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akira-takahashi/Desktop/"/>
    </mc:Choice>
  </mc:AlternateContent>
  <xr:revisionPtr revIDLastSave="0" documentId="8_{BFD2A1A3-26BB-074E-A346-40B76A91BF9E}" xr6:coauthVersionLast="47" xr6:coauthVersionMax="47" xr10:uidLastSave="{00000000-0000-0000-0000-000000000000}"/>
  <bookViews>
    <workbookView xWindow="4980" yWindow="760" windowWidth="21320" windowHeight="17020" tabRatio="658" activeTab="4" xr2:uid="{00000000-000D-0000-FFFF-FFFF00000000}"/>
  </bookViews>
  <sheets>
    <sheet name="1. Future Plan" sheetId="2" state="hidden" r:id="rId1"/>
    <sheet name="9. Goal Plan" sheetId="16" state="hidden" r:id="rId2"/>
    <sheet name="4. MS Check1" sheetId="6" state="hidden" r:id="rId3"/>
    <sheet name="5. MS Check2" sheetId="7" state="hidden" r:id="rId4"/>
    <sheet name="Monthly" sheetId="28" r:id="rId5"/>
    <sheet name="6. DailyPlan" sheetId="10" state="hidden" r:id="rId6"/>
    <sheet name="7. Cost Check (S)" sheetId="11" state="hidden" r:id="rId7"/>
    <sheet name="8. Cost Check (F) " sheetId="12" state="hidden" r:id="rId8"/>
    <sheet name="9. Control List" sheetId="13" state="hidden" r:id="rId9"/>
    <sheet name="8. KPICheck (作成中)" sheetId="14" state="hidden" r:id="rId10"/>
    <sheet name="8. MS Check" sheetId="15" state="hidden" r:id="rId11"/>
    <sheet name="Cost Check  (2)" sheetId="25" state="hidden" r:id="rId12"/>
    <sheet name="Monthly List" sheetId="19" state="hidden" r:id="rId13"/>
  </sheets>
  <definedNames>
    <definedName name="_xlnm._FilterDatabase" localSheetId="8" hidden="1">'9. Control List'!$AI$42:$AL$205</definedName>
    <definedName name="_xlnm.Print_Area" localSheetId="11">'Cost Check  (2)'!$B$2:$AE$68</definedName>
    <definedName name="_xlnm.Print_Area" localSheetId="4">Monthly!$A$1:$AE$175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28" i="25" l="1"/>
  <c r="AK27" i="25"/>
  <c r="AK26" i="25"/>
  <c r="AJ28" i="25"/>
  <c r="AJ27" i="25"/>
  <c r="AJ26" i="25"/>
  <c r="AK25" i="25"/>
  <c r="AK24" i="25"/>
  <c r="AK23" i="25"/>
  <c r="AK22" i="25"/>
  <c r="AK21" i="25"/>
  <c r="AK20" i="25"/>
  <c r="AK19" i="25"/>
  <c r="AK18" i="25"/>
  <c r="AK17" i="25"/>
  <c r="AJ25" i="25"/>
  <c r="AJ24" i="25"/>
  <c r="AJ23" i="25"/>
  <c r="AJ22" i="25"/>
  <c r="AJ21" i="25"/>
  <c r="AJ20" i="25"/>
  <c r="AJ19" i="25"/>
  <c r="AJ18" i="25"/>
  <c r="AJ17" i="25"/>
  <c r="AA21" i="25"/>
  <c r="W21" i="25"/>
  <c r="S21" i="25"/>
  <c r="O21" i="25"/>
  <c r="K21" i="25"/>
  <c r="AA29" i="25"/>
  <c r="W29" i="25"/>
  <c r="S29" i="25"/>
  <c r="O29" i="25"/>
  <c r="K29" i="25"/>
  <c r="S43" i="25"/>
  <c r="O43" i="25"/>
  <c r="K43" i="25"/>
  <c r="G43" i="25"/>
  <c r="G37" i="25" s="1"/>
  <c r="W43" i="25"/>
  <c r="AA43" i="25"/>
  <c r="G51" i="25"/>
  <c r="G29" i="25"/>
  <c r="K45" i="25"/>
  <c r="AA37" i="25"/>
  <c r="W37" i="25"/>
  <c r="S37" i="25"/>
  <c r="O37" i="25"/>
  <c r="K37" i="25"/>
  <c r="AA45" i="25"/>
  <c r="W45" i="25"/>
  <c r="S45" i="25"/>
  <c r="O45" i="25"/>
  <c r="G21" i="25"/>
  <c r="AD19" i="25"/>
  <c r="AD13" i="25"/>
  <c r="AD18" i="25"/>
  <c r="AD12" i="25"/>
  <c r="AD17" i="25"/>
  <c r="AD11" i="25"/>
  <c r="AD16" i="25"/>
  <c r="AD10" i="25"/>
  <c r="AD15" i="25"/>
  <c r="AD9" i="25"/>
  <c r="AD14" i="25"/>
  <c r="AD8" i="25"/>
  <c r="BA13" i="25"/>
  <c r="AS13" i="25"/>
  <c r="BA12" i="25"/>
  <c r="AS12" i="25"/>
  <c r="BA11" i="25"/>
  <c r="AS11" i="25"/>
  <c r="BA10" i="25"/>
  <c r="AS10" i="25"/>
  <c r="BA9" i="25"/>
  <c r="AS9" i="25"/>
  <c r="BA8" i="25"/>
  <c r="AS8" i="25"/>
  <c r="AA67" i="25"/>
  <c r="AA66" i="25"/>
  <c r="AA65" i="25"/>
  <c r="W65" i="25" s="1"/>
  <c r="S65" i="25" s="1"/>
  <c r="O65" i="25" s="1"/>
  <c r="K65" i="25" s="1"/>
  <c r="G65" i="25" s="1"/>
  <c r="AA64" i="25"/>
  <c r="W64" i="25" s="1"/>
  <c r="S64" i="25" s="1"/>
  <c r="O64" i="25" s="1"/>
  <c r="K64" i="25" s="1"/>
  <c r="G64" i="25" s="1"/>
  <c r="W67" i="25"/>
  <c r="W66" i="25"/>
  <c r="S66" i="25" s="1"/>
  <c r="O66" i="25" s="1"/>
  <c r="K66" i="25" s="1"/>
  <c r="G66" i="25" s="1"/>
  <c r="S67" i="25"/>
  <c r="O67" i="25" s="1"/>
  <c r="K67" i="25" s="1"/>
  <c r="G67" i="25" s="1"/>
  <c r="AA50" i="25"/>
  <c r="W50" i="25" s="1"/>
  <c r="S50" i="25" s="1"/>
  <c r="O50" i="25" s="1"/>
  <c r="G50" i="25" s="1"/>
  <c r="AA49" i="25"/>
  <c r="W49" i="25"/>
  <c r="S49" i="25" s="1"/>
  <c r="O49" i="25" s="1"/>
  <c r="G49" i="25" s="1"/>
  <c r="AA48" i="25"/>
  <c r="W48" i="25" s="1"/>
  <c r="S48" i="25" s="1"/>
  <c r="O48" i="25" s="1"/>
  <c r="G48" i="25" s="1"/>
  <c r="AA47" i="25"/>
  <c r="W47" i="25" s="1"/>
  <c r="S47" i="25" s="1"/>
  <c r="O47" i="25" s="1"/>
  <c r="G47" i="25" s="1"/>
  <c r="AA46" i="25"/>
  <c r="W46" i="25" s="1"/>
  <c r="S46" i="25" s="1"/>
  <c r="O46" i="25" s="1"/>
  <c r="G46" i="25" s="1"/>
  <c r="AA42" i="25"/>
  <c r="W42" i="25" s="1"/>
  <c r="S42" i="25" s="1"/>
  <c r="O42" i="25" s="1"/>
  <c r="K42" i="25" s="1"/>
  <c r="G42" i="25" s="1"/>
  <c r="AA41" i="25"/>
  <c r="W41" i="25" s="1"/>
  <c r="S41" i="25" s="1"/>
  <c r="O41" i="25" s="1"/>
  <c r="K41" i="25" s="1"/>
  <c r="G41" i="25" s="1"/>
  <c r="AA40" i="25"/>
  <c r="W40" i="25" s="1"/>
  <c r="S40" i="25" s="1"/>
  <c r="O40" i="25" s="1"/>
  <c r="K40" i="25" s="1"/>
  <c r="G40" i="25" s="1"/>
  <c r="AA39" i="25"/>
  <c r="W39" i="25" s="1"/>
  <c r="S39" i="25" s="1"/>
  <c r="O39" i="25" s="1"/>
  <c r="K39" i="25" s="1"/>
  <c r="G39" i="25" s="1"/>
  <c r="AA38" i="25"/>
  <c r="W38" i="25" s="1"/>
  <c r="S38" i="25" s="1"/>
  <c r="O38" i="25" s="1"/>
  <c r="K38" i="25" s="1"/>
  <c r="G38" i="25" s="1"/>
  <c r="AA59" i="25"/>
  <c r="W59" i="25" s="1"/>
  <c r="S59" i="25" s="1"/>
  <c r="O59" i="25" s="1"/>
  <c r="K59" i="25" s="1"/>
  <c r="G59" i="25" s="1"/>
  <c r="AA58" i="25"/>
  <c r="AA57" i="25"/>
  <c r="AA56" i="25"/>
  <c r="W56" i="25" s="1"/>
  <c r="S56" i="25" s="1"/>
  <c r="O56" i="25" s="1"/>
  <c r="K56" i="25" s="1"/>
  <c r="G56" i="25" s="1"/>
  <c r="W58" i="25"/>
  <c r="S58" i="25" s="1"/>
  <c r="O58" i="25" s="1"/>
  <c r="K58" i="25" s="1"/>
  <c r="G58" i="25" s="1"/>
  <c r="W57" i="25"/>
  <c r="S57" i="25" s="1"/>
  <c r="O57" i="25" s="1"/>
  <c r="K57" i="25" s="1"/>
  <c r="G57" i="25" s="1"/>
  <c r="O204" i="25"/>
  <c r="K204" i="25"/>
  <c r="N172" i="25"/>
  <c r="N170" i="25"/>
  <c r="N168" i="25"/>
  <c r="AD166" i="25"/>
  <c r="N166" i="25"/>
  <c r="N164" i="25"/>
  <c r="N162" i="25"/>
  <c r="J158" i="25"/>
  <c r="J157" i="25"/>
  <c r="AO156" i="25"/>
  <c r="AA156" i="25"/>
  <c r="J156" i="25"/>
  <c r="J155" i="25"/>
  <c r="J154" i="25"/>
  <c r="J153" i="25"/>
  <c r="J152" i="25"/>
  <c r="J151" i="25"/>
  <c r="J150" i="25"/>
  <c r="J149" i="25"/>
  <c r="J148" i="25"/>
  <c r="AA147" i="25"/>
  <c r="AA146" i="25" s="1"/>
  <c r="W147" i="25"/>
  <c r="W146" i="25" s="1"/>
  <c r="S147" i="25"/>
  <c r="O147" i="25"/>
  <c r="O146" i="25" s="1"/>
  <c r="J147" i="25"/>
  <c r="S146" i="25"/>
  <c r="U135" i="25"/>
  <c r="S135" i="25"/>
  <c r="O135" i="25"/>
  <c r="K135" i="25"/>
  <c r="AK110" i="25"/>
  <c r="W104" i="25"/>
  <c r="S104" i="25"/>
  <c r="O104" i="25"/>
  <c r="K104" i="25"/>
  <c r="N104" i="25" s="1"/>
  <c r="AD103" i="25"/>
  <c r="W103" i="25"/>
  <c r="O103" i="25"/>
  <c r="N103" i="25"/>
  <c r="G103" i="25"/>
  <c r="W102" i="25"/>
  <c r="O102" i="25"/>
  <c r="N102" i="25"/>
  <c r="G102" i="25"/>
  <c r="W101" i="25"/>
  <c r="O101" i="25"/>
  <c r="N101" i="25"/>
  <c r="G101" i="25"/>
  <c r="W100" i="25"/>
  <c r="O100" i="25"/>
  <c r="N100" i="25"/>
  <c r="G100" i="25"/>
  <c r="W99" i="25"/>
  <c r="O99" i="25"/>
  <c r="N99" i="25"/>
  <c r="G99" i="25"/>
  <c r="W98" i="25"/>
  <c r="O98" i="25"/>
  <c r="N98" i="25"/>
  <c r="G98" i="25"/>
  <c r="W97" i="25"/>
  <c r="S97" i="25"/>
  <c r="O97" i="25" s="1"/>
  <c r="G97" i="25"/>
  <c r="W96" i="25"/>
  <c r="O96" i="25"/>
  <c r="N96" i="25"/>
  <c r="G96" i="25"/>
  <c r="W95" i="25"/>
  <c r="O95" i="25"/>
  <c r="G95" i="25"/>
  <c r="W94" i="25"/>
  <c r="O94" i="25"/>
  <c r="N94" i="25"/>
  <c r="G94" i="25"/>
  <c r="W93" i="25"/>
  <c r="O93" i="25"/>
  <c r="G93" i="25"/>
  <c r="AA92" i="25"/>
  <c r="W92" i="25" s="1"/>
  <c r="S92" i="25"/>
  <c r="AK108" i="25" s="1"/>
  <c r="J89" i="25"/>
  <c r="J88" i="25"/>
  <c r="J87" i="25"/>
  <c r="O86" i="25"/>
  <c r="J86" i="25"/>
  <c r="O85" i="25"/>
  <c r="J85" i="25"/>
  <c r="O84" i="25"/>
  <c r="J84" i="25"/>
  <c r="J83" i="25"/>
  <c r="J82" i="25"/>
  <c r="J81" i="25"/>
  <c r="J80" i="25"/>
  <c r="J79" i="25"/>
  <c r="AA78" i="25"/>
  <c r="AJ109" i="25" s="1"/>
  <c r="W78" i="25"/>
  <c r="W77" i="25" s="1"/>
  <c r="S78" i="25"/>
  <c r="S77" i="25" s="1"/>
  <c r="O78" i="25"/>
  <c r="AJ110" i="25" s="1"/>
  <c r="AL110" i="25" s="1"/>
  <c r="J78" i="25"/>
  <c r="O77" i="25"/>
  <c r="AQ32" i="25"/>
  <c r="AQ29" i="25"/>
  <c r="AD171" i="25"/>
  <c r="V170" i="25"/>
  <c r="N173" i="25"/>
  <c r="AP32" i="25"/>
  <c r="G45" i="25" l="1"/>
  <c r="K92" i="25"/>
  <c r="N92" i="25" s="1"/>
  <c r="O92" i="25"/>
  <c r="AD97" i="25"/>
  <c r="AD104" i="25"/>
  <c r="AD162" i="25"/>
  <c r="S82" i="25"/>
  <c r="AD99" i="25"/>
  <c r="AJ107" i="25"/>
  <c r="AA77" i="25"/>
  <c r="O88" i="25"/>
  <c r="AD101" i="25"/>
  <c r="AD170" i="25"/>
  <c r="AQ30" i="25"/>
  <c r="AQ31" i="25"/>
  <c r="W82" i="25"/>
  <c r="V100" i="25"/>
  <c r="V161" i="25"/>
  <c r="V165" i="25"/>
  <c r="V169" i="25"/>
  <c r="V173" i="25"/>
  <c r="AA82" i="25"/>
  <c r="AD92" i="25"/>
  <c r="V93" i="25"/>
  <c r="AD94" i="25"/>
  <c r="V95" i="25"/>
  <c r="AD96" i="25"/>
  <c r="G104" i="25"/>
  <c r="AD161" i="25"/>
  <c r="N163" i="25"/>
  <c r="V164" i="25"/>
  <c r="AD165" i="25"/>
  <c r="N167" i="25"/>
  <c r="V168" i="25"/>
  <c r="AD169" i="25"/>
  <c r="N171" i="25"/>
  <c r="V172" i="25"/>
  <c r="AD173" i="25"/>
  <c r="AD172" i="25"/>
  <c r="V98" i="25"/>
  <c r="V102" i="25"/>
  <c r="AJ108" i="25"/>
  <c r="AL108" i="25" s="1"/>
  <c r="AK109" i="25"/>
  <c r="AL109" i="25" s="1"/>
  <c r="O82" i="25"/>
  <c r="V92" i="25"/>
  <c r="V97" i="25"/>
  <c r="AD98" i="25"/>
  <c r="V99" i="25"/>
  <c r="AD100" i="25"/>
  <c r="V101" i="25"/>
  <c r="AD102" i="25"/>
  <c r="V103" i="25"/>
  <c r="V104" i="25"/>
  <c r="AK107" i="25"/>
  <c r="AL107" i="25" s="1"/>
  <c r="V163" i="25"/>
  <c r="AD164" i="25"/>
  <c r="V167" i="25"/>
  <c r="AD168" i="25"/>
  <c r="V171" i="25"/>
  <c r="AP29" i="25"/>
  <c r="AP30" i="25"/>
  <c r="AP31" i="25"/>
  <c r="N93" i="25"/>
  <c r="AD93" i="25"/>
  <c r="V94" i="25"/>
  <c r="N95" i="25"/>
  <c r="AD95" i="25"/>
  <c r="V96" i="25"/>
  <c r="N97" i="25"/>
  <c r="N161" i="25"/>
  <c r="V162" i="25"/>
  <c r="AD163" i="25"/>
  <c r="N165" i="25"/>
  <c r="V166" i="25"/>
  <c r="AD167" i="25"/>
  <c r="N169" i="25"/>
  <c r="G92" i="25" l="1"/>
  <c r="AM63" i="19" l="1"/>
  <c r="AM62" i="19"/>
  <c r="AM64" i="19" s="1"/>
  <c r="AM59" i="19"/>
  <c r="AM58" i="19"/>
  <c r="AM57" i="19"/>
  <c r="AM56" i="19"/>
  <c r="AM55" i="19"/>
  <c r="AM54" i="19"/>
  <c r="AM53" i="19"/>
  <c r="AM52" i="19"/>
  <c r="AM51" i="19"/>
  <c r="AM49" i="19"/>
  <c r="AM48" i="19"/>
  <c r="AM47" i="19"/>
  <c r="AM50" i="19" s="1"/>
  <c r="AM43" i="19"/>
  <c r="AM45" i="19" s="1"/>
  <c r="AJ69" i="19" s="1"/>
  <c r="AJ43" i="19"/>
  <c r="C66" i="12"/>
  <c r="C65" i="12"/>
  <c r="C64" i="12"/>
  <c r="C63" i="12"/>
  <c r="C62" i="12"/>
  <c r="C61" i="12"/>
  <c r="C60" i="12"/>
  <c r="C59" i="12"/>
  <c r="C58" i="12"/>
  <c r="C57" i="12"/>
  <c r="C56" i="12"/>
  <c r="C55" i="12"/>
  <c r="T35" i="12"/>
  <c r="H35" i="12"/>
  <c r="AK34" i="12"/>
  <c r="H34" i="12"/>
  <c r="AK33" i="12"/>
  <c r="AJ33" i="12"/>
  <c r="Y33" i="12"/>
  <c r="V33" i="12"/>
  <c r="P33" i="12"/>
  <c r="H33" i="12"/>
  <c r="S33" i="12" s="1"/>
  <c r="AB32" i="12"/>
  <c r="V32" i="12"/>
  <c r="S32" i="12"/>
  <c r="P32" i="12"/>
  <c r="H32" i="12"/>
  <c r="Y32" i="12" s="1"/>
  <c r="Y31" i="12"/>
  <c r="P31" i="12"/>
  <c r="H31" i="12"/>
  <c r="S31" i="12" s="1"/>
  <c r="AB30" i="12"/>
  <c r="V30" i="12"/>
  <c r="S30" i="12"/>
  <c r="P30" i="12"/>
  <c r="H30" i="12"/>
  <c r="Y30" i="12" s="1"/>
  <c r="Y29" i="12"/>
  <c r="V29" i="12"/>
  <c r="P29" i="12"/>
  <c r="H29" i="12"/>
  <c r="S29" i="12" s="1"/>
  <c r="AB28" i="12"/>
  <c r="V28" i="12"/>
  <c r="S28" i="12"/>
  <c r="P28" i="12"/>
  <c r="H28" i="12"/>
  <c r="Y28" i="12" s="1"/>
  <c r="Y27" i="12"/>
  <c r="P27" i="12"/>
  <c r="H27" i="12"/>
  <c r="S27" i="12" s="1"/>
  <c r="AB26" i="12"/>
  <c r="V26" i="12"/>
  <c r="S26" i="12"/>
  <c r="P26" i="12"/>
  <c r="H26" i="12"/>
  <c r="Y26" i="12" s="1"/>
  <c r="Y25" i="12"/>
  <c r="V25" i="12"/>
  <c r="P25" i="12"/>
  <c r="H25" i="12"/>
  <c r="S25" i="12" s="1"/>
  <c r="AE24" i="12"/>
  <c r="V24" i="12"/>
  <c r="P24" i="12"/>
  <c r="H24" i="12"/>
  <c r="AB24" i="12" s="1"/>
  <c r="Z23" i="12"/>
  <c r="W23" i="12"/>
  <c r="T23" i="12"/>
  <c r="Q23" i="12"/>
  <c r="N23" i="12"/>
  <c r="Z22" i="12"/>
  <c r="W22" i="12"/>
  <c r="T22" i="12"/>
  <c r="Q22" i="12"/>
  <c r="N22" i="12"/>
  <c r="H20" i="12"/>
  <c r="L20" i="12" s="1"/>
  <c r="G20" i="12"/>
  <c r="H19" i="12"/>
  <c r="AE18" i="12"/>
  <c r="AB18" i="12"/>
  <c r="Y18" i="12"/>
  <c r="V18" i="12"/>
  <c r="S18" i="12"/>
  <c r="P18" i="12"/>
  <c r="L18" i="12"/>
  <c r="H18" i="12"/>
  <c r="AE17" i="12"/>
  <c r="AB17" i="12"/>
  <c r="Y17" i="12"/>
  <c r="V17" i="12"/>
  <c r="S17" i="12"/>
  <c r="P17" i="12"/>
  <c r="H17" i="12"/>
  <c r="AE16" i="12"/>
  <c r="AB16" i="12"/>
  <c r="Y16" i="12"/>
  <c r="V16" i="12"/>
  <c r="S16" i="12"/>
  <c r="P16" i="12"/>
  <c r="L16" i="12"/>
  <c r="H16" i="12"/>
  <c r="AE15" i="12"/>
  <c r="AB15" i="12"/>
  <c r="Y15" i="12"/>
  <c r="V15" i="12"/>
  <c r="S15" i="12"/>
  <c r="P15" i="12"/>
  <c r="H15" i="12"/>
  <c r="AE14" i="12"/>
  <c r="AB14" i="12"/>
  <c r="Y14" i="12"/>
  <c r="V14" i="12"/>
  <c r="S14" i="12"/>
  <c r="P14" i="12"/>
  <c r="L14" i="12"/>
  <c r="H14" i="12"/>
  <c r="AE13" i="12"/>
  <c r="AB13" i="12"/>
  <c r="Y13" i="12"/>
  <c r="V13" i="12"/>
  <c r="S13" i="12"/>
  <c r="P13" i="12"/>
  <c r="H13" i="12"/>
  <c r="AE12" i="12"/>
  <c r="AB12" i="12"/>
  <c r="Y12" i="12"/>
  <c r="V12" i="12"/>
  <c r="S12" i="12"/>
  <c r="P12" i="12"/>
  <c r="L12" i="12"/>
  <c r="H12" i="12"/>
  <c r="AE11" i="12"/>
  <c r="AB11" i="12"/>
  <c r="Y11" i="12"/>
  <c r="V11" i="12"/>
  <c r="S11" i="12"/>
  <c r="P11" i="12"/>
  <c r="H11" i="12"/>
  <c r="AE10" i="12"/>
  <c r="AB10" i="12"/>
  <c r="Y10" i="12"/>
  <c r="V10" i="12"/>
  <c r="S10" i="12"/>
  <c r="P10" i="12"/>
  <c r="L10" i="12"/>
  <c r="H10" i="12"/>
  <c r="AE9" i="12"/>
  <c r="AB9" i="12"/>
  <c r="Y9" i="12"/>
  <c r="V9" i="12"/>
  <c r="S9" i="12"/>
  <c r="P9" i="12"/>
  <c r="H9" i="12"/>
  <c r="AC8" i="12"/>
  <c r="Z8" i="12"/>
  <c r="W8" i="12"/>
  <c r="T8" i="12"/>
  <c r="Q8" i="12"/>
  <c r="N8" i="12"/>
  <c r="H8" i="12"/>
  <c r="W7" i="12"/>
  <c r="T7" i="12"/>
  <c r="Q7" i="12"/>
  <c r="N7" i="12"/>
  <c r="H7" i="12" s="1"/>
  <c r="C66" i="11"/>
  <c r="C65" i="11"/>
  <c r="C64" i="11"/>
  <c r="C63" i="11"/>
  <c r="C62" i="11"/>
  <c r="C61" i="11"/>
  <c r="C60" i="11"/>
  <c r="C59" i="11"/>
  <c r="C58" i="11"/>
  <c r="C57" i="11"/>
  <c r="C56" i="11"/>
  <c r="C55" i="11"/>
  <c r="H35" i="11"/>
  <c r="AE34" i="11"/>
  <c r="S34" i="11"/>
  <c r="H34" i="11"/>
  <c r="AB34" i="11" s="1"/>
  <c r="AB33" i="11"/>
  <c r="V33" i="11"/>
  <c r="P33" i="11"/>
  <c r="H33" i="11"/>
  <c r="Y33" i="11" s="1"/>
  <c r="H32" i="11"/>
  <c r="AB31" i="11"/>
  <c r="V31" i="11"/>
  <c r="P31" i="11"/>
  <c r="H31" i="11"/>
  <c r="AE31" i="11" s="1"/>
  <c r="AE30" i="11"/>
  <c r="S30" i="11"/>
  <c r="H30" i="11"/>
  <c r="AB30" i="11" s="1"/>
  <c r="AB29" i="11"/>
  <c r="V29" i="11"/>
  <c r="P29" i="11"/>
  <c r="H29" i="11"/>
  <c r="Y29" i="11" s="1"/>
  <c r="Y28" i="11"/>
  <c r="H28" i="11"/>
  <c r="AB27" i="11"/>
  <c r="V27" i="11"/>
  <c r="P27" i="11"/>
  <c r="H27" i="11"/>
  <c r="AE27" i="11" s="1"/>
  <c r="AE26" i="11"/>
  <c r="S26" i="11"/>
  <c r="H26" i="11"/>
  <c r="AB26" i="11" s="1"/>
  <c r="AB25" i="11"/>
  <c r="V25" i="11"/>
  <c r="P25" i="11"/>
  <c r="H25" i="11"/>
  <c r="Y25" i="11" s="1"/>
  <c r="H24" i="11"/>
  <c r="AC23" i="11"/>
  <c r="Z23" i="11"/>
  <c r="W23" i="11"/>
  <c r="T23" i="11"/>
  <c r="Q23" i="11"/>
  <c r="N23" i="11"/>
  <c r="AC22" i="11"/>
  <c r="L22" i="11"/>
  <c r="AB19" i="11"/>
  <c r="V19" i="11"/>
  <c r="P19" i="11"/>
  <c r="H19" i="11"/>
  <c r="L19" i="11" s="1"/>
  <c r="AE18" i="11"/>
  <c r="AB18" i="11"/>
  <c r="Y18" i="11"/>
  <c r="V18" i="11"/>
  <c r="S18" i="11"/>
  <c r="P18" i="11"/>
  <c r="H18" i="11"/>
  <c r="AB17" i="11"/>
  <c r="V17" i="11"/>
  <c r="P17" i="11"/>
  <c r="H17" i="11"/>
  <c r="AE16" i="11"/>
  <c r="AB16" i="11"/>
  <c r="Y16" i="11"/>
  <c r="V16" i="11"/>
  <c r="S16" i="11"/>
  <c r="P16" i="11"/>
  <c r="L16" i="11"/>
  <c r="H16" i="11"/>
  <c r="AB15" i="11"/>
  <c r="V15" i="11"/>
  <c r="P15" i="11"/>
  <c r="H15" i="11"/>
  <c r="L15" i="11" s="1"/>
  <c r="AE14" i="11"/>
  <c r="AB14" i="11"/>
  <c r="Y14" i="11"/>
  <c r="V14" i="11"/>
  <c r="S14" i="11"/>
  <c r="P14" i="11"/>
  <c r="H14" i="11"/>
  <c r="AB13" i="11"/>
  <c r="V13" i="11"/>
  <c r="P13" i="11"/>
  <c r="H13" i="11"/>
  <c r="L13" i="11" s="1"/>
  <c r="AE12" i="11"/>
  <c r="AB12" i="11"/>
  <c r="Y12" i="11"/>
  <c r="V12" i="11"/>
  <c r="S12" i="11"/>
  <c r="P12" i="11"/>
  <c r="H12" i="11"/>
  <c r="L12" i="11" s="1"/>
  <c r="AB11" i="11"/>
  <c r="V11" i="11"/>
  <c r="P11" i="11"/>
  <c r="H11" i="11"/>
  <c r="L11" i="11" s="1"/>
  <c r="AE10" i="11"/>
  <c r="AB10" i="11"/>
  <c r="Y10" i="11"/>
  <c r="V10" i="11"/>
  <c r="S10" i="11"/>
  <c r="P10" i="11"/>
  <c r="H10" i="11"/>
  <c r="AB9" i="11"/>
  <c r="V9" i="11"/>
  <c r="P9" i="11"/>
  <c r="H9" i="11"/>
  <c r="L9" i="11" s="1"/>
  <c r="AC8" i="11"/>
  <c r="Z8" i="11"/>
  <c r="W8" i="11"/>
  <c r="T8" i="11"/>
  <c r="Q8" i="11"/>
  <c r="N8" i="11"/>
  <c r="H8" i="11"/>
  <c r="K19" i="11" s="1"/>
  <c r="AC7" i="11"/>
  <c r="H7" i="11"/>
  <c r="AT63" i="6"/>
  <c r="AF63" i="6"/>
  <c r="R63" i="6"/>
  <c r="D63" i="6"/>
  <c r="AT58" i="6"/>
  <c r="AF58" i="6"/>
  <c r="R58" i="6"/>
  <c r="G54" i="6"/>
  <c r="T52" i="6"/>
  <c r="G52" i="6"/>
  <c r="T50" i="6"/>
  <c r="G50" i="6"/>
  <c r="AJ42" i="6"/>
  <c r="AJ40" i="6"/>
  <c r="T40" i="6"/>
  <c r="G40" i="6"/>
  <c r="AJ38" i="6"/>
  <c r="T38" i="6"/>
  <c r="G38" i="6"/>
  <c r="AJ30" i="6"/>
  <c r="G30" i="6"/>
  <c r="T29" i="6"/>
  <c r="AW28" i="6"/>
  <c r="AJ28" i="6"/>
  <c r="T28" i="6"/>
  <c r="G28" i="6"/>
  <c r="AW26" i="6"/>
  <c r="AJ26" i="6"/>
  <c r="T26" i="6"/>
  <c r="G26" i="6"/>
  <c r="G18" i="6"/>
  <c r="T16" i="6"/>
  <c r="G16" i="6"/>
  <c r="T14" i="6"/>
  <c r="G14" i="6"/>
  <c r="R10" i="6"/>
  <c r="AO113" i="2"/>
  <c r="L7" i="11" l="1"/>
  <c r="K13" i="11"/>
  <c r="K14" i="11"/>
  <c r="V24" i="11"/>
  <c r="AE9" i="11"/>
  <c r="S9" i="11"/>
  <c r="AE24" i="11"/>
  <c r="S24" i="11"/>
  <c r="AB24" i="11"/>
  <c r="P24" i="11"/>
  <c r="Y9" i="11"/>
  <c r="L7" i="12"/>
  <c r="K20" i="12"/>
  <c r="K14" i="12"/>
  <c r="G15" i="12"/>
  <c r="L15" i="12"/>
  <c r="K15" i="12"/>
  <c r="S34" i="12"/>
  <c r="Y34" i="12"/>
  <c r="AE19" i="12"/>
  <c r="S19" i="12"/>
  <c r="V34" i="12"/>
  <c r="AB19" i="12"/>
  <c r="P34" i="12"/>
  <c r="Y19" i="12"/>
  <c r="L14" i="11"/>
  <c r="K15" i="11"/>
  <c r="K16" i="11"/>
  <c r="H23" i="11"/>
  <c r="Y24" i="11"/>
  <c r="V28" i="11"/>
  <c r="AE13" i="11"/>
  <c r="S13" i="11"/>
  <c r="AE28" i="11"/>
  <c r="S28" i="11"/>
  <c r="AB28" i="11"/>
  <c r="P28" i="11"/>
  <c r="Y13" i="11"/>
  <c r="K12" i="12"/>
  <c r="G13" i="12"/>
  <c r="L13" i="12"/>
  <c r="K13" i="12"/>
  <c r="AB34" i="12"/>
  <c r="K9" i="11"/>
  <c r="K10" i="11"/>
  <c r="K17" i="11"/>
  <c r="K18" i="11"/>
  <c r="V32" i="11"/>
  <c r="AE17" i="11"/>
  <c r="S17" i="11"/>
  <c r="AE32" i="11"/>
  <c r="S32" i="11"/>
  <c r="AB32" i="11"/>
  <c r="P32" i="11"/>
  <c r="Y17" i="11"/>
  <c r="L17" i="11"/>
  <c r="K10" i="12"/>
  <c r="G11" i="12"/>
  <c r="L11" i="12"/>
  <c r="K11" i="12"/>
  <c r="K18" i="12"/>
  <c r="G19" i="12"/>
  <c r="L19" i="12"/>
  <c r="K19" i="12"/>
  <c r="L23" i="11"/>
  <c r="L10" i="11"/>
  <c r="K11" i="11"/>
  <c r="K12" i="11"/>
  <c r="L18" i="11"/>
  <c r="Y32" i="11"/>
  <c r="G9" i="12"/>
  <c r="L9" i="12"/>
  <c r="K9" i="12"/>
  <c r="K16" i="12"/>
  <c r="G17" i="12"/>
  <c r="L17" i="12"/>
  <c r="K17" i="12"/>
  <c r="V19" i="12"/>
  <c r="S11" i="11"/>
  <c r="AE11" i="11"/>
  <c r="S15" i="11"/>
  <c r="AE15" i="11"/>
  <c r="S19" i="11"/>
  <c r="AE19" i="11"/>
  <c r="S25" i="11"/>
  <c r="AE25" i="11"/>
  <c r="V26" i="11"/>
  <c r="Y27" i="11"/>
  <c r="S29" i="11"/>
  <c r="AE29" i="11"/>
  <c r="V30" i="11"/>
  <c r="Y31" i="11"/>
  <c r="S33" i="11"/>
  <c r="AE33" i="11"/>
  <c r="V34" i="11"/>
  <c r="G10" i="12"/>
  <c r="G12" i="12"/>
  <c r="G14" i="12"/>
  <c r="G16" i="12"/>
  <c r="G18" i="12"/>
  <c r="H23" i="12"/>
  <c r="S24" i="12"/>
  <c r="AB25" i="12"/>
  <c r="V27" i="12"/>
  <c r="AB29" i="12"/>
  <c r="V31" i="12"/>
  <c r="AB33" i="12"/>
  <c r="Y26" i="11"/>
  <c r="Y30" i="11"/>
  <c r="Y34" i="11"/>
  <c r="Y11" i="11"/>
  <c r="Y15" i="11"/>
  <c r="Y19" i="11"/>
  <c r="P26" i="11"/>
  <c r="S27" i="11"/>
  <c r="P30" i="11"/>
  <c r="S31" i="11"/>
  <c r="P34" i="11"/>
  <c r="Y24" i="12"/>
  <c r="AB27" i="12"/>
  <c r="AB31" i="12"/>
  <c r="AM60" i="19"/>
  <c r="AM69" i="19" s="1"/>
  <c r="AJ70" i="19" s="1"/>
</calcChain>
</file>

<file path=xl/sharedStrings.xml><?xml version="1.0" encoding="utf-8"?>
<sst xmlns="http://schemas.openxmlformats.org/spreadsheetml/2006/main" count="5687" uniqueCount="1533">
  <si>
    <t>年代</t>
  </si>
  <si>
    <t>社会
-Fact-</t>
  </si>
  <si>
    <t>・KJ流出事件
・消費税増税</t>
  </si>
  <si>
    <t>・パナマ文書
・マイナンバー</t>
  </si>
  <si>
    <t>・リオ5輪
・教育改革骨子案
・Iot元年</t>
  </si>
  <si>
    <t>・年金変化
・トランプショック
・英ﾕｰﾛ離脱
・北朝鮮乱射
・ﾌﾟﾚﾃｽﾄ実施
・ｿｰｼｬﾙﾋﾟｰｸ可能性</t>
  </si>
  <si>
    <t>・ASEAN関税０
・ｱﾌﾘｶ共通ﾊﾟｽﾎﾟ
・道徳教科化
・PISA2018
・空き家活用広がる可能性
・出国審査顔認証の可能性</t>
  </si>
  <si>
    <t>・超高齢化日本
・介護ロボ時代
・世界人口増
（主にアフリカ）</t>
  </si>
  <si>
    <t>・アジアのピーク
・アフリカの子4割
・イスラムが主流</t>
  </si>
  <si>
    <t>家庭
-Point-</t>
  </si>
  <si>
    <t>&lt;実績&gt;</t>
  </si>
  <si>
    <t>・インドアジア旅
・和歌山旅行</t>
  </si>
  <si>
    <t>・タイ遊び旅行
・1人暮らし引越し
・1人ｹﾞｽﾄﾊｳｽ旅</t>
  </si>
  <si>
    <t>・ｵｰｽﾄﾗﾘｱ旅行
・ハワイオカン旅
・音楽教室
・英会話
・家族バンド</t>
  </si>
  <si>
    <t>・アメリカ横断旅行
・北海道弓部旅
・同棲開始
・英会話
・家族バンド</t>
  </si>
  <si>
    <t>・入籍
・海外挙式企画
・家族旅行企画
・披露宴</t>
  </si>
  <si>
    <t>・子供
・超全大会</t>
  </si>
  <si>
    <t>&lt;スキル&gt;</t>
  </si>
  <si>
    <t>・アジアの見識向上
・飛行機宿手配
・現地宿・病院の使用
・旅行用の英語</t>
  </si>
  <si>
    <t>・引っ越し諸々手続き</t>
  </si>
  <si>
    <t>・海外旅行エスコート（母）
・音楽プロデュース</t>
  </si>
  <si>
    <t>・旅行調整・動画計画
・自己紹介の英語</t>
  </si>
  <si>
    <t>・子供の世話基本</t>
  </si>
  <si>
    <t>仕事
-Action-</t>
  </si>
  <si>
    <t>・営業業務
・新人業務全般
（目標200%！)</t>
  </si>
  <si>
    <t>・営業業務
・２年目初主幹
・マニュアル作成
・プロジェクト参加
(目標300%!!)</t>
  </si>
  <si>
    <t>・営業業務
・３年目でOJT
・成功事例発表
(目標150%!)</t>
  </si>
  <si>
    <t>・営業業務
・４年目で上をOJT
・大規模イベント講師
・海外市場調査
（エリアの変更）</t>
  </si>
  <si>
    <t>・営業業務
・５年目もOJT
・ﾁｰﾑｻﾌﾞﾘｰﾀﾞｰ
・初ﾌﾟﾛｼﾞｪｸﾄﾘｰﾀﾞｰ
・教育ｲﾉﾍﾞｰｼｮﾝ(+引算)</t>
  </si>
  <si>
    <t>・営業業務
・6年目もOJT
・チームリーダー
・ﾌﾟﾛｼﾞｪｸﾄﾘｰﾀﾞｰ(4次元)
・ｲﾉﾍﾞｰｼｮﾝ課(脳波、戸田）</t>
  </si>
  <si>
    <t>・新人業務全般
・先輩への相談・根回し
・報告連絡相談
・無遅刻無欠席、忍耐
・先輩の力借りて達成
・社外プレゼン
・生徒・保護者・講演</t>
  </si>
  <si>
    <t>・マニュアル化、形式知
・主体的な目標達成
・企画立案、招聘80人
・100人規模でのプレゼン</t>
  </si>
  <si>
    <t>・新人指導
・業務の体系化
・社内プレゼン資料作成</t>
  </si>
  <si>
    <t>・中途指導
・800人規模での講師
・海外市場調査の立案
・通訳を通したヒアリング
・新事業の企画参画</t>
  </si>
  <si>
    <t>・5人分ﾌﾟﾛｼﾞｪｸﾄﾏﾈｼﾞﾒﾝﾄ
・50人分のメンバー調整
・4人分のリーダー業務
・社外メンバーとの接点</t>
  </si>
  <si>
    <t>・グループ横断の企画
・新たなチーム作り
・新たな切り口提案
・読書会の組織会</t>
  </si>
  <si>
    <t>・2020はプライベートで人脈・新規の芽を作るチャンスそこから、アジアの時代になるに向けての企画を公私で企て人・経験・情報網を拡大。</t>
  </si>
  <si>
    <t>・探求、プログラミング、PBLなどの新たな流れを追い風に企画を立てて、アジアとつなぎつつもやりたいゲーミフィケーションの方向で提案を具現化。</t>
  </si>
  <si>
    <t>2年後のチャンス期に向けた最大の根回し活動期。あらゆるアセットを使ってやりたい方向に動くように働きかける。</t>
  </si>
  <si>
    <t>・やりたかったことを軌道にのせつつ、次のチャンスに向けた準備・根回しをスタートさせる。</t>
  </si>
  <si>
    <t>・中学とのかかわりが強くなる年、やるべき使命を企画する最大の好機！</t>
  </si>
  <si>
    <t>・ここまでにやりたかったことはすべてやりとげ、かつ一般化、マニュアル化、組織化をして下に託す。</t>
  </si>
  <si>
    <t>・IT一体型の世界において、ラスト10年企画みたいな形で最後のアウトプットのラストチャンス！</t>
  </si>
  <si>
    <t>・孫ができはじめ、子供が独立しはじめる、そこへ最大の金・時間・情報を継承・投資</t>
  </si>
  <si>
    <t>&lt;Yarly Goal&gt;</t>
  </si>
  <si>
    <t>その年々の抱負</t>
  </si>
  <si>
    <t>【1年目】
基礎を徹底する</t>
  </si>
  <si>
    <t>【2年目】
主体的行動をとる</t>
  </si>
  <si>
    <t>【3年目】
感謝を行動にする</t>
  </si>
  <si>
    <t>【4年目】
教育ﾌﾟﾛﾌｪｯｼｮﾅﾙ！</t>
  </si>
  <si>
    <t>【5年目】
組織改革超推進!!</t>
  </si>
  <si>
    <t>【6年目】
考え・働き方シフト</t>
  </si>
  <si>
    <t>&lt;Cost Simulation&gt;</t>
  </si>
  <si>
    <t>・大型購入内訳</t>
  </si>
  <si>
    <t>・家賃60
・生活交際費　60
・旅行費用 20
・スーツ・バック類　20</t>
  </si>
  <si>
    <t>・家賃　102
・生活交際費　100
・学費・運動　40
・引越費用 60
・旅行娯楽費 40
・家電購入30</t>
  </si>
  <si>
    <t>・家賃　102
・生活交際費　120
・学費運動音楽英語　100
・旅行娯楽費 40</t>
  </si>
  <si>
    <t>・家賃 102
・生活交際費　140
・旅行娯楽費用 100</t>
  </si>
  <si>
    <t>・家賃 150
・生活交際費　280
・海外挙式/旅行 170
・披露宴費用 150
・機材購入 30
・学費　20
（親の援助費用 200）</t>
  </si>
  <si>
    <t>・家賃　150
・生活交際費　280
・旅行　50?
・学費 20</t>
  </si>
  <si>
    <t>・家賃　180
・生活交際費　350
・旅行　70
・学費 20
・養育費60</t>
  </si>
  <si>
    <t>・家賃　180
・生活交際費　350
・旅行　70
・学費 20
・養育費80</t>
  </si>
  <si>
    <t>・家賃　180
・生活交際費　350
・旅行　70
・学費 20
・養育費90</t>
  </si>
  <si>
    <t>・家賃　180
・生活交際費　350
・旅行　70
・学費 20
・養育費100</t>
  </si>
  <si>
    <t>・家賃　180
・生活交際費　350
・旅行　70
・養育費100</t>
  </si>
  <si>
    <t>・家賃　180
・生活交際費　400
・旅行　70
・養育費220</t>
  </si>
  <si>
    <t>・家賃　180
・生活交際費　400
・旅行　70
・養育費200</t>
  </si>
  <si>
    <t>・家賃　180
・生活交際費　400
・旅行　70
・養育費270</t>
  </si>
  <si>
    <t>・家賃　180
・生活交際費　400
・旅行　70
・養育費300</t>
  </si>
  <si>
    <t>・家賃　180
・生活交際費　400
・旅行　70
・養育費280</t>
  </si>
  <si>
    <t>・家賃　180
・生活交際費　400
・旅行　70
・養育費100</t>
  </si>
  <si>
    <t xml:space="preserve">・家賃　180
・生活交際費　300
・旅行　70
</t>
  </si>
  <si>
    <t xml:space="preserve">・家賃　100
・生活交際費　200
・旅行　50
</t>
  </si>
  <si>
    <t>収支</t>
  </si>
  <si>
    <t>800 (600)</t>
  </si>
  <si>
    <t>全体</t>
  </si>
  <si>
    <t>10年で1500万</t>
  </si>
  <si>
    <t>収入</t>
  </si>
  <si>
    <t>手取り</t>
  </si>
  <si>
    <t>支出</t>
  </si>
  <si>
    <t>ーあき</t>
  </si>
  <si>
    <t>貯蓄</t>
  </si>
  <si>
    <t>ーあや</t>
  </si>
  <si>
    <t>ー副業</t>
  </si>
  <si>
    <t>ー生活</t>
  </si>
  <si>
    <t>ー大型</t>
  </si>
  <si>
    <t>ー教育</t>
  </si>
  <si>
    <t>副業メモ</t>
  </si>
  <si>
    <r>
      <t>理想年表 Ⅰ期</t>
    </r>
    <r>
      <rPr>
        <sz val="9"/>
        <color theme="1"/>
        <rFont val="HGP教科書体"/>
        <family val="1"/>
        <charset val="128"/>
      </rPr>
      <t xml:space="preserve">
-基盤づくりのインプットの時期-</t>
    </r>
  </si>
  <si>
    <t>家庭を起点にした学びのつながり作り</t>
  </si>
  <si>
    <t>行列数</t>
  </si>
  <si>
    <t>×32</t>
  </si>
  <si>
    <t>列の幅</t>
  </si>
  <si>
    <t>行の幅</t>
  </si>
  <si>
    <t>×24</t>
  </si>
  <si>
    <t>デフォルト</t>
  </si>
  <si>
    <t>×8</t>
  </si>
  <si>
    <t>×20</t>
  </si>
  <si>
    <t>以下コピペ用</t>
  </si>
  <si>
    <t>・基礎診断</t>
  </si>
  <si>
    <t>・オリンピック
・ｽﾎﾟｰﾂ教育
・新センター
・多面的総合的</t>
  </si>
  <si>
    <t>・新指導要領開始
・インド人口1位
・中国生産1位</t>
  </si>
  <si>
    <t>・国民医療費61兆
・文化GDP18兆
・ｽﾎﾟｰﾂ市場15兆
・国内電子書籍拡大</t>
  </si>
  <si>
    <t>・PISA30
・新カリキュラム
・訪日6000万人
・空き家30%</t>
  </si>
  <si>
    <t>・インド生産1位</t>
  </si>
  <si>
    <t>・原子力国家４１
・ｸﾘｰﾝｴﾈﾙｷﾞｰは37％程度上昇
・生涯未婚者3割</t>
  </si>
  <si>
    <t>・シンギュラリティ</t>
  </si>
  <si>
    <t>・子供２
・子供０</t>
  </si>
  <si>
    <t>・子供：４
・子供：２
・子供：０</t>
  </si>
  <si>
    <t>・子供：７
・子供：５
・子供：３</t>
  </si>
  <si>
    <t>・子供：１１
・子供：９
・子供：７</t>
  </si>
  <si>
    <t>・子供：１３
・子供：１１
・子供：９</t>
  </si>
  <si>
    <t>・子供２０
・子供１８
・子供１６</t>
  </si>
  <si>
    <t xml:space="preserve">・子供２６
・子供２４
・子供２２
</t>
  </si>
  <si>
    <t>・子供３１
・子供２９
・子供２７
・孫×３</t>
  </si>
  <si>
    <t>・子供４１
・子供３９
・子供３７
・孫×９</t>
  </si>
  <si>
    <t>・親族根回し
・2人分ﾌﾟﾛｼﾞｪｸﾄﾏﾈｼﾞﾒﾝﾄ
・コンテンツ作成
・司会、プレゼン
・イベント運営全般</t>
  </si>
  <si>
    <t>・PISA、新カリ、訪日、空き家活用、すべてで大チャンス！</t>
  </si>
  <si>
    <t>・７５が仕事人としてのゴールここまで手を抜きながら金を生む仕組みを構築しつつ、最低限の体力をキープして医療費を抑え、逃げ切り状態にする。</t>
  </si>
  <si>
    <t>&lt;Mission Statment&gt;</t>
  </si>
  <si>
    <t>・MISSION 1</t>
  </si>
  <si>
    <t>海外挙式と披露宴で一生の思い出を作る。（６）</t>
  </si>
  <si>
    <t>現実的なﾗｲﾝで音楽×情報交流の仕組みを作る（６、７）</t>
  </si>
  <si>
    <t>価値観1: 家族思考</t>
  </si>
  <si>
    <t>・MISSION 2</t>
  </si>
  <si>
    <t>与えられた役割を全うしつつ、家庭内の計画・企画を推進する。（１，３）</t>
  </si>
  <si>
    <t>自分の価値も提供して唯一無二を参加者と作り上げる（１）</t>
  </si>
  <si>
    <t>価値観2: 誠実さ</t>
  </si>
  <si>
    <t>・MISSION 3</t>
  </si>
  <si>
    <t>社内外での未来、新しい価値を定義して巻き込む。（２，５）</t>
  </si>
  <si>
    <t>形骸化しないマニュアルを多くの声を元に策定し運用（２）</t>
  </si>
  <si>
    <t>価値観3: 熱さ</t>
  </si>
  <si>
    <t>・MISSION 4</t>
  </si>
  <si>
    <t>本部を巻き込む形で新たなことをやりはじめ、他にない成果を出す（２）</t>
  </si>
  <si>
    <t>各業界の偉人を招聘して、事業部横断的に入れる（３，６）</t>
  </si>
  <si>
    <t>価値観4: 自己成長</t>
  </si>
  <si>
    <t>・MISSION 5</t>
  </si>
  <si>
    <t>社内のだれも着手していなかったことに手をつける（４）</t>
  </si>
  <si>
    <t>区の人も含め、参加者の記憶に残り、その後に続く（５）</t>
  </si>
  <si>
    <t>価値観5: 貢献活動</t>
  </si>
  <si>
    <t>・MISSION 6</t>
  </si>
  <si>
    <t>家庭内、社内ともに、計画と実践と振り返りの型を作る（１，４，６）</t>
  </si>
  <si>
    <t>価値観6: 仕組化</t>
  </si>
  <si>
    <t>・MISSION 7</t>
  </si>
  <si>
    <t>行政営業、就職開拓、働き方改革で新しい風を巻き込む、（１，３，４）</t>
  </si>
  <si>
    <t>中小企業とiキャリアとﾊﾛｰﾜｰｸを結びファクトを抑える（１、３、５、６）</t>
  </si>
  <si>
    <t>価値観7: 新規創出</t>
  </si>
  <si>
    <t>・MISSION 8</t>
  </si>
  <si>
    <t>本業以外のところで面白い企画を主体的に発信する（６，７）</t>
  </si>
  <si>
    <t>価値観8: 自動化</t>
  </si>
  <si>
    <t>・ローン賃貸内訳</t>
  </si>
  <si>
    <t>価値観9: 面白さ</t>
  </si>
  <si>
    <t>・旅行費内訳</t>
  </si>
  <si>
    <t>価値観10: 貯蓄</t>
  </si>
  <si>
    <t>生活費の全国平均は480万。ここをどう定義するか。</t>
  </si>
  <si>
    <t>・上記予算額(目標）</t>
  </si>
  <si>
    <t>・家賃　150
・生活交際費　280
・旅行　50
・学費 20</t>
  </si>
  <si>
    <t>・家賃　150
・生活交際費　300
・旅行　50
・学費 20
・養育費30</t>
  </si>
  <si>
    <t>・家賃　150
・生活交際費　300
・旅行　50
・学費 20
・養育費50</t>
  </si>
  <si>
    <t>・収支実績(対目標)</t>
  </si>
  <si>
    <t>【最低でもかかってくる費用】</t>
  </si>
  <si>
    <t>ここから2人</t>
  </si>
  <si>
    <t>・家賃 150
・生活交際費　280
・海外挙式/旅行 170
・披露宴費用 150
・機材購入 30
・学費　20 （親の援助200）</t>
  </si>
  <si>
    <t>※１：２の給料比率で負担も収入に比例させる。その額の上に娯楽費を足した上で、給与と差がでるのが貯蓄。目標は給与１０％</t>
  </si>
  <si>
    <t>自社株</t>
  </si>
  <si>
    <t>2月</t>
  </si>
  <si>
    <t>3月</t>
  </si>
  <si>
    <t>4月</t>
  </si>
  <si>
    <t>5月</t>
  </si>
  <si>
    <t>6月</t>
  </si>
  <si>
    <t>7月</t>
  </si>
  <si>
    <t>役割1: 旦那</t>
  </si>
  <si>
    <t>・</t>
  </si>
  <si>
    <t>役割2: おやじ</t>
  </si>
  <si>
    <t>役割3: 事業部長</t>
  </si>
  <si>
    <t>役割4: BH中堅社員</t>
  </si>
  <si>
    <t>役割5: TSUBASAOB</t>
  </si>
  <si>
    <t>-</t>
  </si>
  <si>
    <t>⇒</t>
  </si>
  <si>
    <t>進捗確認</t>
  </si>
  <si>
    <t>1年間の活動最大化に向け定期総括</t>
  </si>
  <si>
    <t>×64</t>
  </si>
  <si>
    <t xml:space="preserve"> 【1. 海外思い出旅行】</t>
  </si>
  <si>
    <t xml:space="preserve"> 【2.:ｽｷﾙｱｯﾌﾟでｷｬﾘｱｼﾌﾄ】</t>
  </si>
  <si>
    <t>【ゴール】
会社に本当に必要な仕掛けを今までにない形で作り、分析経営力を強みにする</t>
  </si>
  <si>
    <t>□</t>
  </si>
  <si>
    <t>教室でグループ外部の仲間作り</t>
  </si>
  <si>
    <t>ｱｳﾄﾌﾟｯﾄ10個で事業にも貢献</t>
  </si>
  <si>
    <t>情報共有の場を定例的に</t>
  </si>
  <si>
    <t>ｱｳﾄﾌﾟｯﾄ15個で事業計画に</t>
  </si>
  <si>
    <t>社内チームで育成プログラム</t>
  </si>
  <si>
    <t>Kaggl等のデータも元にアウトプット5個</t>
  </si>
  <si>
    <t>KPIの80%以上で塗り</t>
  </si>
  <si>
    <t>役割0: 自分</t>
  </si>
  <si>
    <t xml:space="preserve">【指針】
自分自身に向き合い、生きて・愛して・学んで・貢献できるようになる。
</t>
  </si>
  <si>
    <t xml:space="preserve"> 【3.事業を創りながら成長】</t>
  </si>
  <si>
    <t>【ゴール】
本業で事業化の工程を学び、本業外でも収益にする経験を積む</t>
  </si>
  <si>
    <t xml:space="preserve"> 【4.エドキャンプで新コミュ】</t>
  </si>
  <si>
    <t>【ゴール】
地域起点の社外と繋がる経験を積み、地域に広げる</t>
  </si>
  <si>
    <t>2019/11/1 次年度目標案</t>
  </si>
  <si>
    <t>綾との長い目でみた土台作り</t>
  </si>
  <si>
    <t>①</t>
  </si>
  <si>
    <t>一年間の計画をシェア</t>
  </si>
  <si>
    <t>【ゴール】
綾と計画を握り会話量増え、コミュニケーションロスが減る</t>
  </si>
  <si>
    <t>②</t>
  </si>
  <si>
    <t>企画書に更なるワクワク仕掛け</t>
  </si>
  <si>
    <t xml:space="preserve">【指針】
あやの求めるものを深く思考し、未来に向け父性を磨く
</t>
  </si>
  <si>
    <t>③</t>
  </si>
  <si>
    <t>10年間の大きな目標すり合わせ</t>
  </si>
  <si>
    <t>PV1000で収益仕組実装</t>
  </si>
  <si>
    <t>④</t>
  </si>
  <si>
    <t>1日の計画・問題点が明文化</t>
  </si>
  <si>
    <t>⑤</t>
  </si>
  <si>
    <t>衝突回数時間の30%減少</t>
  </si>
  <si>
    <t>振返り</t>
  </si>
  <si>
    <t xml:space="preserve">【指針】
両親の喜ぶ計画・行動を行う
</t>
  </si>
  <si>
    <t>家族おやじネットワーク</t>
  </si>
  <si>
    <t>まずはパパ会で話を出す</t>
  </si>
  <si>
    <t>【ゴール】
家族ぐるみの企画が出来て、子どもも親もハッピーになる仕組み</t>
  </si>
  <si>
    <t>アウトドア企画などネタ膨らます</t>
  </si>
  <si>
    <t>ワクワク企画を実際にやる</t>
  </si>
  <si>
    <t xml:space="preserve"> 【 5. 翼バージョンアップ】</t>
  </si>
  <si>
    <t>【ゴール】
区役所も含めて、ワクワクがもっと強化されてFBなどで活性化する</t>
  </si>
  <si>
    <t xml:space="preserve"> 【 6.親族対話の最大化】</t>
  </si>
  <si>
    <t>【ゴール】
コミュニティで会話がよそよそしくなく連携相談がしやすいアクティブ状態になる</t>
  </si>
  <si>
    <t>話をしながら学びを得る</t>
  </si>
  <si>
    <t>個人で飯食う感じになる</t>
  </si>
  <si>
    <t>【指針】
学校の成果にコミットし、存続させる</t>
  </si>
  <si>
    <t>両家のお悩み解決企画</t>
  </si>
  <si>
    <t>事業を創る</t>
  </si>
  <si>
    <t>企画としてまとめる</t>
  </si>
  <si>
    <t>横断的な会話量120%に</t>
  </si>
  <si>
    <t>【ゴール】
自分で人を巻き込みながら保護者がハッピーになるものができる</t>
  </si>
  <si>
    <t>スキルマップの予定記載</t>
  </si>
  <si>
    <t>面白企画含めて定例を作る</t>
  </si>
  <si>
    <t>スキル育成計画が実装</t>
  </si>
  <si>
    <t>【指針】
次世代の"よく生きる"の今までにない価値を作り出す</t>
  </si>
  <si>
    <t>外部ｱﾗｲｱﾝｽを実現</t>
  </si>
  <si>
    <t>違うコミュニティの人も広げ</t>
  </si>
  <si>
    <t>サービスローンチさせる</t>
  </si>
  <si>
    <t>対話テーマの一覧化</t>
  </si>
  <si>
    <t>PV3000 で収益化成功</t>
  </si>
  <si>
    <t>エドキャンプの新たなつながり</t>
  </si>
  <si>
    <t>企画・構想を共有する</t>
  </si>
  <si>
    <t>【指針】
後輩やユートの想いを汲みつつも新たなワクワクのカタチを作る</t>
  </si>
  <si>
    <t xml:space="preserve"> 【7.健康維持カラダ計画】</t>
  </si>
  <si>
    <t>【ゴール】
毎日集中し翌日に持ち越さない。風邪後もリカバリーが早い</t>
  </si>
  <si>
    <t xml:space="preserve"> 【   次年度準備   】</t>
  </si>
  <si>
    <t>【ゴール】
副業、エアビー、家族企画、アフィリエイト、海外勤務準備、パパコミュ、対いじめのマッチング、家買う企画など次の計画を3つの視点で2021を模索する</t>
  </si>
  <si>
    <t>【ゴール】
大きな会を用いてそこから多くのコミュニティが生まれる</t>
  </si>
  <si>
    <t>会社横断の企画チーム化</t>
  </si>
  <si>
    <t>100人以上の企画実績</t>
  </si>
  <si>
    <t>江戸川区に繋ぎ構想</t>
  </si>
  <si>
    <t>3人のコアと次年度計画</t>
  </si>
  <si>
    <t>役割6: 親族の一員</t>
  </si>
  <si>
    <t>【指針】
遊びを徹底して行い、想い出と無理やり何か知見を得る、節目で情報交換</t>
  </si>
  <si>
    <t>ツバサでバージョンアップ</t>
  </si>
  <si>
    <t>本当に今必要なこと少数対話</t>
  </si>
  <si>
    <t>自分たちならでは企画</t>
  </si>
  <si>
    <t xml:space="preserve"> </t>
  </si>
  <si>
    <t>,+人のベンチマーク計画創る</t>
  </si>
  <si>
    <t>区役所キーマンと接点</t>
  </si>
  <si>
    <t>共催の新しい企画のコア3人</t>
  </si>
  <si>
    <t>次年度からの3か年計画</t>
  </si>
  <si>
    <t xml:space="preserve"> 【    MEMO　Space   】</t>
  </si>
  <si>
    <t>親族で対話を促し学び合いを創る</t>
  </si>
  <si>
    <t>興味をもって前回ネタを降る</t>
  </si>
  <si>
    <t xml:space="preserve">【ゴール】
コミュニティで会話がよそよそしくなくアクティブになる
</t>
  </si>
  <si>
    <t>会話や興味を一覧化する</t>
  </si>
  <si>
    <t>お悩み解決を実践しログ</t>
  </si>
  <si>
    <t>共通言語をもって対話</t>
  </si>
  <si>
    <t>ネタから企画として動き</t>
  </si>
  <si>
    <t>健康を維持するカラダ計画</t>
  </si>
  <si>
    <t>良い悪いの感覚を可視化する</t>
  </si>
  <si>
    <t xml:space="preserve">【ゴール】
毎日集中し翌日に持ち越さない。風邪後もリカバリーが早い
</t>
  </si>
  <si>
    <t>目標筋肉量/体力量/トレ時間</t>
  </si>
  <si>
    <t>※pointと締め切りの時間の考え追記は要検討</t>
  </si>
  <si>
    <t>KPIと飽きない計測が出来る</t>
  </si>
  <si>
    <t>1ヶ月の実践とKPI数80%達成</t>
  </si>
  <si>
    <t>3ヶ月の実践と失敗成功表</t>
  </si>
  <si>
    <t>計画確認 2019</t>
  </si>
  <si>
    <t>1年間の時間配分をコントロール</t>
  </si>
  <si>
    <t xml:space="preserve"> 【1. ﾃﾞｰﾀ整備ﾓﾃﾞﾙ実装】　</t>
  </si>
  <si>
    <t>【ゴール】
データサイエンスの学びをアウトプットして意思決定や仕組化の成果につなぐ</t>
  </si>
  <si>
    <t xml:space="preserve"> 【  2.製販一体のｻｲｸﾙ  】</t>
  </si>
  <si>
    <t>【ゴール】
自分がハブになった新たなコミュニケーションの形を設計する</t>
  </si>
  <si>
    <t>■</t>
  </si>
  <si>
    <t xml:space="preserve"> 【  3. 成果保障の実装 】</t>
  </si>
  <si>
    <t>【ゴール】
現場の声を踏まえた新たな観点を開発に持ち込み会社の期待に応える</t>
  </si>
  <si>
    <t xml:space="preserve"> 【4. FY21,22の新商品】</t>
  </si>
  <si>
    <t>【ゴール】
モデリングをベースにしたを起点にした新たな事業を創る経験を積む</t>
  </si>
  <si>
    <t>モデリングの事例を聞く</t>
  </si>
  <si>
    <t xml:space="preserve"> 【 5. CPA改善・開発 】</t>
  </si>
  <si>
    <t>【ゴール】
定量的なサイクルがまわるようにする</t>
  </si>
  <si>
    <t xml:space="preserve"> 【 6. 直接回収ﾓﾃﾞﾙ作り 】</t>
  </si>
  <si>
    <t>【ゴール】
自らの手で商品化・プロシューマ―構造を作る</t>
  </si>
  <si>
    <t>経営陣にも変化を承認</t>
  </si>
  <si>
    <t xml:space="preserve"> 【 7. 外部ｱﾗｲｱﾝｽ整備 】</t>
  </si>
  <si>
    <t>【ゴール】
外部との調整をしてビジネスにする経験を積む</t>
  </si>
  <si>
    <t xml:space="preserve"> 【    その他    】</t>
  </si>
  <si>
    <t>【ゴール】
スキルと実績をどういうものを積み上げるかを整理する</t>
  </si>
  <si>
    <t>【1. 因子分析の拡販連携】　</t>
  </si>
  <si>
    <t xml:space="preserve"> 【  2.マッチング商品化  】</t>
  </si>
  <si>
    <t>【  3. Besta現場価値創出 】</t>
  </si>
  <si>
    <t>【4. Besta新パッケージ化】</t>
  </si>
  <si>
    <t xml:space="preserve"> 【 5. 業務の自動/仕組化 】</t>
  </si>
  <si>
    <t xml:space="preserve"> 【 6. 新たな風土確立 】</t>
  </si>
  <si>
    <t xml:space="preserve"> 【 7. 学び合い文化創り 】</t>
  </si>
  <si>
    <t>収支12ヶ月表</t>
  </si>
  <si>
    <t>※基盤費＝通信＋水道高熱＋税金　※交通費＝タクシー電車レンタカー</t>
  </si>
  <si>
    <t>※収入はボーナスなしで試算　※差額は翌年に繰り越しor貯金</t>
  </si>
  <si>
    <t>内訳</t>
  </si>
  <si>
    <t>理想割合</t>
  </si>
  <si>
    <t>目標値共通</t>
  </si>
  <si>
    <t>現状共通</t>
  </si>
  <si>
    <t>目標値あや</t>
  </si>
  <si>
    <t>現状あや</t>
  </si>
  <si>
    <t>目標値あきら</t>
  </si>
  <si>
    <t>現状あきら</t>
  </si>
  <si>
    <t>01.住宅費</t>
  </si>
  <si>
    <t>★</t>
  </si>
  <si>
    <t>住居費</t>
  </si>
  <si>
    <t>共通費</t>
  </si>
  <si>
    <t>02.食糧費</t>
  </si>
  <si>
    <t>☆</t>
  </si>
  <si>
    <t>食費</t>
  </si>
  <si>
    <t>03.日用費</t>
  </si>
  <si>
    <t>水道光熱費</t>
  </si>
  <si>
    <t>04.交通費</t>
  </si>
  <si>
    <t>通信費</t>
  </si>
  <si>
    <t>05.交際費</t>
  </si>
  <si>
    <t>小遣い</t>
  </si>
  <si>
    <t>06.娯楽費</t>
  </si>
  <si>
    <t>預貯金</t>
  </si>
  <si>
    <t>07.教養費</t>
  </si>
  <si>
    <t>生命保険</t>
  </si>
  <si>
    <t>08.衣服費</t>
  </si>
  <si>
    <t>日用品</t>
  </si>
  <si>
    <t>09.医療費</t>
  </si>
  <si>
    <t>医療費</t>
  </si>
  <si>
    <t>教育費</t>
  </si>
  <si>
    <t>11.貯蓄費</t>
  </si>
  <si>
    <t>交通費</t>
  </si>
  <si>
    <t>被服費</t>
  </si>
  <si>
    <t>交際費</t>
  </si>
  <si>
    <t>娯楽費</t>
  </si>
  <si>
    <t>嗜好品</t>
  </si>
  <si>
    <t>その他</t>
  </si>
  <si>
    <t>共通費用</t>
  </si>
  <si>
    <t>必要経費計</t>
  </si>
  <si>
    <t>備考</t>
  </si>
  <si>
    <t>10.ｲﾝﾌﾗ費</t>
  </si>
  <si>
    <t>&lt;～2019 1月&gt;
・諒18.5 綾子14
　ー内貯金：4.5+3.0
＜2019 2月～＞
・諒21、綾子15.5
　－内貯金：4.5+3.5</t>
  </si>
  <si>
    <t>※収入はボーナスなしで試算</t>
  </si>
  <si>
    <t>01.共通費</t>
  </si>
  <si>
    <t>12.その他</t>
  </si>
  <si>
    <t>中長期目標</t>
  </si>
  <si>
    <t>７つの習慣に則した目標リスト</t>
  </si>
  <si>
    <t>Fact</t>
  </si>
  <si>
    <t>&lt;Want&gt;</t>
  </si>
  <si>
    <t>夏合宿のリデザイン</t>
  </si>
  <si>
    <t>キャンプを通してTSUBASA深化</t>
  </si>
  <si>
    <t>風邪を事前に防ぐ</t>
  </si>
  <si>
    <t>風邪をすぐに治す</t>
  </si>
  <si>
    <t>よく身体を壊す体質を変えたい</t>
  </si>
  <si>
    <t>即日で復活できるようにしたい</t>
  </si>
  <si>
    <t>免疫強化で丈夫な身体にしたい</t>
  </si>
  <si>
    <t>医者に頼らず直したい</t>
  </si>
  <si>
    <t>子供から巻き上げない</t>
  </si>
  <si>
    <t>仕事に支障をきたさない</t>
  </si>
  <si>
    <t>バッファを創って働きたい</t>
  </si>
  <si>
    <t>治す為のルーティーン確立したい</t>
  </si>
  <si>
    <t>育児してもキャパオーバーにならない</t>
  </si>
  <si>
    <t>テストデータ作り</t>
  </si>
  <si>
    <t>面倒なことはしない</t>
  </si>
  <si>
    <t>集中したいときに邪魔されない</t>
  </si>
  <si>
    <t>商品の提言・通過</t>
  </si>
  <si>
    <t>サービスの商品化</t>
  </si>
  <si>
    <t>&lt;So What&gt;</t>
  </si>
  <si>
    <t>いつどこでなにをやらないか</t>
  </si>
  <si>
    <t>やりたくない・やりたいを明文化</t>
  </si>
  <si>
    <t>業務と時間に余裕をもつ</t>
  </si>
  <si>
    <t>即日復活のすべを持つ</t>
  </si>
  <si>
    <t>やらないことリストを。</t>
  </si>
  <si>
    <t>いつどこでやらないかを明確にする</t>
  </si>
  <si>
    <t>家内調整をうまいことする</t>
  </si>
  <si>
    <t>治し方を網羅的に知る</t>
  </si>
  <si>
    <t>手帳印刷も時間がかかる</t>
  </si>
  <si>
    <t>イラっとNGリストを作る</t>
  </si>
  <si>
    <t>免疫力向上の習慣を持つ</t>
  </si>
  <si>
    <t>もしもの時を連携しておく</t>
  </si>
  <si>
    <t>業務を分散する</t>
  </si>
  <si>
    <t>問題の家事・育児分担を可視化</t>
  </si>
  <si>
    <t>負荷になる事を断る勇気をもつ</t>
  </si>
  <si>
    <t>ノウハウが蓄積される</t>
  </si>
  <si>
    <t>スムーズなコミュニケーション</t>
  </si>
  <si>
    <t>組み合わせ提案採択複数</t>
  </si>
  <si>
    <t>次年度採用校大幅増加</t>
  </si>
  <si>
    <t>新規継続、合計120校</t>
  </si>
  <si>
    <t>Point</t>
  </si>
  <si>
    <t>&lt;Good Statement&gt;</t>
  </si>
  <si>
    <t>刺激に反応するのは思考停止状態、行動を選択する</t>
  </si>
  <si>
    <t>ウイルス感染が風邪の9割、清潔にせよ、ウイルスに触れるな</t>
  </si>
  <si>
    <t>怒りを出す反応は無知を認めることである</t>
  </si>
  <si>
    <t>マスクは使い捨てが基本、手洗いうがいは10回以上、ペーパータオル等</t>
  </si>
  <si>
    <t>何かを得るためにはまず自己開示</t>
  </si>
  <si>
    <t>保湿が命、ガムなどをかんで常に唾液をだしつつ、水分補給する</t>
  </si>
  <si>
    <t>諸行無我、自分自身も本来は自分のものではない</t>
  </si>
  <si>
    <t>風邪にはパターンがある、ログをとる、睡眠4時間や、エアコンなど</t>
  </si>
  <si>
    <t>全てのものは苦であると明らかな知慧をもってみる時、苦しみから遠ざかり離れる</t>
  </si>
  <si>
    <t>免疫不足でリンパ球増でアレルギー疾患、短眠で顆粒球増で高熱のどちらか</t>
  </si>
  <si>
    <t>風土作りのビジョン策定</t>
  </si>
  <si>
    <t>生きることのすべては苦しみである</t>
  </si>
  <si>
    <t>鼻で呼吸することが何よりも効果あり（瞑想の呼吸法に近い）</t>
  </si>
  <si>
    <t>怠るものは愚痴を口にし、努力するものは夢を語る</t>
  </si>
  <si>
    <t>寝る時も多少汗かくくらい暖かくして、免疫力を強化する</t>
  </si>
  <si>
    <t>組織を動かしルール変える</t>
  </si>
  <si>
    <t>キツイ時ほど、よっしゃやりがいがある！と明るく笑いに。</t>
  </si>
  <si>
    <t>きのこ、野菜、発酵食品、薬味、丸ごと魚・肉などの食事で免疫力向上</t>
  </si>
  <si>
    <t>仕事は苦手と辛いが90％</t>
  </si>
  <si>
    <t>ちょい筋トレで体温アップくらいがちょうどよい免疫強化</t>
  </si>
  <si>
    <t>名誉は元々ない、財産はまた作ればよい、勇気を失ったら生きる値打ちがない。</t>
  </si>
  <si>
    <t>&lt;Remind Memory&gt;</t>
  </si>
  <si>
    <t>家での家事に対する口論</t>
  </si>
  <si>
    <t>39度の熱と吐き気と頭痛で救急搬送・欠勤の悪夢</t>
  </si>
  <si>
    <t>　⇒理想：仲良く、協力している　現実：意見対立、非協力的な指摘</t>
  </si>
  <si>
    <t>　　→対応：イライラを散歩で解消、寝る前後で和解</t>
  </si>
  <si>
    <t>　　　→お互いの悪いところを認め合う。強制的な自己開示から建設的な振り返りに</t>
  </si>
  <si>
    <t>Action</t>
  </si>
  <si>
    <t xml:space="preserve"> &lt;Calm 7Action &gt;</t>
  </si>
  <si>
    <t>&lt;Daily 3Action &gt;</t>
  </si>
  <si>
    <t>STEP1 『一切皆苦』を思い出す。</t>
  </si>
  <si>
    <t>STEP1 手洗い・うがい・保湿の徹底</t>
  </si>
  <si>
    <t>　⇒一切の形成されたものは苦しみである。苦は試練の場である。四苦八苦。</t>
  </si>
  <si>
    <t>　⇒</t>
  </si>
  <si>
    <t>STEP2 場を変えて頭を冷やす。</t>
  </si>
  <si>
    <t>STEP2 免疫強化の食習慣・運動を習慣化</t>
  </si>
  <si>
    <t>　⇒イライラの場から離れ、散歩しながらなぜイライラするかを考える。</t>
  </si>
  <si>
    <t>STEP3 怒りに支配されたら思考停止する。</t>
  </si>
  <si>
    <t>STEP3 睡眠確保と健康活動のルーティーン化</t>
  </si>
  <si>
    <t>　⇒寝る、もしくは爆音状態にして、思考をリセットする。</t>
  </si>
  <si>
    <t>STEP4 深呼吸をして俯瞰モードにする</t>
  </si>
  <si>
    <t>　⇒正しい姿勢で深い深呼吸でメタ認知の準備をする。</t>
  </si>
  <si>
    <t>&lt;Rarely 3Action &gt;</t>
  </si>
  <si>
    <t>STEP5 暗黙の理想と現実のギャップを理解する</t>
  </si>
  <si>
    <t>STEP1 病気ログをとる</t>
  </si>
  <si>
    <t>　⇒自分の理想(エゴ)と現実の違いを明文化する。</t>
  </si>
  <si>
    <t>STEP6 試練を乗り越えるtodoを捉えなおす</t>
  </si>
  <si>
    <t>STEP2 報告してリスケジューリング</t>
  </si>
  <si>
    <t>　⇒矛盾要因を解決する行動を表記する</t>
  </si>
  <si>
    <t>STEP7 その先の成長を描く</t>
  </si>
  <si>
    <t>STEP3 とにかくよく寝る</t>
  </si>
  <si>
    <t>　⇒どのような自己成長があるか、と学びを手帳に書く</t>
  </si>
  <si>
    <t>10年先を見据えた収支計画の実施</t>
  </si>
  <si>
    <t>夏</t>
  </si>
  <si>
    <t>冬</t>
  </si>
  <si>
    <t>項目</t>
  </si>
  <si>
    <t>実績値</t>
  </si>
  <si>
    <t>達成率</t>
  </si>
  <si>
    <t>収入合計</t>
  </si>
  <si>
    <t>支出合計</t>
  </si>
  <si>
    <t>10.債務費</t>
  </si>
  <si>
    <t>1人旅</t>
  </si>
  <si>
    <t>ｽﾏﾎ</t>
  </si>
  <si>
    <t>収入/支出</t>
  </si>
  <si>
    <t>収入目安</t>
  </si>
  <si>
    <t>支出目安</t>
  </si>
  <si>
    <t>ﾋﾟｱﾉ</t>
  </si>
  <si>
    <t>予算</t>
  </si>
  <si>
    <t>※共通費：住宅費、家食費、水道代、電気代、ガス代、通信代、旅行費、保険費、車代含む</t>
  </si>
  <si>
    <t>2018 実績</t>
  </si>
  <si>
    <t>使用率</t>
  </si>
  <si>
    <t>引越</t>
  </si>
  <si>
    <t>MEMO:</t>
  </si>
  <si>
    <t xml:space="preserve"> +2.5万</t>
  </si>
  <si>
    <t xml:space="preserve"> +0.5万</t>
  </si>
  <si>
    <t xml:space="preserve"> +1.5万</t>
  </si>
  <si>
    <t>緊急用のプール金</t>
  </si>
  <si>
    <t>ボーナス半額</t>
  </si>
  <si>
    <t>冷房</t>
  </si>
  <si>
    <t>出産</t>
  </si>
  <si>
    <t>ﾍﾞﾋﾞｶ</t>
  </si>
  <si>
    <t>冷蔵</t>
  </si>
  <si>
    <t>月</t>
  </si>
  <si>
    <t>家庭消費</t>
  </si>
  <si>
    <t>※インフラ費：水道費、電気費、通信費、ガス費の総称</t>
  </si>
  <si>
    <t>精神安定</t>
  </si>
  <si>
    <t>Self Control</t>
  </si>
  <si>
    <t>肉体安定</t>
  </si>
  <si>
    <t>【学びメモ、印刷前】</t>
  </si>
  <si>
    <t>1分で話せるように凝縮する：プレゼン</t>
  </si>
  <si>
    <t>伝える前に聞き手(立場/興味/求められること/理解されてること/感じてるネガ)とゴールを明文化する</t>
  </si>
  <si>
    <t>業務でイライラしない</t>
  </si>
  <si>
    <t>家庭でイライラしない</t>
  </si>
  <si>
    <t>内容の問いを自分で立てて、だから何？と本当？で答えをシンプルに：プレゼン</t>
  </si>
  <si>
    <t>業務を積み残さない</t>
  </si>
  <si>
    <t>必要な習慣を持続する</t>
  </si>
  <si>
    <t>基本的には、～の観点で、先いったようにのノイズは０に：プレゼン</t>
  </si>
  <si>
    <t>無駄なことをしない</t>
  </si>
  <si>
    <t>必要以上に時間を割かれない</t>
  </si>
  <si>
    <t>頑張ったこと雑談、アイスブレイクは不要：プレゼン</t>
  </si>
  <si>
    <t>勉強できないほどに縛られない</t>
  </si>
  <si>
    <t>イライラしながら週末迎えない</t>
  </si>
  <si>
    <t>ピラミッドストラクチャーは3段で、主張・根拠・事例の三つで書く</t>
  </si>
  <si>
    <t>時間を自らコントロールする</t>
  </si>
  <si>
    <t>グチグチ言わない、言われない</t>
  </si>
  <si>
    <t>イメージをもってもらう、からのイメージに登場してもらう。手段は、ビジュアルイメージと想像してみてくださいのフック</t>
  </si>
  <si>
    <t>嫌な人にへりくだらない</t>
  </si>
  <si>
    <t>イラっとするコミュニケーションがない</t>
  </si>
  <si>
    <t>終わった後に頭に残る、超一言キーワードでまとめる：プレゼン</t>
  </si>
  <si>
    <t>身をすり減らさない</t>
  </si>
  <si>
    <t>週末に時間に追われない</t>
  </si>
  <si>
    <t>自分の伝える型を決める（SDS,PREP、PCSFなど）：プレゼン</t>
  </si>
  <si>
    <t>やることが多すぎない</t>
  </si>
  <si>
    <t>ぐだらないでねるときは寝る</t>
  </si>
  <si>
    <t>伝えたい言葉、ワクワク、一番詳しいという自負、やらされ感の０、の準備はできているか</t>
  </si>
  <si>
    <t>質問対応は3タイプを見極め（yesno、アイディア意見、懸念補足）、主張・根拠・事例で答える</t>
  </si>
  <si>
    <t>オーディエンスとの一体感をもつためにもあなたと私でなく、私たちを一貫して訴求：プレゼン</t>
  </si>
  <si>
    <t>スキル育成準備：①魅力的なプロジェクトを選ぶ（スジが良い方向性で理想に近づくか）</t>
  </si>
  <si>
    <t>スキル育成準備：②一時に一つのスキルにエネルギーを集中する</t>
  </si>
  <si>
    <t>スキル育成準備：③目標とするパフォーマンスレベルを明確にする</t>
  </si>
  <si>
    <t>スキル育成準備：④スキルをサブスキルに分解する（やることの分解MSのステップ）</t>
  </si>
  <si>
    <t>スキル育成準備：⑤重要なツールを手に入れる</t>
  </si>
  <si>
    <t>スキル育成準備：⑥練習の障害を取り除く</t>
  </si>
  <si>
    <t>スキル育成準備：⑦練習時間を確保する</t>
  </si>
  <si>
    <t>スキル育成準備：⑧すぐにフィードバックが返る仕組みを作る。録音とビデオ</t>
  </si>
  <si>
    <t>スキル育成準備：⑨時計のそばで一気に練習する</t>
  </si>
  <si>
    <t>スキル育成準備：⑩量と速さを重視する</t>
  </si>
  <si>
    <t>スキル育成実践：①スキルとそれに関連したトピックを調べる（関連本・DVDを3点ゲット）</t>
  </si>
  <si>
    <t>2-3. 対人関係</t>
  </si>
  <si>
    <t>スキル育成実践：②わからなくてもとにかくやってみる</t>
  </si>
  <si>
    <t>2-2. 資料会議作成</t>
  </si>
  <si>
    <t>スキル育成実践：③心的モデルと心的フックを知る</t>
  </si>
  <si>
    <t>2-1. プレゼン準備</t>
  </si>
  <si>
    <t>スキル育成実践：④望んでいることの「逆」を想像する</t>
  </si>
  <si>
    <t>3-3. 啓発・真理</t>
  </si>
  <si>
    <t>スキル育成実践：⑤実際にやっている人の話を聞いて予想を立てる</t>
  </si>
  <si>
    <t>3-2. 身の回り参考</t>
  </si>
  <si>
    <t>スキル育成実践：⑥環境から気が散る要素を取り除く</t>
  </si>
  <si>
    <t>3-1. 歴史上格言</t>
  </si>
  <si>
    <t>スキル育成実践：⑦覚えるために感覚を開けて反復と強化をする</t>
  </si>
  <si>
    <r>
      <t xml:space="preserve">4-2. </t>
    </r>
    <r>
      <rPr>
        <sz val="6"/>
        <color theme="1"/>
        <rFont val="ＭＳ Ｐゴシック"/>
        <family val="3"/>
        <charset val="128"/>
      </rPr>
      <t>ライフハック</t>
    </r>
    <r>
      <rPr>
        <sz val="6"/>
        <color theme="1"/>
        <rFont val="ＭＳ ゴシック"/>
        <family val="3"/>
        <charset val="128"/>
      </rPr>
      <t>ネタ</t>
    </r>
  </si>
  <si>
    <t>スキル育成実践：⑧チェックリストとルーティーンを設ける</t>
  </si>
  <si>
    <t>4-1. 面白ネタ</t>
  </si>
  <si>
    <t>スキル育成実践：⑨予測を立て、検証する</t>
  </si>
  <si>
    <t>4-3. 教養ネタ</t>
  </si>
  <si>
    <t>スキル育成実践：⑩自分の生物学的欲求を大切にする</t>
  </si>
  <si>
    <r>
      <t xml:space="preserve">0. </t>
    </r>
    <r>
      <rPr>
        <sz val="8"/>
        <color theme="1"/>
        <rFont val="ＭＳ ゴシック"/>
        <family val="3"/>
        <charset val="128"/>
      </rPr>
      <t>日付</t>
    </r>
  </si>
  <si>
    <t>ﾎﾟｼﾞﾃｨﾌﾞ</t>
  </si>
  <si>
    <t>ﾈｶﾞﾃｨﾌﾞ</t>
  </si>
  <si>
    <t>30項目の学びあり。別ファイルで</t>
  </si>
  <si>
    <t>受け身の脱却、メールの無視</t>
  </si>
  <si>
    <t>時間入力で行動強化。</t>
  </si>
  <si>
    <t>動画時間の削減</t>
  </si>
  <si>
    <t>酒飲んで昼寝は頭が痛くなるのでよくない</t>
  </si>
  <si>
    <t>家庭内ALPをやってみた</t>
  </si>
  <si>
    <t>時間くぎってやる。</t>
  </si>
  <si>
    <t>ネットサーフィンをとめる。やることを決めきる。</t>
  </si>
  <si>
    <r>
      <t xml:space="preserve">4-2. </t>
    </r>
    <r>
      <rPr>
        <sz val="6"/>
        <color theme="1"/>
        <rFont val="ＭＳ Ｐゴシック"/>
        <family val="3"/>
        <charset val="128"/>
      </rPr>
      <t>ライフハック</t>
    </r>
    <r>
      <rPr>
        <sz val="6"/>
        <color theme="1"/>
        <rFont val="ＭＳ ゴシック"/>
        <family val="3"/>
        <charset val="128"/>
      </rPr>
      <t>ネタ</t>
    </r>
  </si>
  <si>
    <t>コンピテンシーと時間リアルチェックで休日も無駄を省く。</t>
  </si>
  <si>
    <t>話す中で固まる、想いをもって話をしていく、圭トーク</t>
  </si>
  <si>
    <t>シンプルな考え実践は摂生にもなる</t>
  </si>
  <si>
    <t>眠くなる昼の量コントロール</t>
  </si>
  <si>
    <t>資料作成の時間が長くかかる</t>
  </si>
  <si>
    <t>睡眠分析めしと時間帯を組み込む
カスタマーサクセスの概念
VRのホールの疑似体験</t>
  </si>
  <si>
    <t>移動時間の勉強時間化</t>
  </si>
  <si>
    <r>
      <t xml:space="preserve">4-2. </t>
    </r>
    <r>
      <rPr>
        <sz val="6"/>
        <color theme="1"/>
        <rFont val="ＭＳ Ｐゴシック"/>
        <family val="3"/>
        <charset val="128"/>
      </rPr>
      <t>ライフハック</t>
    </r>
    <r>
      <rPr>
        <sz val="6"/>
        <color theme="1"/>
        <rFont val="ＭＳ ゴシック"/>
        <family val="3"/>
        <charset val="128"/>
      </rPr>
      <t>ネタ</t>
    </r>
  </si>
  <si>
    <t>張さんのコミュ力、参画力、場の設計力
寿司パーティーなどで本物に会う形を作る。
実際に足をつかい、紹介をしてもらい広げる
勝ちパターンを作って、勝つべくして勝つ
マーケターとしてまずは自分で実践して考える使う
目的意識が圧倒的、なぜ仕事をして何を学ぶか</t>
  </si>
  <si>
    <r>
      <t xml:space="preserve">4-2. </t>
    </r>
    <r>
      <rPr>
        <sz val="6"/>
        <color theme="1"/>
        <rFont val="ＭＳ Ｐゴシック"/>
        <family val="3"/>
        <charset val="128"/>
      </rPr>
      <t>ライフハック</t>
    </r>
    <r>
      <rPr>
        <sz val="6"/>
        <color theme="1"/>
        <rFont val="ＭＳ ゴシック"/>
        <family val="3"/>
        <charset val="128"/>
      </rPr>
      <t>ネタ</t>
    </r>
  </si>
  <si>
    <t>もっと目的をもってBBQに参加をしてききまくるべきだった
前にでて体感するべきだった</t>
  </si>
  <si>
    <t>スキャン依頼の準備もっと早く片せたはず。リストアップしてはじめる</t>
  </si>
  <si>
    <t>リスケで連絡</t>
  </si>
  <si>
    <t>貢献する感覚は良い
子供の名前と方針</t>
  </si>
  <si>
    <t>眠さ
サーフィン</t>
  </si>
  <si>
    <t>計画と時間のゴールがあるとゴールできる、筋悪良いで4象限化してきってみる</t>
  </si>
  <si>
    <t>報告資料の作成、取り掛かるまでの時間削減、常に時間意識</t>
  </si>
  <si>
    <t>Zoomで遠隔会議</t>
  </si>
  <si>
    <t>商談時間は切る必要がある</t>
  </si>
  <si>
    <t>あやと一緒にいてホッコリ
夫婦系の映画などを一緒に見る等</t>
  </si>
  <si>
    <t>夜の欲望タイム一人だと自制がきかない。
ゲーム以上の没入感を、考えるか書くか</t>
  </si>
  <si>
    <t>飲み会</t>
  </si>
  <si>
    <t>見える変化と態度の変化、保護者との距離感</t>
  </si>
  <si>
    <t>ビジネスは、縦掘り、横堀、時間軸で積み重ねるのと、集客、ファン化、リピーター化が大事</t>
  </si>
  <si>
    <t>移動時間に何もしない時間、読書におきかえるべきだった。</t>
  </si>
  <si>
    <t>移動もイヤホンとどうがやオーディオブックで</t>
  </si>
  <si>
    <r>
      <t xml:space="preserve">4-2. </t>
    </r>
    <r>
      <rPr>
        <sz val="6"/>
        <color theme="1"/>
        <rFont val="ＭＳ Ｐゴシック"/>
        <family val="3"/>
        <charset val="128"/>
      </rPr>
      <t>ライフハック</t>
    </r>
    <r>
      <rPr>
        <sz val="6"/>
        <color theme="1"/>
        <rFont val="ＭＳ ゴシック"/>
        <family val="3"/>
        <charset val="128"/>
      </rPr>
      <t>ネタ</t>
    </r>
  </si>
  <si>
    <t>移動時間帯</t>
  </si>
  <si>
    <t>一回軌道に乗れば慣性
隙間で目標時間まで自由時間
朝に書きまくり、後は手帳見ない</t>
  </si>
  <si>
    <t>朝の二度寝</t>
  </si>
  <si>
    <t>リーダー陣で目線合わせ</t>
  </si>
  <si>
    <t>メールと電話のその場対応</t>
  </si>
  <si>
    <t>放心状態の時の復活時間、眠り時間</t>
  </si>
  <si>
    <t>張さんの数字で楽しようとはせずに凛とせよ</t>
  </si>
  <si>
    <t>アポがない時のやることセット</t>
  </si>
  <si>
    <t>中谷さんと仕事で熱く語る</t>
  </si>
  <si>
    <t>眠い時間、移動時間</t>
  </si>
  <si>
    <t>飲みはむりしていかずオーケー</t>
  </si>
  <si>
    <t>電車でパソコンでなく聞くだけの作業ライトに</t>
  </si>
  <si>
    <r>
      <t xml:space="preserve">4-2. </t>
    </r>
    <r>
      <rPr>
        <sz val="6"/>
        <color theme="1"/>
        <rFont val="ＭＳ Ｐゴシック"/>
        <family val="3"/>
        <charset val="128"/>
      </rPr>
      <t>ライフハック</t>
    </r>
    <r>
      <rPr>
        <sz val="6"/>
        <color theme="1"/>
        <rFont val="ＭＳ ゴシック"/>
        <family val="3"/>
        <charset val="128"/>
      </rPr>
      <t>ネタ</t>
    </r>
  </si>
  <si>
    <t>あやの大変さは理解、多少家事の手伝いできた。</t>
  </si>
  <si>
    <t>ただ、みてるだけになりがち</t>
  </si>
  <si>
    <t>i</t>
  </si>
  <si>
    <t>朝にやりきり習慣、
計画でガチッとやりきり
眠いと思って嫌々でも早く起きる</t>
  </si>
  <si>
    <t>言葉遣いでイライラの感情に支配されてしまう</t>
  </si>
  <si>
    <t>情緒安定</t>
  </si>
  <si>
    <t>知的安定</t>
  </si>
  <si>
    <t>あやとラインなどで未来の話で前向きに</t>
  </si>
  <si>
    <t>イライラを制御できず</t>
  </si>
  <si>
    <t>ハッとすることで起きれる</t>
  </si>
  <si>
    <t>計画と総括で割と前向きに
昼飯コントロール、朝多いで眠気0</t>
  </si>
  <si>
    <t>電池切れ</t>
  </si>
  <si>
    <t>目的定め深追い長話しない。</t>
  </si>
  <si>
    <t>忘れ物して返却</t>
  </si>
  <si>
    <t>ポスターやビラも昨年踏襲でなく、ネットで違うものから</t>
  </si>
  <si>
    <t>電車寝落ち</t>
  </si>
  <si>
    <t>生産的な愚痴、対話のきっかけ
つめこみ脱却
段階から循環</t>
  </si>
  <si>
    <t>メモして回りきる</t>
  </si>
  <si>
    <t>由郁ちゃん起点で未来の話</t>
  </si>
  <si>
    <t>話すことを話せず。あやに仕込むべきか。</t>
  </si>
  <si>
    <t>音楽を自在に楽しむ</t>
  </si>
  <si>
    <t>対話や会話を熱く語る</t>
  </si>
  <si>
    <t>ビジネスで確立したい力</t>
  </si>
  <si>
    <t>プライベートで確立したい力</t>
  </si>
  <si>
    <t>書斎で集中
困ったらマガジンと読書</t>
  </si>
  <si>
    <r>
      <t xml:space="preserve">4-2. </t>
    </r>
    <r>
      <rPr>
        <sz val="6"/>
        <color theme="1"/>
        <rFont val="ＭＳ Ｐゴシック"/>
        <family val="3"/>
        <charset val="128"/>
      </rPr>
      <t>ライフハック</t>
    </r>
    <r>
      <rPr>
        <sz val="6"/>
        <color theme="1"/>
        <rFont val="ＭＳ ゴシック"/>
        <family val="3"/>
        <charset val="128"/>
      </rPr>
      <t>ネタ</t>
    </r>
  </si>
  <si>
    <t>ひとりのゴロゴロ時間</t>
  </si>
  <si>
    <t>ビートルズ　Yesterday</t>
  </si>
  <si>
    <t>興味トピックを並べる</t>
  </si>
  <si>
    <t>人を動かす力(プレゼンテーション)</t>
  </si>
  <si>
    <t>家庭内への礼儀・マナーの行動</t>
  </si>
  <si>
    <t>苦手が90パーセント
担当者じゃなく責任者
目の前は未来に繋がる</t>
  </si>
  <si>
    <t>電話メモミスり、ミス時間にテル</t>
  </si>
  <si>
    <t>スピッツ　チェリー、運命の人</t>
  </si>
  <si>
    <t>同じ方向を向かせる力(ﾋﾞｼﾞｮﾆﾝｸﾞ）</t>
  </si>
  <si>
    <t>親孝行・サポートする行動</t>
  </si>
  <si>
    <t>妄想が休み時間が続く、要制御</t>
  </si>
  <si>
    <t>坂本龍一　戦場のクリスマス</t>
  </si>
  <si>
    <t>メンバーを成長させる力</t>
  </si>
  <si>
    <t>楽しみ企画・ﾋﾞｼﾞｮﾆﾝｸﾞの行動</t>
  </si>
  <si>
    <t>張さん巻き込み資料作成</t>
  </si>
  <si>
    <t>講師の話で眠くなり非生産的</t>
  </si>
  <si>
    <t>マスターしたい曲を並べる</t>
  </si>
  <si>
    <t>社内外の人を巻き込む力</t>
  </si>
  <si>
    <t>貧乏魂、生きる知恵、節約行動</t>
  </si>
  <si>
    <t>危険だという啓蒙は何度も聞いている</t>
  </si>
  <si>
    <t>車で眠くて睡眠、降りてテーブルが◎</t>
  </si>
  <si>
    <r>
      <t xml:space="preserve">4-2. </t>
    </r>
    <r>
      <rPr>
        <sz val="6"/>
        <color theme="1"/>
        <rFont val="ＭＳ Ｐゴシック"/>
        <family val="3"/>
        <charset val="128"/>
      </rPr>
      <t>ライフハック</t>
    </r>
    <r>
      <rPr>
        <sz val="6"/>
        <color theme="1"/>
        <rFont val="ＭＳ ゴシック"/>
        <family val="3"/>
        <charset val="128"/>
      </rPr>
      <t>ネタ</t>
    </r>
  </si>
  <si>
    <t>新技術を使いこなす力(統計)</t>
  </si>
  <si>
    <t>自己犠牲・組織貢献の行動</t>
  </si>
  <si>
    <t>ゲームで交流
目標計画書から三年後からキャリアで必要なこと概算
自分にラベル貼って、苦にならないことを独自性の軸に
どんな人材でも回るモデルからは早く抜ける</t>
  </si>
  <si>
    <t>話さずに沈黙 質問かあやを仲介</t>
  </si>
  <si>
    <t>経営計画を策定する力</t>
  </si>
  <si>
    <t>家庭内調整・連携の行動</t>
  </si>
  <si>
    <t>気持ちいい没頭はフロー体験
フロー体験は要素が何個かある
家族と話すを評価項目に入れる</t>
  </si>
  <si>
    <t>動画が止まらない。youtubeを機能で止める</t>
  </si>
  <si>
    <t>新たな文化・動きを作る力</t>
  </si>
  <si>
    <t>家庭財務計画の行動</t>
  </si>
  <si>
    <t>大量データ読み込み、問いと突っ込みを発信
抽象化して大きな枠で発信して動機付け
神園さんが出馬</t>
  </si>
  <si>
    <t>財務諸表を作成する力</t>
  </si>
  <si>
    <t>人付き合い・輪の調和の行動</t>
  </si>
  <si>
    <t>数字から先生の声引き出し</t>
  </si>
  <si>
    <t xml:space="preserve">落ち込んだあとの思考停止時間
</t>
  </si>
  <si>
    <t>資金調達・運用する力</t>
  </si>
  <si>
    <t>場の盛り上げる行動</t>
  </si>
  <si>
    <t>話すことで深まる</t>
  </si>
  <si>
    <t>マーケティング戦略を立案する力</t>
  </si>
  <si>
    <t>ハングリー精神をもった行動</t>
  </si>
  <si>
    <t>迫り方が丸パターン分けて選ばせる
迫り方が丸ステップで流れを作る
迫り方が印付けさせて残す</t>
  </si>
  <si>
    <t>一方通行やめてワークやピアワークいれる</t>
  </si>
  <si>
    <t>顧客のインサイトを読む力</t>
  </si>
  <si>
    <t>地元コミュニティへの還元行動</t>
  </si>
  <si>
    <t>話す時間を捻出できると周りもハッピー
週末と平日にちょくちょく顔出す</t>
  </si>
  <si>
    <t>YouTubeでとまらなくなる浪費
話した後のメモ学びチェック</t>
  </si>
  <si>
    <t>事業の企画をする力</t>
  </si>
  <si>
    <t>家庭内外をつなぎ巻込む行動</t>
  </si>
  <si>
    <t>ねる前の入眠は風呂で体温あげてから
やりたいことリストを起点にメリハリ持った時間と金</t>
  </si>
  <si>
    <t>音楽ソフトはmidiを買って編集再生
やりたいことはリストみて
メドレーを作ってそれを各楽器で練習</t>
  </si>
  <si>
    <t>書いた目標によってやり切りやすく</t>
  </si>
  <si>
    <t>もっと振りまくるべきだったか。</t>
  </si>
  <si>
    <t>会話することでフォロー簡単</t>
  </si>
  <si>
    <t>上司にきいてもらってフィードバック</t>
  </si>
  <si>
    <t>練習せずにネット</t>
  </si>
  <si>
    <t>上記で下記のコードを網羅する</t>
  </si>
  <si>
    <t>C, Am, G, Em, F, Dm, D, Bm, F#m, A, C#m, E, G#m, B +7th</t>
  </si>
  <si>
    <t>区役所仲介で持っていきたい方向に</t>
  </si>
  <si>
    <t>動画がわからず時間かかる</t>
  </si>
  <si>
    <t>メールは貯めて一気にのメリハリ</t>
  </si>
  <si>
    <t>関連しない会議での過ごし方</t>
  </si>
  <si>
    <t>上記で下記の技術を網羅する</t>
  </si>
  <si>
    <t>やりたい、なりたい、ありたいで整理
企業寿命と自分寿命で考える
経営→事業→人事計画
事業は変えてきた人と守ってきた人で体制変わる
周りの人がやってない経験はあるか
→変化のある業界環境か
フットワークの軽さと変化対応で勝負できるか
国の税金と家の表計算
塩の目を見て体感できるようにする</t>
  </si>
  <si>
    <r>
      <t xml:space="preserve">4-2. </t>
    </r>
    <r>
      <rPr>
        <sz val="6"/>
        <color theme="1"/>
        <rFont val="ＭＳ Ｐゴシック"/>
        <family val="3"/>
        <charset val="128"/>
      </rPr>
      <t>ライフハック</t>
    </r>
    <r>
      <rPr>
        <sz val="6"/>
        <color theme="1"/>
        <rFont val="ＭＳ ゴシック"/>
        <family val="3"/>
        <charset val="128"/>
      </rPr>
      <t>ネタ</t>
    </r>
  </si>
  <si>
    <t>エフェクト、弾き語り、タッピング、カノンコード、アルペジオ、スケール</t>
  </si>
  <si>
    <t>レンタカーでお試し
AC Cは急がないと良い</t>
  </si>
  <si>
    <t>朝飯炭水化物で眠すぎる
ご飯はいっぱいまで</t>
  </si>
  <si>
    <r>
      <t xml:space="preserve">4-2. </t>
    </r>
    <r>
      <rPr>
        <sz val="6"/>
        <color theme="1"/>
        <rFont val="ＭＳ Ｐゴシック"/>
        <family val="3"/>
        <charset val="128"/>
      </rPr>
      <t>ライフハック</t>
    </r>
    <r>
      <rPr>
        <sz val="6"/>
        <color theme="1"/>
        <rFont val="ＭＳ ゴシック"/>
        <family val="3"/>
        <charset val="128"/>
      </rPr>
      <t>ネタ</t>
    </r>
  </si>
  <si>
    <t>Fineとデータ活用ツールでやりたいをやる
事例とコース制資料で</t>
  </si>
  <si>
    <t>社内でスカウト
事業部を俯瞰せよ、事業構造を理解せよ
手をあげても落とされて他のとこに</t>
  </si>
  <si>
    <t>エルゴしながらスマホで検索、イヤホンなど</t>
  </si>
  <si>
    <r>
      <t xml:space="preserve">4-2. </t>
    </r>
    <r>
      <rPr>
        <sz val="6"/>
        <color theme="1"/>
        <rFont val="ＭＳ Ｐゴシック"/>
        <family val="3"/>
        <charset val="128"/>
      </rPr>
      <t>ライフハック</t>
    </r>
    <r>
      <rPr>
        <sz val="6"/>
        <color theme="1"/>
        <rFont val="ＭＳ ゴシック"/>
        <family val="3"/>
        <charset val="128"/>
      </rPr>
      <t>ネタ</t>
    </r>
  </si>
  <si>
    <t>&lt;Chord&gt;</t>
  </si>
  <si>
    <t>&lt;Training Skill&gt;</t>
  </si>
  <si>
    <t>チェリー</t>
  </si>
  <si>
    <t>C、Em,F</t>
  </si>
  <si>
    <t>1.人を動かす力</t>
  </si>
  <si>
    <t>本気になれることに力注げるか</t>
  </si>
  <si>
    <t>曲＋コードをここに記載</t>
  </si>
  <si>
    <t>⇒各種社内プレゼンでその気になってもらう。経営会議などを利用</t>
  </si>
  <si>
    <t>本から引用</t>
  </si>
  <si>
    <t>帳票返すのも、どれだけ考えさせられるかが肝</t>
  </si>
  <si>
    <t>2.同じ方向を向かせる力</t>
  </si>
  <si>
    <t>運転時間が無駄</t>
  </si>
  <si>
    <t>⇒部の運営で同じ方向にもっていく。部会などを利用</t>
  </si>
  <si>
    <t>やりたいことがチラつきちょくちょくやると眠くなくなる</t>
  </si>
  <si>
    <t>自分で置き換えて業務を考える
ECRSを家計で行う
富田さんに業務改善提案
ヒアリングを項目ごとに整理
やりたいこと、スキル、必要となること、今後の成長など</t>
  </si>
  <si>
    <t>3.新技術を使いこなす力</t>
  </si>
  <si>
    <t>イライラさせる言動 ヒステリー</t>
  </si>
  <si>
    <t>⇒新商品の開発に技術をいれていく、ﾌﾟﾛｼﾞｪｸﾄ等を利用</t>
  </si>
  <si>
    <t>社内で聞きまくる！</t>
  </si>
  <si>
    <t>風邪はしゃべれなくなる</t>
  </si>
  <si>
    <r>
      <t>ベーシックインカムになる
世の中がかわる
紙だったら100%勝てる 経営的に
コミュニティづくりとtechを重ねる
中学</t>
    </r>
    <r>
      <rPr>
        <sz val="6"/>
        <color theme="1"/>
        <rFont val="Calibri"/>
        <family val="2"/>
      </rPr>
      <t>×</t>
    </r>
    <r>
      <rPr>
        <sz val="6"/>
        <color theme="1"/>
        <rFont val="めい"/>
        <family val="3"/>
        <charset val="128"/>
      </rPr>
      <t>コミュニティ</t>
    </r>
    <r>
      <rPr>
        <sz val="6"/>
        <color theme="1"/>
        <rFont val="Calibri"/>
        <family val="2"/>
      </rPr>
      <t>×</t>
    </r>
    <r>
      <rPr>
        <sz val="6"/>
        <color theme="1"/>
        <rFont val="めい"/>
        <family val="3"/>
        <charset val="128"/>
      </rPr>
      <t>テック</t>
    </r>
  </si>
  <si>
    <t>目的意識をセットしてから話す</t>
  </si>
  <si>
    <t>移動の話で個人の興味を聞く</t>
  </si>
  <si>
    <t>隙間の活用</t>
  </si>
  <si>
    <t>教育委員になって変える
楽しんだもの勝ち
ゼロを作る場所に入って勝ち筋探る</t>
  </si>
  <si>
    <t>知らないことを書くのはあり</t>
  </si>
  <si>
    <t>だらだら喋った、若かった</t>
  </si>
  <si>
    <t>事例を書く、バリでの音楽企画など</t>
  </si>
  <si>
    <t>事例を書く、マーチ研究会など</t>
  </si>
  <si>
    <t>楽しいから学校でもいくかだといじめは話題にならない
議会に通らないと施策にならない
現地法人を介して一気にネットワークを作る</t>
  </si>
  <si>
    <t>ネット止まらず</t>
  </si>
  <si>
    <t>朝食から予定通り 良い感じ
テーブルで集中</t>
  </si>
  <si>
    <r>
      <t xml:space="preserve">4-2. </t>
    </r>
    <r>
      <rPr>
        <sz val="6"/>
        <color theme="1"/>
        <rFont val="ＭＳ Ｐゴシック"/>
        <family val="3"/>
        <charset val="128"/>
      </rPr>
      <t>ライフハック</t>
    </r>
    <r>
      <rPr>
        <sz val="6"/>
        <color theme="1"/>
        <rFont val="ＭＳ ゴシック"/>
        <family val="3"/>
        <charset val="128"/>
      </rPr>
      <t>ネタ</t>
    </r>
  </si>
  <si>
    <t>飲み会で本音を読み取る
事業を起こす</t>
  </si>
  <si>
    <t>職種の親和性の３つの観点
アントレプラナーリーダーシップを外部とつなぐ
ITでコミュニティでゲーミフィケーション
楽しいとおもうきっかけがあれば学校も行くしオフ会もない
怠るものは愚痴を口にし、努力するものは夢を語る</t>
  </si>
  <si>
    <t>熱っぽいのはよくない。飲みすぎない</t>
  </si>
  <si>
    <t>イライラを反応的に返してしまう
建設的なイライラ是正の仕組が必要</t>
  </si>
  <si>
    <t>話させることでwinwinの土台づくり</t>
  </si>
  <si>
    <t>酒で頭痛い</t>
  </si>
  <si>
    <t>一緒に作って提案をもらう</t>
  </si>
  <si>
    <t>ゴールが見えればやり方はいくらでもいけるpj</t>
  </si>
  <si>
    <t>&lt;Music 3Action &gt;</t>
  </si>
  <si>
    <t>&lt;Business 3Action &gt;</t>
  </si>
  <si>
    <t>A4の共通指標を打ち出して目線揃えながら話す。
思考時間とテーブル集中で効率アップ</t>
  </si>
  <si>
    <t>STEP1 いいなと思う曲をメモる</t>
  </si>
  <si>
    <t>STEP1 普段やっていることと能力表を比較する</t>
  </si>
  <si>
    <t>朝に考えると色々閃く
アソビバ作りでウキウキワクワク</t>
  </si>
  <si>
    <t>大学の話自分で聞きに行く</t>
  </si>
  <si>
    <t>社内で眠くなる</t>
  </si>
  <si>
    <t>STEP2 週末にちょい弾きする</t>
  </si>
  <si>
    <t>STEP2 必要な力を現業と被らせ業務中に聞く</t>
  </si>
  <si>
    <t>土曜日に日記含めやりきりで満足度アップ
日曜日は会話量、買い物、一緒運動などを習慣強化</t>
  </si>
  <si>
    <t>寝る時間とコンディションミス</t>
  </si>
  <si>
    <t>地味なとこをやることが大事
つながりが繋がりを産む</t>
  </si>
  <si>
    <t>STEP3 次の企画に組み込む</t>
  </si>
  <si>
    <t>STEP3 育成方針は自分を育成するつもりで連携させる</t>
  </si>
  <si>
    <t>直帰ファミレス作業</t>
  </si>
  <si>
    <r>
      <t xml:space="preserve">4-2. </t>
    </r>
    <r>
      <rPr>
        <sz val="6"/>
        <color theme="1"/>
        <rFont val="ＭＳ Ｐゴシック"/>
        <family val="3"/>
        <charset val="128"/>
      </rPr>
      <t>ライフハック</t>
    </r>
    <r>
      <rPr>
        <sz val="6"/>
        <color theme="1"/>
        <rFont val="ＭＳ ゴシック"/>
        <family val="3"/>
        <charset val="128"/>
      </rPr>
      <t>ネタ</t>
    </r>
  </si>
  <si>
    <t>待ち時間外で作業</t>
  </si>
  <si>
    <t>話して満足</t>
  </si>
  <si>
    <t>ゲームを見極める目線
自己開示ファースト
対話しまくる
個人もチームも学ぶ
例えて自分の言葉で落とす
フィードバックの為の、自己開示の為の、安全環境の為の、組織活性</t>
  </si>
  <si>
    <t>ゆいちゃんを一日面倒見る覚悟</t>
  </si>
  <si>
    <t>&lt;Dialogue 3Action &gt;</t>
  </si>
  <si>
    <t>&lt;Private 3Action &gt;</t>
  </si>
  <si>
    <t>ブランドづくり、ICTで見える化、データから見える訴求、学校外の巻き込み</t>
  </si>
  <si>
    <t>STEP1 ネタにしたい話題をリストアップする</t>
  </si>
  <si>
    <t>STEP1　次の企画に想いを馳せる</t>
  </si>
  <si>
    <t>活動計画を可視化して話の目線合わせる</t>
  </si>
  <si>
    <t>説明が下手
分かりにくい</t>
  </si>
  <si>
    <t>STEP2 食事・飲み会・雑談の時に口火を切る</t>
  </si>
  <si>
    <t>STEP2 感謝のお礼企画を考え可視化する</t>
  </si>
  <si>
    <t>考えさせてシェア</t>
  </si>
  <si>
    <t>話す内容定まらないケース</t>
  </si>
  <si>
    <t>電車で寝る、睡眠時間による</t>
  </si>
  <si>
    <t>STEP3 共感と自分の考えをさらけ出す</t>
  </si>
  <si>
    <t>STEP3 旅行と年末ネタを起点に考える</t>
  </si>
  <si>
    <t>似た課題は話すと出る</t>
  </si>
  <si>
    <t>タキムラと話して何か生まれるようにする
Eポリを書かせて言わせる</t>
  </si>
  <si>
    <t>高大でオナーズブレイクダウン
意図せず動きが出来た</t>
  </si>
  <si>
    <t>簡単に喋らず
時間の振り返りは課題。
時間投資を10段階評価するか</t>
  </si>
  <si>
    <t>家事育児分担</t>
  </si>
  <si>
    <t>Task Control</t>
  </si>
  <si>
    <t>Youtuberの仕組みもわかる内容で何百万も稼ぐ
定期的にアップする
アンチを作らずに気を使う</t>
  </si>
  <si>
    <t>Youtube時間消費がひどいルールか</t>
  </si>
  <si>
    <t>対話することで整理
外部の人と話して転職カード
やりたいこと（中学とコミュ）
できること（教育と解析）</t>
  </si>
  <si>
    <t>UUUMはインフルエンサー育成
トレンドを把握するために見るというのもある</t>
  </si>
  <si>
    <t>WeekDay</t>
  </si>
  <si>
    <t>朝タスク</t>
  </si>
  <si>
    <t>時間</t>
  </si>
  <si>
    <t>☑チェック</t>
  </si>
  <si>
    <t>昼タスク</t>
  </si>
  <si>
    <t>夜タスク</t>
  </si>
  <si>
    <t>カラオケ替え歌 workaholic
STEM飲み</t>
  </si>
  <si>
    <t>布団たたむ</t>
  </si>
  <si>
    <t>お迎えに行く</t>
  </si>
  <si>
    <t>アルコール2リットル 5杯にノーフォローは翌朝ダメージ。50パーセントは水を埋めて、1リットル以上はウコン</t>
  </si>
  <si>
    <t>床掃除する</t>
  </si>
  <si>
    <t>医者に連れていく</t>
  </si>
  <si>
    <t>離乳食準備</t>
  </si>
  <si>
    <t>テンションダウンしたあとのリカバリーが出来ず、寝るかして回復させないとダメ。風呂入って早起きして朝一仕事だったか。</t>
  </si>
  <si>
    <t>コロコロする</t>
  </si>
  <si>
    <t>祖父母に連絡する</t>
  </si>
  <si>
    <t>ごはんを食べさせる</t>
  </si>
  <si>
    <t>お着換えさせる</t>
  </si>
  <si>
    <t>お風呂を入れる</t>
  </si>
  <si>
    <t>登校準備する</t>
  </si>
  <si>
    <t>クリームを塗る</t>
  </si>
  <si>
    <t>あやをフォローしないと</t>
  </si>
  <si>
    <t>保育園に送る</t>
  </si>
  <si>
    <t>寝かしつける</t>
  </si>
  <si>
    <t>オムツ変える</t>
  </si>
  <si>
    <t>絵本を読む</t>
  </si>
  <si>
    <t>朝飯を作る</t>
  </si>
  <si>
    <t>残ったご飯を整理</t>
  </si>
  <si>
    <t>Kagssで生データ落として遊ぶ
流れを朝に考えて狙いをもって展開</t>
  </si>
  <si>
    <t>テーブル食器セット</t>
  </si>
  <si>
    <t>夜に洗濯機を回す</t>
  </si>
  <si>
    <t>スマホで連絡はすべきだったか。</t>
  </si>
  <si>
    <t>食器を洗う</t>
  </si>
  <si>
    <t>夜に部屋干しする</t>
  </si>
  <si>
    <t>話して練習</t>
  </si>
  <si>
    <t>加湿器に水をいれる</t>
  </si>
  <si>
    <t>演奏と演出で役割をかえてムービーを作っていく。</t>
  </si>
  <si>
    <t>朝ごはん食べさせる</t>
  </si>
  <si>
    <t>チェックリストの順番かえる
リマインドのチェックリストから
時間はあり方検討会
睡眠などはfitbitスマホキャプチャ
歩数と然り
時間も集中時間fitbitで測って試すか</t>
  </si>
  <si>
    <t>ごみを捨てる</t>
  </si>
  <si>
    <t>共有すべきこと話す</t>
  </si>
  <si>
    <t>体温・連絡帳書く</t>
  </si>
  <si>
    <t>共有すべき資料説明</t>
  </si>
  <si>
    <t>現業で10%ルール
ランチミーティング
三年後ビジョン
本気のPDCAを考える</t>
  </si>
  <si>
    <t>やりきる新宿で</t>
  </si>
  <si>
    <t>ゆいちゃんぼーっとみるのは時間できる。</t>
  </si>
  <si>
    <t>お金の目標値を決めて稼ぎと使う上限目標値
時間を捻出して話す</t>
  </si>
  <si>
    <t>話をする雰囲気と自己開示を自分でできなかった。</t>
  </si>
  <si>
    <t>リーンキャンパスを全てセットで
PESTを自分の活動に組み込む
解決法でなく課題の深掘りから
世の中事例と民間の環境変化で説得
ユリシーズでメモの型を作る</t>
  </si>
  <si>
    <t>社会人としての学びあるある経験をあてていく</t>
  </si>
  <si>
    <t>雑談で終わってしまう</t>
  </si>
  <si>
    <t>経験をもとに話す
指導主事はなんでも前向き、校長になりたい人の学びたいことを刺激せよ。</t>
  </si>
  <si>
    <t>ぬきしらべ時間</t>
  </si>
  <si>
    <t>【手順メモ】</t>
  </si>
  <si>
    <t>対話しながら頼む</t>
  </si>
  <si>
    <t>何か作る系は残る</t>
  </si>
  <si>
    <t>準備の流れをリスト化してまだ省く</t>
  </si>
  <si>
    <t>翌日に入れる</t>
  </si>
  <si>
    <r>
      <t>プレイフルな場と日常はの応用
Classi出身校でマーケ
面談</t>
    </r>
    <r>
      <rPr>
        <sz val="6"/>
        <color theme="1"/>
        <rFont val="Calibri"/>
        <family val="2"/>
      </rPr>
      <t>×</t>
    </r>
    <r>
      <rPr>
        <sz val="6"/>
        <color theme="1"/>
        <rFont val="めい"/>
        <family val="3"/>
        <charset val="128"/>
      </rPr>
      <t>ポートフォリオで今ある活用
対外的には魅せて活用
大学の事業計画は中堅だけ進路実績</t>
    </r>
  </si>
  <si>
    <t>普段できないことをやるら</t>
  </si>
  <si>
    <t>教育を科学する
事業間のゆがみをなくす
夢が見れる働き方
嫌なことでもやる逃げない
テストは評価、アセスは行動変異
議論の余地を残す</t>
  </si>
  <si>
    <t>全部わかるから全て学ぶへ 
分析は目的関数と従属変数で決まる
教育は定性になりがち成長を目的に従属をポートフォリオで
どうありたい、なりたいの目的の言語から考える共通言語に</t>
  </si>
  <si>
    <t>分析は目的関数と説明関数</t>
  </si>
  <si>
    <t>忘れ物リスクを仕組みで解決</t>
  </si>
  <si>
    <t>iPadでスクラッチ
ワクワクミーティングは全国でリアルは8月で</t>
  </si>
  <si>
    <t>WeekEnd</t>
  </si>
  <si>
    <t>時間を入力して管理
エントリーシートが他の人にも見られる</t>
  </si>
  <si>
    <t>時間がなくなる</t>
  </si>
  <si>
    <t>時間入力をMECE
プレゼンしながら都度フィードバック</t>
  </si>
  <si>
    <t>一日の計画立てられず
ボーッとしてしまう時間多く
手帳をそばに置いて計画遂行を考える</t>
  </si>
  <si>
    <r>
      <t xml:space="preserve">4-2. </t>
    </r>
    <r>
      <rPr>
        <sz val="6"/>
        <color theme="1"/>
        <rFont val="ＭＳ Ｐゴシック"/>
        <family val="3"/>
        <charset val="128"/>
      </rPr>
      <t>ライフハック</t>
    </r>
    <r>
      <rPr>
        <sz val="6"/>
        <color theme="1"/>
        <rFont val="ＭＳ ゴシック"/>
        <family val="3"/>
        <charset val="128"/>
      </rPr>
      <t>ネタ</t>
    </r>
  </si>
  <si>
    <t>食器を出す</t>
  </si>
  <si>
    <t>加湿器に水いれる</t>
  </si>
  <si>
    <t>昼飯を作る</t>
  </si>
  <si>
    <t>夜飯を作る</t>
  </si>
  <si>
    <t>理想年表にお金シミュレーション</t>
  </si>
  <si>
    <t>テーブルセット</t>
  </si>
  <si>
    <t>移動の電話はガンガン使うと効率は良いので目線合わせができると良い。</t>
  </si>
  <si>
    <t>朝食と睡眠で復活</t>
  </si>
  <si>
    <t>人の段取りの悪さにイライラ
自分の設計力が問題
ねる前つけ忘れ</t>
  </si>
  <si>
    <t>トイレ掃除する</t>
  </si>
  <si>
    <t>フェイスブックで変わった活動発信
シェアで注目されたのを共有
フェイスブックで発信、自分ブランド化</t>
  </si>
  <si>
    <r>
      <t xml:space="preserve">4-2. </t>
    </r>
    <r>
      <rPr>
        <sz val="6"/>
        <color theme="1"/>
        <rFont val="ＭＳ Ｐゴシック"/>
        <family val="3"/>
        <charset val="128"/>
      </rPr>
      <t>ライフハック</t>
    </r>
    <r>
      <rPr>
        <sz val="6"/>
        <color theme="1"/>
        <rFont val="ＭＳ ゴシック"/>
        <family val="3"/>
        <charset val="128"/>
      </rPr>
      <t>ネタ</t>
    </r>
  </si>
  <si>
    <t>風呂掃除する</t>
  </si>
  <si>
    <t>昼ごはん食べさせる</t>
  </si>
  <si>
    <t>夜ごはん食べさせる</t>
  </si>
  <si>
    <t>想いを継承するのに形式化するとだめ
共通言語作るには作成過程を共有しないとだめ
合言葉づくりが大事</t>
  </si>
  <si>
    <t>洗濯回す</t>
  </si>
  <si>
    <t>アイロンをかける</t>
  </si>
  <si>
    <t>翌週ごはん作り置く</t>
  </si>
  <si>
    <t>支配しないようにする お互いの成長を見守る 重要なものか聞いて率先してやる 感情を選択して一呼吸</t>
  </si>
  <si>
    <t>イライラが続く</t>
  </si>
  <si>
    <t>洗濯物干す</t>
  </si>
  <si>
    <t>靴を磨く</t>
  </si>
  <si>
    <t>Facebookでやったこと知れ渡る
すごい人に気に入られるのが大事
おかんも電話で不和解消</t>
  </si>
  <si>
    <r>
      <t xml:space="preserve">4-2. </t>
    </r>
    <r>
      <rPr>
        <sz val="6"/>
        <color theme="1"/>
        <rFont val="ＭＳ Ｐゴシック"/>
        <family val="3"/>
        <charset val="128"/>
      </rPr>
      <t>ライフハック</t>
    </r>
    <r>
      <rPr>
        <sz val="6"/>
        <color theme="1"/>
        <rFont val="ＭＳ ゴシック"/>
        <family val="3"/>
        <charset val="128"/>
      </rPr>
      <t>ネタ</t>
    </r>
  </si>
  <si>
    <t>遊んであげる</t>
  </si>
  <si>
    <t>家計簿等をつける</t>
  </si>
  <si>
    <t>ブログネタ帳、充実生活tips、人生の法則、ブログ作成ネタ、ポートフォリオネタ、日々の気づき、素朴疑問、人生法則、などにジャンル分け</t>
  </si>
  <si>
    <r>
      <t xml:space="preserve">4-2. </t>
    </r>
    <r>
      <rPr>
        <sz val="6"/>
        <color theme="1"/>
        <rFont val="ＭＳ Ｐゴシック"/>
        <family val="3"/>
        <charset val="128"/>
      </rPr>
      <t>ライフハック</t>
    </r>
    <r>
      <rPr>
        <sz val="6"/>
        <color theme="1"/>
        <rFont val="ＭＳ ゴシック"/>
        <family val="3"/>
        <charset val="128"/>
      </rPr>
      <t>ネタ</t>
    </r>
  </si>
  <si>
    <t>植物に水を上げる</t>
  </si>
  <si>
    <t>翌週の計画を共有</t>
  </si>
  <si>
    <t>新幹線で酔う、眠気不足
まずは寝るその後に作業</t>
  </si>
  <si>
    <t>洗濯物をとりこむ</t>
  </si>
  <si>
    <t>推薦edpで大学ごとに自我同一性と、語彙の結果
着想をどうやってとらえるか
雑談はつながりのフック飲み以上に大事
まずフレームその次に本文の考え方、哲学が大事
1日のルーティーン寝るときにfb、予定もつける10分瞑想</t>
  </si>
  <si>
    <t>洗濯物をたたむ</t>
  </si>
  <si>
    <t>睡眠は食欲に関連する要素
運動よりもこまめに動く、座りっぱなしを避ける
中学先生も保護者を抑え込めるか、情報格差を作る、責任を分散、パラレルキャリア</t>
  </si>
  <si>
    <t>ブログでいいねの数は読んでて面白い文調。
ツッコミと強調とネタコラ画像など
副業でツアーを組む
神社や農業体験で
スクラッチなどの</t>
  </si>
  <si>
    <r>
      <t xml:space="preserve">4-2. </t>
    </r>
    <r>
      <rPr>
        <sz val="6"/>
        <color theme="1"/>
        <rFont val="ＭＳ Ｐゴシック"/>
        <family val="3"/>
        <charset val="128"/>
      </rPr>
      <t>ライフハック</t>
    </r>
    <r>
      <rPr>
        <sz val="6"/>
        <color theme="1"/>
        <rFont val="ＭＳ ゴシック"/>
        <family val="3"/>
        <charset val="128"/>
      </rPr>
      <t>ネタ</t>
    </r>
  </si>
  <si>
    <t>部屋の整理をする</t>
  </si>
  <si>
    <t>朝礼にて学び
#ミライ育児プロジェクト
サスビなりティー経営
地域、超高齢、リカレント
私立のリストにベンチマークを</t>
  </si>
  <si>
    <t>1週分の買い物する</t>
  </si>
  <si>
    <t>シナリオとプレゼンの方でゴール設定で伝え方角度上がる。15分の準備</t>
  </si>
  <si>
    <t>オムツ等備品を買う</t>
  </si>
  <si>
    <t>土日の朝に走る
プレゼン中に歩くのは間ができるメリット
間を置く習慣は口をつむぐこと
一文一息で間を置き短く
聞くは一瞬の恥聞かずは一生の恥
プレゼンはレッツで終わる
瞑想で心拍数を下げることができる</t>
  </si>
  <si>
    <t>シンクを掃除する</t>
  </si>
  <si>
    <t>間をおいたりプレゼンテクよりシナリオと相手目線のエピソードが大事</t>
  </si>
  <si>
    <t>管理会計は中の話、財務管理は外への発信の型
座学は複数の方が効率良い
内政と外化の回転を回すのがわかったつもりの解決</t>
  </si>
  <si>
    <r>
      <t xml:space="preserve">4-2. </t>
    </r>
    <r>
      <rPr>
        <sz val="6"/>
        <color theme="1"/>
        <rFont val="ＭＳ Ｐゴシック"/>
        <family val="3"/>
        <charset val="128"/>
      </rPr>
      <t>ライフハック</t>
    </r>
    <r>
      <rPr>
        <sz val="6"/>
        <color theme="1"/>
        <rFont val="ＭＳ ゴシック"/>
        <family val="3"/>
        <charset val="128"/>
      </rPr>
      <t>ネタ</t>
    </r>
  </si>
  <si>
    <t>ハウスルール</t>
  </si>
  <si>
    <t>House Control</t>
  </si>
  <si>
    <t>Tips</t>
  </si>
  <si>
    <t>Category</t>
  </si>
  <si>
    <t>Date</t>
  </si>
  <si>
    <t>Source</t>
  </si>
  <si>
    <t>最上位行動基準① Care　新しい家族・両親を大切にする。</t>
  </si>
  <si>
    <t xml:space="preserve"> 1. Care</t>
  </si>
  <si>
    <t>　-必ず年に１回以上は親族との会話機会を作り参加する。</t>
  </si>
  <si>
    <t>1-1. Care</t>
  </si>
  <si>
    <t>　-家族の喜ぶことを考え、年に一度以上はお礼となる行動をとる。</t>
  </si>
  <si>
    <t>1-2. Care</t>
  </si>
  <si>
    <t>　-お互いの家族が大変な時は第一優先で手伝う。</t>
  </si>
  <si>
    <t>1-3. Care</t>
  </si>
  <si>
    <t>最上位行動基準② Sympathy　相手を思いやり、感謝する気持ちを忘れない。</t>
  </si>
  <si>
    <t>2. Sympathy</t>
  </si>
  <si>
    <t>　-相手を理解し、感謝を言葉にして認め合う。</t>
  </si>
  <si>
    <t>2-1. Sympathy</t>
  </si>
  <si>
    <t>　-共通のことをするときは協力して分業をする。</t>
  </si>
  <si>
    <t>2-2. Sympathy</t>
  </si>
  <si>
    <t>　-良いことも嫌なことも受け入れ明文化しより良くする。</t>
  </si>
  <si>
    <t>2-3. Sympathy</t>
  </si>
  <si>
    <t>最上位行動基準③ Happy　笑顔やワクワクが絶えない家庭を築く。</t>
  </si>
  <si>
    <t>3. Happy</t>
  </si>
  <si>
    <t>　-人生の節目で楽しい企画でみなを楽しませる行動をとる。</t>
  </si>
  <si>
    <t>3-1. Happy</t>
  </si>
  <si>
    <t>　-外部の人も巻き込んでワクワクや驚きの経験を増やす。</t>
  </si>
  <si>
    <t>3-2. Happy</t>
  </si>
  <si>
    <t>　-場や人に合わせて、共有機会を増やし、趣味などの経験回数を増やす。</t>
  </si>
  <si>
    <t>3-3. Happy</t>
  </si>
  <si>
    <t>行動項目・アイディア</t>
  </si>
  <si>
    <t>　常に挨拶をする</t>
  </si>
  <si>
    <t>　感情的にならず説明をする</t>
  </si>
  <si>
    <t>　寝て起きたら気持ちをリセットする</t>
  </si>
  <si>
    <t>　気持ちい言葉（価値語）、汚い言葉（死に語）を明文化する</t>
  </si>
  <si>
    <t>　4年に一度直島に家族でいく</t>
  </si>
  <si>
    <t>　家に人をあつめて企画する、対話する</t>
  </si>
  <si>
    <t>　家族バンドを年に一回ペースで定例化する</t>
  </si>
  <si>
    <t>　それぞれの価値観や大事にしたいことをマインドマップで可視化する</t>
  </si>
  <si>
    <t>　家のみにベースとウクレレとパッドとカホンとピアノですぐに演奏できる。</t>
  </si>
  <si>
    <t>　打ち込みとルーパーでその場ですぐにできるようにする</t>
  </si>
  <si>
    <t>　iPhoneをビデオカメラにZOOMで他の家の部屋をつないで会議する</t>
  </si>
  <si>
    <t>やりたいことリスト</t>
  </si>
  <si>
    <t>Learning Tips</t>
  </si>
  <si>
    <t>訪日客の出身国に遊びに行く</t>
  </si>
  <si>
    <t>1-3. 10年以上先</t>
  </si>
  <si>
    <t>子供好きになる</t>
  </si>
  <si>
    <t>1-2. 3～10年で</t>
  </si>
  <si>
    <t>子供と同じ目線のゲームを作る</t>
  </si>
  <si>
    <t>秋の来ない企画をする</t>
  </si>
  <si>
    <t>庭で交流しBBQする</t>
  </si>
  <si>
    <t>家が自動できれいになる、保たれる</t>
  </si>
  <si>
    <t>ストレスがポジティブに働く</t>
  </si>
  <si>
    <t>1-1. 3年以内</t>
  </si>
  <si>
    <t>週１のジム運動がルーティーンになる</t>
  </si>
  <si>
    <t>失敗でダメージを受けなくなる</t>
  </si>
  <si>
    <t>恥ずかしさがなくなる</t>
  </si>
  <si>
    <t>風格があるといわれる</t>
  </si>
  <si>
    <t>リーダーシップがあるといわれる</t>
  </si>
  <si>
    <t>家族と食事を毎日とる</t>
  </si>
  <si>
    <t>地域活性のモデルを作る</t>
  </si>
  <si>
    <t>新たな教育のカタチを作る</t>
  </si>
  <si>
    <t>社会的なムーブメントを作る</t>
  </si>
  <si>
    <t>７５まで現役で働く</t>
  </si>
  <si>
    <t>1日疲れないカラダを作る</t>
  </si>
  <si>
    <t>５～６時間でも眠くならなくなる</t>
  </si>
  <si>
    <t>イラつかなくなる</t>
  </si>
  <si>
    <t>嫌だと思うことをすぐ置き換えられる</t>
  </si>
  <si>
    <t>負担が価値だと思えるようになる</t>
  </si>
  <si>
    <t>常に優先順位が明確にわかる</t>
  </si>
  <si>
    <t>プライベートでもすぐに行動の型が使える</t>
  </si>
  <si>
    <t>必ず笑っておちつかせられる</t>
  </si>
  <si>
    <t>1分で道自覚スピーチができる</t>
  </si>
  <si>
    <t>人を動かカスプレゼンができる</t>
  </si>
  <si>
    <t>根回しがどの組織でもできる</t>
  </si>
  <si>
    <t>親しくない人でもまきこみ動かせる</t>
  </si>
  <si>
    <t>きらわれるのに慣れる</t>
  </si>
  <si>
    <t>怒られるのになれる</t>
  </si>
  <si>
    <t>起こることができる</t>
  </si>
  <si>
    <t>常に明文化・ルール化ができる</t>
  </si>
  <si>
    <t>常に5分前に動くことができる</t>
  </si>
  <si>
    <t>20人規模の集まりのみを統率する</t>
  </si>
  <si>
    <t>集中スポットができる</t>
  </si>
  <si>
    <t>0秒□を会得する</t>
  </si>
  <si>
    <t>瞑想で集中力をコントロールできる</t>
  </si>
  <si>
    <t>毎年のムービーができる</t>
  </si>
  <si>
    <t>毎年のアルバムが作れる</t>
  </si>
  <si>
    <t>自分の歴史をアクセス視野うsくする</t>
  </si>
  <si>
    <t>自宅の本をDB化する</t>
  </si>
  <si>
    <t>マラソンに参加し完走する</t>
  </si>
  <si>
    <t>ホルノルルマラソンに参加し完走する</t>
  </si>
  <si>
    <t>家族でマラソンでて完走する。</t>
  </si>
  <si>
    <t>家族を起点にした学びをデザインする</t>
  </si>
  <si>
    <t>学びのメモ</t>
  </si>
  <si>
    <t>ハウスルールリスト</t>
  </si>
  <si>
    <t>スキル育成リスト</t>
  </si>
  <si>
    <t>人をその気にさせる力(リーダーシップ)</t>
  </si>
  <si>
    <t>ウェブマーケティングの力</t>
  </si>
  <si>
    <t>エリアマーケティングの力</t>
  </si>
  <si>
    <t>情報源を拡大させる力</t>
  </si>
  <si>
    <t>情報を自分事にする力</t>
  </si>
  <si>
    <t>経営戦略・イノベーションを起こす力</t>
  </si>
  <si>
    <t>組織運営を円滑にする力</t>
  </si>
  <si>
    <t>原価計算をする力</t>
  </si>
  <si>
    <t>経営分析する力</t>
  </si>
  <si>
    <t>市場調査・購買者行動を読む力</t>
  </si>
  <si>
    <t>■：15分/個</t>
  </si>
  <si>
    <t>獲得スキル：</t>
  </si>
  <si>
    <t>強化コンピテンシー</t>
  </si>
  <si>
    <t>目指す状態：</t>
  </si>
  <si>
    <t>になる。</t>
  </si>
  <si>
    <t>2018年5月前半</t>
  </si>
  <si>
    <t>Monthly Schedule</t>
  </si>
  <si>
    <t>Event</t>
  </si>
  <si>
    <t>Schedule</t>
  </si>
  <si>
    <t>火</t>
  </si>
  <si>
    <t>水</t>
  </si>
  <si>
    <t>木</t>
  </si>
  <si>
    <t>金</t>
  </si>
  <si>
    <t>土</t>
  </si>
  <si>
    <t>日</t>
  </si>
  <si>
    <t>2018年5月後半</t>
  </si>
  <si>
    <t>2018年6月前半</t>
  </si>
  <si>
    <t>2018年6月後半</t>
  </si>
  <si>
    <t>2018年7月前半</t>
  </si>
  <si>
    <t>2018年7月後半</t>
  </si>
  <si>
    <t>2018年8月前半</t>
  </si>
  <si>
    <t>2018年8月後半</t>
  </si>
  <si>
    <t>2018年9月前半</t>
  </si>
  <si>
    <t>2018年9月後半</t>
  </si>
  <si>
    <t>2018年10月前半</t>
  </si>
  <si>
    <t>2018年10月後半</t>
  </si>
  <si>
    <t>2018年11月前半</t>
  </si>
  <si>
    <t>2018年11月後半</t>
  </si>
  <si>
    <t>2018年12月前半</t>
  </si>
  <si>
    <t>2018年12月後半</t>
  </si>
  <si>
    <t>2019年1月前半</t>
  </si>
  <si>
    <t>2019年1月後半</t>
  </si>
  <si>
    <t>2019年2月前半</t>
  </si>
  <si>
    <t>2019年2月後半</t>
  </si>
  <si>
    <t>2019年3月前半</t>
  </si>
  <si>
    <t>2019年3月後半</t>
  </si>
  <si>
    <t>計画進捗 2020</t>
  </si>
  <si>
    <t>観点</t>
  </si>
  <si>
    <t>時期</t>
  </si>
  <si>
    <t>1月</t>
  </si>
  <si>
    <r>
      <t xml:space="preserve">　　　　プライベート計画
</t>
    </r>
    <r>
      <rPr>
        <sz val="6"/>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</si>
  <si>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家庭企画</t>
  </si>
  <si>
    <t>【ワクワク企画】
親族温泉旅行企画！
【なりたい姿】
温泉に一緒に入りその前後の食事も含めて距離感を近づけていく。</t>
  </si>
  <si>
    <t>【ワクワク方針】
京都旅行企画！
【なりたい姿】
京都をぷらっと回って気持ちを落ち着けて思い出を創る。</t>
  </si>
  <si>
    <t>【ワクワク方針】
春キャンプ企画！
【なりたい姿】
キャンプをサクッとやる形を模索する</t>
  </si>
  <si>
    <t>【ワクワク方針】
平井で焚火企画！
【なりたい姿】
焚火でサクッと負荷なくできる仕組みを創る</t>
  </si>
  <si>
    <t>課外企画</t>
  </si>
  <si>
    <t>【ワクワク企画】
【なりたい姿】</t>
  </si>
  <si>
    <t>【ワクワク企画】
プレ・エドキャンプ企画！
【なりたい姿】
あやの協力と参加者の広げよう！という想いが強くなる</t>
  </si>
  <si>
    <t>MS1計画</t>
  </si>
  <si>
    <t>　1年間の計画をシェア</t>
  </si>
  <si>
    <t>　旅行目的とやることセット</t>
  </si>
  <si>
    <t>　企画書に更なるワクワク仕掛け</t>
  </si>
  <si>
    <t>MS2計画</t>
  </si>
  <si>
    <t>　教室でグループ外部仲間作り</t>
  </si>
  <si>
    <t>　情報共有の場を定例的に</t>
  </si>
  <si>
    <t>□1.海外思い出旅行
□2.専門性向上のスキル磨き
□3.事業を創りながら成長
□4.エドキャンプで新コミュ
□5.ツバサバージョンアップ
□6.親族対話の最大化
□7.健康身体維持計画</t>
  </si>
  <si>
    <t>Family</t>
  </si>
  <si>
    <t>MS3計画</t>
  </si>
  <si>
    <t>MS4計画</t>
  </si>
  <si>
    <t>　企画・構想を共有する</t>
  </si>
  <si>
    <t>　社外キーマンと接点をもつ</t>
  </si>
  <si>
    <t>　会社横断の企画チーム化</t>
  </si>
  <si>
    <t>MS5計画</t>
  </si>
  <si>
    <t>MS6計画</t>
  </si>
  <si>
    <t>　興味を持って前回ネタを探る</t>
  </si>
  <si>
    <t>　会話や興味を一覧化する</t>
  </si>
  <si>
    <t>　お悩み解決を実践しログ</t>
  </si>
  <si>
    <t>3rd Place</t>
  </si>
  <si>
    <t>MS7計画</t>
  </si>
  <si>
    <t>　良い悪いの感覚を可視化する</t>
  </si>
  <si>
    <t>　理想の一日の指標と値を出す</t>
  </si>
  <si>
    <t>　ルーティーンを作り実践する　</t>
  </si>
  <si>
    <t>KPI</t>
  </si>
  <si>
    <t>□1年間の計画を立ててｼｪｱをする
□入塾試験に合格、社内根回し
□事業計画の案を温め、仮説をあてる
□エドキャンプについて少し話を打診
□（上記の後に展開）
□親族の対話内容をログに残す
□集中度計測のデバイス入手</t>
  </si>
  <si>
    <t>□1年間の計画を具体に落とす
□グループを作り、相談ができる輪を創る
□次年度の役割と動きについて根回し
□企画構想を共有しコアを創る
□（上記の後に展開）
□親族の対話を深めて重ねる
□定量的な値で参考値を創る</t>
  </si>
  <si>
    <t>□旅行の企画などのベースが一通りできる
□現業に活きる流れを創る
□事業計画に成長させる形を入れ込み
□プレキャンプで次につなぐ
□（上記の後に展開）
□お悩み解決で距離近づける
□具体的な施策をまとめる</t>
  </si>
  <si>
    <t>□焚火が出来、ロンドン計画が綿密に立つ
□新組織で学び合いの計画が出来る
□新組織でコアメンバーのマインドセット
□プレキャンプ後のメンバーとマインドセット
□（上記の後に展開）
□近況ききつつ支援計画をざっくり考える
□具体の施策を計画でプログラムにする</t>
  </si>
  <si>
    <t>MS1</t>
  </si>
  <si>
    <t>MS2</t>
  </si>
  <si>
    <t>MS3</t>
  </si>
  <si>
    <t>MS4</t>
  </si>
  <si>
    <t>MS5</t>
  </si>
  <si>
    <t>MS6</t>
  </si>
  <si>
    <t>MS7</t>
  </si>
  <si>
    <t>■ミッション実現スケジュール</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</si>
  <si>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</si>
  <si>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8月</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</si>
  <si>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</si>
  <si>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目的：家庭</t>
  </si>
  <si>
    <t>【ワクワク企画】
ロンドン企画！
【なりたい姿】
文化と歴史を感じて語り帰国後に語る事が多い旅行にする</t>
  </si>
  <si>
    <t>【ワクワク方針】
外食お祝い企画！
【なりたい姿】
今までのねぎらいを感動という形で記憶に残す</t>
  </si>
  <si>
    <t>【ワクワク方針】
サイパン企画(仮）！
【なりたい姿】
余暇をマッタリと楽しむ形をつくりリフレッシュする</t>
  </si>
  <si>
    <t>【ワクワク方針】
オリパラ企画！
【なりたい姿】
既存の盛り上がりを元にコミュニティで一緒にもりあがる形を模索する。記念撮影をする</t>
  </si>
  <si>
    <t>目的：課外</t>
  </si>
  <si>
    <t>【ワクワク企画】
動画バズらせ企画！
【なりたい姿】
海外旅行の企画を1~2時間くらいでサクッとまとめてイイネがもらえる型を創る</t>
  </si>
  <si>
    <t>【ワクワク企画】
エドキャンプTAMA企画！
【なりたい姿】
参加者に感動をあたえ、次のプチ企画が複数出る形に着地させる</t>
  </si>
  <si>
    <t>実際にネタ動画をとって載せる</t>
  </si>
  <si>
    <t>　Kaggleなどにも参加して回す</t>
  </si>
  <si>
    <t>　事業で考える数値がモデル化</t>
  </si>
  <si>
    <t>　企画としてまとめる</t>
  </si>
  <si>
    <t>　社内予算獲得に回る</t>
  </si>
  <si>
    <t>　実際に企画を動かす</t>
  </si>
  <si>
    <t>　江戸川区などとも繋ぐ</t>
  </si>
  <si>
    <t>　今日必要なことを少人数で話す</t>
  </si>
  <si>
    <t>　自分ならでは提案</t>
  </si>
  <si>
    <t>　共通言語をもって対話</t>
  </si>
  <si>
    <t>　体調悪からのリカバリー実践</t>
  </si>
  <si>
    <t>□5月中に動画をまとめ6月の企画考え
□外部メンバーもいれてkaggl等の企画
□新規事業のToCを実現する
□外部・内部のキーマンを巻き込む
□（上記の後に展開）
□計画と年末企画を可視化させる
□一定期間理想の値を維持する</t>
  </si>
  <si>
    <t>□ねぎらいのサプライズを考え
□kagglに参画して学びを得る
□出てきたデータを元に説得して予算獲得
□区内のキーマンとも接点を繋ぐ
□（上記の後に展開）
□（先月の計画を元に展開）
□何か起きた時の早期リカバリー実現</t>
  </si>
  <si>
    <t>□翌月のコミュニティを選定
□学ぶべき内容とゴール・計画を再設定
□企画を動かすための準備が完了
□企画の満足度を上げて次に繋ぐ
□区内の人も呼び込む
□（先月の計画を元に展開）
□何か起きた時の早期リカバリー実現</t>
  </si>
  <si>
    <t>□コミュニティを混ぜて思い出写真を作る
□（先月の計画を元に展開）
□実際に動かし始めて計画を再設計
□今後の組織化に向けた目線合わせ
□区内への提案作戦、コアメンバ―作り
□（先月の計画を元に展開）
□何か起きた時の早期リカバリー実現</t>
  </si>
  <si>
    <t>9月</t>
  </si>
  <si>
    <t>10月</t>
  </si>
  <si>
    <t>11月</t>
  </si>
  <si>
    <t>12月</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</si>
  <si>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</si>
  <si>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【ワクワク企画】
秋キャンプ企画！
【なりたい姿】
キャンプをサクッとやる形を模索する</t>
  </si>
  <si>
    <t>【ワクワク方針】
外食お祝い企画！
【なりたい姿】
ここはありがとうを言う。</t>
  </si>
  <si>
    <t>【ワクワク方針】
プチキャンプ企画！
【なりたい姿】
キャンプをサクッと楽しみ思い出を積み重ねる</t>
  </si>
  <si>
    <t>【ワクワク方針】
直島企画！！
【なりたい姿】
4年前を回想して原点に立ち戻る旅行とする</t>
  </si>
  <si>
    <t>【ワクワク企画】
データサイエンティスト卒業発表！
【なりたい姿】
転職などのオファーがくるほどの面白い！と思う唯一無二のモデルを創る</t>
  </si>
  <si>
    <t>【ワクワク企画】
サービスローンチ！育成プログラム発表！
【なりたい姿】
会社の弱点である育成部分にメスをいれて注目がなされる</t>
  </si>
  <si>
    <t>【ワクワク企画】
ここで何かを実験的に仕掛けてみたい！
【なりたい姿】
新たなトライをして定性的な声や数字としてﾎﾟｼﾞﾃｨﾌﾞな動きがではじめる</t>
  </si>
  <si>
    <t>【ワクワク企画】
何か親族○○企画！
【なりたい姿】
なんらか一緒にウケる企画をする！</t>
  </si>
  <si>
    <t>　いい感じのバズるシェア拡散</t>
  </si>
  <si>
    <t>　社内チームで育成プログラム完成</t>
  </si>
  <si>
    <t>　外部巻込みでOKもらう</t>
  </si>
  <si>
    <t>　サービスをローンチする</t>
  </si>
  <si>
    <t>　メディア巻込み次へ展開</t>
  </si>
  <si>
    <t>　区役所キーマンと接点</t>
  </si>
  <si>
    <t>　共催の新しい企画をする</t>
  </si>
  <si>
    <t>　メディアと地域のインドにも</t>
  </si>
  <si>
    <t>　ネタから企画として動き</t>
  </si>
  <si>
    <t>　健康のためのKPIを証明する</t>
  </si>
  <si>
    <t>□キャンプ動画をサクッとまとめる
□（先月の計画を元に展開）
□外部の意見番と顧客に随時接触
□（下記の動きをしつつ随時助言もらう）
□区役所のイイネをもらう
□（先月の計画を元に展開）
□健康状態を数値で証明し発信</t>
  </si>
  <si>
    <t>□アルバム・ムービーづくりをし始める
□今までの結果をまとめてマニュアル化
□正式なサービスリリースを行う
□（下記の動きをしつつ随時助言もらう）
□ツバサ含め、関連しそうな人に声
□（先月の計画を元に展開）
□健康状態を数値で証明し発信</t>
  </si>
  <si>
    <t>□アルバム・ムービーづくりができる
□次年度のタネを明文化(役割:自分)
□社内の理解をもらいガンガン変更する
□（下記の動きをしつつ随時助言もらう）
□何等かプチ企画で実績を作る
□（先月の計画を元に展開）
□次年度のタネを明文化(役割:自分)</t>
  </si>
  <si>
    <t>□次年度の計画を明文化(役割:家族)
□次年度の計画を明文化(役割:自分)
□次年度の計画を明文化(役割:部長)
□次年度の計画を明文化(役割:中堅)
□議員や隣人やインド人巻き込み企画
□年末年始企画で何等か面白いこと実施
□次年度の計画を明文化(役割:自分)</t>
  </si>
  <si>
    <t>□1.海外思い出旅行</t>
  </si>
  <si>
    <t>□2.専門性向上のスキル磨き</t>
  </si>
  <si>
    <t>□3.事業を創りながら成長</t>
  </si>
  <si>
    <t>□4.エドキャンプで新コミュ</t>
  </si>
  <si>
    <t>　実施兄ネタ動画をとって載せる</t>
  </si>
  <si>
    <t>□5.ツバサバージョンアップ</t>
  </si>
  <si>
    <t>□6.親族対話の最大化</t>
  </si>
  <si>
    <t>□7.健康身体維持計画</t>
  </si>
  <si>
    <t>■他. パパコミュニティ</t>
  </si>
  <si>
    <t>　まずはパパママ会で話を出す</t>
  </si>
  <si>
    <t>　アウトドア委企画などをネタに</t>
  </si>
  <si>
    <t>　ワクワク企画を実際に小さくやる</t>
  </si>
  <si>
    <t>　話をしながら学びを得る</t>
  </si>
  <si>
    <t>　個人で飯食う感じになる</t>
  </si>
  <si>
    <t>年度</t>
  </si>
  <si>
    <t>状態</t>
  </si>
  <si>
    <t>その後の展望は…</t>
  </si>
  <si>
    <t>目指す状態
(KGI)</t>
  </si>
  <si>
    <t>〇2040年前後くらいから実家の介護もしつつ、実家と購入家を一部貸すなど運用が出来るようにして負債でなく資産として使えるようになる
〇2050年くらいまでには次の家（郊外）を買う資金が出来、その後は子どもたちに売ってお金になるようにする
〇2060くらいまでも継続的にお金を生む仕組みができあがっている。</t>
  </si>
  <si>
    <t>KPI1 学ぶ</t>
  </si>
  <si>
    <t>・社外との調整力がつき、語学力もビジネス対応になる
・社外のネットワークを仕組化・法人化する経験を積む</t>
  </si>
  <si>
    <t>・知らない土地でも成果を出す挑戦が出来ている。
・英語を通じて業務外もネットワークが創れる状態になる</t>
  </si>
  <si>
    <t>・自ら組織を作り仕組みで解決する人脈とスキルがある
・社内外から紹介されるツテがある</t>
  </si>
  <si>
    <t>KPI2 稼ぐ</t>
  </si>
  <si>
    <t>・本業での残業時間を対前年20%に減らす
・本業外での単発ではない収益の実績を作る。</t>
  </si>
  <si>
    <t>・残業時間が30時間に収まり、サイドビジネスが月に＋15万の収益
・家賃教育費以外に貯蓄が毎年300万ずつたまる</t>
  </si>
  <si>
    <t>・サイドビジネスと株等の資産運用で月に基本給与＋30万の収益
・諸々の生活費で年150万が削減される</t>
  </si>
  <si>
    <t>・夫婦で働き3000万の貯金を達成する</t>
  </si>
  <si>
    <t>KPI3 生きる</t>
  </si>
  <si>
    <t>・家計の理想年表が更新され中期的なシミュレーションができる。
・衝突回数が可視化され減少している。</t>
  </si>
  <si>
    <t>・家族の対話量が2020年比で2倍になり連携が増える
・実家を起点にした企画とビジネスが出来る。</t>
  </si>
  <si>
    <t>・親子で異国の交流が増えて文化交流を楽しめる
・実家をｹﾞｽﾄﾊｳｽ化して郊外から人が流れる仕組みづくり</t>
  </si>
  <si>
    <t>・毎週キャンプや小旅行をして楽しく家族や親族で学び合っている
・実家起点で人と金が流れる仕組みが出来る</t>
  </si>
  <si>
    <t>2020年
1. 学ぶ計画</t>
  </si>
  <si>
    <t>FY20 1Q
(2020年4月～6月)</t>
  </si>
  <si>
    <t>FY20 2Q
(2020年7月～9月)</t>
  </si>
  <si>
    <t>FY20 3Q
(2020年10月～12月)</t>
  </si>
  <si>
    <t>FY20 4Q
(2021年1月～3月)</t>
  </si>
  <si>
    <t>目指す状態</t>
  </si>
  <si>
    <t>●1年間の学びの計画を勉強面・読書面でやるべきことを全て可視化する。</t>
  </si>
  <si>
    <t>●データミックスとエドキャンネットワークを定期的に相談し学び合う仕組みにする。</t>
  </si>
  <si>
    <t>●会社の企画と地域の企画にそれぞれの知見を活かして成果を出す。</t>
  </si>
  <si>
    <t>〇社内外の人を繋ぎ、そこからの学びを通じて業務で成果を出すサイクルを作る。</t>
  </si>
  <si>
    <t>KPI 1-1
(勉強計画)</t>
  </si>
  <si>
    <t>・１年間の計画を詳細に立てる</t>
  </si>
  <si>
    <t>・卒業試験を合格し、給付金の70%還元を実現し、ネットワークもできる。</t>
  </si>
  <si>
    <t>・現業で知見をアウトプットをして成果を出す</t>
  </si>
  <si>
    <t>・社外で専門知識を磨き、現業に活かし、蓄積する。</t>
  </si>
  <si>
    <t>KPI 1-2
(読書計画)</t>
  </si>
  <si>
    <t>・書評を通じて自分のカラーが出てブログの流入が増える</t>
  </si>
  <si>
    <t>読書会などの人を巻き込んで深めて実践など独自のものを作る</t>
  </si>
  <si>
    <t>・社外のネットワークを作り新たな企画を作る</t>
  </si>
  <si>
    <t>2020年
2. 稼ぐ計画</t>
  </si>
  <si>
    <t>●1年間の本業と副業面での計画を立てて、しかるべき申請を行う。</t>
  </si>
  <si>
    <t>●継続的に記事をアップし問題なくアフィのサイト運営して承認が下りる</t>
  </si>
  <si>
    <t>●SNSなしに中身とSEOで流入増やし収益を出す。</t>
  </si>
  <si>
    <t>〇勉強をしながら収益化も図れるサイドビジネスのタネ・土台を作る</t>
  </si>
  <si>
    <t>KPI 2-1
(本業計画)</t>
  </si>
  <si>
    <t>・１年間の計画と学べることを詳細に立てる</t>
  </si>
  <si>
    <t>・各実行計画が計画通りに回りはじめ次年度企画の予算を承認される。</t>
  </si>
  <si>
    <t>・各計画が販促と開発計画通りに進みかつ、産休を取得し引き継げる</t>
  </si>
  <si>
    <t>・本業で期待の成果を出しつつ残業時間を対前年20%に減らす</t>
  </si>
  <si>
    <t>KPI 2-2
(副業計画)</t>
  </si>
  <si>
    <t>・しかるべき準備と申請を行う</t>
  </si>
  <si>
    <t>・30記事を投稿し、流入が増え月1000PVを達成、アフィリエイトの申請突破</t>
  </si>
  <si>
    <t>・70記事を投稿し、月3000PVを達成、1000円以上稼ぐ</t>
  </si>
  <si>
    <t>・100記事を投稿し、月1000円以上を3か月続ける。</t>
  </si>
  <si>
    <t>2020年
3. 楽しむ計画</t>
  </si>
  <si>
    <t>●今後の方針を目線合わせをしつつ、今ままでのすれ違いを可視化する。</t>
  </si>
  <si>
    <t>●中期的に必要なことを対話を通じて話し留意点や意見を出し切る</t>
  </si>
  <si>
    <t>●中期的な戦略が定量的に示され、親族間でも合意がなされる</t>
  </si>
  <si>
    <t>〇家庭内の対話を通じ、共通目標が更新され、すれ違い衝突の回数が減少する</t>
  </si>
  <si>
    <t>KPI 3-1
(家族計画)</t>
  </si>
  <si>
    <t>・中長期的なビジョンを共有して目線合わせが出来る</t>
  </si>
  <si>
    <t>・今年の目標から全て書き換えて型をつくっていく</t>
  </si>
  <si>
    <t>・中期的に必要な財務計画を可視化して計画化する。親族とも話にだして賛同を得る。</t>
  </si>
  <si>
    <t>・家計の理想年表が更新され中期的なシミュレーションができる。</t>
  </si>
  <si>
    <t>KPI 3-2
(親族計画)</t>
  </si>
  <si>
    <t>・昨年から今までの現状までに起きたことと原因をあぶりだす</t>
  </si>
  <si>
    <t>・左記を定量的に問題点を可視化し、育児の制度などを調べきり準備をする。</t>
  </si>
  <si>
    <t>・ストレスなく二人目を生み母子優先でストレスなく動ききる。</t>
  </si>
  <si>
    <t>・衝突回数が可視化され減少している。</t>
  </si>
  <si>
    <t>Memo</t>
  </si>
  <si>
    <t>MS2017</t>
  </si>
  <si>
    <t>息子</t>
  </si>
  <si>
    <t>行政・国ｲﾍﾞﾝﾄ</t>
  </si>
  <si>
    <t>【指針】
安全圏を離れ、俯瞰・連携し、今ないものを作る</t>
  </si>
  <si>
    <t>まだ見ぬワクワクを作る</t>
  </si>
  <si>
    <t>彼氏</t>
  </si>
  <si>
    <t>本部新規開発</t>
  </si>
  <si>
    <t>現業、家族にも影響を出す</t>
  </si>
  <si>
    <t>兄</t>
  </si>
  <si>
    <t>就職異業種開拓</t>
  </si>
  <si>
    <t>パラレルキャリアを構築する</t>
  </si>
  <si>
    <t>孫</t>
  </si>
  <si>
    <t>社内改革PJ発足</t>
  </si>
  <si>
    <t>学校コンサル</t>
  </si>
  <si>
    <t>ﾌﾟﾁ合宿企画</t>
  </si>
  <si>
    <t>ＢＣ社員</t>
  </si>
  <si>
    <t>読書会の拡張</t>
  </si>
  <si>
    <t>多様校担当</t>
  </si>
  <si>
    <t>裏・全体会</t>
  </si>
  <si>
    <t>若手社員</t>
  </si>
  <si>
    <t>新たな収益源を作る</t>
  </si>
  <si>
    <t>翼の会OB</t>
  </si>
  <si>
    <t>KONAのOB</t>
  </si>
  <si>
    <t>弓道部のOB</t>
  </si>
  <si>
    <t>大野研のOB</t>
  </si>
  <si>
    <t>価値観5: 自己成長</t>
  </si>
  <si>
    <t>【指針】
ストレスをかけて社会に求められる能力を開発する</t>
  </si>
  <si>
    <t>苦手領域に挑戦する</t>
  </si>
  <si>
    <t>周りがやらないことをやりきる</t>
  </si>
  <si>
    <t>知らない世界に飛び込む</t>
  </si>
  <si>
    <t>行動基準（二宮をベンチマーク）してお金の部分を消す。</t>
  </si>
  <si>
    <t>手取り給与</t>
  </si>
  <si>
    <t>持ち株株式</t>
  </si>
  <si>
    <t>労働収益</t>
  </si>
  <si>
    <t>クリーニング費</t>
  </si>
  <si>
    <t>飲み会費</t>
  </si>
  <si>
    <t>ご祝儀費</t>
  </si>
  <si>
    <t>労働支出</t>
  </si>
  <si>
    <t>雑費</t>
  </si>
  <si>
    <t>エンタメ/交際費</t>
  </si>
  <si>
    <t>教育/教養費</t>
  </si>
  <si>
    <t>美容/衣服費</t>
  </si>
  <si>
    <t>住宅費</t>
  </si>
  <si>
    <t>光熱費</t>
  </si>
  <si>
    <t>生活支出</t>
  </si>
  <si>
    <t>上記外費用</t>
  </si>
  <si>
    <t>投資ローン</t>
  </si>
  <si>
    <t>その他支出</t>
  </si>
  <si>
    <t>総額収支</t>
  </si>
  <si>
    <t>ＦＣＦ</t>
  </si>
  <si>
    <t>1月 (2021)</t>
  </si>
  <si>
    <t>2月 (2021)</t>
  </si>
  <si>
    <t>3月 (2021)</t>
  </si>
  <si>
    <t>4月 (2021)</t>
  </si>
  <si>
    <r>
      <t xml:space="preserve">    </t>
    </r>
    <r>
      <rPr>
        <sz val="7"/>
        <color theme="1"/>
        <rFont val="Century"/>
        <family val="1"/>
      </rPr>
      <t>Memo</t>
    </r>
  </si>
  <si>
    <t>ー家賃</t>
  </si>
  <si>
    <t>〇社内外の人を繋ぎ、そこからの学びを通じて業務で成果を出すサイクルを作る。
〇勉強をしながら収益化も図れるサイドビジネスのタネ・土台を作る
〇家庭内の対話を通じ、共通目標が更新され、すれ違い衝突の回数が減少する</t>
    <phoneticPr fontId="108"/>
  </si>
  <si>
    <t>〇社外も巻き込んだ横断的な新規事業で大きな成果を出す。
〇今までの残業時間分を再度ビジネスで稼ぎ、時間と収入のポートフォリオを書き換える
〇親族間交流が活性化し家族横断的な対話量が倍増する</t>
    <phoneticPr fontId="108"/>
  </si>
  <si>
    <t>〇アジアでゼロから自分で新規事業を起こす経験をしている。
〇会社から家賃手当が出ており、ランニングコストが副業分のみでクリアできている。
〇多様な文化に触れながら親子で刺激を受け成長している</t>
    <phoneticPr fontId="108"/>
  </si>
  <si>
    <t>〇思い描いていた社会課題解決のチャンスを手にしつつ、より良い条件の転職オファーも来ている。
〇キャッシュで家を買うことが出来ている。更にサイドビジネスで固定の資産を作る仕組みが出来ている。
〇家族仲よく毎週家族企画をして家も一緒に選ぶ</t>
    <phoneticPr fontId="108"/>
  </si>
  <si>
    <t>・社外で専門知識を磨き、現業に活かし、蓄積する。
・社外のネットワークを作り新たな企画を作る</t>
    <phoneticPr fontId="108"/>
  </si>
  <si>
    <t>1年後
諒32, 綾27,由2,子2:0</t>
    <phoneticPr fontId="108"/>
  </si>
  <si>
    <t>3年後
諒35, 綾30,由5,子2:3,子3:1</t>
    <phoneticPr fontId="108"/>
  </si>
  <si>
    <t>5年後
諒37, 綾32,由7,子2:5, 子3:1</t>
    <phoneticPr fontId="108"/>
  </si>
  <si>
    <t>10年後
諒42, 綾37,由12,子2:10, 子3:6</t>
    <phoneticPr fontId="108"/>
  </si>
  <si>
    <r>
      <t xml:space="preserve">収支進捗
</t>
    </r>
    <r>
      <rPr>
        <sz val="8"/>
        <color theme="1"/>
        <rFont val="HGP教科書体"/>
        <family val="1"/>
        <charset val="128"/>
      </rPr>
      <t>-家庭内の収支バランス表-</t>
    </r>
    <rPh sb="0" eb="2">
      <t>シュウシ</t>
    </rPh>
    <rPh sb="2" eb="4">
      <t>シンチョク</t>
    </rPh>
    <rPh sb="6" eb="8">
      <t>カテイ</t>
    </rPh>
    <rPh sb="8" eb="9">
      <t>ナイ</t>
    </rPh>
    <rPh sb="10" eb="12">
      <t>シュウシ</t>
    </rPh>
    <rPh sb="16" eb="17">
      <t>ヒョウ</t>
    </rPh>
    <phoneticPr fontId="108"/>
  </si>
  <si>
    <r>
      <t xml:space="preserve">収支進捗
</t>
    </r>
    <r>
      <rPr>
        <sz val="8"/>
        <color theme="1"/>
        <rFont val="HGP教科書体"/>
        <family val="1"/>
        <charset val="128"/>
      </rPr>
      <t>-自身の収支バランス表-</t>
    </r>
    <rPh sb="0" eb="2">
      <t>シュウシ</t>
    </rPh>
    <rPh sb="2" eb="4">
      <t>シンチョク</t>
    </rPh>
    <rPh sb="6" eb="8">
      <t>ジシン</t>
    </rPh>
    <rPh sb="9" eb="11">
      <t>シュウシ</t>
    </rPh>
    <rPh sb="15" eb="16">
      <t>ヒョウ</t>
    </rPh>
    <phoneticPr fontId="108"/>
  </si>
  <si>
    <t>ノーカン</t>
  </si>
  <si>
    <t>下半期から</t>
  </si>
  <si>
    <t>育児の学び＋副収益の別メディア</t>
  </si>
  <si>
    <t>左記＋おもてなしのメディア</t>
  </si>
  <si>
    <t>フリーとして働くマナビをメディア発信</t>
  </si>
  <si>
    <t>ー想定外</t>
  </si>
  <si>
    <t>純貯蓄</t>
  </si>
  <si>
    <t>貯蓄累計</t>
  </si>
  <si>
    <t>ﾌﾞﾛｸ 月2千
PV10000</t>
  </si>
  <si>
    <t>ﾌﾞﾛｸ 月2万
PV50000</t>
  </si>
  <si>
    <t>ﾌﾞﾛｸ 月5万
PV100000</t>
  </si>
  <si>
    <t>ﾌﾞﾛｸ 月6万
株 月1万</t>
  </si>
  <si>
    <t>ﾌﾞﾛｸ 月7万
株 月3万</t>
  </si>
  <si>
    <t>ﾌﾞﾛｸ 月8万
株 月5万</t>
  </si>
  <si>
    <t>左記収入+
民泊月1回</t>
  </si>
  <si>
    <t>左記収入+
民泊月2回</t>
  </si>
  <si>
    <t>左記収入+
単価1.5倍</t>
  </si>
  <si>
    <t>左記仕組化
新家移行</t>
  </si>
  <si>
    <t>ﾌﾞﾛｸﾞ10,株6, 民泊9</t>
  </si>
  <si>
    <t>家目標min</t>
  </si>
  <si>
    <t>※あやの純利益</t>
  </si>
  <si>
    <t>家目標max</t>
  </si>
  <si>
    <t>※あやの純利益＋副収入一部＋コスト減</t>
  </si>
  <si>
    <t>\</t>
  </si>
  <si>
    <t>月額</t>
  </si>
  <si>
    <t>年額</t>
  </si>
  <si>
    <t>01. 食糧費</t>
  </si>
  <si>
    <t>02. 日用費</t>
  </si>
  <si>
    <t>03. 交通費</t>
  </si>
  <si>
    <t>04. 交際費</t>
  </si>
  <si>
    <t>05. 娯楽費</t>
  </si>
  <si>
    <t>06. 教育費</t>
  </si>
  <si>
    <t>07. 衣服費</t>
  </si>
  <si>
    <t>08. 医療費</t>
  </si>
  <si>
    <t>09. 通信費</t>
  </si>
  <si>
    <t>10. 光熱費</t>
  </si>
  <si>
    <t>11. 住宅費</t>
  </si>
  <si>
    <t>12. 大型費</t>
  </si>
  <si>
    <t>内訳</t>
    <rPh sb="0" eb="2">
      <t>ウチワケ</t>
    </rPh>
    <phoneticPr fontId="108"/>
  </si>
  <si>
    <t>目標(月額)</t>
    <rPh sb="0" eb="2">
      <t>モクヒョウ</t>
    </rPh>
    <rPh sb="3" eb="5">
      <t>ゲツガク</t>
    </rPh>
    <phoneticPr fontId="108"/>
  </si>
  <si>
    <t>月額</t>
    <rPh sb="0" eb="2">
      <t>ゲツガク</t>
    </rPh>
    <phoneticPr fontId="108"/>
  </si>
  <si>
    <t>年額</t>
    <rPh sb="0" eb="2">
      <t>ネンガク</t>
    </rPh>
    <phoneticPr fontId="108"/>
  </si>
  <si>
    <t>収入</t>
    <rPh sb="0" eb="2">
      <t>シュウニュウ</t>
    </rPh>
    <phoneticPr fontId="108"/>
  </si>
  <si>
    <t>共通支出</t>
    <rPh sb="0" eb="2">
      <t>キョウツウ</t>
    </rPh>
    <phoneticPr fontId="108"/>
  </si>
  <si>
    <t>実績</t>
    <rPh sb="0" eb="2">
      <t>ジッセキ</t>
    </rPh>
    <phoneticPr fontId="108"/>
  </si>
  <si>
    <t>目標</t>
    <rPh sb="0" eb="2">
      <t>モクヒョウ</t>
    </rPh>
    <phoneticPr fontId="108"/>
  </si>
  <si>
    <t>家計年収</t>
    <rPh sb="0" eb="2">
      <t>カケイ</t>
    </rPh>
    <rPh sb="2" eb="4">
      <t>ネンシュウ</t>
    </rPh>
    <phoneticPr fontId="108"/>
  </si>
  <si>
    <t>家計月収</t>
    <rPh sb="0" eb="2">
      <t>カケイ</t>
    </rPh>
    <rPh sb="2" eb="4">
      <t>ゲッシュウ</t>
    </rPh>
    <phoneticPr fontId="108"/>
  </si>
  <si>
    <t>┗あき</t>
    <phoneticPr fontId="108"/>
  </si>
  <si>
    <t>┗あや</t>
    <phoneticPr fontId="108"/>
  </si>
  <si>
    <t>┗臨時</t>
    <rPh sb="1" eb="3">
      <t>リンジ</t>
    </rPh>
    <phoneticPr fontId="108"/>
  </si>
  <si>
    <t>支出</t>
    <rPh sb="0" eb="2">
      <t>シシュツ</t>
    </rPh>
    <phoneticPr fontId="108"/>
  </si>
  <si>
    <t>2021(目標)</t>
    <rPh sb="5" eb="7">
      <t>モクヒョウ</t>
    </rPh>
    <phoneticPr fontId="108"/>
  </si>
  <si>
    <t>※引っ越し代、光熱費はなぜか10月からのカウント</t>
    <phoneticPr fontId="108"/>
  </si>
  <si>
    <t>※12月分は1月に更新、大型は洗濯機(国の支給30万利用)</t>
    <phoneticPr fontId="108"/>
  </si>
  <si>
    <t>←ここだけ毎年更新して増やしていく</t>
    <rPh sb="5" eb="7">
      <t>マイトシ</t>
    </rPh>
    <rPh sb="7" eb="9">
      <t>コウシン</t>
    </rPh>
    <rPh sb="11" eb="12">
      <t>フ</t>
    </rPh>
    <phoneticPr fontId="108"/>
  </si>
  <si>
    <t>┗副業</t>
    <rPh sb="1" eb="3">
      <t>フクギョウ</t>
    </rPh>
    <phoneticPr fontId="108"/>
  </si>
  <si>
    <t>個人月収</t>
    <rPh sb="0" eb="2">
      <t>コジン</t>
    </rPh>
    <rPh sb="2" eb="4">
      <t>ゲッシュウ</t>
    </rPh>
    <phoneticPr fontId="108"/>
  </si>
  <si>
    <t>個人年収</t>
    <rPh sb="0" eb="2">
      <t>コジン</t>
    </rPh>
    <rPh sb="2" eb="4">
      <t>ネンシュウ</t>
    </rPh>
    <phoneticPr fontId="108"/>
  </si>
  <si>
    <t>共通</t>
  </si>
  <si>
    <t>教育貯金</t>
  </si>
  <si>
    <t>家貯金</t>
  </si>
  <si>
    <t>イベント</t>
  </si>
  <si>
    <t>年額 min</t>
  </si>
  <si>
    <t>年額 max</t>
  </si>
  <si>
    <t>生活費25万で固定(教育費含む)</t>
  </si>
  <si>
    <t>由郁小学校</t>
  </si>
  <si>
    <t>↓Stage2↓</t>
  </si>
  <si>
    <t>↓学費分増え、家賃分が減り、余りは貯蓄へ</t>
  </si>
  <si>
    <t>ここから大黒柱シフト 共通：あや、教育：あきら</t>
  </si>
  <si>
    <t>由郁中学</t>
  </si>
  <si>
    <t>由郁高校</t>
  </si>
  <si>
    <t>由郁大学</t>
  </si>
  <si>
    <t>颯仁大学</t>
  </si>
  <si>
    <t>３人目大学</t>
  </si>
  <si>
    <t>全員卒業</t>
  </si>
  <si>
    <t>↓Stage3↓</t>
  </si>
  <si>
    <t>※5000万溜まり次第、長期運用益6%で不労働所得</t>
  </si>
  <si>
    <t>※7000万溜まり次第、運用+郊外の土地</t>
  </si>
  <si>
    <t>※2018は月18.5万、2019は月21万の家庭納入</t>
    <rPh sb="6" eb="7">
      <t>ツキ</t>
    </rPh>
    <rPh sb="11" eb="12">
      <t>マン</t>
    </rPh>
    <rPh sb="18" eb="19">
      <t>ツキ</t>
    </rPh>
    <rPh sb="21" eb="22">
      <t>マン</t>
    </rPh>
    <rPh sb="23" eb="25">
      <t>カテイ</t>
    </rPh>
    <rPh sb="25" eb="27">
      <t>ノウニュウ</t>
    </rPh>
    <phoneticPr fontId="108"/>
  </si>
  <si>
    <t>※訓練給付金をつかっているので教育費の50万は戻っている</t>
    <rPh sb="1" eb="3">
      <t>クンレン</t>
    </rPh>
    <rPh sb="3" eb="5">
      <t>キュウフ</t>
    </rPh>
    <rPh sb="5" eb="6">
      <t>キン</t>
    </rPh>
    <rPh sb="15" eb="18">
      <t>キョウイクヒ</t>
    </rPh>
    <rPh sb="21" eb="22">
      <t>マン</t>
    </rPh>
    <rPh sb="23" eb="24">
      <t>モド</t>
    </rPh>
    <phoneticPr fontId="108"/>
  </si>
  <si>
    <t>※奨学金を一気に返すことで借金をゼロに</t>
    <rPh sb="1" eb="4">
      <t>ショウガクキン</t>
    </rPh>
    <rPh sb="5" eb="7">
      <t>イッキ</t>
    </rPh>
    <rPh sb="8" eb="9">
      <t>カエ</t>
    </rPh>
    <rPh sb="13" eb="15">
      <t>シャッキン</t>
    </rPh>
    <phoneticPr fontId="108"/>
  </si>
  <si>
    <t>※家賃・光熱・通信費も共通からだった</t>
    <rPh sb="1" eb="3">
      <t>ヤチン</t>
    </rPh>
    <rPh sb="4" eb="6">
      <t>コウネツ</t>
    </rPh>
    <rPh sb="7" eb="10">
      <t>ツウシンヒ</t>
    </rPh>
    <rPh sb="11" eb="13">
      <t>キョウツウ</t>
    </rPh>
    <phoneticPr fontId="108"/>
  </si>
  <si>
    <t>収支</t>
    <rPh sb="0" eb="2">
      <t>シュウシ</t>
    </rPh>
    <phoneticPr fontId="108"/>
  </si>
  <si>
    <t>※大型:出産/引越/エアコ/冷蔵庫/レンジ、食費は外食折版</t>
    <phoneticPr fontId="108"/>
  </si>
  <si>
    <r>
      <t xml:space="preserve">10年先を見据えた収支計画 (個人)
</t>
    </r>
    <r>
      <rPr>
        <sz val="8"/>
        <color theme="1"/>
        <rFont val="HGP教科書体"/>
        <family val="1"/>
        <charset val="128"/>
      </rPr>
      <t>-最低限のお小遣いで運用しつつ副業で補填する形を創る-</t>
    </r>
    <rPh sb="15" eb="17">
      <t>コジン</t>
    </rPh>
    <rPh sb="20" eb="23">
      <t>サイテイゲン</t>
    </rPh>
    <rPh sb="25" eb="27">
      <t>コヅカ</t>
    </rPh>
    <rPh sb="29" eb="31">
      <t>ウンヨウ</t>
    </rPh>
    <rPh sb="34" eb="36">
      <t>フクギョウ</t>
    </rPh>
    <rPh sb="37" eb="39">
      <t>ホテン</t>
    </rPh>
    <rPh sb="41" eb="42">
      <t>カタチ</t>
    </rPh>
    <rPh sb="43" eb="44">
      <t>ツク</t>
    </rPh>
    <phoneticPr fontId="108"/>
  </si>
  <si>
    <r>
      <t xml:space="preserve">10年先を見据えた収支計画 (家庭)
</t>
    </r>
    <r>
      <rPr>
        <sz val="8"/>
        <color theme="1"/>
        <rFont val="HGP教科書体"/>
        <family val="1"/>
        <charset val="128"/>
      </rPr>
      <t>-家計全体を見える化して短期・中期の目標達成を目指す-</t>
    </r>
    <rPh sb="20" eb="22">
      <t>カケイ</t>
    </rPh>
    <rPh sb="22" eb="24">
      <t>ゼンタイ</t>
    </rPh>
    <rPh sb="25" eb="26">
      <t>ミ</t>
    </rPh>
    <rPh sb="28" eb="29">
      <t>カ</t>
    </rPh>
    <rPh sb="31" eb="33">
      <t>タンキ</t>
    </rPh>
    <rPh sb="34" eb="36">
      <t>チュウキ</t>
    </rPh>
    <rPh sb="37" eb="39">
      <t>モクヒョウ</t>
    </rPh>
    <rPh sb="39" eb="41">
      <t>タッセイ</t>
    </rPh>
    <rPh sb="42" eb="44">
      <t>メザ</t>
    </rPh>
    <phoneticPr fontId="108"/>
  </si>
  <si>
    <t>※短期・中期・長期の目標はスプレットシートにて一元化、上記は抜粋版</t>
    <rPh sb="1" eb="3">
      <t>タンキ</t>
    </rPh>
    <rPh sb="4" eb="6">
      <t>チュウキ</t>
    </rPh>
    <rPh sb="7" eb="9">
      <t>チョウキ</t>
    </rPh>
    <rPh sb="10" eb="12">
      <t>モクヒョウ</t>
    </rPh>
    <rPh sb="23" eb="26">
      <t>イチゲンカ</t>
    </rPh>
    <rPh sb="27" eb="29">
      <t>ジョウキ</t>
    </rPh>
    <rPh sb="30" eb="32">
      <t>バッスイ</t>
    </rPh>
    <rPh sb="32" eb="33">
      <t>バン</t>
    </rPh>
    <phoneticPr fontId="108"/>
  </si>
  <si>
    <t>年額</t>
    <phoneticPr fontId="108"/>
  </si>
  <si>
    <t>月額</t>
    <phoneticPr fontId="108"/>
  </si>
  <si>
    <t>min</t>
    <phoneticPr fontId="108"/>
  </si>
  <si>
    <t>max</t>
    <phoneticPr fontId="108"/>
  </si>
  <si>
    <t>合計</t>
    <rPh sb="0" eb="2">
      <t>ゴウケイ</t>
    </rPh>
    <phoneticPr fontId="108"/>
  </si>
  <si>
    <t>※2030で家購入・ローンも返す。そして会社卒業。週休4日であやのアシスタントへ</t>
    <rPh sb="6" eb="7">
      <t>イエ</t>
    </rPh>
    <rPh sb="7" eb="9">
      <t>コウニュウ</t>
    </rPh>
    <rPh sb="14" eb="15">
      <t>カエ</t>
    </rPh>
    <rPh sb="20" eb="22">
      <t>カイシャ</t>
    </rPh>
    <rPh sb="22" eb="24">
      <t>ソツギョウ</t>
    </rPh>
    <rPh sb="25" eb="27">
      <t>シュウキュウ</t>
    </rPh>
    <rPh sb="28" eb="29">
      <t>ニチ</t>
    </rPh>
    <phoneticPr fontId="108"/>
  </si>
  <si>
    <t>颯仁小学校</t>
    <rPh sb="0" eb="1">
      <t>ソウ</t>
    </rPh>
    <rPh sb="1" eb="2">
      <t>ヒトシ</t>
    </rPh>
    <rPh sb="2" eb="5">
      <t>ショウガッコウ</t>
    </rPh>
    <phoneticPr fontId="108"/>
  </si>
  <si>
    <t>3人目小学校</t>
    <rPh sb="1" eb="2">
      <t>ニン</t>
    </rPh>
    <rPh sb="2" eb="3">
      <t>メ</t>
    </rPh>
    <rPh sb="3" eb="6">
      <t>ショウガッコウ</t>
    </rPh>
    <phoneticPr fontId="108"/>
  </si>
  <si>
    <t>颯仁保育園</t>
    <rPh sb="0" eb="1">
      <t>ソウ</t>
    </rPh>
    <rPh sb="1" eb="2">
      <t>ヒトシ</t>
    </rPh>
    <rPh sb="2" eb="5">
      <t>ホイクエン</t>
    </rPh>
    <phoneticPr fontId="108"/>
  </si>
  <si>
    <t>共通費用</t>
    <rPh sb="0" eb="2">
      <t>キョウツウ</t>
    </rPh>
    <rPh sb="2" eb="4">
      <t>ヒヨウ</t>
    </rPh>
    <phoneticPr fontId="108"/>
  </si>
  <si>
    <t>10か年貯蓄シミュレーション</t>
    <rPh sb="3" eb="4">
      <t>ネン</t>
    </rPh>
    <rPh sb="4" eb="6">
      <t>チョチク</t>
    </rPh>
    <phoneticPr fontId="108"/>
  </si>
  <si>
    <t>┗本業</t>
    <rPh sb="1" eb="3">
      <t>ホンギョウ</t>
    </rPh>
    <phoneticPr fontId="108"/>
  </si>
  <si>
    <t>由郁小学校</t>
    <phoneticPr fontId="108"/>
  </si>
  <si>
    <t>目標 0250～0300万円</t>
    <rPh sb="0" eb="2">
      <t>モクヒョウ</t>
    </rPh>
    <rPh sb="12" eb="13">
      <t>マン</t>
    </rPh>
    <rPh sb="13" eb="14">
      <t>エン</t>
    </rPh>
    <phoneticPr fontId="108"/>
  </si>
  <si>
    <t>目標 0750～1120万円</t>
    <rPh sb="0" eb="2">
      <t>モクヒョウ</t>
    </rPh>
    <rPh sb="12" eb="13">
      <t>マン</t>
    </rPh>
    <rPh sb="13" eb="14">
      <t>エン</t>
    </rPh>
    <phoneticPr fontId="108"/>
  </si>
  <si>
    <t>目標 1000～1520万円</t>
    <rPh sb="0" eb="2">
      <t>モクヒョウ</t>
    </rPh>
    <rPh sb="12" eb="13">
      <t>マン</t>
    </rPh>
    <rPh sb="13" eb="14">
      <t>エン</t>
    </rPh>
    <phoneticPr fontId="108"/>
  </si>
  <si>
    <t>目標 0450～0580万円</t>
    <rPh sb="0" eb="2">
      <t>モクヒョウ</t>
    </rPh>
    <rPh sb="12" eb="13">
      <t>マン</t>
    </rPh>
    <rPh sb="13" eb="14">
      <t>エン</t>
    </rPh>
    <phoneticPr fontId="108"/>
  </si>
  <si>
    <t>目標 0550～0780万円</t>
    <rPh sb="0" eb="2">
      <t>モクヒョウ</t>
    </rPh>
    <rPh sb="12" eb="13">
      <t>マン</t>
    </rPh>
    <rPh sb="13" eb="14">
      <t>エン</t>
    </rPh>
    <phoneticPr fontId="108"/>
  </si>
  <si>
    <t>目標 1300～1970万円</t>
    <rPh sb="0" eb="2">
      <t>モクヒョウ</t>
    </rPh>
    <rPh sb="12" eb="13">
      <t>マン</t>
    </rPh>
    <rPh sb="13" eb="14">
      <t>エン</t>
    </rPh>
    <phoneticPr fontId="108"/>
  </si>
  <si>
    <t>目標 1650～2470万円</t>
    <rPh sb="0" eb="2">
      <t>モクヒョウ</t>
    </rPh>
    <rPh sb="12" eb="13">
      <t>マン</t>
    </rPh>
    <rPh sb="13" eb="14">
      <t>エン</t>
    </rPh>
    <phoneticPr fontId="108"/>
  </si>
  <si>
    <t>目標 2050～3070万円</t>
    <rPh sb="0" eb="2">
      <t>モクヒョウ</t>
    </rPh>
    <rPh sb="12" eb="13">
      <t>マン</t>
    </rPh>
    <rPh sb="13" eb="14">
      <t>エン</t>
    </rPh>
    <phoneticPr fontId="108"/>
  </si>
  <si>
    <t>目標 2500～3750万円</t>
    <rPh sb="0" eb="2">
      <t>モクヒョウ</t>
    </rPh>
    <rPh sb="12" eb="13">
      <t>マン</t>
    </rPh>
    <rPh sb="13" eb="14">
      <t>エン</t>
    </rPh>
    <phoneticPr fontId="108"/>
  </si>
  <si>
    <t>ここから大黒柱シフト 
共通：あや、教育：あきら</t>
    <phoneticPr fontId="108"/>
  </si>
  <si>
    <t>2020 月額</t>
    <rPh sb="5" eb="7">
      <t>ゲツガク</t>
    </rPh>
    <phoneticPr fontId="108"/>
  </si>
  <si>
    <t>2020 年額</t>
    <rPh sb="5" eb="6">
      <t>ネン</t>
    </rPh>
    <rPh sb="6" eb="7">
      <t>ガク</t>
    </rPh>
    <phoneticPr fontId="108"/>
  </si>
  <si>
    <t>2020 累計</t>
    <rPh sb="5" eb="7">
      <t>ルイケイ</t>
    </rPh>
    <phoneticPr fontId="108"/>
  </si>
  <si>
    <t>教育貯金</t>
    <rPh sb="0" eb="2">
      <t>キョウイク</t>
    </rPh>
    <rPh sb="2" eb="4">
      <t>チョキン</t>
    </rPh>
    <phoneticPr fontId="108"/>
  </si>
  <si>
    <t>家貯金</t>
    <rPh sb="0" eb="1">
      <t>イエ</t>
    </rPh>
    <rPh sb="1" eb="3">
      <t>チョキン</t>
    </rPh>
    <phoneticPr fontId="108"/>
  </si>
  <si>
    <t>2020 月額　(実働6ヶ月)</t>
    <rPh sb="5" eb="7">
      <t>ゲツガク</t>
    </rPh>
    <rPh sb="9" eb="11">
      <t>ジツドウ</t>
    </rPh>
    <rPh sb="13" eb="14">
      <t>ゲツ</t>
    </rPh>
    <phoneticPr fontId="108"/>
  </si>
  <si>
    <t>実績 (12ヶ月)</t>
    <rPh sb="0" eb="2">
      <t>ジッセキ</t>
    </rPh>
    <rPh sb="7" eb="8">
      <t>ゲツ</t>
    </rPh>
    <phoneticPr fontId="108"/>
  </si>
  <si>
    <t>実績 ( 6ヶ月)</t>
    <rPh sb="0" eb="2">
      <t>ジッセキ</t>
    </rPh>
    <rPh sb="7" eb="8">
      <t>ゲツ</t>
    </rPh>
    <phoneticPr fontId="108"/>
  </si>
  <si>
    <t>←ここを6ヵ年で並べても良いか。年額を削って</t>
    <rPh sb="6" eb="7">
      <t>ネン</t>
    </rPh>
    <rPh sb="8" eb="9">
      <t>ナラ</t>
    </rPh>
    <rPh sb="12" eb="13">
      <t>ヨ</t>
    </rPh>
    <rPh sb="16" eb="18">
      <t>ネンガク</t>
    </rPh>
    <rPh sb="19" eb="20">
      <t>ケズ</t>
    </rPh>
    <phoneticPr fontId="108"/>
  </si>
  <si>
    <t>支出 月額</t>
    <rPh sb="0" eb="2">
      <t>シシュツ</t>
    </rPh>
    <rPh sb="3" eb="5">
      <t>ゲツガク</t>
    </rPh>
    <phoneticPr fontId="108"/>
  </si>
  <si>
    <t>支出内訳</t>
    <rPh sb="0" eb="2">
      <t>シシュツ</t>
    </rPh>
    <rPh sb="2" eb="4">
      <t>ウチワケ</t>
    </rPh>
    <phoneticPr fontId="108"/>
  </si>
  <si>
    <t>収入内訳</t>
    <rPh sb="0" eb="2">
      <t>シュウニュウ</t>
    </rPh>
    <rPh sb="2" eb="4">
      <t>ウチワケ</t>
    </rPh>
    <phoneticPr fontId="108"/>
  </si>
  <si>
    <t>目標 100万円</t>
    <rPh sb="0" eb="2">
      <t>モクヒョウ</t>
    </rPh>
    <rPh sb="6" eb="7">
      <t>マン</t>
    </rPh>
    <rPh sb="7" eb="8">
      <t>エン</t>
    </rPh>
    <phoneticPr fontId="108"/>
  </si>
  <si>
    <t>車貯金</t>
    <rPh sb="0" eb="1">
      <t>クルマ</t>
    </rPh>
    <rPh sb="1" eb="3">
      <t>チョキン</t>
    </rPh>
    <phoneticPr fontId="108"/>
  </si>
  <si>
    <t>本業内訳</t>
    <rPh sb="0" eb="2">
      <t>ホンギョウ</t>
    </rPh>
    <rPh sb="2" eb="4">
      <t>ウチワケ</t>
    </rPh>
    <phoneticPr fontId="108"/>
  </si>
  <si>
    <t>夫婦小遣い</t>
    <rPh sb="0" eb="2">
      <t>フウフ</t>
    </rPh>
    <rPh sb="2" eb="4">
      <t>コヅカ</t>
    </rPh>
    <phoneticPr fontId="108"/>
  </si>
  <si>
    <t>内訳額</t>
    <rPh sb="0" eb="2">
      <t>ウチワケ</t>
    </rPh>
    <rPh sb="2" eb="3">
      <t>ガク</t>
    </rPh>
    <phoneticPr fontId="108"/>
  </si>
  <si>
    <t>内訳計</t>
    <rPh sb="0" eb="2">
      <t>ウチワケ</t>
    </rPh>
    <rPh sb="2" eb="3">
      <t>ケイ</t>
    </rPh>
    <phoneticPr fontId="108"/>
  </si>
  <si>
    <t>車貯蓄</t>
    <rPh sb="0" eb="1">
      <t>クルマ</t>
    </rPh>
    <rPh sb="1" eb="3">
      <t>チョチク</t>
    </rPh>
    <phoneticPr fontId="108"/>
  </si>
  <si>
    <t>副業目標</t>
    <rPh sb="0" eb="2">
      <t>フクギョウ</t>
    </rPh>
    <rPh sb="2" eb="4">
      <t>モクヒョウ</t>
    </rPh>
    <phoneticPr fontId="108"/>
  </si>
  <si>
    <t>自メディア構築</t>
    <rPh sb="0" eb="1">
      <t>ジ</t>
    </rPh>
    <rPh sb="5" eb="7">
      <t>コウチク</t>
    </rPh>
    <phoneticPr fontId="108"/>
  </si>
  <si>
    <t>海外駐在</t>
    <rPh sb="0" eb="2">
      <t>カイガイ</t>
    </rPh>
    <rPh sb="2" eb="4">
      <t>チュウザイ</t>
    </rPh>
    <phoneticPr fontId="108"/>
  </si>
  <si>
    <t>株練習200万</t>
    <rPh sb="0" eb="1">
      <t>カブ</t>
    </rPh>
    <rPh sb="1" eb="3">
      <t>レンシュウ</t>
    </rPh>
    <rPh sb="6" eb="7">
      <t>マン</t>
    </rPh>
    <phoneticPr fontId="108"/>
  </si>
  <si>
    <t>ワクワクメディア</t>
    <phoneticPr fontId="108"/>
  </si>
  <si>
    <t>家・車買う(仮)</t>
    <rPh sb="0" eb="1">
      <t>イエ</t>
    </rPh>
    <rPh sb="2" eb="3">
      <t>クルマ</t>
    </rPh>
    <rPh sb="3" eb="4">
      <t>カ</t>
    </rPh>
    <rPh sb="6" eb="7">
      <t>カリ</t>
    </rPh>
    <phoneticPr fontId="108"/>
  </si>
  <si>
    <t>家プロジェクト始動</t>
    <rPh sb="0" eb="1">
      <t>イエ</t>
    </rPh>
    <rPh sb="7" eb="9">
      <t>シドウ</t>
    </rPh>
    <phoneticPr fontId="108"/>
  </si>
  <si>
    <t>-</t>
    <phoneticPr fontId="108"/>
  </si>
  <si>
    <t>02. 交通/交際</t>
    <rPh sb="4" eb="6">
      <t>コウツウ</t>
    </rPh>
    <rPh sb="7" eb="9">
      <t>コウサイ</t>
    </rPh>
    <phoneticPr fontId="108"/>
  </si>
  <si>
    <t>01. 食料/日用</t>
    <rPh sb="4" eb="6">
      <t>ショクリョウ</t>
    </rPh>
    <rPh sb="7" eb="9">
      <t>ニチヨウ</t>
    </rPh>
    <phoneticPr fontId="108"/>
  </si>
  <si>
    <t>03. 教育/通信</t>
    <rPh sb="4" eb="6">
      <t>キョウイク</t>
    </rPh>
    <rPh sb="7" eb="9">
      <t>ツウシン</t>
    </rPh>
    <phoneticPr fontId="108"/>
  </si>
  <si>
    <t>04. 衣服/医療</t>
    <rPh sb="4" eb="6">
      <t>イフク</t>
    </rPh>
    <rPh sb="7" eb="9">
      <t>イリョウ</t>
    </rPh>
    <phoneticPr fontId="108"/>
  </si>
  <si>
    <t>05. 娯楽/大型</t>
    <rPh sb="7" eb="9">
      <t>オオガタ</t>
    </rPh>
    <phoneticPr fontId="108"/>
  </si>
  <si>
    <t>収入</t>
    <phoneticPr fontId="108"/>
  </si>
  <si>
    <t>年度</t>
    <rPh sb="0" eb="2">
      <t>ネンド</t>
    </rPh>
    <phoneticPr fontId="108"/>
  </si>
  <si>
    <t>イベント</t>
    <phoneticPr fontId="108"/>
  </si>
  <si>
    <t xml:space="preserve"> 01. 共通費用</t>
    <rPh sb="5" eb="7">
      <t>キョウツウ</t>
    </rPh>
    <rPh sb="7" eb="9">
      <t>ヒヨウ</t>
    </rPh>
    <phoneticPr fontId="108"/>
  </si>
  <si>
    <t xml:space="preserve"> 02. 家貯金</t>
    <rPh sb="5" eb="6">
      <t>イエ</t>
    </rPh>
    <rPh sb="6" eb="8">
      <t>チョキン</t>
    </rPh>
    <phoneticPr fontId="108"/>
  </si>
  <si>
    <t xml:space="preserve"> 03. 子供貯金</t>
    <rPh sb="5" eb="7">
      <t>コドモ</t>
    </rPh>
    <rPh sb="7" eb="9">
      <t>チョキン</t>
    </rPh>
    <phoneticPr fontId="108"/>
  </si>
  <si>
    <t xml:space="preserve"> 04. 車貯金</t>
    <rPh sb="5" eb="6">
      <t>クルマ</t>
    </rPh>
    <rPh sb="6" eb="8">
      <t>チョキン</t>
    </rPh>
    <phoneticPr fontId="108"/>
  </si>
  <si>
    <t xml:space="preserve"> 05. 副業目標</t>
    <rPh sb="5" eb="7">
      <t>フクギョウ</t>
    </rPh>
    <rPh sb="7" eb="9">
      <t>モクヒョウ</t>
    </rPh>
    <phoneticPr fontId="108"/>
  </si>
  <si>
    <t xml:space="preserve"> 06. 運用目標</t>
    <rPh sb="5" eb="7">
      <t>ウンヨウ</t>
    </rPh>
    <rPh sb="7" eb="9">
      <t>モクヒョウ</t>
    </rPh>
    <phoneticPr fontId="108"/>
  </si>
  <si>
    <t>　副業年収</t>
    <rPh sb="1" eb="3">
      <t>フクギョウ</t>
    </rPh>
    <rPh sb="3" eb="5">
      <t>ネンシュウ</t>
    </rPh>
    <phoneticPr fontId="108"/>
  </si>
  <si>
    <t>　├ あや</t>
    <phoneticPr fontId="108"/>
  </si>
  <si>
    <t>　└ あきら</t>
    <phoneticPr fontId="108"/>
  </si>
  <si>
    <t>　├ 共通(生活)</t>
    <rPh sb="3" eb="5">
      <t>キョウツウ</t>
    </rPh>
    <rPh sb="6" eb="8">
      <t>セイカツ</t>
    </rPh>
    <phoneticPr fontId="108"/>
  </si>
  <si>
    <t>　├ 共通(教育)</t>
    <rPh sb="3" eb="5">
      <t>キョウツウ</t>
    </rPh>
    <rPh sb="6" eb="8">
      <t>キョウイク</t>
    </rPh>
    <phoneticPr fontId="108"/>
  </si>
  <si>
    <r>
      <t xml:space="preserve"> 04. 車貯金</t>
    </r>
    <r>
      <rPr>
        <sz val="6"/>
        <color theme="1"/>
        <rFont val="Meiryo UI"/>
        <family val="3"/>
        <charset val="128"/>
      </rPr>
      <t>(持株)</t>
    </r>
    <rPh sb="5" eb="6">
      <t>クルマ</t>
    </rPh>
    <rPh sb="6" eb="7">
      <t>キン</t>
    </rPh>
    <rPh sb="9" eb="11">
      <t>モチカブ</t>
    </rPh>
    <phoneticPr fontId="108"/>
  </si>
  <si>
    <r>
      <t xml:space="preserve"> 02. 家貯金</t>
    </r>
    <r>
      <rPr>
        <sz val="6"/>
        <color theme="1"/>
        <rFont val="Meiryo UI"/>
        <family val="3"/>
        <charset val="128"/>
      </rPr>
      <t>(あや)</t>
    </r>
    <rPh sb="5" eb="6">
      <t>イエ</t>
    </rPh>
    <rPh sb="6" eb="8">
      <t>チョキン</t>
    </rPh>
    <phoneticPr fontId="108"/>
  </si>
  <si>
    <t>　01. 基本給</t>
    <rPh sb="5" eb="7">
      <t>キホン</t>
    </rPh>
    <rPh sb="7" eb="8">
      <t>キュウ</t>
    </rPh>
    <phoneticPr fontId="108"/>
  </si>
  <si>
    <t>　02. 残業代</t>
    <rPh sb="5" eb="8">
      <t>ザンギョウダイ</t>
    </rPh>
    <phoneticPr fontId="108"/>
  </si>
  <si>
    <t>　03. 年賞与</t>
    <rPh sb="5" eb="6">
      <t>ネン</t>
    </rPh>
    <rPh sb="6" eb="8">
      <t>ショウヨ</t>
    </rPh>
    <phoneticPr fontId="108"/>
  </si>
  <si>
    <t>　04. 福利厚生</t>
    <rPh sb="5" eb="7">
      <t>フクリ</t>
    </rPh>
    <rPh sb="7" eb="9">
      <t>コウセイ</t>
    </rPh>
    <phoneticPr fontId="108"/>
  </si>
  <si>
    <t>　05. 副業/臨時</t>
    <rPh sb="5" eb="7">
      <t>フクギョウ</t>
    </rPh>
    <rPh sb="8" eb="10">
      <t>リンジ</t>
    </rPh>
    <phoneticPr fontId="108"/>
  </si>
  <si>
    <t>　06. その他</t>
    <rPh sb="7" eb="8">
      <t>ホカ</t>
    </rPh>
    <phoneticPr fontId="108"/>
  </si>
  <si>
    <t>計画抜本修正</t>
    <rPh sb="0" eb="2">
      <t>ケイカク</t>
    </rPh>
    <rPh sb="2" eb="3">
      <t>ホン</t>
    </rPh>
    <rPh sb="3" eb="5">
      <t>シュウセイ</t>
    </rPh>
    <phoneticPr fontId="108"/>
  </si>
  <si>
    <t>完全お小遣い性</t>
    <rPh sb="0" eb="2">
      <t>カンゼン</t>
    </rPh>
    <rPh sb="3" eb="5">
      <t>コヅカ</t>
    </rPh>
    <rPh sb="6" eb="7">
      <t>セイ</t>
    </rPh>
    <phoneticPr fontId="108"/>
  </si>
  <si>
    <t>前年</t>
    <rPh sb="0" eb="2">
      <t>ゼンネン</t>
    </rPh>
    <phoneticPr fontId="108"/>
  </si>
  <si>
    <t>個人支出</t>
    <rPh sb="0" eb="2">
      <t>コジン</t>
    </rPh>
    <rPh sb="2" eb="4">
      <t>シシュツ</t>
    </rPh>
    <phoneticPr fontId="108"/>
  </si>
  <si>
    <t>　会社年収(額面)</t>
    <rPh sb="1" eb="3">
      <t>カイシャ</t>
    </rPh>
    <rPh sb="3" eb="5">
      <t>ネンシュウ</t>
    </rPh>
    <rPh sb="6" eb="8">
      <t>ガクメン</t>
    </rPh>
    <phoneticPr fontId="108"/>
  </si>
  <si>
    <t>留学に行く</t>
    <rPh sb="0" eb="2">
      <t>リュウガク</t>
    </rPh>
    <rPh sb="3" eb="4">
      <t>イ</t>
    </rPh>
    <phoneticPr fontId="108"/>
  </si>
  <si>
    <t>　06. 社会保険他</t>
    <rPh sb="5" eb="7">
      <t>シャカイ</t>
    </rPh>
    <rPh sb="7" eb="9">
      <t>ホケン</t>
    </rPh>
    <rPh sb="9" eb="10">
      <t>ホカ</t>
    </rPh>
    <phoneticPr fontId="108"/>
  </si>
  <si>
    <t>　06. 家賃/貯金</t>
    <rPh sb="5" eb="7">
      <t>ヤチン</t>
    </rPh>
    <rPh sb="8" eb="10">
      <t>チョキン</t>
    </rPh>
    <phoneticPr fontId="108"/>
  </si>
  <si>
    <t>　前年度年収</t>
    <rPh sb="1" eb="4">
      <t>ゼンネンド</t>
    </rPh>
    <rPh sb="4" eb="6">
      <t>ネンシュウ</t>
    </rPh>
    <phoneticPr fontId="108"/>
  </si>
  <si>
    <t>　├ 社会保険等</t>
    <rPh sb="3" eb="5">
      <t>シャカイ</t>
    </rPh>
    <rPh sb="5" eb="7">
      <t>ホケン</t>
    </rPh>
    <rPh sb="7" eb="8">
      <t>ナド</t>
    </rPh>
    <phoneticPr fontId="108"/>
  </si>
  <si>
    <t>【備考】
下の収入と支出を目標含めて推移
支出額はかなり適当なので、細かく修正
上記も税金部分は適当</t>
    <rPh sb="1" eb="3">
      <t>ビコウ</t>
    </rPh>
    <rPh sb="5" eb="6">
      <t>シタ</t>
    </rPh>
    <rPh sb="7" eb="9">
      <t>シュウニュウ</t>
    </rPh>
    <rPh sb="10" eb="12">
      <t>シシュツ</t>
    </rPh>
    <rPh sb="13" eb="15">
      <t>モクヒョウ</t>
    </rPh>
    <rPh sb="15" eb="16">
      <t>フク</t>
    </rPh>
    <rPh sb="18" eb="20">
      <t>スイイ</t>
    </rPh>
    <rPh sb="21" eb="23">
      <t>シシュツ</t>
    </rPh>
    <rPh sb="23" eb="24">
      <t>ガク</t>
    </rPh>
    <rPh sb="28" eb="30">
      <t>テキトウ</t>
    </rPh>
    <rPh sb="34" eb="35">
      <t>コマ</t>
    </rPh>
    <rPh sb="37" eb="39">
      <t>シュウセイ</t>
    </rPh>
    <rPh sb="40" eb="42">
      <t>ジョウキ</t>
    </rPh>
    <rPh sb="43" eb="45">
      <t>ゼイキン</t>
    </rPh>
    <rPh sb="45" eb="47">
      <t>ブブン</t>
    </rPh>
    <rPh sb="48" eb="50">
      <t>テキトウ</t>
    </rPh>
    <phoneticPr fontId="108"/>
  </si>
  <si>
    <r>
      <rPr>
        <sz val="14"/>
        <color theme="1"/>
        <rFont val="Meiryo UI"/>
        <family val="3"/>
        <charset val="128"/>
      </rPr>
      <t>収支進捗</t>
    </r>
    <r>
      <rPr>
        <sz val="16"/>
        <color theme="1"/>
        <rFont val="Meiryo UI"/>
        <family val="3"/>
        <charset val="128"/>
      </rPr>
      <t xml:space="preserve">
</t>
    </r>
    <r>
      <rPr>
        <sz val="8"/>
        <color theme="1"/>
        <rFont val="Meiryo UI"/>
        <family val="3"/>
        <charset val="128"/>
      </rPr>
      <t>-自身の収支バランス表-</t>
    </r>
    <rPh sb="0" eb="2">
      <t>シュウシ</t>
    </rPh>
    <rPh sb="2" eb="4">
      <t>シンチョク</t>
    </rPh>
    <rPh sb="6" eb="8">
      <t>ジシン</t>
    </rPh>
    <rPh sb="9" eb="11">
      <t>シュウシ</t>
    </rPh>
    <rPh sb="15" eb="16">
      <t>ヒョウ</t>
    </rPh>
    <phoneticPr fontId="108"/>
  </si>
  <si>
    <t>10年先を見据えた 実行計画/総括</t>
    <rPh sb="10" eb="12">
      <t>ジッコウ</t>
    </rPh>
    <rPh sb="12" eb="14">
      <t>ケイカク</t>
    </rPh>
    <rPh sb="15" eb="17">
      <t>ソウカツ</t>
    </rPh>
    <phoneticPr fontId="108"/>
  </si>
  <si>
    <t>1月</t>
    <phoneticPr fontId="115"/>
  </si>
  <si>
    <t>3月</t>
    <phoneticPr fontId="115"/>
  </si>
  <si>
    <t>2月</t>
    <phoneticPr fontId="115"/>
  </si>
  <si>
    <t>7月</t>
    <phoneticPr fontId="115"/>
  </si>
  <si>
    <t>8月</t>
    <phoneticPr fontId="115"/>
  </si>
  <si>
    <t>9月</t>
    <phoneticPr fontId="115"/>
  </si>
  <si>
    <t>10月</t>
    <phoneticPr fontId="115"/>
  </si>
  <si>
    <t>11月</t>
    <phoneticPr fontId="115"/>
  </si>
  <si>
    <t>12月</t>
    <phoneticPr fontId="115"/>
  </si>
  <si>
    <t>7月</t>
    <phoneticPr fontId="130"/>
  </si>
  <si>
    <t>8月</t>
    <phoneticPr fontId="130"/>
  </si>
  <si>
    <t>9月</t>
    <phoneticPr fontId="130"/>
  </si>
  <si>
    <t>10月</t>
    <phoneticPr fontId="130"/>
  </si>
  <si>
    <t>11月</t>
    <phoneticPr fontId="130"/>
  </si>
  <si>
    <t>12月</t>
    <phoneticPr fontId="130"/>
  </si>
  <si>
    <r>
      <rPr>
        <sz val="8"/>
        <color theme="1"/>
        <rFont val="Meiryo UI"/>
        <family val="2"/>
        <charset val="128"/>
      </rPr>
      <t>備考</t>
    </r>
    <rPh sb="0" eb="2">
      <t xml:space="preserve">ビコウ </t>
    </rPh>
    <phoneticPr fontId="130"/>
  </si>
  <si>
    <r>
      <rPr>
        <sz val="14"/>
        <color theme="1"/>
        <rFont val="Meiryo UI"/>
        <family val="2"/>
        <charset val="128"/>
      </rPr>
      <t>１月</t>
    </r>
    <phoneticPr fontId="130"/>
  </si>
  <si>
    <r>
      <rPr>
        <sz val="14"/>
        <color theme="1"/>
        <rFont val="Meiryo UI"/>
        <family val="2"/>
        <charset val="128"/>
      </rPr>
      <t>２月</t>
    </r>
    <phoneticPr fontId="130"/>
  </si>
  <si>
    <r>
      <rPr>
        <sz val="14"/>
        <color theme="1"/>
        <rFont val="Meiryo UI"/>
        <family val="2"/>
        <charset val="128"/>
      </rPr>
      <t>３月</t>
    </r>
    <phoneticPr fontId="130"/>
  </si>
  <si>
    <r>
      <t>4</t>
    </r>
    <r>
      <rPr>
        <sz val="14"/>
        <color theme="1"/>
        <rFont val="Meiryo UI"/>
        <family val="2"/>
        <charset val="128"/>
      </rPr>
      <t>月</t>
    </r>
    <phoneticPr fontId="130"/>
  </si>
  <si>
    <r>
      <rPr>
        <sz val="14"/>
        <color theme="1"/>
        <rFont val="Meiryo UI"/>
        <family val="2"/>
        <charset val="128"/>
      </rPr>
      <t>５月</t>
    </r>
    <phoneticPr fontId="130"/>
  </si>
  <si>
    <r>
      <rPr>
        <sz val="14"/>
        <color theme="1"/>
        <rFont val="Meiryo UI"/>
        <family val="2"/>
        <charset val="128"/>
      </rPr>
      <t>６月</t>
    </r>
    <phoneticPr fontId="130"/>
  </si>
  <si>
    <t>土</t>
    <rPh sb="0" eb="1">
      <t xml:space="preserve">ド </t>
    </rPh>
    <phoneticPr fontId="130"/>
  </si>
  <si>
    <t>日</t>
    <rPh sb="0" eb="1">
      <t xml:space="preserve">ニチ </t>
    </rPh>
    <phoneticPr fontId="130"/>
  </si>
  <si>
    <t>月</t>
    <rPh sb="0" eb="1">
      <t xml:space="preserve">ゲツ </t>
    </rPh>
    <phoneticPr fontId="130"/>
  </si>
  <si>
    <r>
      <rPr>
        <sz val="11"/>
        <color theme="4"/>
        <rFont val="Meiryo UI"/>
        <family val="2"/>
        <charset val="128"/>
      </rPr>
      <t>土</t>
    </r>
    <rPh sb="0" eb="1">
      <t xml:space="preserve">ド </t>
    </rPh>
    <phoneticPr fontId="130"/>
  </si>
  <si>
    <r>
      <rPr>
        <sz val="11"/>
        <color rgb="FFFF0000"/>
        <rFont val="HGP教科書体"/>
        <family val="1"/>
        <charset val="128"/>
      </rPr>
      <t>日</t>
    </r>
    <rPh sb="0" eb="1">
      <t xml:space="preserve">ニチ </t>
    </rPh>
    <phoneticPr fontId="130"/>
  </si>
  <si>
    <t>火</t>
    <rPh sb="0" eb="1">
      <t xml:space="preserve">カ </t>
    </rPh>
    <phoneticPr fontId="130"/>
  </si>
  <si>
    <t>水</t>
    <rPh sb="0" eb="1">
      <t xml:space="preserve">スイ </t>
    </rPh>
    <phoneticPr fontId="130"/>
  </si>
  <si>
    <t>木</t>
    <rPh sb="0" eb="1">
      <t xml:space="preserve">モク </t>
    </rPh>
    <phoneticPr fontId="130"/>
  </si>
  <si>
    <t>金</t>
    <rPh sb="0" eb="1">
      <t xml:space="preserve">キン </t>
    </rPh>
    <phoneticPr fontId="130"/>
  </si>
  <si>
    <r>
      <rPr>
        <sz val="11"/>
        <color theme="4"/>
        <rFont val="Meiryo UI"/>
        <family val="2"/>
        <charset val="128"/>
      </rPr>
      <t>土</t>
    </r>
    <r>
      <rPr>
        <sz val="12"/>
        <color theme="1"/>
        <rFont val="Calibri"/>
        <family val="2"/>
        <charset val="128"/>
        <scheme val="minor"/>
      </rPr>
      <t/>
    </r>
  </si>
  <si>
    <r>
      <rPr>
        <sz val="11"/>
        <color rgb="FFFF0000"/>
        <rFont val="HGP教科書体"/>
        <family val="1"/>
        <charset val="128"/>
      </rPr>
      <t>日</t>
    </r>
    <r>
      <rPr>
        <sz val="12"/>
        <color theme="1"/>
        <rFont val="Calibri"/>
        <family val="2"/>
        <charset val="128"/>
        <scheme val="minor"/>
      </rPr>
      <t/>
    </r>
  </si>
  <si>
    <r>
      <t>4</t>
    </r>
    <r>
      <rPr>
        <sz val="16"/>
        <color theme="1"/>
        <rFont val="Meiryo UI"/>
        <family val="2"/>
        <charset val="128"/>
      </rPr>
      <t>月</t>
    </r>
    <phoneticPr fontId="115"/>
  </si>
  <si>
    <r>
      <t>5</t>
    </r>
    <r>
      <rPr>
        <sz val="16"/>
        <color theme="1"/>
        <rFont val="Meiryo UI"/>
        <family val="2"/>
        <charset val="128"/>
      </rPr>
      <t>月</t>
    </r>
    <phoneticPr fontId="115"/>
  </si>
  <si>
    <r>
      <t>6</t>
    </r>
    <r>
      <rPr>
        <sz val="16"/>
        <color theme="1"/>
        <rFont val="Meiryo UI"/>
        <family val="2"/>
        <charset val="128"/>
      </rPr>
      <t>月</t>
    </r>
    <phoneticPr fontId="115"/>
  </si>
  <si>
    <t>火</t>
    <rPh sb="0" eb="1">
      <t xml:space="preserve">ヒ </t>
    </rPh>
    <phoneticPr fontId="130"/>
  </si>
  <si>
    <t>水</t>
    <rPh sb="0" eb="1">
      <t>スイ</t>
    </rPh>
    <phoneticPr fontId="130"/>
  </si>
  <si>
    <r>
      <rPr>
        <sz val="11"/>
        <color rgb="FFFF0000"/>
        <rFont val="HGP教科書体"/>
        <family val="1"/>
        <charset val="128"/>
      </rPr>
      <t>水</t>
    </r>
  </si>
  <si>
    <r>
      <rPr>
        <sz val="11"/>
        <color rgb="FFFF0000"/>
        <rFont val="HGP教科書体"/>
        <family val="1"/>
        <charset val="128"/>
      </rPr>
      <t>木</t>
    </r>
  </si>
  <si>
    <r>
      <rPr>
        <sz val="10"/>
        <color rgb="FFFF0000"/>
        <rFont val="Meiryo UI"/>
        <family val="2"/>
        <charset val="128"/>
      </rPr>
      <t>成人の日</t>
    </r>
    <rPh sb="0" eb="2">
      <t xml:space="preserve">セイジンノヒ </t>
    </rPh>
    <phoneticPr fontId="130"/>
  </si>
  <si>
    <t>建国記念日</t>
    <rPh sb="0" eb="5">
      <t xml:space="preserve">ケンコクキネンビ </t>
    </rPh>
    <phoneticPr fontId="130"/>
  </si>
  <si>
    <t>天皇誕生日</t>
    <rPh sb="0" eb="5">
      <t xml:space="preserve">テンノウタンジョウビ </t>
    </rPh>
    <phoneticPr fontId="130"/>
  </si>
  <si>
    <t>春分の日</t>
    <rPh sb="0" eb="2">
      <t xml:space="preserve">シュンブンノヒ </t>
    </rPh>
    <phoneticPr fontId="130"/>
  </si>
  <si>
    <t>昭和の日</t>
    <rPh sb="0" eb="2">
      <t xml:space="preserve">ショウワノヒ </t>
    </rPh>
    <phoneticPr fontId="130"/>
  </si>
  <si>
    <t>憲法記念日</t>
    <rPh sb="0" eb="2">
      <t xml:space="preserve">ケンポウキネンヒ </t>
    </rPh>
    <rPh sb="2" eb="5">
      <t xml:space="preserve">キネンビ </t>
    </rPh>
    <phoneticPr fontId="130"/>
  </si>
  <si>
    <t>みどりの日</t>
    <phoneticPr fontId="130"/>
  </si>
  <si>
    <t>こどもの日</t>
    <rPh sb="4" eb="5">
      <t xml:space="preserve">ヒ </t>
    </rPh>
    <phoneticPr fontId="130"/>
  </si>
  <si>
    <t>海の日</t>
    <rPh sb="0" eb="1">
      <t xml:space="preserve">ウミノヒ </t>
    </rPh>
    <rPh sb="2" eb="3">
      <t xml:space="preserve">ヒ </t>
    </rPh>
    <phoneticPr fontId="130"/>
  </si>
  <si>
    <t>山の日</t>
    <rPh sb="0" eb="1">
      <t xml:space="preserve">ヤマノヒ </t>
    </rPh>
    <phoneticPr fontId="130"/>
  </si>
  <si>
    <t>敬老の日</t>
    <rPh sb="0" eb="2">
      <t xml:space="preserve">ケイロウノヒ </t>
    </rPh>
    <phoneticPr fontId="130"/>
  </si>
  <si>
    <t>秋分の日</t>
    <rPh sb="0" eb="2">
      <t xml:space="preserve">シュウブンノヒ </t>
    </rPh>
    <phoneticPr fontId="130"/>
  </si>
  <si>
    <t>スポーツの日</t>
    <phoneticPr fontId="130"/>
  </si>
  <si>
    <t>文化の日</t>
    <rPh sb="0" eb="2">
      <t xml:space="preserve">ブンカノヒ </t>
    </rPh>
    <phoneticPr fontId="130"/>
  </si>
  <si>
    <t>勤労感謝の日</t>
    <rPh sb="0" eb="4">
      <t xml:space="preserve">キンロウカンシャ </t>
    </rPh>
    <phoneticPr fontId="130"/>
  </si>
  <si>
    <r>
      <rPr>
        <sz val="11"/>
        <color rgb="FFFF0000"/>
        <rFont val="Meiryo UI"/>
        <family val="2"/>
        <charset val="128"/>
      </rPr>
      <t>土</t>
    </r>
    <r>
      <rPr>
        <sz val="12"/>
        <color theme="1"/>
        <rFont val="Calibri"/>
        <family val="2"/>
        <charset val="128"/>
        <scheme val="minor"/>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</si>
</sst>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42" formatCode="_ &quot;¥&quot;* #,##0_ ;_ &quot;¥&quot;* \-#,##0_ ;_ &quot;¥&quot;* &quot;-&quot;_ ;_ @_ "/>
    <numFmt numFmtId="176" formatCode="0_);[Red]\(0\)"/>
    <numFmt numFmtId="177" formatCode="&quot;¥&quot;#,##0_);[Red]\(&quot;¥&quot;#,##0\)"/>
    <numFmt numFmtId="178" formatCode="0.0%"/>
  </numFmts>
  <fonts count="145">
    <font>
      <sz val="11"/>
      <color theme="1"/>
      <name val="Arial"/>
    </font>
    <font>
      <sz val="12"/>
      <color theme="1"/>
      <name val="Calibri"/>
      <family val="2"/>
      <charset val="128"/>
      <scheme val="minor"/>
    </font>
    <font>
      <sz val="11"/>
      <color theme="1"/>
      <name val="Calibri"/>
      <family val="2"/>
    </font>
    <font>
      <sz val="8"/>
      <color theme="1"/>
      <name val="Calibri"/>
      <family val="2"/>
    </font>
    <font>
      <sz val="16"/>
      <color theme="1"/>
      <name val="HGP教科書体"/>
      <family val="1"/>
      <charset val="128"/>
    </font>
    <font>
      <sz val="11"/>
      <name val="Arial"/>
      <family val="2"/>
    </font>
    <font>
      <b/>
      <sz val="14"/>
      <color theme="1"/>
      <name val="HGP教科書体"/>
      <family val="1"/>
      <charset val="128"/>
    </font>
    <font>
      <sz val="40"/>
      <color theme="1"/>
      <name val="HGP教科書体"/>
      <family val="1"/>
      <charset val="128"/>
    </font>
    <font>
      <sz val="8"/>
      <color theme="1"/>
      <name val="HGP教科書体"/>
      <family val="1"/>
      <charset val="128"/>
    </font>
    <font>
      <sz val="11"/>
      <color theme="1"/>
      <name val="Calibri"/>
      <family val="2"/>
    </font>
    <font>
      <b/>
      <sz val="6"/>
      <color theme="1"/>
      <name val="Calibri"/>
      <family val="2"/>
    </font>
    <font>
      <sz val="8"/>
      <color theme="1"/>
      <name val="Meiryo UI"/>
      <family val="3"/>
      <charset val="128"/>
    </font>
    <font>
      <sz val="6"/>
      <color theme="1"/>
      <name val="Meiryo UI"/>
      <family val="3"/>
      <charset val="128"/>
    </font>
    <font>
      <sz val="5"/>
      <color theme="1"/>
      <name val="Meiryo UI"/>
      <family val="3"/>
      <charset val="128"/>
    </font>
    <font>
      <b/>
      <sz val="8"/>
      <color theme="1"/>
      <name val="Calibri"/>
      <family val="2"/>
    </font>
    <font>
      <sz val="11"/>
      <color theme="1"/>
      <name val="Meiryo UI"/>
      <family val="3"/>
      <charset val="128"/>
    </font>
    <font>
      <sz val="7"/>
      <color theme="1"/>
      <name val="Meiryo UI"/>
      <family val="3"/>
      <charset val="128"/>
    </font>
    <font>
      <sz val="6"/>
      <color theme="1"/>
      <name val="Meiryo"/>
      <family val="3"/>
      <charset val="128"/>
    </font>
    <font>
      <sz val="6"/>
      <color theme="1"/>
      <name val="Calibri"/>
      <family val="2"/>
    </font>
    <font>
      <b/>
      <sz val="6"/>
      <color theme="1"/>
      <name val="Meiryo UI"/>
      <family val="3"/>
      <charset val="128"/>
    </font>
    <font>
      <b/>
      <sz val="9"/>
      <color theme="1"/>
      <name val="Meiryo UI"/>
      <family val="3"/>
      <charset val="128"/>
    </font>
    <font>
      <sz val="9"/>
      <color theme="1"/>
      <name val="Meiryo UI"/>
      <family val="3"/>
      <charset val="128"/>
    </font>
    <font>
      <sz val="8"/>
      <color rgb="FFFF0000"/>
      <name val="Meiryo UI"/>
      <family val="3"/>
      <charset val="128"/>
    </font>
    <font>
      <sz val="11"/>
      <color rgb="FFFF0000"/>
      <name val="Calibri"/>
      <family val="2"/>
    </font>
    <font>
      <sz val="12"/>
      <color theme="1"/>
      <name val="Calibri"/>
      <family val="2"/>
    </font>
    <font>
      <sz val="10"/>
      <color theme="1"/>
      <name val="Calibri"/>
      <family val="2"/>
    </font>
    <font>
      <sz val="5"/>
      <color theme="1"/>
      <name val="Calibri"/>
      <family val="2"/>
    </font>
    <font>
      <sz val="9"/>
      <color theme="1"/>
      <name val="Calibri"/>
      <family val="2"/>
    </font>
    <font>
      <b/>
      <sz val="13"/>
      <color theme="1"/>
      <name val="HGP教科書体"/>
      <family val="1"/>
      <charset val="128"/>
    </font>
    <font>
      <sz val="14"/>
      <color theme="1"/>
      <name val="HGP教科書体"/>
      <family val="1"/>
      <charset val="128"/>
    </font>
    <font>
      <b/>
      <sz val="8"/>
      <color rgb="FFFF0000"/>
      <name val="MS PGothic"/>
      <family val="2"/>
      <charset val="128"/>
    </font>
    <font>
      <sz val="8"/>
      <color rgb="FF000000"/>
      <name val="Calibri"/>
      <family val="2"/>
    </font>
    <font>
      <b/>
      <sz val="8"/>
      <color rgb="FF000000"/>
      <name val="MS PGothic"/>
      <family val="2"/>
      <charset val="128"/>
    </font>
    <font>
      <sz val="8"/>
      <color rgb="FF222222"/>
      <name val="MS PGothic"/>
      <family val="2"/>
      <charset val="128"/>
    </font>
    <font>
      <sz val="9"/>
      <color rgb="FF000000"/>
      <name val="Calibri"/>
      <family val="2"/>
    </font>
    <font>
      <sz val="7"/>
      <color theme="1"/>
      <name val="Calibri"/>
      <family val="2"/>
    </font>
    <font>
      <sz val="7"/>
      <color rgb="FF222222"/>
      <name val="MS PGothic"/>
      <family val="2"/>
      <charset val="128"/>
    </font>
    <font>
      <sz val="11"/>
      <color rgb="FF000000"/>
      <name val="Calibri"/>
      <family val="2"/>
    </font>
    <font>
      <sz val="7"/>
      <color rgb="FF000000"/>
      <name val="Calibri"/>
      <family val="2"/>
    </font>
    <font>
      <sz val="10"/>
      <color theme="0"/>
      <name val="Calibri"/>
      <family val="2"/>
    </font>
    <font>
      <sz val="6"/>
      <color theme="0"/>
      <name val="Calibri"/>
      <family val="2"/>
    </font>
    <font>
      <sz val="10"/>
      <color rgb="FF000000"/>
      <name val="Calibri"/>
      <family val="2"/>
    </font>
    <font>
      <sz val="11"/>
      <color rgb="FF222222"/>
      <name val="Arial"/>
      <family val="2"/>
    </font>
    <font>
      <sz val="11"/>
      <color rgb="FF222222"/>
      <name val="MS PGothic"/>
      <family val="2"/>
      <charset val="128"/>
    </font>
    <font>
      <b/>
      <sz val="7"/>
      <color theme="1"/>
      <name val="Calibri"/>
      <family val="2"/>
    </font>
    <font>
      <b/>
      <sz val="9"/>
      <color rgb="FF0070C0"/>
      <name val="Calibri"/>
      <family val="2"/>
    </font>
    <font>
      <b/>
      <sz val="9"/>
      <color theme="1"/>
      <name val="Calibri"/>
      <family val="2"/>
    </font>
    <font>
      <b/>
      <sz val="9"/>
      <color rgb="FFFF0000"/>
      <name val="Calibri"/>
      <family val="2"/>
    </font>
    <font>
      <b/>
      <sz val="10"/>
      <color rgb="FFFF0000"/>
      <name val="Calibri"/>
      <family val="2"/>
    </font>
    <font>
      <sz val="10"/>
      <color rgb="FFFF0000"/>
      <name val="Calibri"/>
      <family val="2"/>
    </font>
    <font>
      <b/>
      <sz val="10"/>
      <color rgb="FF0070C0"/>
      <name val="Calibri"/>
      <family val="2"/>
    </font>
    <font>
      <sz val="9"/>
      <color theme="1"/>
      <name val="HGP教科書体"/>
      <family val="1"/>
      <charset val="128"/>
    </font>
    <font>
      <b/>
      <sz val="8"/>
      <color rgb="FF0070C0"/>
      <name val="Calibri"/>
      <family val="2"/>
    </font>
    <font>
      <b/>
      <sz val="8"/>
      <color rgb="FFFF0000"/>
      <name val="Calibri"/>
      <family val="2"/>
    </font>
    <font>
      <sz val="9"/>
      <color theme="0"/>
      <name val="Calibri"/>
      <family val="2"/>
    </font>
    <font>
      <b/>
      <sz val="8"/>
      <color theme="1"/>
      <name val="Meiryo UI"/>
      <family val="3"/>
      <charset val="128"/>
    </font>
    <font>
      <sz val="8"/>
      <color rgb="FF000000"/>
      <name val="Meiryo UI"/>
      <family val="3"/>
      <charset val="128"/>
    </font>
    <font>
      <sz val="10"/>
      <color theme="1"/>
      <name val="Meiryo UI"/>
      <family val="3"/>
      <charset val="128"/>
    </font>
    <font>
      <b/>
      <sz val="11"/>
      <color theme="1"/>
      <name val="Meiryo UI"/>
      <family val="3"/>
      <charset val="128"/>
    </font>
    <font>
      <sz val="10"/>
      <color theme="1"/>
      <name val="Arial"/>
      <family val="2"/>
    </font>
    <font>
      <sz val="8"/>
      <color theme="1"/>
      <name val="HGPｺﾞｼｯｸM"/>
      <family val="3"/>
      <charset val="128"/>
    </font>
    <font>
      <b/>
      <sz val="8"/>
      <color rgb="FF000000"/>
      <name val="Meiryo UI"/>
      <family val="3"/>
      <charset val="128"/>
    </font>
    <font>
      <b/>
      <sz val="9"/>
      <color rgb="FF000000"/>
      <name val="Meiryo UI"/>
      <family val="3"/>
      <charset val="128"/>
    </font>
    <font>
      <sz val="8"/>
      <color theme="1"/>
      <name val="Arial"/>
      <family val="2"/>
    </font>
    <font>
      <sz val="8"/>
      <color rgb="FFFF0000"/>
      <name val="Calibri"/>
      <family val="2"/>
    </font>
    <font>
      <sz val="4"/>
      <color theme="0"/>
      <name val="Calibri"/>
      <family val="2"/>
    </font>
    <font>
      <sz val="4"/>
      <color theme="1"/>
      <name val="Calibri"/>
      <family val="2"/>
    </font>
    <font>
      <b/>
      <sz val="20"/>
      <color theme="1"/>
      <name val="Century"/>
      <family val="1"/>
    </font>
    <font>
      <b/>
      <sz val="20"/>
      <color theme="1"/>
      <name val="HGP教科書体"/>
      <family val="1"/>
      <charset val="128"/>
    </font>
    <font>
      <sz val="6"/>
      <color theme="1"/>
      <name val="HGP教科書体"/>
      <family val="1"/>
      <charset val="128"/>
    </font>
    <font>
      <sz val="9"/>
      <color theme="1"/>
      <name val="Meiryo"/>
      <family val="3"/>
      <charset val="128"/>
    </font>
    <font>
      <sz val="6"/>
      <color theme="1"/>
      <name val="Arial"/>
      <family val="2"/>
    </font>
    <font>
      <sz val="6"/>
      <color rgb="FF000000"/>
      <name val="Arial"/>
      <family val="2"/>
    </font>
    <font>
      <sz val="8"/>
      <color rgb="FF000000"/>
      <name val="Arial"/>
      <family val="2"/>
    </font>
    <font>
      <sz val="8"/>
      <color theme="1"/>
      <name val="MS PGothic"/>
      <family val="2"/>
      <charset val="128"/>
    </font>
    <font>
      <sz val="6"/>
      <color theme="1"/>
      <name val="めい"/>
      <family val="3"/>
      <charset val="128"/>
    </font>
    <font>
      <sz val="8"/>
      <color rgb="FF222222"/>
      <name val="ＭＳ ゴシック"/>
      <family val="3"/>
      <charset val="128"/>
    </font>
    <font>
      <sz val="8"/>
      <color rgb="FF000000"/>
      <name val="ＭＳ ゴシック"/>
      <family val="3"/>
      <charset val="128"/>
    </font>
    <font>
      <b/>
      <sz val="8"/>
      <color rgb="FF222222"/>
      <name val="ＭＳ ゴシック"/>
      <family val="3"/>
      <charset val="128"/>
    </font>
    <font>
      <b/>
      <sz val="8"/>
      <color theme="1"/>
      <name val="MS PMincho"/>
      <family val="1"/>
      <charset val="128"/>
    </font>
    <font>
      <sz val="9"/>
      <color rgb="FF000000"/>
      <name val="Meiryo UI"/>
      <family val="3"/>
      <charset val="128"/>
    </font>
    <font>
      <b/>
      <sz val="8"/>
      <color theme="1"/>
      <name val="Century"/>
      <family val="1"/>
    </font>
    <font>
      <sz val="8"/>
      <color rgb="FF222222"/>
      <name val="Arial"/>
      <family val="2"/>
    </font>
    <font>
      <sz val="8"/>
      <color rgb="FF222222"/>
      <name val="Meiryo UI"/>
      <family val="3"/>
      <charset val="128"/>
    </font>
    <font>
      <sz val="6"/>
      <color rgb="FF222222"/>
      <name val="Arial"/>
      <family val="2"/>
    </font>
    <font>
      <sz val="11"/>
      <color rgb="FF00B0F0"/>
      <name val="Meiryo UI"/>
      <family val="3"/>
      <charset val="128"/>
    </font>
    <font>
      <sz val="6"/>
      <color rgb="FF222222"/>
      <name val="MS PGothic"/>
      <family val="2"/>
      <charset val="128"/>
    </font>
    <font>
      <sz val="11"/>
      <color rgb="FFFF0000"/>
      <name val="Meiryo UI"/>
      <family val="3"/>
      <charset val="128"/>
    </font>
    <font>
      <sz val="11"/>
      <color theme="1"/>
      <name val="HGP教科書体"/>
      <family val="1"/>
      <charset val="128"/>
    </font>
    <font>
      <sz val="6"/>
      <color rgb="FF000000"/>
      <name val="Meiryo UI"/>
      <family val="3"/>
      <charset val="128"/>
    </font>
    <font>
      <sz val="14"/>
      <color theme="1"/>
      <name val="Meiryo UI"/>
      <family val="3"/>
      <charset val="128"/>
    </font>
    <font>
      <b/>
      <sz val="14"/>
      <color theme="1"/>
      <name val="Meiryo UI"/>
      <family val="3"/>
      <charset val="128"/>
    </font>
    <font>
      <sz val="14"/>
      <color rgb="FF000000"/>
      <name val="Meiryo UI"/>
      <family val="3"/>
      <charset val="128"/>
    </font>
    <font>
      <sz val="8"/>
      <color theme="1"/>
      <name val="ＭＳ ゴシック"/>
      <family val="3"/>
      <charset val="128"/>
    </font>
    <font>
      <b/>
      <sz val="16"/>
      <color theme="1"/>
      <name val="HGP教科書体"/>
      <family val="1"/>
      <charset val="128"/>
    </font>
    <font>
      <sz val="10"/>
      <color theme="1"/>
      <name val="HGP教科書体"/>
      <family val="1"/>
      <charset val="128"/>
    </font>
    <font>
      <sz val="11"/>
      <color rgb="FF00B0F0"/>
      <name val="HGP教科書体"/>
      <family val="1"/>
      <charset val="128"/>
    </font>
    <font>
      <sz val="11"/>
      <color rgb="FFFF0000"/>
      <name val="HGP教科書体"/>
      <family val="1"/>
      <charset val="128"/>
    </font>
    <font>
      <sz val="11"/>
      <color rgb="FF00B0F0"/>
      <name val="Calibri"/>
      <family val="2"/>
    </font>
    <font>
      <sz val="16"/>
      <color theme="1"/>
      <name val="Century"/>
      <family val="1"/>
    </font>
    <font>
      <sz val="5"/>
      <color theme="1"/>
      <name val="Century"/>
      <family val="1"/>
    </font>
    <font>
      <sz val="9"/>
      <color theme="1"/>
      <name val="MS Mincho"/>
      <family val="1"/>
      <charset val="128"/>
    </font>
    <font>
      <sz val="7"/>
      <color theme="1"/>
      <name val="MS Mincho"/>
      <family val="1"/>
      <charset val="128"/>
    </font>
    <font>
      <sz val="5"/>
      <color theme="1"/>
      <name val="MS Mincho"/>
      <family val="1"/>
      <charset val="128"/>
    </font>
    <font>
      <sz val="9"/>
      <color theme="1"/>
      <name val="Century"/>
      <family val="1"/>
    </font>
    <font>
      <sz val="6"/>
      <color theme="1"/>
      <name val="ＭＳ Ｐゴシック"/>
      <family val="3"/>
      <charset val="128"/>
    </font>
    <font>
      <sz val="6"/>
      <color theme="1"/>
      <name val="ＭＳ ゴシック"/>
      <family val="3"/>
      <charset val="128"/>
    </font>
    <font>
      <sz val="7"/>
      <color theme="1"/>
      <name val="Century"/>
      <family val="1"/>
    </font>
    <font>
      <sz val="6"/>
      <name val="ＭＳ Ｐゴシック"/>
      <family val="3"/>
      <charset val="128"/>
    </font>
    <font>
      <sz val="11"/>
      <name val="Meiryo UI"/>
      <family val="3"/>
      <charset val="128"/>
    </font>
    <font>
      <sz val="8"/>
      <name val="Meiryo UI"/>
      <family val="3"/>
      <charset val="128"/>
    </font>
    <font>
      <b/>
      <sz val="5"/>
      <color theme="1"/>
      <name val="Meiryo UI"/>
      <family val="3"/>
      <charset val="128"/>
    </font>
    <font>
      <b/>
      <sz val="7"/>
      <color theme="1"/>
      <name val="Meiryo UI"/>
      <family val="3"/>
      <charset val="128"/>
    </font>
    <font>
      <sz val="40"/>
      <color theme="1"/>
      <name val="Meiryo UI"/>
      <family val="3"/>
      <charset val="128"/>
    </font>
    <font>
      <b/>
      <sz val="8"/>
      <name val="Meiryo UI"/>
      <family val="3"/>
      <charset val="128"/>
    </font>
    <font>
      <sz val="6"/>
      <name val="Calibri"/>
      <family val="2"/>
      <charset val="128"/>
      <scheme val="minor"/>
    </font>
    <font>
      <b/>
      <sz val="10"/>
      <color rgb="FFFF0000"/>
      <name val="Meiryo UI"/>
      <family val="3"/>
      <charset val="128"/>
    </font>
    <font>
      <sz val="10"/>
      <color rgb="FFFF0000"/>
      <name val="Meiryo UI"/>
      <family val="3"/>
      <charset val="128"/>
    </font>
    <font>
      <b/>
      <sz val="10"/>
      <color rgb="FF0070C0"/>
      <name val="Meiryo UI"/>
      <family val="3"/>
      <charset val="128"/>
    </font>
    <font>
      <sz val="11"/>
      <name val="HGP教科書体"/>
      <family val="1"/>
      <charset val="128"/>
    </font>
    <font>
      <sz val="11"/>
      <color theme="1"/>
      <name val="Arial"/>
      <family val="2"/>
    </font>
    <font>
      <sz val="13"/>
      <name val="HGP教科書体"/>
      <family val="1"/>
      <charset val="128"/>
    </font>
    <font>
      <sz val="13"/>
      <color theme="1"/>
      <name val="HGP教科書体"/>
      <family val="1"/>
      <charset val="128"/>
    </font>
    <font>
      <b/>
      <sz val="11"/>
      <name val="Meiryo UI"/>
      <family val="3"/>
      <charset val="128"/>
    </font>
    <font>
      <b/>
      <sz val="4"/>
      <color theme="1"/>
      <name val="Meiryo UI"/>
      <family val="3"/>
      <charset val="128"/>
    </font>
    <font>
      <sz val="7"/>
      <name val="Meiryo UI"/>
      <family val="3"/>
      <charset val="128"/>
    </font>
    <font>
      <sz val="16"/>
      <color theme="1"/>
      <name val="Meiryo UI"/>
      <family val="3"/>
      <charset val="128"/>
    </font>
    <font>
      <sz val="14"/>
      <color theme="1"/>
      <name val="HGP行書体"/>
      <family val="4"/>
      <charset val="128"/>
    </font>
    <font>
      <sz val="14"/>
      <name val="HGP行書体"/>
      <family val="4"/>
      <charset val="128"/>
    </font>
    <font>
      <b/>
      <sz val="11"/>
      <color rgb="FFFF0000"/>
      <name val="HGP教科書体"/>
      <family val="1"/>
      <charset val="128"/>
    </font>
    <font>
      <sz val="6"/>
      <name val="Tsukushi A Round Gothic Bold"/>
      <family val="3"/>
      <charset val="128"/>
    </font>
    <font>
      <sz val="16"/>
      <color theme="1"/>
      <name val="HGP教科書体"/>
      <charset val="128"/>
    </font>
    <font>
      <sz val="16"/>
      <color theme="1"/>
      <name val="Meiryo UI"/>
      <family val="2"/>
      <charset val="128"/>
    </font>
    <font>
      <sz val="8"/>
      <color theme="1"/>
      <name val="Meiryo UI"/>
      <family val="2"/>
      <charset val="128"/>
    </font>
    <font>
      <sz val="8"/>
      <color theme="1"/>
      <name val="HGP教科書体"/>
      <charset val="128"/>
    </font>
    <font>
      <sz val="14"/>
      <color theme="1"/>
      <name val="HGP教科書体"/>
      <charset val="128"/>
    </font>
    <font>
      <sz val="14"/>
      <color theme="1"/>
      <name val="Meiryo UI"/>
      <family val="2"/>
      <charset val="128"/>
    </font>
    <font>
      <sz val="11"/>
      <color theme="1"/>
      <name val="Meiryo UI"/>
      <family val="2"/>
      <charset val="128"/>
    </font>
    <font>
      <sz val="11"/>
      <color theme="4"/>
      <name val="HGP教科書体"/>
      <charset val="128"/>
    </font>
    <font>
      <sz val="11"/>
      <color theme="4"/>
      <name val="Meiryo UI"/>
      <family val="2"/>
      <charset val="128"/>
    </font>
    <font>
      <sz val="11"/>
      <color rgb="FFFF0000"/>
      <name val="HGP教科書体"/>
      <charset val="128"/>
    </font>
    <font>
      <sz val="11"/>
      <color rgb="FF0070C0"/>
      <name val="HGP教科書体"/>
      <family val="1"/>
      <charset val="128"/>
    </font>
    <font>
      <sz val="10"/>
      <color rgb="FFFF0000"/>
      <name val="HGP教科書体"/>
      <charset val="128"/>
    </font>
    <font>
      <sz val="10"/>
      <color rgb="FFFF0000"/>
      <name val="Meiryo UI"/>
      <family val="2"/>
      <charset val="128"/>
    </font>
    <font>
      <sz val="11"/>
      <color rgb="FFFF0000"/>
      <name val="Meiryo UI"/>
      <family val="2"/>
      <charset val="128"/>
    </font>
  </fonts>
  <fills count="42">
    <fill>
      <patternFill patternType="none"/>
    </fill>
    <fill>
      <patternFill patternType="gray125"/>
    </fill>
    <fill>
      <patternFill patternType="solid">
        <fgColor rgb="FFF2F2F2"/>
        <bgColor rgb="FFF2F2F2"/>
      </patternFill>
    </fill>
    <fill>
      <patternFill patternType="solid">
        <fgColor rgb="FFFFFF00"/>
        <bgColor rgb="FFFFFF00"/>
      </patternFill>
    </fill>
    <fill>
      <patternFill patternType="solid">
        <fgColor rgb="FFEEECE1"/>
        <bgColor rgb="FFEEECE1"/>
      </patternFill>
    </fill>
    <fill>
      <patternFill patternType="solid">
        <fgColor theme="0"/>
        <bgColor theme="0"/>
      </patternFill>
    </fill>
    <fill>
      <patternFill patternType="solid">
        <fgColor rgb="FFF2DBDB"/>
        <bgColor rgb="FFF2DBDB"/>
      </patternFill>
    </fill>
    <fill>
      <patternFill patternType="solid">
        <fgColor rgb="FFDBE5F1"/>
        <bgColor rgb="FFDBE5F1"/>
      </patternFill>
    </fill>
    <fill>
      <patternFill patternType="solid">
        <fgColor rgb="FFD6E3BC"/>
        <bgColor rgb="FFD6E3BC"/>
      </patternFill>
    </fill>
    <fill>
      <patternFill patternType="solid">
        <fgColor rgb="FFFDE9D9"/>
        <bgColor rgb="FFFDE9D9"/>
      </patternFill>
    </fill>
    <fill>
      <patternFill patternType="solid">
        <fgColor rgb="FFEAF1DD"/>
        <bgColor rgb="FFEAF1DD"/>
      </patternFill>
    </fill>
    <fill>
      <patternFill patternType="solid">
        <fgColor rgb="FFFFFFFF"/>
        <bgColor rgb="FFFFFFFF"/>
      </patternFill>
    </fill>
    <fill>
      <patternFill patternType="solid">
        <fgColor rgb="FFE7E6E6"/>
        <bgColor rgb="FFE7E6E6"/>
      </patternFill>
    </fill>
    <fill>
      <patternFill patternType="solid">
        <fgColor rgb="FF93C47D"/>
        <bgColor rgb="FF93C47D"/>
      </patternFill>
    </fill>
    <fill>
      <patternFill patternType="solid">
        <fgColor rgb="FFB6D7A8"/>
        <bgColor rgb="FFB6D7A8"/>
      </patternFill>
    </fill>
    <fill>
      <patternFill patternType="solid">
        <fgColor rgb="FFD9EAD3"/>
        <bgColor rgb="FFD9EAD3"/>
      </patternFill>
    </fill>
    <fill>
      <patternFill patternType="solid">
        <fgColor rgb="FF6D9EEB"/>
        <bgColor rgb="FF6D9EEB"/>
      </patternFill>
    </fill>
    <fill>
      <patternFill patternType="solid">
        <fgColor rgb="FFA4C2F4"/>
        <bgColor rgb="FFA4C2F4"/>
      </patternFill>
    </fill>
    <fill>
      <patternFill patternType="solid">
        <fgColor rgb="FFC9DAF8"/>
        <bgColor rgb="FFC9DAF8"/>
      </patternFill>
    </fill>
    <fill>
      <patternFill patternType="solid">
        <fgColor rgb="FFD5A6BD"/>
        <bgColor rgb="FFD5A6BD"/>
      </patternFill>
    </fill>
    <fill>
      <patternFill patternType="solid">
        <fgColor rgb="FFEAD1DC"/>
        <bgColor rgb="FFEAD1DC"/>
      </patternFill>
    </fill>
    <fill>
      <patternFill patternType="solid">
        <fgColor rgb="FFC27BA0"/>
        <bgColor rgb="FFC27BA0"/>
      </patternFill>
    </fill>
    <fill>
      <patternFill patternType="solid">
        <fgColor rgb="FFEFEFEF"/>
        <bgColor rgb="FFEFEFEF"/>
      </patternFill>
    </fill>
    <fill>
      <patternFill patternType="solid">
        <fgColor rgb="FFCFE2F3"/>
        <bgColor rgb="FFCFE2F3"/>
      </patternFill>
    </fill>
    <fill>
      <patternFill patternType="solid">
        <fgColor rgb="FFFBD4B4"/>
        <bgColor rgb="FFFBD4B4"/>
      </patternFill>
    </fill>
    <fill>
      <patternFill patternType="solid">
        <fgColor rgb="FFB6DDE8"/>
        <bgColor rgb="FFB6DDE8"/>
      </patternFill>
    </fill>
    <fill>
      <patternFill patternType="solid">
        <fgColor rgb="FFDAEEF3"/>
        <bgColor rgb="FFDAEEF3"/>
      </patternFill>
    </fill>
    <fill>
      <patternFill patternType="solid">
        <fgColor rgb="FFF6B26B"/>
        <bgColor rgb="FFF6B26B"/>
      </patternFill>
    </fill>
    <fill>
      <patternFill patternType="solid">
        <fgColor rgb="FFF9CB9C"/>
        <bgColor rgb="FFF9CB9C"/>
      </patternFill>
    </fill>
    <fill>
      <patternFill patternType="solid">
        <fgColor rgb="FFFCE5CD"/>
        <bgColor rgb="FFFCE5CD"/>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3F3F3"/>
        <bgColor indexed="64"/>
      </patternFill>
    </fill>
    <fill>
      <patternFill patternType="solid">
        <fgColor rgb="FFFFFFFF"/>
        <bgColor indexed="64"/>
      </patternFill>
    </fill>
    <fill>
      <patternFill patternType="solid">
        <fgColor rgb="FFFFFF00"/>
        <bgColor rgb="FFEEECE1"/>
      </patternFill>
    </fill>
    <fill>
      <patternFill patternType="solid">
        <fgColor theme="0" tint="-4.9989318521683403E-2"/>
        <bgColor rgb="FFEEECE1"/>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theme="0"/>
        <bgColor rgb="FFF2DBDB"/>
      </patternFill>
    </fill>
    <fill>
      <patternFill patternType="solid">
        <fgColor theme="0"/>
        <bgColor rgb="FFF2F2F2"/>
      </patternFill>
    </fill>
    <fill>
      <patternFill patternType="solid">
        <fgColor theme="0"/>
        <bgColor rgb="FFDBE5F1"/>
      </patternFill>
    </fill>
  </fills>
  <borders count="21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style="thin">
        <color rgb="FF000000"/>
      </top>
      <bottom style="double">
        <color rgb="FF000000"/>
      </bottom>
      <diagonal/>
    </border>
    <border>
      <left/>
      <right/>
      <top/>
      <bottom style="double">
        <color rgb="FF000000"/>
      </bottom>
      <diagonal/>
    </border>
    <border>
      <left style="medium">
        <color rgb="FF000000"/>
      </left>
      <right/>
      <top/>
      <bottom/>
      <diagonal/>
    </border>
    <border>
      <left/>
      <right/>
      <top/>
      <bottom/>
      <diagonal/>
    </border>
    <border>
      <left/>
      <right/>
      <top/>
      <bottom/>
      <diagonal/>
    </border>
    <border>
      <left/>
      <right/>
      <top style="thin">
        <color rgb="FF000000"/>
      </top>
      <bottom style="medium">
        <color rgb="FF000000"/>
      </bottom>
      <diagonal/>
    </border>
    <border>
      <left/>
      <right/>
      <top style="medium">
        <color rgb="FF000000"/>
      </top>
      <bottom style="thin">
        <color rgb="FF000000"/>
      </bottom>
      <diagonal/>
    </border>
    <border>
      <left/>
      <right style="dotted">
        <color rgb="FF000000"/>
      </right>
      <top style="medium">
        <color rgb="FF000000"/>
      </top>
      <bottom/>
      <diagonal/>
    </border>
    <border>
      <left/>
      <right style="dotted">
        <color rgb="FF000000"/>
      </right>
      <top/>
      <bottom/>
      <diagonal/>
    </border>
    <border>
      <left style="medium">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right style="dotted">
        <color rgb="FF000000"/>
      </right>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double">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medium">
        <color rgb="FF000000"/>
      </right>
      <top style="medium">
        <color rgb="FF000000"/>
      </top>
      <bottom style="double">
        <color rgb="FF000000"/>
      </bottom>
      <diagonal/>
    </border>
    <border>
      <left/>
      <right/>
      <top style="medium">
        <color rgb="FF000000"/>
      </top>
      <bottom style="double">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bottom/>
      <diagonal/>
    </border>
    <border>
      <left style="medium">
        <color rgb="FF000000"/>
      </left>
      <right style="dotted">
        <color rgb="FF000000"/>
      </right>
      <top style="medium">
        <color rgb="FF000000"/>
      </top>
      <bottom/>
      <diagonal/>
    </border>
    <border>
      <left style="dotted">
        <color rgb="FF000000"/>
      </left>
      <right/>
      <top style="medium">
        <color rgb="FF000000"/>
      </top>
      <bottom/>
      <diagonal/>
    </border>
    <border>
      <left/>
      <right style="dotted">
        <color rgb="FF000000"/>
      </right>
      <top style="medium">
        <color rgb="FF000000"/>
      </top>
      <bottom/>
      <diagonal/>
    </border>
    <border>
      <left style="medium">
        <color rgb="FF000000"/>
      </left>
      <right style="dotted">
        <color rgb="FF000000"/>
      </right>
      <top/>
      <bottom/>
      <diagonal/>
    </border>
    <border>
      <left/>
      <right style="thin">
        <color rgb="FF000000"/>
      </right>
      <top style="thin">
        <color rgb="FF000000"/>
      </top>
      <bottom style="thin">
        <color rgb="FF000000"/>
      </bottom>
      <diagonal/>
    </border>
    <border>
      <left style="dotted">
        <color rgb="FF000000"/>
      </left>
      <right/>
      <top/>
      <bottom/>
      <diagonal/>
    </border>
    <border>
      <left style="medium">
        <color rgb="FF000000"/>
      </left>
      <right style="dotted">
        <color rgb="FF000000"/>
      </right>
      <top/>
      <bottom style="medium">
        <color rgb="FF000000"/>
      </bottom>
      <diagonal/>
    </border>
    <border>
      <left/>
      <right style="thin">
        <color rgb="FF000000"/>
      </right>
      <top style="thin">
        <color rgb="FF000000"/>
      </top>
      <bottom style="double">
        <color rgb="FF000000"/>
      </bottom>
      <diagonal/>
    </border>
    <border>
      <left style="thin">
        <color rgb="FFC4BD97"/>
      </left>
      <right/>
      <top style="thin">
        <color rgb="FFC4BD97"/>
      </top>
      <bottom style="thin">
        <color rgb="FFC4BD97"/>
      </bottom>
      <diagonal/>
    </border>
    <border>
      <left/>
      <right/>
      <top style="thin">
        <color rgb="FFC4BD97"/>
      </top>
      <bottom style="thin">
        <color rgb="FFC4BD97"/>
      </bottom>
      <diagonal/>
    </border>
    <border>
      <left/>
      <right style="thin">
        <color rgb="FFC4BD97"/>
      </right>
      <top style="thin">
        <color rgb="FFC4BD97"/>
      </top>
      <bottom style="thin">
        <color rgb="FFC4BD97"/>
      </bottom>
      <diagonal/>
    </border>
    <border>
      <left style="thin">
        <color rgb="FFC4BD97"/>
      </left>
      <right/>
      <top style="thin">
        <color rgb="FFC4BD97"/>
      </top>
      <bottom/>
      <diagonal/>
    </border>
    <border>
      <left/>
      <right/>
      <top style="thin">
        <color rgb="FFC4BD97"/>
      </top>
      <bottom/>
      <diagonal/>
    </border>
    <border>
      <left/>
      <right style="thin">
        <color rgb="FFC4BD97"/>
      </right>
      <top style="thin">
        <color rgb="FFC4BD97"/>
      </top>
      <bottom/>
      <diagonal/>
    </border>
    <border>
      <left/>
      <right/>
      <top style="thin">
        <color rgb="FFC4BD97"/>
      </top>
      <bottom/>
      <diagonal/>
    </border>
    <border>
      <left style="thin">
        <color rgb="FFC4BD97"/>
      </left>
      <right/>
      <top/>
      <bottom/>
      <diagonal/>
    </border>
    <border>
      <left/>
      <right style="thin">
        <color rgb="FFC4BD97"/>
      </right>
      <top/>
      <bottom/>
      <diagonal/>
    </border>
    <border>
      <left style="thin">
        <color rgb="FFC4BD97"/>
      </left>
      <right/>
      <top/>
      <bottom style="thin">
        <color rgb="FFC4BD97"/>
      </bottom>
      <diagonal/>
    </border>
    <border>
      <left/>
      <right/>
      <top/>
      <bottom style="thin">
        <color rgb="FFC4BD97"/>
      </bottom>
      <diagonal/>
    </border>
    <border>
      <left/>
      <right style="thin">
        <color rgb="FFC4BD97"/>
      </right>
      <top/>
      <bottom style="thin">
        <color rgb="FFC4BD97"/>
      </bottom>
      <diagonal/>
    </border>
    <border>
      <left style="thin">
        <color rgb="FFC4BD97"/>
      </left>
      <right/>
      <top/>
      <bottom/>
      <diagonal/>
    </border>
    <border>
      <left/>
      <right style="dotted">
        <color rgb="FF000000"/>
      </right>
      <top/>
      <bottom/>
      <diagonal/>
    </border>
    <border>
      <left style="thin">
        <color rgb="FFC4BD97"/>
      </left>
      <right/>
      <top style="thin">
        <color rgb="FFC4BD97"/>
      </top>
      <bottom/>
      <diagonal/>
    </border>
    <border>
      <left/>
      <right style="thin">
        <color rgb="FFC4BD97"/>
      </right>
      <top style="thin">
        <color rgb="FFC4BD97"/>
      </top>
      <bottom/>
      <diagonal/>
    </border>
    <border>
      <left/>
      <right style="thin">
        <color rgb="FFC4BD97"/>
      </right>
      <top/>
      <bottom/>
      <diagonal/>
    </border>
    <border>
      <left style="thin">
        <color rgb="FFC4BD97"/>
      </left>
      <right/>
      <top/>
      <bottom style="thin">
        <color rgb="FFC4BD97"/>
      </bottom>
      <diagonal/>
    </border>
    <border>
      <left/>
      <right/>
      <top/>
      <bottom style="thin">
        <color rgb="FFC4BD97"/>
      </bottom>
      <diagonal/>
    </border>
    <border>
      <left/>
      <right style="thin">
        <color rgb="FFC4BD97"/>
      </right>
      <top/>
      <bottom style="thin">
        <color rgb="FFC4BD97"/>
      </bottom>
      <diagonal/>
    </border>
    <border>
      <left style="dotted">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dotted">
        <color rgb="FF000000"/>
      </right>
      <top style="medium">
        <color rgb="FF000000"/>
      </top>
      <bottom/>
      <diagonal/>
    </border>
    <border>
      <left/>
      <right/>
      <top/>
      <bottom/>
      <diagonal/>
    </border>
    <border>
      <left/>
      <right/>
      <top/>
      <bottom/>
      <diagonal/>
    </border>
    <border>
      <left/>
      <right style="dotted">
        <color rgb="FF000000"/>
      </right>
      <top/>
      <bottom/>
      <diagonal/>
    </border>
    <border>
      <left/>
      <right style="dotted">
        <color rgb="FF000000"/>
      </right>
      <top/>
      <bottom style="thin">
        <color rgb="FFC4BD97"/>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dotted">
        <color rgb="FF000000"/>
      </right>
      <top style="medium">
        <color rgb="FF000000"/>
      </top>
      <bottom style="thin">
        <color rgb="FF000000"/>
      </bottom>
      <diagonal/>
    </border>
    <border>
      <left/>
      <right style="dotted">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dotted">
        <color rgb="FF3F3F3F"/>
      </right>
      <top style="medium">
        <color rgb="FF000000"/>
      </top>
      <bottom/>
      <diagonal/>
    </border>
    <border>
      <left style="dotted">
        <color rgb="FF3F3F3F"/>
      </left>
      <right/>
      <top style="medium">
        <color rgb="FF000000"/>
      </top>
      <bottom/>
      <diagonal/>
    </border>
    <border>
      <left/>
      <right/>
      <top/>
      <bottom style="thin">
        <color rgb="FF000000"/>
      </bottom>
      <diagonal/>
    </border>
    <border>
      <left/>
      <right style="dotted">
        <color rgb="FF3F3F3F"/>
      </right>
      <top/>
      <bottom style="thin">
        <color rgb="FF000000"/>
      </bottom>
      <diagonal/>
    </border>
    <border>
      <left style="dotted">
        <color rgb="FF3F3F3F"/>
      </left>
      <right/>
      <top/>
      <bottom style="thin">
        <color rgb="FF000000"/>
      </bottom>
      <diagonal/>
    </border>
    <border>
      <left/>
      <right/>
      <top/>
      <bottom style="thin">
        <color rgb="FF000000"/>
      </bottom>
      <diagonal/>
    </border>
    <border>
      <left/>
      <right/>
      <top/>
      <bottom style="thin">
        <color rgb="FF000000"/>
      </bottom>
      <diagonal/>
    </border>
    <border>
      <left/>
      <right style="dotted">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dotted">
        <color rgb="FF000000"/>
      </right>
      <top/>
      <bottom style="thin">
        <color rgb="FFC4BD97"/>
      </bottom>
      <diagonal/>
    </border>
    <border>
      <left/>
      <right style="dotted">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CCCC"/>
      </left>
      <right style="medium">
        <color rgb="FFCCCCCC"/>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CCCCCC"/>
      </right>
      <top style="medium">
        <color rgb="FFCCCCCC"/>
      </top>
      <bottom style="medium">
        <color rgb="FF000000"/>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rgb="FF000000"/>
      </right>
      <top/>
      <bottom style="thin">
        <color indexed="64"/>
      </bottom>
      <diagonal/>
    </border>
    <border>
      <left style="medium">
        <color rgb="FFCCCCCC"/>
      </left>
      <right style="medium">
        <color rgb="FF000000"/>
      </right>
      <top style="medium">
        <color rgb="FF000000"/>
      </top>
      <bottom style="medium">
        <color rgb="FF000000"/>
      </bottom>
      <diagonal/>
    </border>
    <border>
      <left style="thin">
        <color rgb="FF000000"/>
      </left>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right/>
      <top/>
      <bottom style="double">
        <color indexed="64"/>
      </bottom>
      <diagonal/>
    </border>
    <border>
      <left/>
      <right style="hair">
        <color indexed="64"/>
      </right>
      <top style="thin">
        <color rgb="FF000000"/>
      </top>
      <bottom style="thin">
        <color rgb="FF000000"/>
      </bottom>
      <diagonal/>
    </border>
    <border>
      <left/>
      <right/>
      <top style="medium">
        <color rgb="FF000000"/>
      </top>
      <bottom style="thin">
        <color indexed="64"/>
      </bottom>
      <diagonal/>
    </border>
    <border>
      <left style="medium">
        <color indexed="64"/>
      </left>
      <right/>
      <top style="medium">
        <color indexed="64"/>
      </top>
      <bottom/>
      <diagonal/>
    </border>
    <border>
      <left/>
      <right style="thin">
        <color rgb="FF000000"/>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dotted">
        <color rgb="FF3F3F3F"/>
      </right>
      <top style="medium">
        <color rgb="FF000000"/>
      </top>
      <bottom style="thin">
        <color indexed="64"/>
      </bottom>
      <diagonal/>
    </border>
  </borders>
  <cellStyleXfs count="5">
    <xf numFmtId="0" fontId="0" fillId="0" borderId="0"/>
    <xf numFmtId="38" fontId="120" fillId="0" borderId="0" applyFont="0" applyFill="0" applyBorder="0" applyAlignment="0" applyProtection="0">
      <alignment vertical="center"/>
    </xf>
    <xf numFmtId="6" fontId="120" fillId="0" borderId="0" applyFont="0" applyFill="0" applyBorder="0" applyAlignment="0" applyProtection="0">
      <alignment vertical="center"/>
    </xf>
    <xf numFmtId="9" fontId="120" fillId="0" borderId="0" applyFont="0" applyFill="0" applyBorder="0" applyAlignment="0" applyProtection="0">
      <alignment vertical="center"/>
    </xf>
    <xf numFmtId="0" fontId="120" fillId="0" borderId="134"/>
  </cellStyleXfs>
  <cellXfs count="1203">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0" fontId="7" fillId="0" borderId="9" xfId="0" applyFont="1" applyBorder="1" applyAlignment="1">
      <alignment vertical="center" wrapText="1"/>
    </xf>
    <xf numFmtId="0" fontId="8" fillId="0" borderId="10"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9" fillId="3" borderId="12" xfId="0" applyFont="1" applyFill="1" applyBorder="1" applyAlignment="1">
      <alignment vertical="center"/>
    </xf>
    <xf numFmtId="0" fontId="9" fillId="0" borderId="4" xfId="0" applyFont="1" applyBorder="1" applyAlignment="1">
      <alignment vertical="center"/>
    </xf>
    <xf numFmtId="0" fontId="3" fillId="0" borderId="0" xfId="0" applyFont="1" applyAlignment="1">
      <alignment vertical="center" wrapText="1"/>
    </xf>
    <xf numFmtId="0" fontId="9" fillId="0" borderId="4" xfId="0" applyFont="1" applyBorder="1" applyAlignment="1">
      <alignment vertical="center" wrapText="1"/>
    </xf>
    <xf numFmtId="0" fontId="14" fillId="0" borderId="0" xfId="0" applyFont="1" applyAlignment="1">
      <alignment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3" fillId="0" borderId="10" xfId="0" applyFont="1" applyBorder="1" applyAlignment="1">
      <alignment vertical="center"/>
    </xf>
    <xf numFmtId="0" fontId="15" fillId="0" borderId="0" xfId="0" applyFont="1" applyAlignment="1">
      <alignment vertical="center"/>
    </xf>
    <xf numFmtId="0" fontId="9" fillId="0" borderId="0" xfId="0" applyFont="1" applyAlignment="1">
      <alignment vertical="center"/>
    </xf>
    <xf numFmtId="0" fontId="3" fillId="0" borderId="7" xfId="0" applyFont="1" applyBorder="1" applyAlignment="1">
      <alignment vertical="center" wrapText="1"/>
    </xf>
    <xf numFmtId="0" fontId="12" fillId="5" borderId="12" xfId="0" applyFont="1" applyFill="1" applyBorder="1" applyAlignment="1">
      <alignment horizontal="left" vertical="center"/>
    </xf>
    <xf numFmtId="0" fontId="12" fillId="5" borderId="22" xfId="0" applyFont="1" applyFill="1" applyBorder="1" applyAlignment="1">
      <alignment horizontal="left" vertical="center"/>
    </xf>
    <xf numFmtId="0" fontId="18" fillId="0" borderId="0" xfId="0" applyFont="1" applyAlignment="1">
      <alignment horizontal="left" vertical="center" wrapText="1"/>
    </xf>
    <xf numFmtId="0" fontId="12" fillId="5" borderId="12" xfId="0" applyFont="1" applyFill="1" applyBorder="1" applyAlignment="1">
      <alignment horizontal="left" vertical="top" wrapText="1"/>
    </xf>
    <xf numFmtId="0" fontId="12" fillId="5" borderId="22" xfId="0" applyFont="1" applyFill="1" applyBorder="1" applyAlignment="1">
      <alignment horizontal="left" vertical="top" wrapText="1"/>
    </xf>
    <xf numFmtId="0" fontId="9" fillId="0" borderId="4" xfId="0" applyFont="1" applyBorder="1" applyAlignment="1">
      <alignment horizontal="center" vertical="center"/>
    </xf>
    <xf numFmtId="0" fontId="9" fillId="2" borderId="23" xfId="0" applyFont="1" applyFill="1" applyBorder="1" applyAlignment="1">
      <alignment vertical="center"/>
    </xf>
    <xf numFmtId="0" fontId="3" fillId="0" borderId="0" xfId="0" applyFont="1" applyAlignment="1">
      <alignment horizontal="left" vertical="center"/>
    </xf>
    <xf numFmtId="0" fontId="12" fillId="0" borderId="0" xfId="0" applyFont="1" applyAlignment="1">
      <alignment vertical="center"/>
    </xf>
    <xf numFmtId="0" fontId="3" fillId="0" borderId="0" xfId="0" applyFont="1" applyAlignment="1">
      <alignment vertical="top" wrapText="1"/>
    </xf>
    <xf numFmtId="0" fontId="3" fillId="0" borderId="5" xfId="0" applyFont="1" applyBorder="1" applyAlignment="1">
      <alignment vertical="top" wrapText="1"/>
    </xf>
    <xf numFmtId="0" fontId="21" fillId="0" borderId="0" xfId="0" applyFont="1" applyAlignment="1">
      <alignment vertical="center"/>
    </xf>
    <xf numFmtId="0" fontId="9" fillId="0" borderId="16" xfId="0" applyFont="1" applyBorder="1" applyAlignment="1">
      <alignment vertical="center"/>
    </xf>
    <xf numFmtId="0" fontId="3" fillId="0" borderId="17" xfId="0" applyFont="1" applyBorder="1" applyAlignment="1">
      <alignment vertical="center"/>
    </xf>
    <xf numFmtId="0" fontId="18" fillId="0" borderId="17" xfId="0" applyFont="1" applyBorder="1" applyAlignment="1">
      <alignment vertical="center"/>
    </xf>
    <xf numFmtId="0" fontId="17" fillId="0" borderId="17" xfId="0" applyFont="1" applyBorder="1" applyAlignment="1">
      <alignment vertical="center"/>
    </xf>
    <xf numFmtId="0" fontId="17" fillId="0" borderId="18" xfId="0" applyFont="1" applyBorder="1" applyAlignment="1">
      <alignment vertical="center"/>
    </xf>
    <xf numFmtId="0" fontId="18" fillId="0" borderId="0" xfId="0" applyFont="1" applyAlignment="1">
      <alignment vertical="center"/>
    </xf>
    <xf numFmtId="0" fontId="9" fillId="0" borderId="24" xfId="0" applyFont="1" applyBorder="1" applyAlignment="1">
      <alignment vertical="center"/>
    </xf>
    <xf numFmtId="0" fontId="9" fillId="0" borderId="0" xfId="0" applyFont="1" applyAlignment="1">
      <alignment horizontal="right" vertical="center"/>
    </xf>
    <xf numFmtId="0" fontId="9" fillId="0" borderId="0" xfId="0" applyFont="1" applyAlignment="1">
      <alignment horizontal="left" vertical="center"/>
    </xf>
    <xf numFmtId="0" fontId="24" fillId="0" borderId="0" xfId="0" applyFont="1" applyAlignment="1">
      <alignment vertical="center"/>
    </xf>
    <xf numFmtId="176" fontId="9" fillId="0" borderId="0" xfId="0" applyNumberFormat="1" applyFont="1" applyAlignment="1">
      <alignment vertical="center"/>
    </xf>
    <xf numFmtId="0" fontId="25" fillId="0" borderId="0" xfId="0" applyFont="1" applyAlignment="1">
      <alignment vertical="center"/>
    </xf>
    <xf numFmtId="0" fontId="25" fillId="4" borderId="12" xfId="0" applyFont="1" applyFill="1" applyBorder="1" applyAlignment="1">
      <alignment vertical="center"/>
    </xf>
    <xf numFmtId="0" fontId="3" fillId="0" borderId="10" xfId="0" applyFont="1" applyBorder="1" applyAlignment="1">
      <alignment vertical="center" wrapText="1"/>
    </xf>
    <xf numFmtId="0" fontId="3" fillId="0" borderId="7" xfId="0" applyFont="1" applyBorder="1" applyAlignment="1">
      <alignment vertical="center"/>
    </xf>
    <xf numFmtId="0" fontId="9" fillId="0" borderId="0" xfId="0" applyFont="1" applyAlignment="1">
      <alignment horizontal="center" vertical="center"/>
    </xf>
    <xf numFmtId="0" fontId="9" fillId="0" borderId="7" xfId="0" applyFont="1" applyBorder="1" applyAlignment="1">
      <alignment vertical="center"/>
    </xf>
    <xf numFmtId="0" fontId="9" fillId="0" borderId="32" xfId="0" applyFont="1" applyBorder="1" applyAlignment="1">
      <alignment vertical="center"/>
    </xf>
    <xf numFmtId="0" fontId="9" fillId="0" borderId="35" xfId="0" applyFont="1" applyBorder="1" applyAlignment="1">
      <alignment vertical="center"/>
    </xf>
    <xf numFmtId="0" fontId="27" fillId="0" borderId="0" xfId="0" applyFont="1" applyAlignment="1">
      <alignment vertical="center"/>
    </xf>
    <xf numFmtId="0" fontId="9" fillId="0" borderId="0" xfId="0" applyFont="1" applyAlignment="1">
      <alignment vertical="center" wrapText="1"/>
    </xf>
    <xf numFmtId="0" fontId="9" fillId="0" borderId="32" xfId="0" applyFont="1" applyBorder="1" applyAlignment="1">
      <alignment vertical="center" wrapText="1"/>
    </xf>
    <xf numFmtId="0" fontId="25" fillId="0" borderId="7" xfId="0" applyFont="1" applyBorder="1" applyAlignment="1">
      <alignment vertical="center"/>
    </xf>
    <xf numFmtId="0" fontId="9" fillId="0" borderId="32" xfId="0" applyFont="1" applyBorder="1" applyAlignment="1">
      <alignment horizontal="center" vertical="center"/>
    </xf>
    <xf numFmtId="0" fontId="9" fillId="2" borderId="37" xfId="0" applyFont="1" applyFill="1" applyBorder="1" applyAlignment="1">
      <alignment vertical="center"/>
    </xf>
    <xf numFmtId="0" fontId="3" fillId="0" borderId="34" xfId="0" applyFont="1" applyBorder="1" applyAlignment="1">
      <alignment vertical="center"/>
    </xf>
    <xf numFmtId="0" fontId="27" fillId="0" borderId="17" xfId="0" applyFont="1" applyBorder="1" applyAlignment="1">
      <alignment vertical="center"/>
    </xf>
    <xf numFmtId="0" fontId="9" fillId="0" borderId="17" xfId="0" applyFont="1" applyBorder="1" applyAlignment="1">
      <alignment vertical="center"/>
    </xf>
    <xf numFmtId="0" fontId="27" fillId="0" borderId="0" xfId="0" applyFont="1" applyAlignment="1">
      <alignment horizontal="center" vertical="center"/>
    </xf>
    <xf numFmtId="0" fontId="3" fillId="0" borderId="17" xfId="0" applyFont="1" applyBorder="1" applyAlignment="1">
      <alignment vertical="center" wrapText="1"/>
    </xf>
    <xf numFmtId="0" fontId="6" fillId="0" borderId="10" xfId="0" applyFont="1" applyBorder="1" applyAlignment="1">
      <alignment vertical="center" wrapText="1"/>
    </xf>
    <xf numFmtId="0" fontId="3" fillId="0" borderId="31" xfId="0" applyFont="1" applyBorder="1" applyAlignment="1">
      <alignment vertical="center"/>
    </xf>
    <xf numFmtId="0" fontId="6" fillId="0" borderId="0" xfId="0" applyFont="1" applyAlignment="1">
      <alignment vertical="center" wrapText="1"/>
    </xf>
    <xf numFmtId="0" fontId="6" fillId="0" borderId="7" xfId="0" applyFont="1" applyBorder="1" applyAlignment="1">
      <alignment vertical="center" wrapText="1"/>
    </xf>
    <xf numFmtId="0" fontId="27" fillId="0" borderId="10" xfId="0" applyFont="1" applyBorder="1" applyAlignment="1">
      <alignment vertical="center"/>
    </xf>
    <xf numFmtId="0" fontId="25" fillId="0" borderId="10" xfId="0" applyFont="1" applyBorder="1" applyAlignment="1">
      <alignment vertical="center"/>
    </xf>
    <xf numFmtId="0" fontId="30" fillId="0" borderId="0" xfId="0" applyFont="1" applyAlignment="1">
      <alignment vertical="center"/>
    </xf>
    <xf numFmtId="0" fontId="30" fillId="0" borderId="34" xfId="0" applyFont="1" applyBorder="1" applyAlignment="1">
      <alignment vertical="center"/>
    </xf>
    <xf numFmtId="0" fontId="31" fillId="0" borderId="0" xfId="0" applyFont="1" applyAlignment="1">
      <alignment vertical="center" wrapText="1"/>
    </xf>
    <xf numFmtId="0" fontId="32" fillId="2" borderId="24" xfId="0" applyFont="1" applyFill="1" applyBorder="1" applyAlignment="1">
      <alignment vertical="center"/>
    </xf>
    <xf numFmtId="0" fontId="31" fillId="0" borderId="0" xfId="0" applyFont="1" applyAlignment="1">
      <alignment vertical="center"/>
    </xf>
    <xf numFmtId="0" fontId="3" fillId="0" borderId="24" xfId="0" applyFont="1" applyBorder="1" applyAlignment="1">
      <alignment vertical="center"/>
    </xf>
    <xf numFmtId="0" fontId="33" fillId="0" borderId="0" xfId="0" applyFont="1" applyAlignment="1">
      <alignment vertical="center"/>
    </xf>
    <xf numFmtId="0" fontId="18" fillId="0" borderId="10" xfId="0" applyFont="1" applyBorder="1" applyAlignment="1">
      <alignment vertical="center"/>
    </xf>
    <xf numFmtId="0" fontId="35" fillId="0" borderId="0" xfId="0" applyFont="1" applyAlignment="1">
      <alignment vertical="center"/>
    </xf>
    <xf numFmtId="0" fontId="35" fillId="0" borderId="34" xfId="0" applyFont="1" applyBorder="1" applyAlignment="1">
      <alignment vertical="center"/>
    </xf>
    <xf numFmtId="0" fontId="18" fillId="0" borderId="34" xfId="0" applyFont="1" applyBorder="1" applyAlignment="1">
      <alignment vertical="center"/>
    </xf>
    <xf numFmtId="0" fontId="36" fillId="0" borderId="0" xfId="0" applyFont="1" applyAlignment="1">
      <alignment vertical="center"/>
    </xf>
    <xf numFmtId="0" fontId="37" fillId="0" borderId="32" xfId="0" applyFont="1" applyBorder="1" applyAlignment="1">
      <alignment vertical="center"/>
    </xf>
    <xf numFmtId="0" fontId="37" fillId="0" borderId="0" xfId="0" applyFont="1" applyAlignment="1">
      <alignment vertical="center"/>
    </xf>
    <xf numFmtId="0" fontId="38" fillId="0" borderId="0" xfId="0" applyFont="1" applyAlignment="1">
      <alignment vertical="center"/>
    </xf>
    <xf numFmtId="0" fontId="25" fillId="0" borderId="32" xfId="0" applyFont="1" applyBorder="1" applyAlignment="1">
      <alignment vertical="center"/>
    </xf>
    <xf numFmtId="0" fontId="18" fillId="0" borderId="39" xfId="0" applyFont="1" applyBorder="1" applyAlignment="1">
      <alignment vertical="center"/>
    </xf>
    <xf numFmtId="0" fontId="25" fillId="0" borderId="35" xfId="0" applyFont="1" applyBorder="1" applyAlignment="1">
      <alignment vertical="center"/>
    </xf>
    <xf numFmtId="0" fontId="35" fillId="0" borderId="7" xfId="0" applyFont="1" applyBorder="1" applyAlignment="1">
      <alignment vertical="center"/>
    </xf>
    <xf numFmtId="0" fontId="18" fillId="0" borderId="7" xfId="0" applyFont="1" applyBorder="1" applyAlignment="1">
      <alignment vertical="center"/>
    </xf>
    <xf numFmtId="0" fontId="18" fillId="0" borderId="36" xfId="0" applyFont="1" applyBorder="1" applyAlignment="1">
      <alignment vertical="center"/>
    </xf>
    <xf numFmtId="0" fontId="27" fillId="0" borderId="17" xfId="0" applyFont="1" applyBorder="1" applyAlignment="1">
      <alignment vertical="center" wrapText="1"/>
    </xf>
    <xf numFmtId="0" fontId="39" fillId="0" borderId="0" xfId="0" applyFont="1" applyAlignment="1">
      <alignment vertical="center"/>
    </xf>
    <xf numFmtId="0" fontId="27" fillId="0" borderId="0" xfId="0" applyFont="1" applyAlignment="1">
      <alignment vertical="center" wrapText="1"/>
    </xf>
    <xf numFmtId="0" fontId="27" fillId="0" borderId="15" xfId="0" applyFont="1" applyBorder="1" applyAlignment="1">
      <alignment vertical="center"/>
    </xf>
    <xf numFmtId="0" fontId="40" fillId="0" borderId="0" xfId="0" applyFont="1" applyAlignment="1">
      <alignment vertical="center"/>
    </xf>
    <xf numFmtId="0" fontId="3" fillId="0" borderId="7" xfId="0" applyFont="1" applyBorder="1" applyAlignment="1">
      <alignment horizontal="left" vertical="center" wrapText="1"/>
    </xf>
    <xf numFmtId="0" fontId="3" fillId="0" borderId="43" xfId="0" applyFont="1" applyBorder="1" applyAlignment="1">
      <alignment vertical="center"/>
    </xf>
    <xf numFmtId="0" fontId="3" fillId="0" borderId="43" xfId="0" applyFont="1" applyBorder="1" applyAlignment="1">
      <alignment vertical="center" wrapText="1"/>
    </xf>
    <xf numFmtId="0" fontId="3" fillId="0" borderId="17" xfId="0" applyFont="1" applyBorder="1" applyAlignment="1">
      <alignment horizontal="left" vertical="center"/>
    </xf>
    <xf numFmtId="0" fontId="27" fillId="0" borderId="44" xfId="0" applyFont="1" applyBorder="1" applyAlignment="1">
      <alignment vertical="center"/>
    </xf>
    <xf numFmtId="0" fontId="33" fillId="0" borderId="44" xfId="0" applyFont="1" applyBorder="1" applyAlignment="1">
      <alignment vertical="center"/>
    </xf>
    <xf numFmtId="0" fontId="3" fillId="0" borderId="44" xfId="0" applyFont="1" applyBorder="1" applyAlignment="1">
      <alignment vertical="center" wrapText="1"/>
    </xf>
    <xf numFmtId="0" fontId="33" fillId="0" borderId="17" xfId="0" applyFont="1" applyBorder="1" applyAlignment="1">
      <alignment vertical="center"/>
    </xf>
    <xf numFmtId="0" fontId="33" fillId="0" borderId="15" xfId="0" applyFont="1" applyBorder="1" applyAlignment="1">
      <alignment vertical="center"/>
    </xf>
    <xf numFmtId="0" fontId="33" fillId="0" borderId="43" xfId="0" applyFont="1" applyBorder="1" applyAlignment="1">
      <alignment vertical="center"/>
    </xf>
    <xf numFmtId="0" fontId="36" fillId="11" borderId="12" xfId="0" applyFont="1" applyFill="1" applyBorder="1" applyAlignment="1">
      <alignment vertical="center"/>
    </xf>
    <xf numFmtId="0" fontId="18" fillId="0" borderId="45" xfId="0" applyFont="1" applyBorder="1" applyAlignment="1">
      <alignment vertical="center"/>
    </xf>
    <xf numFmtId="0" fontId="18" fillId="0" borderId="31" xfId="0" applyFont="1" applyBorder="1" applyAlignment="1">
      <alignment vertical="center"/>
    </xf>
    <xf numFmtId="42" fontId="3" fillId="0" borderId="46" xfId="0" applyNumberFormat="1" applyFont="1" applyBorder="1" applyAlignment="1">
      <alignment textRotation="255"/>
    </xf>
    <xf numFmtId="42" fontId="3" fillId="0" borderId="0" xfId="0" applyNumberFormat="1" applyFont="1" applyAlignment="1">
      <alignment textRotation="255"/>
    </xf>
    <xf numFmtId="0" fontId="18" fillId="0" borderId="46" xfId="0" applyFont="1" applyBorder="1" applyAlignment="1">
      <alignment vertical="center"/>
    </xf>
    <xf numFmtId="0" fontId="27" fillId="0" borderId="32" xfId="0" applyFont="1" applyBorder="1" applyAlignment="1">
      <alignment vertical="center"/>
    </xf>
    <xf numFmtId="0" fontId="3" fillId="0" borderId="0" xfId="0" applyFont="1" applyAlignment="1">
      <alignment horizontal="center" vertical="center"/>
    </xf>
    <xf numFmtId="0" fontId="27" fillId="0" borderId="47" xfId="0" applyFont="1" applyBorder="1" applyAlignment="1">
      <alignment vertical="center"/>
    </xf>
    <xf numFmtId="0" fontId="27" fillId="0" borderId="20" xfId="0" applyFont="1" applyBorder="1" applyAlignment="1">
      <alignment vertical="center"/>
    </xf>
    <xf numFmtId="42" fontId="3" fillId="0" borderId="20" xfId="0" applyNumberFormat="1" applyFont="1" applyBorder="1" applyAlignment="1">
      <alignment textRotation="255"/>
    </xf>
    <xf numFmtId="42" fontId="3" fillId="0" borderId="48" xfId="0" applyNumberFormat="1" applyFont="1" applyBorder="1" applyAlignment="1">
      <alignment textRotation="255"/>
    </xf>
    <xf numFmtId="0" fontId="9" fillId="0" borderId="20" xfId="0" applyFont="1" applyBorder="1" applyAlignment="1">
      <alignment vertical="center"/>
    </xf>
    <xf numFmtId="0" fontId="3" fillId="0" borderId="20" xfId="0" applyFont="1" applyBorder="1" applyAlignment="1">
      <alignment vertical="center"/>
    </xf>
    <xf numFmtId="0" fontId="18" fillId="0" borderId="20" xfId="0" applyFont="1" applyBorder="1" applyAlignment="1">
      <alignment vertical="center"/>
    </xf>
    <xf numFmtId="0" fontId="18" fillId="0" borderId="48" xfId="0" applyFont="1" applyBorder="1" applyAlignment="1">
      <alignment vertical="center"/>
    </xf>
    <xf numFmtId="0" fontId="18" fillId="0" borderId="49" xfId="0" applyFont="1" applyBorder="1" applyAlignment="1">
      <alignment vertical="center"/>
    </xf>
    <xf numFmtId="0" fontId="32" fillId="0" borderId="0" xfId="0" applyFont="1" applyAlignment="1">
      <alignment vertical="center"/>
    </xf>
    <xf numFmtId="0" fontId="32" fillId="0" borderId="34" xfId="0" applyFont="1" applyBorder="1" applyAlignment="1">
      <alignment vertical="center"/>
    </xf>
    <xf numFmtId="0" fontId="18" fillId="0" borderId="0" xfId="0" applyFont="1" applyAlignment="1">
      <alignment vertical="center" wrapText="1"/>
    </xf>
    <xf numFmtId="0" fontId="18" fillId="0" borderId="32" xfId="0" applyFont="1" applyBorder="1" applyAlignment="1">
      <alignment vertical="center"/>
    </xf>
    <xf numFmtId="0" fontId="35" fillId="0" borderId="46" xfId="0" applyFont="1" applyBorder="1" applyAlignment="1">
      <alignment vertical="center"/>
    </xf>
    <xf numFmtId="0" fontId="3" fillId="0" borderId="46" xfId="0" applyFont="1" applyBorder="1" applyAlignment="1">
      <alignment vertical="center"/>
    </xf>
    <xf numFmtId="0" fontId="3" fillId="0" borderId="34" xfId="0" applyFont="1" applyBorder="1" applyAlignment="1">
      <alignment horizontal="center" vertical="center"/>
    </xf>
    <xf numFmtId="0" fontId="35" fillId="0" borderId="50" xfId="0" applyFont="1" applyBorder="1" applyAlignment="1">
      <alignment vertical="center"/>
    </xf>
    <xf numFmtId="0" fontId="18" fillId="0" borderId="50" xfId="0" applyFont="1" applyBorder="1" applyAlignment="1">
      <alignment vertical="center"/>
    </xf>
    <xf numFmtId="0" fontId="26" fillId="0" borderId="0" xfId="0" applyFont="1" applyAlignment="1">
      <alignment vertical="center"/>
    </xf>
    <xf numFmtId="0" fontId="33" fillId="11" borderId="51" xfId="0" applyFont="1" applyFill="1" applyBorder="1" applyAlignment="1">
      <alignment vertical="center"/>
    </xf>
    <xf numFmtId="0" fontId="3" fillId="0" borderId="36" xfId="0" applyFont="1" applyBorder="1" applyAlignment="1">
      <alignment vertical="center"/>
    </xf>
    <xf numFmtId="0" fontId="42" fillId="11" borderId="12" xfId="0" applyFont="1" applyFill="1" applyBorder="1" applyAlignment="1">
      <alignment vertical="center"/>
    </xf>
    <xf numFmtId="0" fontId="42" fillId="0" borderId="0" xfId="0" applyFont="1" applyAlignment="1">
      <alignment vertical="center"/>
    </xf>
    <xf numFmtId="0" fontId="43" fillId="0" borderId="0" xfId="0" applyFont="1" applyAlignment="1">
      <alignment vertical="center"/>
    </xf>
    <xf numFmtId="0" fontId="35" fillId="0" borderId="32" xfId="0" applyFont="1" applyBorder="1" applyAlignment="1">
      <alignment vertical="center"/>
    </xf>
    <xf numFmtId="0" fontId="8" fillId="0" borderId="10" xfId="0" applyFont="1" applyBorder="1" applyAlignment="1">
      <alignment vertical="center"/>
    </xf>
    <xf numFmtId="0" fontId="27" fillId="2" borderId="54" xfId="0" applyFont="1" applyFill="1" applyBorder="1" applyAlignment="1">
      <alignment horizontal="center" vertical="center"/>
    </xf>
    <xf numFmtId="0" fontId="27" fillId="2" borderId="55" xfId="0" applyFont="1" applyFill="1" applyBorder="1" applyAlignment="1">
      <alignment horizontal="center" vertical="center"/>
    </xf>
    <xf numFmtId="0" fontId="27" fillId="2" borderId="56" xfId="0" applyFont="1" applyFill="1" applyBorder="1" applyAlignment="1">
      <alignment horizontal="center" vertical="center"/>
    </xf>
    <xf numFmtId="0" fontId="27" fillId="2" borderId="57" xfId="0" applyFont="1" applyFill="1" applyBorder="1" applyAlignment="1">
      <alignment horizontal="center" vertical="center"/>
    </xf>
    <xf numFmtId="0" fontId="27" fillId="2" borderId="58" xfId="0" applyFont="1" applyFill="1" applyBorder="1" applyAlignment="1">
      <alignment vertical="center"/>
    </xf>
    <xf numFmtId="9" fontId="25" fillId="0" borderId="59" xfId="0" applyNumberFormat="1" applyFont="1" applyBorder="1" applyAlignment="1">
      <alignment vertical="center"/>
    </xf>
    <xf numFmtId="6" fontId="25" fillId="0" borderId="60" xfId="0" applyNumberFormat="1" applyFont="1" applyBorder="1" applyAlignment="1">
      <alignment vertical="center"/>
    </xf>
    <xf numFmtId="6" fontId="25" fillId="0" borderId="17" xfId="0" applyNumberFormat="1" applyFont="1" applyBorder="1" applyAlignment="1">
      <alignment vertical="center"/>
    </xf>
    <xf numFmtId="6" fontId="25" fillId="0" borderId="59" xfId="0" applyNumberFormat="1" applyFont="1" applyBorder="1" applyAlignment="1">
      <alignment vertical="center"/>
    </xf>
    <xf numFmtId="6" fontId="48" fillId="0" borderId="60" xfId="0" applyNumberFormat="1" applyFont="1" applyBorder="1" applyAlignment="1">
      <alignment vertical="center"/>
    </xf>
    <xf numFmtId="0" fontId="27" fillId="2" borderId="61" xfId="0" applyFont="1" applyFill="1" applyBorder="1" applyAlignment="1">
      <alignment vertical="center"/>
    </xf>
    <xf numFmtId="9" fontId="25" fillId="0" borderId="62" xfId="0" applyNumberFormat="1" applyFont="1" applyBorder="1" applyAlignment="1">
      <alignment vertical="center"/>
    </xf>
    <xf numFmtId="6" fontId="25" fillId="0" borderId="53" xfId="0" applyNumberFormat="1" applyFont="1" applyBorder="1" applyAlignment="1">
      <alignment vertical="center"/>
    </xf>
    <xf numFmtId="6" fontId="25" fillId="0" borderId="15" xfId="0" applyNumberFormat="1" applyFont="1" applyBorder="1" applyAlignment="1">
      <alignment vertical="center"/>
    </xf>
    <xf numFmtId="6" fontId="25" fillId="0" borderId="62" xfId="0" applyNumberFormat="1" applyFont="1" applyBorder="1" applyAlignment="1">
      <alignment vertical="center"/>
    </xf>
    <xf numFmtId="6" fontId="48" fillId="0" borderId="15" xfId="0" applyNumberFormat="1" applyFont="1" applyBorder="1" applyAlignment="1">
      <alignment vertical="center"/>
    </xf>
    <xf numFmtId="6" fontId="48" fillId="0" borderId="53" xfId="0" applyNumberFormat="1" applyFont="1" applyBorder="1" applyAlignment="1">
      <alignment vertical="center"/>
    </xf>
    <xf numFmtId="6" fontId="49" fillId="0" borderId="62" xfId="0" applyNumberFormat="1" applyFont="1" applyBorder="1" applyAlignment="1">
      <alignment vertical="center"/>
    </xf>
    <xf numFmtId="0" fontId="27" fillId="2" borderId="64" xfId="0" applyFont="1" applyFill="1" applyBorder="1" applyAlignment="1">
      <alignment vertical="center"/>
    </xf>
    <xf numFmtId="9" fontId="25" fillId="0" borderId="65" xfId="0" applyNumberFormat="1" applyFont="1" applyBorder="1" applyAlignment="1">
      <alignment vertical="center"/>
    </xf>
    <xf numFmtId="6" fontId="25" fillId="0" borderId="63" xfId="0" applyNumberFormat="1" applyFont="1" applyBorder="1" applyAlignment="1">
      <alignment vertical="center"/>
    </xf>
    <xf numFmtId="6" fontId="25" fillId="0" borderId="43" xfId="0" applyNumberFormat="1" applyFont="1" applyBorder="1" applyAlignment="1">
      <alignment vertical="center"/>
    </xf>
    <xf numFmtId="6" fontId="25" fillId="0" borderId="65" xfId="0" applyNumberFormat="1" applyFont="1" applyBorder="1" applyAlignment="1">
      <alignment vertical="center"/>
    </xf>
    <xf numFmtId="6" fontId="50" fillId="0" borderId="63" xfId="0" applyNumberFormat="1" applyFont="1" applyBorder="1" applyAlignment="1">
      <alignment vertical="center"/>
    </xf>
    <xf numFmtId="0" fontId="9" fillId="0" borderId="18" xfId="0" applyFont="1" applyBorder="1" applyAlignment="1">
      <alignment vertical="center"/>
    </xf>
    <xf numFmtId="0" fontId="3" fillId="0" borderId="2" xfId="0" applyFont="1" applyBorder="1" applyAlignment="1">
      <alignment vertical="top" wrapText="1"/>
    </xf>
    <xf numFmtId="0" fontId="18" fillId="0" borderId="17" xfId="0" applyFont="1" applyBorder="1" applyAlignment="1">
      <alignment vertical="top"/>
    </xf>
    <xf numFmtId="0" fontId="3" fillId="0" borderId="17" xfId="0" applyFont="1" applyBorder="1" applyAlignment="1">
      <alignment vertical="top" wrapText="1"/>
    </xf>
    <xf numFmtId="0" fontId="3" fillId="0" borderId="18" xfId="0" applyFont="1" applyBorder="1" applyAlignment="1">
      <alignment vertical="top" wrapText="1"/>
    </xf>
    <xf numFmtId="0" fontId="8" fillId="0" borderId="10" xfId="0" applyFont="1" applyBorder="1" applyAlignment="1">
      <alignment horizontal="right" vertical="center" wrapText="1"/>
    </xf>
    <xf numFmtId="0" fontId="51" fillId="0" borderId="10" xfId="0" applyFont="1" applyBorder="1" applyAlignment="1">
      <alignment horizontal="left" vertical="center" wrapText="1"/>
    </xf>
    <xf numFmtId="0" fontId="51" fillId="0" borderId="11" xfId="0" applyFont="1" applyBorder="1" applyAlignment="1">
      <alignment horizontal="left" vertical="center" wrapText="1"/>
    </xf>
    <xf numFmtId="0" fontId="55" fillId="12" borderId="67" xfId="0" applyFont="1" applyFill="1" applyBorder="1" applyAlignment="1">
      <alignment horizontal="center" vertical="center" wrapText="1"/>
    </xf>
    <xf numFmtId="0" fontId="55" fillId="12" borderId="68" xfId="0" applyFont="1" applyFill="1" applyBorder="1" applyAlignment="1">
      <alignment vertical="center" wrapText="1"/>
    </xf>
    <xf numFmtId="0" fontId="55" fillId="12" borderId="28" xfId="0" applyFont="1" applyFill="1" applyBorder="1" applyAlignment="1">
      <alignment vertical="center" wrapText="1"/>
    </xf>
    <xf numFmtId="0" fontId="55" fillId="12" borderId="69" xfId="0" applyFont="1" applyFill="1" applyBorder="1" applyAlignment="1">
      <alignment horizontal="center" vertical="center" wrapText="1"/>
    </xf>
    <xf numFmtId="0" fontId="11" fillId="0" borderId="70" xfId="0" applyFont="1" applyBorder="1" applyAlignment="1">
      <alignment horizontal="center" vertical="center" wrapText="1"/>
    </xf>
    <xf numFmtId="0" fontId="56" fillId="0" borderId="0" xfId="0" applyFont="1" applyAlignment="1">
      <alignment wrapText="1"/>
    </xf>
    <xf numFmtId="0" fontId="11" fillId="0" borderId="46" xfId="0" applyFont="1" applyBorder="1" applyAlignment="1">
      <alignment horizontal="center" vertical="center" wrapText="1"/>
    </xf>
    <xf numFmtId="0" fontId="11" fillId="0" borderId="0" xfId="0" applyFont="1" applyAlignment="1">
      <alignment wrapText="1"/>
    </xf>
    <xf numFmtId="0" fontId="57" fillId="0" borderId="0" xfId="0" applyFont="1" applyAlignment="1">
      <alignment wrapText="1"/>
    </xf>
    <xf numFmtId="0" fontId="3" fillId="2" borderId="51" xfId="0" applyFont="1" applyFill="1" applyBorder="1" applyAlignment="1">
      <alignment horizontal="center" vertical="center"/>
    </xf>
    <xf numFmtId="0" fontId="3" fillId="2" borderId="71" xfId="0" applyFont="1" applyFill="1" applyBorder="1" applyAlignment="1">
      <alignment horizontal="center" vertical="center"/>
    </xf>
    <xf numFmtId="0" fontId="55" fillId="0" borderId="0" xfId="0" applyFont="1" applyAlignment="1">
      <alignment vertical="center"/>
    </xf>
    <xf numFmtId="0" fontId="56" fillId="0" borderId="0" xfId="0" applyFont="1" applyAlignment="1"/>
    <xf numFmtId="0" fontId="58"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57" fillId="0" borderId="0" xfId="0" applyFont="1" applyAlignment="1">
      <alignment vertical="center"/>
    </xf>
    <xf numFmtId="0" fontId="59" fillId="0" borderId="0" xfId="0" applyFont="1" applyAlignment="1">
      <alignment wrapText="1"/>
    </xf>
    <xf numFmtId="0" fontId="60" fillId="0" borderId="0" xfId="0" applyFont="1" applyAlignment="1">
      <alignment vertical="center"/>
    </xf>
    <xf numFmtId="0" fontId="56" fillId="0" borderId="72" xfId="0" applyFont="1" applyBorder="1" applyAlignment="1">
      <alignment wrapText="1"/>
    </xf>
    <xf numFmtId="0" fontId="56" fillId="0" borderId="0" xfId="0" applyFont="1" applyAlignment="1">
      <alignment vertical="center"/>
    </xf>
    <xf numFmtId="0" fontId="61" fillId="0" borderId="0" xfId="0" applyFont="1" applyAlignment="1"/>
    <xf numFmtId="0" fontId="61" fillId="0" borderId="0" xfId="0" applyFont="1" applyAlignment="1">
      <alignment vertical="center"/>
    </xf>
    <xf numFmtId="0" fontId="62" fillId="0" borderId="0" xfId="0" applyFont="1" applyAlignment="1"/>
    <xf numFmtId="0" fontId="11" fillId="0" borderId="73" xfId="0" applyFont="1" applyBorder="1" applyAlignment="1">
      <alignment horizontal="center" vertical="center" wrapText="1"/>
    </xf>
    <xf numFmtId="0" fontId="62" fillId="0" borderId="7" xfId="0" applyFont="1" applyBorder="1" applyAlignment="1"/>
    <xf numFmtId="0" fontId="56" fillId="0" borderId="7" xfId="0" applyFont="1" applyBorder="1" applyAlignment="1">
      <alignment wrapText="1"/>
    </xf>
    <xf numFmtId="0" fontId="11" fillId="0" borderId="50" xfId="0" applyFont="1" applyBorder="1" applyAlignment="1">
      <alignment horizontal="center" vertical="center" wrapText="1"/>
    </xf>
    <xf numFmtId="0" fontId="15" fillId="0" borderId="7" xfId="0" applyFont="1" applyBorder="1" applyAlignment="1">
      <alignment vertical="center"/>
    </xf>
    <xf numFmtId="0" fontId="11" fillId="0" borderId="7" xfId="0" applyFont="1" applyBorder="1" applyAlignment="1">
      <alignment wrapText="1"/>
    </xf>
    <xf numFmtId="0" fontId="57" fillId="0" borderId="7" xfId="0" applyFont="1" applyBorder="1" applyAlignment="1">
      <alignment wrapText="1"/>
    </xf>
    <xf numFmtId="0" fontId="8" fillId="0" borderId="46" xfId="0" applyFont="1" applyBorder="1" applyAlignment="1">
      <alignment horizontal="center" vertical="center" wrapText="1"/>
    </xf>
    <xf numFmtId="0" fontId="63" fillId="0" borderId="0" xfId="0" applyFont="1" applyAlignment="1">
      <alignment wrapText="1"/>
    </xf>
    <xf numFmtId="9" fontId="10" fillId="0" borderId="24" xfId="0" applyNumberFormat="1" applyFont="1" applyBorder="1" applyAlignment="1">
      <alignment vertical="center" wrapText="1"/>
    </xf>
    <xf numFmtId="9" fontId="18" fillId="0" borderId="24" xfId="0" applyNumberFormat="1" applyFont="1" applyBorder="1" applyAlignment="1">
      <alignment vertical="center" wrapText="1"/>
    </xf>
    <xf numFmtId="9" fontId="14" fillId="0" borderId="24" xfId="0" applyNumberFormat="1" applyFont="1" applyBorder="1" applyAlignment="1">
      <alignment vertical="top" wrapText="1"/>
    </xf>
    <xf numFmtId="38" fontId="64" fillId="0" borderId="24" xfId="0" applyNumberFormat="1" applyFont="1" applyBorder="1" applyAlignment="1">
      <alignment vertical="top" wrapText="1"/>
    </xf>
    <xf numFmtId="38" fontId="18" fillId="0" borderId="24" xfId="0" applyNumberFormat="1" applyFont="1" applyBorder="1" applyAlignment="1">
      <alignment vertical="center" wrapText="1"/>
    </xf>
    <xf numFmtId="38" fontId="45" fillId="0" borderId="24" xfId="0" applyNumberFormat="1" applyFont="1" applyBorder="1" applyAlignment="1">
      <alignment vertical="top" wrapText="1"/>
    </xf>
    <xf numFmtId="38" fontId="52" fillId="0" borderId="24" xfId="0" applyNumberFormat="1" applyFont="1" applyBorder="1" applyAlignment="1">
      <alignment vertical="top" wrapText="1"/>
    </xf>
    <xf numFmtId="9" fontId="54" fillId="0" borderId="24" xfId="0" applyNumberFormat="1" applyFont="1" applyBorder="1" applyAlignment="1">
      <alignment vertical="top" wrapText="1"/>
    </xf>
    <xf numFmtId="38" fontId="65" fillId="0" borderId="0" xfId="0" applyNumberFormat="1" applyFont="1" applyAlignment="1">
      <alignment vertical="center" wrapText="1"/>
    </xf>
    <xf numFmtId="178" fontId="10" fillId="0" borderId="24" xfId="0" applyNumberFormat="1" applyFont="1" applyBorder="1" applyAlignment="1">
      <alignment vertical="center" wrapText="1"/>
    </xf>
    <xf numFmtId="1" fontId="66" fillId="0" borderId="0" xfId="0" applyNumberFormat="1" applyFont="1" applyAlignment="1">
      <alignment vertical="center"/>
    </xf>
    <xf numFmtId="1" fontId="66" fillId="0" borderId="0" xfId="0" applyNumberFormat="1" applyFont="1" applyAlignment="1">
      <alignment vertical="center" wrapText="1"/>
    </xf>
    <xf numFmtId="0" fontId="25" fillId="3" borderId="12" xfId="0" applyFont="1" applyFill="1" applyBorder="1" applyAlignment="1">
      <alignment vertical="center"/>
    </xf>
    <xf numFmtId="0" fontId="9" fillId="0" borderId="75" xfId="0" applyFont="1" applyBorder="1" applyAlignment="1">
      <alignment vertical="center"/>
    </xf>
    <xf numFmtId="0" fontId="15" fillId="0" borderId="76" xfId="0" applyFont="1" applyBorder="1" applyAlignment="1">
      <alignment vertical="center"/>
    </xf>
    <xf numFmtId="0" fontId="9" fillId="0" borderId="76" xfId="0" applyFont="1" applyBorder="1" applyAlignment="1">
      <alignment vertical="center"/>
    </xf>
    <xf numFmtId="0" fontId="3" fillId="0" borderId="76" xfId="0" applyFont="1" applyBorder="1" applyAlignment="1">
      <alignment vertical="center"/>
    </xf>
    <xf numFmtId="0" fontId="27" fillId="0" borderId="76" xfId="0" applyFont="1" applyBorder="1" applyAlignment="1">
      <alignment vertical="center"/>
    </xf>
    <xf numFmtId="0" fontId="9" fillId="0" borderId="77" xfId="0" applyFont="1" applyBorder="1" applyAlignment="1">
      <alignment vertical="center"/>
    </xf>
    <xf numFmtId="0" fontId="4" fillId="2" borderId="78" xfId="0" applyFont="1" applyFill="1" applyBorder="1" applyAlignment="1">
      <alignment vertical="center"/>
    </xf>
    <xf numFmtId="0" fontId="4" fillId="2" borderId="79" xfId="0" applyFont="1" applyFill="1" applyBorder="1" applyAlignment="1">
      <alignment vertical="center"/>
    </xf>
    <xf numFmtId="0" fontId="4" fillId="2" borderId="80" xfId="0" applyFont="1" applyFill="1" applyBorder="1" applyAlignment="1">
      <alignment vertical="center"/>
    </xf>
    <xf numFmtId="0" fontId="67" fillId="0" borderId="81" xfId="0" applyFont="1" applyBorder="1" applyAlignment="1">
      <alignment vertical="center" wrapText="1"/>
    </xf>
    <xf numFmtId="0" fontId="68" fillId="0" borderId="0" xfId="0" applyFont="1" applyAlignment="1">
      <alignment horizontal="center" vertical="center"/>
    </xf>
    <xf numFmtId="0" fontId="4" fillId="2" borderId="12" xfId="0" applyFont="1" applyFill="1" applyBorder="1" applyAlignment="1">
      <alignment horizontal="center" vertical="center"/>
    </xf>
    <xf numFmtId="0" fontId="4" fillId="2" borderId="82" xfId="0" applyFont="1" applyFill="1" applyBorder="1" applyAlignment="1">
      <alignment vertical="center"/>
    </xf>
    <xf numFmtId="0" fontId="4" fillId="2" borderId="12" xfId="0" applyFont="1" applyFill="1" applyBorder="1" applyAlignment="1">
      <alignment vertical="center"/>
    </xf>
    <xf numFmtId="0" fontId="4" fillId="2" borderId="83" xfId="0" applyFont="1" applyFill="1" applyBorder="1" applyAlignment="1">
      <alignment vertical="center"/>
    </xf>
    <xf numFmtId="0" fontId="67" fillId="0" borderId="0" xfId="0" applyFont="1" applyAlignment="1">
      <alignment vertical="center" wrapText="1"/>
    </xf>
    <xf numFmtId="0" fontId="4" fillId="2" borderId="84" xfId="0" applyFont="1" applyFill="1" applyBorder="1" applyAlignment="1">
      <alignment vertical="center"/>
    </xf>
    <xf numFmtId="0" fontId="4" fillId="2" borderId="85" xfId="0" applyFont="1" applyFill="1" applyBorder="1" applyAlignment="1">
      <alignment vertical="center"/>
    </xf>
    <xf numFmtId="0" fontId="4" fillId="2" borderId="86" xfId="0" applyFont="1" applyFill="1" applyBorder="1" applyAlignment="1">
      <alignment vertical="center"/>
    </xf>
    <xf numFmtId="0" fontId="9" fillId="0" borderId="87" xfId="0" applyFont="1" applyBorder="1" applyAlignment="1">
      <alignment vertical="center"/>
    </xf>
    <xf numFmtId="0" fontId="69" fillId="0" borderId="0" xfId="0" applyFont="1" applyAlignment="1">
      <alignment vertical="center" wrapText="1"/>
    </xf>
    <xf numFmtId="0" fontId="12" fillId="0" borderId="0" xfId="0" applyFont="1" applyAlignment="1">
      <alignment vertical="center" wrapText="1"/>
    </xf>
    <xf numFmtId="0" fontId="55" fillId="12" borderId="12" xfId="0" applyFont="1" applyFill="1" applyBorder="1" applyAlignment="1">
      <alignment horizontal="center" vertical="center" wrapText="1"/>
    </xf>
    <xf numFmtId="0" fontId="70" fillId="0" borderId="0" xfId="0" applyFont="1" applyAlignment="1">
      <alignment horizontal="left" vertical="center"/>
    </xf>
    <xf numFmtId="0" fontId="70" fillId="0" borderId="0" xfId="0" applyFont="1" applyAlignment="1">
      <alignment vertical="center"/>
    </xf>
    <xf numFmtId="0" fontId="71" fillId="13" borderId="12" xfId="0" applyFont="1" applyFill="1" applyBorder="1" applyAlignment="1"/>
    <xf numFmtId="0" fontId="63" fillId="13" borderId="12" xfId="0" applyFont="1" applyFill="1" applyBorder="1" applyAlignment="1"/>
    <xf numFmtId="0" fontId="63" fillId="13" borderId="88" xfId="0" applyFont="1" applyFill="1" applyBorder="1" applyAlignment="1"/>
    <xf numFmtId="0" fontId="71" fillId="14" borderId="12" xfId="0" applyFont="1" applyFill="1" applyBorder="1" applyAlignment="1"/>
    <xf numFmtId="0" fontId="63" fillId="14" borderId="12" xfId="0" applyFont="1" applyFill="1" applyBorder="1" applyAlignment="1"/>
    <xf numFmtId="0" fontId="63" fillId="14" borderId="88" xfId="0" applyFont="1" applyFill="1" applyBorder="1" applyAlignment="1"/>
    <xf numFmtId="0" fontId="71" fillId="15" borderId="12" xfId="0" applyFont="1" applyFill="1" applyBorder="1" applyAlignment="1"/>
    <xf numFmtId="0" fontId="63" fillId="15" borderId="12" xfId="0" applyFont="1" applyFill="1" applyBorder="1" applyAlignment="1"/>
    <xf numFmtId="0" fontId="63" fillId="15" borderId="88" xfId="0" applyFont="1" applyFill="1" applyBorder="1" applyAlignment="1"/>
    <xf numFmtId="0" fontId="71" fillId="16" borderId="12" xfId="0" applyFont="1" applyFill="1" applyBorder="1" applyAlignment="1"/>
    <xf numFmtId="0" fontId="63" fillId="16" borderId="12" xfId="0" applyFont="1" applyFill="1" applyBorder="1" applyAlignment="1"/>
    <xf numFmtId="0" fontId="63" fillId="16" borderId="88" xfId="0" applyFont="1" applyFill="1" applyBorder="1" applyAlignment="1"/>
    <xf numFmtId="0" fontId="72" fillId="17" borderId="12" xfId="0" applyFont="1" applyFill="1" applyBorder="1" applyAlignment="1"/>
    <xf numFmtId="0" fontId="73" fillId="17" borderId="12" xfId="0" applyFont="1" applyFill="1" applyBorder="1" applyAlignment="1"/>
    <xf numFmtId="0" fontId="73" fillId="17" borderId="88" xfId="0" applyFont="1" applyFill="1" applyBorder="1" applyAlignment="1"/>
    <xf numFmtId="0" fontId="71" fillId="18" borderId="12" xfId="0" applyFont="1" applyFill="1" applyBorder="1" applyAlignment="1"/>
    <xf numFmtId="0" fontId="63" fillId="18" borderId="12" xfId="0" applyFont="1" applyFill="1" applyBorder="1" applyAlignment="1"/>
    <xf numFmtId="0" fontId="63" fillId="18" borderId="88" xfId="0" applyFont="1" applyFill="1" applyBorder="1" applyAlignment="1"/>
    <xf numFmtId="0" fontId="71" fillId="19" borderId="12" xfId="0" applyFont="1" applyFill="1" applyBorder="1" applyAlignment="1"/>
    <xf numFmtId="0" fontId="63" fillId="19" borderId="12" xfId="0" applyFont="1" applyFill="1" applyBorder="1" applyAlignment="1"/>
    <xf numFmtId="0" fontId="63" fillId="19" borderId="88" xfId="0" applyFont="1" applyFill="1" applyBorder="1" applyAlignment="1"/>
    <xf numFmtId="0" fontId="71" fillId="20" borderId="12" xfId="0" applyFont="1" applyFill="1" applyBorder="1" applyAlignment="1"/>
    <xf numFmtId="0" fontId="63" fillId="20" borderId="12" xfId="0" applyFont="1" applyFill="1" applyBorder="1" applyAlignment="1"/>
    <xf numFmtId="0" fontId="63" fillId="20" borderId="88" xfId="0" applyFont="1" applyFill="1" applyBorder="1" applyAlignment="1"/>
    <xf numFmtId="0" fontId="71" fillId="21" borderId="12" xfId="0" applyFont="1" applyFill="1" applyBorder="1" applyAlignment="1"/>
    <xf numFmtId="0" fontId="63" fillId="21" borderId="12" xfId="0" applyFont="1" applyFill="1" applyBorder="1" applyAlignment="1"/>
    <xf numFmtId="0" fontId="63" fillId="21" borderId="88" xfId="0" applyFont="1" applyFill="1" applyBorder="1" applyAlignment="1"/>
    <xf numFmtId="0" fontId="63" fillId="22" borderId="12" xfId="0" applyFont="1" applyFill="1" applyBorder="1" applyAlignment="1">
      <alignment horizontal="center" wrapText="1"/>
    </xf>
    <xf numFmtId="0" fontId="74" fillId="23" borderId="12" xfId="0" applyFont="1" applyFill="1" applyBorder="1" applyAlignment="1">
      <alignment horizontal="left" vertical="center" wrapText="1"/>
    </xf>
    <xf numFmtId="0" fontId="74" fillId="23" borderId="12" xfId="0" applyFont="1" applyFill="1" applyBorder="1" applyAlignment="1">
      <alignment horizontal="left" vertical="center"/>
    </xf>
    <xf numFmtId="14" fontId="63" fillId="0" borderId="0" xfId="0" applyNumberFormat="1" applyFont="1" applyAlignment="1">
      <alignment horizontal="center" wrapText="1"/>
    </xf>
    <xf numFmtId="0" fontId="75" fillId="0" borderId="0" xfId="0" applyFont="1" applyAlignment="1">
      <alignment horizontal="left" vertical="center" wrapText="1"/>
    </xf>
    <xf numFmtId="0" fontId="75" fillId="0" borderId="0" xfId="0" applyFont="1" applyAlignment="1">
      <alignment horizontal="left" vertical="center"/>
    </xf>
    <xf numFmtId="176" fontId="75" fillId="0" borderId="0" xfId="0" applyNumberFormat="1" applyFont="1" applyAlignment="1">
      <alignment vertical="center"/>
    </xf>
    <xf numFmtId="0" fontId="75" fillId="0" borderId="0" xfId="0" applyFont="1" applyAlignment="1">
      <alignment vertical="center"/>
    </xf>
    <xf numFmtId="0" fontId="75" fillId="9" borderId="12" xfId="0" applyFont="1" applyFill="1" applyBorder="1" applyAlignment="1">
      <alignment horizontal="left" vertical="center"/>
    </xf>
    <xf numFmtId="0" fontId="75" fillId="9" borderId="12" xfId="0" applyFont="1" applyFill="1" applyBorder="1" applyAlignment="1">
      <alignment horizontal="left" vertical="center" wrapText="1"/>
    </xf>
    <xf numFmtId="14" fontId="63" fillId="0" borderId="0" xfId="0" applyNumberFormat="1" applyFont="1" applyAlignment="1">
      <alignment horizontal="right" wrapText="1"/>
    </xf>
    <xf numFmtId="0" fontId="76" fillId="0" borderId="0" xfId="0" applyFont="1" applyAlignment="1">
      <alignment wrapText="1"/>
    </xf>
    <xf numFmtId="0" fontId="77" fillId="0" borderId="0" xfId="0" applyFont="1" applyAlignment="1">
      <alignment vertical="center"/>
    </xf>
    <xf numFmtId="0" fontId="78" fillId="0" borderId="0" xfId="0" applyFont="1" applyAlignment="1">
      <alignment wrapText="1"/>
    </xf>
    <xf numFmtId="0" fontId="7" fillId="0" borderId="0" xfId="0" applyFont="1" applyAlignment="1">
      <alignment vertical="center"/>
    </xf>
    <xf numFmtId="0" fontId="79" fillId="12" borderId="69" xfId="0" applyFont="1" applyFill="1" applyBorder="1" applyAlignment="1">
      <alignment horizontal="center" vertical="center" wrapText="1"/>
    </xf>
    <xf numFmtId="0" fontId="12" fillId="0" borderId="0" xfId="0" applyFont="1" applyAlignment="1">
      <alignment horizontal="center" vertical="center"/>
    </xf>
    <xf numFmtId="0" fontId="80" fillId="0" borderId="72" xfId="0" applyFont="1" applyBorder="1" applyAlignment="1">
      <alignment horizontal="left" vertical="center"/>
    </xf>
    <xf numFmtId="0" fontId="27" fillId="0" borderId="24" xfId="0" applyFont="1" applyBorder="1" applyAlignment="1">
      <alignment vertical="center"/>
    </xf>
    <xf numFmtId="0" fontId="56" fillId="0" borderId="24" xfId="0" applyFont="1" applyBorder="1" applyAlignment="1">
      <alignment horizontal="center" wrapText="1"/>
    </xf>
    <xf numFmtId="0" fontId="80" fillId="0" borderId="0" xfId="0" applyFont="1" applyAlignment="1">
      <alignment horizontal="left" vertical="center"/>
    </xf>
    <xf numFmtId="0" fontId="75" fillId="0" borderId="0" xfId="0" applyFont="1" applyAlignment="1">
      <alignment vertical="center" wrapText="1"/>
    </xf>
    <xf numFmtId="0" fontId="56" fillId="0" borderId="72" xfId="0" applyFont="1" applyBorder="1" applyAlignment="1">
      <alignment vertical="center"/>
    </xf>
    <xf numFmtId="0" fontId="80" fillId="0" borderId="72" xfId="0" applyFont="1" applyBorder="1" applyAlignment="1"/>
    <xf numFmtId="0" fontId="80" fillId="0" borderId="0" xfId="0" applyFont="1" applyAlignment="1"/>
    <xf numFmtId="0" fontId="56" fillId="0" borderId="0" xfId="0" applyFont="1" applyAlignment="1">
      <alignment horizontal="center" wrapText="1"/>
    </xf>
    <xf numFmtId="0" fontId="59" fillId="0" borderId="0" xfId="0" applyFont="1" applyAlignment="1">
      <alignment horizontal="left" vertical="center" wrapText="1"/>
    </xf>
    <xf numFmtId="0" fontId="59" fillId="0" borderId="0" xfId="0" applyFont="1" applyAlignment="1">
      <alignment horizontal="left" vertical="center"/>
    </xf>
    <xf numFmtId="0" fontId="59" fillId="0" borderId="46" xfId="0" applyFont="1" applyBorder="1" applyAlignment="1">
      <alignment wrapText="1"/>
    </xf>
    <xf numFmtId="0" fontId="63" fillId="0" borderId="0" xfId="0" applyFont="1" applyAlignment="1">
      <alignment horizontal="center" wrapText="1"/>
    </xf>
    <xf numFmtId="0" fontId="82" fillId="0" borderId="46" xfId="0" applyFont="1" applyBorder="1" applyAlignment="1">
      <alignment wrapText="1"/>
    </xf>
    <xf numFmtId="0" fontId="82" fillId="0" borderId="0" xfId="0" applyFont="1" applyAlignment="1">
      <alignment wrapText="1"/>
    </xf>
    <xf numFmtId="49" fontId="63" fillId="0" borderId="0" xfId="0" applyNumberFormat="1" applyFont="1" applyAlignment="1">
      <alignment wrapText="1"/>
    </xf>
    <xf numFmtId="0" fontId="18" fillId="0" borderId="0" xfId="0" applyFont="1" applyAlignment="1">
      <alignment horizontal="center" vertical="center"/>
    </xf>
    <xf numFmtId="0" fontId="83" fillId="0" borderId="72" xfId="0" applyFont="1" applyBorder="1" applyAlignment="1">
      <alignment wrapText="1"/>
    </xf>
    <xf numFmtId="49" fontId="63" fillId="0" borderId="46" xfId="0" applyNumberFormat="1" applyFont="1" applyBorder="1" applyAlignment="1">
      <alignment wrapText="1"/>
    </xf>
    <xf numFmtId="0" fontId="63" fillId="0" borderId="46" xfId="0" applyFont="1" applyBorder="1" applyAlignment="1">
      <alignment horizontal="center" wrapText="1"/>
    </xf>
    <xf numFmtId="0" fontId="18" fillId="0" borderId="93" xfId="0" applyFont="1" applyBorder="1" applyAlignment="1">
      <alignment vertical="center"/>
    </xf>
    <xf numFmtId="0" fontId="15" fillId="0" borderId="0" xfId="0" applyFont="1" applyAlignment="1">
      <alignment horizontal="center" vertical="center" wrapText="1"/>
    </xf>
    <xf numFmtId="0" fontId="18" fillId="0" borderId="0" xfId="0" applyFont="1" applyAlignment="1">
      <alignment horizontal="left" vertical="center"/>
    </xf>
    <xf numFmtId="0" fontId="18" fillId="0" borderId="46" xfId="0" applyFont="1" applyBorder="1" applyAlignment="1">
      <alignment horizontal="left" vertical="center"/>
    </xf>
    <xf numFmtId="0" fontId="9" fillId="0" borderId="46" xfId="0" applyFont="1" applyBorder="1" applyAlignment="1">
      <alignment horizontal="center" vertical="center" wrapText="1"/>
    </xf>
    <xf numFmtId="0" fontId="15"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horizontal="center" vertical="center"/>
    </xf>
    <xf numFmtId="0" fontId="18" fillId="0" borderId="46" xfId="0" applyFont="1" applyBorder="1" applyAlignment="1">
      <alignment vertical="center" wrapText="1"/>
    </xf>
    <xf numFmtId="0" fontId="9" fillId="0" borderId="46" xfId="0" applyFont="1" applyBorder="1" applyAlignment="1">
      <alignment horizontal="center" vertical="center"/>
    </xf>
    <xf numFmtId="0" fontId="86" fillId="0" borderId="0" xfId="0" applyFont="1" applyAlignment="1">
      <alignment vertical="center"/>
    </xf>
    <xf numFmtId="0" fontId="87" fillId="0" borderId="0" xfId="0" applyFont="1" applyAlignment="1">
      <alignment horizontal="center" vertical="center"/>
    </xf>
    <xf numFmtId="0" fontId="18" fillId="0" borderId="103" xfId="0" applyFont="1" applyBorder="1" applyAlignment="1">
      <alignment vertical="center"/>
    </xf>
    <xf numFmtId="0" fontId="12" fillId="0" borderId="93" xfId="0" applyFont="1" applyBorder="1" applyAlignment="1">
      <alignment vertical="center"/>
    </xf>
    <xf numFmtId="0" fontId="18" fillId="0" borderId="46" xfId="0" applyFont="1" applyBorder="1" applyAlignment="1">
      <alignment horizontal="left" vertical="center" wrapText="1"/>
    </xf>
    <xf numFmtId="0" fontId="79" fillId="12" borderId="28" xfId="0" applyFont="1" applyFill="1" applyBorder="1" applyAlignment="1">
      <alignment vertical="center" wrapText="1"/>
    </xf>
    <xf numFmtId="0" fontId="11" fillId="12" borderId="28" xfId="0" applyFont="1" applyFill="1" applyBorder="1" applyAlignment="1">
      <alignment vertical="center" wrapText="1"/>
    </xf>
    <xf numFmtId="0" fontId="81" fillId="12" borderId="28" xfId="0" applyFont="1" applyFill="1" applyBorder="1" applyAlignment="1">
      <alignment vertical="center" wrapText="1"/>
    </xf>
    <xf numFmtId="0" fontId="63" fillId="0" borderId="46" xfId="0" applyFont="1" applyBorder="1" applyAlignment="1">
      <alignment wrapText="1"/>
    </xf>
    <xf numFmtId="0" fontId="59" fillId="0" borderId="72" xfId="0" applyFont="1" applyBorder="1" applyAlignment="1">
      <alignment wrapText="1"/>
    </xf>
    <xf numFmtId="0" fontId="76" fillId="0" borderId="46" xfId="0" applyFont="1" applyBorder="1" applyAlignment="1">
      <alignment wrapText="1"/>
    </xf>
    <xf numFmtId="0" fontId="77" fillId="0" borderId="46" xfId="0" applyFont="1" applyBorder="1" applyAlignment="1">
      <alignment vertical="center"/>
    </xf>
    <xf numFmtId="0" fontId="78" fillId="0" borderId="46" xfId="0" applyFont="1" applyBorder="1" applyAlignment="1">
      <alignment wrapText="1"/>
    </xf>
    <xf numFmtId="0" fontId="83" fillId="0" borderId="0" xfId="0" applyFont="1" applyAlignment="1">
      <alignment wrapText="1"/>
    </xf>
    <xf numFmtId="0" fontId="3" fillId="0" borderId="104" xfId="0" applyFont="1" applyBorder="1" applyAlignment="1">
      <alignment vertical="center"/>
    </xf>
    <xf numFmtId="0" fontId="27" fillId="0" borderId="105" xfId="0" applyFont="1" applyBorder="1" applyAlignment="1">
      <alignment vertical="center"/>
    </xf>
    <xf numFmtId="0" fontId="9" fillId="0" borderId="105" xfId="0" applyFont="1" applyBorder="1" applyAlignment="1">
      <alignment vertical="center"/>
    </xf>
    <xf numFmtId="0" fontId="59" fillId="0" borderId="105" xfId="0" applyFont="1" applyBorder="1" applyAlignment="1">
      <alignment wrapText="1"/>
    </xf>
    <xf numFmtId="0" fontId="63" fillId="0" borderId="105" xfId="0" applyFont="1" applyBorder="1" applyAlignment="1">
      <alignment wrapText="1"/>
    </xf>
    <xf numFmtId="0" fontId="59" fillId="0" borderId="106" xfId="0" applyFont="1" applyBorder="1" applyAlignment="1">
      <alignment wrapText="1"/>
    </xf>
    <xf numFmtId="0" fontId="3" fillId="0" borderId="62" xfId="0" applyFont="1" applyBorder="1" applyAlignment="1">
      <alignment vertical="center"/>
    </xf>
    <xf numFmtId="0" fontId="82" fillId="0" borderId="24" xfId="0" applyFont="1" applyBorder="1" applyAlignment="1">
      <alignment wrapText="1"/>
    </xf>
    <xf numFmtId="0" fontId="63" fillId="0" borderId="24" xfId="0" applyFont="1" applyBorder="1" applyAlignment="1">
      <alignment wrapText="1"/>
    </xf>
    <xf numFmtId="0" fontId="59" fillId="0" borderId="24" xfId="0" applyFont="1" applyBorder="1" applyAlignment="1">
      <alignment wrapText="1"/>
    </xf>
    <xf numFmtId="0" fontId="59" fillId="0" borderId="53" xfId="0" applyFont="1" applyBorder="1" applyAlignment="1">
      <alignment wrapText="1"/>
    </xf>
    <xf numFmtId="0" fontId="59" fillId="0" borderId="62" xfId="0" applyFont="1" applyBorder="1" applyAlignment="1">
      <alignment wrapText="1"/>
    </xf>
    <xf numFmtId="0" fontId="82" fillId="0" borderId="107" xfId="0" applyFont="1" applyBorder="1" applyAlignment="1">
      <alignment wrapText="1"/>
    </xf>
    <xf numFmtId="0" fontId="82" fillId="0" borderId="108" xfId="0" applyFont="1" applyBorder="1" applyAlignment="1">
      <alignment wrapText="1"/>
    </xf>
    <xf numFmtId="0" fontId="63" fillId="0" borderId="108" xfId="0" applyFont="1" applyBorder="1" applyAlignment="1">
      <alignment wrapText="1"/>
    </xf>
    <xf numFmtId="0" fontId="59" fillId="0" borderId="108" xfId="0" applyFont="1" applyBorder="1" applyAlignment="1">
      <alignment wrapText="1"/>
    </xf>
    <xf numFmtId="0" fontId="59" fillId="0" borderId="109" xfId="0" applyFont="1" applyBorder="1" applyAlignment="1">
      <alignment wrapText="1"/>
    </xf>
    <xf numFmtId="0" fontId="78" fillId="0" borderId="59" xfId="0" applyFont="1" applyBorder="1" applyAlignment="1">
      <alignment wrapText="1"/>
    </xf>
    <xf numFmtId="0" fontId="78" fillId="0" borderId="27" xfId="0" applyFont="1" applyBorder="1" applyAlignment="1">
      <alignment wrapText="1"/>
    </xf>
    <xf numFmtId="0" fontId="63" fillId="0" borderId="27" xfId="0" applyFont="1" applyBorder="1" applyAlignment="1">
      <alignment wrapText="1"/>
    </xf>
    <xf numFmtId="0" fontId="59" fillId="0" borderId="27" xfId="0" applyFont="1" applyBorder="1" applyAlignment="1">
      <alignment wrapText="1"/>
    </xf>
    <xf numFmtId="0" fontId="59" fillId="0" borderId="60" xfId="0" applyFont="1" applyBorder="1" applyAlignment="1">
      <alignment wrapText="1"/>
    </xf>
    <xf numFmtId="0" fontId="59" fillId="0" borderId="65" xfId="0" applyFont="1" applyBorder="1" applyAlignment="1">
      <alignment wrapText="1"/>
    </xf>
    <xf numFmtId="0" fontId="59" fillId="0" borderId="110" xfId="0" applyFont="1" applyBorder="1" applyAlignment="1">
      <alignment wrapText="1"/>
    </xf>
    <xf numFmtId="0" fontId="63" fillId="0" borderId="110" xfId="0" applyFont="1" applyBorder="1" applyAlignment="1">
      <alignment wrapText="1"/>
    </xf>
    <xf numFmtId="0" fontId="59" fillId="0" borderId="63" xfId="0" applyFont="1" applyBorder="1" applyAlignment="1">
      <alignment wrapText="1"/>
    </xf>
    <xf numFmtId="0" fontId="9" fillId="0" borderId="111" xfId="0" applyFont="1" applyBorder="1" applyAlignment="1">
      <alignment vertical="center"/>
    </xf>
    <xf numFmtId="0" fontId="56" fillId="0" borderId="0" xfId="0" applyFont="1" applyAlignment="1">
      <alignment horizontal="right"/>
    </xf>
    <xf numFmtId="0" fontId="77" fillId="0" borderId="0" xfId="0" applyFont="1" applyAlignment="1">
      <alignment horizontal="right"/>
    </xf>
    <xf numFmtId="0" fontId="69" fillId="0" borderId="44" xfId="0" applyFont="1" applyBorder="1" applyAlignment="1">
      <alignment vertical="center" wrapText="1"/>
    </xf>
    <xf numFmtId="0" fontId="12" fillId="0" borderId="44" xfId="0" applyFont="1" applyBorder="1" applyAlignment="1">
      <alignment vertical="center"/>
    </xf>
    <xf numFmtId="0" fontId="69" fillId="0" borderId="115" xfId="0" applyFont="1" applyBorder="1" applyAlignment="1">
      <alignment vertical="center" wrapText="1"/>
    </xf>
    <xf numFmtId="0" fontId="88" fillId="0" borderId="0" xfId="0" applyFont="1" applyAlignment="1">
      <alignment horizontal="center" vertical="center" wrapText="1"/>
    </xf>
    <xf numFmtId="0" fontId="69" fillId="0" borderId="46" xfId="0" applyFont="1" applyBorder="1" applyAlignment="1">
      <alignment vertical="center" wrapText="1"/>
    </xf>
    <xf numFmtId="0" fontId="88" fillId="0" borderId="0" xfId="0" applyFont="1" applyAlignment="1">
      <alignment horizontal="center" vertical="center"/>
    </xf>
    <xf numFmtId="0" fontId="69" fillId="0" borderId="46" xfId="0" applyFont="1" applyBorder="1" applyAlignment="1">
      <alignment vertical="center"/>
    </xf>
    <xf numFmtId="0" fontId="69" fillId="0" borderId="0" xfId="0" applyFont="1" applyAlignment="1">
      <alignment vertical="center"/>
    </xf>
    <xf numFmtId="0" fontId="88" fillId="0" borderId="17" xfId="0" applyFont="1" applyBorder="1" applyAlignment="1">
      <alignment horizontal="center" vertical="center"/>
    </xf>
    <xf numFmtId="0" fontId="15" fillId="0" borderId="17" xfId="0" applyFont="1" applyBorder="1" applyAlignment="1">
      <alignment horizontal="center" vertical="center" wrapText="1"/>
    </xf>
    <xf numFmtId="0" fontId="69" fillId="0" borderId="116" xfId="0" applyFont="1" applyBorder="1" applyAlignment="1">
      <alignment vertical="center"/>
    </xf>
    <xf numFmtId="0" fontId="69" fillId="0" borderId="17" xfId="0" applyFont="1" applyBorder="1" applyAlignment="1">
      <alignment vertical="center"/>
    </xf>
    <xf numFmtId="0" fontId="18" fillId="0" borderId="116" xfId="0" applyFont="1" applyBorder="1" applyAlignment="1">
      <alignment vertical="center"/>
    </xf>
    <xf numFmtId="0" fontId="69" fillId="0" borderId="17" xfId="0" applyFont="1" applyBorder="1" applyAlignment="1">
      <alignment vertical="center" wrapText="1"/>
    </xf>
    <xf numFmtId="0" fontId="69" fillId="0" borderId="116" xfId="0" applyFont="1" applyBorder="1" applyAlignment="1">
      <alignment vertical="center" wrapText="1"/>
    </xf>
    <xf numFmtId="0" fontId="9" fillId="0" borderId="0" xfId="0" applyFont="1" applyAlignment="1">
      <alignment horizontal="center" vertical="center" wrapText="1"/>
    </xf>
    <xf numFmtId="0" fontId="9" fillId="0" borderId="17" xfId="0" applyFont="1" applyBorder="1" applyAlignment="1">
      <alignment horizontal="center" vertical="center" wrapText="1"/>
    </xf>
    <xf numFmtId="0" fontId="18" fillId="0" borderId="116" xfId="0" applyFont="1" applyBorder="1" applyAlignment="1">
      <alignment vertical="center" wrapText="1"/>
    </xf>
    <xf numFmtId="0" fontId="18" fillId="0" borderId="17" xfId="0" applyFont="1" applyBorder="1" applyAlignment="1">
      <alignment vertical="center" wrapText="1"/>
    </xf>
    <xf numFmtId="0" fontId="18" fillId="0" borderId="17" xfId="0" applyFont="1" applyBorder="1" applyAlignment="1">
      <alignment horizontal="center" vertical="center"/>
    </xf>
    <xf numFmtId="0" fontId="15" fillId="0" borderId="17" xfId="0" applyFont="1" applyBorder="1" applyAlignment="1">
      <alignment horizontal="center" vertical="center"/>
    </xf>
    <xf numFmtId="0" fontId="18" fillId="0" borderId="17" xfId="0" applyFont="1" applyBorder="1" applyAlignment="1">
      <alignment horizontal="left" vertical="center"/>
    </xf>
    <xf numFmtId="0" fontId="18" fillId="0" borderId="116" xfId="0" applyFont="1" applyBorder="1" applyAlignment="1">
      <alignment horizontal="left" vertical="center"/>
    </xf>
    <xf numFmtId="0" fontId="9" fillId="0" borderId="17" xfId="0" applyFont="1" applyBorder="1" applyAlignment="1">
      <alignment horizontal="center" vertical="center"/>
    </xf>
    <xf numFmtId="0" fontId="86" fillId="0" borderId="17" xfId="0" applyFont="1" applyBorder="1" applyAlignment="1">
      <alignment vertical="center"/>
    </xf>
    <xf numFmtId="0" fontId="18" fillId="0" borderId="17" xfId="0" applyFont="1" applyBorder="1" applyAlignment="1">
      <alignment horizontal="left" vertical="center" wrapText="1"/>
    </xf>
    <xf numFmtId="0" fontId="18" fillId="0" borderId="116" xfId="0" applyFont="1" applyBorder="1" applyAlignment="1">
      <alignment horizontal="left" vertical="center" wrapText="1"/>
    </xf>
    <xf numFmtId="0" fontId="84" fillId="0" borderId="17" xfId="0" applyFont="1" applyBorder="1" applyAlignment="1">
      <alignment vertical="center"/>
    </xf>
    <xf numFmtId="0" fontId="9" fillId="0" borderId="81" xfId="0" applyFont="1" applyBorder="1" applyAlignment="1">
      <alignment vertical="center"/>
    </xf>
    <xf numFmtId="0" fontId="68" fillId="0" borderId="81" xfId="0" applyFont="1" applyBorder="1" applyAlignment="1">
      <alignment horizontal="center" vertical="center"/>
    </xf>
    <xf numFmtId="0" fontId="9" fillId="0" borderId="93" xfId="0" applyFont="1" applyBorder="1" applyAlignment="1">
      <alignment vertical="center"/>
    </xf>
    <xf numFmtId="0" fontId="68" fillId="0" borderId="93" xfId="0" applyFont="1" applyBorder="1" applyAlignment="1">
      <alignment horizontal="center" vertical="center"/>
    </xf>
    <xf numFmtId="0" fontId="7" fillId="0" borderId="93" xfId="0" applyFont="1" applyBorder="1" applyAlignment="1">
      <alignment vertical="center"/>
    </xf>
    <xf numFmtId="0" fontId="19" fillId="2" borderId="24" xfId="0" applyFont="1" applyFill="1" applyBorder="1" applyAlignment="1">
      <alignment horizontal="center" vertical="center"/>
    </xf>
    <xf numFmtId="0" fontId="12" fillId="2" borderId="24" xfId="0" applyFont="1" applyFill="1" applyBorder="1" applyAlignment="1">
      <alignment horizontal="center" vertical="center" wrapText="1"/>
    </xf>
    <xf numFmtId="0" fontId="12" fillId="6" borderId="24" xfId="0" applyFont="1" applyFill="1" applyBorder="1" applyAlignment="1">
      <alignment vertical="top" wrapText="1"/>
    </xf>
    <xf numFmtId="0" fontId="12" fillId="7" borderId="24" xfId="0" applyFont="1" applyFill="1" applyBorder="1" applyAlignment="1">
      <alignment vertical="top" wrapText="1"/>
    </xf>
    <xf numFmtId="0" fontId="12" fillId="0" borderId="24" xfId="0" applyFont="1" applyBorder="1" applyAlignment="1">
      <alignment vertical="center"/>
    </xf>
    <xf numFmtId="0" fontId="12" fillId="0" borderId="24" xfId="0" applyFont="1" applyBorder="1" applyAlignment="1">
      <alignment vertical="top" wrapText="1"/>
    </xf>
    <xf numFmtId="0" fontId="12" fillId="0" borderId="24" xfId="0" applyFont="1" applyBorder="1" applyAlignment="1">
      <alignment horizontal="left" vertical="top" wrapText="1"/>
    </xf>
    <xf numFmtId="0" fontId="89" fillId="0" borderId="24" xfId="0" applyFont="1" applyBorder="1" applyAlignment="1">
      <alignment vertical="top" wrapText="1"/>
    </xf>
    <xf numFmtId="0" fontId="11" fillId="0" borderId="24" xfId="0" applyFont="1" applyBorder="1" applyAlignment="1">
      <alignment vertical="top" wrapText="1"/>
    </xf>
    <xf numFmtId="0" fontId="11" fillId="0" borderId="24" xfId="0" applyFont="1" applyBorder="1" applyAlignment="1">
      <alignment vertical="center"/>
    </xf>
    <xf numFmtId="0" fontId="3" fillId="0" borderId="24" xfId="0" applyFont="1" applyBorder="1" applyAlignment="1">
      <alignment horizontal="center" vertical="center"/>
    </xf>
    <xf numFmtId="0" fontId="11" fillId="0" borderId="24" xfId="0" applyFont="1" applyBorder="1" applyAlignment="1">
      <alignment horizontal="left" vertical="top" wrapText="1"/>
    </xf>
    <xf numFmtId="0" fontId="90" fillId="0" borderId="24" xfId="0" applyFont="1" applyBorder="1" applyAlignment="1">
      <alignment vertical="center"/>
    </xf>
    <xf numFmtId="0" fontId="90" fillId="0" borderId="24" xfId="0" applyFont="1" applyBorder="1" applyAlignment="1">
      <alignment vertical="top" wrapText="1"/>
    </xf>
    <xf numFmtId="0" fontId="90" fillId="0" borderId="24" xfId="0" applyFont="1" applyBorder="1" applyAlignment="1">
      <alignment horizontal="left" vertical="top" wrapText="1"/>
    </xf>
    <xf numFmtId="0" fontId="34" fillId="0" borderId="0" xfId="0" applyFont="1" applyAlignment="1">
      <alignment vertical="center" wrapText="1"/>
    </xf>
    <xf numFmtId="0" fontId="90" fillId="0" borderId="0" xfId="0" applyFont="1" applyAlignment="1">
      <alignment vertical="center"/>
    </xf>
    <xf numFmtId="0" fontId="91" fillId="0" borderId="0" xfId="0" applyFont="1" applyAlignment="1">
      <alignment vertical="center"/>
    </xf>
    <xf numFmtId="0" fontId="91" fillId="2" borderId="24" xfId="0" applyFont="1" applyFill="1" applyBorder="1" applyAlignment="1">
      <alignment horizontal="center" vertical="center"/>
    </xf>
    <xf numFmtId="0" fontId="15" fillId="0" borderId="16" xfId="0" applyFont="1" applyBorder="1" applyAlignment="1">
      <alignment vertical="center"/>
    </xf>
    <xf numFmtId="0" fontId="90" fillId="2" borderId="24" xfId="0" applyFont="1" applyFill="1" applyBorder="1" applyAlignment="1">
      <alignment horizontal="center" vertical="center" wrapText="1"/>
    </xf>
    <xf numFmtId="0" fontId="90" fillId="6" borderId="24" xfId="0" applyFont="1" applyFill="1" applyBorder="1" applyAlignment="1">
      <alignment vertical="top" wrapText="1"/>
    </xf>
    <xf numFmtId="0" fontId="15" fillId="0" borderId="18" xfId="0" applyFont="1" applyBorder="1" applyAlignment="1">
      <alignment vertical="center"/>
    </xf>
    <xf numFmtId="0" fontId="15" fillId="0" borderId="27" xfId="0" applyFont="1" applyBorder="1" applyAlignment="1">
      <alignment vertical="center"/>
    </xf>
    <xf numFmtId="0" fontId="90" fillId="7" borderId="24" xfId="0" applyFont="1" applyFill="1" applyBorder="1" applyAlignment="1">
      <alignment vertical="top" wrapText="1"/>
    </xf>
    <xf numFmtId="0" fontId="92" fillId="0" borderId="24" xfId="0" applyFont="1" applyBorder="1" applyAlignment="1">
      <alignment vertical="top" wrapText="1"/>
    </xf>
    <xf numFmtId="0" fontId="92" fillId="2" borderId="24" xfId="0" applyFont="1" applyFill="1" applyBorder="1" applyAlignment="1">
      <alignment horizontal="center" vertical="center"/>
    </xf>
    <xf numFmtId="0" fontId="92" fillId="2" borderId="24" xfId="0" applyFont="1" applyFill="1" applyBorder="1" applyAlignment="1">
      <alignment horizontal="center" vertical="center" wrapText="1"/>
    </xf>
    <xf numFmtId="0" fontId="9" fillId="0" borderId="0" xfId="0" applyFont="1" applyAlignment="1"/>
    <xf numFmtId="0" fontId="92" fillId="0" borderId="24" xfId="0" applyFont="1" applyBorder="1" applyAlignment="1">
      <alignment vertical="center" wrapText="1"/>
    </xf>
    <xf numFmtId="0" fontId="92" fillId="0" borderId="24" xfId="0" applyFont="1" applyBorder="1" applyAlignment="1">
      <alignment horizontal="left" vertical="top" wrapText="1"/>
    </xf>
    <xf numFmtId="0" fontId="80" fillId="0" borderId="0" xfId="0" applyFont="1" applyAlignment="1">
      <alignment vertical="top" wrapText="1"/>
    </xf>
    <xf numFmtId="0" fontId="92" fillId="0" borderId="0" xfId="0" applyFont="1" applyAlignment="1">
      <alignment vertical="center"/>
    </xf>
    <xf numFmtId="0" fontId="92" fillId="0" borderId="0" xfId="0" applyFont="1" applyAlignment="1">
      <alignment horizontal="left" vertical="top"/>
    </xf>
    <xf numFmtId="0" fontId="92" fillId="0" borderId="0" xfId="0" applyFont="1" applyAlignment="1">
      <alignment horizontal="left" vertical="top" wrapText="1"/>
    </xf>
    <xf numFmtId="0" fontId="92" fillId="0" borderId="24" xfId="0" applyFont="1" applyBorder="1" applyAlignment="1">
      <alignment vertical="center"/>
    </xf>
    <xf numFmtId="0" fontId="92" fillId="0" borderId="25" xfId="0" applyFont="1" applyBorder="1" applyAlignment="1">
      <alignment vertical="center" wrapText="1"/>
    </xf>
    <xf numFmtId="0" fontId="92" fillId="0" borderId="25" xfId="0" applyFont="1" applyBorder="1" applyAlignment="1">
      <alignment horizontal="left" vertical="top" wrapText="1"/>
    </xf>
    <xf numFmtId="0" fontId="15" fillId="0" borderId="0" xfId="0" applyFont="1" applyAlignment="1">
      <alignment horizontal="left" vertical="center"/>
    </xf>
    <xf numFmtId="55" fontId="29" fillId="0" borderId="0" xfId="0" applyNumberFormat="1" applyFont="1" applyAlignment="1">
      <alignment vertical="center"/>
    </xf>
    <xf numFmtId="0" fontId="29" fillId="0" borderId="0" xfId="0" applyFont="1" applyAlignment="1">
      <alignment vertical="center"/>
    </xf>
    <xf numFmtId="0" fontId="88" fillId="7" borderId="12" xfId="0" applyFont="1" applyFill="1" applyBorder="1" applyAlignment="1">
      <alignment horizontal="center" vertical="center" wrapText="1"/>
    </xf>
    <xf numFmtId="0" fontId="96" fillId="7" borderId="12" xfId="0" applyFont="1" applyFill="1" applyBorder="1" applyAlignment="1">
      <alignment horizontal="center" vertical="center"/>
    </xf>
    <xf numFmtId="0" fontId="69" fillId="7" borderId="88" xfId="0" applyFont="1" applyFill="1" applyBorder="1" applyAlignment="1">
      <alignment vertical="center" wrapText="1"/>
    </xf>
    <xf numFmtId="0" fontId="69" fillId="7" borderId="12" xfId="0" applyFont="1" applyFill="1" applyBorder="1" applyAlignment="1">
      <alignment vertical="center" wrapText="1"/>
    </xf>
    <xf numFmtId="0" fontId="88" fillId="6" borderId="12" xfId="0" applyFont="1" applyFill="1" applyBorder="1" applyAlignment="1">
      <alignment horizontal="center" vertical="center" wrapText="1"/>
    </xf>
    <xf numFmtId="0" fontId="97" fillId="6" borderId="12" xfId="0" applyFont="1" applyFill="1" applyBorder="1" applyAlignment="1">
      <alignment horizontal="center" vertical="center"/>
    </xf>
    <xf numFmtId="0" fontId="69" fillId="6" borderId="88" xfId="0" applyFont="1" applyFill="1" applyBorder="1" applyAlignment="1">
      <alignment vertical="center" wrapText="1"/>
    </xf>
    <xf numFmtId="0" fontId="69" fillId="6" borderId="12" xfId="0" applyFont="1" applyFill="1" applyBorder="1" applyAlignment="1">
      <alignment vertical="center" wrapText="1"/>
    </xf>
    <xf numFmtId="0" fontId="88" fillId="7" borderId="12" xfId="0" applyFont="1" applyFill="1" applyBorder="1" applyAlignment="1">
      <alignment horizontal="center" vertical="center"/>
    </xf>
    <xf numFmtId="0" fontId="69" fillId="7" borderId="88" xfId="0" applyFont="1" applyFill="1" applyBorder="1" applyAlignment="1">
      <alignment vertical="center"/>
    </xf>
    <xf numFmtId="0" fontId="69" fillId="7" borderId="12" xfId="0" applyFont="1" applyFill="1" applyBorder="1" applyAlignment="1">
      <alignment vertical="center"/>
    </xf>
    <xf numFmtId="0" fontId="88" fillId="6" borderId="12" xfId="0" applyFont="1" applyFill="1" applyBorder="1" applyAlignment="1">
      <alignment horizontal="center" vertical="center"/>
    </xf>
    <xf numFmtId="0" fontId="69" fillId="6" borderId="88" xfId="0" applyFont="1" applyFill="1" applyBorder="1" applyAlignment="1">
      <alignment vertical="center"/>
    </xf>
    <xf numFmtId="0" fontId="69" fillId="6" borderId="12" xfId="0" applyFont="1" applyFill="1" applyBorder="1" applyAlignment="1">
      <alignment vertical="center"/>
    </xf>
    <xf numFmtId="0" fontId="88" fillId="7" borderId="126" xfId="0" applyFont="1" applyFill="1" applyBorder="1" applyAlignment="1">
      <alignment horizontal="center" vertical="center"/>
    </xf>
    <xf numFmtId="0" fontId="69" fillId="7" borderId="127" xfId="0" applyFont="1" applyFill="1" applyBorder="1" applyAlignment="1">
      <alignment vertical="center"/>
    </xf>
    <xf numFmtId="0" fontId="69" fillId="7" borderId="126" xfId="0" applyFont="1" applyFill="1" applyBorder="1" applyAlignment="1">
      <alignment vertical="center"/>
    </xf>
    <xf numFmtId="0" fontId="88" fillId="6" borderId="126" xfId="0" applyFont="1" applyFill="1" applyBorder="1" applyAlignment="1">
      <alignment horizontal="center" vertical="center"/>
    </xf>
    <xf numFmtId="0" fontId="69" fillId="6" borderId="127" xfId="0" applyFont="1" applyFill="1" applyBorder="1" applyAlignment="1">
      <alignment vertical="center"/>
    </xf>
    <xf numFmtId="0" fontId="69" fillId="6" borderId="126" xfId="0" applyFont="1" applyFill="1" applyBorder="1" applyAlignment="1">
      <alignment vertical="center"/>
    </xf>
    <xf numFmtId="0" fontId="27" fillId="9" borderId="128" xfId="0" applyFont="1" applyFill="1" applyBorder="1" applyAlignment="1">
      <alignment vertical="center"/>
    </xf>
    <xf numFmtId="0" fontId="27" fillId="9" borderId="129" xfId="0" applyFont="1" applyFill="1" applyBorder="1" applyAlignment="1">
      <alignment vertical="center"/>
    </xf>
    <xf numFmtId="0" fontId="70" fillId="9" borderId="128" xfId="0" applyFont="1" applyFill="1" applyBorder="1" applyAlignment="1">
      <alignment horizontal="left" vertical="center"/>
    </xf>
    <xf numFmtId="0" fontId="70" fillId="9" borderId="129" xfId="0" applyFont="1" applyFill="1" applyBorder="1" applyAlignment="1">
      <alignment vertical="center"/>
    </xf>
    <xf numFmtId="0" fontId="88" fillId="0" borderId="17" xfId="0" applyFont="1" applyBorder="1" applyAlignment="1">
      <alignment horizontal="center" vertical="center" wrapText="1"/>
    </xf>
    <xf numFmtId="0" fontId="88" fillId="6" borderId="126" xfId="0" applyFont="1" applyFill="1" applyBorder="1" applyAlignment="1">
      <alignment horizontal="center" vertical="center" wrapText="1"/>
    </xf>
    <xf numFmtId="0" fontId="69" fillId="6" borderId="127" xfId="0" applyFont="1" applyFill="1" applyBorder="1" applyAlignment="1">
      <alignment vertical="center" wrapText="1"/>
    </xf>
    <xf numFmtId="0" fontId="69" fillId="6" borderId="126" xfId="0" applyFont="1" applyFill="1" applyBorder="1" applyAlignment="1">
      <alignment vertical="center" wrapText="1"/>
    </xf>
    <xf numFmtId="0" fontId="88" fillId="7" borderId="126" xfId="0" applyFont="1" applyFill="1" applyBorder="1" applyAlignment="1">
      <alignment horizontal="center" vertical="center" wrapText="1"/>
    </xf>
    <xf numFmtId="0" fontId="69" fillId="7" borderId="127" xfId="0" applyFont="1" applyFill="1" applyBorder="1" applyAlignment="1">
      <alignment vertical="center" wrapText="1"/>
    </xf>
    <xf numFmtId="0" fontId="69" fillId="7" borderId="126" xfId="0" applyFont="1" applyFill="1" applyBorder="1" applyAlignment="1">
      <alignment vertical="center" wrapText="1"/>
    </xf>
    <xf numFmtId="0" fontId="70" fillId="9" borderId="130" xfId="0" applyFont="1" applyFill="1" applyBorder="1" applyAlignment="1">
      <alignment horizontal="left" vertical="center"/>
    </xf>
    <xf numFmtId="0" fontId="70" fillId="9" borderId="131" xfId="0" applyFont="1" applyFill="1" applyBorder="1" applyAlignment="1">
      <alignment vertical="center"/>
    </xf>
    <xf numFmtId="0" fontId="97" fillId="6" borderId="12" xfId="0" applyFont="1" applyFill="1" applyBorder="1" applyAlignment="1">
      <alignment horizontal="center" vertical="center" wrapText="1"/>
    </xf>
    <xf numFmtId="0" fontId="69" fillId="0" borderId="93" xfId="0" applyFont="1" applyBorder="1" applyAlignment="1">
      <alignment vertical="center"/>
    </xf>
    <xf numFmtId="0" fontId="69" fillId="0" borderId="103" xfId="0" applyFont="1" applyBorder="1" applyAlignment="1">
      <alignment vertical="center"/>
    </xf>
    <xf numFmtId="0" fontId="97" fillId="6" borderId="126" xfId="0" applyFont="1" applyFill="1" applyBorder="1" applyAlignment="1">
      <alignment horizontal="center" vertical="center"/>
    </xf>
    <xf numFmtId="0" fontId="97" fillId="6" borderId="126" xfId="0" applyFont="1" applyFill="1" applyBorder="1" applyAlignment="1">
      <alignment horizontal="center" vertical="center" wrapText="1"/>
    </xf>
    <xf numFmtId="0" fontId="69" fillId="6" borderId="85" xfId="0" applyFont="1" applyFill="1" applyBorder="1" applyAlignment="1">
      <alignment vertical="center"/>
    </xf>
    <xf numFmtId="0" fontId="69" fillId="6" borderId="132" xfId="0" applyFont="1" applyFill="1" applyBorder="1" applyAlignment="1">
      <alignment vertical="center"/>
    </xf>
    <xf numFmtId="0" fontId="88" fillId="0" borderId="0" xfId="0" applyFont="1" applyAlignment="1">
      <alignment vertical="center"/>
    </xf>
    <xf numFmtId="0" fontId="8" fillId="0" borderId="0" xfId="0" applyFont="1" applyAlignment="1">
      <alignment vertical="center"/>
    </xf>
    <xf numFmtId="0" fontId="51" fillId="0" borderId="0" xfId="0" applyFont="1" applyAlignment="1">
      <alignment vertical="center"/>
    </xf>
    <xf numFmtId="0" fontId="18" fillId="7" borderId="85" xfId="0" applyFont="1" applyFill="1" applyBorder="1" applyAlignment="1">
      <alignment vertical="center"/>
    </xf>
    <xf numFmtId="0" fontId="18" fillId="7" borderId="132" xfId="0" applyFont="1" applyFill="1" applyBorder="1" applyAlignment="1">
      <alignment vertical="center"/>
    </xf>
    <xf numFmtId="0" fontId="96" fillId="0" borderId="0" xfId="0" applyFont="1" applyAlignment="1">
      <alignment horizontal="center" vertical="center"/>
    </xf>
    <xf numFmtId="0" fontId="18" fillId="6" borderId="85" xfId="0" applyFont="1" applyFill="1" applyBorder="1" applyAlignment="1">
      <alignment vertical="center"/>
    </xf>
    <xf numFmtId="0" fontId="18" fillId="6" borderId="132" xfId="0" applyFont="1" applyFill="1" applyBorder="1" applyAlignment="1">
      <alignment vertical="center"/>
    </xf>
    <xf numFmtId="0" fontId="69" fillId="0" borderId="44" xfId="0" applyFont="1" applyBorder="1" applyAlignment="1">
      <alignment vertical="center"/>
    </xf>
    <xf numFmtId="0" fontId="23" fillId="6" borderId="12" xfId="0" applyFont="1" applyFill="1" applyBorder="1" applyAlignment="1">
      <alignment horizontal="center" vertical="center" wrapText="1"/>
    </xf>
    <xf numFmtId="0" fontId="18" fillId="6" borderId="88" xfId="0" applyFont="1" applyFill="1" applyBorder="1" applyAlignment="1">
      <alignment vertical="center" wrapText="1"/>
    </xf>
    <xf numFmtId="0" fontId="18" fillId="6" borderId="12" xfId="0" applyFont="1" applyFill="1" applyBorder="1" applyAlignment="1">
      <alignment vertical="center" wrapText="1"/>
    </xf>
    <xf numFmtId="0" fontId="18" fillId="6" borderId="12" xfId="0" applyFont="1" applyFill="1" applyBorder="1" applyAlignment="1">
      <alignment horizontal="center" vertical="center"/>
    </xf>
    <xf numFmtId="0" fontId="18" fillId="6" borderId="12" xfId="0" applyFont="1" applyFill="1" applyBorder="1" applyAlignment="1">
      <alignment vertical="center"/>
    </xf>
    <xf numFmtId="0" fontId="18" fillId="6" borderId="88" xfId="0" applyFont="1" applyFill="1" applyBorder="1" applyAlignment="1">
      <alignment vertical="center"/>
    </xf>
    <xf numFmtId="0" fontId="9" fillId="6" borderId="12" xfId="0" applyFont="1" applyFill="1" applyBorder="1" applyAlignment="1">
      <alignment horizontal="center" vertical="center"/>
    </xf>
    <xf numFmtId="0" fontId="9" fillId="6" borderId="12" xfId="0" applyFont="1" applyFill="1" applyBorder="1" applyAlignment="1">
      <alignment horizontal="center" vertical="center" wrapText="1"/>
    </xf>
    <xf numFmtId="0" fontId="18" fillId="6" borderId="12" xfId="0" applyFont="1" applyFill="1" applyBorder="1" applyAlignment="1">
      <alignment horizontal="left" vertical="center" wrapText="1"/>
    </xf>
    <xf numFmtId="0" fontId="18" fillId="6" borderId="88" xfId="0" applyFont="1" applyFill="1" applyBorder="1" applyAlignment="1">
      <alignment horizontal="left" vertical="center" wrapText="1"/>
    </xf>
    <xf numFmtId="0" fontId="18" fillId="6" borderId="12" xfId="0" applyFont="1" applyFill="1" applyBorder="1" applyAlignment="1">
      <alignment horizontal="left" vertical="center"/>
    </xf>
    <xf numFmtId="0" fontId="18" fillId="6" borderId="88" xfId="0" applyFont="1" applyFill="1" applyBorder="1" applyAlignment="1">
      <alignment horizontal="left" vertical="center"/>
    </xf>
    <xf numFmtId="0" fontId="9" fillId="6" borderId="126" xfId="0" applyFont="1" applyFill="1" applyBorder="1" applyAlignment="1">
      <alignment horizontal="center" vertical="center" wrapText="1"/>
    </xf>
    <xf numFmtId="0" fontId="9" fillId="6" borderId="126" xfId="0" applyFont="1" applyFill="1" applyBorder="1" applyAlignment="1">
      <alignment horizontal="center" vertical="center"/>
    </xf>
    <xf numFmtId="0" fontId="18" fillId="6" borderId="127" xfId="0" applyFont="1" applyFill="1" applyBorder="1" applyAlignment="1">
      <alignment vertical="center" wrapText="1"/>
    </xf>
    <xf numFmtId="0" fontId="18" fillId="6" borderId="126" xfId="0" applyFont="1" applyFill="1" applyBorder="1" applyAlignment="1">
      <alignment vertical="center" wrapText="1"/>
    </xf>
    <xf numFmtId="0" fontId="18" fillId="6" borderId="126" xfId="0" applyFont="1" applyFill="1" applyBorder="1" applyAlignment="1">
      <alignment horizontal="center" vertical="center"/>
    </xf>
    <xf numFmtId="0" fontId="18" fillId="6" borderId="126" xfId="0" applyFont="1" applyFill="1" applyBorder="1" applyAlignment="1">
      <alignment vertical="center"/>
    </xf>
    <xf numFmtId="0" fontId="18" fillId="6" borderId="126" xfId="0" applyFont="1" applyFill="1" applyBorder="1" applyAlignment="1">
      <alignment horizontal="left" vertical="center"/>
    </xf>
    <xf numFmtId="0" fontId="18" fillId="6" borderId="127" xfId="0" applyFont="1" applyFill="1" applyBorder="1" applyAlignment="1">
      <alignment horizontal="left" vertical="center"/>
    </xf>
    <xf numFmtId="0" fontId="18" fillId="6" borderId="127" xfId="0" applyFont="1" applyFill="1" applyBorder="1" applyAlignment="1">
      <alignment vertical="center"/>
    </xf>
    <xf numFmtId="0" fontId="23" fillId="6" borderId="12" xfId="0" applyFont="1" applyFill="1" applyBorder="1" applyAlignment="1">
      <alignment horizontal="center" vertical="center"/>
    </xf>
    <xf numFmtId="0" fontId="86" fillId="6" borderId="12" xfId="0" applyFont="1" applyFill="1" applyBorder="1" applyAlignment="1">
      <alignment vertical="center"/>
    </xf>
    <xf numFmtId="0" fontId="86" fillId="6" borderId="126" xfId="0" applyFont="1" applyFill="1" applyBorder="1" applyAlignment="1">
      <alignment vertical="center"/>
    </xf>
    <xf numFmtId="0" fontId="18" fillId="6" borderId="126" xfId="0" applyFont="1" applyFill="1" applyBorder="1" applyAlignment="1">
      <alignment horizontal="left" vertical="center" wrapText="1"/>
    </xf>
    <xf numFmtId="0" fontId="18" fillId="6" borderId="127" xfId="0" applyFont="1" applyFill="1" applyBorder="1" applyAlignment="1">
      <alignment horizontal="left" vertical="center" wrapText="1"/>
    </xf>
    <xf numFmtId="0" fontId="9" fillId="7" borderId="12" xfId="0" applyFont="1" applyFill="1" applyBorder="1" applyAlignment="1">
      <alignment horizontal="center" vertical="center"/>
    </xf>
    <xf numFmtId="0" fontId="98" fillId="7" borderId="12" xfId="0" applyFont="1" applyFill="1" applyBorder="1" applyAlignment="1">
      <alignment horizontal="center" vertical="center"/>
    </xf>
    <xf numFmtId="0" fontId="18" fillId="7" borderId="88" xfId="0" applyFont="1" applyFill="1" applyBorder="1" applyAlignment="1">
      <alignment vertical="center"/>
    </xf>
    <xf numFmtId="0" fontId="18" fillId="7" borderId="12" xfId="0" applyFont="1" applyFill="1" applyBorder="1" applyAlignment="1">
      <alignment vertical="center"/>
    </xf>
    <xf numFmtId="0" fontId="86" fillId="7" borderId="12" xfId="0" applyFont="1" applyFill="1" applyBorder="1" applyAlignment="1">
      <alignment vertical="center"/>
    </xf>
    <xf numFmtId="0" fontId="9" fillId="7" borderId="12" xfId="0" applyFont="1" applyFill="1" applyBorder="1" applyAlignment="1">
      <alignment horizontal="center" vertical="center" wrapText="1"/>
    </xf>
    <xf numFmtId="0" fontId="18" fillId="7" borderId="88" xfId="0" applyFont="1" applyFill="1" applyBorder="1" applyAlignment="1">
      <alignment vertical="center" wrapText="1"/>
    </xf>
    <xf numFmtId="0" fontId="18" fillId="7" borderId="12" xfId="0" applyFont="1" applyFill="1" applyBorder="1" applyAlignment="1">
      <alignment vertical="center" wrapText="1"/>
    </xf>
    <xf numFmtId="0" fontId="18" fillId="7" borderId="12" xfId="0" applyFont="1" applyFill="1" applyBorder="1" applyAlignment="1">
      <alignment horizontal="center" vertical="center"/>
    </xf>
    <xf numFmtId="0" fontId="9" fillId="7" borderId="126" xfId="0" applyFont="1" applyFill="1" applyBorder="1" applyAlignment="1">
      <alignment horizontal="center" vertical="center" wrapText="1"/>
    </xf>
    <xf numFmtId="0" fontId="18" fillId="7" borderId="127" xfId="0" applyFont="1" applyFill="1" applyBorder="1" applyAlignment="1">
      <alignment vertical="center" wrapText="1"/>
    </xf>
    <xf numFmtId="0" fontId="18" fillId="7" borderId="126" xfId="0" applyFont="1" applyFill="1" applyBorder="1" applyAlignment="1">
      <alignment vertical="center" wrapText="1"/>
    </xf>
    <xf numFmtId="0" fontId="18" fillId="7" borderId="126" xfId="0" applyFont="1" applyFill="1" applyBorder="1" applyAlignment="1">
      <alignment horizontal="center" vertical="center"/>
    </xf>
    <xf numFmtId="0" fontId="18" fillId="7" borderId="126" xfId="0" applyFont="1" applyFill="1" applyBorder="1" applyAlignment="1">
      <alignment vertical="center"/>
    </xf>
    <xf numFmtId="0" fontId="18" fillId="7" borderId="127" xfId="0" applyFont="1" applyFill="1" applyBorder="1" applyAlignment="1">
      <alignment vertical="center"/>
    </xf>
    <xf numFmtId="0" fontId="86" fillId="7" borderId="126" xfId="0" applyFont="1" applyFill="1" applyBorder="1" applyAlignment="1">
      <alignment vertical="center"/>
    </xf>
    <xf numFmtId="0" fontId="84" fillId="6" borderId="126" xfId="0" applyFont="1" applyFill="1" applyBorder="1" applyAlignment="1">
      <alignment vertical="center"/>
    </xf>
    <xf numFmtId="0" fontId="18" fillId="7" borderId="12" xfId="0" applyFont="1" applyFill="1" applyBorder="1" applyAlignment="1">
      <alignment horizontal="left" vertical="center" wrapText="1"/>
    </xf>
    <xf numFmtId="0" fontId="18" fillId="7" borderId="88" xfId="0" applyFont="1" applyFill="1" applyBorder="1" applyAlignment="1">
      <alignment horizontal="left" vertical="center" wrapText="1"/>
    </xf>
    <xf numFmtId="0" fontId="18" fillId="7" borderId="12" xfId="0" applyFont="1" applyFill="1" applyBorder="1" applyAlignment="1">
      <alignment horizontal="left" vertical="center"/>
    </xf>
    <xf numFmtId="0" fontId="18" fillId="7" borderId="88" xfId="0" applyFont="1" applyFill="1" applyBorder="1" applyAlignment="1">
      <alignment horizontal="left" vertical="center"/>
    </xf>
    <xf numFmtId="0" fontId="18" fillId="7" borderId="126" xfId="0" applyFont="1" applyFill="1" applyBorder="1" applyAlignment="1">
      <alignment horizontal="left" vertical="center"/>
    </xf>
    <xf numFmtId="0" fontId="18" fillId="7" borderId="127" xfId="0" applyFont="1" applyFill="1" applyBorder="1" applyAlignment="1">
      <alignment horizontal="left" vertical="center"/>
    </xf>
    <xf numFmtId="0" fontId="9" fillId="7" borderId="126" xfId="0" applyFont="1" applyFill="1" applyBorder="1" applyAlignment="1">
      <alignment horizontal="center" vertical="center"/>
    </xf>
    <xf numFmtId="0" fontId="18" fillId="7" borderId="126" xfId="0" applyFont="1" applyFill="1" applyBorder="1" applyAlignment="1">
      <alignment horizontal="left" vertical="center" wrapText="1"/>
    </xf>
    <xf numFmtId="0" fontId="18" fillId="7" borderId="127" xfId="0" applyFont="1" applyFill="1" applyBorder="1" applyAlignment="1">
      <alignment horizontal="left" vertical="center" wrapText="1"/>
    </xf>
    <xf numFmtId="0" fontId="84" fillId="7" borderId="12" xfId="0" applyFont="1" applyFill="1" applyBorder="1" applyAlignment="1">
      <alignment vertical="center"/>
    </xf>
    <xf numFmtId="0" fontId="84" fillId="7" borderId="126" xfId="0" applyFont="1" applyFill="1" applyBorder="1" applyAlignment="1">
      <alignment vertical="center"/>
    </xf>
    <xf numFmtId="0" fontId="84" fillId="6" borderId="12" xfId="0" applyFont="1" applyFill="1" applyBorder="1" applyAlignment="1">
      <alignment vertical="center"/>
    </xf>
    <xf numFmtId="0" fontId="69" fillId="0" borderId="7" xfId="0" applyFont="1" applyBorder="1" applyAlignment="1">
      <alignment vertical="center" wrapText="1"/>
    </xf>
    <xf numFmtId="0" fontId="101" fillId="0" borderId="0" xfId="0" applyFont="1" applyAlignment="1">
      <alignment horizontal="left" vertical="center" wrapText="1"/>
    </xf>
    <xf numFmtId="0" fontId="101" fillId="0" borderId="7" xfId="0" applyFont="1" applyBorder="1" applyAlignment="1">
      <alignment horizontal="left" vertical="center" wrapText="1"/>
    </xf>
    <xf numFmtId="0" fontId="102" fillId="0" borderId="0" xfId="0" applyFont="1" applyAlignment="1">
      <alignment horizontal="left" vertical="center" wrapText="1"/>
    </xf>
    <xf numFmtId="0" fontId="102" fillId="0" borderId="31" xfId="0" applyFont="1" applyBorder="1" applyAlignment="1">
      <alignment horizontal="center" vertical="center" wrapText="1"/>
    </xf>
    <xf numFmtId="0" fontId="102" fillId="0" borderId="0" xfId="0" applyFont="1" applyAlignment="1">
      <alignment horizontal="center" vertical="center" wrapText="1"/>
    </xf>
    <xf numFmtId="0" fontId="101" fillId="0" borderId="34" xfId="0" applyFont="1" applyBorder="1" applyAlignment="1">
      <alignment horizontal="left" vertical="center" wrapText="1"/>
    </xf>
    <xf numFmtId="0" fontId="101" fillId="0" borderId="133" xfId="0" applyFont="1" applyBorder="1" applyAlignment="1">
      <alignment horizontal="left" vertical="center" wrapText="1"/>
    </xf>
    <xf numFmtId="0" fontId="101" fillId="0" borderId="46" xfId="0" applyFont="1" applyBorder="1" applyAlignment="1">
      <alignment horizontal="left" vertical="center" wrapText="1"/>
    </xf>
    <xf numFmtId="0" fontId="100" fillId="0" borderId="0" xfId="0" applyFont="1" applyAlignment="1">
      <alignment horizontal="center" vertical="center" wrapText="1"/>
    </xf>
    <xf numFmtId="0" fontId="100" fillId="0" borderId="34" xfId="0" applyFont="1" applyBorder="1" applyAlignment="1">
      <alignment horizontal="center" vertical="center" wrapText="1"/>
    </xf>
    <xf numFmtId="0" fontId="101" fillId="0" borderId="0" xfId="0" applyFont="1" applyAlignment="1">
      <alignment horizontal="center" vertical="center" wrapText="1"/>
    </xf>
    <xf numFmtId="0" fontId="101" fillId="0" borderId="34" xfId="0" applyFont="1" applyBorder="1" applyAlignment="1">
      <alignment horizontal="center" vertical="center" wrapText="1"/>
    </xf>
    <xf numFmtId="0" fontId="103" fillId="0" borderId="0" xfId="0" applyFont="1" applyAlignment="1">
      <alignment horizontal="center" vertical="center" wrapText="1"/>
    </xf>
    <xf numFmtId="0" fontId="103" fillId="0" borderId="34" xfId="0" applyFont="1" applyBorder="1" applyAlignment="1">
      <alignment horizontal="center" vertical="center" wrapText="1"/>
    </xf>
    <xf numFmtId="0" fontId="104" fillId="0" borderId="0" xfId="0" applyFont="1" applyAlignment="1">
      <alignment horizontal="center" vertical="center" wrapText="1"/>
    </xf>
    <xf numFmtId="0" fontId="104" fillId="0" borderId="34" xfId="0" applyFont="1" applyBorder="1" applyAlignment="1">
      <alignment horizontal="center" vertical="center" wrapText="1"/>
    </xf>
    <xf numFmtId="0" fontId="18" fillId="0" borderId="34" xfId="0" applyFont="1" applyBorder="1" applyAlignment="1">
      <alignment horizontal="center" vertical="center"/>
    </xf>
    <xf numFmtId="0" fontId="98" fillId="0" borderId="0" xfId="0" applyFont="1" applyAlignment="1">
      <alignment horizontal="center" vertical="center"/>
    </xf>
    <xf numFmtId="0" fontId="23" fillId="0" borderId="0" xfId="0" applyFont="1" applyAlignment="1">
      <alignment horizontal="center" vertical="center"/>
    </xf>
    <xf numFmtId="0" fontId="11" fillId="0" borderId="1" xfId="0" applyFont="1" applyBorder="1" applyAlignment="1">
      <alignment vertical="top" wrapText="1"/>
    </xf>
    <xf numFmtId="0" fontId="11" fillId="0" borderId="1" xfId="0" applyFont="1" applyBorder="1" applyAlignment="1">
      <alignment vertical="top"/>
    </xf>
    <xf numFmtId="0" fontId="15" fillId="0" borderId="144" xfId="0" applyFont="1" applyBorder="1" applyAlignment="1">
      <alignment vertical="center"/>
    </xf>
    <xf numFmtId="0" fontId="15" fillId="0" borderId="145" xfId="0" applyFont="1" applyBorder="1" applyAlignment="1">
      <alignment vertical="center"/>
    </xf>
    <xf numFmtId="0" fontId="15" fillId="0" borderId="0" xfId="0" applyFont="1" applyAlignment="1">
      <alignment horizontal="right" vertical="center"/>
    </xf>
    <xf numFmtId="38" fontId="55" fillId="0" borderId="24" xfId="0" applyNumberFormat="1" applyFont="1" applyBorder="1" applyAlignment="1">
      <alignment vertical="top" wrapText="1"/>
    </xf>
    <xf numFmtId="9" fontId="21" fillId="0" borderId="24" xfId="0" applyNumberFormat="1" applyFont="1" applyBorder="1" applyAlignment="1">
      <alignment vertical="top" wrapText="1"/>
    </xf>
    <xf numFmtId="38" fontId="20" fillId="0" borderId="24" xfId="0" applyNumberFormat="1" applyFont="1" applyBorder="1" applyAlignment="1">
      <alignment vertical="top" wrapText="1"/>
    </xf>
    <xf numFmtId="176" fontId="15" fillId="0" borderId="0" xfId="0" applyNumberFormat="1" applyFont="1" applyAlignment="1">
      <alignment vertical="center"/>
    </xf>
    <xf numFmtId="0" fontId="57" fillId="0" borderId="153" xfId="0" applyFont="1" applyBorder="1" applyAlignment="1">
      <alignment wrapText="1"/>
    </xf>
    <xf numFmtId="0" fontId="11" fillId="0" borderId="153" xfId="0" applyFont="1" applyBorder="1" applyAlignment="1">
      <alignment wrapText="1"/>
    </xf>
    <xf numFmtId="0" fontId="57" fillId="0" borderId="153" xfId="0" applyFont="1" applyBorder="1" applyAlignment="1">
      <alignment vertical="center"/>
    </xf>
    <xf numFmtId="0" fontId="57" fillId="0" borderId="154" xfId="0" applyFont="1" applyBorder="1" applyAlignment="1">
      <alignment wrapText="1"/>
    </xf>
    <xf numFmtId="0" fontId="57" fillId="0" borderId="154" xfId="0" applyFont="1" applyBorder="1" applyAlignment="1">
      <alignment vertical="center"/>
    </xf>
    <xf numFmtId="0" fontId="57" fillId="0" borderId="155" xfId="0" applyFont="1" applyBorder="1" applyAlignment="1">
      <alignment wrapText="1"/>
    </xf>
    <xf numFmtId="0" fontId="56" fillId="32" borderId="156" xfId="0" applyFont="1" applyFill="1" applyBorder="1" applyAlignment="1">
      <alignment wrapText="1"/>
    </xf>
    <xf numFmtId="0" fontId="56" fillId="32" borderId="157" xfId="0" applyFont="1" applyFill="1" applyBorder="1" applyAlignment="1">
      <alignment horizontal="right" wrapText="1"/>
    </xf>
    <xf numFmtId="0" fontId="56" fillId="32" borderId="154" xfId="0" applyFont="1" applyFill="1" applyBorder="1" applyAlignment="1">
      <alignment vertical="center"/>
    </xf>
    <xf numFmtId="0" fontId="56" fillId="0" borderId="156" xfId="0" applyFont="1" applyBorder="1" applyAlignment="1">
      <alignment wrapText="1"/>
    </xf>
    <xf numFmtId="0" fontId="56" fillId="0" borderId="157" xfId="0" applyFont="1" applyBorder="1" applyAlignment="1">
      <alignment horizontal="right" wrapText="1"/>
    </xf>
    <xf numFmtId="0" fontId="57" fillId="0" borderId="157" xfId="0" applyFont="1" applyBorder="1" applyAlignment="1">
      <alignment wrapText="1"/>
    </xf>
    <xf numFmtId="0" fontId="22" fillId="0" borderId="157" xfId="0" applyFont="1" applyBorder="1" applyAlignment="1">
      <alignment horizontal="right" wrapText="1"/>
    </xf>
    <xf numFmtId="0" fontId="57" fillId="4" borderId="12" xfId="0" applyFont="1" applyFill="1" applyBorder="1" applyAlignment="1">
      <alignment vertical="center"/>
    </xf>
    <xf numFmtId="0" fontId="56" fillId="0" borderId="157" xfId="0" applyFont="1" applyBorder="1" applyAlignment="1">
      <alignment wrapText="1"/>
    </xf>
    <xf numFmtId="0" fontId="56" fillId="0" borderId="154" xfId="0" applyFont="1" applyBorder="1" applyAlignment="1">
      <alignment vertical="center"/>
    </xf>
    <xf numFmtId="0" fontId="57" fillId="0" borderId="158" xfId="0" applyFont="1" applyBorder="1" applyAlignment="1">
      <alignment vertical="center"/>
    </xf>
    <xf numFmtId="0" fontId="57" fillId="0" borderId="157" xfId="0" applyFont="1" applyBorder="1" applyAlignment="1">
      <alignment horizontal="right" wrapText="1"/>
    </xf>
    <xf numFmtId="0" fontId="11" fillId="0" borderId="141" xfId="0" applyFont="1" applyBorder="1" applyAlignment="1">
      <alignment vertical="center"/>
    </xf>
    <xf numFmtId="0" fontId="11" fillId="0" borderId="140" xfId="0" applyFont="1" applyBorder="1" applyAlignment="1">
      <alignment vertical="center" wrapText="1"/>
    </xf>
    <xf numFmtId="0" fontId="15" fillId="0" borderId="134" xfId="0" applyFont="1" applyFill="1" applyBorder="1" applyAlignment="1">
      <alignment vertical="center"/>
    </xf>
    <xf numFmtId="0" fontId="109" fillId="0" borderId="141" xfId="0" applyFont="1" applyBorder="1" applyAlignment="1">
      <alignment vertical="center"/>
    </xf>
    <xf numFmtId="0" fontId="15" fillId="0" borderId="141" xfId="0" applyFont="1" applyBorder="1" applyAlignment="1">
      <alignment vertical="center"/>
    </xf>
    <xf numFmtId="0" fontId="11" fillId="0" borderId="159" xfId="0" applyFont="1" applyBorder="1" applyAlignment="1">
      <alignment vertical="center"/>
    </xf>
    <xf numFmtId="0" fontId="11" fillId="0" borderId="160" xfId="0" applyFont="1" applyBorder="1" applyAlignment="1">
      <alignment vertical="center"/>
    </xf>
    <xf numFmtId="0" fontId="15" fillId="0" borderId="144" xfId="0" applyFont="1" applyBorder="1" applyAlignment="1">
      <alignment horizontal="center" vertical="center"/>
    </xf>
    <xf numFmtId="0" fontId="11" fillId="0" borderId="140" xfId="0" applyFont="1" applyBorder="1" applyAlignment="1">
      <alignment vertical="center"/>
    </xf>
    <xf numFmtId="0" fontId="15" fillId="0" borderId="144" xfId="0" applyFont="1" applyBorder="1" applyAlignment="1">
      <alignment vertical="center" wrapText="1"/>
    </xf>
    <xf numFmtId="0" fontId="113" fillId="0" borderId="134" xfId="0" applyFont="1" applyBorder="1" applyAlignment="1">
      <alignment vertical="center" wrapText="1"/>
    </xf>
    <xf numFmtId="0" fontId="13" fillId="0" borderId="134" xfId="0" applyFont="1" applyBorder="1" applyAlignment="1">
      <alignment vertical="center"/>
    </xf>
    <xf numFmtId="0" fontId="13" fillId="0" borderId="126" xfId="0" applyFont="1" applyBorder="1" applyAlignment="1">
      <alignment horizontal="left" vertical="center"/>
    </xf>
    <xf numFmtId="0" fontId="13" fillId="0" borderId="129" xfId="0" applyFont="1" applyBorder="1" applyAlignment="1">
      <alignment horizontal="left" vertical="center"/>
    </xf>
    <xf numFmtId="0" fontId="8" fillId="0" borderId="140" xfId="0" applyFont="1" applyBorder="1" applyAlignment="1">
      <alignment vertical="center"/>
    </xf>
    <xf numFmtId="0" fontId="11" fillId="0" borderId="143" xfId="0" applyFont="1" applyBorder="1" applyAlignment="1">
      <alignment vertical="center"/>
    </xf>
    <xf numFmtId="0" fontId="8" fillId="0" borderId="134" xfId="0" applyFont="1" applyBorder="1" applyAlignment="1">
      <alignment vertical="center"/>
    </xf>
    <xf numFmtId="0" fontId="8" fillId="0" borderId="159" xfId="0" applyFont="1" applyBorder="1" applyAlignment="1">
      <alignment vertical="center"/>
    </xf>
    <xf numFmtId="0" fontId="113" fillId="0" borderId="144" xfId="0" applyFont="1" applyBorder="1" applyAlignment="1">
      <alignment vertical="center" wrapText="1"/>
    </xf>
    <xf numFmtId="0" fontId="15" fillId="2" borderId="144" xfId="0" applyFont="1" applyFill="1" applyBorder="1" applyAlignment="1">
      <alignment vertical="center"/>
    </xf>
    <xf numFmtId="0" fontId="11" fillId="0" borderId="141" xfId="0" applyFont="1" applyBorder="1" applyAlignment="1">
      <alignment vertical="top" wrapText="1"/>
    </xf>
    <xf numFmtId="0" fontId="12" fillId="0" borderId="159" xfId="0" applyFont="1" applyBorder="1" applyAlignment="1">
      <alignment vertical="top"/>
    </xf>
    <xf numFmtId="0" fontId="11" fillId="0" borderId="159" xfId="0" applyFont="1" applyBorder="1" applyAlignment="1">
      <alignment vertical="top" wrapText="1"/>
    </xf>
    <xf numFmtId="0" fontId="11" fillId="0" borderId="159" xfId="0" applyFont="1" applyBorder="1" applyAlignment="1">
      <alignment vertical="center" wrapText="1"/>
    </xf>
    <xf numFmtId="0" fontId="11" fillId="0" borderId="160" xfId="0" applyFont="1" applyBorder="1" applyAlignment="1">
      <alignment vertical="top" wrapText="1"/>
    </xf>
    <xf numFmtId="0" fontId="109" fillId="0" borderId="163" xfId="0" applyFont="1" applyBorder="1" applyAlignment="1">
      <alignment vertical="center"/>
    </xf>
    <xf numFmtId="6" fontId="15" fillId="0" borderId="0" xfId="2" applyFont="1" applyAlignment="1">
      <alignment vertical="center"/>
    </xf>
    <xf numFmtId="9" fontId="57" fillId="31" borderId="136" xfId="3" applyFont="1" applyFill="1" applyBorder="1" applyAlignment="1">
      <alignment vertical="center"/>
    </xf>
    <xf numFmtId="0" fontId="57" fillId="31" borderId="136" xfId="0" applyFont="1" applyFill="1" applyBorder="1" applyAlignment="1">
      <alignment vertical="center"/>
    </xf>
    <xf numFmtId="0" fontId="57" fillId="31" borderId="136" xfId="1" applyNumberFormat="1" applyFont="1" applyFill="1" applyBorder="1" applyAlignment="1">
      <alignment vertical="center"/>
    </xf>
    <xf numFmtId="6" fontId="12" fillId="31" borderId="136" xfId="0" applyNumberFormat="1" applyFont="1" applyFill="1" applyBorder="1" applyAlignment="1">
      <alignment vertical="center"/>
    </xf>
    <xf numFmtId="177" fontId="12" fillId="31" borderId="136" xfId="0" applyNumberFormat="1" applyFont="1" applyFill="1" applyBorder="1" applyAlignment="1">
      <alignment vertical="center"/>
    </xf>
    <xf numFmtId="6" fontId="12" fillId="31" borderId="136" xfId="2" applyFont="1" applyFill="1" applyBorder="1" applyAlignment="1">
      <alignment vertical="center"/>
    </xf>
    <xf numFmtId="0" fontId="13" fillId="0" borderId="134" xfId="0" applyFont="1" applyBorder="1" applyAlignment="1">
      <alignment horizontal="left" vertical="center"/>
    </xf>
    <xf numFmtId="0" fontId="13" fillId="0" borderId="22" xfId="0" applyFont="1" applyBorder="1" applyAlignment="1">
      <alignment horizontal="left" vertical="center"/>
    </xf>
    <xf numFmtId="38" fontId="20" fillId="0" borderId="136" xfId="0" applyNumberFormat="1" applyFont="1" applyBorder="1" applyAlignment="1">
      <alignment horizontal="center" vertical="center" wrapText="1"/>
    </xf>
    <xf numFmtId="9" fontId="12" fillId="0" borderId="136" xfId="0" applyNumberFormat="1" applyFont="1" applyBorder="1" applyAlignment="1">
      <alignment vertical="center" wrapText="1"/>
    </xf>
    <xf numFmtId="38" fontId="20" fillId="0" borderId="136" xfId="0" applyNumberFormat="1" applyFont="1" applyBorder="1" applyAlignment="1">
      <alignment horizontal="right" vertical="top" wrapText="1"/>
    </xf>
    <xf numFmtId="9" fontId="111" fillId="0" borderId="136" xfId="3" applyFont="1" applyBorder="1" applyAlignment="1">
      <alignment horizontal="right" vertical="center"/>
    </xf>
    <xf numFmtId="38" fontId="20" fillId="0" borderId="136" xfId="0" applyNumberFormat="1" applyFont="1" applyBorder="1" applyAlignment="1">
      <alignment horizontal="center" vertical="top" wrapText="1"/>
    </xf>
    <xf numFmtId="38" fontId="55" fillId="0" borderId="141" xfId="0" applyNumberFormat="1" applyFont="1" applyBorder="1" applyAlignment="1">
      <alignment vertical="top" wrapText="1"/>
    </xf>
    <xf numFmtId="9" fontId="21" fillId="0" borderId="141" xfId="0" applyNumberFormat="1" applyFont="1" applyBorder="1" applyAlignment="1">
      <alignment vertical="top" wrapText="1"/>
    </xf>
    <xf numFmtId="38" fontId="20" fillId="0" borderId="141" xfId="0" applyNumberFormat="1" applyFont="1" applyBorder="1" applyAlignment="1">
      <alignment vertical="top" wrapText="1"/>
    </xf>
    <xf numFmtId="9" fontId="13" fillId="0" borderId="136" xfId="3" applyFont="1" applyBorder="1" applyAlignment="1">
      <alignment horizontal="right" vertical="center"/>
    </xf>
    <xf numFmtId="0" fontId="21" fillId="0" borderId="0" xfId="0" applyFont="1" applyAlignment="1">
      <alignment vertical="center" wrapText="1"/>
    </xf>
    <xf numFmtId="0" fontId="57" fillId="32" borderId="166" xfId="0" applyFont="1" applyFill="1" applyBorder="1" applyAlignment="1">
      <alignment wrapText="1"/>
    </xf>
    <xf numFmtId="0" fontId="57" fillId="32" borderId="156" xfId="0" applyFont="1" applyFill="1" applyBorder="1" applyAlignment="1">
      <alignment horizontal="center" wrapText="1"/>
    </xf>
    <xf numFmtId="0" fontId="57" fillId="32" borderId="157" xfId="0" applyFont="1" applyFill="1" applyBorder="1" applyAlignment="1">
      <alignment horizontal="center" wrapText="1"/>
    </xf>
    <xf numFmtId="0" fontId="57" fillId="0" borderId="156" xfId="0" applyFont="1" applyBorder="1" applyAlignment="1">
      <alignment horizontal="right" wrapText="1"/>
    </xf>
    <xf numFmtId="0" fontId="57" fillId="0" borderId="156" xfId="0" applyFont="1" applyBorder="1" applyAlignment="1">
      <alignment horizontal="center" wrapText="1"/>
    </xf>
    <xf numFmtId="0" fontId="57" fillId="36" borderId="157" xfId="0" applyFont="1" applyFill="1" applyBorder="1" applyAlignment="1">
      <alignment horizontal="right" wrapText="1"/>
    </xf>
    <xf numFmtId="0" fontId="57" fillId="33" borderId="154" xfId="0" applyFont="1" applyFill="1" applyBorder="1" applyAlignment="1">
      <alignment vertical="center"/>
    </xf>
    <xf numFmtId="0" fontId="20" fillId="0" borderId="0" xfId="0" applyFont="1" applyAlignment="1">
      <alignment vertical="center"/>
    </xf>
    <xf numFmtId="9" fontId="124" fillId="0" borderId="136" xfId="3" applyFont="1" applyBorder="1" applyAlignment="1">
      <alignment horizontal="right" vertical="center"/>
    </xf>
    <xf numFmtId="9" fontId="12" fillId="0" borderId="136" xfId="0" applyNumberFormat="1" applyFont="1" applyBorder="1" applyAlignment="1">
      <alignment horizontal="right" vertical="center" wrapText="1"/>
    </xf>
    <xf numFmtId="0" fontId="11" fillId="0" borderId="142" xfId="0" applyFont="1" applyBorder="1" applyAlignment="1">
      <alignment vertical="center" wrapText="1"/>
    </xf>
    <xf numFmtId="0" fontId="11" fillId="0" borderId="141" xfId="0" applyFont="1" applyBorder="1" applyAlignment="1">
      <alignment vertical="center" wrapText="1"/>
    </xf>
    <xf numFmtId="0" fontId="11" fillId="0" borderId="145" xfId="0" applyFont="1" applyBorder="1" applyAlignment="1">
      <alignment vertical="center" wrapText="1"/>
    </xf>
    <xf numFmtId="0" fontId="11" fillId="0" borderId="160" xfId="0" applyFont="1" applyBorder="1" applyAlignment="1">
      <alignment vertical="center" wrapText="1"/>
    </xf>
    <xf numFmtId="0" fontId="21" fillId="0" borderId="134" xfId="0" applyFont="1" applyFill="1" applyBorder="1" applyAlignment="1">
      <alignment vertical="center"/>
    </xf>
    <xf numFmtId="0" fontId="21" fillId="0" borderId="134" xfId="0" applyFont="1" applyFill="1" applyBorder="1" applyAlignment="1">
      <alignment horizontal="center" vertical="center"/>
    </xf>
    <xf numFmtId="9" fontId="57" fillId="0" borderId="134" xfId="0" applyNumberFormat="1" applyFont="1" applyFill="1" applyBorder="1" applyAlignment="1">
      <alignment vertical="center"/>
    </xf>
    <xf numFmtId="6" fontId="57" fillId="0" borderId="134" xfId="0" applyNumberFormat="1" applyFont="1" applyFill="1" applyBorder="1" applyAlignment="1">
      <alignment vertical="center"/>
    </xf>
    <xf numFmtId="6" fontId="116" fillId="0" borderId="134" xfId="0" applyNumberFormat="1" applyFont="1" applyFill="1" applyBorder="1" applyAlignment="1">
      <alignment vertical="center"/>
    </xf>
    <xf numFmtId="3" fontId="59" fillId="0" borderId="134" xfId="0" applyNumberFormat="1" applyFont="1" applyFill="1" applyBorder="1" applyAlignment="1">
      <alignment horizontal="right" wrapText="1"/>
    </xf>
    <xf numFmtId="0" fontId="59" fillId="0" borderId="134" xfId="0" applyFont="1" applyFill="1" applyBorder="1" applyAlignment="1">
      <alignment horizontal="right" wrapText="1"/>
    </xf>
    <xf numFmtId="6" fontId="117" fillId="0" borderId="134" xfId="0" applyNumberFormat="1" applyFont="1" applyFill="1" applyBorder="1" applyAlignment="1">
      <alignment vertical="center"/>
    </xf>
    <xf numFmtId="6" fontId="118" fillId="0" borderId="134" xfId="0" applyNumberFormat="1" applyFont="1" applyFill="1" applyBorder="1" applyAlignment="1">
      <alignment vertical="center"/>
    </xf>
    <xf numFmtId="0" fontId="11" fillId="0" borderId="181" xfId="0" applyFont="1" applyBorder="1" applyAlignment="1">
      <alignment vertical="center"/>
    </xf>
    <xf numFmtId="0" fontId="57" fillId="0" borderId="0" xfId="0" applyFont="1" applyAlignment="1">
      <alignment vertical="center"/>
    </xf>
    <xf numFmtId="0" fontId="11" fillId="0" borderId="134" xfId="0" applyFont="1" applyBorder="1" applyAlignment="1">
      <alignment vertical="center"/>
    </xf>
    <xf numFmtId="0" fontId="11" fillId="0" borderId="134" xfId="0" applyFont="1" applyBorder="1" applyAlignment="1">
      <alignment vertical="center" wrapText="1"/>
    </xf>
    <xf numFmtId="0" fontId="4" fillId="2" borderId="142" xfId="0" applyFont="1" applyFill="1" applyBorder="1" applyAlignment="1">
      <alignment horizontal="center" vertical="center" wrapText="1"/>
    </xf>
    <xf numFmtId="0" fontId="109" fillId="0" borderId="2" xfId="0" applyFont="1" applyBorder="1" applyAlignment="1">
      <alignment vertical="center"/>
    </xf>
    <xf numFmtId="0" fontId="109" fillId="0" borderId="3" xfId="0" applyFont="1" applyBorder="1" applyAlignment="1">
      <alignment vertical="center"/>
    </xf>
    <xf numFmtId="0" fontId="109" fillId="0" borderId="16" xfId="0" applyFont="1" applyBorder="1" applyAlignment="1">
      <alignment vertical="center"/>
    </xf>
    <xf numFmtId="0" fontId="109" fillId="0" borderId="17" xfId="0" applyFont="1" applyBorder="1" applyAlignment="1">
      <alignment vertical="center"/>
    </xf>
    <xf numFmtId="0" fontId="109" fillId="0" borderId="18" xfId="0" applyFont="1" applyBorder="1" applyAlignment="1">
      <alignment vertical="center"/>
    </xf>
    <xf numFmtId="0" fontId="109" fillId="0" borderId="4" xfId="0" applyFont="1" applyBorder="1" applyAlignment="1">
      <alignment vertical="center"/>
    </xf>
    <xf numFmtId="0" fontId="15" fillId="0" borderId="0" xfId="0" applyFont="1" applyAlignment="1">
      <alignment vertical="center"/>
    </xf>
    <xf numFmtId="0" fontId="109" fillId="0" borderId="5" xfId="0" applyFont="1" applyBorder="1" applyAlignment="1">
      <alignment vertical="center"/>
    </xf>
    <xf numFmtId="0" fontId="12" fillId="0" borderId="0" xfId="0" applyFont="1" applyAlignment="1">
      <alignment vertical="center"/>
    </xf>
    <xf numFmtId="0" fontId="119" fillId="0" borderId="140" xfId="0" applyFont="1" applyBorder="1" applyAlignment="1">
      <alignment vertical="center"/>
    </xf>
    <xf numFmtId="0" fontId="119" fillId="0" borderId="161" xfId="0" applyFont="1" applyBorder="1" applyAlignment="1">
      <alignment vertical="center"/>
    </xf>
    <xf numFmtId="0" fontId="119" fillId="0" borderId="144" xfId="0" applyFont="1" applyBorder="1" applyAlignment="1">
      <alignment vertical="center"/>
    </xf>
    <xf numFmtId="0" fontId="88" fillId="0" borderId="134" xfId="0" applyFont="1" applyBorder="1" applyAlignment="1">
      <alignment vertical="center"/>
    </xf>
    <xf numFmtId="0" fontId="119" fillId="0" borderId="22" xfId="0" applyFont="1" applyBorder="1" applyAlignment="1">
      <alignment vertical="center"/>
    </xf>
    <xf numFmtId="0" fontId="119" fillId="0" borderId="145" xfId="0" applyFont="1" applyBorder="1" applyAlignment="1">
      <alignment vertical="center"/>
    </xf>
    <xf numFmtId="0" fontId="119" fillId="0" borderId="159" xfId="0" applyFont="1" applyBorder="1" applyAlignment="1">
      <alignment vertical="center"/>
    </xf>
    <xf numFmtId="0" fontId="119" fillId="0" borderId="165" xfId="0" applyFont="1" applyBorder="1" applyAlignment="1">
      <alignment vertical="center"/>
    </xf>
    <xf numFmtId="0" fontId="11" fillId="0" borderId="0" xfId="0" applyFont="1" applyAlignment="1">
      <alignment vertical="center"/>
    </xf>
    <xf numFmtId="9" fontId="12" fillId="0" borderId="186" xfId="0" applyNumberFormat="1" applyFont="1" applyBorder="1" applyAlignment="1">
      <alignment vertical="center" wrapText="1"/>
    </xf>
    <xf numFmtId="9" fontId="12" fillId="0" borderId="191" xfId="0" applyNumberFormat="1" applyFont="1" applyBorder="1" applyAlignment="1">
      <alignment vertical="center" wrapText="1"/>
    </xf>
    <xf numFmtId="9" fontId="12" fillId="0" borderId="193" xfId="0" applyNumberFormat="1" applyFont="1" applyBorder="1" applyAlignment="1">
      <alignment vertical="center" wrapText="1"/>
    </xf>
    <xf numFmtId="9" fontId="12" fillId="0" borderId="194" xfId="0" applyNumberFormat="1" applyFont="1" applyBorder="1" applyAlignment="1">
      <alignment vertical="center" wrapText="1"/>
    </xf>
    <xf numFmtId="9" fontId="111" fillId="0" borderId="191" xfId="3" applyFont="1" applyBorder="1" applyAlignment="1">
      <alignment horizontal="right" vertical="center"/>
    </xf>
    <xf numFmtId="9" fontId="13" fillId="0" borderId="191" xfId="3" applyFont="1" applyBorder="1" applyAlignment="1">
      <alignment horizontal="right" vertical="center"/>
    </xf>
    <xf numFmtId="9" fontId="12" fillId="0" borderId="193" xfId="0" applyNumberFormat="1" applyFont="1" applyBorder="1" applyAlignment="1">
      <alignment horizontal="right" vertical="center" wrapText="1"/>
    </xf>
    <xf numFmtId="9" fontId="13" fillId="0" borderId="193" xfId="3" applyFont="1" applyBorder="1" applyAlignment="1">
      <alignment horizontal="right" vertical="center"/>
    </xf>
    <xf numFmtId="9" fontId="13" fillId="0" borderId="194" xfId="3" applyFont="1" applyBorder="1" applyAlignment="1">
      <alignment horizontal="right" vertical="center"/>
    </xf>
    <xf numFmtId="9" fontId="12" fillId="0" borderId="191" xfId="0" applyNumberFormat="1" applyFont="1" applyBorder="1" applyAlignment="1">
      <alignment horizontal="right" vertical="center" wrapText="1"/>
    </xf>
    <xf numFmtId="9" fontId="12" fillId="0" borderId="194" xfId="0" applyNumberFormat="1" applyFont="1" applyBorder="1" applyAlignment="1">
      <alignment horizontal="right" vertical="center" wrapText="1"/>
    </xf>
    <xf numFmtId="9" fontId="57" fillId="0" borderId="136" xfId="0" applyNumberFormat="1" applyFont="1" applyFill="1" applyBorder="1" applyAlignment="1">
      <alignment vertical="center"/>
    </xf>
    <xf numFmtId="6" fontId="57" fillId="0" borderId="136" xfId="0" applyNumberFormat="1" applyFont="1" applyFill="1" applyBorder="1" applyAlignment="1">
      <alignment vertical="center"/>
    </xf>
    <xf numFmtId="0" fontId="57" fillId="0" borderId="136" xfId="1" applyNumberFormat="1" applyFont="1" applyFill="1" applyBorder="1" applyAlignment="1">
      <alignment vertical="center"/>
    </xf>
    <xf numFmtId="6" fontId="12" fillId="0" borderId="136" xfId="0" applyNumberFormat="1" applyFont="1" applyFill="1" applyBorder="1" applyAlignment="1">
      <alignment vertical="center"/>
    </xf>
    <xf numFmtId="6" fontId="12" fillId="0" borderId="136" xfId="0" applyNumberFormat="1" applyFont="1" applyBorder="1" applyAlignment="1">
      <alignment vertical="center"/>
    </xf>
    <xf numFmtId="0" fontId="2" fillId="0" borderId="134" xfId="4" applyFont="1" applyAlignment="1">
      <alignment vertical="center"/>
    </xf>
    <xf numFmtId="0" fontId="3" fillId="0" borderId="134" xfId="4" applyFont="1" applyAlignment="1">
      <alignment vertical="center"/>
    </xf>
    <xf numFmtId="0" fontId="27" fillId="0" borderId="134" xfId="4" applyFont="1" applyAlignment="1">
      <alignment vertical="center"/>
    </xf>
    <xf numFmtId="55" fontId="29" fillId="0" borderId="134" xfId="4" applyNumberFormat="1" applyFont="1" applyAlignment="1">
      <alignment vertical="center"/>
    </xf>
    <xf numFmtId="0" fontId="29" fillId="0" borderId="134" xfId="4" applyFont="1" applyAlignment="1">
      <alignment vertical="center"/>
    </xf>
    <xf numFmtId="0" fontId="68" fillId="0" borderId="134" xfId="4" applyFont="1" applyAlignment="1">
      <alignment horizontal="center" vertical="center"/>
    </xf>
    <xf numFmtId="0" fontId="69" fillId="0" borderId="134" xfId="4" applyFont="1" applyAlignment="1">
      <alignment vertical="center" wrapText="1"/>
    </xf>
    <xf numFmtId="0" fontId="88" fillId="0" borderId="134" xfId="4" applyFont="1" applyAlignment="1">
      <alignment horizontal="center" vertical="center" wrapText="1"/>
    </xf>
    <xf numFmtId="0" fontId="88" fillId="0" borderId="134" xfId="4" applyFont="1" applyAlignment="1">
      <alignment horizontal="center" vertical="center"/>
    </xf>
    <xf numFmtId="0" fontId="88" fillId="0" borderId="126" xfId="4" applyFont="1" applyBorder="1" applyAlignment="1">
      <alignment horizontal="center" vertical="center"/>
    </xf>
    <xf numFmtId="0" fontId="88" fillId="0" borderId="126" xfId="4" applyFont="1" applyBorder="1" applyAlignment="1">
      <alignment horizontal="center" vertical="center" wrapText="1"/>
    </xf>
    <xf numFmtId="0" fontId="99" fillId="0" borderId="134" xfId="4" applyFont="1" applyAlignment="1">
      <alignment vertical="center"/>
    </xf>
    <xf numFmtId="0" fontId="120" fillId="0" borderId="134" xfId="4" applyAlignment="1">
      <alignment vertical="center"/>
    </xf>
    <xf numFmtId="0" fontId="134" fillId="2" borderId="183" xfId="4" applyFont="1" applyFill="1" applyBorder="1" applyAlignment="1">
      <alignment vertical="center" wrapText="1"/>
    </xf>
    <xf numFmtId="0" fontId="137" fillId="0" borderId="134" xfId="4" applyFont="1" applyAlignment="1">
      <alignment vertical="center"/>
    </xf>
    <xf numFmtId="0" fontId="88" fillId="0" borderId="138" xfId="4" applyFont="1" applyBorder="1" applyAlignment="1">
      <alignment horizontal="center" vertical="center" wrapText="1"/>
    </xf>
    <xf numFmtId="0" fontId="2" fillId="0" borderId="138" xfId="4" applyFont="1" applyBorder="1" applyAlignment="1">
      <alignment vertical="center"/>
    </xf>
    <xf numFmtId="0" fontId="88" fillId="0" borderId="138" xfId="4" applyFont="1" applyBorder="1" applyAlignment="1">
      <alignment horizontal="center" vertical="center"/>
    </xf>
    <xf numFmtId="0" fontId="88" fillId="0" borderId="140" xfId="4" applyFont="1" applyBorder="1" applyAlignment="1">
      <alignment horizontal="center" vertical="center"/>
    </xf>
    <xf numFmtId="0" fontId="138" fillId="0" borderId="136" xfId="4" applyFont="1" applyBorder="1" applyAlignment="1">
      <alignment horizontal="center" vertical="center" wrapText="1"/>
    </xf>
    <xf numFmtId="0" fontId="140" fillId="0" borderId="136" xfId="4" applyFont="1" applyBorder="1" applyAlignment="1">
      <alignment horizontal="center" vertical="center" wrapText="1"/>
    </xf>
    <xf numFmtId="0" fontId="88" fillId="0" borderId="136" xfId="4" applyFont="1" applyBorder="1" applyAlignment="1">
      <alignment horizontal="center" vertical="center" wrapText="1"/>
    </xf>
    <xf numFmtId="0" fontId="97" fillId="0" borderId="136" xfId="4" applyFont="1" applyBorder="1" applyAlignment="1">
      <alignment horizontal="center" vertical="center" wrapText="1"/>
    </xf>
    <xf numFmtId="0" fontId="88" fillId="0" borderId="136" xfId="4" applyFont="1" applyBorder="1" applyAlignment="1">
      <alignment horizontal="center" vertical="center"/>
    </xf>
    <xf numFmtId="0" fontId="97" fillId="0" borderId="136" xfId="4" applyFont="1" applyBorder="1" applyAlignment="1">
      <alignment horizontal="center" vertical="center"/>
    </xf>
    <xf numFmtId="0" fontId="141" fillId="0" borderId="136" xfId="4" applyFont="1" applyBorder="1" applyAlignment="1">
      <alignment horizontal="center" vertical="center"/>
    </xf>
    <xf numFmtId="0" fontId="126" fillId="2" borderId="142" xfId="0" applyFont="1" applyFill="1" applyBorder="1" applyAlignment="1">
      <alignment horizontal="center" vertical="center" wrapText="1"/>
    </xf>
    <xf numFmtId="0" fontId="109" fillId="0" borderId="140" xfId="0" applyFont="1" applyBorder="1" applyAlignment="1">
      <alignment vertical="center"/>
    </xf>
    <xf numFmtId="0" fontId="109" fillId="0" borderId="144" xfId="0" applyFont="1" applyBorder="1" applyAlignment="1">
      <alignment vertical="center"/>
    </xf>
    <xf numFmtId="0" fontId="15" fillId="0" borderId="134" xfId="0" applyFont="1" applyBorder="1" applyAlignment="1">
      <alignment vertical="center"/>
    </xf>
    <xf numFmtId="0" fontId="109" fillId="0" borderId="145" xfId="0" applyFont="1" applyBorder="1" applyAlignment="1">
      <alignment vertical="center"/>
    </xf>
    <xf numFmtId="0" fontId="109" fillId="0" borderId="159" xfId="0" applyFont="1" applyBorder="1" applyAlignment="1">
      <alignment vertical="center"/>
    </xf>
    <xf numFmtId="0" fontId="127" fillId="0" borderId="140" xfId="0" applyFont="1" applyBorder="1" applyAlignment="1">
      <alignment horizontal="center" vertical="center" wrapText="1"/>
    </xf>
    <xf numFmtId="0" fontId="128" fillId="0" borderId="140" xfId="0" applyFont="1" applyBorder="1" applyAlignment="1">
      <alignment vertical="center"/>
    </xf>
    <xf numFmtId="0" fontId="127" fillId="0" borderId="134" xfId="0" applyFont="1" applyBorder="1" applyAlignment="1">
      <alignment vertical="center"/>
    </xf>
    <xf numFmtId="0" fontId="0" fillId="0" borderId="0" xfId="0" applyFont="1" applyAlignment="1">
      <alignment vertical="center"/>
    </xf>
    <xf numFmtId="0" fontId="128" fillId="0" borderId="159" xfId="0" applyFont="1" applyBorder="1" applyAlignment="1">
      <alignment vertical="center"/>
    </xf>
    <xf numFmtId="0" fontId="3" fillId="4" borderId="13" xfId="0" applyFont="1" applyFill="1" applyBorder="1" applyAlignment="1">
      <alignment horizontal="center" vertical="center"/>
    </xf>
    <xf numFmtId="0" fontId="5" fillId="0" borderId="15" xfId="0" applyFont="1" applyBorder="1" applyAlignment="1">
      <alignment vertical="center"/>
    </xf>
    <xf numFmtId="0" fontId="5" fillId="0" borderId="14" xfId="0" applyFont="1" applyBorder="1" applyAlignment="1">
      <alignment vertical="center"/>
    </xf>
    <xf numFmtId="0" fontId="11" fillId="0" borderId="13" xfId="0" applyFont="1" applyBorder="1" applyAlignment="1">
      <alignment horizontal="center" vertical="center"/>
    </xf>
    <xf numFmtId="0" fontId="5" fillId="0" borderId="20" xfId="0" applyFont="1" applyBorder="1" applyAlignment="1">
      <alignment vertical="center"/>
    </xf>
    <xf numFmtId="0" fontId="12" fillId="0" borderId="4" xfId="0" applyFont="1" applyBorder="1" applyAlignment="1">
      <alignment horizontal="left" vertical="top" wrapText="1"/>
    </xf>
    <xf numFmtId="0" fontId="5" fillId="0" borderId="5" xfId="0" applyFont="1" applyBorder="1" applyAlignment="1">
      <alignment vertical="center"/>
    </xf>
    <xf numFmtId="0" fontId="5" fillId="0" borderId="4" xfId="0" applyFont="1" applyBorder="1" applyAlignment="1">
      <alignment vertical="center"/>
    </xf>
    <xf numFmtId="0" fontId="12" fillId="0" borderId="1" xfId="0" applyFont="1" applyBorder="1" applyAlignment="1">
      <alignment horizontal="left" vertical="top" wrapText="1"/>
    </xf>
    <xf numFmtId="0" fontId="5" fillId="0" borderId="2" xfId="0" applyFont="1" applyBorder="1" applyAlignment="1">
      <alignment vertical="center"/>
    </xf>
    <xf numFmtId="0" fontId="5" fillId="0" borderId="3"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12" fillId="0" borderId="2" xfId="0" applyFont="1" applyBorder="1" applyAlignment="1">
      <alignment horizontal="left" vertical="top" wrapText="1"/>
    </xf>
    <xf numFmtId="0" fontId="18" fillId="0" borderId="1" xfId="0" applyFont="1" applyBorder="1" applyAlignment="1">
      <alignment horizontal="left" vertical="top" wrapText="1"/>
    </xf>
    <xf numFmtId="0" fontId="109" fillId="0" borderId="4" xfId="0" applyFont="1" applyBorder="1" applyAlignment="1">
      <alignment vertical="center"/>
    </xf>
    <xf numFmtId="0" fontId="5" fillId="0" borderId="19" xfId="0" applyFont="1" applyBorder="1" applyAlignment="1">
      <alignment vertical="center"/>
    </xf>
    <xf numFmtId="0" fontId="5" fillId="0" borderId="21" xfId="0" applyFont="1" applyBorder="1" applyAlignment="1">
      <alignment vertical="center"/>
    </xf>
    <xf numFmtId="0" fontId="12" fillId="0" borderId="4" xfId="0" applyFont="1" applyBorder="1" applyAlignment="1">
      <alignment horizontal="left" vertical="top"/>
    </xf>
    <xf numFmtId="0" fontId="12" fillId="0" borderId="1" xfId="0" applyFont="1" applyBorder="1" applyAlignment="1">
      <alignment horizontal="center" vertical="top" wrapText="1"/>
    </xf>
    <xf numFmtId="0" fontId="17" fillId="0" borderId="1" xfId="0" applyFont="1" applyBorder="1" applyAlignment="1">
      <alignment horizontal="center" vertical="center" wrapText="1"/>
    </xf>
    <xf numFmtId="0" fontId="3" fillId="0" borderId="13" xfId="0" applyFont="1" applyBorder="1" applyAlignment="1">
      <alignment horizontal="center" vertical="center"/>
    </xf>
    <xf numFmtId="0" fontId="26" fillId="0" borderId="1" xfId="0" applyFont="1" applyBorder="1" applyAlignment="1">
      <alignment horizontal="left" vertical="top" wrapText="1"/>
    </xf>
    <xf numFmtId="0" fontId="17" fillId="0" borderId="1" xfId="0" applyFont="1" applyBorder="1" applyAlignment="1">
      <alignment horizontal="center" vertical="center"/>
    </xf>
    <xf numFmtId="0" fontId="13" fillId="0" borderId="1" xfId="0" applyFont="1" applyBorder="1" applyAlignment="1">
      <alignment horizontal="left" vertical="top" wrapText="1"/>
    </xf>
    <xf numFmtId="56" fontId="3" fillId="0" borderId="0" xfId="0" applyNumberFormat="1" applyFont="1" applyAlignment="1">
      <alignment horizontal="center" vertical="center"/>
    </xf>
    <xf numFmtId="177" fontId="9" fillId="0" borderId="0" xfId="0" applyNumberFormat="1" applyFont="1" applyAlignment="1">
      <alignment horizontal="center" vertical="center"/>
    </xf>
    <xf numFmtId="0" fontId="9" fillId="0" borderId="0" xfId="0" applyFont="1" applyAlignment="1">
      <alignment horizontal="center" vertical="center"/>
    </xf>
    <xf numFmtId="0" fontId="3" fillId="0" borderId="1" xfId="0" applyFont="1" applyBorder="1" applyAlignment="1">
      <alignment horizontal="left" vertical="top" wrapText="1"/>
    </xf>
    <xf numFmtId="0" fontId="4" fillId="2" borderId="1" xfId="0" applyFont="1" applyFill="1" applyBorder="1" applyAlignment="1">
      <alignment horizontal="center" vertical="center" wrapText="1"/>
    </xf>
    <xf numFmtId="0" fontId="5" fillId="0" borderId="6"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xf>
    <xf numFmtId="0" fontId="6" fillId="0" borderId="2" xfId="0" applyFont="1" applyBorder="1" applyAlignment="1">
      <alignment horizontal="center" vertical="center" wrapText="1"/>
    </xf>
    <xf numFmtId="0" fontId="3" fillId="0" borderId="10" xfId="0" applyFont="1" applyBorder="1" applyAlignment="1">
      <alignment horizontal="center" vertical="center"/>
    </xf>
    <xf numFmtId="0" fontId="5" fillId="0" borderId="10" xfId="0" applyFont="1" applyBorder="1" applyAlignment="1">
      <alignment vertical="center"/>
    </xf>
    <xf numFmtId="0" fontId="3" fillId="0" borderId="10" xfId="0" applyFont="1" applyBorder="1" applyAlignment="1">
      <alignment horizontal="center" vertical="center" wrapText="1"/>
    </xf>
    <xf numFmtId="0" fontId="12" fillId="0" borderId="1" xfId="0" applyFont="1" applyBorder="1" applyAlignment="1">
      <alignment horizontal="left" vertical="top"/>
    </xf>
    <xf numFmtId="0" fontId="3" fillId="0" borderId="1" xfId="0" applyFont="1" applyBorder="1" applyAlignment="1">
      <alignment horizontal="left" vertical="top"/>
    </xf>
    <xf numFmtId="0" fontId="10" fillId="0" borderId="5" xfId="0" applyFont="1" applyBorder="1" applyAlignment="1">
      <alignment horizontal="center" vertical="center" textRotation="255" wrapText="1"/>
    </xf>
    <xf numFmtId="0" fontId="13" fillId="0" borderId="4" xfId="0" applyFont="1" applyBorder="1" applyAlignment="1">
      <alignment horizontal="left" vertical="top"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 fillId="0" borderId="0" xfId="0" applyFont="1" applyAlignment="1">
      <alignment horizontal="left" vertical="top" wrapText="1"/>
    </xf>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17" fillId="0" borderId="2" xfId="0" applyFont="1" applyBorder="1" applyAlignment="1">
      <alignment horizontal="center" vertical="center"/>
    </xf>
    <xf numFmtId="0" fontId="11" fillId="0" borderId="1" xfId="0" applyFont="1" applyBorder="1" applyAlignment="1">
      <alignment horizontal="left" vertical="top"/>
    </xf>
    <xf numFmtId="0" fontId="109" fillId="0" borderId="16" xfId="0" applyFont="1" applyBorder="1" applyAlignment="1">
      <alignment vertical="center"/>
    </xf>
    <xf numFmtId="6" fontId="55" fillId="0" borderId="136" xfId="2" applyFont="1" applyBorder="1" applyAlignment="1">
      <alignment horizontal="right" vertical="center" wrapText="1"/>
    </xf>
    <xf numFmtId="6" fontId="123" fillId="0" borderId="136" xfId="2" applyFont="1" applyBorder="1" applyAlignment="1">
      <alignment horizontal="right" vertical="center"/>
    </xf>
    <xf numFmtId="6" fontId="11" fillId="0" borderId="136" xfId="2" applyFont="1" applyBorder="1" applyAlignment="1">
      <alignment horizontal="right" vertical="center" wrapText="1"/>
    </xf>
    <xf numFmtId="6" fontId="110" fillId="0" borderId="136" xfId="2" applyFont="1" applyBorder="1" applyAlignment="1">
      <alignment horizontal="right" vertical="top" wrapText="1"/>
    </xf>
    <xf numFmtId="0" fontId="11" fillId="30" borderId="136" xfId="0" applyFont="1" applyFill="1" applyBorder="1" applyAlignment="1">
      <alignment horizontal="center" vertical="center" wrapText="1"/>
    </xf>
    <xf numFmtId="6" fontId="110" fillId="30" borderId="136" xfId="2" applyFont="1" applyFill="1" applyBorder="1" applyAlignment="1">
      <alignment horizontal="center" vertical="top" wrapText="1"/>
    </xf>
    <xf numFmtId="6" fontId="55" fillId="0" borderId="136" xfId="2" applyFont="1" applyBorder="1" applyAlignment="1">
      <alignment horizontal="right" vertical="top" wrapText="1"/>
    </xf>
    <xf numFmtId="0" fontId="109" fillId="30" borderId="136" xfId="0" applyFont="1" applyFill="1" applyBorder="1" applyAlignment="1">
      <alignment vertical="center"/>
    </xf>
    <xf numFmtId="0" fontId="109" fillId="0" borderId="161" xfId="0" applyFont="1" applyBorder="1" applyAlignment="1">
      <alignment vertical="center"/>
    </xf>
    <xf numFmtId="0" fontId="109" fillId="0" borderId="22" xfId="0" applyFont="1" applyBorder="1" applyAlignment="1">
      <alignment vertical="center"/>
    </xf>
    <xf numFmtId="0" fontId="109" fillId="0" borderId="165" xfId="0" applyFont="1" applyBorder="1" applyAlignment="1">
      <alignment vertical="center"/>
    </xf>
    <xf numFmtId="0" fontId="55" fillId="30" borderId="136" xfId="0" applyFont="1" applyFill="1" applyBorder="1" applyAlignment="1">
      <alignment horizontal="center" vertical="center" wrapText="1"/>
    </xf>
    <xf numFmtId="0" fontId="123" fillId="30" borderId="136" xfId="0" applyFont="1" applyFill="1" applyBorder="1" applyAlignment="1">
      <alignment vertical="center"/>
    </xf>
    <xf numFmtId="0" fontId="11" fillId="30" borderId="136" xfId="0" applyFont="1" applyFill="1" applyBorder="1" applyAlignment="1">
      <alignment horizontal="left" vertical="center" wrapText="1"/>
    </xf>
    <xf numFmtId="0" fontId="109" fillId="30" borderId="136" xfId="0" applyFont="1" applyFill="1" applyBorder="1" applyAlignment="1">
      <alignment horizontal="left" vertical="center"/>
    </xf>
    <xf numFmtId="0" fontId="11" fillId="0" borderId="173" xfId="0" applyFont="1" applyBorder="1" applyAlignment="1">
      <alignment horizontal="center" vertical="center"/>
    </xf>
    <xf numFmtId="0" fontId="11" fillId="0" borderId="52" xfId="0" applyFont="1" applyBorder="1" applyAlignment="1">
      <alignment horizontal="center" vertical="center"/>
    </xf>
    <xf numFmtId="0" fontId="11" fillId="0" borderId="71" xfId="0" applyFont="1" applyBorder="1" applyAlignment="1">
      <alignment horizontal="center" vertical="center"/>
    </xf>
    <xf numFmtId="0" fontId="11" fillId="0" borderId="173"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71" xfId="0" applyFont="1" applyBorder="1" applyAlignment="1">
      <alignment horizontal="center" vertical="center" wrapText="1"/>
    </xf>
    <xf numFmtId="9" fontId="20" fillId="0" borderId="135" xfId="0" applyNumberFormat="1" applyFont="1" applyBorder="1" applyAlignment="1">
      <alignment horizontal="center" vertical="top" wrapText="1"/>
    </xf>
    <xf numFmtId="9" fontId="20" fillId="0" borderId="52" xfId="0" applyNumberFormat="1" applyFont="1" applyBorder="1" applyAlignment="1">
      <alignment horizontal="center" vertical="top" wrapText="1"/>
    </xf>
    <xf numFmtId="9" fontId="20" fillId="0" borderId="71" xfId="0" applyNumberFormat="1" applyFont="1" applyBorder="1" applyAlignment="1">
      <alignment horizontal="center" vertical="top" wrapText="1"/>
    </xf>
    <xf numFmtId="6" fontId="109" fillId="0" borderId="136" xfId="2" applyFont="1" applyBorder="1" applyAlignment="1">
      <alignment horizontal="right" vertical="center"/>
    </xf>
    <xf numFmtId="0" fontId="16" fillId="30" borderId="136" xfId="0" applyFont="1" applyFill="1" applyBorder="1" applyAlignment="1">
      <alignment horizontal="center" vertical="center" wrapText="1"/>
    </xf>
    <xf numFmtId="0" fontId="125" fillId="30" borderId="136" xfId="0" applyFont="1" applyFill="1" applyBorder="1" applyAlignment="1">
      <alignment vertical="center"/>
    </xf>
    <xf numFmtId="0" fontId="28" fillId="0" borderId="140" xfId="0" applyFont="1" applyBorder="1" applyAlignment="1">
      <alignment horizontal="center" vertical="center" wrapText="1"/>
    </xf>
    <xf numFmtId="0" fontId="121" fillId="0" borderId="140" xfId="0" applyFont="1" applyBorder="1" applyAlignment="1">
      <alignment vertical="center"/>
    </xf>
    <xf numFmtId="0" fontId="122" fillId="0" borderId="134" xfId="0" applyFont="1" applyBorder="1" applyAlignment="1">
      <alignment vertical="center"/>
    </xf>
    <xf numFmtId="0" fontId="121" fillId="0" borderId="159" xfId="0" applyFont="1" applyBorder="1" applyAlignment="1">
      <alignment vertical="center"/>
    </xf>
    <xf numFmtId="0" fontId="11" fillId="30" borderId="136" xfId="0" applyFont="1" applyFill="1" applyBorder="1" applyAlignment="1">
      <alignment horizontal="center" vertical="center"/>
    </xf>
    <xf numFmtId="0" fontId="11" fillId="35" borderId="136" xfId="0" applyFont="1" applyFill="1" applyBorder="1" applyAlignment="1">
      <alignment horizontal="center" vertical="center"/>
    </xf>
    <xf numFmtId="0" fontId="11" fillId="0" borderId="174" xfId="0" applyFont="1" applyBorder="1" applyAlignment="1">
      <alignment horizontal="center" vertical="center"/>
    </xf>
    <xf numFmtId="0" fontId="11" fillId="0" borderId="175" xfId="0" applyFont="1" applyBorder="1" applyAlignment="1">
      <alignment horizontal="center" vertical="center"/>
    </xf>
    <xf numFmtId="0" fontId="11" fillId="0" borderId="176" xfId="0" applyFont="1" applyBorder="1" applyAlignment="1">
      <alignment horizontal="center" vertical="center"/>
    </xf>
    <xf numFmtId="0" fontId="11" fillId="0" borderId="145" xfId="0" applyFont="1" applyBorder="1" applyAlignment="1">
      <alignment horizontal="center" vertical="center" wrapText="1"/>
    </xf>
    <xf numFmtId="0" fontId="11" fillId="0" borderId="159" xfId="0" applyFont="1" applyBorder="1" applyAlignment="1">
      <alignment horizontal="center" vertical="center" wrapText="1"/>
    </xf>
    <xf numFmtId="0" fontId="11" fillId="0" borderId="165" xfId="0" applyFont="1" applyBorder="1" applyAlignment="1">
      <alignment horizontal="center" vertical="center" wrapText="1"/>
    </xf>
    <xf numFmtId="0" fontId="11" fillId="30" borderId="173" xfId="0" applyFont="1" applyFill="1" applyBorder="1" applyAlignment="1">
      <alignment horizontal="center" vertical="center" wrapText="1"/>
    </xf>
    <xf numFmtId="0" fontId="11" fillId="30" borderId="52" xfId="0" applyFont="1" applyFill="1" applyBorder="1" applyAlignment="1">
      <alignment horizontal="center" vertical="center" wrapText="1"/>
    </xf>
    <xf numFmtId="0" fontId="11" fillId="30" borderId="71" xfId="0" applyFont="1" applyFill="1" applyBorder="1" applyAlignment="1">
      <alignment horizontal="center" vertical="center" wrapText="1"/>
    </xf>
    <xf numFmtId="0" fontId="11" fillId="35" borderId="168" xfId="0" applyFont="1" applyFill="1" applyBorder="1" applyAlignment="1">
      <alignment horizontal="center" vertical="center"/>
    </xf>
    <xf numFmtId="0" fontId="109" fillId="30" borderId="169" xfId="0" applyFont="1" applyFill="1" applyBorder="1" applyAlignment="1">
      <alignment vertical="center"/>
    </xf>
    <xf numFmtId="0" fontId="109" fillId="30" borderId="170" xfId="0" applyFont="1" applyFill="1" applyBorder="1" applyAlignment="1">
      <alignment vertical="center"/>
    </xf>
    <xf numFmtId="0" fontId="109" fillId="0" borderId="52" xfId="0" applyFont="1" applyBorder="1" applyAlignment="1">
      <alignment vertical="center"/>
    </xf>
    <xf numFmtId="0" fontId="109" fillId="0" borderId="71" xfId="0" applyFont="1" applyBorder="1" applyAlignment="1">
      <alignment vertical="center"/>
    </xf>
    <xf numFmtId="6" fontId="11" fillId="0" borderId="136" xfId="2" applyFont="1" applyBorder="1" applyAlignment="1">
      <alignment horizontal="right" vertical="top" wrapText="1"/>
    </xf>
    <xf numFmtId="0" fontId="11" fillId="0" borderId="174" xfId="0" applyFont="1" applyBorder="1" applyAlignment="1">
      <alignment horizontal="center" vertical="center" wrapText="1"/>
    </xf>
    <xf numFmtId="0" fontId="11" fillId="0" borderId="175" xfId="0" applyFont="1" applyBorder="1" applyAlignment="1">
      <alignment horizontal="center" vertical="center" wrapText="1"/>
    </xf>
    <xf numFmtId="0" fontId="11" fillId="0" borderId="176" xfId="0" applyFont="1" applyBorder="1" applyAlignment="1">
      <alignment horizontal="center" vertical="center" wrapText="1"/>
    </xf>
    <xf numFmtId="0" fontId="21" fillId="0" borderId="52" xfId="0" applyFont="1" applyBorder="1" applyAlignment="1">
      <alignment horizontal="center" vertical="top" wrapText="1"/>
    </xf>
    <xf numFmtId="0" fontId="21" fillId="0" borderId="71" xfId="0" applyFont="1" applyBorder="1" applyAlignment="1">
      <alignment horizontal="center" vertical="top" wrapText="1"/>
    </xf>
    <xf numFmtId="6" fontId="112" fillId="0" borderId="136" xfId="2" applyFont="1" applyBorder="1" applyAlignment="1">
      <alignment horizontal="right" vertical="top" wrapText="1"/>
    </xf>
    <xf numFmtId="6" fontId="11" fillId="0" borderId="136" xfId="2" applyFont="1" applyBorder="1" applyAlignment="1">
      <alignment horizontal="center" vertical="top" wrapText="1"/>
    </xf>
    <xf numFmtId="0" fontId="11" fillId="30" borderId="145" xfId="0" applyFont="1" applyFill="1" applyBorder="1" applyAlignment="1">
      <alignment horizontal="center" vertical="center" wrapText="1"/>
    </xf>
    <xf numFmtId="0" fontId="11" fillId="30" borderId="159" xfId="0" applyFont="1" applyFill="1" applyBorder="1" applyAlignment="1">
      <alignment horizontal="center" vertical="center" wrapText="1"/>
    </xf>
    <xf numFmtId="0" fontId="11" fillId="30" borderId="165" xfId="0" applyFont="1" applyFill="1" applyBorder="1" applyAlignment="1">
      <alignment horizontal="center" vertical="center" wrapText="1"/>
    </xf>
    <xf numFmtId="0" fontId="13" fillId="0" borderId="167" xfId="0" applyFont="1" applyBorder="1" applyAlignment="1">
      <alignment horizontal="left" vertical="center" wrapText="1"/>
    </xf>
    <xf numFmtId="0" fontId="13" fillId="0" borderId="138" xfId="0" applyFont="1" applyBorder="1" applyAlignment="1">
      <alignment horizontal="left" vertical="center" wrapText="1"/>
    </xf>
    <xf numFmtId="177" fontId="114" fillId="0" borderId="136" xfId="0" applyNumberFormat="1" applyFont="1" applyBorder="1" applyAlignment="1">
      <alignment horizontal="right" vertical="center" wrapText="1"/>
    </xf>
    <xf numFmtId="0" fontId="11" fillId="0" borderId="136" xfId="0" applyFont="1" applyBorder="1" applyAlignment="1">
      <alignment horizontal="center" vertical="center" wrapText="1"/>
    </xf>
    <xf numFmtId="0" fontId="11" fillId="0" borderId="136" xfId="0" applyFont="1" applyBorder="1" applyAlignment="1">
      <alignment horizontal="center" vertical="center"/>
    </xf>
    <xf numFmtId="0" fontId="109" fillId="0" borderId="136" xfId="0" applyFont="1" applyBorder="1" applyAlignment="1">
      <alignment vertical="center"/>
    </xf>
    <xf numFmtId="0" fontId="55" fillId="34" borderId="137" xfId="0" applyFont="1" applyFill="1" applyBorder="1" applyAlignment="1">
      <alignment horizontal="center" vertical="center"/>
    </xf>
    <xf numFmtId="0" fontId="55" fillId="34" borderId="138" xfId="0" applyFont="1" applyFill="1" applyBorder="1" applyAlignment="1">
      <alignment horizontal="center" vertical="center"/>
    </xf>
    <xf numFmtId="0" fontId="55" fillId="34" borderId="139" xfId="0" applyFont="1" applyFill="1" applyBorder="1" applyAlignment="1">
      <alignment horizontal="center" vertical="center"/>
    </xf>
    <xf numFmtId="6" fontId="11" fillId="0" borderId="137" xfId="2" applyFont="1" applyBorder="1" applyAlignment="1">
      <alignment horizontal="right" vertical="top" wrapText="1"/>
    </xf>
    <xf numFmtId="6" fontId="11" fillId="0" borderId="138" xfId="2" applyFont="1" applyBorder="1" applyAlignment="1">
      <alignment horizontal="right" vertical="top" wrapText="1"/>
    </xf>
    <xf numFmtId="6" fontId="11" fillId="0" borderId="139" xfId="2" applyFont="1" applyBorder="1" applyAlignment="1">
      <alignment horizontal="right" vertical="top" wrapText="1"/>
    </xf>
    <xf numFmtId="0" fontId="11" fillId="35" borderId="137" xfId="0" applyFont="1" applyFill="1" applyBorder="1" applyAlignment="1">
      <alignment horizontal="center" vertical="center"/>
    </xf>
    <xf numFmtId="0" fontId="11" fillId="35" borderId="138" xfId="0" applyFont="1" applyFill="1" applyBorder="1" applyAlignment="1">
      <alignment horizontal="center" vertical="center"/>
    </xf>
    <xf numFmtId="0" fontId="11" fillId="35" borderId="139" xfId="0" applyFont="1" applyFill="1" applyBorder="1" applyAlignment="1">
      <alignment horizontal="center" vertical="center"/>
    </xf>
    <xf numFmtId="6" fontId="55" fillId="0" borderId="136" xfId="2" applyFont="1" applyBorder="1" applyAlignment="1">
      <alignment vertical="top" wrapText="1"/>
    </xf>
    <xf numFmtId="0" fontId="11" fillId="35" borderId="171" xfId="0" applyFont="1" applyFill="1" applyBorder="1" applyAlignment="1">
      <alignment horizontal="center" vertical="center"/>
    </xf>
    <xf numFmtId="0" fontId="11" fillId="35" borderId="169" xfId="0" applyFont="1" applyFill="1" applyBorder="1" applyAlignment="1">
      <alignment horizontal="center" vertical="center"/>
    </xf>
    <xf numFmtId="0" fontId="11" fillId="35" borderId="172" xfId="0" applyFont="1" applyFill="1" applyBorder="1" applyAlignment="1">
      <alignment horizontal="center" vertical="center"/>
    </xf>
    <xf numFmtId="0" fontId="12" fillId="0" borderId="177" xfId="0" applyFont="1" applyBorder="1" applyAlignment="1">
      <alignment horizontal="left" vertical="center" wrapText="1"/>
    </xf>
    <xf numFmtId="0" fontId="12" fillId="0" borderId="175" xfId="0" applyFont="1" applyBorder="1" applyAlignment="1">
      <alignment horizontal="left" vertical="center" wrapText="1"/>
    </xf>
    <xf numFmtId="0" fontId="12" fillId="0" borderId="178" xfId="0" applyFont="1" applyBorder="1" applyAlignment="1">
      <alignment horizontal="left" vertical="center" wrapText="1"/>
    </xf>
    <xf numFmtId="0" fontId="57" fillId="32" borderId="117" xfId="0" applyFont="1" applyFill="1" applyBorder="1" applyAlignment="1">
      <alignment wrapText="1"/>
    </xf>
    <xf numFmtId="0" fontId="57" fillId="32" borderId="118" xfId="0" applyFont="1" applyFill="1" applyBorder="1" applyAlignment="1">
      <alignment wrapText="1"/>
    </xf>
    <xf numFmtId="0" fontId="57" fillId="32" borderId="117" xfId="0" applyFont="1" applyFill="1" applyBorder="1" applyAlignment="1">
      <alignment horizontal="center" wrapText="1"/>
    </xf>
    <xf numFmtId="0" fontId="57" fillId="32" borderId="118" xfId="0" applyFont="1" applyFill="1" applyBorder="1" applyAlignment="1">
      <alignment horizontal="center" wrapText="1"/>
    </xf>
    <xf numFmtId="0" fontId="12" fillId="0" borderId="180" xfId="0" applyFont="1" applyBorder="1" applyAlignment="1">
      <alignment horizontal="left" vertical="center" wrapText="1"/>
    </xf>
    <xf numFmtId="0" fontId="12" fillId="0" borderId="159" xfId="0" applyFont="1" applyBorder="1" applyAlignment="1">
      <alignment horizontal="left" vertical="center" wrapText="1"/>
    </xf>
    <xf numFmtId="0" fontId="12" fillId="0" borderId="160" xfId="0" applyFont="1" applyBorder="1" applyAlignment="1">
      <alignment horizontal="left" vertical="center" wrapText="1"/>
    </xf>
    <xf numFmtId="0" fontId="21" fillId="0" borderId="135" xfId="0" applyFont="1" applyBorder="1" applyAlignment="1">
      <alignment horizontal="center" vertical="top" wrapText="1"/>
    </xf>
    <xf numFmtId="9" fontId="20" fillId="0" borderId="163" xfId="0" applyNumberFormat="1" applyFont="1" applyBorder="1" applyAlignment="1">
      <alignment horizontal="center" vertical="top" wrapText="1"/>
    </xf>
    <xf numFmtId="0" fontId="11" fillId="30" borderId="135" xfId="0" applyFont="1" applyFill="1" applyBorder="1" applyAlignment="1">
      <alignment horizontal="center" vertical="top" wrapText="1"/>
    </xf>
    <xf numFmtId="0" fontId="11" fillId="30" borderId="52" xfId="0" applyFont="1" applyFill="1" applyBorder="1" applyAlignment="1">
      <alignment horizontal="center" vertical="top" wrapText="1"/>
    </xf>
    <xf numFmtId="0" fontId="11" fillId="30" borderId="71" xfId="0" applyFont="1" applyFill="1" applyBorder="1" applyAlignment="1">
      <alignment horizontal="center" vertical="top" wrapText="1"/>
    </xf>
    <xf numFmtId="0" fontId="20" fillId="0" borderId="52" xfId="0" applyFont="1" applyBorder="1" applyAlignment="1">
      <alignment horizontal="center" vertical="top" wrapText="1"/>
    </xf>
    <xf numFmtId="0" fontId="20" fillId="0" borderId="71" xfId="0" applyFont="1" applyBorder="1" applyAlignment="1">
      <alignment horizontal="center" vertical="top" wrapText="1"/>
    </xf>
    <xf numFmtId="9" fontId="21" fillId="30" borderId="179" xfId="0" applyNumberFormat="1" applyFont="1" applyFill="1" applyBorder="1" applyAlignment="1">
      <alignment horizontal="center" vertical="center" wrapText="1"/>
    </xf>
    <xf numFmtId="9" fontId="21" fillId="30" borderId="140" xfId="0" applyNumberFormat="1" applyFont="1" applyFill="1" applyBorder="1" applyAlignment="1">
      <alignment horizontal="center" vertical="center" wrapText="1"/>
    </xf>
    <xf numFmtId="9" fontId="21" fillId="30" borderId="143" xfId="0" applyNumberFormat="1" applyFont="1" applyFill="1" applyBorder="1" applyAlignment="1">
      <alignment horizontal="center" vertical="center" wrapText="1"/>
    </xf>
    <xf numFmtId="9" fontId="21" fillId="30" borderId="128" xfId="0" applyNumberFormat="1" applyFont="1" applyFill="1" applyBorder="1" applyAlignment="1">
      <alignment horizontal="center" vertical="center" wrapText="1"/>
    </xf>
    <xf numFmtId="9" fontId="21" fillId="30" borderId="126" xfId="0" applyNumberFormat="1" applyFont="1" applyFill="1" applyBorder="1" applyAlignment="1">
      <alignment horizontal="center" vertical="center" wrapText="1"/>
    </xf>
    <xf numFmtId="9" fontId="21" fillId="30" borderId="162" xfId="0" applyNumberFormat="1" applyFont="1" applyFill="1" applyBorder="1" applyAlignment="1">
      <alignment horizontal="center" vertical="center" wrapText="1"/>
    </xf>
    <xf numFmtId="0" fontId="11" fillId="30" borderId="168" xfId="0" applyFont="1" applyFill="1" applyBorder="1" applyAlignment="1">
      <alignment horizontal="center" vertical="center" wrapText="1"/>
    </xf>
    <xf numFmtId="0" fontId="11" fillId="30" borderId="169" xfId="0" applyFont="1" applyFill="1" applyBorder="1" applyAlignment="1">
      <alignment horizontal="center" vertical="center" wrapText="1"/>
    </xf>
    <xf numFmtId="0" fontId="11" fillId="30" borderId="170" xfId="0" applyFont="1" applyFill="1" applyBorder="1" applyAlignment="1">
      <alignment horizontal="center" vertical="center" wrapText="1"/>
    </xf>
    <xf numFmtId="9" fontId="11" fillId="30" borderId="171" xfId="0" applyNumberFormat="1" applyFont="1" applyFill="1" applyBorder="1" applyAlignment="1">
      <alignment horizontal="center" vertical="top" wrapText="1"/>
    </xf>
    <xf numFmtId="9" fontId="11" fillId="30" borderId="169" xfId="0" applyNumberFormat="1" applyFont="1" applyFill="1" applyBorder="1" applyAlignment="1">
      <alignment horizontal="center" vertical="top" wrapText="1"/>
    </xf>
    <xf numFmtId="9" fontId="11" fillId="30" borderId="170" xfId="0" applyNumberFormat="1" applyFont="1" applyFill="1" applyBorder="1" applyAlignment="1">
      <alignment horizontal="center" vertical="top" wrapText="1"/>
    </xf>
    <xf numFmtId="0" fontId="11" fillId="0" borderId="135" xfId="0" applyFont="1" applyBorder="1" applyAlignment="1">
      <alignment horizontal="center" vertical="top" wrapText="1"/>
    </xf>
    <xf numFmtId="0" fontId="11" fillId="0" borderId="52" xfId="0" applyFont="1" applyBorder="1" applyAlignment="1">
      <alignment horizontal="center" vertical="top" wrapText="1"/>
    </xf>
    <xf numFmtId="0" fontId="11" fillId="0" borderId="71" xfId="0" applyFont="1" applyBorder="1" applyAlignment="1">
      <alignment horizontal="center" vertical="top" wrapText="1"/>
    </xf>
    <xf numFmtId="0" fontId="55" fillId="0" borderId="135" xfId="0" applyFont="1" applyBorder="1" applyAlignment="1">
      <alignment horizontal="center" vertical="top" wrapText="1"/>
    </xf>
    <xf numFmtId="0" fontId="55" fillId="0" borderId="52" xfId="0" applyFont="1" applyBorder="1" applyAlignment="1">
      <alignment horizontal="center" vertical="top" wrapText="1"/>
    </xf>
    <xf numFmtId="0" fontId="55" fillId="0" borderId="71" xfId="0" applyFont="1" applyBorder="1" applyAlignment="1">
      <alignment horizontal="center" vertical="top" wrapText="1"/>
    </xf>
    <xf numFmtId="9" fontId="20" fillId="0" borderId="177" xfId="0" applyNumberFormat="1" applyFont="1" applyBorder="1" applyAlignment="1">
      <alignment horizontal="center" vertical="top" wrapText="1"/>
    </xf>
    <xf numFmtId="9" fontId="20" fillId="0" borderId="175" xfId="0" applyNumberFormat="1" applyFont="1" applyBorder="1" applyAlignment="1">
      <alignment horizontal="center" vertical="top" wrapText="1"/>
    </xf>
    <xf numFmtId="9" fontId="20" fillId="0" borderId="178" xfId="0" applyNumberFormat="1" applyFont="1" applyBorder="1" applyAlignment="1">
      <alignment horizontal="center" vertical="top" wrapText="1"/>
    </xf>
    <xf numFmtId="0" fontId="11" fillId="0" borderId="135" xfId="0" applyFont="1" applyBorder="1" applyAlignment="1">
      <alignment horizontal="left" vertical="top" wrapText="1"/>
    </xf>
    <xf numFmtId="0" fontId="11" fillId="0" borderId="52" xfId="0" applyFont="1" applyBorder="1" applyAlignment="1">
      <alignment horizontal="left" vertical="top" wrapText="1"/>
    </xf>
    <xf numFmtId="0" fontId="11" fillId="0" borderId="71" xfId="0" applyFont="1" applyBorder="1" applyAlignment="1">
      <alignment horizontal="left" vertical="top" wrapText="1"/>
    </xf>
    <xf numFmtId="0" fontId="20" fillId="0" borderId="135" xfId="0" applyFont="1" applyBorder="1" applyAlignment="1">
      <alignment horizontal="center" vertical="top" wrapText="1"/>
    </xf>
    <xf numFmtId="9" fontId="16" fillId="0" borderId="1" xfId="0" applyNumberFormat="1" applyFont="1" applyBorder="1" applyAlignment="1">
      <alignment horizontal="left" vertical="top" wrapText="1"/>
    </xf>
    <xf numFmtId="9" fontId="16" fillId="0" borderId="2" xfId="0" applyNumberFormat="1" applyFont="1" applyBorder="1" applyAlignment="1">
      <alignment horizontal="left" vertical="top" wrapText="1"/>
    </xf>
    <xf numFmtId="9" fontId="16" fillId="0" borderId="164" xfId="0" applyNumberFormat="1" applyFont="1" applyBorder="1" applyAlignment="1">
      <alignment horizontal="left" vertical="top" wrapText="1"/>
    </xf>
    <xf numFmtId="9" fontId="16" fillId="0" borderId="128" xfId="0" applyNumberFormat="1" applyFont="1" applyBorder="1" applyAlignment="1">
      <alignment horizontal="left" vertical="top" wrapText="1"/>
    </xf>
    <xf numFmtId="9" fontId="16" fillId="0" borderId="126" xfId="0" applyNumberFormat="1" applyFont="1" applyBorder="1" applyAlignment="1">
      <alignment horizontal="left" vertical="top" wrapText="1"/>
    </xf>
    <xf numFmtId="9" fontId="16" fillId="0" borderId="162" xfId="0" applyNumberFormat="1" applyFont="1" applyBorder="1" applyAlignment="1">
      <alignment horizontal="left" vertical="top" wrapText="1"/>
    </xf>
    <xf numFmtId="6" fontId="112" fillId="0" borderId="136" xfId="2" applyFont="1" applyBorder="1" applyAlignment="1">
      <alignment vertical="center" wrapText="1"/>
    </xf>
    <xf numFmtId="6" fontId="11" fillId="0" borderId="136" xfId="2" applyFont="1" applyBorder="1" applyAlignment="1">
      <alignment vertical="center" wrapText="1"/>
    </xf>
    <xf numFmtId="6" fontId="11" fillId="0" borderId="136" xfId="2" applyFont="1" applyBorder="1" applyAlignment="1">
      <alignment vertical="top" wrapText="1"/>
    </xf>
    <xf numFmtId="0" fontId="11" fillId="35" borderId="170" xfId="0" applyFont="1" applyFill="1" applyBorder="1" applyAlignment="1">
      <alignment horizontal="center" vertical="center"/>
    </xf>
    <xf numFmtId="9" fontId="12" fillId="0" borderId="135" xfId="0" applyNumberFormat="1" applyFont="1" applyBorder="1" applyAlignment="1">
      <alignment horizontal="left" vertical="center" wrapText="1"/>
    </xf>
    <xf numFmtId="9" fontId="12" fillId="0" borderId="52" xfId="0" applyNumberFormat="1" applyFont="1" applyBorder="1" applyAlignment="1">
      <alignment horizontal="left" vertical="center" wrapText="1"/>
    </xf>
    <xf numFmtId="9" fontId="12" fillId="0" borderId="163" xfId="0" applyNumberFormat="1" applyFont="1" applyBorder="1" applyAlignment="1">
      <alignment horizontal="left" vertical="center" wrapText="1"/>
    </xf>
    <xf numFmtId="0" fontId="21" fillId="0" borderId="182" xfId="0" applyFont="1" applyBorder="1" applyAlignment="1">
      <alignment horizontal="center" vertical="top" wrapText="1"/>
    </xf>
    <xf numFmtId="0" fontId="11" fillId="30" borderId="137" xfId="0" applyFont="1" applyFill="1" applyBorder="1" applyAlignment="1">
      <alignment horizontal="center" vertical="center" wrapText="1"/>
    </xf>
    <xf numFmtId="0" fontId="11" fillId="30" borderId="138" xfId="0" applyFont="1" applyFill="1" applyBorder="1" applyAlignment="1">
      <alignment horizontal="center" vertical="center" wrapText="1"/>
    </xf>
    <xf numFmtId="0" fontId="11" fillId="30" borderId="139" xfId="0" applyFont="1" applyFill="1" applyBorder="1" applyAlignment="1">
      <alignment horizontal="center" vertical="center" wrapText="1"/>
    </xf>
    <xf numFmtId="6" fontId="11" fillId="0" borderId="137" xfId="2" applyFont="1" applyBorder="1" applyAlignment="1">
      <alignment vertical="center" wrapText="1"/>
    </xf>
    <xf numFmtId="6" fontId="11" fillId="0" borderId="138" xfId="2" applyFont="1" applyBorder="1" applyAlignment="1">
      <alignment vertical="center" wrapText="1"/>
    </xf>
    <xf numFmtId="6" fontId="11" fillId="0" borderId="139" xfId="2" applyFont="1" applyBorder="1" applyAlignment="1">
      <alignment vertical="center" wrapText="1"/>
    </xf>
    <xf numFmtId="6" fontId="55" fillId="0" borderId="137" xfId="2" applyFont="1" applyBorder="1" applyAlignment="1">
      <alignment vertical="center" wrapText="1"/>
    </xf>
    <xf numFmtId="6" fontId="55" fillId="0" borderId="138" xfId="2" applyFont="1" applyBorder="1" applyAlignment="1">
      <alignment vertical="center" wrapText="1"/>
    </xf>
    <xf numFmtId="6" fontId="55" fillId="0" borderId="139" xfId="2" applyFont="1" applyBorder="1" applyAlignment="1">
      <alignment vertical="center" wrapText="1"/>
    </xf>
    <xf numFmtId="0" fontId="111" fillId="0" borderId="167" xfId="0" applyFont="1" applyBorder="1" applyAlignment="1">
      <alignment horizontal="left" vertical="center" wrapText="1"/>
    </xf>
    <xf numFmtId="0" fontId="111" fillId="0" borderId="138" xfId="0" applyFont="1" applyBorder="1" applyAlignment="1">
      <alignment horizontal="left" vertical="center" wrapText="1"/>
    </xf>
    <xf numFmtId="0" fontId="55" fillId="37" borderId="136" xfId="0" applyFont="1" applyFill="1" applyBorder="1" applyAlignment="1">
      <alignment horizontal="center" vertical="center" wrapText="1"/>
    </xf>
    <xf numFmtId="0" fontId="123" fillId="37" borderId="136" xfId="0" applyFont="1" applyFill="1" applyBorder="1" applyAlignment="1">
      <alignment vertical="center"/>
    </xf>
    <xf numFmtId="6" fontId="11" fillId="0" borderId="207" xfId="2" applyFont="1" applyBorder="1" applyAlignment="1">
      <alignment horizontal="right" vertical="top" wrapText="1"/>
    </xf>
    <xf numFmtId="6" fontId="11" fillId="0" borderId="208" xfId="2" applyFont="1" applyBorder="1" applyAlignment="1">
      <alignment horizontal="right" vertical="top" wrapText="1"/>
    </xf>
    <xf numFmtId="6" fontId="11" fillId="0" borderId="209" xfId="2" applyFont="1" applyBorder="1" applyAlignment="1">
      <alignment horizontal="right" vertical="top" wrapText="1"/>
    </xf>
    <xf numFmtId="0" fontId="3" fillId="0" borderId="10" xfId="0" applyFont="1" applyBorder="1" applyAlignment="1">
      <alignment horizontal="left" vertical="center"/>
    </xf>
    <xf numFmtId="0" fontId="27" fillId="0" borderId="10" xfId="0" applyFont="1" applyBorder="1" applyAlignment="1">
      <alignment horizontal="left" vertical="center"/>
    </xf>
    <xf numFmtId="0" fontId="3" fillId="0" borderId="0" xfId="0" applyFont="1" applyAlignment="1">
      <alignment horizontal="left" vertical="center" wrapText="1"/>
    </xf>
    <xf numFmtId="0" fontId="27" fillId="0" borderId="0" xfId="0" applyFont="1" applyAlignment="1">
      <alignment horizontal="left" vertical="center" wrapText="1"/>
    </xf>
    <xf numFmtId="0" fontId="4" fillId="2" borderId="29" xfId="0" applyFont="1" applyFill="1" applyBorder="1" applyAlignment="1">
      <alignment horizontal="center" vertical="center"/>
    </xf>
    <xf numFmtId="0" fontId="5" fillId="0" borderId="31" xfId="0" applyFont="1" applyBorder="1" applyAlignment="1">
      <alignment vertical="center"/>
    </xf>
    <xf numFmtId="0" fontId="5" fillId="0" borderId="32" xfId="0" applyFont="1" applyBorder="1" applyAlignment="1">
      <alignment vertical="center"/>
    </xf>
    <xf numFmtId="0" fontId="5" fillId="0" borderId="34" xfId="0" applyFont="1" applyBorder="1" applyAlignment="1">
      <alignment vertical="center"/>
    </xf>
    <xf numFmtId="0" fontId="5" fillId="0" borderId="35" xfId="0" applyFont="1" applyBorder="1" applyAlignment="1">
      <alignment vertical="center"/>
    </xf>
    <xf numFmtId="0" fontId="5" fillId="0" borderId="36" xfId="0" applyFont="1" applyBorder="1" applyAlignment="1">
      <alignment vertical="center"/>
    </xf>
    <xf numFmtId="0" fontId="6" fillId="0" borderId="10" xfId="0" applyFont="1" applyBorder="1" applyAlignment="1">
      <alignment horizontal="center" vertical="center" wrapText="1"/>
    </xf>
    <xf numFmtId="0" fontId="3" fillId="2" borderId="13" xfId="0" applyFont="1" applyFill="1" applyBorder="1" applyAlignment="1">
      <alignment horizontal="center" vertical="center"/>
    </xf>
    <xf numFmtId="0" fontId="34" fillId="9" borderId="29" xfId="0" applyFont="1" applyFill="1" applyBorder="1" applyAlignment="1">
      <alignment horizontal="center" vertical="center" wrapText="1"/>
    </xf>
    <xf numFmtId="0" fontId="5" fillId="0" borderId="30" xfId="0" applyFont="1" applyBorder="1" applyAlignment="1">
      <alignment vertical="center"/>
    </xf>
    <xf numFmtId="0" fontId="5" fillId="0" borderId="33" xfId="0" applyFont="1" applyBorder="1" applyAlignment="1">
      <alignment vertical="center"/>
    </xf>
    <xf numFmtId="0" fontId="5" fillId="0" borderId="40" xfId="0" applyFont="1" applyBorder="1" applyAlignment="1">
      <alignment vertical="center"/>
    </xf>
    <xf numFmtId="0" fontId="5" fillId="0" borderId="41" xfId="0" applyFont="1" applyBorder="1" applyAlignment="1">
      <alignment vertical="center"/>
    </xf>
    <xf numFmtId="0" fontId="5" fillId="0" borderId="42" xfId="0" applyFont="1" applyBorder="1" applyAlignment="1">
      <alignment vertical="center"/>
    </xf>
    <xf numFmtId="0" fontId="18" fillId="0" borderId="10" xfId="0" applyFont="1" applyBorder="1" applyAlignment="1">
      <alignment horizontal="left" vertical="center" wrapText="1"/>
    </xf>
    <xf numFmtId="0" fontId="41" fillId="9" borderId="29" xfId="0" applyFont="1" applyFill="1" applyBorder="1" applyAlignment="1">
      <alignment horizontal="center" vertical="center" wrapText="1"/>
    </xf>
    <xf numFmtId="0" fontId="5" fillId="0" borderId="113" xfId="0" applyFont="1" applyBorder="1" applyAlignment="1">
      <alignment vertical="center"/>
    </xf>
    <xf numFmtId="0" fontId="67" fillId="0" borderId="134" xfId="4" applyFont="1" applyAlignment="1">
      <alignment horizontal="center" vertical="center" wrapText="1"/>
    </xf>
    <xf numFmtId="0" fontId="120" fillId="0" borderId="134" xfId="4" applyAlignment="1">
      <alignment vertical="center"/>
    </xf>
    <xf numFmtId="0" fontId="95" fillId="0" borderId="136" xfId="4" applyFont="1" applyBorder="1" applyAlignment="1">
      <alignment horizontal="left" vertical="center" wrapText="1"/>
    </xf>
    <xf numFmtId="0" fontId="95" fillId="0" borderId="136" xfId="4" applyFont="1" applyBorder="1" applyAlignment="1">
      <alignment horizontal="left" vertical="center"/>
    </xf>
    <xf numFmtId="0" fontId="143" fillId="0" borderId="136" xfId="4" applyFont="1" applyBorder="1" applyAlignment="1">
      <alignment horizontal="left" vertical="center"/>
    </xf>
    <xf numFmtId="0" fontId="142" fillId="0" borderId="136" xfId="4" applyFont="1" applyBorder="1" applyAlignment="1">
      <alignment horizontal="left" vertical="center"/>
    </xf>
    <xf numFmtId="0" fontId="132" fillId="2" borderId="183" xfId="4" applyFont="1" applyFill="1" applyBorder="1" applyAlignment="1">
      <alignment horizontal="center" vertical="center" wrapText="1"/>
    </xf>
    <xf numFmtId="0" fontId="131" fillId="2" borderId="183" xfId="4" applyFont="1" applyFill="1" applyBorder="1" applyAlignment="1">
      <alignment horizontal="center" vertical="center" wrapText="1"/>
    </xf>
    <xf numFmtId="0" fontId="131" fillId="2" borderId="212" xfId="4" applyFont="1" applyFill="1" applyBorder="1" applyAlignment="1">
      <alignment horizontal="center" vertical="center" wrapText="1"/>
    </xf>
    <xf numFmtId="0" fontId="4" fillId="2" borderId="183" xfId="4" applyFont="1" applyFill="1" applyBorder="1" applyAlignment="1">
      <alignment horizontal="center" vertical="center" wrapText="1"/>
    </xf>
    <xf numFmtId="0" fontId="4" fillId="2" borderId="212" xfId="4" applyFont="1" applyFill="1" applyBorder="1" applyAlignment="1">
      <alignment horizontal="center" vertical="center" wrapText="1"/>
    </xf>
    <xf numFmtId="0" fontId="5" fillId="0" borderId="66" xfId="0" applyFont="1" applyBorder="1" applyAlignment="1">
      <alignment vertical="center"/>
    </xf>
    <xf numFmtId="38" fontId="18" fillId="0" borderId="13" xfId="0" applyNumberFormat="1" applyFont="1" applyBorder="1" applyAlignment="1">
      <alignment horizontal="center" vertical="center" wrapText="1"/>
    </xf>
    <xf numFmtId="0" fontId="3" fillId="0" borderId="13" xfId="0" applyFont="1" applyBorder="1" applyAlignment="1">
      <alignment horizontal="center" vertical="center" wrapText="1"/>
    </xf>
    <xf numFmtId="6" fontId="44" fillId="0" borderId="13" xfId="0" applyNumberFormat="1" applyFont="1" applyBorder="1" applyAlignment="1">
      <alignment horizontal="center" vertical="center" wrapText="1"/>
    </xf>
    <xf numFmtId="9" fontId="35" fillId="0" borderId="13" xfId="0" applyNumberFormat="1" applyFont="1" applyBorder="1" applyAlignment="1">
      <alignment horizontal="center" vertical="center" wrapText="1"/>
    </xf>
    <xf numFmtId="6" fontId="35" fillId="0" borderId="13" xfId="0" applyNumberFormat="1" applyFont="1" applyBorder="1" applyAlignment="1">
      <alignment horizontal="center" vertical="center" wrapText="1"/>
    </xf>
    <xf numFmtId="0" fontId="14" fillId="0" borderId="13" xfId="0" applyFont="1" applyBorder="1" applyAlignment="1">
      <alignment horizontal="center" vertical="center" wrapText="1"/>
    </xf>
    <xf numFmtId="38" fontId="50" fillId="0" borderId="13" xfId="0" applyNumberFormat="1" applyFont="1" applyBorder="1" applyAlignment="1">
      <alignment horizontal="center" vertical="top" wrapText="1"/>
    </xf>
    <xf numFmtId="38" fontId="48" fillId="0" borderId="13" xfId="0" applyNumberFormat="1" applyFont="1" applyBorder="1" applyAlignment="1">
      <alignment horizontal="center" vertical="top" wrapText="1"/>
    </xf>
    <xf numFmtId="0" fontId="35" fillId="4" borderId="13" xfId="0" applyFont="1" applyFill="1" applyBorder="1" applyAlignment="1">
      <alignment horizontal="center" vertical="center"/>
    </xf>
    <xf numFmtId="6" fontId="50" fillId="0" borderId="13" xfId="0" applyNumberFormat="1" applyFont="1" applyBorder="1" applyAlignment="1">
      <alignment horizontal="center" vertical="top" wrapText="1"/>
    </xf>
    <xf numFmtId="9" fontId="46" fillId="0" borderId="13" xfId="0" applyNumberFormat="1" applyFont="1" applyBorder="1" applyAlignment="1">
      <alignment horizontal="center" vertical="top" wrapText="1"/>
    </xf>
    <xf numFmtId="6" fontId="48" fillId="0" borderId="13" xfId="0" applyNumberFormat="1" applyFont="1" applyBorder="1" applyAlignment="1">
      <alignment horizontal="center" vertical="top" wrapText="1"/>
    </xf>
    <xf numFmtId="38" fontId="51" fillId="0" borderId="44" xfId="0" applyNumberFormat="1" applyFont="1" applyBorder="1" applyAlignment="1">
      <alignment horizontal="center" vertical="center"/>
    </xf>
    <xf numFmtId="0" fontId="5" fillId="0" borderId="44" xfId="0" applyFont="1" applyBorder="1" applyAlignment="1">
      <alignment vertical="center"/>
    </xf>
    <xf numFmtId="38" fontId="51" fillId="0" borderId="44" xfId="0" applyNumberFormat="1" applyFont="1" applyBorder="1" applyAlignment="1">
      <alignment horizontal="center" vertical="center" wrapText="1"/>
    </xf>
    <xf numFmtId="9" fontId="46" fillId="0" borderId="1" xfId="0" applyNumberFormat="1" applyFont="1" applyBorder="1" applyAlignment="1">
      <alignment horizontal="center" vertical="center" wrapText="1"/>
    </xf>
    <xf numFmtId="0" fontId="3" fillId="0" borderId="25" xfId="0" applyFont="1" applyBorder="1" applyAlignment="1">
      <alignment horizontal="left" vertical="top" wrapText="1"/>
    </xf>
    <xf numFmtId="0" fontId="5" fillId="0" borderId="26" xfId="0" applyFont="1" applyBorder="1" applyAlignment="1">
      <alignment vertical="center"/>
    </xf>
    <xf numFmtId="0" fontId="5" fillId="0" borderId="27" xfId="0" applyFont="1" applyBorder="1" applyAlignment="1">
      <alignment vertical="center"/>
    </xf>
    <xf numFmtId="9" fontId="14" fillId="0" borderId="13" xfId="0" applyNumberFormat="1" applyFont="1" applyBorder="1" applyAlignment="1">
      <alignment horizontal="center" vertical="top" wrapText="1"/>
    </xf>
    <xf numFmtId="9" fontId="46" fillId="0" borderId="13" xfId="0" applyNumberFormat="1" applyFont="1" applyBorder="1" applyAlignment="1">
      <alignment horizontal="center" vertical="center" wrapText="1"/>
    </xf>
    <xf numFmtId="38" fontId="14" fillId="0" borderId="13" xfId="0" applyNumberFormat="1" applyFont="1" applyBorder="1" applyAlignment="1">
      <alignment horizontal="center" vertical="center" wrapText="1"/>
    </xf>
    <xf numFmtId="0" fontId="3" fillId="0" borderId="25" xfId="0" applyFont="1" applyBorder="1" applyAlignment="1">
      <alignment horizontal="left" vertical="top"/>
    </xf>
    <xf numFmtId="38" fontId="54" fillId="0" borderId="13" xfId="0" applyNumberFormat="1" applyFont="1" applyBorder="1" applyAlignment="1">
      <alignment horizontal="center" vertical="top" wrapText="1"/>
    </xf>
    <xf numFmtId="9" fontId="45" fillId="0" borderId="13" xfId="0" applyNumberFormat="1" applyFont="1" applyBorder="1" applyAlignment="1">
      <alignment horizontal="center" vertical="top" wrapText="1"/>
    </xf>
    <xf numFmtId="9" fontId="47" fillId="0" borderId="13" xfId="0" applyNumberFormat="1" applyFont="1" applyBorder="1" applyAlignment="1">
      <alignment horizontal="center" vertical="top" wrapText="1"/>
    </xf>
    <xf numFmtId="9" fontId="52" fillId="0" borderId="13" xfId="0" applyNumberFormat="1" applyFont="1" applyBorder="1" applyAlignment="1">
      <alignment horizontal="center" vertical="top" wrapText="1"/>
    </xf>
    <xf numFmtId="9" fontId="53" fillId="0" borderId="13" xfId="0" applyNumberFormat="1" applyFont="1" applyBorder="1" applyAlignment="1">
      <alignment horizontal="center" vertical="top" wrapText="1"/>
    </xf>
    <xf numFmtId="38" fontId="50" fillId="0" borderId="15" xfId="0" applyNumberFormat="1" applyFont="1" applyBorder="1" applyAlignment="1">
      <alignment horizontal="center" vertical="top" wrapText="1"/>
    </xf>
    <xf numFmtId="38" fontId="48" fillId="0" borderId="38" xfId="0" applyNumberFormat="1" applyFont="1" applyBorder="1" applyAlignment="1">
      <alignment horizontal="center" vertical="top" wrapText="1"/>
    </xf>
    <xf numFmtId="0" fontId="5" fillId="0" borderId="38" xfId="0" applyFont="1" applyBorder="1" applyAlignment="1">
      <alignment vertical="center"/>
    </xf>
    <xf numFmtId="0" fontId="5" fillId="0" borderId="74" xfId="0" applyFont="1" applyBorder="1" applyAlignment="1">
      <alignment vertical="center"/>
    </xf>
    <xf numFmtId="0" fontId="3" fillId="4" borderId="13" xfId="0" applyFont="1" applyFill="1" applyBorder="1" applyAlignment="1">
      <alignment horizontal="center" vertical="top"/>
    </xf>
    <xf numFmtId="49" fontId="63" fillId="0" borderId="0" xfId="0" applyNumberFormat="1" applyFont="1" applyAlignment="1">
      <alignment wrapText="1"/>
    </xf>
    <xf numFmtId="0" fontId="5" fillId="0" borderId="46" xfId="0" applyFont="1" applyBorder="1" applyAlignment="1">
      <alignment vertical="center"/>
    </xf>
    <xf numFmtId="0" fontId="63" fillId="0" borderId="0" xfId="0" applyFont="1" applyAlignment="1">
      <alignment horizontal="center" wrapText="1"/>
    </xf>
    <xf numFmtId="0" fontId="76" fillId="0" borderId="72" xfId="0" applyFont="1" applyBorder="1" applyAlignment="1">
      <alignment wrapText="1"/>
    </xf>
    <xf numFmtId="0" fontId="4" fillId="2" borderId="89" xfId="0" applyFont="1" applyFill="1" applyBorder="1" applyAlignment="1">
      <alignment horizontal="center" vertical="center"/>
    </xf>
    <xf numFmtId="0" fontId="5" fillId="0" borderId="81" xfId="0" applyFont="1" applyBorder="1" applyAlignment="1">
      <alignment vertical="center"/>
    </xf>
    <xf numFmtId="0" fontId="5" fillId="0" borderId="90" xfId="0" applyFont="1" applyBorder="1" applyAlignment="1">
      <alignment vertical="center"/>
    </xf>
    <xf numFmtId="0" fontId="5" fillId="0" borderId="87" xfId="0" applyFont="1" applyBorder="1" applyAlignment="1">
      <alignment vertical="center"/>
    </xf>
    <xf numFmtId="0" fontId="5" fillId="0" borderId="91" xfId="0" applyFont="1" applyBorder="1" applyAlignment="1">
      <alignment vertical="center"/>
    </xf>
    <xf numFmtId="0" fontId="5" fillId="0" borderId="92" xfId="0" applyFont="1" applyBorder="1" applyAlignment="1">
      <alignment vertical="center"/>
    </xf>
    <xf numFmtId="0" fontId="5" fillId="0" borderId="93" xfId="0" applyFont="1" applyBorder="1" applyAlignment="1">
      <alignment vertical="center"/>
    </xf>
    <xf numFmtId="0" fontId="5" fillId="0" borderId="94" xfId="0" applyFont="1" applyBorder="1" applyAlignment="1">
      <alignment vertical="center"/>
    </xf>
    <xf numFmtId="0" fontId="67" fillId="0" borderId="0" xfId="0" applyFont="1" applyAlignment="1">
      <alignment horizontal="center" vertical="center" wrapText="1"/>
    </xf>
    <xf numFmtId="0" fontId="81" fillId="12" borderId="112" xfId="0" applyFont="1" applyFill="1" applyBorder="1" applyAlignment="1">
      <alignment horizontal="center" vertical="center" wrapText="1"/>
    </xf>
    <xf numFmtId="0" fontId="5" fillId="0" borderId="114" xfId="0" applyFont="1" applyBorder="1" applyAlignment="1">
      <alignment vertical="center"/>
    </xf>
    <xf numFmtId="0" fontId="59" fillId="0" borderId="0" xfId="0" applyFont="1" applyAlignment="1">
      <alignment wrapText="1"/>
    </xf>
    <xf numFmtId="0" fontId="78" fillId="0" borderId="72" xfId="0" applyFont="1" applyBorder="1" applyAlignment="1">
      <alignment wrapText="1"/>
    </xf>
    <xf numFmtId="49" fontId="63" fillId="25" borderId="100" xfId="0" applyNumberFormat="1" applyFont="1" applyFill="1" applyBorder="1" applyAlignment="1">
      <alignment wrapText="1"/>
    </xf>
    <xf numFmtId="0" fontId="5" fillId="0" borderId="101" xfId="0" applyFont="1" applyBorder="1" applyAlignment="1">
      <alignment vertical="center"/>
    </xf>
    <xf numFmtId="0" fontId="5" fillId="0" borderId="102" xfId="0" applyFont="1" applyBorder="1" applyAlignment="1">
      <alignment vertical="center"/>
    </xf>
    <xf numFmtId="49" fontId="73" fillId="26" borderId="100" xfId="0" applyNumberFormat="1" applyFont="1" applyFill="1" applyBorder="1" applyAlignment="1">
      <alignment wrapText="1"/>
    </xf>
    <xf numFmtId="49" fontId="63" fillId="26" borderId="100" xfId="0" applyNumberFormat="1" applyFont="1" applyFill="1" applyBorder="1" applyAlignment="1">
      <alignment wrapText="1"/>
    </xf>
    <xf numFmtId="49" fontId="73" fillId="8" borderId="100" xfId="0" applyNumberFormat="1" applyFont="1" applyFill="1" applyBorder="1" applyAlignment="1">
      <alignment wrapText="1"/>
    </xf>
    <xf numFmtId="49" fontId="63" fillId="10" borderId="100" xfId="0" applyNumberFormat="1" applyFont="1" applyFill="1" applyBorder="1" applyAlignment="1">
      <alignment wrapText="1"/>
    </xf>
    <xf numFmtId="49" fontId="63" fillId="9" borderId="100" xfId="0" applyNumberFormat="1" applyFont="1" applyFill="1" applyBorder="1" applyAlignment="1">
      <alignment wrapText="1"/>
    </xf>
    <xf numFmtId="49" fontId="63" fillId="0" borderId="72" xfId="0" applyNumberFormat="1" applyFont="1" applyBorder="1" applyAlignment="1">
      <alignment wrapText="1"/>
    </xf>
    <xf numFmtId="0" fontId="63" fillId="0" borderId="72" xfId="0" applyFont="1" applyBorder="1" applyAlignment="1">
      <alignment horizontal="center" wrapText="1"/>
    </xf>
    <xf numFmtId="0" fontId="77" fillId="0" borderId="29" xfId="0" applyFont="1" applyBorder="1" applyAlignment="1">
      <alignment horizontal="right"/>
    </xf>
    <xf numFmtId="0" fontId="55" fillId="12" borderId="95" xfId="0" applyFont="1" applyFill="1" applyBorder="1" applyAlignment="1">
      <alignment horizontal="center" vertical="center" wrapText="1"/>
    </xf>
    <xf numFmtId="0" fontId="5" fillId="0" borderId="96" xfId="0" applyFont="1" applyBorder="1" applyAlignment="1">
      <alignment vertical="center"/>
    </xf>
    <xf numFmtId="0" fontId="5" fillId="0" borderId="97" xfId="0" applyFont="1" applyBorder="1" applyAlignment="1">
      <alignment vertical="center"/>
    </xf>
    <xf numFmtId="0" fontId="21" fillId="0" borderId="72" xfId="0" applyFont="1" applyBorder="1" applyAlignment="1">
      <alignment horizontal="center" vertical="center"/>
    </xf>
    <xf numFmtId="0" fontId="80" fillId="0" borderId="0" xfId="0" applyFont="1" applyAlignment="1">
      <alignment horizontal="center" vertical="center" wrapText="1"/>
    </xf>
    <xf numFmtId="0" fontId="79" fillId="12" borderId="95" xfId="0" applyFont="1" applyFill="1" applyBorder="1" applyAlignment="1">
      <alignment horizontal="center" vertical="center" wrapText="1"/>
    </xf>
    <xf numFmtId="0" fontId="81" fillId="12" borderId="98" xfId="0" applyFont="1" applyFill="1" applyBorder="1" applyAlignment="1">
      <alignment horizontal="center" vertical="center" wrapText="1"/>
    </xf>
    <xf numFmtId="0" fontId="5" fillId="0" borderId="99" xfId="0" applyFont="1" applyBorder="1" applyAlignment="1">
      <alignment vertical="center"/>
    </xf>
    <xf numFmtId="49" fontId="63" fillId="24" borderId="100" xfId="0" applyNumberFormat="1" applyFont="1" applyFill="1" applyBorder="1" applyAlignment="1">
      <alignment wrapText="1"/>
    </xf>
    <xf numFmtId="0" fontId="77" fillId="0" borderId="72" xfId="0" applyFont="1" applyBorder="1" applyAlignment="1">
      <alignment horizontal="left" vertical="center"/>
    </xf>
    <xf numFmtId="0" fontId="63" fillId="27" borderId="100" xfId="0" applyFont="1" applyFill="1" applyBorder="1" applyAlignment="1">
      <alignment wrapText="1"/>
    </xf>
    <xf numFmtId="0" fontId="63" fillId="28" borderId="100" xfId="0" applyFont="1" applyFill="1" applyBorder="1" applyAlignment="1">
      <alignment wrapText="1"/>
    </xf>
    <xf numFmtId="0" fontId="63" fillId="29" borderId="100" xfId="0" applyFont="1" applyFill="1" applyBorder="1" applyAlignment="1">
      <alignment wrapText="1"/>
    </xf>
    <xf numFmtId="0" fontId="82" fillId="0" borderId="72" xfId="0" applyFont="1" applyBorder="1" applyAlignment="1">
      <alignment wrapText="1"/>
    </xf>
    <xf numFmtId="0" fontId="73" fillId="0" borderId="0" xfId="0" applyFont="1" applyAlignment="1">
      <alignment wrapText="1"/>
    </xf>
    <xf numFmtId="0" fontId="63" fillId="0" borderId="0" xfId="0" applyFont="1" applyAlignment="1">
      <alignment wrapText="1"/>
    </xf>
    <xf numFmtId="0" fontId="19" fillId="2" borderId="13" xfId="0" applyFont="1" applyFill="1" applyBorder="1" applyAlignment="1">
      <alignment horizontal="center" vertical="center"/>
    </xf>
    <xf numFmtId="0" fontId="12" fillId="2" borderId="13" xfId="0" applyFont="1" applyFill="1" applyBorder="1" applyAlignment="1">
      <alignment horizontal="center" vertical="center" wrapText="1"/>
    </xf>
    <xf numFmtId="0" fontId="12" fillId="7"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9" fillId="2" borderId="25" xfId="0" applyFont="1" applyFill="1" applyBorder="1" applyAlignment="1">
      <alignment horizontal="left" vertical="center" wrapText="1"/>
    </xf>
    <xf numFmtId="0" fontId="12" fillId="2"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9" fillId="0" borderId="13" xfId="0" applyFont="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Border="1" applyAlignment="1">
      <alignment horizontal="center" vertical="center"/>
    </xf>
    <xf numFmtId="0" fontId="91" fillId="2" borderId="25" xfId="0" applyFont="1" applyFill="1" applyBorder="1" applyAlignment="1">
      <alignment horizontal="left" vertical="center" wrapText="1"/>
    </xf>
    <xf numFmtId="0" fontId="11" fillId="0" borderId="25" xfId="0" applyFont="1" applyBorder="1" applyAlignment="1">
      <alignment horizontal="left" vertical="top" wrapText="1"/>
    </xf>
    <xf numFmtId="0" fontId="109" fillId="0" borderId="26" xfId="0" applyFont="1" applyBorder="1" applyAlignment="1">
      <alignment vertical="center"/>
    </xf>
    <xf numFmtId="0" fontId="109" fillId="0" borderId="27" xfId="0" applyFont="1" applyBorder="1" applyAlignment="1">
      <alignment vertical="center"/>
    </xf>
    <xf numFmtId="0" fontId="11" fillId="30" borderId="190" xfId="0" applyFont="1" applyFill="1" applyBorder="1" applyAlignment="1">
      <alignment horizontal="left" vertical="center" wrapText="1"/>
    </xf>
    <xf numFmtId="0" fontId="11" fillId="30" borderId="138" xfId="0" applyFont="1" applyFill="1" applyBorder="1" applyAlignment="1">
      <alignment horizontal="left" vertical="center" wrapText="1"/>
    </xf>
    <xf numFmtId="0" fontId="11" fillId="30" borderId="139" xfId="0" applyFont="1" applyFill="1" applyBorder="1" applyAlignment="1">
      <alignment horizontal="left" vertical="center" wrapText="1"/>
    </xf>
    <xf numFmtId="6" fontId="123" fillId="0" borderId="191" xfId="2" applyFont="1" applyBorder="1" applyAlignment="1">
      <alignment horizontal="right" vertical="center"/>
    </xf>
    <xf numFmtId="0" fontId="11" fillId="30" borderId="190" xfId="0" applyFont="1" applyFill="1" applyBorder="1" applyAlignment="1">
      <alignment horizontal="center" vertical="center" wrapText="1"/>
    </xf>
    <xf numFmtId="0" fontId="55" fillId="30" borderId="188" xfId="0" applyFont="1" applyFill="1" applyBorder="1" applyAlignment="1">
      <alignment horizontal="center" vertical="center" wrapText="1"/>
    </xf>
    <xf numFmtId="0" fontId="123" fillId="30" borderId="188" xfId="0" applyFont="1" applyFill="1" applyBorder="1" applyAlignment="1">
      <alignment vertical="center"/>
    </xf>
    <xf numFmtId="0" fontId="123" fillId="30" borderId="189" xfId="0" applyFont="1" applyFill="1" applyBorder="1" applyAlignment="1">
      <alignment vertical="center"/>
    </xf>
    <xf numFmtId="0" fontId="11" fillId="30" borderId="195" xfId="0" applyFont="1" applyFill="1" applyBorder="1" applyAlignment="1">
      <alignment horizontal="left" vertical="center" wrapText="1"/>
    </xf>
    <xf numFmtId="6" fontId="55" fillId="0" borderId="191" xfId="2" applyFont="1" applyBorder="1" applyAlignment="1">
      <alignment horizontal="right" vertical="center" wrapText="1"/>
    </xf>
    <xf numFmtId="6" fontId="110" fillId="0" borderId="137" xfId="2" applyFont="1" applyBorder="1" applyAlignment="1">
      <alignment horizontal="right" vertical="top" wrapText="1"/>
    </xf>
    <xf numFmtId="6" fontId="110" fillId="0" borderId="138" xfId="2" applyFont="1" applyBorder="1" applyAlignment="1">
      <alignment horizontal="right" vertical="top" wrapText="1"/>
    </xf>
    <xf numFmtId="6" fontId="110" fillId="0" borderId="139" xfId="2" applyFont="1" applyBorder="1" applyAlignment="1">
      <alignment horizontal="right" vertical="top" wrapText="1"/>
    </xf>
    <xf numFmtId="0" fontId="55" fillId="30" borderId="187" xfId="0" applyFont="1" applyFill="1" applyBorder="1" applyAlignment="1">
      <alignment horizontal="center" vertical="center" wrapText="1"/>
    </xf>
    <xf numFmtId="0" fontId="55" fillId="34" borderId="196" xfId="0" applyFont="1" applyFill="1" applyBorder="1" applyAlignment="1">
      <alignment horizontal="center" vertical="center"/>
    </xf>
    <xf numFmtId="0" fontId="55" fillId="34" borderId="197" xfId="0" applyFont="1" applyFill="1" applyBorder="1" applyAlignment="1">
      <alignment horizontal="center" vertical="center"/>
    </xf>
    <xf numFmtId="0" fontId="55" fillId="34" borderId="198" xfId="0" applyFont="1" applyFill="1" applyBorder="1" applyAlignment="1">
      <alignment horizontal="center" vertical="center"/>
    </xf>
    <xf numFmtId="6" fontId="110" fillId="30" borderId="190" xfId="2" applyFont="1" applyFill="1" applyBorder="1" applyAlignment="1">
      <alignment horizontal="left" vertical="top" wrapText="1"/>
    </xf>
    <xf numFmtId="6" fontId="110" fillId="30" borderId="138" xfId="2" applyFont="1" applyFill="1" applyBorder="1" applyAlignment="1">
      <alignment horizontal="left" vertical="top" wrapText="1"/>
    </xf>
    <xf numFmtId="6" fontId="110" fillId="30" borderId="139" xfId="2" applyFont="1" applyFill="1" applyBorder="1" applyAlignment="1">
      <alignment horizontal="left" vertical="top" wrapText="1"/>
    </xf>
    <xf numFmtId="0" fontId="11" fillId="30" borderId="211" xfId="0" applyFont="1" applyFill="1" applyBorder="1" applyAlignment="1">
      <alignment horizontal="left" vertical="center" wrapText="1"/>
    </xf>
    <xf numFmtId="0" fontId="11" fillId="30" borderId="208" xfId="0" applyFont="1" applyFill="1" applyBorder="1" applyAlignment="1">
      <alignment horizontal="left" vertical="center" wrapText="1"/>
    </xf>
    <xf numFmtId="0" fontId="11" fillId="30" borderId="209" xfId="0" applyFont="1" applyFill="1" applyBorder="1" applyAlignment="1">
      <alignment horizontal="left" vertical="center" wrapText="1"/>
    </xf>
    <xf numFmtId="0" fontId="11" fillId="30" borderId="186" xfId="0" applyFont="1" applyFill="1" applyBorder="1" applyAlignment="1">
      <alignment horizontal="center" vertical="center"/>
    </xf>
    <xf numFmtId="6" fontId="110" fillId="0" borderId="186" xfId="2" applyFont="1" applyBorder="1" applyAlignment="1">
      <alignment horizontal="right" vertical="top" wrapText="1"/>
    </xf>
    <xf numFmtId="6" fontId="55" fillId="0" borderId="193" xfId="2" applyFont="1" applyBorder="1" applyAlignment="1">
      <alignment horizontal="right" vertical="center" wrapText="1"/>
    </xf>
    <xf numFmtId="6" fontId="55" fillId="0" borderId="194" xfId="2" applyFont="1" applyBorder="1" applyAlignment="1">
      <alignment horizontal="right" vertical="center" wrapText="1"/>
    </xf>
    <xf numFmtId="0" fontId="11" fillId="30" borderId="192" xfId="0" applyFont="1" applyFill="1" applyBorder="1" applyAlignment="1">
      <alignment horizontal="center" vertical="center"/>
    </xf>
    <xf numFmtId="0" fontId="11" fillId="30" borderId="193" xfId="0" applyFont="1" applyFill="1" applyBorder="1" applyAlignment="1">
      <alignment horizontal="center" vertical="center"/>
    </xf>
    <xf numFmtId="6" fontId="11" fillId="0" borderId="191" xfId="2" applyFont="1" applyBorder="1" applyAlignment="1">
      <alignment horizontal="right" vertical="center" wrapText="1"/>
    </xf>
    <xf numFmtId="0" fontId="11" fillId="30" borderId="140" xfId="0" applyFont="1" applyFill="1" applyBorder="1" applyAlignment="1">
      <alignment horizontal="center" vertical="center" wrapText="1"/>
    </xf>
    <xf numFmtId="0" fontId="11" fillId="30" borderId="143" xfId="0" applyFont="1" applyFill="1" applyBorder="1" applyAlignment="1">
      <alignment horizontal="center" vertical="center" wrapText="1"/>
    </xf>
    <xf numFmtId="6" fontId="55" fillId="0" borderId="142" xfId="2" applyFont="1" applyBorder="1" applyAlignment="1">
      <alignment vertical="center" wrapText="1"/>
    </xf>
    <xf numFmtId="6" fontId="55" fillId="0" borderId="140" xfId="2" applyFont="1" applyBorder="1" applyAlignment="1">
      <alignment vertical="center" wrapText="1"/>
    </xf>
    <xf numFmtId="6" fontId="55" fillId="0" borderId="143" xfId="2" applyFont="1" applyBorder="1" applyAlignment="1">
      <alignment vertical="center" wrapText="1"/>
    </xf>
    <xf numFmtId="6" fontId="55" fillId="0" borderId="207" xfId="2" applyFont="1" applyBorder="1" applyAlignment="1">
      <alignment horizontal="right" vertical="center" wrapText="1"/>
    </xf>
    <xf numFmtId="6" fontId="55" fillId="0" borderId="208" xfId="2" applyFont="1" applyBorder="1" applyAlignment="1">
      <alignment horizontal="right" vertical="center" wrapText="1"/>
    </xf>
    <xf numFmtId="6" fontId="55" fillId="0" borderId="209" xfId="2" applyFont="1" applyBorder="1" applyAlignment="1">
      <alignment horizontal="right" vertical="center" wrapText="1"/>
    </xf>
    <xf numFmtId="0" fontId="11" fillId="38" borderId="184" xfId="0" applyFont="1" applyFill="1" applyBorder="1" applyAlignment="1">
      <alignment horizontal="left" vertical="top" wrapText="1"/>
    </xf>
    <xf numFmtId="0" fontId="11" fillId="38" borderId="146" xfId="0" applyFont="1" applyFill="1" applyBorder="1" applyAlignment="1">
      <alignment horizontal="left" vertical="top" wrapText="1"/>
    </xf>
    <xf numFmtId="0" fontId="11" fillId="38" borderId="147" xfId="0" applyFont="1" applyFill="1" applyBorder="1" applyAlignment="1">
      <alignment horizontal="left" vertical="top" wrapText="1"/>
    </xf>
    <xf numFmtId="0" fontId="11" fillId="38" borderId="148" xfId="0" applyFont="1" applyFill="1" applyBorder="1" applyAlignment="1">
      <alignment horizontal="left" vertical="top" wrapText="1"/>
    </xf>
    <xf numFmtId="0" fontId="11" fillId="38" borderId="134" xfId="0" applyFont="1" applyFill="1" applyBorder="1" applyAlignment="1">
      <alignment horizontal="left" vertical="top" wrapText="1"/>
    </xf>
    <xf numFmtId="0" fontId="11" fillId="38" borderId="149" xfId="0" applyFont="1" applyFill="1" applyBorder="1" applyAlignment="1">
      <alignment horizontal="left" vertical="top" wrapText="1"/>
    </xf>
    <xf numFmtId="0" fontId="11" fillId="38" borderId="150" xfId="0" applyFont="1" applyFill="1" applyBorder="1" applyAlignment="1">
      <alignment horizontal="left" vertical="top" wrapText="1"/>
    </xf>
    <xf numFmtId="0" fontId="11" fillId="38" borderId="151" xfId="0" applyFont="1" applyFill="1" applyBorder="1" applyAlignment="1">
      <alignment horizontal="left" vertical="top" wrapText="1"/>
    </xf>
    <xf numFmtId="0" fontId="11" fillId="38" borderId="152" xfId="0" applyFont="1" applyFill="1" applyBorder="1" applyAlignment="1">
      <alignment horizontal="left" vertical="top" wrapText="1"/>
    </xf>
    <xf numFmtId="6" fontId="11" fillId="0" borderId="137" xfId="2" applyFont="1" applyBorder="1" applyAlignment="1">
      <alignment horizontal="right" vertical="center" wrapText="1"/>
    </xf>
    <xf numFmtId="6" fontId="11" fillId="0" borderId="138" xfId="2" applyFont="1" applyBorder="1" applyAlignment="1">
      <alignment horizontal="right" vertical="center" wrapText="1"/>
    </xf>
    <xf numFmtId="6" fontId="11" fillId="0" borderId="139" xfId="2" applyFont="1" applyBorder="1" applyAlignment="1">
      <alignment horizontal="right" vertical="center" wrapText="1"/>
    </xf>
    <xf numFmtId="0" fontId="11" fillId="0" borderId="25" xfId="0" applyFont="1" applyBorder="1" applyAlignment="1">
      <alignment horizontal="left" vertical="top"/>
    </xf>
    <xf numFmtId="0" fontId="55" fillId="30" borderId="195" xfId="0" applyFont="1" applyFill="1" applyBorder="1" applyAlignment="1">
      <alignment horizontal="center" vertical="center" wrapText="1"/>
    </xf>
    <xf numFmtId="0" fontId="11" fillId="30" borderId="192" xfId="0" applyFont="1" applyFill="1" applyBorder="1" applyAlignment="1">
      <alignment horizontal="left" vertical="center"/>
    </xf>
    <xf numFmtId="0" fontId="11" fillId="30" borderId="193" xfId="0" applyFont="1" applyFill="1" applyBorder="1" applyAlignment="1">
      <alignment horizontal="left" vertical="center"/>
    </xf>
    <xf numFmtId="6" fontId="11" fillId="0" borderId="193" xfId="2" applyFont="1" applyBorder="1" applyAlignment="1">
      <alignment horizontal="right" vertical="top" wrapText="1"/>
    </xf>
    <xf numFmtId="6" fontId="12" fillId="0" borderId="193" xfId="2" applyFont="1" applyBorder="1" applyAlignment="1">
      <alignment horizontal="right" vertical="top" wrapText="1"/>
    </xf>
    <xf numFmtId="0" fontId="11" fillId="30" borderId="202" xfId="0" applyFont="1" applyFill="1" applyBorder="1" applyAlignment="1">
      <alignment horizontal="left" vertical="center" wrapText="1"/>
    </xf>
    <xf numFmtId="0" fontId="11" fillId="30" borderId="52" xfId="0" applyFont="1" applyFill="1" applyBorder="1" applyAlignment="1">
      <alignment horizontal="left" vertical="center" wrapText="1"/>
    </xf>
    <xf numFmtId="0" fontId="11" fillId="30" borderId="71" xfId="0" applyFont="1" applyFill="1" applyBorder="1" applyAlignment="1">
      <alignment horizontal="left" vertical="center" wrapText="1"/>
    </xf>
    <xf numFmtId="9" fontId="19" fillId="0" borderId="167" xfId="0" applyNumberFormat="1" applyFont="1" applyBorder="1" applyAlignment="1">
      <alignment horizontal="center" vertical="center" wrapText="1"/>
    </xf>
    <xf numFmtId="9" fontId="19" fillId="0" borderId="138" xfId="0" applyNumberFormat="1" applyFont="1" applyBorder="1" applyAlignment="1">
      <alignment horizontal="center" vertical="center" wrapText="1"/>
    </xf>
    <xf numFmtId="9" fontId="19" fillId="0" borderId="185" xfId="0" applyNumberFormat="1" applyFont="1" applyBorder="1" applyAlignment="1">
      <alignment horizontal="center" vertical="center" wrapText="1"/>
    </xf>
    <xf numFmtId="9" fontId="12" fillId="0" borderId="167" xfId="0" applyNumberFormat="1" applyFont="1" applyBorder="1" applyAlignment="1">
      <alignment horizontal="center" vertical="center" wrapText="1"/>
    </xf>
    <xf numFmtId="9" fontId="12" fillId="0" borderId="138" xfId="0" applyNumberFormat="1" applyFont="1" applyBorder="1" applyAlignment="1">
      <alignment horizontal="center" vertical="center" wrapText="1"/>
    </xf>
    <xf numFmtId="9" fontId="12" fillId="0" borderId="185" xfId="0" applyNumberFormat="1" applyFont="1" applyBorder="1" applyAlignment="1">
      <alignment horizontal="center" vertical="center" wrapText="1"/>
    </xf>
    <xf numFmtId="0" fontId="11" fillId="30" borderId="204" xfId="0" applyFont="1" applyFill="1" applyBorder="1" applyAlignment="1">
      <alignment horizontal="left" vertical="center"/>
    </xf>
    <xf numFmtId="0" fontId="11" fillId="30" borderId="205" xfId="0" applyFont="1" applyFill="1" applyBorder="1" applyAlignment="1">
      <alignment horizontal="left" vertical="center"/>
    </xf>
    <xf numFmtId="0" fontId="11" fillId="30" borderId="206" xfId="0" applyFont="1" applyFill="1" applyBorder="1" applyAlignment="1">
      <alignment horizontal="left" vertical="center"/>
    </xf>
    <xf numFmtId="0" fontId="55" fillId="37" borderId="188" xfId="0" applyFont="1" applyFill="1" applyBorder="1" applyAlignment="1">
      <alignment horizontal="center" vertical="center" wrapText="1"/>
    </xf>
    <xf numFmtId="0" fontId="123" fillId="37" borderId="188" xfId="0" applyFont="1" applyFill="1" applyBorder="1" applyAlignment="1">
      <alignment vertical="center"/>
    </xf>
    <xf numFmtId="0" fontId="11" fillId="30" borderId="202" xfId="0" applyFont="1" applyFill="1" applyBorder="1" applyAlignment="1">
      <alignment horizontal="center" vertical="center" wrapText="1"/>
    </xf>
    <xf numFmtId="0" fontId="109" fillId="30" borderId="52" xfId="0" applyFont="1" applyFill="1" applyBorder="1" applyAlignment="1">
      <alignment vertical="center"/>
    </xf>
    <xf numFmtId="0" fontId="109" fillId="30" borderId="71" xfId="0" applyFont="1" applyFill="1" applyBorder="1" applyAlignment="1">
      <alignment vertical="center"/>
    </xf>
    <xf numFmtId="0" fontId="11" fillId="30" borderId="204" xfId="0" applyFont="1" applyFill="1" applyBorder="1" applyAlignment="1">
      <alignment horizontal="left" vertical="center" wrapText="1"/>
    </xf>
    <xf numFmtId="0" fontId="11" fillId="30" borderId="205" xfId="0" applyFont="1" applyFill="1" applyBorder="1" applyAlignment="1">
      <alignment horizontal="left" vertical="center" wrapText="1"/>
    </xf>
    <xf numFmtId="0" fontId="11" fillId="30" borderId="206" xfId="0" applyFont="1" applyFill="1" applyBorder="1" applyAlignment="1">
      <alignment horizontal="left" vertical="center" wrapText="1"/>
    </xf>
    <xf numFmtId="0" fontId="55" fillId="30" borderId="203" xfId="0" applyFont="1" applyFill="1" applyBorder="1" applyAlignment="1">
      <alignment horizontal="center" vertical="center"/>
    </xf>
    <xf numFmtId="0" fontId="123" fillId="30" borderId="169" xfId="0" applyFont="1" applyFill="1" applyBorder="1" applyAlignment="1">
      <alignment vertical="center"/>
    </xf>
    <xf numFmtId="0" fontId="123" fillId="30" borderId="170" xfId="0" applyFont="1" applyFill="1" applyBorder="1" applyAlignment="1">
      <alignment vertical="center"/>
    </xf>
    <xf numFmtId="0" fontId="123" fillId="30" borderId="191" xfId="0" applyFont="1" applyFill="1" applyBorder="1" applyAlignment="1">
      <alignment vertical="center"/>
    </xf>
    <xf numFmtId="6" fontId="12" fillId="0" borderId="137" xfId="2" applyFont="1" applyBorder="1" applyAlignment="1">
      <alignment horizontal="right" vertical="top" wrapText="1"/>
    </xf>
    <xf numFmtId="6" fontId="12" fillId="0" borderId="138" xfId="2" applyFont="1" applyBorder="1" applyAlignment="1">
      <alignment horizontal="right" vertical="top" wrapText="1"/>
    </xf>
    <xf numFmtId="6" fontId="12" fillId="0" borderId="139" xfId="2" applyFont="1" applyBorder="1" applyAlignment="1">
      <alignment horizontal="right" vertical="top" wrapText="1"/>
    </xf>
    <xf numFmtId="0" fontId="55" fillId="30" borderId="199" xfId="0" applyFont="1" applyFill="1" applyBorder="1" applyAlignment="1">
      <alignment horizontal="center" vertical="center"/>
    </xf>
    <xf numFmtId="0" fontId="123" fillId="30" borderId="200" xfId="0" applyFont="1" applyFill="1" applyBorder="1" applyAlignment="1">
      <alignment vertical="center"/>
    </xf>
    <xf numFmtId="0" fontId="123" fillId="30" borderId="201" xfId="0" applyFont="1" applyFill="1" applyBorder="1" applyAlignment="1">
      <alignment vertical="center"/>
    </xf>
    <xf numFmtId="0" fontId="11" fillId="30" borderId="202" xfId="0" applyFont="1" applyFill="1" applyBorder="1" applyAlignment="1">
      <alignment horizontal="left" vertical="center"/>
    </xf>
    <xf numFmtId="0" fontId="11" fillId="30" borderId="52" xfId="0" applyFont="1" applyFill="1" applyBorder="1" applyAlignment="1">
      <alignment horizontal="left" vertical="center"/>
    </xf>
    <xf numFmtId="0" fontId="11" fillId="30" borderId="71" xfId="0" applyFont="1" applyFill="1" applyBorder="1" applyAlignment="1">
      <alignment horizontal="left" vertical="center"/>
    </xf>
    <xf numFmtId="9" fontId="12" fillId="0" borderId="210" xfId="0" applyNumberFormat="1" applyFont="1" applyBorder="1" applyAlignment="1">
      <alignment horizontal="center" vertical="center" wrapText="1"/>
    </xf>
    <xf numFmtId="6" fontId="110" fillId="0" borderId="193" xfId="2" applyFont="1" applyBorder="1" applyAlignment="1">
      <alignment horizontal="right" vertical="top" wrapText="1"/>
    </xf>
    <xf numFmtId="9" fontId="19" fillId="0" borderId="210" xfId="0" applyNumberFormat="1" applyFont="1" applyBorder="1" applyAlignment="1">
      <alignment horizontal="center" vertical="center" wrapText="1"/>
    </xf>
    <xf numFmtId="6" fontId="12" fillId="0" borderId="207" xfId="2" applyFont="1" applyBorder="1" applyAlignment="1">
      <alignment horizontal="right" vertical="top" wrapText="1"/>
    </xf>
    <xf numFmtId="6" fontId="12" fillId="0" borderId="208" xfId="2" applyFont="1" applyBorder="1" applyAlignment="1">
      <alignment horizontal="right" vertical="top" wrapText="1"/>
    </xf>
    <xf numFmtId="6" fontId="12" fillId="0" borderId="209" xfId="2" applyFont="1" applyBorder="1" applyAlignment="1">
      <alignment horizontal="right" vertical="top" wrapText="1"/>
    </xf>
    <xf numFmtId="0" fontId="94" fillId="2" borderId="119" xfId="0" applyFont="1" applyFill="1" applyBorder="1" applyAlignment="1">
      <alignment horizontal="center" vertical="center" wrapText="1"/>
    </xf>
    <xf numFmtId="0" fontId="5" fillId="0" borderId="120" xfId="0" applyFont="1" applyBorder="1" applyAlignment="1">
      <alignment vertical="center"/>
    </xf>
    <xf numFmtId="0" fontId="5" fillId="0" borderId="122" xfId="0" applyFont="1" applyBorder="1" applyAlignment="1">
      <alignment vertical="center"/>
    </xf>
    <xf numFmtId="0" fontId="5" fillId="0" borderId="123" xfId="0" applyFont="1" applyBorder="1" applyAlignment="1">
      <alignment vertical="center"/>
    </xf>
    <xf numFmtId="0" fontId="94" fillId="2" borderId="121" xfId="0" applyFont="1" applyFill="1" applyBorder="1" applyAlignment="1">
      <alignment horizontal="center" vertical="center" wrapText="1"/>
    </xf>
    <xf numFmtId="0" fontId="5" fillId="0" borderId="124" xfId="0" applyFont="1" applyBorder="1" applyAlignment="1">
      <alignment vertical="center"/>
    </xf>
    <xf numFmtId="0" fontId="95" fillId="2" borderId="119" xfId="0" applyFont="1" applyFill="1" applyBorder="1" applyAlignment="1">
      <alignment horizontal="center" vertical="center" wrapText="1"/>
    </xf>
    <xf numFmtId="0" fontId="5" fillId="0" borderId="125" xfId="0" applyFont="1" applyBorder="1" applyAlignment="1">
      <alignment vertical="center"/>
    </xf>
    <xf numFmtId="0" fontId="25" fillId="0" borderId="10" xfId="0" applyFont="1" applyBorder="1" applyAlignment="1">
      <alignment horizontal="center" vertical="center"/>
    </xf>
    <xf numFmtId="0" fontId="27" fillId="0" borderId="17" xfId="0" applyFont="1" applyBorder="1" applyAlignment="1">
      <alignment horizontal="center" vertical="center" wrapText="1"/>
    </xf>
    <xf numFmtId="176" fontId="9" fillId="0" borderId="0" xfId="0" applyNumberFormat="1" applyFont="1" applyAlignment="1">
      <alignment horizontal="center" vertical="center"/>
    </xf>
    <xf numFmtId="55" fontId="4" fillId="2" borderId="89" xfId="0" applyNumberFormat="1" applyFont="1" applyFill="1" applyBorder="1" applyAlignment="1">
      <alignment horizontal="center" vertical="center"/>
    </xf>
    <xf numFmtId="0" fontId="99" fillId="2" borderId="89" xfId="0" applyFont="1" applyFill="1" applyBorder="1" applyAlignment="1">
      <alignment horizontal="center" vertical="center"/>
    </xf>
    <xf numFmtId="0" fontId="100" fillId="0" borderId="7" xfId="0" applyFont="1" applyBorder="1" applyAlignment="1">
      <alignment horizontal="center" vertical="center" wrapText="1"/>
    </xf>
    <xf numFmtId="0" fontId="102" fillId="0" borderId="17" xfId="0" applyFont="1" applyBorder="1" applyAlignment="1">
      <alignment horizontal="center" vertical="center" wrapText="1"/>
    </xf>
    <xf numFmtId="0" fontId="2" fillId="38" borderId="134" xfId="4" applyFont="1" applyFill="1" applyBorder="1" applyAlignment="1">
      <alignment vertical="center"/>
    </xf>
    <xf numFmtId="0" fontId="88" fillId="38" borderId="134" xfId="4" applyFont="1" applyFill="1" applyBorder="1" applyAlignment="1">
      <alignment horizontal="center" vertical="center" wrapText="1"/>
    </xf>
    <xf numFmtId="0" fontId="69" fillId="38" borderId="134" xfId="4" applyFont="1" applyFill="1" applyBorder="1" applyAlignment="1">
      <alignment vertical="center"/>
    </xf>
    <xf numFmtId="0" fontId="97" fillId="39" borderId="134" xfId="4" applyFont="1" applyFill="1" applyBorder="1" applyAlignment="1">
      <alignment horizontal="center" vertical="center"/>
    </xf>
    <xf numFmtId="0" fontId="69" fillId="39" borderId="134" xfId="4" applyFont="1" applyFill="1" applyBorder="1" applyAlignment="1">
      <alignment vertical="center"/>
    </xf>
    <xf numFmtId="0" fontId="88" fillId="38" borderId="134" xfId="4" applyFont="1" applyFill="1" applyBorder="1" applyAlignment="1">
      <alignment horizontal="center" vertical="center"/>
    </xf>
    <xf numFmtId="0" fontId="88" fillId="39" borderId="134" xfId="4" applyFont="1" applyFill="1" applyBorder="1" applyAlignment="1">
      <alignment horizontal="center" vertical="center" wrapText="1"/>
    </xf>
    <xf numFmtId="0" fontId="2" fillId="38" borderId="134" xfId="4" applyFont="1" applyFill="1" applyBorder="1" applyAlignment="1">
      <alignment horizontal="center" vertical="center"/>
    </xf>
    <xf numFmtId="0" fontId="18" fillId="38" borderId="134" xfId="4" applyFont="1" applyFill="1" applyBorder="1" applyAlignment="1">
      <alignment vertical="center"/>
    </xf>
    <xf numFmtId="0" fontId="88" fillId="39" borderId="134" xfId="4" applyFont="1" applyFill="1" applyBorder="1" applyAlignment="1">
      <alignment horizontal="center" vertical="center"/>
    </xf>
    <xf numFmtId="0" fontId="18" fillId="39" borderId="134" xfId="4" applyFont="1" applyFill="1" applyBorder="1" applyAlignment="1">
      <alignment vertical="center"/>
    </xf>
    <xf numFmtId="55" fontId="29" fillId="38" borderId="134" xfId="4" applyNumberFormat="1" applyFont="1" applyFill="1" applyBorder="1" applyAlignment="1">
      <alignment vertical="center"/>
    </xf>
    <xf numFmtId="0" fontId="29" fillId="38" borderId="134" xfId="4" applyFont="1" applyFill="1" applyBorder="1" applyAlignment="1">
      <alignment vertical="center"/>
    </xf>
    <xf numFmtId="0" fontId="67" fillId="38" borderId="134" xfId="4" applyFont="1" applyFill="1" applyBorder="1" applyAlignment="1">
      <alignment horizontal="center" vertical="center" wrapText="1"/>
    </xf>
    <xf numFmtId="0" fontId="120" fillId="38" borderId="134" xfId="4" applyFill="1" applyBorder="1" applyAlignment="1">
      <alignment vertical="center"/>
    </xf>
    <xf numFmtId="0" fontId="68" fillId="38" borderId="134" xfId="4" applyFont="1" applyFill="1" applyBorder="1" applyAlignment="1">
      <alignment horizontal="center" vertical="center"/>
    </xf>
    <xf numFmtId="0" fontId="7" fillId="38" borderId="134" xfId="4" applyFont="1" applyFill="1" applyBorder="1" applyAlignment="1">
      <alignment vertical="center"/>
    </xf>
    <xf numFmtId="0" fontId="69" fillId="38" borderId="134" xfId="4" applyFont="1" applyFill="1" applyBorder="1" applyAlignment="1">
      <alignment vertical="center" wrapText="1"/>
    </xf>
    <xf numFmtId="0" fontId="94" fillId="40" borderId="134" xfId="4" applyFont="1" applyFill="1" applyBorder="1" applyAlignment="1">
      <alignment horizontal="center" vertical="center" wrapText="1"/>
    </xf>
    <xf numFmtId="0" fontId="96" fillId="41" borderId="134" xfId="4" applyFont="1" applyFill="1" applyBorder="1" applyAlignment="1">
      <alignment horizontal="center" vertical="center"/>
    </xf>
    <xf numFmtId="0" fontId="69" fillId="41" borderId="134" xfId="4" applyFont="1" applyFill="1" applyBorder="1" applyAlignment="1">
      <alignment vertical="center" wrapText="1"/>
    </xf>
    <xf numFmtId="0" fontId="97" fillId="38" borderId="134" xfId="4" applyFont="1" applyFill="1" applyBorder="1" applyAlignment="1">
      <alignment horizontal="center" vertical="center"/>
    </xf>
    <xf numFmtId="0" fontId="88" fillId="41" borderId="134" xfId="4" applyFont="1" applyFill="1" applyBorder="1" applyAlignment="1">
      <alignment horizontal="center" vertical="center" wrapText="1"/>
    </xf>
    <xf numFmtId="0" fontId="69" fillId="41" borderId="134" xfId="4" applyFont="1" applyFill="1" applyBorder="1" applyAlignment="1">
      <alignment vertical="center"/>
    </xf>
    <xf numFmtId="0" fontId="88" fillId="41" borderId="134" xfId="4" applyFont="1" applyFill="1" applyBorder="1" applyAlignment="1">
      <alignment horizontal="center" vertical="center"/>
    </xf>
    <xf numFmtId="0" fontId="129" fillId="38" borderId="134" xfId="4" applyFont="1" applyFill="1" applyBorder="1" applyAlignment="1">
      <alignment horizontal="center" vertical="center" wrapText="1"/>
    </xf>
    <xf numFmtId="0" fontId="96" fillId="38" borderId="134" xfId="4" applyFont="1" applyFill="1" applyBorder="1" applyAlignment="1">
      <alignment horizontal="center" vertical="center"/>
    </xf>
    <xf numFmtId="0" fontId="2" fillId="38" borderId="134" xfId="4" applyFont="1" applyFill="1" applyBorder="1" applyAlignment="1">
      <alignment horizontal="center" vertical="center" wrapText="1"/>
    </xf>
    <xf numFmtId="0" fontId="120" fillId="38" borderId="134" xfId="4" applyFill="1" applyBorder="1" applyAlignment="1">
      <alignment vertical="center"/>
    </xf>
    <xf numFmtId="0" fontId="5" fillId="38" borderId="134" xfId="4" applyFont="1" applyFill="1" applyBorder="1" applyAlignment="1">
      <alignment vertical="center"/>
    </xf>
    <xf numFmtId="0" fontId="95" fillId="40" borderId="134" xfId="4" applyFont="1" applyFill="1" applyBorder="1" applyAlignment="1">
      <alignment horizontal="center" vertical="center" wrapText="1"/>
    </xf>
    <xf numFmtId="0" fontId="18" fillId="38" borderId="134" xfId="4" applyFont="1" applyFill="1" applyBorder="1" applyAlignment="1">
      <alignment vertical="center" wrapText="1"/>
    </xf>
    <xf numFmtId="0" fontId="3" fillId="38" borderId="134" xfId="4" applyFont="1" applyFill="1" applyBorder="1" applyAlignment="1">
      <alignment vertical="center"/>
    </xf>
    <xf numFmtId="0" fontId="27" fillId="38" borderId="134" xfId="4" applyFont="1" applyFill="1" applyBorder="1" applyAlignment="1">
      <alignment vertical="center"/>
    </xf>
    <xf numFmtId="0" fontId="94" fillId="2" borderId="136" xfId="4" applyFont="1" applyFill="1" applyBorder="1" applyAlignment="1">
      <alignment vertical="center" wrapText="1"/>
    </xf>
    <xf numFmtId="0" fontId="136" fillId="2" borderId="136" xfId="4" applyFont="1" applyFill="1" applyBorder="1" applyAlignment="1">
      <alignment horizontal="center" vertical="center" wrapText="1"/>
    </xf>
    <xf numFmtId="0" fontId="135" fillId="2" borderId="136" xfId="4" applyFont="1" applyFill="1" applyBorder="1" applyAlignment="1">
      <alignment horizontal="center" vertical="center" wrapText="1"/>
    </xf>
    <xf numFmtId="0" fontId="88" fillId="0" borderId="136" xfId="4" applyFont="1" applyBorder="1" applyAlignment="1">
      <alignment horizontal="center" vertical="center" wrapText="1"/>
    </xf>
    <xf numFmtId="0" fontId="69" fillId="0" borderId="136" xfId="4" applyFont="1" applyBorder="1" applyAlignment="1">
      <alignment horizontal="center" vertical="center"/>
    </xf>
    <xf numFmtId="0" fontId="69" fillId="0" borderId="136" xfId="4" applyFont="1" applyBorder="1" applyAlignment="1">
      <alignment horizontal="center" vertical="center" wrapText="1"/>
    </xf>
  </cellXfs>
  <cellStyles count="5">
    <cellStyle name="パーセント" xfId="3" builtinId="5"/>
    <cellStyle name="桁区切り" xfId="1" builtinId="6"/>
    <cellStyle name="通貨" xfId="2" builtinId="7"/>
    <cellStyle name="標準" xfId="0" builtinId="0"/>
    <cellStyle name="標準 2" xfId="4" xr:uid="{613D0CF6-7C5A-4A4A-AB6C-0A51BDCC697B}"/>
  </cellStyles>
  <dxfs count="0"/>
  <tableStyles count="0" defaultTableStyle="TableStyleMedium2" defaultPivotStyle="PivotStyleLight16"/>
  <colors>
    <mruColors>
      <color rgb="FFFFFFC9"/>
      <color rgb="FFFFF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'Cost Check  (2)'!$AJ$106</c:f>
              <c:strCache>
                <c:ptCount val="1"/>
                <c:pt idx="0">
                  <c:v>収入</c:v>
                </c:pt>
              </c:strCache>
            </c:strRef>
          </c:tx>
          <c:spPr>
            <a:solidFill>
              <a:schemeClr val="accent1"/>
            </a:solidFill>
            <a:ln>
              <a:noFill/>
            </a:ln>
            <a:effectLst/>
          </c:spPr>
          <c:invertIfNegative val="0"/>
          <c:cat>
            <c:strRef>
              <c:f>'Cost Check  (2)'!$AI$107:$AI$110</c:f>
              <c:strCache>
                <c:ptCount val="4"/>
                <c:pt idx="0">
                  <c:v>2018</c:v>
                </c:pt>
                <c:pt idx="1">
                  <c:v>2019</c:v>
                </c:pt>
                <c:pt idx="2">
                  <c:v>2020</c:v>
                </c:pt>
                <c:pt idx="3">
                  <c:v>2021(目標)</c:v>
                </c:pt>
              </c:strCache>
            </c:strRef>
          </c:cat>
          <c:val>
            <c:numRef>
              <c:f>'Cost Check  (2)'!$AJ$107:$AJ$110</c:f>
              <c:numCache>
                <c:formatCode>"¥"#,##0_);[Red]\("¥"#,##0\)</c:formatCode>
                <c:ptCount val="4"/>
                <c:pt idx="0">
                  <c:v>3607602</c:v>
                </c:pt>
                <c:pt idx="1">
                  <c:v>2823628</c:v>
                </c:pt>
                <c:pt idx="2">
                  <c:v>2160000</c:v>
                </c:pt>
                <c:pt idx="3">
                  <c:v>580000</c:v>
                </c:pt>
              </c:numCache>
            </c:numRef>
          </c:val>
          <c:extLst>
            <c:ext xmlns:c16="http://schemas.microsoft.com/office/drawing/2014/chart" uri="{C3380CC4-5D6E-409C-BE32-E72D297353CC}">
              <c16:uniqueId val="{00000000-9CAE-4462-AA64-A2ED4ABEAF72}"/>
            </c:ext>
          </c:extLst>
        </c:ser>
        <c:ser>
          <c:idx val="1"/>
          <c:order val="1"/>
          <c:tx>
            <c:strRef>
              <c:f>'Cost Check  (2)'!$AK$106</c:f>
              <c:strCache>
                <c:ptCount val="1"/>
                <c:pt idx="0">
                  <c:v>支出</c:v>
                </c:pt>
              </c:strCache>
            </c:strRef>
          </c:tx>
          <c:spPr>
            <a:solidFill>
              <a:schemeClr val="accent2"/>
            </a:solidFill>
            <a:ln>
              <a:noFill/>
            </a:ln>
            <a:effectLst/>
          </c:spPr>
          <c:invertIfNegative val="0"/>
          <c:cat>
            <c:strRef>
              <c:f>'Cost Check  (2)'!$AI$107:$AI$110</c:f>
              <c:strCache>
                <c:ptCount val="4"/>
                <c:pt idx="0">
                  <c:v>2018</c:v>
                </c:pt>
                <c:pt idx="1">
                  <c:v>2019</c:v>
                </c:pt>
                <c:pt idx="2">
                  <c:v>2020</c:v>
                </c:pt>
                <c:pt idx="3">
                  <c:v>2021(目標)</c:v>
                </c:pt>
              </c:strCache>
            </c:strRef>
          </c:cat>
          <c:val>
            <c:numRef>
              <c:f>'Cost Check  (2)'!$AK$107:$AK$110</c:f>
              <c:numCache>
                <c:formatCode>"¥"#,##0_);[Red]\("¥"#,##0\)</c:formatCode>
                <c:ptCount val="4"/>
                <c:pt idx="0">
                  <c:v>2310652</c:v>
                </c:pt>
                <c:pt idx="1">
                  <c:v>4506231</c:v>
                </c:pt>
                <c:pt idx="2">
                  <c:v>1672218</c:v>
                </c:pt>
                <c:pt idx="3" formatCode="&quot;¥&quot;#,##0_);[Red]\(&quot;¥&quot;#,##0\)">
                  <c:v>480000</c:v>
                </c:pt>
              </c:numCache>
            </c:numRef>
          </c:val>
          <c:extLst>
            <c:ext xmlns:c16="http://schemas.microsoft.com/office/drawing/2014/chart" uri="{C3380CC4-5D6E-409C-BE32-E72D297353CC}">
              <c16:uniqueId val="{00000001-9CAE-4462-AA64-A2ED4ABEAF72}"/>
            </c:ext>
          </c:extLst>
        </c:ser>
        <c:dLbls>
          <c:showLegendKey val="0"/>
          <c:showVal val="0"/>
          <c:showCatName val="0"/>
          <c:showSerName val="0"/>
          <c:showPercent val="0"/>
          <c:showBubbleSize val="0"/>
        </c:dLbls>
        <c:gapWidth val="150"/>
        <c:axId val="816083120"/>
        <c:axId val="816084432"/>
      </c:barChart>
      <c:lineChart>
        <c:grouping val="standard"/>
        <c:varyColors val="0"/>
        <c:ser>
          <c:idx val="2"/>
          <c:order val="2"/>
          <c:tx>
            <c:strRef>
              <c:f>'Cost Check  (2)'!$AL$106</c:f>
              <c:strCache>
                <c:ptCount val="1"/>
                <c:pt idx="0">
                  <c:v>収支</c:v>
                </c:pt>
              </c:strCache>
            </c:strRef>
          </c:tx>
          <c:spPr>
            <a:ln w="22225" cap="rnd">
              <a:solidFill>
                <a:schemeClr val="accent3"/>
              </a:solidFill>
              <a:round/>
            </a:ln>
            <a:effectLst/>
          </c:spPr>
          <c:marker>
            <c:symbol val="none"/>
          </c:marker>
          <c:cat>
            <c:strRef>
              <c:f>'Cost Check  (2)'!$AI$107:$AI$110</c:f>
              <c:strCache>
                <c:ptCount val="4"/>
                <c:pt idx="0">
                  <c:v>2018</c:v>
                </c:pt>
                <c:pt idx="1">
                  <c:v>2019</c:v>
                </c:pt>
                <c:pt idx="2">
                  <c:v>2020</c:v>
                </c:pt>
                <c:pt idx="3">
                  <c:v>2021(目標)</c:v>
                </c:pt>
              </c:strCache>
            </c:strRef>
          </c:cat>
          <c:val>
            <c:numRef>
              <c:f>'Cost Check  (2)'!$AL$107:$AL$110</c:f>
              <c:numCache>
                <c:formatCode>"¥"#,##0_);[Red]\("¥"#,##0\)</c:formatCode>
                <c:ptCount val="4"/>
                <c:pt idx="0">
                  <c:v>1296950</c:v>
                </c:pt>
                <c:pt idx="1">
                  <c:v>-1682603</c:v>
                </c:pt>
                <c:pt idx="2">
                  <c:v>487782</c:v>
                </c:pt>
                <c:pt idx="3">
                  <c:v>100000</c:v>
                </c:pt>
              </c:numCache>
            </c:numRef>
          </c:val>
          <c:smooth val="0"/>
          <c:extLst>
            <c:ext xmlns:c16="http://schemas.microsoft.com/office/drawing/2014/chart" uri="{C3380CC4-5D6E-409C-BE32-E72D297353CC}">
              <c16:uniqueId val="{00000002-9CAE-4462-AA64-A2ED4ABEAF72}"/>
            </c:ext>
          </c:extLst>
        </c:ser>
        <c:dLbls>
          <c:showLegendKey val="0"/>
          <c:showVal val="0"/>
          <c:showCatName val="0"/>
          <c:showSerName val="0"/>
          <c:showPercent val="0"/>
          <c:showBubbleSize val="0"/>
        </c:dLbls>
        <c:marker val="1"/>
        <c:smooth val="0"/>
        <c:axId val="816083120"/>
        <c:axId val="816084432"/>
      </c:lineChart>
      <c:catAx>
        <c:axId val="81608312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600" b="0" i="0" u="none" strike="noStrike" kern="1200" cap="none" spc="0" normalizeH="0" baseline="0">
                <a:solidFill>
                  <a:schemeClr val="dk1">
                    <a:lumMod val="65000"/>
                    <a:lumOff val="35000"/>
                  </a:schemeClr>
                </a:solidFill>
                <a:latin typeface="+mn-lt"/>
                <a:ea typeface="+mn-ea"/>
                <a:cs typeface="+mn-cs"/>
              </a:defRPr>
            </a:pPr>
            <a:endParaRPr lang="ja-JP"/>
          </a:p>
        </c:txPr>
        <c:crossAx val="816084432"/>
        <c:crosses val="autoZero"/>
        <c:auto val="1"/>
        <c:lblAlgn val="ctr"/>
        <c:lblOffset val="100"/>
        <c:noMultiLvlLbl val="0"/>
      </c:catAx>
      <c:valAx>
        <c:axId val="816084432"/>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dk1">
                    <a:lumMod val="65000"/>
                    <a:lumOff val="35000"/>
                  </a:schemeClr>
                </a:solidFill>
                <a:latin typeface="+mn-lt"/>
                <a:ea typeface="+mn-ea"/>
                <a:cs typeface="+mn-cs"/>
              </a:defRPr>
            </a:pPr>
            <a:endParaRPr lang="ja-JP"/>
          </a:p>
        </c:txPr>
        <c:crossAx val="816083120"/>
        <c:crosses val="autoZero"/>
        <c:crossBetween val="between"/>
      </c:valAx>
      <c:spPr>
        <a:pattFill prst="ltDnDiag">
          <a:fgClr>
            <a:schemeClr val="dk1">
              <a:lumMod val="15000"/>
              <a:lumOff val="85000"/>
            </a:schemeClr>
          </a:fgClr>
          <a:bgClr>
            <a:schemeClr val="lt1"/>
          </a:bgClr>
        </a:pattFill>
        <a:ln>
          <a:noFill/>
        </a:ln>
        <a:effectLst/>
      </c:spPr>
    </c:plotArea>
    <c:legend>
      <c:legendPos val="r"/>
      <c:overlay val="0"/>
      <c:spPr>
        <a:noFill/>
        <a:ln>
          <a:noFill/>
        </a:ln>
        <a:effectLst/>
      </c:spPr>
      <c:txPr>
        <a:bodyPr rot="0" spcFirstLastPara="1" vertOverflow="ellipsis" vert="horz" wrap="square" anchor="ctr" anchorCtr="1"/>
        <a:lstStyle/>
        <a:p>
          <a:pPr>
            <a:defRPr sz="500" b="0" i="0" u="none" strike="noStrike" kern="1200" baseline="0">
              <a:solidFill>
                <a:schemeClr val="dk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'Cost Check  (2)'!$AP$28</c:f>
              <c:strCache>
                <c:ptCount val="1"/>
                <c:pt idx="0">
                  <c:v>収入</c:v>
                </c:pt>
              </c:strCache>
            </c:strRef>
          </c:tx>
          <c:spPr>
            <a:solidFill>
              <a:schemeClr val="accent1"/>
            </a:solidFill>
            <a:ln>
              <a:noFill/>
            </a:ln>
            <a:effectLst/>
          </c:spPr>
          <c:invertIfNegative val="0"/>
          <c:cat>
            <c:strRef>
              <c:f>'Cost Check  (2)'!$AO$29:$AO$32</c:f>
              <c:strCache>
                <c:ptCount val="4"/>
                <c:pt idx="0">
                  <c:v>2018</c:v>
                </c:pt>
                <c:pt idx="1">
                  <c:v>2019</c:v>
                </c:pt>
                <c:pt idx="2">
                  <c:v>2020</c:v>
                </c:pt>
                <c:pt idx="3">
                  <c:v>2021(目標)</c:v>
                </c:pt>
              </c:strCache>
            </c:strRef>
          </c:cat>
          <c:val>
            <c:numRef>
              <c:f>'Cost Check  (2)'!$AP$29:$AP$32</c:f>
              <c:numCache>
                <c:formatCode>"¥"#,##0_);[Red]\("¥"#,##0\)</c:formatCode>
                <c:ptCount val="4"/>
                <c:pt idx="0">
                  <c:v>1000</c:v>
                </c:pt>
                <c:pt idx="1">
                  <c:v>0</c:v>
                </c:pt>
                <c:pt idx="2">
                  <c:v>2000</c:v>
                </c:pt>
                <c:pt idx="3">
                  <c:v>0</c:v>
                </c:pt>
              </c:numCache>
            </c:numRef>
          </c:val>
          <c:extLst>
            <c:ext xmlns:c16="http://schemas.microsoft.com/office/drawing/2014/chart" uri="{C3380CC4-5D6E-409C-BE32-E72D297353CC}">
              <c16:uniqueId val="{00000000-F958-4AB9-9BD1-969FB85E2325}"/>
            </c:ext>
          </c:extLst>
        </c:ser>
        <c:dLbls>
          <c:showLegendKey val="0"/>
          <c:showVal val="0"/>
          <c:showCatName val="0"/>
          <c:showSerName val="0"/>
          <c:showPercent val="0"/>
          <c:showBubbleSize val="0"/>
        </c:dLbls>
        <c:gapWidth val="150"/>
        <c:axId val="816085088"/>
        <c:axId val="816086400"/>
      </c:barChart>
      <c:lineChart>
        <c:grouping val="standard"/>
        <c:varyColors val="0"/>
        <c:ser>
          <c:idx val="1"/>
          <c:order val="1"/>
          <c:tx>
            <c:strRef>
              <c:f>'Cost Check  (2)'!$AQ$28</c:f>
              <c:strCache>
                <c:ptCount val="1"/>
                <c:pt idx="0">
                  <c:v>支出</c:v>
                </c:pt>
              </c:strCache>
            </c:strRef>
          </c:tx>
          <c:spPr>
            <a:ln w="22225" cap="rnd">
              <a:solidFill>
                <a:schemeClr val="accent2"/>
              </a:solidFill>
              <a:round/>
            </a:ln>
            <a:effectLst/>
          </c:spPr>
          <c:marker>
            <c:symbol val="none"/>
          </c:marker>
          <c:cat>
            <c:strRef>
              <c:f>'Cost Check  (2)'!$AO$29:$AO$32</c:f>
              <c:strCache>
                <c:ptCount val="4"/>
                <c:pt idx="0">
                  <c:v>2018</c:v>
                </c:pt>
                <c:pt idx="1">
                  <c:v>2019</c:v>
                </c:pt>
                <c:pt idx="2">
                  <c:v>2020</c:v>
                </c:pt>
                <c:pt idx="3">
                  <c:v>2021(目標)</c:v>
                </c:pt>
              </c:strCache>
            </c:strRef>
          </c:cat>
          <c:val>
            <c:numRef>
              <c:f>'Cost Check  (2)'!$AQ$29:$AQ$32</c:f>
              <c:numCache>
                <c:formatCode>"¥"#,##0_);[Red]\("¥"#,##0\)</c:formatCode>
                <c:ptCount val="4"/>
                <c:pt idx="0">
                  <c:v>2666400</c:v>
                </c:pt>
                <c:pt idx="1">
                  <c:v>3066400</c:v>
                </c:pt>
                <c:pt idx="2">
                  <c:v>3411200</c:v>
                </c:pt>
                <c:pt idx="3" formatCode="&quot;¥&quot;#,##0_);[Red]\(&quot;¥&quot;#,##0\)">
                  <c:v>92400000</c:v>
                </c:pt>
              </c:numCache>
            </c:numRef>
          </c:val>
          <c:smooth val="0"/>
          <c:extLst>
            <c:ext xmlns:c16="http://schemas.microsoft.com/office/drawing/2014/chart" uri="{C3380CC4-5D6E-409C-BE32-E72D297353CC}">
              <c16:uniqueId val="{00000001-F958-4AB9-9BD1-969FB85E2325}"/>
            </c:ext>
          </c:extLst>
        </c:ser>
        <c:dLbls>
          <c:showLegendKey val="0"/>
          <c:showVal val="0"/>
          <c:showCatName val="0"/>
          <c:showSerName val="0"/>
          <c:showPercent val="0"/>
          <c:showBubbleSize val="0"/>
        </c:dLbls>
        <c:marker val="1"/>
        <c:smooth val="0"/>
        <c:axId val="811975072"/>
        <c:axId val="811975728"/>
      </c:lineChart>
      <c:catAx>
        <c:axId val="816085088"/>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dk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6086400"/>
        <c:crosses val="autoZero"/>
        <c:auto val="1"/>
        <c:lblAlgn val="ctr"/>
        <c:lblOffset val="100"/>
        <c:tickMarkSkip val="1"/>
        <c:noMultiLvlLbl val="0"/>
      </c:catAx>
      <c:valAx>
        <c:axId val="816086400"/>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dk1">
                    <a:lumMod val="65000"/>
                    <a:lumOff val="35000"/>
                  </a:schemeClr>
                </a:solidFill>
                <a:latin typeface="+mn-lt"/>
                <a:ea typeface="+mn-ea"/>
                <a:cs typeface="+mn-cs"/>
              </a:defRPr>
            </a:pPr>
            <a:endParaRPr lang="ja-JP"/>
          </a:p>
        </c:txPr>
        <c:crossAx val="816085088"/>
        <c:crosses val="autoZero"/>
        <c:crossBetween val="between"/>
      </c:valAx>
      <c:valAx>
        <c:axId val="811975728"/>
        <c:scaling>
          <c:orientation val="minMax"/>
        </c:scaling>
        <c:delete val="0"/>
        <c:axPos val="r"/>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dk1">
                    <a:lumMod val="65000"/>
                    <a:lumOff val="35000"/>
                  </a:schemeClr>
                </a:solidFill>
                <a:latin typeface="+mn-lt"/>
                <a:ea typeface="+mn-ea"/>
                <a:cs typeface="+mn-cs"/>
              </a:defRPr>
            </a:pPr>
            <a:endParaRPr lang="ja-JP"/>
          </a:p>
        </c:txPr>
        <c:crossAx val="811975072"/>
        <c:crosses val="max"/>
        <c:crossBetween val="between"/>
      </c:valAx>
      <c:catAx>
        <c:axId val="811975072"/>
        <c:scaling>
          <c:orientation val="minMax"/>
        </c:scaling>
        <c:delete val="1"/>
        <c:axPos val="b"/>
        <c:numFmt formatCode="General" sourceLinked="1"/>
        <c:majorTickMark val="out"/>
        <c:minorTickMark val="none"/>
        <c:tickLblPos val="nextTo"/>
        <c:crossAx val="8119757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639117332555652"/>
          <c:y val="6.4610866372980913E-2"/>
          <c:w val="0.73227218819869744"/>
          <c:h val="0.79444436836699761"/>
        </c:manualLayout>
      </c:layout>
      <c:barChart>
        <c:barDir val="col"/>
        <c:grouping val="clustered"/>
        <c:varyColors val="0"/>
        <c:ser>
          <c:idx val="0"/>
          <c:order val="0"/>
          <c:tx>
            <c:strRef>
              <c:f>'Cost Check  (2)'!$AJ$16</c:f>
              <c:strCache>
                <c:ptCount val="1"/>
                <c:pt idx="0">
                  <c:v>収入</c:v>
                </c:pt>
              </c:strCache>
            </c:strRef>
          </c:tx>
          <c:spPr>
            <a:solidFill>
              <a:schemeClr val="accent1">
                <a:shade val="76000"/>
              </a:schemeClr>
            </a:solidFill>
            <a:ln>
              <a:noFill/>
            </a:ln>
            <a:effectLst/>
          </c:spPr>
          <c:invertIfNegative val="0"/>
          <c:cat>
            <c:numRef>
              <c:f>'Cost Check  (2)'!$AI$17:$AI$28</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'Cost Check  (2)'!$AJ$17:$AJ$28</c:f>
              <c:numCache>
                <c:formatCode>"¥"#,##0_);[Red]\("¥"#,##0\)</c:formatCode>
                <c:ptCount val="12"/>
                <c:pt idx="0">
                  <c:v>3230930</c:v>
                </c:pt>
                <c:pt idx="1">
                  <c:v>5728311</c:v>
                </c:pt>
                <c:pt idx="2">
                  <c:v>5568311</c:v>
                </c:pt>
                <c:pt idx="3">
                  <c:v>5928311</c:v>
                </c:pt>
                <c:pt idx="4">
                  <c:v>6318311</c:v>
                </c:pt>
                <c:pt idx="5">
                  <c:v>6786692</c:v>
                </c:pt>
                <c:pt idx="6">
                  <c:v>5867005</c:v>
                </c:pt>
                <c:pt idx="7">
                  <c:v>5862760</c:v>
                </c:pt>
                <c:pt idx="8">
                  <c:v>6000000</c:v>
                </c:pt>
                <c:pt idx="9">
                  <c:v>6400000</c:v>
                </c:pt>
                <c:pt idx="10">
                  <c:v>6700000</c:v>
                </c:pt>
                <c:pt idx="11">
                  <c:v>7000000</c:v>
                </c:pt>
              </c:numCache>
            </c:numRef>
          </c:val>
          <c:extLst>
            <c:ext xmlns:c16="http://schemas.microsoft.com/office/drawing/2014/chart" uri="{C3380CC4-5D6E-409C-BE32-E72D297353CC}">
              <c16:uniqueId val="{00000000-53D1-49AF-96B4-4219D5D8FDD4}"/>
            </c:ext>
          </c:extLst>
        </c:ser>
        <c:ser>
          <c:idx val="1"/>
          <c:order val="1"/>
          <c:tx>
            <c:strRef>
              <c:f>'Cost Check  (2)'!$AK$16</c:f>
              <c:strCache>
                <c:ptCount val="1"/>
                <c:pt idx="0">
                  <c:v>支出</c:v>
                </c:pt>
              </c:strCache>
            </c:strRef>
          </c:tx>
          <c:spPr>
            <a:solidFill>
              <a:schemeClr val="accent1">
                <a:tint val="77000"/>
              </a:schemeClr>
            </a:solidFill>
            <a:ln>
              <a:noFill/>
            </a:ln>
            <a:effectLst/>
          </c:spPr>
          <c:invertIfNegative val="0"/>
          <c:cat>
            <c:numRef>
              <c:f>'Cost Check  (2)'!$AI$17:$AI$28</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'Cost Check  (2)'!$AK$17:$AK$28</c:f>
              <c:numCache>
                <c:formatCode>"¥"#,##0_);[Red]\("¥"#,##0\)</c:formatCode>
                <c:ptCount val="12"/>
                <c:pt idx="0">
                  <c:v>600000</c:v>
                </c:pt>
                <c:pt idx="1">
                  <c:v>1020000</c:v>
                </c:pt>
                <c:pt idx="2">
                  <c:v>1020000</c:v>
                </c:pt>
                <c:pt idx="3">
                  <c:v>1800000</c:v>
                </c:pt>
                <c:pt idx="4">
                  <c:v>2220000</c:v>
                </c:pt>
                <c:pt idx="5">
                  <c:v>2220000</c:v>
                </c:pt>
                <c:pt idx="6">
                  <c:v>5012179.916666667</c:v>
                </c:pt>
                <c:pt idx="7">
                  <c:v>2958640</c:v>
                </c:pt>
                <c:pt idx="8">
                  <c:v>4320000</c:v>
                </c:pt>
                <c:pt idx="9">
                  <c:v>4320000</c:v>
                </c:pt>
                <c:pt idx="10">
                  <c:v>4320000</c:v>
                </c:pt>
                <c:pt idx="11">
                  <c:v>4320000</c:v>
                </c:pt>
              </c:numCache>
            </c:numRef>
          </c:val>
          <c:extLst>
            <c:ext xmlns:c16="http://schemas.microsoft.com/office/drawing/2014/chart" uri="{C3380CC4-5D6E-409C-BE32-E72D297353CC}">
              <c16:uniqueId val="{00000001-53D1-49AF-96B4-4219D5D8FDD4}"/>
            </c:ext>
          </c:extLst>
        </c:ser>
        <c:dLbls>
          <c:showLegendKey val="0"/>
          <c:showVal val="0"/>
          <c:showCatName val="0"/>
          <c:showSerName val="0"/>
          <c:showPercent val="0"/>
          <c:showBubbleSize val="0"/>
        </c:dLbls>
        <c:gapWidth val="150"/>
        <c:axId val="1053810328"/>
        <c:axId val="1053810656"/>
      </c:barChart>
      <c:catAx>
        <c:axId val="105381032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dk1">
                    <a:lumMod val="65000"/>
                    <a:lumOff val="35000"/>
                  </a:schemeClr>
                </a:solidFill>
                <a:latin typeface="+mn-lt"/>
                <a:ea typeface="+mn-ea"/>
                <a:cs typeface="+mn-cs"/>
              </a:defRPr>
            </a:pPr>
            <a:endParaRPr lang="ja-JP"/>
          </a:p>
        </c:txPr>
        <c:crossAx val="1053810656"/>
        <c:crosses val="autoZero"/>
        <c:auto val="1"/>
        <c:lblAlgn val="ctr"/>
        <c:lblOffset val="100"/>
        <c:noMultiLvlLbl val="0"/>
      </c:catAx>
      <c:valAx>
        <c:axId val="1053810656"/>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ja-JP"/>
          </a:p>
        </c:txPr>
        <c:crossAx val="1053810328"/>
        <c:crosses val="autoZero"/>
        <c:crossBetween val="between"/>
      </c:valAx>
      <c:spPr>
        <a:pattFill prst="ltDnDiag">
          <a:fgClr>
            <a:schemeClr val="dk1">
              <a:lumMod val="15000"/>
              <a:lumOff val="85000"/>
            </a:schemeClr>
          </a:fgClr>
          <a:bgClr>
            <a:schemeClr val="lt1"/>
          </a:bgClr>
        </a:pattFill>
        <a:ln>
          <a:noFill/>
        </a:ln>
        <a:effectLst/>
      </c:spPr>
    </c:plotArea>
    <c:legend>
      <c:legendPos val="r"/>
      <c:layout>
        <c:manualLayout>
          <c:xMode val="edge"/>
          <c:yMode val="edge"/>
          <c:x val="0.72401710897248961"/>
          <c:y val="1.4675037866962665E-3"/>
          <c:w val="0.22660017497812773"/>
          <c:h val="0.1982392729543168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71</xdr:col>
      <xdr:colOff>9525</xdr:colOff>
      <xdr:row>6</xdr:row>
      <xdr:rowOff>133350</xdr:rowOff>
    </xdr:from>
    <xdr:ext cx="923925" cy="12858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81</xdr:col>
      <xdr:colOff>66675</xdr:colOff>
      <xdr:row>15</xdr:row>
      <xdr:rowOff>161925</xdr:rowOff>
    </xdr:from>
    <xdr:ext cx="57150" cy="409575"/>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32</xdr:col>
      <xdr:colOff>66675</xdr:colOff>
      <xdr:row>4</xdr:row>
      <xdr:rowOff>38100</xdr:rowOff>
    </xdr:from>
    <xdr:ext cx="8296275" cy="82296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9525</xdr:colOff>
      <xdr:row>0</xdr:row>
      <xdr:rowOff>0</xdr:rowOff>
    </xdr:from>
    <xdr:ext cx="1257300" cy="76200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26</xdr:col>
      <xdr:colOff>142875</xdr:colOff>
      <xdr:row>639</xdr:row>
      <xdr:rowOff>38100</xdr:rowOff>
    </xdr:from>
    <xdr:ext cx="1314450" cy="781050"/>
    <xdr:pic>
      <xdr:nvPicPr>
        <xdr:cNvPr id="2" name="image2.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142875</xdr:colOff>
      <xdr:row>781</xdr:row>
      <xdr:rowOff>57150</xdr:rowOff>
    </xdr:from>
    <xdr:ext cx="1314450" cy="781050"/>
    <xdr:pic>
      <xdr:nvPicPr>
        <xdr:cNvPr id="3" name="image2.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161925</xdr:colOff>
      <xdr:row>922</xdr:row>
      <xdr:rowOff>142875</xdr:rowOff>
    </xdr:from>
    <xdr:ext cx="1314450" cy="781050"/>
    <xdr:pic>
      <xdr:nvPicPr>
        <xdr:cNvPr id="4" name="image2.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142875</xdr:colOff>
      <xdr:row>1065</xdr:row>
      <xdr:rowOff>19050</xdr:rowOff>
    </xdr:from>
    <xdr:ext cx="1314450" cy="781050"/>
    <xdr:pic>
      <xdr:nvPicPr>
        <xdr:cNvPr id="5" name="image2.png">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161925</xdr:colOff>
      <xdr:row>1136</xdr:row>
      <xdr:rowOff>19050</xdr:rowOff>
    </xdr:from>
    <xdr:ext cx="1314450" cy="781050"/>
    <xdr:pic>
      <xdr:nvPicPr>
        <xdr:cNvPr id="6" name="image2.png">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152400</xdr:colOff>
      <xdr:row>1207</xdr:row>
      <xdr:rowOff>19050</xdr:rowOff>
    </xdr:from>
    <xdr:ext cx="1314450" cy="781050"/>
    <xdr:pic>
      <xdr:nvPicPr>
        <xdr:cNvPr id="7" name="image2.png">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104775</xdr:colOff>
      <xdr:row>1349</xdr:row>
      <xdr:rowOff>0</xdr:rowOff>
    </xdr:from>
    <xdr:ext cx="1314450" cy="781050"/>
    <xdr:pic>
      <xdr:nvPicPr>
        <xdr:cNvPr id="8" name="image2.png">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123825</xdr:colOff>
      <xdr:row>1491</xdr:row>
      <xdr:rowOff>38100</xdr:rowOff>
    </xdr:from>
    <xdr:ext cx="1314450" cy="781050"/>
    <xdr:pic>
      <xdr:nvPicPr>
        <xdr:cNvPr id="9" name="image2.png">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133350</xdr:colOff>
      <xdr:row>1633</xdr:row>
      <xdr:rowOff>38100</xdr:rowOff>
    </xdr:from>
    <xdr:ext cx="1314450" cy="781050"/>
    <xdr:pic>
      <xdr:nvPicPr>
        <xdr:cNvPr id="10" name="image2.png">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114300</xdr:colOff>
      <xdr:row>1775</xdr:row>
      <xdr:rowOff>19050</xdr:rowOff>
    </xdr:from>
    <xdr:ext cx="1314450" cy="781050"/>
    <xdr:pic>
      <xdr:nvPicPr>
        <xdr:cNvPr id="11" name="image2.png">
          <a:extLst>
            <a:ext uri="{FF2B5EF4-FFF2-40B4-BE49-F238E27FC236}">
              <a16:creationId xmlns:a16="http://schemas.microsoft.com/office/drawing/2014/main" id="{00000000-0008-0000-1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104775</xdr:colOff>
      <xdr:row>1917</xdr:row>
      <xdr:rowOff>57150</xdr:rowOff>
    </xdr:from>
    <xdr:ext cx="1314450" cy="781050"/>
    <xdr:pic>
      <xdr:nvPicPr>
        <xdr:cNvPr id="12" name="image2.png">
          <a:extLst>
            <a:ext uri="{FF2B5EF4-FFF2-40B4-BE49-F238E27FC236}">
              <a16:creationId xmlns:a16="http://schemas.microsoft.com/office/drawing/2014/main" id="{00000000-0008-0000-1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171450</xdr:colOff>
      <xdr:row>2059</xdr:row>
      <xdr:rowOff>19050</xdr:rowOff>
    </xdr:from>
    <xdr:ext cx="1314450" cy="781050"/>
    <xdr:pic>
      <xdr:nvPicPr>
        <xdr:cNvPr id="13" name="image2.png">
          <a:extLst>
            <a:ext uri="{FF2B5EF4-FFF2-40B4-BE49-F238E27FC236}">
              <a16:creationId xmlns:a16="http://schemas.microsoft.com/office/drawing/2014/main" id="{00000000-0008-0000-1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95250</xdr:colOff>
      <xdr:row>0</xdr:row>
      <xdr:rowOff>0</xdr:rowOff>
    </xdr:from>
    <xdr:ext cx="1171575"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25</xdr:col>
      <xdr:colOff>47625</xdr:colOff>
      <xdr:row>0</xdr:row>
      <xdr:rowOff>0</xdr:rowOff>
    </xdr:from>
    <xdr:ext cx="1228725" cy="78105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25</xdr:col>
      <xdr:colOff>47625</xdr:colOff>
      <xdr:row>0</xdr:row>
      <xdr:rowOff>0</xdr:rowOff>
    </xdr:from>
    <xdr:ext cx="1228725" cy="781050"/>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26</xdr:col>
      <xdr:colOff>28575</xdr:colOff>
      <xdr:row>1714</xdr:row>
      <xdr:rowOff>28575</xdr:rowOff>
    </xdr:from>
    <xdr:ext cx="1314450" cy="781050"/>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1785</xdr:row>
      <xdr:rowOff>28575</xdr:rowOff>
    </xdr:from>
    <xdr:ext cx="1314450" cy="781050"/>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1856</xdr:row>
      <xdr:rowOff>28575</xdr:rowOff>
    </xdr:from>
    <xdr:ext cx="1314450" cy="781050"/>
    <xdr:pic>
      <xdr:nvPicPr>
        <xdr:cNvPr id="4" name="image2.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1927</xdr:row>
      <xdr:rowOff>28575</xdr:rowOff>
    </xdr:from>
    <xdr:ext cx="1314450" cy="781050"/>
    <xdr:pic>
      <xdr:nvPicPr>
        <xdr:cNvPr id="5" name="image2.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1998</xdr:row>
      <xdr:rowOff>28575</xdr:rowOff>
    </xdr:from>
    <xdr:ext cx="1314450" cy="781050"/>
    <xdr:pic>
      <xdr:nvPicPr>
        <xdr:cNvPr id="6" name="image2.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2069</xdr:row>
      <xdr:rowOff>28575</xdr:rowOff>
    </xdr:from>
    <xdr:ext cx="1314450" cy="781050"/>
    <xdr:pic>
      <xdr:nvPicPr>
        <xdr:cNvPr id="7" name="image2.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161925</xdr:colOff>
      <xdr:row>438</xdr:row>
      <xdr:rowOff>142875</xdr:rowOff>
    </xdr:from>
    <xdr:ext cx="533400" cy="428625"/>
    <xdr:pic>
      <xdr:nvPicPr>
        <xdr:cNvPr id="8" name="image6.jp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114300</xdr:colOff>
      <xdr:row>443</xdr:row>
      <xdr:rowOff>95250</xdr:rowOff>
    </xdr:from>
    <xdr:ext cx="590550" cy="628650"/>
    <xdr:pic>
      <xdr:nvPicPr>
        <xdr:cNvPr id="9" name="image5.png">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0</xdr:colOff>
      <xdr:row>448</xdr:row>
      <xdr:rowOff>76200</xdr:rowOff>
    </xdr:from>
    <xdr:ext cx="514350" cy="447675"/>
    <xdr:pic>
      <xdr:nvPicPr>
        <xdr:cNvPr id="10" name="image7.png">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9525</xdr:colOff>
      <xdr:row>510</xdr:row>
      <xdr:rowOff>47625</xdr:rowOff>
    </xdr:from>
    <xdr:ext cx="2895600" cy="2657475"/>
    <xdr:pic>
      <xdr:nvPicPr>
        <xdr:cNvPr id="11" name="image8.png">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161925</xdr:colOff>
      <xdr:row>222</xdr:row>
      <xdr:rowOff>142875</xdr:rowOff>
    </xdr:from>
    <xdr:ext cx="533400" cy="428625"/>
    <xdr:pic>
      <xdr:nvPicPr>
        <xdr:cNvPr id="12" name="image6.jpg">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114300</xdr:colOff>
      <xdr:row>227</xdr:row>
      <xdr:rowOff>95250</xdr:rowOff>
    </xdr:from>
    <xdr:ext cx="590550" cy="628650"/>
    <xdr:pic>
      <xdr:nvPicPr>
        <xdr:cNvPr id="13" name="image5.png">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0</xdr:colOff>
      <xdr:row>232</xdr:row>
      <xdr:rowOff>76200</xdr:rowOff>
    </xdr:from>
    <xdr:ext cx="514350" cy="447675"/>
    <xdr:pic>
      <xdr:nvPicPr>
        <xdr:cNvPr id="14" name="image7.png">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18</xdr:col>
      <xdr:colOff>19050</xdr:colOff>
      <xdr:row>82</xdr:row>
      <xdr:rowOff>19050</xdr:rowOff>
    </xdr:from>
    <xdr:to>
      <xdr:col>29</xdr:col>
      <xdr:colOff>180975</xdr:colOff>
      <xdr:row>88</xdr:row>
      <xdr:rowOff>76200</xdr:rowOff>
    </xdr:to>
    <xdr:graphicFrame macro="">
      <xdr:nvGraphicFramePr>
        <xdr:cNvPr id="2" name="グラフ 1">
          <a:extLst>
            <a:ext uri="{FF2B5EF4-FFF2-40B4-BE49-F238E27FC236}">
              <a16:creationId xmlns:a16="http://schemas.microsoft.com/office/drawing/2014/main" id="{1665E2DF-73E7-4A7B-BD17-B86BB2D2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150</xdr:row>
      <xdr:rowOff>19050</xdr:rowOff>
    </xdr:from>
    <xdr:to>
      <xdr:col>21</xdr:col>
      <xdr:colOff>171449</xdr:colOff>
      <xdr:row>157</xdr:row>
      <xdr:rowOff>133350</xdr:rowOff>
    </xdr:to>
    <xdr:graphicFrame macro="">
      <xdr:nvGraphicFramePr>
        <xdr:cNvPr id="3" name="グラフ 2">
          <a:extLst>
            <a:ext uri="{FF2B5EF4-FFF2-40B4-BE49-F238E27FC236}">
              <a16:creationId xmlns:a16="http://schemas.microsoft.com/office/drawing/2014/main" id="{E94A3C0B-93CD-46A9-9A3E-C92D17F1F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5</xdr:row>
      <xdr:rowOff>161925</xdr:rowOff>
    </xdr:from>
    <xdr:to>
      <xdr:col>22</xdr:col>
      <xdr:colOff>1</xdr:colOff>
      <xdr:row>18</xdr:row>
      <xdr:rowOff>161926</xdr:rowOff>
    </xdr:to>
    <xdr:graphicFrame macro="">
      <xdr:nvGraphicFramePr>
        <xdr:cNvPr id="6" name="グラフ 5">
          <a:extLst>
            <a:ext uri="{FF2B5EF4-FFF2-40B4-BE49-F238E27FC236}">
              <a16:creationId xmlns:a16="http://schemas.microsoft.com/office/drawing/2014/main" id="{F4B0A8D1-3030-4E7F-AB3D-C021C2F5CD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V1000"/>
  <sheetViews>
    <sheetView workbookViewId="0"/>
  </sheetViews>
  <sheetFormatPr baseColWidth="10" defaultColWidth="12.5" defaultRowHeight="15" customHeight="1"/>
  <cols>
    <col min="1" max="1" width="2.33203125" customWidth="1"/>
    <col min="2" max="145" width="2.5" customWidth="1"/>
    <col min="146" max="152" width="2.83203125" customWidth="1"/>
  </cols>
  <sheetData>
    <row r="1" spans="1:152"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152" ht="13.5" customHeight="1">
      <c r="A2" s="1">
        <v>1</v>
      </c>
      <c r="B2" s="759" t="s">
        <v>88</v>
      </c>
      <c r="C2" s="738"/>
      <c r="D2" s="738"/>
      <c r="E2" s="738"/>
      <c r="F2" s="738"/>
      <c r="G2" s="738"/>
      <c r="H2" s="738"/>
      <c r="I2" s="739"/>
      <c r="J2" s="3"/>
      <c r="K2" s="763" t="s">
        <v>89</v>
      </c>
      <c r="L2" s="738"/>
      <c r="M2" s="738"/>
      <c r="N2" s="738"/>
      <c r="O2" s="738"/>
      <c r="P2" s="738"/>
      <c r="Q2" s="738"/>
      <c r="R2" s="738"/>
      <c r="S2" s="738"/>
      <c r="T2" s="738"/>
      <c r="U2" s="738"/>
      <c r="V2" s="738"/>
      <c r="W2" s="738"/>
      <c r="X2" s="738"/>
      <c r="Y2" s="3"/>
      <c r="Z2" s="3"/>
      <c r="AA2" s="3"/>
      <c r="AB2" s="3"/>
      <c r="AC2" s="3"/>
      <c r="AD2" s="3"/>
      <c r="AE2" s="4"/>
      <c r="AG2" s="1" t="s">
        <v>90</v>
      </c>
      <c r="AJ2" s="40">
        <v>24</v>
      </c>
      <c r="AK2" s="41" t="s">
        <v>91</v>
      </c>
    </row>
    <row r="3" spans="1:152" ht="13.5" customHeight="1">
      <c r="A3" s="1">
        <v>2</v>
      </c>
      <c r="B3" s="736"/>
      <c r="C3" s="727"/>
      <c r="D3" s="727"/>
      <c r="E3" s="727"/>
      <c r="F3" s="727"/>
      <c r="G3" s="727"/>
      <c r="H3" s="727"/>
      <c r="I3" s="735"/>
      <c r="J3" s="2"/>
      <c r="K3" s="727"/>
      <c r="L3" s="727"/>
      <c r="M3" s="727"/>
      <c r="N3" s="727"/>
      <c r="O3" s="727"/>
      <c r="P3" s="727"/>
      <c r="Q3" s="727"/>
      <c r="R3" s="727"/>
      <c r="S3" s="727"/>
      <c r="T3" s="727"/>
      <c r="U3" s="727"/>
      <c r="V3" s="727"/>
      <c r="W3" s="727"/>
      <c r="X3" s="727"/>
      <c r="Y3" s="2"/>
      <c r="Z3" s="2"/>
      <c r="AA3" s="2"/>
      <c r="AB3" s="2"/>
      <c r="AC3" s="2"/>
      <c r="AD3" s="2"/>
      <c r="AE3" s="5"/>
      <c r="AG3" s="1" t="s">
        <v>92</v>
      </c>
      <c r="AJ3" s="40">
        <v>2.2000000000000002</v>
      </c>
      <c r="AK3" s="41" t="s">
        <v>91</v>
      </c>
    </row>
    <row r="4" spans="1:152" ht="13.5" customHeight="1">
      <c r="A4" s="1">
        <v>3</v>
      </c>
      <c r="B4" s="760"/>
      <c r="C4" s="761"/>
      <c r="D4" s="761"/>
      <c r="E4" s="761"/>
      <c r="F4" s="761"/>
      <c r="G4" s="761"/>
      <c r="H4" s="761"/>
      <c r="I4" s="762"/>
      <c r="J4" s="2"/>
      <c r="K4" s="761"/>
      <c r="L4" s="761"/>
      <c r="M4" s="761"/>
      <c r="N4" s="761"/>
      <c r="O4" s="761"/>
      <c r="P4" s="761"/>
      <c r="Q4" s="761"/>
      <c r="R4" s="761"/>
      <c r="S4" s="761"/>
      <c r="T4" s="761"/>
      <c r="U4" s="761"/>
      <c r="V4" s="761"/>
      <c r="W4" s="761"/>
      <c r="X4" s="761"/>
      <c r="Y4" s="2"/>
      <c r="Z4" s="2"/>
      <c r="AA4" s="2"/>
      <c r="AB4" s="2"/>
      <c r="AC4" s="2"/>
      <c r="AD4" s="2"/>
      <c r="AE4" s="5"/>
      <c r="AG4" s="1" t="s">
        <v>93</v>
      </c>
      <c r="AJ4" s="40">
        <v>12</v>
      </c>
      <c r="AK4" s="41" t="s">
        <v>94</v>
      </c>
    </row>
    <row r="5" spans="1:152" ht="13.5" customHeight="1">
      <c r="A5" s="1">
        <v>4</v>
      </c>
      <c r="B5" s="6"/>
      <c r="C5" s="7"/>
      <c r="D5" s="7"/>
      <c r="E5" s="7"/>
      <c r="F5" s="7"/>
      <c r="G5" s="7"/>
      <c r="H5" s="7"/>
      <c r="I5" s="8"/>
      <c r="J5" s="8"/>
      <c r="K5" s="8"/>
      <c r="L5" s="8"/>
      <c r="M5" s="8"/>
      <c r="N5" s="8"/>
      <c r="O5" s="8"/>
      <c r="P5" s="8"/>
      <c r="Q5" s="8"/>
      <c r="R5" s="8"/>
      <c r="S5" s="8"/>
      <c r="T5" s="8"/>
      <c r="U5" s="8"/>
      <c r="V5" s="8"/>
      <c r="W5" s="8"/>
      <c r="X5" s="8"/>
      <c r="Y5" s="8"/>
      <c r="Z5" s="8"/>
      <c r="AA5" s="8"/>
      <c r="AB5" s="8"/>
      <c r="AC5" s="8"/>
      <c r="AD5" s="8"/>
      <c r="AE5" s="9"/>
      <c r="AG5" s="1" t="s">
        <v>95</v>
      </c>
      <c r="AJ5" s="40">
        <v>8.3800000000000008</v>
      </c>
      <c r="AK5" s="41" t="s">
        <v>96</v>
      </c>
    </row>
    <row r="6" spans="1:152" ht="13.5" customHeight="1">
      <c r="A6" s="1">
        <v>5</v>
      </c>
      <c r="B6" s="11"/>
      <c r="C6" s="764" t="s">
        <v>0</v>
      </c>
      <c r="D6" s="765"/>
      <c r="E6" s="765"/>
      <c r="F6" s="765"/>
      <c r="G6" s="2"/>
      <c r="H6" s="729">
        <v>2013</v>
      </c>
      <c r="I6" s="730"/>
      <c r="J6" s="730"/>
      <c r="K6" s="731"/>
      <c r="L6" s="729">
        <v>2014</v>
      </c>
      <c r="M6" s="730"/>
      <c r="N6" s="730"/>
      <c r="O6" s="731"/>
      <c r="P6" s="729">
        <v>2015</v>
      </c>
      <c r="Q6" s="730"/>
      <c r="R6" s="730"/>
      <c r="S6" s="731"/>
      <c r="T6" s="729">
        <v>2016</v>
      </c>
      <c r="U6" s="730"/>
      <c r="V6" s="730"/>
      <c r="W6" s="731"/>
      <c r="X6" s="729">
        <v>2017</v>
      </c>
      <c r="Y6" s="730"/>
      <c r="Z6" s="730"/>
      <c r="AA6" s="731"/>
      <c r="AB6" s="729">
        <v>2018</v>
      </c>
      <c r="AC6" s="730"/>
      <c r="AD6" s="730"/>
      <c r="AE6" s="731"/>
      <c r="AG6" s="1" t="s">
        <v>95</v>
      </c>
      <c r="AJ6" s="40">
        <v>13.5</v>
      </c>
      <c r="AK6" s="41" t="s">
        <v>97</v>
      </c>
      <c r="AM6" s="38">
        <v>2020</v>
      </c>
      <c r="AS6" s="38">
        <v>2022</v>
      </c>
      <c r="BE6" s="38">
        <v>2025</v>
      </c>
      <c r="BM6" s="38"/>
      <c r="BU6" s="38">
        <v>2030</v>
      </c>
      <c r="CC6" s="38">
        <v>2032</v>
      </c>
      <c r="DA6" s="38"/>
      <c r="DC6" s="38">
        <v>2039</v>
      </c>
      <c r="DM6" s="38"/>
      <c r="DO6" s="38">
        <v>2045</v>
      </c>
      <c r="DY6" s="38">
        <v>2050</v>
      </c>
      <c r="ES6" s="38">
        <v>2060</v>
      </c>
    </row>
    <row r="7" spans="1:152" ht="13.5" customHeight="1">
      <c r="A7" s="1">
        <v>6</v>
      </c>
      <c r="B7" s="11"/>
      <c r="C7" s="761"/>
      <c r="D7" s="761"/>
      <c r="E7" s="761"/>
      <c r="F7" s="761"/>
      <c r="G7" s="2"/>
      <c r="H7" s="732">
        <v>25</v>
      </c>
      <c r="I7" s="730"/>
      <c r="J7" s="730"/>
      <c r="K7" s="731"/>
      <c r="L7" s="732">
        <v>26</v>
      </c>
      <c r="M7" s="730"/>
      <c r="N7" s="730"/>
      <c r="O7" s="731"/>
      <c r="P7" s="732">
        <v>27</v>
      </c>
      <c r="Q7" s="730"/>
      <c r="R7" s="730"/>
      <c r="S7" s="731"/>
      <c r="T7" s="732">
        <v>28</v>
      </c>
      <c r="U7" s="730"/>
      <c r="V7" s="730"/>
      <c r="W7" s="731"/>
      <c r="X7" s="732">
        <v>29</v>
      </c>
      <c r="Y7" s="730"/>
      <c r="Z7" s="730"/>
      <c r="AA7" s="731"/>
      <c r="AB7" s="732">
        <v>30</v>
      </c>
      <c r="AC7" s="730"/>
      <c r="AD7" s="730"/>
      <c r="AE7" s="731"/>
      <c r="AG7" s="1" t="s">
        <v>98</v>
      </c>
      <c r="AK7" s="1">
        <v>32</v>
      </c>
      <c r="AO7" s="1">
        <v>33</v>
      </c>
      <c r="AS7" s="1">
        <v>34</v>
      </c>
      <c r="AW7" s="1">
        <v>35</v>
      </c>
      <c r="BA7" s="1">
        <v>36</v>
      </c>
      <c r="BE7" s="1">
        <v>37</v>
      </c>
      <c r="BI7" s="1">
        <v>38</v>
      </c>
      <c r="BM7" s="1">
        <v>39</v>
      </c>
      <c r="BQ7" s="1">
        <v>40</v>
      </c>
      <c r="BU7" s="1">
        <v>41</v>
      </c>
      <c r="BY7" s="1">
        <v>42</v>
      </c>
      <c r="CC7" s="1">
        <v>43</v>
      </c>
      <c r="CG7" s="1">
        <v>44</v>
      </c>
      <c r="CK7" s="1">
        <v>45</v>
      </c>
      <c r="CO7" s="1">
        <v>46</v>
      </c>
      <c r="CS7" s="1">
        <v>47</v>
      </c>
      <c r="CW7" s="1">
        <v>48</v>
      </c>
      <c r="DA7" s="1">
        <v>49</v>
      </c>
      <c r="DC7" s="1">
        <v>50</v>
      </c>
      <c r="DE7" s="1">
        <v>51</v>
      </c>
      <c r="DG7" s="1">
        <v>52</v>
      </c>
      <c r="DI7" s="1">
        <v>53</v>
      </c>
      <c r="DK7" s="1">
        <v>54</v>
      </c>
      <c r="DM7" s="1">
        <v>55</v>
      </c>
      <c r="DO7" s="1">
        <v>56</v>
      </c>
      <c r="DQ7" s="1">
        <v>57</v>
      </c>
      <c r="DS7" s="1">
        <v>58</v>
      </c>
      <c r="DU7" s="1">
        <v>59</v>
      </c>
      <c r="DW7" s="1">
        <v>60</v>
      </c>
      <c r="DY7" s="1">
        <v>61</v>
      </c>
      <c r="EA7" s="1">
        <v>62</v>
      </c>
      <c r="EC7" s="1">
        <v>63</v>
      </c>
      <c r="EE7" s="1">
        <v>64</v>
      </c>
      <c r="EG7" s="1">
        <v>65</v>
      </c>
      <c r="EI7" s="1">
        <v>66</v>
      </c>
      <c r="EK7" s="1">
        <v>67</v>
      </c>
      <c r="EM7" s="1">
        <v>68</v>
      </c>
      <c r="EO7" s="1">
        <v>69</v>
      </c>
      <c r="EQ7" s="1">
        <v>70</v>
      </c>
      <c r="ES7" s="1">
        <v>71</v>
      </c>
      <c r="EU7" s="1">
        <v>72</v>
      </c>
    </row>
    <row r="8" spans="1:152" ht="13.5" customHeight="1">
      <c r="A8" s="1">
        <v>7</v>
      </c>
      <c r="B8" s="11"/>
      <c r="C8" s="766" t="s">
        <v>1</v>
      </c>
      <c r="D8" s="765"/>
      <c r="E8" s="765"/>
      <c r="F8" s="765"/>
      <c r="G8" s="12"/>
      <c r="H8" s="767"/>
      <c r="I8" s="738"/>
      <c r="J8" s="738"/>
      <c r="K8" s="739"/>
      <c r="L8" s="737" t="s">
        <v>2</v>
      </c>
      <c r="M8" s="738"/>
      <c r="N8" s="738"/>
      <c r="O8" s="739"/>
      <c r="P8" s="737" t="s">
        <v>3</v>
      </c>
      <c r="Q8" s="738"/>
      <c r="R8" s="738"/>
      <c r="S8" s="739"/>
      <c r="T8" s="737" t="s">
        <v>4</v>
      </c>
      <c r="U8" s="738"/>
      <c r="V8" s="738"/>
      <c r="W8" s="739"/>
      <c r="X8" s="737" t="s">
        <v>5</v>
      </c>
      <c r="Y8" s="738"/>
      <c r="Z8" s="738"/>
      <c r="AA8" s="739"/>
      <c r="AB8" s="737" t="s">
        <v>6</v>
      </c>
      <c r="AC8" s="738"/>
      <c r="AD8" s="738"/>
      <c r="AE8" s="739"/>
      <c r="AG8" s="758" t="s">
        <v>99</v>
      </c>
      <c r="AH8" s="738"/>
      <c r="AI8" s="738"/>
      <c r="AJ8" s="739"/>
      <c r="AK8" s="758" t="s">
        <v>100</v>
      </c>
      <c r="AL8" s="738"/>
      <c r="AM8" s="738"/>
      <c r="AN8" s="739"/>
      <c r="AO8" s="758"/>
      <c r="AP8" s="738"/>
      <c r="AQ8" s="738"/>
      <c r="AR8" s="739"/>
      <c r="AS8" s="758" t="s">
        <v>101</v>
      </c>
      <c r="AT8" s="738"/>
      <c r="AU8" s="738"/>
      <c r="AV8" s="739"/>
      <c r="AW8" s="758"/>
      <c r="AX8" s="738"/>
      <c r="AY8" s="738"/>
      <c r="AZ8" s="739"/>
      <c r="BA8" s="758"/>
      <c r="BB8" s="738"/>
      <c r="BC8" s="738"/>
      <c r="BD8" s="739"/>
      <c r="BE8" s="758" t="s">
        <v>102</v>
      </c>
      <c r="BF8" s="738"/>
      <c r="BG8" s="738"/>
      <c r="BH8" s="739"/>
      <c r="BI8" s="758"/>
      <c r="BJ8" s="738"/>
      <c r="BK8" s="738"/>
      <c r="BL8" s="739"/>
      <c r="BM8" s="758"/>
      <c r="BN8" s="738"/>
      <c r="BO8" s="738"/>
      <c r="BP8" s="739"/>
      <c r="BQ8" s="758"/>
      <c r="BR8" s="738"/>
      <c r="BS8" s="738"/>
      <c r="BT8" s="739"/>
      <c r="BU8" s="758" t="s">
        <v>103</v>
      </c>
      <c r="BV8" s="738"/>
      <c r="BW8" s="738"/>
      <c r="BX8" s="739"/>
      <c r="BY8" s="758"/>
      <c r="BZ8" s="738"/>
      <c r="CA8" s="738"/>
      <c r="CB8" s="739"/>
      <c r="CC8" s="758" t="s">
        <v>104</v>
      </c>
      <c r="CD8" s="738"/>
      <c r="CE8" s="738"/>
      <c r="CF8" s="739"/>
      <c r="CG8" s="758"/>
      <c r="CH8" s="738"/>
      <c r="CI8" s="738"/>
      <c r="CJ8" s="739"/>
      <c r="CK8" s="758"/>
      <c r="CL8" s="738"/>
      <c r="CM8" s="738"/>
      <c r="CN8" s="739"/>
      <c r="CO8" s="758"/>
      <c r="CP8" s="738"/>
      <c r="CQ8" s="738"/>
      <c r="CR8" s="739"/>
      <c r="CS8" s="758"/>
      <c r="CT8" s="738"/>
      <c r="CU8" s="738"/>
      <c r="CV8" s="739"/>
      <c r="CW8" s="758"/>
      <c r="CX8" s="738"/>
      <c r="CY8" s="738"/>
      <c r="CZ8" s="739"/>
      <c r="DA8" s="758" t="s">
        <v>105</v>
      </c>
      <c r="DB8" s="738"/>
      <c r="DC8" s="738"/>
      <c r="DD8" s="739"/>
      <c r="DE8" s="758"/>
      <c r="DF8" s="738"/>
      <c r="DG8" s="738"/>
      <c r="DH8" s="739"/>
      <c r="DI8" s="758"/>
      <c r="DJ8" s="738"/>
      <c r="DK8" s="738"/>
      <c r="DL8" s="739"/>
      <c r="DM8" s="758" t="s">
        <v>106</v>
      </c>
      <c r="DN8" s="738"/>
      <c r="DO8" s="738"/>
      <c r="DP8" s="739"/>
      <c r="DQ8" s="758"/>
      <c r="DR8" s="738"/>
      <c r="DS8" s="738"/>
      <c r="DT8" s="739"/>
      <c r="DU8" s="758"/>
      <c r="DV8" s="738"/>
      <c r="DW8" s="738"/>
      <c r="DX8" s="739"/>
      <c r="DY8" s="758" t="s">
        <v>7</v>
      </c>
      <c r="DZ8" s="738"/>
      <c r="EA8" s="738"/>
      <c r="EB8" s="739"/>
      <c r="EC8" s="758"/>
      <c r="ED8" s="738"/>
      <c r="EE8" s="738"/>
      <c r="EF8" s="739"/>
      <c r="EG8" s="758"/>
      <c r="EH8" s="738"/>
      <c r="EI8" s="738"/>
      <c r="EJ8" s="739"/>
      <c r="EK8" s="758"/>
      <c r="EL8" s="738"/>
      <c r="EM8" s="738"/>
      <c r="EN8" s="739"/>
      <c r="EO8" s="758"/>
      <c r="EP8" s="738"/>
      <c r="EQ8" s="738"/>
      <c r="ER8" s="739"/>
      <c r="ES8" s="758" t="s">
        <v>8</v>
      </c>
      <c r="ET8" s="738"/>
      <c r="EU8" s="738"/>
      <c r="EV8" s="739"/>
    </row>
    <row r="9" spans="1:152" ht="13.5" customHeight="1">
      <c r="A9" s="1">
        <v>8</v>
      </c>
      <c r="B9" s="11"/>
      <c r="C9" s="727"/>
      <c r="D9" s="727"/>
      <c r="E9" s="727"/>
      <c r="F9" s="727"/>
      <c r="G9" s="12"/>
      <c r="H9" s="736"/>
      <c r="I9" s="727"/>
      <c r="J9" s="727"/>
      <c r="K9" s="735"/>
      <c r="L9" s="736"/>
      <c r="M9" s="727"/>
      <c r="N9" s="727"/>
      <c r="O9" s="735"/>
      <c r="P9" s="736"/>
      <c r="Q9" s="727"/>
      <c r="R9" s="727"/>
      <c r="S9" s="735"/>
      <c r="T9" s="736"/>
      <c r="U9" s="727"/>
      <c r="V9" s="727"/>
      <c r="W9" s="735"/>
      <c r="X9" s="736"/>
      <c r="Y9" s="727"/>
      <c r="Z9" s="727"/>
      <c r="AA9" s="735"/>
      <c r="AB9" s="736"/>
      <c r="AC9" s="727"/>
      <c r="AD9" s="727"/>
      <c r="AE9" s="735"/>
      <c r="AG9" s="736"/>
      <c r="AH9" s="727"/>
      <c r="AI9" s="727"/>
      <c r="AJ9" s="735"/>
      <c r="AK9" s="736"/>
      <c r="AL9" s="727"/>
      <c r="AM9" s="727"/>
      <c r="AN9" s="735"/>
      <c r="AO9" s="736"/>
      <c r="AP9" s="727"/>
      <c r="AQ9" s="727"/>
      <c r="AR9" s="735"/>
      <c r="AS9" s="736"/>
      <c r="AT9" s="727"/>
      <c r="AU9" s="727"/>
      <c r="AV9" s="735"/>
      <c r="AW9" s="736"/>
      <c r="AX9" s="727"/>
      <c r="AY9" s="727"/>
      <c r="AZ9" s="735"/>
      <c r="BA9" s="736"/>
      <c r="BB9" s="727"/>
      <c r="BC9" s="727"/>
      <c r="BD9" s="735"/>
      <c r="BE9" s="736"/>
      <c r="BF9" s="727"/>
      <c r="BG9" s="727"/>
      <c r="BH9" s="735"/>
      <c r="BI9" s="736"/>
      <c r="BJ9" s="727"/>
      <c r="BK9" s="727"/>
      <c r="BL9" s="735"/>
      <c r="BM9" s="736"/>
      <c r="BN9" s="727"/>
      <c r="BO9" s="727"/>
      <c r="BP9" s="735"/>
      <c r="BQ9" s="736"/>
      <c r="BR9" s="727"/>
      <c r="BS9" s="727"/>
      <c r="BT9" s="735"/>
      <c r="BU9" s="736"/>
      <c r="BV9" s="727"/>
      <c r="BW9" s="727"/>
      <c r="BX9" s="735"/>
      <c r="BY9" s="736"/>
      <c r="BZ9" s="727"/>
      <c r="CA9" s="727"/>
      <c r="CB9" s="735"/>
      <c r="CC9" s="736"/>
      <c r="CD9" s="727"/>
      <c r="CE9" s="727"/>
      <c r="CF9" s="735"/>
      <c r="CG9" s="736"/>
      <c r="CH9" s="727"/>
      <c r="CI9" s="727"/>
      <c r="CJ9" s="735"/>
      <c r="CK9" s="736"/>
      <c r="CL9" s="727"/>
      <c r="CM9" s="727"/>
      <c r="CN9" s="735"/>
      <c r="CO9" s="736"/>
      <c r="CP9" s="727"/>
      <c r="CQ9" s="727"/>
      <c r="CR9" s="735"/>
      <c r="CS9" s="736"/>
      <c r="CT9" s="727"/>
      <c r="CU9" s="727"/>
      <c r="CV9" s="735"/>
      <c r="CW9" s="736"/>
      <c r="CX9" s="727"/>
      <c r="CY9" s="727"/>
      <c r="CZ9" s="735"/>
      <c r="DA9" s="736"/>
      <c r="DB9" s="727"/>
      <c r="DC9" s="727"/>
      <c r="DD9" s="735"/>
      <c r="DE9" s="736"/>
      <c r="DF9" s="727"/>
      <c r="DG9" s="727"/>
      <c r="DH9" s="735"/>
      <c r="DI9" s="736"/>
      <c r="DJ9" s="727"/>
      <c r="DK9" s="727"/>
      <c r="DL9" s="735"/>
      <c r="DM9" s="736"/>
      <c r="DN9" s="727"/>
      <c r="DO9" s="727"/>
      <c r="DP9" s="735"/>
      <c r="DQ9" s="736"/>
      <c r="DR9" s="727"/>
      <c r="DS9" s="727"/>
      <c r="DT9" s="735"/>
      <c r="DU9" s="736"/>
      <c r="DV9" s="727"/>
      <c r="DW9" s="727"/>
      <c r="DX9" s="735"/>
      <c r="DY9" s="736"/>
      <c r="DZ9" s="727"/>
      <c r="EA9" s="727"/>
      <c r="EB9" s="735"/>
      <c r="EC9" s="736"/>
      <c r="ED9" s="727"/>
      <c r="EE9" s="727"/>
      <c r="EF9" s="735"/>
      <c r="EG9" s="736"/>
      <c r="EH9" s="727"/>
      <c r="EI9" s="727"/>
      <c r="EJ9" s="735"/>
      <c r="EK9" s="736"/>
      <c r="EL9" s="727"/>
      <c r="EM9" s="727"/>
      <c r="EN9" s="735"/>
      <c r="EO9" s="736"/>
      <c r="EP9" s="727"/>
      <c r="EQ9" s="727"/>
      <c r="ER9" s="735"/>
      <c r="ES9" s="736"/>
      <c r="ET9" s="727"/>
      <c r="EU9" s="727"/>
      <c r="EV9" s="735"/>
    </row>
    <row r="10" spans="1:152" ht="13.5" customHeight="1">
      <c r="A10" s="1">
        <v>9</v>
      </c>
      <c r="B10" s="11"/>
      <c r="C10" s="727"/>
      <c r="D10" s="727"/>
      <c r="E10" s="727"/>
      <c r="F10" s="727"/>
      <c r="G10" s="12"/>
      <c r="H10" s="736"/>
      <c r="I10" s="727"/>
      <c r="J10" s="727"/>
      <c r="K10" s="735"/>
      <c r="L10" s="736"/>
      <c r="M10" s="727"/>
      <c r="N10" s="727"/>
      <c r="O10" s="735"/>
      <c r="P10" s="736"/>
      <c r="Q10" s="727"/>
      <c r="R10" s="727"/>
      <c r="S10" s="735"/>
      <c r="T10" s="736"/>
      <c r="U10" s="727"/>
      <c r="V10" s="727"/>
      <c r="W10" s="735"/>
      <c r="X10" s="736"/>
      <c r="Y10" s="727"/>
      <c r="Z10" s="727"/>
      <c r="AA10" s="735"/>
      <c r="AB10" s="736"/>
      <c r="AC10" s="727"/>
      <c r="AD10" s="727"/>
      <c r="AE10" s="735"/>
      <c r="AG10" s="736"/>
      <c r="AH10" s="727"/>
      <c r="AI10" s="727"/>
      <c r="AJ10" s="735"/>
      <c r="AK10" s="736"/>
      <c r="AL10" s="727"/>
      <c r="AM10" s="727"/>
      <c r="AN10" s="735"/>
      <c r="AO10" s="736"/>
      <c r="AP10" s="727"/>
      <c r="AQ10" s="727"/>
      <c r="AR10" s="735"/>
      <c r="AS10" s="736"/>
      <c r="AT10" s="727"/>
      <c r="AU10" s="727"/>
      <c r="AV10" s="735"/>
      <c r="AW10" s="736"/>
      <c r="AX10" s="727"/>
      <c r="AY10" s="727"/>
      <c r="AZ10" s="735"/>
      <c r="BA10" s="736"/>
      <c r="BB10" s="727"/>
      <c r="BC10" s="727"/>
      <c r="BD10" s="735"/>
      <c r="BE10" s="736"/>
      <c r="BF10" s="727"/>
      <c r="BG10" s="727"/>
      <c r="BH10" s="735"/>
      <c r="BI10" s="736"/>
      <c r="BJ10" s="727"/>
      <c r="BK10" s="727"/>
      <c r="BL10" s="735"/>
      <c r="BM10" s="736"/>
      <c r="BN10" s="727"/>
      <c r="BO10" s="727"/>
      <c r="BP10" s="735"/>
      <c r="BQ10" s="736"/>
      <c r="BR10" s="727"/>
      <c r="BS10" s="727"/>
      <c r="BT10" s="735"/>
      <c r="BU10" s="736"/>
      <c r="BV10" s="727"/>
      <c r="BW10" s="727"/>
      <c r="BX10" s="735"/>
      <c r="BY10" s="736"/>
      <c r="BZ10" s="727"/>
      <c r="CA10" s="727"/>
      <c r="CB10" s="735"/>
      <c r="CC10" s="736"/>
      <c r="CD10" s="727"/>
      <c r="CE10" s="727"/>
      <c r="CF10" s="735"/>
      <c r="CG10" s="736"/>
      <c r="CH10" s="727"/>
      <c r="CI10" s="727"/>
      <c r="CJ10" s="735"/>
      <c r="CK10" s="736"/>
      <c r="CL10" s="727"/>
      <c r="CM10" s="727"/>
      <c r="CN10" s="735"/>
      <c r="CO10" s="736"/>
      <c r="CP10" s="727"/>
      <c r="CQ10" s="727"/>
      <c r="CR10" s="735"/>
      <c r="CS10" s="736"/>
      <c r="CT10" s="727"/>
      <c r="CU10" s="727"/>
      <c r="CV10" s="735"/>
      <c r="CW10" s="736"/>
      <c r="CX10" s="727"/>
      <c r="CY10" s="727"/>
      <c r="CZ10" s="735"/>
      <c r="DA10" s="736"/>
      <c r="DB10" s="727"/>
      <c r="DC10" s="727"/>
      <c r="DD10" s="735"/>
      <c r="DE10" s="736"/>
      <c r="DF10" s="727"/>
      <c r="DG10" s="727"/>
      <c r="DH10" s="735"/>
      <c r="DI10" s="736"/>
      <c r="DJ10" s="727"/>
      <c r="DK10" s="727"/>
      <c r="DL10" s="735"/>
      <c r="DM10" s="736"/>
      <c r="DN10" s="727"/>
      <c r="DO10" s="727"/>
      <c r="DP10" s="735"/>
      <c r="DQ10" s="736"/>
      <c r="DR10" s="727"/>
      <c r="DS10" s="727"/>
      <c r="DT10" s="735"/>
      <c r="DU10" s="736"/>
      <c r="DV10" s="727"/>
      <c r="DW10" s="727"/>
      <c r="DX10" s="735"/>
      <c r="DY10" s="736"/>
      <c r="DZ10" s="727"/>
      <c r="EA10" s="727"/>
      <c r="EB10" s="735"/>
      <c r="EC10" s="736"/>
      <c r="ED10" s="727"/>
      <c r="EE10" s="727"/>
      <c r="EF10" s="735"/>
      <c r="EG10" s="736"/>
      <c r="EH10" s="727"/>
      <c r="EI10" s="727"/>
      <c r="EJ10" s="735"/>
      <c r="EK10" s="736"/>
      <c r="EL10" s="727"/>
      <c r="EM10" s="727"/>
      <c r="EN10" s="735"/>
      <c r="EO10" s="736"/>
      <c r="EP10" s="727"/>
      <c r="EQ10" s="727"/>
      <c r="ER10" s="735"/>
      <c r="ES10" s="736"/>
      <c r="ET10" s="727"/>
      <c r="EU10" s="727"/>
      <c r="EV10" s="735"/>
    </row>
    <row r="11" spans="1:152" ht="13.5" customHeight="1">
      <c r="A11" s="1">
        <v>10</v>
      </c>
      <c r="B11" s="11"/>
      <c r="C11" s="727"/>
      <c r="D11" s="727"/>
      <c r="E11" s="727"/>
      <c r="F11" s="727"/>
      <c r="G11" s="12"/>
      <c r="H11" s="736"/>
      <c r="I11" s="727"/>
      <c r="J11" s="727"/>
      <c r="K11" s="735"/>
      <c r="L11" s="736"/>
      <c r="M11" s="727"/>
      <c r="N11" s="727"/>
      <c r="O11" s="735"/>
      <c r="P11" s="736"/>
      <c r="Q11" s="727"/>
      <c r="R11" s="727"/>
      <c r="S11" s="735"/>
      <c r="T11" s="736"/>
      <c r="U11" s="727"/>
      <c r="V11" s="727"/>
      <c r="W11" s="735"/>
      <c r="X11" s="736"/>
      <c r="Y11" s="727"/>
      <c r="Z11" s="727"/>
      <c r="AA11" s="735"/>
      <c r="AB11" s="736"/>
      <c r="AC11" s="727"/>
      <c r="AD11" s="727"/>
      <c r="AE11" s="735"/>
      <c r="AG11" s="736"/>
      <c r="AH11" s="727"/>
      <c r="AI11" s="727"/>
      <c r="AJ11" s="735"/>
      <c r="AK11" s="736"/>
      <c r="AL11" s="727"/>
      <c r="AM11" s="727"/>
      <c r="AN11" s="735"/>
      <c r="AO11" s="736"/>
      <c r="AP11" s="727"/>
      <c r="AQ11" s="727"/>
      <c r="AR11" s="735"/>
      <c r="AS11" s="736"/>
      <c r="AT11" s="727"/>
      <c r="AU11" s="727"/>
      <c r="AV11" s="735"/>
      <c r="AW11" s="736"/>
      <c r="AX11" s="727"/>
      <c r="AY11" s="727"/>
      <c r="AZ11" s="735"/>
      <c r="BA11" s="736"/>
      <c r="BB11" s="727"/>
      <c r="BC11" s="727"/>
      <c r="BD11" s="735"/>
      <c r="BE11" s="736"/>
      <c r="BF11" s="727"/>
      <c r="BG11" s="727"/>
      <c r="BH11" s="735"/>
      <c r="BI11" s="736"/>
      <c r="BJ11" s="727"/>
      <c r="BK11" s="727"/>
      <c r="BL11" s="735"/>
      <c r="BM11" s="736"/>
      <c r="BN11" s="727"/>
      <c r="BO11" s="727"/>
      <c r="BP11" s="735"/>
      <c r="BQ11" s="736"/>
      <c r="BR11" s="727"/>
      <c r="BS11" s="727"/>
      <c r="BT11" s="735"/>
      <c r="BU11" s="736"/>
      <c r="BV11" s="727"/>
      <c r="BW11" s="727"/>
      <c r="BX11" s="735"/>
      <c r="BY11" s="736"/>
      <c r="BZ11" s="727"/>
      <c r="CA11" s="727"/>
      <c r="CB11" s="735"/>
      <c r="CC11" s="736"/>
      <c r="CD11" s="727"/>
      <c r="CE11" s="727"/>
      <c r="CF11" s="735"/>
      <c r="CG11" s="736"/>
      <c r="CH11" s="727"/>
      <c r="CI11" s="727"/>
      <c r="CJ11" s="735"/>
      <c r="CK11" s="736"/>
      <c r="CL11" s="727"/>
      <c r="CM11" s="727"/>
      <c r="CN11" s="735"/>
      <c r="CO11" s="736"/>
      <c r="CP11" s="727"/>
      <c r="CQ11" s="727"/>
      <c r="CR11" s="735"/>
      <c r="CS11" s="736"/>
      <c r="CT11" s="727"/>
      <c r="CU11" s="727"/>
      <c r="CV11" s="735"/>
      <c r="CW11" s="736"/>
      <c r="CX11" s="727"/>
      <c r="CY11" s="727"/>
      <c r="CZ11" s="735"/>
      <c r="DA11" s="736"/>
      <c r="DB11" s="727"/>
      <c r="DC11" s="727"/>
      <c r="DD11" s="735"/>
      <c r="DE11" s="736"/>
      <c r="DF11" s="727"/>
      <c r="DG11" s="727"/>
      <c r="DH11" s="735"/>
      <c r="DI11" s="736"/>
      <c r="DJ11" s="727"/>
      <c r="DK11" s="727"/>
      <c r="DL11" s="735"/>
      <c r="DM11" s="736"/>
      <c r="DN11" s="727"/>
      <c r="DO11" s="727"/>
      <c r="DP11" s="735"/>
      <c r="DQ11" s="736"/>
      <c r="DR11" s="727"/>
      <c r="DS11" s="727"/>
      <c r="DT11" s="735"/>
      <c r="DU11" s="736"/>
      <c r="DV11" s="727"/>
      <c r="DW11" s="727"/>
      <c r="DX11" s="735"/>
      <c r="DY11" s="736"/>
      <c r="DZ11" s="727"/>
      <c r="EA11" s="727"/>
      <c r="EB11" s="735"/>
      <c r="EC11" s="736"/>
      <c r="ED11" s="727"/>
      <c r="EE11" s="727"/>
      <c r="EF11" s="735"/>
      <c r="EG11" s="736"/>
      <c r="EH11" s="727"/>
      <c r="EI11" s="727"/>
      <c r="EJ11" s="735"/>
      <c r="EK11" s="736"/>
      <c r="EL11" s="727"/>
      <c r="EM11" s="727"/>
      <c r="EN11" s="735"/>
      <c r="EO11" s="736"/>
      <c r="EP11" s="727"/>
      <c r="EQ11" s="727"/>
      <c r="ER11" s="735"/>
      <c r="ES11" s="736"/>
      <c r="ET11" s="727"/>
      <c r="EU11" s="727"/>
      <c r="EV11" s="735"/>
    </row>
    <row r="12" spans="1:152" ht="13.5" customHeight="1">
      <c r="A12" s="1">
        <v>11</v>
      </c>
      <c r="B12" s="13"/>
      <c r="C12" s="727"/>
      <c r="D12" s="727"/>
      <c r="E12" s="727"/>
      <c r="F12" s="727"/>
      <c r="G12" s="12"/>
      <c r="H12" s="736"/>
      <c r="I12" s="727"/>
      <c r="J12" s="727"/>
      <c r="K12" s="735"/>
      <c r="L12" s="736"/>
      <c r="M12" s="727"/>
      <c r="N12" s="727"/>
      <c r="O12" s="735"/>
      <c r="P12" s="736"/>
      <c r="Q12" s="727"/>
      <c r="R12" s="727"/>
      <c r="S12" s="735"/>
      <c r="T12" s="736"/>
      <c r="U12" s="727"/>
      <c r="V12" s="727"/>
      <c r="W12" s="735"/>
      <c r="X12" s="736"/>
      <c r="Y12" s="727"/>
      <c r="Z12" s="727"/>
      <c r="AA12" s="735"/>
      <c r="AB12" s="736"/>
      <c r="AC12" s="727"/>
      <c r="AD12" s="727"/>
      <c r="AE12" s="735"/>
      <c r="AG12" s="736"/>
      <c r="AH12" s="727"/>
      <c r="AI12" s="727"/>
      <c r="AJ12" s="735"/>
      <c r="AK12" s="736"/>
      <c r="AL12" s="727"/>
      <c r="AM12" s="727"/>
      <c r="AN12" s="735"/>
      <c r="AO12" s="736"/>
      <c r="AP12" s="727"/>
      <c r="AQ12" s="727"/>
      <c r="AR12" s="735"/>
      <c r="AS12" s="736"/>
      <c r="AT12" s="727"/>
      <c r="AU12" s="727"/>
      <c r="AV12" s="735"/>
      <c r="AW12" s="736"/>
      <c r="AX12" s="727"/>
      <c r="AY12" s="727"/>
      <c r="AZ12" s="735"/>
      <c r="BA12" s="736"/>
      <c r="BB12" s="727"/>
      <c r="BC12" s="727"/>
      <c r="BD12" s="735"/>
      <c r="BE12" s="736"/>
      <c r="BF12" s="727"/>
      <c r="BG12" s="727"/>
      <c r="BH12" s="735"/>
      <c r="BI12" s="736"/>
      <c r="BJ12" s="727"/>
      <c r="BK12" s="727"/>
      <c r="BL12" s="735"/>
      <c r="BM12" s="736"/>
      <c r="BN12" s="727"/>
      <c r="BO12" s="727"/>
      <c r="BP12" s="735"/>
      <c r="BQ12" s="736"/>
      <c r="BR12" s="727"/>
      <c r="BS12" s="727"/>
      <c r="BT12" s="735"/>
      <c r="BU12" s="736"/>
      <c r="BV12" s="727"/>
      <c r="BW12" s="727"/>
      <c r="BX12" s="735"/>
      <c r="BY12" s="736"/>
      <c r="BZ12" s="727"/>
      <c r="CA12" s="727"/>
      <c r="CB12" s="735"/>
      <c r="CC12" s="736"/>
      <c r="CD12" s="727"/>
      <c r="CE12" s="727"/>
      <c r="CF12" s="735"/>
      <c r="CG12" s="736"/>
      <c r="CH12" s="727"/>
      <c r="CI12" s="727"/>
      <c r="CJ12" s="735"/>
      <c r="CK12" s="736"/>
      <c r="CL12" s="727"/>
      <c r="CM12" s="727"/>
      <c r="CN12" s="735"/>
      <c r="CO12" s="736"/>
      <c r="CP12" s="727"/>
      <c r="CQ12" s="727"/>
      <c r="CR12" s="735"/>
      <c r="CS12" s="736"/>
      <c r="CT12" s="727"/>
      <c r="CU12" s="727"/>
      <c r="CV12" s="735"/>
      <c r="CW12" s="736"/>
      <c r="CX12" s="727"/>
      <c r="CY12" s="727"/>
      <c r="CZ12" s="735"/>
      <c r="DA12" s="736"/>
      <c r="DB12" s="727"/>
      <c r="DC12" s="727"/>
      <c r="DD12" s="735"/>
      <c r="DE12" s="736"/>
      <c r="DF12" s="727"/>
      <c r="DG12" s="727"/>
      <c r="DH12" s="735"/>
      <c r="DI12" s="736"/>
      <c r="DJ12" s="727"/>
      <c r="DK12" s="727"/>
      <c r="DL12" s="735"/>
      <c r="DM12" s="736"/>
      <c r="DN12" s="727"/>
      <c r="DO12" s="727"/>
      <c r="DP12" s="735"/>
      <c r="DQ12" s="736"/>
      <c r="DR12" s="727"/>
      <c r="DS12" s="727"/>
      <c r="DT12" s="735"/>
      <c r="DU12" s="736"/>
      <c r="DV12" s="727"/>
      <c r="DW12" s="727"/>
      <c r="DX12" s="735"/>
      <c r="DY12" s="736"/>
      <c r="DZ12" s="727"/>
      <c r="EA12" s="727"/>
      <c r="EB12" s="735"/>
      <c r="EC12" s="736"/>
      <c r="ED12" s="727"/>
      <c r="EE12" s="727"/>
      <c r="EF12" s="735"/>
      <c r="EG12" s="736"/>
      <c r="EH12" s="727"/>
      <c r="EI12" s="727"/>
      <c r="EJ12" s="735"/>
      <c r="EK12" s="736"/>
      <c r="EL12" s="727"/>
      <c r="EM12" s="727"/>
      <c r="EN12" s="735"/>
      <c r="EO12" s="736"/>
      <c r="EP12" s="727"/>
      <c r="EQ12" s="727"/>
      <c r="ER12" s="735"/>
      <c r="ES12" s="736"/>
      <c r="ET12" s="727"/>
      <c r="EU12" s="727"/>
      <c r="EV12" s="735"/>
    </row>
    <row r="13" spans="1:152" ht="13.5" customHeight="1">
      <c r="A13" s="1">
        <v>12</v>
      </c>
      <c r="B13" s="11"/>
      <c r="C13" s="727"/>
      <c r="D13" s="727"/>
      <c r="E13" s="727"/>
      <c r="F13" s="727"/>
      <c r="G13" s="12"/>
      <c r="H13" s="736"/>
      <c r="I13" s="727"/>
      <c r="J13" s="727"/>
      <c r="K13" s="735"/>
      <c r="L13" s="736"/>
      <c r="M13" s="727"/>
      <c r="N13" s="727"/>
      <c r="O13" s="735"/>
      <c r="P13" s="736"/>
      <c r="Q13" s="727"/>
      <c r="R13" s="727"/>
      <c r="S13" s="735"/>
      <c r="T13" s="736"/>
      <c r="U13" s="727"/>
      <c r="V13" s="727"/>
      <c r="W13" s="735"/>
      <c r="X13" s="736"/>
      <c r="Y13" s="727"/>
      <c r="Z13" s="727"/>
      <c r="AA13" s="735"/>
      <c r="AB13" s="736"/>
      <c r="AC13" s="727"/>
      <c r="AD13" s="727"/>
      <c r="AE13" s="735"/>
      <c r="AG13" s="736"/>
      <c r="AH13" s="727"/>
      <c r="AI13" s="727"/>
      <c r="AJ13" s="735"/>
      <c r="AK13" s="736"/>
      <c r="AL13" s="727"/>
      <c r="AM13" s="727"/>
      <c r="AN13" s="735"/>
      <c r="AO13" s="736"/>
      <c r="AP13" s="727"/>
      <c r="AQ13" s="727"/>
      <c r="AR13" s="735"/>
      <c r="AS13" s="736"/>
      <c r="AT13" s="727"/>
      <c r="AU13" s="727"/>
      <c r="AV13" s="735"/>
      <c r="AW13" s="736"/>
      <c r="AX13" s="727"/>
      <c r="AY13" s="727"/>
      <c r="AZ13" s="735"/>
      <c r="BA13" s="736"/>
      <c r="BB13" s="727"/>
      <c r="BC13" s="727"/>
      <c r="BD13" s="735"/>
      <c r="BE13" s="736"/>
      <c r="BF13" s="727"/>
      <c r="BG13" s="727"/>
      <c r="BH13" s="735"/>
      <c r="BI13" s="736"/>
      <c r="BJ13" s="727"/>
      <c r="BK13" s="727"/>
      <c r="BL13" s="735"/>
      <c r="BM13" s="736"/>
      <c r="BN13" s="727"/>
      <c r="BO13" s="727"/>
      <c r="BP13" s="735"/>
      <c r="BQ13" s="736"/>
      <c r="BR13" s="727"/>
      <c r="BS13" s="727"/>
      <c r="BT13" s="735"/>
      <c r="BU13" s="736"/>
      <c r="BV13" s="727"/>
      <c r="BW13" s="727"/>
      <c r="BX13" s="735"/>
      <c r="BY13" s="736"/>
      <c r="BZ13" s="727"/>
      <c r="CA13" s="727"/>
      <c r="CB13" s="735"/>
      <c r="CC13" s="736"/>
      <c r="CD13" s="727"/>
      <c r="CE13" s="727"/>
      <c r="CF13" s="735"/>
      <c r="CG13" s="736"/>
      <c r="CH13" s="727"/>
      <c r="CI13" s="727"/>
      <c r="CJ13" s="735"/>
      <c r="CK13" s="736"/>
      <c r="CL13" s="727"/>
      <c r="CM13" s="727"/>
      <c r="CN13" s="735"/>
      <c r="CO13" s="736"/>
      <c r="CP13" s="727"/>
      <c r="CQ13" s="727"/>
      <c r="CR13" s="735"/>
      <c r="CS13" s="736"/>
      <c r="CT13" s="727"/>
      <c r="CU13" s="727"/>
      <c r="CV13" s="735"/>
      <c r="CW13" s="736"/>
      <c r="CX13" s="727"/>
      <c r="CY13" s="727"/>
      <c r="CZ13" s="735"/>
      <c r="DA13" s="736"/>
      <c r="DB13" s="727"/>
      <c r="DC13" s="727"/>
      <c r="DD13" s="735"/>
      <c r="DE13" s="736"/>
      <c r="DF13" s="727"/>
      <c r="DG13" s="727"/>
      <c r="DH13" s="735"/>
      <c r="DI13" s="736"/>
      <c r="DJ13" s="727"/>
      <c r="DK13" s="727"/>
      <c r="DL13" s="735"/>
      <c r="DM13" s="736"/>
      <c r="DN13" s="727"/>
      <c r="DO13" s="727"/>
      <c r="DP13" s="735"/>
      <c r="DQ13" s="736"/>
      <c r="DR13" s="727"/>
      <c r="DS13" s="727"/>
      <c r="DT13" s="735"/>
      <c r="DU13" s="736"/>
      <c r="DV13" s="727"/>
      <c r="DW13" s="727"/>
      <c r="DX13" s="735"/>
      <c r="DY13" s="736"/>
      <c r="DZ13" s="727"/>
      <c r="EA13" s="727"/>
      <c r="EB13" s="735"/>
      <c r="EC13" s="736"/>
      <c r="ED13" s="727"/>
      <c r="EE13" s="727"/>
      <c r="EF13" s="735"/>
      <c r="EG13" s="736"/>
      <c r="EH13" s="727"/>
      <c r="EI13" s="727"/>
      <c r="EJ13" s="735"/>
      <c r="EK13" s="736"/>
      <c r="EL13" s="727"/>
      <c r="EM13" s="727"/>
      <c r="EN13" s="735"/>
      <c r="EO13" s="736"/>
      <c r="EP13" s="727"/>
      <c r="EQ13" s="727"/>
      <c r="ER13" s="735"/>
      <c r="ES13" s="736"/>
      <c r="ET13" s="727"/>
      <c r="EU13" s="727"/>
      <c r="EV13" s="735"/>
    </row>
    <row r="14" spans="1:152" ht="13.5" customHeight="1">
      <c r="A14" s="1">
        <v>13</v>
      </c>
      <c r="B14" s="11"/>
      <c r="C14" s="761"/>
      <c r="D14" s="761"/>
      <c r="E14" s="761"/>
      <c r="F14" s="761"/>
      <c r="G14" s="12"/>
      <c r="H14" s="740"/>
      <c r="I14" s="741"/>
      <c r="J14" s="741"/>
      <c r="K14" s="742"/>
      <c r="L14" s="740"/>
      <c r="M14" s="741"/>
      <c r="N14" s="741"/>
      <c r="O14" s="742"/>
      <c r="P14" s="740"/>
      <c r="Q14" s="741"/>
      <c r="R14" s="741"/>
      <c r="S14" s="742"/>
      <c r="T14" s="740"/>
      <c r="U14" s="741"/>
      <c r="V14" s="741"/>
      <c r="W14" s="742"/>
      <c r="X14" s="740"/>
      <c r="Y14" s="741"/>
      <c r="Z14" s="741"/>
      <c r="AA14" s="742"/>
      <c r="AB14" s="740"/>
      <c r="AC14" s="741"/>
      <c r="AD14" s="741"/>
      <c r="AE14" s="742"/>
      <c r="AG14" s="740"/>
      <c r="AH14" s="741"/>
      <c r="AI14" s="741"/>
      <c r="AJ14" s="742"/>
      <c r="AK14" s="740"/>
      <c r="AL14" s="741"/>
      <c r="AM14" s="741"/>
      <c r="AN14" s="742"/>
      <c r="AO14" s="740"/>
      <c r="AP14" s="741"/>
      <c r="AQ14" s="741"/>
      <c r="AR14" s="742"/>
      <c r="AS14" s="740"/>
      <c r="AT14" s="741"/>
      <c r="AU14" s="741"/>
      <c r="AV14" s="742"/>
      <c r="AW14" s="740"/>
      <c r="AX14" s="741"/>
      <c r="AY14" s="741"/>
      <c r="AZ14" s="742"/>
      <c r="BA14" s="740"/>
      <c r="BB14" s="741"/>
      <c r="BC14" s="741"/>
      <c r="BD14" s="742"/>
      <c r="BE14" s="740"/>
      <c r="BF14" s="741"/>
      <c r="BG14" s="741"/>
      <c r="BH14" s="742"/>
      <c r="BI14" s="740"/>
      <c r="BJ14" s="741"/>
      <c r="BK14" s="741"/>
      <c r="BL14" s="742"/>
      <c r="BM14" s="740"/>
      <c r="BN14" s="741"/>
      <c r="BO14" s="741"/>
      <c r="BP14" s="742"/>
      <c r="BQ14" s="740"/>
      <c r="BR14" s="741"/>
      <c r="BS14" s="741"/>
      <c r="BT14" s="742"/>
      <c r="BU14" s="740"/>
      <c r="BV14" s="741"/>
      <c r="BW14" s="741"/>
      <c r="BX14" s="742"/>
      <c r="BY14" s="740"/>
      <c r="BZ14" s="741"/>
      <c r="CA14" s="741"/>
      <c r="CB14" s="742"/>
      <c r="CC14" s="740"/>
      <c r="CD14" s="741"/>
      <c r="CE14" s="741"/>
      <c r="CF14" s="742"/>
      <c r="CG14" s="740"/>
      <c r="CH14" s="741"/>
      <c r="CI14" s="741"/>
      <c r="CJ14" s="742"/>
      <c r="CK14" s="740"/>
      <c r="CL14" s="741"/>
      <c r="CM14" s="741"/>
      <c r="CN14" s="742"/>
      <c r="CO14" s="740"/>
      <c r="CP14" s="741"/>
      <c r="CQ14" s="741"/>
      <c r="CR14" s="742"/>
      <c r="CS14" s="740"/>
      <c r="CT14" s="741"/>
      <c r="CU14" s="741"/>
      <c r="CV14" s="742"/>
      <c r="CW14" s="740"/>
      <c r="CX14" s="741"/>
      <c r="CY14" s="741"/>
      <c r="CZ14" s="742"/>
      <c r="DA14" s="740"/>
      <c r="DB14" s="741"/>
      <c r="DC14" s="741"/>
      <c r="DD14" s="742"/>
      <c r="DE14" s="740"/>
      <c r="DF14" s="741"/>
      <c r="DG14" s="741"/>
      <c r="DH14" s="742"/>
      <c r="DI14" s="740"/>
      <c r="DJ14" s="741"/>
      <c r="DK14" s="741"/>
      <c r="DL14" s="742"/>
      <c r="DM14" s="740"/>
      <c r="DN14" s="741"/>
      <c r="DO14" s="741"/>
      <c r="DP14" s="742"/>
      <c r="DQ14" s="740"/>
      <c r="DR14" s="741"/>
      <c r="DS14" s="741"/>
      <c r="DT14" s="742"/>
      <c r="DU14" s="740"/>
      <c r="DV14" s="741"/>
      <c r="DW14" s="741"/>
      <c r="DX14" s="742"/>
      <c r="DY14" s="740"/>
      <c r="DZ14" s="741"/>
      <c r="EA14" s="741"/>
      <c r="EB14" s="742"/>
      <c r="EC14" s="740"/>
      <c r="ED14" s="741"/>
      <c r="EE14" s="741"/>
      <c r="EF14" s="742"/>
      <c r="EG14" s="740"/>
      <c r="EH14" s="741"/>
      <c r="EI14" s="741"/>
      <c r="EJ14" s="742"/>
      <c r="EK14" s="740"/>
      <c r="EL14" s="741"/>
      <c r="EM14" s="741"/>
      <c r="EN14" s="742"/>
      <c r="EO14" s="740"/>
      <c r="EP14" s="741"/>
      <c r="EQ14" s="741"/>
      <c r="ER14" s="742"/>
      <c r="ES14" s="740"/>
      <c r="ET14" s="741"/>
      <c r="EU14" s="741"/>
      <c r="EV14" s="742"/>
    </row>
    <row r="15" spans="1:152" ht="13.5" customHeight="1">
      <c r="A15" s="1">
        <v>14</v>
      </c>
      <c r="B15" s="11"/>
      <c r="C15" s="766" t="s">
        <v>9</v>
      </c>
      <c r="D15" s="765"/>
      <c r="E15" s="765"/>
      <c r="F15" s="765"/>
      <c r="G15" s="769" t="s">
        <v>10</v>
      </c>
      <c r="H15" s="737" t="s">
        <v>11</v>
      </c>
      <c r="I15" s="738"/>
      <c r="J15" s="738"/>
      <c r="K15" s="739"/>
      <c r="L15" s="737" t="s">
        <v>12</v>
      </c>
      <c r="M15" s="738"/>
      <c r="N15" s="738"/>
      <c r="O15" s="739"/>
      <c r="P15" s="737" t="s">
        <v>13</v>
      </c>
      <c r="Q15" s="738"/>
      <c r="R15" s="738"/>
      <c r="S15" s="739"/>
      <c r="T15" s="737" t="s">
        <v>14</v>
      </c>
      <c r="U15" s="738"/>
      <c r="V15" s="738"/>
      <c r="W15" s="739"/>
      <c r="X15" s="737" t="s">
        <v>15</v>
      </c>
      <c r="Y15" s="738"/>
      <c r="Z15" s="738"/>
      <c r="AA15" s="739"/>
      <c r="AB15" s="737" t="s">
        <v>16</v>
      </c>
      <c r="AC15" s="738"/>
      <c r="AD15" s="738"/>
      <c r="AE15" s="739"/>
      <c r="AG15" s="768"/>
      <c r="AH15" s="738"/>
      <c r="AI15" s="738"/>
      <c r="AJ15" s="739"/>
      <c r="AK15" s="758" t="s">
        <v>107</v>
      </c>
      <c r="AL15" s="738"/>
      <c r="AM15" s="738"/>
      <c r="AN15" s="739"/>
      <c r="AO15" s="768"/>
      <c r="AP15" s="738"/>
      <c r="AQ15" s="738"/>
      <c r="AR15" s="739"/>
      <c r="AS15" s="758" t="s">
        <v>108</v>
      </c>
      <c r="AT15" s="738"/>
      <c r="AU15" s="738"/>
      <c r="AV15" s="739"/>
      <c r="AW15" s="768"/>
      <c r="AX15" s="738"/>
      <c r="AY15" s="738"/>
      <c r="AZ15" s="739"/>
      <c r="BA15" s="758"/>
      <c r="BB15" s="738"/>
      <c r="BC15" s="738"/>
      <c r="BD15" s="739"/>
      <c r="BE15" s="758" t="s">
        <v>109</v>
      </c>
      <c r="BF15" s="738"/>
      <c r="BG15" s="738"/>
      <c r="BH15" s="739"/>
      <c r="BI15" s="768"/>
      <c r="BJ15" s="738"/>
      <c r="BK15" s="738"/>
      <c r="BL15" s="739"/>
      <c r="BM15" s="768"/>
      <c r="BN15" s="738"/>
      <c r="BO15" s="738"/>
      <c r="BP15" s="739"/>
      <c r="BQ15" s="768"/>
      <c r="BR15" s="738"/>
      <c r="BS15" s="738"/>
      <c r="BT15" s="739"/>
      <c r="BU15" s="758" t="s">
        <v>110</v>
      </c>
      <c r="BV15" s="738"/>
      <c r="BW15" s="738"/>
      <c r="BX15" s="739"/>
      <c r="BY15" s="758"/>
      <c r="BZ15" s="738"/>
      <c r="CA15" s="738"/>
      <c r="CB15" s="739"/>
      <c r="CC15" s="758" t="s">
        <v>111</v>
      </c>
      <c r="CD15" s="738"/>
      <c r="CE15" s="738"/>
      <c r="CF15" s="739"/>
      <c r="CG15" s="768"/>
      <c r="CH15" s="738"/>
      <c r="CI15" s="738"/>
      <c r="CJ15" s="739"/>
      <c r="CK15" s="768"/>
      <c r="CL15" s="738"/>
      <c r="CM15" s="738"/>
      <c r="CN15" s="739"/>
      <c r="CO15" s="768"/>
      <c r="CP15" s="738"/>
      <c r="CQ15" s="738"/>
      <c r="CR15" s="739"/>
      <c r="CS15" s="768"/>
      <c r="CT15" s="738"/>
      <c r="CU15" s="738"/>
      <c r="CV15" s="739"/>
      <c r="CW15" s="768"/>
      <c r="CX15" s="738"/>
      <c r="CY15" s="738"/>
      <c r="CZ15" s="739"/>
      <c r="DA15" s="758" t="s">
        <v>112</v>
      </c>
      <c r="DB15" s="738"/>
      <c r="DC15" s="738"/>
      <c r="DD15" s="739"/>
      <c r="DE15" s="768"/>
      <c r="DF15" s="738"/>
      <c r="DG15" s="738"/>
      <c r="DH15" s="739"/>
      <c r="DI15" s="768"/>
      <c r="DJ15" s="738"/>
      <c r="DK15" s="738"/>
      <c r="DL15" s="739"/>
      <c r="DM15" s="758" t="s">
        <v>113</v>
      </c>
      <c r="DN15" s="738"/>
      <c r="DO15" s="738"/>
      <c r="DP15" s="739"/>
      <c r="DQ15" s="768"/>
      <c r="DR15" s="738"/>
      <c r="DS15" s="738"/>
      <c r="DT15" s="739"/>
      <c r="DU15" s="758"/>
      <c r="DV15" s="738"/>
      <c r="DW15" s="738"/>
      <c r="DX15" s="739"/>
      <c r="DY15" s="758" t="s">
        <v>114</v>
      </c>
      <c r="DZ15" s="738"/>
      <c r="EA15" s="738"/>
      <c r="EB15" s="739"/>
      <c r="EC15" s="768"/>
      <c r="ED15" s="738"/>
      <c r="EE15" s="738"/>
      <c r="EF15" s="739"/>
      <c r="EG15" s="768"/>
      <c r="EH15" s="738"/>
      <c r="EI15" s="738"/>
      <c r="EJ15" s="739"/>
      <c r="EK15" s="768"/>
      <c r="EL15" s="738"/>
      <c r="EM15" s="738"/>
      <c r="EN15" s="739"/>
      <c r="EO15" s="768"/>
      <c r="EP15" s="738"/>
      <c r="EQ15" s="738"/>
      <c r="ER15" s="739"/>
      <c r="ES15" s="758" t="s">
        <v>115</v>
      </c>
      <c r="ET15" s="738"/>
      <c r="EU15" s="738"/>
      <c r="EV15" s="739"/>
    </row>
    <row r="16" spans="1:152" ht="13.5" customHeight="1">
      <c r="A16" s="1">
        <v>15</v>
      </c>
      <c r="B16" s="11"/>
      <c r="C16" s="727"/>
      <c r="D16" s="727"/>
      <c r="E16" s="727"/>
      <c r="F16" s="727"/>
      <c r="G16" s="735"/>
      <c r="H16" s="736"/>
      <c r="I16" s="727"/>
      <c r="J16" s="727"/>
      <c r="K16" s="735"/>
      <c r="L16" s="736"/>
      <c r="M16" s="727"/>
      <c r="N16" s="727"/>
      <c r="O16" s="735"/>
      <c r="P16" s="736"/>
      <c r="Q16" s="727"/>
      <c r="R16" s="727"/>
      <c r="S16" s="735"/>
      <c r="T16" s="736"/>
      <c r="U16" s="727"/>
      <c r="V16" s="727"/>
      <c r="W16" s="735"/>
      <c r="X16" s="736"/>
      <c r="Y16" s="727"/>
      <c r="Z16" s="727"/>
      <c r="AA16" s="735"/>
      <c r="AB16" s="736"/>
      <c r="AC16" s="727"/>
      <c r="AD16" s="727"/>
      <c r="AE16" s="735"/>
      <c r="AG16" s="736"/>
      <c r="AH16" s="727"/>
      <c r="AI16" s="727"/>
      <c r="AJ16" s="735"/>
      <c r="AK16" s="736"/>
      <c r="AL16" s="727"/>
      <c r="AM16" s="727"/>
      <c r="AN16" s="735"/>
      <c r="AO16" s="736"/>
      <c r="AP16" s="727"/>
      <c r="AQ16" s="727"/>
      <c r="AR16" s="735"/>
      <c r="AS16" s="736"/>
      <c r="AT16" s="727"/>
      <c r="AU16" s="727"/>
      <c r="AV16" s="735"/>
      <c r="AW16" s="736"/>
      <c r="AX16" s="727"/>
      <c r="AY16" s="727"/>
      <c r="AZ16" s="735"/>
      <c r="BA16" s="736"/>
      <c r="BB16" s="727"/>
      <c r="BC16" s="727"/>
      <c r="BD16" s="735"/>
      <c r="BE16" s="736"/>
      <c r="BF16" s="727"/>
      <c r="BG16" s="727"/>
      <c r="BH16" s="735"/>
      <c r="BI16" s="736"/>
      <c r="BJ16" s="727"/>
      <c r="BK16" s="727"/>
      <c r="BL16" s="735"/>
      <c r="BM16" s="736"/>
      <c r="BN16" s="727"/>
      <c r="BO16" s="727"/>
      <c r="BP16" s="735"/>
      <c r="BQ16" s="736"/>
      <c r="BR16" s="727"/>
      <c r="BS16" s="727"/>
      <c r="BT16" s="735"/>
      <c r="BU16" s="736"/>
      <c r="BV16" s="727"/>
      <c r="BW16" s="727"/>
      <c r="BX16" s="735"/>
      <c r="BY16" s="736"/>
      <c r="BZ16" s="727"/>
      <c r="CA16" s="727"/>
      <c r="CB16" s="735"/>
      <c r="CC16" s="736"/>
      <c r="CD16" s="727"/>
      <c r="CE16" s="727"/>
      <c r="CF16" s="735"/>
      <c r="CG16" s="736"/>
      <c r="CH16" s="727"/>
      <c r="CI16" s="727"/>
      <c r="CJ16" s="735"/>
      <c r="CK16" s="736"/>
      <c r="CL16" s="727"/>
      <c r="CM16" s="727"/>
      <c r="CN16" s="735"/>
      <c r="CO16" s="736"/>
      <c r="CP16" s="727"/>
      <c r="CQ16" s="727"/>
      <c r="CR16" s="735"/>
      <c r="CS16" s="736"/>
      <c r="CT16" s="727"/>
      <c r="CU16" s="727"/>
      <c r="CV16" s="735"/>
      <c r="CW16" s="736"/>
      <c r="CX16" s="727"/>
      <c r="CY16" s="727"/>
      <c r="CZ16" s="735"/>
      <c r="DA16" s="736"/>
      <c r="DB16" s="727"/>
      <c r="DC16" s="727"/>
      <c r="DD16" s="735"/>
      <c r="DE16" s="736"/>
      <c r="DF16" s="727"/>
      <c r="DG16" s="727"/>
      <c r="DH16" s="735"/>
      <c r="DI16" s="736"/>
      <c r="DJ16" s="727"/>
      <c r="DK16" s="727"/>
      <c r="DL16" s="735"/>
      <c r="DM16" s="736"/>
      <c r="DN16" s="727"/>
      <c r="DO16" s="727"/>
      <c r="DP16" s="735"/>
      <c r="DQ16" s="736"/>
      <c r="DR16" s="727"/>
      <c r="DS16" s="727"/>
      <c r="DT16" s="735"/>
      <c r="DU16" s="736"/>
      <c r="DV16" s="727"/>
      <c r="DW16" s="727"/>
      <c r="DX16" s="735"/>
      <c r="DY16" s="736"/>
      <c r="DZ16" s="727"/>
      <c r="EA16" s="727"/>
      <c r="EB16" s="735"/>
      <c r="EC16" s="736"/>
      <c r="ED16" s="727"/>
      <c r="EE16" s="727"/>
      <c r="EF16" s="735"/>
      <c r="EG16" s="736"/>
      <c r="EH16" s="727"/>
      <c r="EI16" s="727"/>
      <c r="EJ16" s="735"/>
      <c r="EK16" s="736"/>
      <c r="EL16" s="727"/>
      <c r="EM16" s="727"/>
      <c r="EN16" s="735"/>
      <c r="EO16" s="736"/>
      <c r="EP16" s="727"/>
      <c r="EQ16" s="727"/>
      <c r="ER16" s="735"/>
      <c r="ES16" s="736"/>
      <c r="ET16" s="727"/>
      <c r="EU16" s="727"/>
      <c r="EV16" s="735"/>
    </row>
    <row r="17" spans="1:152" ht="13.5" customHeight="1">
      <c r="A17" s="1">
        <v>16</v>
      </c>
      <c r="B17" s="13"/>
      <c r="C17" s="727"/>
      <c r="D17" s="727"/>
      <c r="E17" s="727"/>
      <c r="F17" s="727"/>
      <c r="G17" s="735"/>
      <c r="H17" s="746"/>
      <c r="I17" s="733"/>
      <c r="J17" s="733"/>
      <c r="K17" s="747"/>
      <c r="L17" s="746"/>
      <c r="M17" s="733"/>
      <c r="N17" s="733"/>
      <c r="O17" s="747"/>
      <c r="P17" s="746"/>
      <c r="Q17" s="733"/>
      <c r="R17" s="733"/>
      <c r="S17" s="747"/>
      <c r="T17" s="746"/>
      <c r="U17" s="733"/>
      <c r="V17" s="733"/>
      <c r="W17" s="747"/>
      <c r="X17" s="746"/>
      <c r="Y17" s="733"/>
      <c r="Z17" s="733"/>
      <c r="AA17" s="747"/>
      <c r="AB17" s="746"/>
      <c r="AC17" s="733"/>
      <c r="AD17" s="733"/>
      <c r="AE17" s="747"/>
      <c r="AG17" s="736"/>
      <c r="AH17" s="727"/>
      <c r="AI17" s="727"/>
      <c r="AJ17" s="735"/>
      <c r="AK17" s="736"/>
      <c r="AL17" s="727"/>
      <c r="AM17" s="727"/>
      <c r="AN17" s="735"/>
      <c r="AO17" s="736"/>
      <c r="AP17" s="727"/>
      <c r="AQ17" s="727"/>
      <c r="AR17" s="735"/>
      <c r="AS17" s="736"/>
      <c r="AT17" s="727"/>
      <c r="AU17" s="727"/>
      <c r="AV17" s="735"/>
      <c r="AW17" s="736"/>
      <c r="AX17" s="727"/>
      <c r="AY17" s="727"/>
      <c r="AZ17" s="735"/>
      <c r="BA17" s="736"/>
      <c r="BB17" s="727"/>
      <c r="BC17" s="727"/>
      <c r="BD17" s="735"/>
      <c r="BE17" s="736"/>
      <c r="BF17" s="727"/>
      <c r="BG17" s="727"/>
      <c r="BH17" s="735"/>
      <c r="BI17" s="736"/>
      <c r="BJ17" s="727"/>
      <c r="BK17" s="727"/>
      <c r="BL17" s="735"/>
      <c r="BM17" s="736"/>
      <c r="BN17" s="727"/>
      <c r="BO17" s="727"/>
      <c r="BP17" s="735"/>
      <c r="BQ17" s="736"/>
      <c r="BR17" s="727"/>
      <c r="BS17" s="727"/>
      <c r="BT17" s="735"/>
      <c r="BU17" s="736"/>
      <c r="BV17" s="727"/>
      <c r="BW17" s="727"/>
      <c r="BX17" s="735"/>
      <c r="BY17" s="736"/>
      <c r="BZ17" s="727"/>
      <c r="CA17" s="727"/>
      <c r="CB17" s="735"/>
      <c r="CC17" s="736"/>
      <c r="CD17" s="727"/>
      <c r="CE17" s="727"/>
      <c r="CF17" s="735"/>
      <c r="CG17" s="736"/>
      <c r="CH17" s="727"/>
      <c r="CI17" s="727"/>
      <c r="CJ17" s="735"/>
      <c r="CK17" s="736"/>
      <c r="CL17" s="727"/>
      <c r="CM17" s="727"/>
      <c r="CN17" s="735"/>
      <c r="CO17" s="736"/>
      <c r="CP17" s="727"/>
      <c r="CQ17" s="727"/>
      <c r="CR17" s="735"/>
      <c r="CS17" s="736"/>
      <c r="CT17" s="727"/>
      <c r="CU17" s="727"/>
      <c r="CV17" s="735"/>
      <c r="CW17" s="736"/>
      <c r="CX17" s="727"/>
      <c r="CY17" s="727"/>
      <c r="CZ17" s="735"/>
      <c r="DA17" s="736"/>
      <c r="DB17" s="727"/>
      <c r="DC17" s="727"/>
      <c r="DD17" s="735"/>
      <c r="DE17" s="736"/>
      <c r="DF17" s="727"/>
      <c r="DG17" s="727"/>
      <c r="DH17" s="735"/>
      <c r="DI17" s="736"/>
      <c r="DJ17" s="727"/>
      <c r="DK17" s="727"/>
      <c r="DL17" s="735"/>
      <c r="DM17" s="736"/>
      <c r="DN17" s="727"/>
      <c r="DO17" s="727"/>
      <c r="DP17" s="735"/>
      <c r="DQ17" s="736"/>
      <c r="DR17" s="727"/>
      <c r="DS17" s="727"/>
      <c r="DT17" s="735"/>
      <c r="DU17" s="736"/>
      <c r="DV17" s="727"/>
      <c r="DW17" s="727"/>
      <c r="DX17" s="735"/>
      <c r="DY17" s="736"/>
      <c r="DZ17" s="727"/>
      <c r="EA17" s="727"/>
      <c r="EB17" s="735"/>
      <c r="EC17" s="736"/>
      <c r="ED17" s="727"/>
      <c r="EE17" s="727"/>
      <c r="EF17" s="735"/>
      <c r="EG17" s="736"/>
      <c r="EH17" s="727"/>
      <c r="EI17" s="727"/>
      <c r="EJ17" s="735"/>
      <c r="EK17" s="736"/>
      <c r="EL17" s="727"/>
      <c r="EM17" s="727"/>
      <c r="EN17" s="735"/>
      <c r="EO17" s="736"/>
      <c r="EP17" s="727"/>
      <c r="EQ17" s="727"/>
      <c r="ER17" s="735"/>
      <c r="ES17" s="736"/>
      <c r="ET17" s="727"/>
      <c r="EU17" s="727"/>
      <c r="EV17" s="735"/>
    </row>
    <row r="18" spans="1:152" ht="13.5" customHeight="1">
      <c r="A18" s="1">
        <v>17</v>
      </c>
      <c r="B18" s="11"/>
      <c r="C18" s="727"/>
      <c r="D18" s="727"/>
      <c r="E18" s="727"/>
      <c r="F18" s="727"/>
      <c r="G18" s="769" t="s">
        <v>17</v>
      </c>
      <c r="H18" s="734" t="s">
        <v>18</v>
      </c>
      <c r="I18" s="727"/>
      <c r="J18" s="727"/>
      <c r="K18" s="735"/>
      <c r="L18" s="748" t="s">
        <v>19</v>
      </c>
      <c r="M18" s="727"/>
      <c r="N18" s="727"/>
      <c r="O18" s="735"/>
      <c r="P18" s="734" t="s">
        <v>20</v>
      </c>
      <c r="Q18" s="727"/>
      <c r="R18" s="727"/>
      <c r="S18" s="735"/>
      <c r="T18" s="734" t="s">
        <v>21</v>
      </c>
      <c r="U18" s="727"/>
      <c r="V18" s="727"/>
      <c r="W18" s="735"/>
      <c r="X18" s="734" t="s">
        <v>116</v>
      </c>
      <c r="Y18" s="727"/>
      <c r="Z18" s="727"/>
      <c r="AA18" s="735"/>
      <c r="AB18" s="748" t="s">
        <v>22</v>
      </c>
      <c r="AC18" s="727"/>
      <c r="AD18" s="727"/>
      <c r="AE18" s="735"/>
      <c r="AG18" s="736"/>
      <c r="AH18" s="727"/>
      <c r="AI18" s="727"/>
      <c r="AJ18" s="735"/>
      <c r="AK18" s="736"/>
      <c r="AL18" s="727"/>
      <c r="AM18" s="727"/>
      <c r="AN18" s="735"/>
      <c r="AO18" s="736"/>
      <c r="AP18" s="727"/>
      <c r="AQ18" s="727"/>
      <c r="AR18" s="735"/>
      <c r="AS18" s="736"/>
      <c r="AT18" s="727"/>
      <c r="AU18" s="727"/>
      <c r="AV18" s="735"/>
      <c r="AW18" s="736"/>
      <c r="AX18" s="727"/>
      <c r="AY18" s="727"/>
      <c r="AZ18" s="735"/>
      <c r="BA18" s="736"/>
      <c r="BB18" s="727"/>
      <c r="BC18" s="727"/>
      <c r="BD18" s="735"/>
      <c r="BE18" s="736"/>
      <c r="BF18" s="727"/>
      <c r="BG18" s="727"/>
      <c r="BH18" s="735"/>
      <c r="BI18" s="736"/>
      <c r="BJ18" s="727"/>
      <c r="BK18" s="727"/>
      <c r="BL18" s="735"/>
      <c r="BM18" s="736"/>
      <c r="BN18" s="727"/>
      <c r="BO18" s="727"/>
      <c r="BP18" s="735"/>
      <c r="BQ18" s="736"/>
      <c r="BR18" s="727"/>
      <c r="BS18" s="727"/>
      <c r="BT18" s="735"/>
      <c r="BU18" s="736"/>
      <c r="BV18" s="727"/>
      <c r="BW18" s="727"/>
      <c r="BX18" s="735"/>
      <c r="BY18" s="736"/>
      <c r="BZ18" s="727"/>
      <c r="CA18" s="727"/>
      <c r="CB18" s="735"/>
      <c r="CC18" s="736"/>
      <c r="CD18" s="727"/>
      <c r="CE18" s="727"/>
      <c r="CF18" s="735"/>
      <c r="CG18" s="736"/>
      <c r="CH18" s="727"/>
      <c r="CI18" s="727"/>
      <c r="CJ18" s="735"/>
      <c r="CK18" s="736"/>
      <c r="CL18" s="727"/>
      <c r="CM18" s="727"/>
      <c r="CN18" s="735"/>
      <c r="CO18" s="736"/>
      <c r="CP18" s="727"/>
      <c r="CQ18" s="727"/>
      <c r="CR18" s="735"/>
      <c r="CS18" s="736"/>
      <c r="CT18" s="727"/>
      <c r="CU18" s="727"/>
      <c r="CV18" s="735"/>
      <c r="CW18" s="736"/>
      <c r="CX18" s="727"/>
      <c r="CY18" s="727"/>
      <c r="CZ18" s="735"/>
      <c r="DA18" s="736"/>
      <c r="DB18" s="727"/>
      <c r="DC18" s="727"/>
      <c r="DD18" s="735"/>
      <c r="DE18" s="736"/>
      <c r="DF18" s="727"/>
      <c r="DG18" s="727"/>
      <c r="DH18" s="735"/>
      <c r="DI18" s="736"/>
      <c r="DJ18" s="727"/>
      <c r="DK18" s="727"/>
      <c r="DL18" s="735"/>
      <c r="DM18" s="736"/>
      <c r="DN18" s="727"/>
      <c r="DO18" s="727"/>
      <c r="DP18" s="735"/>
      <c r="DQ18" s="736"/>
      <c r="DR18" s="727"/>
      <c r="DS18" s="727"/>
      <c r="DT18" s="735"/>
      <c r="DU18" s="736"/>
      <c r="DV18" s="727"/>
      <c r="DW18" s="727"/>
      <c r="DX18" s="735"/>
      <c r="DY18" s="736"/>
      <c r="DZ18" s="727"/>
      <c r="EA18" s="727"/>
      <c r="EB18" s="735"/>
      <c r="EC18" s="736"/>
      <c r="ED18" s="727"/>
      <c r="EE18" s="727"/>
      <c r="EF18" s="735"/>
      <c r="EG18" s="736"/>
      <c r="EH18" s="727"/>
      <c r="EI18" s="727"/>
      <c r="EJ18" s="735"/>
      <c r="EK18" s="736"/>
      <c r="EL18" s="727"/>
      <c r="EM18" s="727"/>
      <c r="EN18" s="735"/>
      <c r="EO18" s="736"/>
      <c r="EP18" s="727"/>
      <c r="EQ18" s="727"/>
      <c r="ER18" s="735"/>
      <c r="ES18" s="736"/>
      <c r="ET18" s="727"/>
      <c r="EU18" s="727"/>
      <c r="EV18" s="735"/>
    </row>
    <row r="19" spans="1:152" ht="13.5" customHeight="1">
      <c r="A19" s="1">
        <v>18</v>
      </c>
      <c r="B19" s="11"/>
      <c r="C19" s="727"/>
      <c r="D19" s="727"/>
      <c r="E19" s="727"/>
      <c r="F19" s="727"/>
      <c r="G19" s="735"/>
      <c r="H19" s="736"/>
      <c r="I19" s="727"/>
      <c r="J19" s="727"/>
      <c r="K19" s="735"/>
      <c r="L19" s="736"/>
      <c r="M19" s="727"/>
      <c r="N19" s="727"/>
      <c r="O19" s="735"/>
      <c r="P19" s="736"/>
      <c r="Q19" s="727"/>
      <c r="R19" s="727"/>
      <c r="S19" s="735"/>
      <c r="T19" s="736"/>
      <c r="U19" s="727"/>
      <c r="V19" s="727"/>
      <c r="W19" s="735"/>
      <c r="X19" s="736"/>
      <c r="Y19" s="727"/>
      <c r="Z19" s="727"/>
      <c r="AA19" s="735"/>
      <c r="AB19" s="736"/>
      <c r="AC19" s="727"/>
      <c r="AD19" s="727"/>
      <c r="AE19" s="735"/>
      <c r="AG19" s="736"/>
      <c r="AH19" s="727"/>
      <c r="AI19" s="727"/>
      <c r="AJ19" s="735"/>
      <c r="AK19" s="736"/>
      <c r="AL19" s="727"/>
      <c r="AM19" s="727"/>
      <c r="AN19" s="735"/>
      <c r="AO19" s="736"/>
      <c r="AP19" s="727"/>
      <c r="AQ19" s="727"/>
      <c r="AR19" s="735"/>
      <c r="AS19" s="736"/>
      <c r="AT19" s="727"/>
      <c r="AU19" s="727"/>
      <c r="AV19" s="735"/>
      <c r="AW19" s="736"/>
      <c r="AX19" s="727"/>
      <c r="AY19" s="727"/>
      <c r="AZ19" s="735"/>
      <c r="BA19" s="736"/>
      <c r="BB19" s="727"/>
      <c r="BC19" s="727"/>
      <c r="BD19" s="735"/>
      <c r="BE19" s="736"/>
      <c r="BF19" s="727"/>
      <c r="BG19" s="727"/>
      <c r="BH19" s="735"/>
      <c r="BI19" s="736"/>
      <c r="BJ19" s="727"/>
      <c r="BK19" s="727"/>
      <c r="BL19" s="735"/>
      <c r="BM19" s="736"/>
      <c r="BN19" s="727"/>
      <c r="BO19" s="727"/>
      <c r="BP19" s="735"/>
      <c r="BQ19" s="736"/>
      <c r="BR19" s="727"/>
      <c r="BS19" s="727"/>
      <c r="BT19" s="735"/>
      <c r="BU19" s="736"/>
      <c r="BV19" s="727"/>
      <c r="BW19" s="727"/>
      <c r="BX19" s="735"/>
      <c r="BY19" s="736"/>
      <c r="BZ19" s="727"/>
      <c r="CA19" s="727"/>
      <c r="CB19" s="735"/>
      <c r="CC19" s="736"/>
      <c r="CD19" s="727"/>
      <c r="CE19" s="727"/>
      <c r="CF19" s="735"/>
      <c r="CG19" s="736"/>
      <c r="CH19" s="727"/>
      <c r="CI19" s="727"/>
      <c r="CJ19" s="735"/>
      <c r="CK19" s="736"/>
      <c r="CL19" s="727"/>
      <c r="CM19" s="727"/>
      <c r="CN19" s="735"/>
      <c r="CO19" s="736"/>
      <c r="CP19" s="727"/>
      <c r="CQ19" s="727"/>
      <c r="CR19" s="735"/>
      <c r="CS19" s="736"/>
      <c r="CT19" s="727"/>
      <c r="CU19" s="727"/>
      <c r="CV19" s="735"/>
      <c r="CW19" s="736"/>
      <c r="CX19" s="727"/>
      <c r="CY19" s="727"/>
      <c r="CZ19" s="735"/>
      <c r="DA19" s="736"/>
      <c r="DB19" s="727"/>
      <c r="DC19" s="727"/>
      <c r="DD19" s="735"/>
      <c r="DE19" s="736"/>
      <c r="DF19" s="727"/>
      <c r="DG19" s="727"/>
      <c r="DH19" s="735"/>
      <c r="DI19" s="736"/>
      <c r="DJ19" s="727"/>
      <c r="DK19" s="727"/>
      <c r="DL19" s="735"/>
      <c r="DM19" s="736"/>
      <c r="DN19" s="727"/>
      <c r="DO19" s="727"/>
      <c r="DP19" s="735"/>
      <c r="DQ19" s="736"/>
      <c r="DR19" s="727"/>
      <c r="DS19" s="727"/>
      <c r="DT19" s="735"/>
      <c r="DU19" s="736"/>
      <c r="DV19" s="727"/>
      <c r="DW19" s="727"/>
      <c r="DX19" s="735"/>
      <c r="DY19" s="736"/>
      <c r="DZ19" s="727"/>
      <c r="EA19" s="727"/>
      <c r="EB19" s="735"/>
      <c r="EC19" s="736"/>
      <c r="ED19" s="727"/>
      <c r="EE19" s="727"/>
      <c r="EF19" s="735"/>
      <c r="EG19" s="736"/>
      <c r="EH19" s="727"/>
      <c r="EI19" s="727"/>
      <c r="EJ19" s="735"/>
      <c r="EK19" s="736"/>
      <c r="EL19" s="727"/>
      <c r="EM19" s="727"/>
      <c r="EN19" s="735"/>
      <c r="EO19" s="736"/>
      <c r="EP19" s="727"/>
      <c r="EQ19" s="727"/>
      <c r="ER19" s="735"/>
      <c r="ES19" s="736"/>
      <c r="ET19" s="727"/>
      <c r="EU19" s="727"/>
      <c r="EV19" s="735"/>
    </row>
    <row r="20" spans="1:152" ht="13.5" customHeight="1">
      <c r="A20" s="1">
        <v>19</v>
      </c>
      <c r="B20" s="11"/>
      <c r="C20" s="727"/>
      <c r="D20" s="727"/>
      <c r="E20" s="727"/>
      <c r="F20" s="727"/>
      <c r="G20" s="735"/>
      <c r="H20" s="736"/>
      <c r="I20" s="727"/>
      <c r="J20" s="727"/>
      <c r="K20" s="735"/>
      <c r="L20" s="736"/>
      <c r="M20" s="727"/>
      <c r="N20" s="727"/>
      <c r="O20" s="735"/>
      <c r="P20" s="736"/>
      <c r="Q20" s="727"/>
      <c r="R20" s="727"/>
      <c r="S20" s="735"/>
      <c r="T20" s="736"/>
      <c r="U20" s="727"/>
      <c r="V20" s="727"/>
      <c r="W20" s="735"/>
      <c r="X20" s="736"/>
      <c r="Y20" s="727"/>
      <c r="Z20" s="727"/>
      <c r="AA20" s="735"/>
      <c r="AB20" s="736"/>
      <c r="AC20" s="727"/>
      <c r="AD20" s="727"/>
      <c r="AE20" s="735"/>
      <c r="AG20" s="736"/>
      <c r="AH20" s="727"/>
      <c r="AI20" s="727"/>
      <c r="AJ20" s="735"/>
      <c r="AK20" s="736"/>
      <c r="AL20" s="727"/>
      <c r="AM20" s="727"/>
      <c r="AN20" s="735"/>
      <c r="AO20" s="736"/>
      <c r="AP20" s="727"/>
      <c r="AQ20" s="727"/>
      <c r="AR20" s="735"/>
      <c r="AS20" s="736"/>
      <c r="AT20" s="727"/>
      <c r="AU20" s="727"/>
      <c r="AV20" s="735"/>
      <c r="AW20" s="736"/>
      <c r="AX20" s="727"/>
      <c r="AY20" s="727"/>
      <c r="AZ20" s="735"/>
      <c r="BA20" s="736"/>
      <c r="BB20" s="727"/>
      <c r="BC20" s="727"/>
      <c r="BD20" s="735"/>
      <c r="BE20" s="736"/>
      <c r="BF20" s="727"/>
      <c r="BG20" s="727"/>
      <c r="BH20" s="735"/>
      <c r="BI20" s="736"/>
      <c r="BJ20" s="727"/>
      <c r="BK20" s="727"/>
      <c r="BL20" s="735"/>
      <c r="BM20" s="736"/>
      <c r="BN20" s="727"/>
      <c r="BO20" s="727"/>
      <c r="BP20" s="735"/>
      <c r="BQ20" s="736"/>
      <c r="BR20" s="727"/>
      <c r="BS20" s="727"/>
      <c r="BT20" s="735"/>
      <c r="BU20" s="736"/>
      <c r="BV20" s="727"/>
      <c r="BW20" s="727"/>
      <c r="BX20" s="735"/>
      <c r="BY20" s="736"/>
      <c r="BZ20" s="727"/>
      <c r="CA20" s="727"/>
      <c r="CB20" s="735"/>
      <c r="CC20" s="736"/>
      <c r="CD20" s="727"/>
      <c r="CE20" s="727"/>
      <c r="CF20" s="735"/>
      <c r="CG20" s="736"/>
      <c r="CH20" s="727"/>
      <c r="CI20" s="727"/>
      <c r="CJ20" s="735"/>
      <c r="CK20" s="736"/>
      <c r="CL20" s="727"/>
      <c r="CM20" s="727"/>
      <c r="CN20" s="735"/>
      <c r="CO20" s="736"/>
      <c r="CP20" s="727"/>
      <c r="CQ20" s="727"/>
      <c r="CR20" s="735"/>
      <c r="CS20" s="736"/>
      <c r="CT20" s="727"/>
      <c r="CU20" s="727"/>
      <c r="CV20" s="735"/>
      <c r="CW20" s="736"/>
      <c r="CX20" s="727"/>
      <c r="CY20" s="727"/>
      <c r="CZ20" s="735"/>
      <c r="DA20" s="736"/>
      <c r="DB20" s="727"/>
      <c r="DC20" s="727"/>
      <c r="DD20" s="735"/>
      <c r="DE20" s="736"/>
      <c r="DF20" s="727"/>
      <c r="DG20" s="727"/>
      <c r="DH20" s="735"/>
      <c r="DI20" s="736"/>
      <c r="DJ20" s="727"/>
      <c r="DK20" s="727"/>
      <c r="DL20" s="735"/>
      <c r="DM20" s="736"/>
      <c r="DN20" s="727"/>
      <c r="DO20" s="727"/>
      <c r="DP20" s="735"/>
      <c r="DQ20" s="736"/>
      <c r="DR20" s="727"/>
      <c r="DS20" s="727"/>
      <c r="DT20" s="735"/>
      <c r="DU20" s="736"/>
      <c r="DV20" s="727"/>
      <c r="DW20" s="727"/>
      <c r="DX20" s="735"/>
      <c r="DY20" s="736"/>
      <c r="DZ20" s="727"/>
      <c r="EA20" s="727"/>
      <c r="EB20" s="735"/>
      <c r="EC20" s="736"/>
      <c r="ED20" s="727"/>
      <c r="EE20" s="727"/>
      <c r="EF20" s="735"/>
      <c r="EG20" s="736"/>
      <c r="EH20" s="727"/>
      <c r="EI20" s="727"/>
      <c r="EJ20" s="735"/>
      <c r="EK20" s="736"/>
      <c r="EL20" s="727"/>
      <c r="EM20" s="727"/>
      <c r="EN20" s="735"/>
      <c r="EO20" s="736"/>
      <c r="EP20" s="727"/>
      <c r="EQ20" s="727"/>
      <c r="ER20" s="735"/>
      <c r="ES20" s="736"/>
      <c r="ET20" s="727"/>
      <c r="EU20" s="727"/>
      <c r="EV20" s="735"/>
    </row>
    <row r="21" spans="1:152" ht="13.5" customHeight="1">
      <c r="A21" s="1">
        <v>20</v>
      </c>
      <c r="B21" s="11"/>
      <c r="C21" s="761"/>
      <c r="D21" s="761"/>
      <c r="E21" s="761"/>
      <c r="F21" s="761"/>
      <c r="G21" s="735"/>
      <c r="H21" s="740"/>
      <c r="I21" s="741"/>
      <c r="J21" s="741"/>
      <c r="K21" s="742"/>
      <c r="L21" s="740"/>
      <c r="M21" s="741"/>
      <c r="N21" s="741"/>
      <c r="O21" s="742"/>
      <c r="P21" s="740"/>
      <c r="Q21" s="741"/>
      <c r="R21" s="741"/>
      <c r="S21" s="742"/>
      <c r="T21" s="740"/>
      <c r="U21" s="741"/>
      <c r="V21" s="741"/>
      <c r="W21" s="742"/>
      <c r="X21" s="740"/>
      <c r="Y21" s="741"/>
      <c r="Z21" s="741"/>
      <c r="AA21" s="742"/>
      <c r="AB21" s="740"/>
      <c r="AC21" s="741"/>
      <c r="AD21" s="741"/>
      <c r="AE21" s="742"/>
      <c r="AG21" s="740"/>
      <c r="AH21" s="741"/>
      <c r="AI21" s="741"/>
      <c r="AJ21" s="742"/>
      <c r="AK21" s="740"/>
      <c r="AL21" s="741"/>
      <c r="AM21" s="741"/>
      <c r="AN21" s="742"/>
      <c r="AO21" s="740"/>
      <c r="AP21" s="741"/>
      <c r="AQ21" s="741"/>
      <c r="AR21" s="742"/>
      <c r="AS21" s="740"/>
      <c r="AT21" s="741"/>
      <c r="AU21" s="741"/>
      <c r="AV21" s="742"/>
      <c r="AW21" s="740"/>
      <c r="AX21" s="741"/>
      <c r="AY21" s="741"/>
      <c r="AZ21" s="742"/>
      <c r="BA21" s="740"/>
      <c r="BB21" s="741"/>
      <c r="BC21" s="741"/>
      <c r="BD21" s="742"/>
      <c r="BE21" s="740"/>
      <c r="BF21" s="741"/>
      <c r="BG21" s="741"/>
      <c r="BH21" s="742"/>
      <c r="BI21" s="740"/>
      <c r="BJ21" s="741"/>
      <c r="BK21" s="741"/>
      <c r="BL21" s="742"/>
      <c r="BM21" s="740"/>
      <c r="BN21" s="741"/>
      <c r="BO21" s="741"/>
      <c r="BP21" s="742"/>
      <c r="BQ21" s="740"/>
      <c r="BR21" s="741"/>
      <c r="BS21" s="741"/>
      <c r="BT21" s="742"/>
      <c r="BU21" s="740"/>
      <c r="BV21" s="741"/>
      <c r="BW21" s="741"/>
      <c r="BX21" s="742"/>
      <c r="BY21" s="740"/>
      <c r="BZ21" s="741"/>
      <c r="CA21" s="741"/>
      <c r="CB21" s="742"/>
      <c r="CC21" s="740"/>
      <c r="CD21" s="741"/>
      <c r="CE21" s="741"/>
      <c r="CF21" s="742"/>
      <c r="CG21" s="740"/>
      <c r="CH21" s="741"/>
      <c r="CI21" s="741"/>
      <c r="CJ21" s="742"/>
      <c r="CK21" s="740"/>
      <c r="CL21" s="741"/>
      <c r="CM21" s="741"/>
      <c r="CN21" s="742"/>
      <c r="CO21" s="740"/>
      <c r="CP21" s="741"/>
      <c r="CQ21" s="741"/>
      <c r="CR21" s="742"/>
      <c r="CS21" s="740"/>
      <c r="CT21" s="741"/>
      <c r="CU21" s="741"/>
      <c r="CV21" s="742"/>
      <c r="CW21" s="740"/>
      <c r="CX21" s="741"/>
      <c r="CY21" s="741"/>
      <c r="CZ21" s="742"/>
      <c r="DA21" s="740"/>
      <c r="DB21" s="741"/>
      <c r="DC21" s="741"/>
      <c r="DD21" s="742"/>
      <c r="DE21" s="740"/>
      <c r="DF21" s="741"/>
      <c r="DG21" s="741"/>
      <c r="DH21" s="742"/>
      <c r="DI21" s="740"/>
      <c r="DJ21" s="741"/>
      <c r="DK21" s="741"/>
      <c r="DL21" s="742"/>
      <c r="DM21" s="740"/>
      <c r="DN21" s="741"/>
      <c r="DO21" s="741"/>
      <c r="DP21" s="742"/>
      <c r="DQ21" s="740"/>
      <c r="DR21" s="741"/>
      <c r="DS21" s="741"/>
      <c r="DT21" s="742"/>
      <c r="DU21" s="740"/>
      <c r="DV21" s="741"/>
      <c r="DW21" s="741"/>
      <c r="DX21" s="742"/>
      <c r="DY21" s="740"/>
      <c r="DZ21" s="741"/>
      <c r="EA21" s="741"/>
      <c r="EB21" s="742"/>
      <c r="EC21" s="740"/>
      <c r="ED21" s="741"/>
      <c r="EE21" s="741"/>
      <c r="EF21" s="742"/>
      <c r="EG21" s="740"/>
      <c r="EH21" s="741"/>
      <c r="EI21" s="741"/>
      <c r="EJ21" s="742"/>
      <c r="EK21" s="740"/>
      <c r="EL21" s="741"/>
      <c r="EM21" s="741"/>
      <c r="EN21" s="742"/>
      <c r="EO21" s="740"/>
      <c r="EP21" s="741"/>
      <c r="EQ21" s="741"/>
      <c r="ER21" s="742"/>
      <c r="ES21" s="740"/>
      <c r="ET21" s="741"/>
      <c r="EU21" s="741"/>
      <c r="EV21" s="742"/>
    </row>
    <row r="22" spans="1:152" ht="13.5" customHeight="1">
      <c r="A22" s="1">
        <v>21</v>
      </c>
      <c r="B22" s="11"/>
      <c r="C22" s="766" t="s">
        <v>23</v>
      </c>
      <c r="D22" s="765"/>
      <c r="E22" s="765"/>
      <c r="F22" s="765"/>
      <c r="G22" s="769" t="s">
        <v>10</v>
      </c>
      <c r="H22" s="754" t="s">
        <v>24</v>
      </c>
      <c r="I22" s="738"/>
      <c r="J22" s="738"/>
      <c r="K22" s="739"/>
      <c r="L22" s="754" t="s">
        <v>25</v>
      </c>
      <c r="M22" s="738"/>
      <c r="N22" s="738"/>
      <c r="O22" s="739"/>
      <c r="P22" s="754" t="s">
        <v>26</v>
      </c>
      <c r="Q22" s="738"/>
      <c r="R22" s="738"/>
      <c r="S22" s="739"/>
      <c r="T22" s="754" t="s">
        <v>27</v>
      </c>
      <c r="U22" s="738"/>
      <c r="V22" s="738"/>
      <c r="W22" s="739"/>
      <c r="X22" s="754" t="s">
        <v>28</v>
      </c>
      <c r="Y22" s="738"/>
      <c r="Z22" s="738"/>
      <c r="AA22" s="739"/>
      <c r="AB22" s="754" t="s">
        <v>29</v>
      </c>
      <c r="AC22" s="738"/>
      <c r="AD22" s="738"/>
      <c r="AE22" s="739"/>
      <c r="AG22" s="768"/>
      <c r="AH22" s="738"/>
      <c r="AI22" s="738"/>
      <c r="AJ22" s="739"/>
      <c r="AK22" s="758" t="s">
        <v>36</v>
      </c>
      <c r="AL22" s="738"/>
      <c r="AM22" s="738"/>
      <c r="AN22" s="739"/>
      <c r="AO22" s="768"/>
      <c r="AP22" s="738"/>
      <c r="AQ22" s="738"/>
      <c r="AR22" s="739"/>
      <c r="AS22" s="758" t="s">
        <v>37</v>
      </c>
      <c r="AT22" s="738"/>
      <c r="AU22" s="738"/>
      <c r="AV22" s="739"/>
      <c r="AW22" s="768"/>
      <c r="AX22" s="738"/>
      <c r="AY22" s="738"/>
      <c r="AZ22" s="739"/>
      <c r="BA22" s="768"/>
      <c r="BB22" s="738"/>
      <c r="BC22" s="738"/>
      <c r="BD22" s="739"/>
      <c r="BE22" s="758" t="s">
        <v>38</v>
      </c>
      <c r="BF22" s="738"/>
      <c r="BG22" s="738"/>
      <c r="BH22" s="739"/>
      <c r="BI22" s="768"/>
      <c r="BJ22" s="738"/>
      <c r="BK22" s="738"/>
      <c r="BL22" s="739"/>
      <c r="BM22" s="758" t="s">
        <v>117</v>
      </c>
      <c r="BN22" s="738"/>
      <c r="BO22" s="738"/>
      <c r="BP22" s="739"/>
      <c r="BQ22" s="768"/>
      <c r="BR22" s="738"/>
      <c r="BS22" s="738"/>
      <c r="BT22" s="739"/>
      <c r="BU22" s="758" t="s">
        <v>39</v>
      </c>
      <c r="BV22" s="738"/>
      <c r="BW22" s="738"/>
      <c r="BX22" s="739"/>
      <c r="BY22" s="758"/>
      <c r="BZ22" s="738"/>
      <c r="CA22" s="738"/>
      <c r="CB22" s="739"/>
      <c r="CC22" s="758" t="s">
        <v>40</v>
      </c>
      <c r="CD22" s="738"/>
      <c r="CE22" s="738"/>
      <c r="CF22" s="739"/>
      <c r="CG22" s="768"/>
      <c r="CH22" s="738"/>
      <c r="CI22" s="738"/>
      <c r="CJ22" s="739"/>
      <c r="CK22" s="768"/>
      <c r="CL22" s="738"/>
      <c r="CM22" s="738"/>
      <c r="CN22" s="739"/>
      <c r="CO22" s="768"/>
      <c r="CP22" s="738"/>
      <c r="CQ22" s="738"/>
      <c r="CR22" s="739"/>
      <c r="CS22" s="768"/>
      <c r="CT22" s="738"/>
      <c r="CU22" s="738"/>
      <c r="CV22" s="739"/>
      <c r="CW22" s="768"/>
      <c r="CX22" s="738"/>
      <c r="CY22" s="738"/>
      <c r="CZ22" s="739"/>
      <c r="DA22" s="758" t="s">
        <v>41</v>
      </c>
      <c r="DB22" s="738"/>
      <c r="DC22" s="738"/>
      <c r="DD22" s="739"/>
      <c r="DE22" s="768"/>
      <c r="DF22" s="738"/>
      <c r="DG22" s="738"/>
      <c r="DH22" s="739"/>
      <c r="DI22" s="768"/>
      <c r="DJ22" s="738"/>
      <c r="DK22" s="738"/>
      <c r="DL22" s="739"/>
      <c r="DM22" s="758" t="s">
        <v>42</v>
      </c>
      <c r="DN22" s="738"/>
      <c r="DO22" s="738"/>
      <c r="DP22" s="739"/>
      <c r="DQ22" s="768"/>
      <c r="DR22" s="738"/>
      <c r="DS22" s="738"/>
      <c r="DT22" s="739"/>
      <c r="DU22" s="768"/>
      <c r="DV22" s="738"/>
      <c r="DW22" s="738"/>
      <c r="DX22" s="739"/>
      <c r="DY22" s="758" t="s">
        <v>43</v>
      </c>
      <c r="DZ22" s="738"/>
      <c r="EA22" s="738"/>
      <c r="EB22" s="739"/>
      <c r="EC22" s="768"/>
      <c r="ED22" s="738"/>
      <c r="EE22" s="738"/>
      <c r="EF22" s="739"/>
      <c r="EG22" s="758"/>
      <c r="EH22" s="738"/>
      <c r="EI22" s="738"/>
      <c r="EJ22" s="739"/>
      <c r="EK22" s="768"/>
      <c r="EL22" s="738"/>
      <c r="EM22" s="738"/>
      <c r="EN22" s="739"/>
      <c r="EO22" s="768"/>
      <c r="EP22" s="738"/>
      <c r="EQ22" s="738"/>
      <c r="ER22" s="739"/>
      <c r="ES22" s="758" t="s">
        <v>118</v>
      </c>
      <c r="ET22" s="738"/>
      <c r="EU22" s="738"/>
      <c r="EV22" s="739"/>
    </row>
    <row r="23" spans="1:152" ht="13.5" customHeight="1">
      <c r="B23" s="11"/>
      <c r="C23" s="727"/>
      <c r="D23" s="727"/>
      <c r="E23" s="727"/>
      <c r="F23" s="727"/>
      <c r="G23" s="735"/>
      <c r="H23" s="736"/>
      <c r="I23" s="727"/>
      <c r="J23" s="727"/>
      <c r="K23" s="735"/>
      <c r="L23" s="736"/>
      <c r="M23" s="727"/>
      <c r="N23" s="727"/>
      <c r="O23" s="735"/>
      <c r="P23" s="736"/>
      <c r="Q23" s="727"/>
      <c r="R23" s="727"/>
      <c r="S23" s="735"/>
      <c r="T23" s="736"/>
      <c r="U23" s="727"/>
      <c r="V23" s="727"/>
      <c r="W23" s="735"/>
      <c r="X23" s="736"/>
      <c r="Y23" s="727"/>
      <c r="Z23" s="727"/>
      <c r="AA23" s="735"/>
      <c r="AB23" s="736"/>
      <c r="AC23" s="727"/>
      <c r="AD23" s="727"/>
      <c r="AE23" s="735"/>
      <c r="AG23" s="736"/>
      <c r="AH23" s="727"/>
      <c r="AI23" s="727"/>
      <c r="AJ23" s="735"/>
      <c r="AK23" s="736"/>
      <c r="AL23" s="727"/>
      <c r="AM23" s="727"/>
      <c r="AN23" s="735"/>
      <c r="AO23" s="736"/>
      <c r="AP23" s="727"/>
      <c r="AQ23" s="727"/>
      <c r="AR23" s="735"/>
      <c r="AS23" s="736"/>
      <c r="AT23" s="727"/>
      <c r="AU23" s="727"/>
      <c r="AV23" s="735"/>
      <c r="AW23" s="736"/>
      <c r="AX23" s="727"/>
      <c r="AY23" s="727"/>
      <c r="AZ23" s="735"/>
      <c r="BA23" s="736"/>
      <c r="BB23" s="727"/>
      <c r="BC23" s="727"/>
      <c r="BD23" s="735"/>
      <c r="BE23" s="736"/>
      <c r="BF23" s="727"/>
      <c r="BG23" s="727"/>
      <c r="BH23" s="735"/>
      <c r="BI23" s="736"/>
      <c r="BJ23" s="727"/>
      <c r="BK23" s="727"/>
      <c r="BL23" s="735"/>
      <c r="BM23" s="736"/>
      <c r="BN23" s="727"/>
      <c r="BO23" s="727"/>
      <c r="BP23" s="735"/>
      <c r="BQ23" s="736"/>
      <c r="BR23" s="727"/>
      <c r="BS23" s="727"/>
      <c r="BT23" s="735"/>
      <c r="BU23" s="736"/>
      <c r="BV23" s="727"/>
      <c r="BW23" s="727"/>
      <c r="BX23" s="735"/>
      <c r="BY23" s="736"/>
      <c r="BZ23" s="727"/>
      <c r="CA23" s="727"/>
      <c r="CB23" s="735"/>
      <c r="CC23" s="736"/>
      <c r="CD23" s="727"/>
      <c r="CE23" s="727"/>
      <c r="CF23" s="735"/>
      <c r="CG23" s="736"/>
      <c r="CH23" s="727"/>
      <c r="CI23" s="727"/>
      <c r="CJ23" s="735"/>
      <c r="CK23" s="736"/>
      <c r="CL23" s="727"/>
      <c r="CM23" s="727"/>
      <c r="CN23" s="735"/>
      <c r="CO23" s="736"/>
      <c r="CP23" s="727"/>
      <c r="CQ23" s="727"/>
      <c r="CR23" s="735"/>
      <c r="CS23" s="736"/>
      <c r="CT23" s="727"/>
      <c r="CU23" s="727"/>
      <c r="CV23" s="735"/>
      <c r="CW23" s="736"/>
      <c r="CX23" s="727"/>
      <c r="CY23" s="727"/>
      <c r="CZ23" s="735"/>
      <c r="DA23" s="736"/>
      <c r="DB23" s="727"/>
      <c r="DC23" s="727"/>
      <c r="DD23" s="735"/>
      <c r="DE23" s="736"/>
      <c r="DF23" s="727"/>
      <c r="DG23" s="727"/>
      <c r="DH23" s="735"/>
      <c r="DI23" s="736"/>
      <c r="DJ23" s="727"/>
      <c r="DK23" s="727"/>
      <c r="DL23" s="735"/>
      <c r="DM23" s="736"/>
      <c r="DN23" s="727"/>
      <c r="DO23" s="727"/>
      <c r="DP23" s="735"/>
      <c r="DQ23" s="736"/>
      <c r="DR23" s="727"/>
      <c r="DS23" s="727"/>
      <c r="DT23" s="735"/>
      <c r="DU23" s="736"/>
      <c r="DV23" s="727"/>
      <c r="DW23" s="727"/>
      <c r="DX23" s="735"/>
      <c r="DY23" s="736"/>
      <c r="DZ23" s="727"/>
      <c r="EA23" s="727"/>
      <c r="EB23" s="735"/>
      <c r="EC23" s="736"/>
      <c r="ED23" s="727"/>
      <c r="EE23" s="727"/>
      <c r="EF23" s="735"/>
      <c r="EG23" s="736"/>
      <c r="EH23" s="727"/>
      <c r="EI23" s="727"/>
      <c r="EJ23" s="735"/>
      <c r="EK23" s="736"/>
      <c r="EL23" s="727"/>
      <c r="EM23" s="727"/>
      <c r="EN23" s="735"/>
      <c r="EO23" s="736"/>
      <c r="EP23" s="727"/>
      <c r="EQ23" s="727"/>
      <c r="ER23" s="735"/>
      <c r="ES23" s="736"/>
      <c r="ET23" s="727"/>
      <c r="EU23" s="727"/>
      <c r="EV23" s="735"/>
    </row>
    <row r="24" spans="1:152" ht="13.5" customHeight="1">
      <c r="B24" s="11"/>
      <c r="C24" s="727"/>
      <c r="D24" s="727"/>
      <c r="E24" s="727"/>
      <c r="F24" s="727"/>
      <c r="G24" s="735"/>
      <c r="H24" s="746"/>
      <c r="I24" s="733"/>
      <c r="J24" s="733"/>
      <c r="K24" s="747"/>
      <c r="L24" s="746"/>
      <c r="M24" s="733"/>
      <c r="N24" s="733"/>
      <c r="O24" s="747"/>
      <c r="P24" s="746"/>
      <c r="Q24" s="733"/>
      <c r="R24" s="733"/>
      <c r="S24" s="747"/>
      <c r="T24" s="746"/>
      <c r="U24" s="733"/>
      <c r="V24" s="733"/>
      <c r="W24" s="747"/>
      <c r="X24" s="746"/>
      <c r="Y24" s="733"/>
      <c r="Z24" s="733"/>
      <c r="AA24" s="747"/>
      <c r="AB24" s="746"/>
      <c r="AC24" s="733"/>
      <c r="AD24" s="733"/>
      <c r="AE24" s="747"/>
      <c r="AG24" s="736"/>
      <c r="AH24" s="727"/>
      <c r="AI24" s="727"/>
      <c r="AJ24" s="735"/>
      <c r="AK24" s="736"/>
      <c r="AL24" s="727"/>
      <c r="AM24" s="727"/>
      <c r="AN24" s="735"/>
      <c r="AO24" s="736"/>
      <c r="AP24" s="727"/>
      <c r="AQ24" s="727"/>
      <c r="AR24" s="735"/>
      <c r="AS24" s="736"/>
      <c r="AT24" s="727"/>
      <c r="AU24" s="727"/>
      <c r="AV24" s="735"/>
      <c r="AW24" s="736"/>
      <c r="AX24" s="727"/>
      <c r="AY24" s="727"/>
      <c r="AZ24" s="735"/>
      <c r="BA24" s="736"/>
      <c r="BB24" s="727"/>
      <c r="BC24" s="727"/>
      <c r="BD24" s="735"/>
      <c r="BE24" s="736"/>
      <c r="BF24" s="727"/>
      <c r="BG24" s="727"/>
      <c r="BH24" s="735"/>
      <c r="BI24" s="736"/>
      <c r="BJ24" s="727"/>
      <c r="BK24" s="727"/>
      <c r="BL24" s="735"/>
      <c r="BM24" s="736"/>
      <c r="BN24" s="727"/>
      <c r="BO24" s="727"/>
      <c r="BP24" s="735"/>
      <c r="BQ24" s="736"/>
      <c r="BR24" s="727"/>
      <c r="BS24" s="727"/>
      <c r="BT24" s="735"/>
      <c r="BU24" s="736"/>
      <c r="BV24" s="727"/>
      <c r="BW24" s="727"/>
      <c r="BX24" s="735"/>
      <c r="BY24" s="736"/>
      <c r="BZ24" s="727"/>
      <c r="CA24" s="727"/>
      <c r="CB24" s="735"/>
      <c r="CC24" s="736"/>
      <c r="CD24" s="727"/>
      <c r="CE24" s="727"/>
      <c r="CF24" s="735"/>
      <c r="CG24" s="736"/>
      <c r="CH24" s="727"/>
      <c r="CI24" s="727"/>
      <c r="CJ24" s="735"/>
      <c r="CK24" s="736"/>
      <c r="CL24" s="727"/>
      <c r="CM24" s="727"/>
      <c r="CN24" s="735"/>
      <c r="CO24" s="736"/>
      <c r="CP24" s="727"/>
      <c r="CQ24" s="727"/>
      <c r="CR24" s="735"/>
      <c r="CS24" s="736"/>
      <c r="CT24" s="727"/>
      <c r="CU24" s="727"/>
      <c r="CV24" s="735"/>
      <c r="CW24" s="736"/>
      <c r="CX24" s="727"/>
      <c r="CY24" s="727"/>
      <c r="CZ24" s="735"/>
      <c r="DA24" s="736"/>
      <c r="DB24" s="727"/>
      <c r="DC24" s="727"/>
      <c r="DD24" s="735"/>
      <c r="DE24" s="736"/>
      <c r="DF24" s="727"/>
      <c r="DG24" s="727"/>
      <c r="DH24" s="735"/>
      <c r="DI24" s="736"/>
      <c r="DJ24" s="727"/>
      <c r="DK24" s="727"/>
      <c r="DL24" s="735"/>
      <c r="DM24" s="736"/>
      <c r="DN24" s="727"/>
      <c r="DO24" s="727"/>
      <c r="DP24" s="735"/>
      <c r="DQ24" s="736"/>
      <c r="DR24" s="727"/>
      <c r="DS24" s="727"/>
      <c r="DT24" s="735"/>
      <c r="DU24" s="736"/>
      <c r="DV24" s="727"/>
      <c r="DW24" s="727"/>
      <c r="DX24" s="735"/>
      <c r="DY24" s="736"/>
      <c r="DZ24" s="727"/>
      <c r="EA24" s="727"/>
      <c r="EB24" s="735"/>
      <c r="EC24" s="736"/>
      <c r="ED24" s="727"/>
      <c r="EE24" s="727"/>
      <c r="EF24" s="735"/>
      <c r="EG24" s="736"/>
      <c r="EH24" s="727"/>
      <c r="EI24" s="727"/>
      <c r="EJ24" s="735"/>
      <c r="EK24" s="736"/>
      <c r="EL24" s="727"/>
      <c r="EM24" s="727"/>
      <c r="EN24" s="735"/>
      <c r="EO24" s="736"/>
      <c r="EP24" s="727"/>
      <c r="EQ24" s="727"/>
      <c r="ER24" s="735"/>
      <c r="ES24" s="736"/>
      <c r="ET24" s="727"/>
      <c r="EU24" s="727"/>
      <c r="EV24" s="735"/>
    </row>
    <row r="25" spans="1:152" ht="13.5" customHeight="1">
      <c r="B25" s="11"/>
      <c r="C25" s="727"/>
      <c r="D25" s="727"/>
      <c r="E25" s="727"/>
      <c r="F25" s="727"/>
      <c r="G25" s="769" t="s">
        <v>17</v>
      </c>
      <c r="H25" s="770" t="s">
        <v>30</v>
      </c>
      <c r="I25" s="727"/>
      <c r="J25" s="727"/>
      <c r="K25" s="735"/>
      <c r="L25" s="770" t="s">
        <v>31</v>
      </c>
      <c r="M25" s="727"/>
      <c r="N25" s="727"/>
      <c r="O25" s="735"/>
      <c r="P25" s="770" t="s">
        <v>32</v>
      </c>
      <c r="Q25" s="727"/>
      <c r="R25" s="727"/>
      <c r="S25" s="735"/>
      <c r="T25" s="770" t="s">
        <v>33</v>
      </c>
      <c r="U25" s="727"/>
      <c r="V25" s="727"/>
      <c r="W25" s="735"/>
      <c r="X25" s="770" t="s">
        <v>34</v>
      </c>
      <c r="Y25" s="727"/>
      <c r="Z25" s="727"/>
      <c r="AA25" s="735"/>
      <c r="AB25" s="770" t="s">
        <v>35</v>
      </c>
      <c r="AC25" s="727"/>
      <c r="AD25" s="727"/>
      <c r="AE25" s="735"/>
      <c r="AG25" s="736"/>
      <c r="AH25" s="727"/>
      <c r="AI25" s="727"/>
      <c r="AJ25" s="735"/>
      <c r="AK25" s="736"/>
      <c r="AL25" s="727"/>
      <c r="AM25" s="727"/>
      <c r="AN25" s="735"/>
      <c r="AO25" s="736"/>
      <c r="AP25" s="727"/>
      <c r="AQ25" s="727"/>
      <c r="AR25" s="735"/>
      <c r="AS25" s="736"/>
      <c r="AT25" s="727"/>
      <c r="AU25" s="727"/>
      <c r="AV25" s="735"/>
      <c r="AW25" s="736"/>
      <c r="AX25" s="727"/>
      <c r="AY25" s="727"/>
      <c r="AZ25" s="735"/>
      <c r="BA25" s="736"/>
      <c r="BB25" s="727"/>
      <c r="BC25" s="727"/>
      <c r="BD25" s="735"/>
      <c r="BE25" s="736"/>
      <c r="BF25" s="727"/>
      <c r="BG25" s="727"/>
      <c r="BH25" s="735"/>
      <c r="BI25" s="736"/>
      <c r="BJ25" s="727"/>
      <c r="BK25" s="727"/>
      <c r="BL25" s="735"/>
      <c r="BM25" s="736"/>
      <c r="BN25" s="727"/>
      <c r="BO25" s="727"/>
      <c r="BP25" s="735"/>
      <c r="BQ25" s="736"/>
      <c r="BR25" s="727"/>
      <c r="BS25" s="727"/>
      <c r="BT25" s="735"/>
      <c r="BU25" s="736"/>
      <c r="BV25" s="727"/>
      <c r="BW25" s="727"/>
      <c r="BX25" s="735"/>
      <c r="BY25" s="736"/>
      <c r="BZ25" s="727"/>
      <c r="CA25" s="727"/>
      <c r="CB25" s="735"/>
      <c r="CC25" s="736"/>
      <c r="CD25" s="727"/>
      <c r="CE25" s="727"/>
      <c r="CF25" s="735"/>
      <c r="CG25" s="736"/>
      <c r="CH25" s="727"/>
      <c r="CI25" s="727"/>
      <c r="CJ25" s="735"/>
      <c r="CK25" s="736"/>
      <c r="CL25" s="727"/>
      <c r="CM25" s="727"/>
      <c r="CN25" s="735"/>
      <c r="CO25" s="736"/>
      <c r="CP25" s="727"/>
      <c r="CQ25" s="727"/>
      <c r="CR25" s="735"/>
      <c r="CS25" s="736"/>
      <c r="CT25" s="727"/>
      <c r="CU25" s="727"/>
      <c r="CV25" s="735"/>
      <c r="CW25" s="736"/>
      <c r="CX25" s="727"/>
      <c r="CY25" s="727"/>
      <c r="CZ25" s="735"/>
      <c r="DA25" s="736"/>
      <c r="DB25" s="727"/>
      <c r="DC25" s="727"/>
      <c r="DD25" s="735"/>
      <c r="DE25" s="736"/>
      <c r="DF25" s="727"/>
      <c r="DG25" s="727"/>
      <c r="DH25" s="735"/>
      <c r="DI25" s="736"/>
      <c r="DJ25" s="727"/>
      <c r="DK25" s="727"/>
      <c r="DL25" s="735"/>
      <c r="DM25" s="736"/>
      <c r="DN25" s="727"/>
      <c r="DO25" s="727"/>
      <c r="DP25" s="735"/>
      <c r="DQ25" s="736"/>
      <c r="DR25" s="727"/>
      <c r="DS25" s="727"/>
      <c r="DT25" s="735"/>
      <c r="DU25" s="736"/>
      <c r="DV25" s="727"/>
      <c r="DW25" s="727"/>
      <c r="DX25" s="735"/>
      <c r="DY25" s="736"/>
      <c r="DZ25" s="727"/>
      <c r="EA25" s="727"/>
      <c r="EB25" s="735"/>
      <c r="EC25" s="736"/>
      <c r="ED25" s="727"/>
      <c r="EE25" s="727"/>
      <c r="EF25" s="735"/>
      <c r="EG25" s="736"/>
      <c r="EH25" s="727"/>
      <c r="EI25" s="727"/>
      <c r="EJ25" s="735"/>
      <c r="EK25" s="736"/>
      <c r="EL25" s="727"/>
      <c r="EM25" s="727"/>
      <c r="EN25" s="735"/>
      <c r="EO25" s="736"/>
      <c r="EP25" s="727"/>
      <c r="EQ25" s="727"/>
      <c r="ER25" s="735"/>
      <c r="ES25" s="736"/>
      <c r="ET25" s="727"/>
      <c r="EU25" s="727"/>
      <c r="EV25" s="735"/>
    </row>
    <row r="26" spans="1:152" ht="13.5" customHeight="1">
      <c r="B26" s="11"/>
      <c r="C26" s="727"/>
      <c r="D26" s="727"/>
      <c r="E26" s="727"/>
      <c r="F26" s="727"/>
      <c r="G26" s="735"/>
      <c r="H26" s="736"/>
      <c r="I26" s="727"/>
      <c r="J26" s="727"/>
      <c r="K26" s="735"/>
      <c r="L26" s="736"/>
      <c r="M26" s="727"/>
      <c r="N26" s="727"/>
      <c r="O26" s="735"/>
      <c r="P26" s="736"/>
      <c r="Q26" s="727"/>
      <c r="R26" s="727"/>
      <c r="S26" s="735"/>
      <c r="T26" s="736"/>
      <c r="U26" s="727"/>
      <c r="V26" s="727"/>
      <c r="W26" s="735"/>
      <c r="X26" s="736"/>
      <c r="Y26" s="727"/>
      <c r="Z26" s="727"/>
      <c r="AA26" s="735"/>
      <c r="AB26" s="736"/>
      <c r="AC26" s="727"/>
      <c r="AD26" s="727"/>
      <c r="AE26" s="735"/>
      <c r="AG26" s="736"/>
      <c r="AH26" s="727"/>
      <c r="AI26" s="727"/>
      <c r="AJ26" s="735"/>
      <c r="AK26" s="736"/>
      <c r="AL26" s="727"/>
      <c r="AM26" s="727"/>
      <c r="AN26" s="735"/>
      <c r="AO26" s="736"/>
      <c r="AP26" s="727"/>
      <c r="AQ26" s="727"/>
      <c r="AR26" s="735"/>
      <c r="AS26" s="736"/>
      <c r="AT26" s="727"/>
      <c r="AU26" s="727"/>
      <c r="AV26" s="735"/>
      <c r="AW26" s="736"/>
      <c r="AX26" s="727"/>
      <c r="AY26" s="727"/>
      <c r="AZ26" s="735"/>
      <c r="BA26" s="736"/>
      <c r="BB26" s="727"/>
      <c r="BC26" s="727"/>
      <c r="BD26" s="735"/>
      <c r="BE26" s="736"/>
      <c r="BF26" s="727"/>
      <c r="BG26" s="727"/>
      <c r="BH26" s="735"/>
      <c r="BI26" s="736"/>
      <c r="BJ26" s="727"/>
      <c r="BK26" s="727"/>
      <c r="BL26" s="735"/>
      <c r="BM26" s="736"/>
      <c r="BN26" s="727"/>
      <c r="BO26" s="727"/>
      <c r="BP26" s="735"/>
      <c r="BQ26" s="736"/>
      <c r="BR26" s="727"/>
      <c r="BS26" s="727"/>
      <c r="BT26" s="735"/>
      <c r="BU26" s="736"/>
      <c r="BV26" s="727"/>
      <c r="BW26" s="727"/>
      <c r="BX26" s="735"/>
      <c r="BY26" s="736"/>
      <c r="BZ26" s="727"/>
      <c r="CA26" s="727"/>
      <c r="CB26" s="735"/>
      <c r="CC26" s="736"/>
      <c r="CD26" s="727"/>
      <c r="CE26" s="727"/>
      <c r="CF26" s="735"/>
      <c r="CG26" s="736"/>
      <c r="CH26" s="727"/>
      <c r="CI26" s="727"/>
      <c r="CJ26" s="735"/>
      <c r="CK26" s="736"/>
      <c r="CL26" s="727"/>
      <c r="CM26" s="727"/>
      <c r="CN26" s="735"/>
      <c r="CO26" s="736"/>
      <c r="CP26" s="727"/>
      <c r="CQ26" s="727"/>
      <c r="CR26" s="735"/>
      <c r="CS26" s="736"/>
      <c r="CT26" s="727"/>
      <c r="CU26" s="727"/>
      <c r="CV26" s="735"/>
      <c r="CW26" s="736"/>
      <c r="CX26" s="727"/>
      <c r="CY26" s="727"/>
      <c r="CZ26" s="735"/>
      <c r="DA26" s="736"/>
      <c r="DB26" s="727"/>
      <c r="DC26" s="727"/>
      <c r="DD26" s="735"/>
      <c r="DE26" s="736"/>
      <c r="DF26" s="727"/>
      <c r="DG26" s="727"/>
      <c r="DH26" s="735"/>
      <c r="DI26" s="736"/>
      <c r="DJ26" s="727"/>
      <c r="DK26" s="727"/>
      <c r="DL26" s="735"/>
      <c r="DM26" s="736"/>
      <c r="DN26" s="727"/>
      <c r="DO26" s="727"/>
      <c r="DP26" s="735"/>
      <c r="DQ26" s="736"/>
      <c r="DR26" s="727"/>
      <c r="DS26" s="727"/>
      <c r="DT26" s="735"/>
      <c r="DU26" s="736"/>
      <c r="DV26" s="727"/>
      <c r="DW26" s="727"/>
      <c r="DX26" s="735"/>
      <c r="DY26" s="736"/>
      <c r="DZ26" s="727"/>
      <c r="EA26" s="727"/>
      <c r="EB26" s="735"/>
      <c r="EC26" s="736"/>
      <c r="ED26" s="727"/>
      <c r="EE26" s="727"/>
      <c r="EF26" s="735"/>
      <c r="EG26" s="736"/>
      <c r="EH26" s="727"/>
      <c r="EI26" s="727"/>
      <c r="EJ26" s="735"/>
      <c r="EK26" s="736"/>
      <c r="EL26" s="727"/>
      <c r="EM26" s="727"/>
      <c r="EN26" s="735"/>
      <c r="EO26" s="736"/>
      <c r="EP26" s="727"/>
      <c r="EQ26" s="727"/>
      <c r="ER26" s="735"/>
      <c r="ES26" s="736"/>
      <c r="ET26" s="727"/>
      <c r="EU26" s="727"/>
      <c r="EV26" s="735"/>
    </row>
    <row r="27" spans="1:152" ht="13.5" customHeight="1">
      <c r="B27" s="11"/>
      <c r="C27" s="727"/>
      <c r="D27" s="727"/>
      <c r="E27" s="727"/>
      <c r="F27" s="727"/>
      <c r="G27" s="735"/>
      <c r="H27" s="736"/>
      <c r="I27" s="727"/>
      <c r="J27" s="727"/>
      <c r="K27" s="735"/>
      <c r="L27" s="736"/>
      <c r="M27" s="727"/>
      <c r="N27" s="727"/>
      <c r="O27" s="735"/>
      <c r="P27" s="736"/>
      <c r="Q27" s="727"/>
      <c r="R27" s="727"/>
      <c r="S27" s="735"/>
      <c r="T27" s="736"/>
      <c r="U27" s="727"/>
      <c r="V27" s="727"/>
      <c r="W27" s="735"/>
      <c r="X27" s="736"/>
      <c r="Y27" s="727"/>
      <c r="Z27" s="727"/>
      <c r="AA27" s="735"/>
      <c r="AB27" s="736"/>
      <c r="AC27" s="727"/>
      <c r="AD27" s="727"/>
      <c r="AE27" s="735"/>
      <c r="AG27" s="736"/>
      <c r="AH27" s="727"/>
      <c r="AI27" s="727"/>
      <c r="AJ27" s="735"/>
      <c r="AK27" s="736"/>
      <c r="AL27" s="727"/>
      <c r="AM27" s="727"/>
      <c r="AN27" s="735"/>
      <c r="AO27" s="736"/>
      <c r="AP27" s="727"/>
      <c r="AQ27" s="727"/>
      <c r="AR27" s="735"/>
      <c r="AS27" s="736"/>
      <c r="AT27" s="727"/>
      <c r="AU27" s="727"/>
      <c r="AV27" s="735"/>
      <c r="AW27" s="736"/>
      <c r="AX27" s="727"/>
      <c r="AY27" s="727"/>
      <c r="AZ27" s="735"/>
      <c r="BA27" s="736"/>
      <c r="BB27" s="727"/>
      <c r="BC27" s="727"/>
      <c r="BD27" s="735"/>
      <c r="BE27" s="736"/>
      <c r="BF27" s="727"/>
      <c r="BG27" s="727"/>
      <c r="BH27" s="735"/>
      <c r="BI27" s="736"/>
      <c r="BJ27" s="727"/>
      <c r="BK27" s="727"/>
      <c r="BL27" s="735"/>
      <c r="BM27" s="736"/>
      <c r="BN27" s="727"/>
      <c r="BO27" s="727"/>
      <c r="BP27" s="735"/>
      <c r="BQ27" s="736"/>
      <c r="BR27" s="727"/>
      <c r="BS27" s="727"/>
      <c r="BT27" s="735"/>
      <c r="BU27" s="736"/>
      <c r="BV27" s="727"/>
      <c r="BW27" s="727"/>
      <c r="BX27" s="735"/>
      <c r="BY27" s="736"/>
      <c r="BZ27" s="727"/>
      <c r="CA27" s="727"/>
      <c r="CB27" s="735"/>
      <c r="CC27" s="736"/>
      <c r="CD27" s="727"/>
      <c r="CE27" s="727"/>
      <c r="CF27" s="735"/>
      <c r="CG27" s="736"/>
      <c r="CH27" s="727"/>
      <c r="CI27" s="727"/>
      <c r="CJ27" s="735"/>
      <c r="CK27" s="736"/>
      <c r="CL27" s="727"/>
      <c r="CM27" s="727"/>
      <c r="CN27" s="735"/>
      <c r="CO27" s="736"/>
      <c r="CP27" s="727"/>
      <c r="CQ27" s="727"/>
      <c r="CR27" s="735"/>
      <c r="CS27" s="736"/>
      <c r="CT27" s="727"/>
      <c r="CU27" s="727"/>
      <c r="CV27" s="735"/>
      <c r="CW27" s="736"/>
      <c r="CX27" s="727"/>
      <c r="CY27" s="727"/>
      <c r="CZ27" s="735"/>
      <c r="DA27" s="736"/>
      <c r="DB27" s="727"/>
      <c r="DC27" s="727"/>
      <c r="DD27" s="735"/>
      <c r="DE27" s="736"/>
      <c r="DF27" s="727"/>
      <c r="DG27" s="727"/>
      <c r="DH27" s="735"/>
      <c r="DI27" s="736"/>
      <c r="DJ27" s="727"/>
      <c r="DK27" s="727"/>
      <c r="DL27" s="735"/>
      <c r="DM27" s="736"/>
      <c r="DN27" s="727"/>
      <c r="DO27" s="727"/>
      <c r="DP27" s="735"/>
      <c r="DQ27" s="736"/>
      <c r="DR27" s="727"/>
      <c r="DS27" s="727"/>
      <c r="DT27" s="735"/>
      <c r="DU27" s="736"/>
      <c r="DV27" s="727"/>
      <c r="DW27" s="727"/>
      <c r="DX27" s="735"/>
      <c r="DY27" s="736"/>
      <c r="DZ27" s="727"/>
      <c r="EA27" s="727"/>
      <c r="EB27" s="735"/>
      <c r="EC27" s="736"/>
      <c r="ED27" s="727"/>
      <c r="EE27" s="727"/>
      <c r="EF27" s="735"/>
      <c r="EG27" s="736"/>
      <c r="EH27" s="727"/>
      <c r="EI27" s="727"/>
      <c r="EJ27" s="735"/>
      <c r="EK27" s="736"/>
      <c r="EL27" s="727"/>
      <c r="EM27" s="727"/>
      <c r="EN27" s="735"/>
      <c r="EO27" s="736"/>
      <c r="EP27" s="727"/>
      <c r="EQ27" s="727"/>
      <c r="ER27" s="735"/>
      <c r="ES27" s="736"/>
      <c r="ET27" s="727"/>
      <c r="EU27" s="727"/>
      <c r="EV27" s="735"/>
    </row>
    <row r="28" spans="1:152" ht="13.5" customHeight="1">
      <c r="B28" s="11"/>
      <c r="C28" s="727"/>
      <c r="D28" s="727"/>
      <c r="E28" s="727"/>
      <c r="F28" s="727"/>
      <c r="G28" s="735"/>
      <c r="H28" s="740"/>
      <c r="I28" s="741"/>
      <c r="J28" s="741"/>
      <c r="K28" s="742"/>
      <c r="L28" s="740"/>
      <c r="M28" s="741"/>
      <c r="N28" s="741"/>
      <c r="O28" s="742"/>
      <c r="P28" s="740"/>
      <c r="Q28" s="741"/>
      <c r="R28" s="741"/>
      <c r="S28" s="742"/>
      <c r="T28" s="740"/>
      <c r="U28" s="741"/>
      <c r="V28" s="741"/>
      <c r="W28" s="742"/>
      <c r="X28" s="740"/>
      <c r="Y28" s="741"/>
      <c r="Z28" s="741"/>
      <c r="AA28" s="742"/>
      <c r="AB28" s="740"/>
      <c r="AC28" s="741"/>
      <c r="AD28" s="741"/>
      <c r="AE28" s="742"/>
      <c r="AG28" s="740"/>
      <c r="AH28" s="741"/>
      <c r="AI28" s="741"/>
      <c r="AJ28" s="742"/>
      <c r="AK28" s="740"/>
      <c r="AL28" s="741"/>
      <c r="AM28" s="741"/>
      <c r="AN28" s="742"/>
      <c r="AO28" s="740"/>
      <c r="AP28" s="741"/>
      <c r="AQ28" s="741"/>
      <c r="AR28" s="742"/>
      <c r="AS28" s="740"/>
      <c r="AT28" s="741"/>
      <c r="AU28" s="741"/>
      <c r="AV28" s="742"/>
      <c r="AW28" s="740"/>
      <c r="AX28" s="741"/>
      <c r="AY28" s="741"/>
      <c r="AZ28" s="742"/>
      <c r="BA28" s="740"/>
      <c r="BB28" s="741"/>
      <c r="BC28" s="741"/>
      <c r="BD28" s="742"/>
      <c r="BE28" s="740"/>
      <c r="BF28" s="741"/>
      <c r="BG28" s="741"/>
      <c r="BH28" s="742"/>
      <c r="BI28" s="740"/>
      <c r="BJ28" s="741"/>
      <c r="BK28" s="741"/>
      <c r="BL28" s="742"/>
      <c r="BM28" s="740"/>
      <c r="BN28" s="741"/>
      <c r="BO28" s="741"/>
      <c r="BP28" s="742"/>
      <c r="BQ28" s="740"/>
      <c r="BR28" s="741"/>
      <c r="BS28" s="741"/>
      <c r="BT28" s="742"/>
      <c r="BU28" s="740"/>
      <c r="BV28" s="741"/>
      <c r="BW28" s="741"/>
      <c r="BX28" s="742"/>
      <c r="BY28" s="740"/>
      <c r="BZ28" s="741"/>
      <c r="CA28" s="741"/>
      <c r="CB28" s="742"/>
      <c r="CC28" s="740"/>
      <c r="CD28" s="741"/>
      <c r="CE28" s="741"/>
      <c r="CF28" s="742"/>
      <c r="CG28" s="740"/>
      <c r="CH28" s="741"/>
      <c r="CI28" s="741"/>
      <c r="CJ28" s="742"/>
      <c r="CK28" s="740"/>
      <c r="CL28" s="741"/>
      <c r="CM28" s="741"/>
      <c r="CN28" s="742"/>
      <c r="CO28" s="740"/>
      <c r="CP28" s="741"/>
      <c r="CQ28" s="741"/>
      <c r="CR28" s="742"/>
      <c r="CS28" s="740"/>
      <c r="CT28" s="741"/>
      <c r="CU28" s="741"/>
      <c r="CV28" s="742"/>
      <c r="CW28" s="740"/>
      <c r="CX28" s="741"/>
      <c r="CY28" s="741"/>
      <c r="CZ28" s="742"/>
      <c r="DA28" s="740"/>
      <c r="DB28" s="741"/>
      <c r="DC28" s="741"/>
      <c r="DD28" s="742"/>
      <c r="DE28" s="740"/>
      <c r="DF28" s="741"/>
      <c r="DG28" s="741"/>
      <c r="DH28" s="742"/>
      <c r="DI28" s="740"/>
      <c r="DJ28" s="741"/>
      <c r="DK28" s="741"/>
      <c r="DL28" s="742"/>
      <c r="DM28" s="740"/>
      <c r="DN28" s="741"/>
      <c r="DO28" s="741"/>
      <c r="DP28" s="742"/>
      <c r="DQ28" s="740"/>
      <c r="DR28" s="741"/>
      <c r="DS28" s="741"/>
      <c r="DT28" s="742"/>
      <c r="DU28" s="740"/>
      <c r="DV28" s="741"/>
      <c r="DW28" s="741"/>
      <c r="DX28" s="742"/>
      <c r="DY28" s="740"/>
      <c r="DZ28" s="741"/>
      <c r="EA28" s="741"/>
      <c r="EB28" s="742"/>
      <c r="EC28" s="740"/>
      <c r="ED28" s="741"/>
      <c r="EE28" s="741"/>
      <c r="EF28" s="742"/>
      <c r="EG28" s="740"/>
      <c r="EH28" s="741"/>
      <c r="EI28" s="741"/>
      <c r="EJ28" s="742"/>
      <c r="EK28" s="740"/>
      <c r="EL28" s="741"/>
      <c r="EM28" s="741"/>
      <c r="EN28" s="742"/>
      <c r="EO28" s="740"/>
      <c r="EP28" s="741"/>
      <c r="EQ28" s="741"/>
      <c r="ER28" s="742"/>
      <c r="ES28" s="740"/>
      <c r="ET28" s="741"/>
      <c r="EU28" s="741"/>
      <c r="EV28" s="742"/>
    </row>
    <row r="29" spans="1:152" ht="13.5" customHeight="1">
      <c r="B29" s="11"/>
      <c r="C29" s="14" t="s">
        <v>44</v>
      </c>
      <c r="D29" s="12"/>
      <c r="E29" s="12"/>
      <c r="F29" s="12"/>
      <c r="G29" s="12"/>
      <c r="H29" s="15"/>
      <c r="I29" s="15"/>
      <c r="J29" s="15"/>
      <c r="K29" s="15"/>
      <c r="L29" s="15"/>
      <c r="M29" s="15"/>
      <c r="N29" s="15"/>
      <c r="O29" s="15"/>
      <c r="P29" s="15"/>
      <c r="Q29" s="15"/>
      <c r="R29" s="15"/>
      <c r="S29" s="15"/>
      <c r="T29" s="15"/>
      <c r="U29" s="15"/>
      <c r="V29" s="15"/>
      <c r="W29" s="15"/>
      <c r="X29" s="15"/>
      <c r="Y29" s="15"/>
      <c r="Z29" s="15"/>
      <c r="AA29" s="15"/>
      <c r="AB29" s="15"/>
      <c r="AC29" s="15"/>
      <c r="AD29" s="15"/>
      <c r="AE29" s="16"/>
    </row>
    <row r="30" spans="1:152" ht="13.5" customHeight="1">
      <c r="B30" s="13"/>
      <c r="C30" s="17" t="s">
        <v>45</v>
      </c>
      <c r="D30" s="17"/>
      <c r="E30" s="17"/>
      <c r="F30" s="17"/>
      <c r="G30" s="2"/>
      <c r="H30" s="772" t="s">
        <v>46</v>
      </c>
      <c r="I30" s="738"/>
      <c r="J30" s="738"/>
      <c r="K30" s="739"/>
      <c r="L30" s="771" t="s">
        <v>47</v>
      </c>
      <c r="M30" s="738"/>
      <c r="N30" s="738"/>
      <c r="O30" s="739"/>
      <c r="P30" s="771" t="s">
        <v>48</v>
      </c>
      <c r="Q30" s="738"/>
      <c r="R30" s="738"/>
      <c r="S30" s="739"/>
      <c r="T30" s="771" t="s">
        <v>49</v>
      </c>
      <c r="U30" s="738"/>
      <c r="V30" s="738"/>
      <c r="W30" s="739"/>
      <c r="X30" s="771" t="s">
        <v>50</v>
      </c>
      <c r="Y30" s="738"/>
      <c r="Z30" s="738"/>
      <c r="AA30" s="739"/>
      <c r="AB30" s="771" t="s">
        <v>51</v>
      </c>
      <c r="AC30" s="738"/>
      <c r="AD30" s="738"/>
      <c r="AE30" s="739"/>
      <c r="AG30" s="17" t="s">
        <v>45</v>
      </c>
      <c r="AH30" s="17"/>
      <c r="AI30" s="17"/>
      <c r="AJ30" s="17"/>
    </row>
    <row r="31" spans="1:152" ht="13.5" customHeight="1">
      <c r="A31" s="1">
        <v>22</v>
      </c>
      <c r="B31" s="11"/>
      <c r="C31" s="2"/>
      <c r="D31" s="2"/>
      <c r="E31" s="2"/>
      <c r="F31" s="2"/>
      <c r="G31" s="19"/>
      <c r="H31" s="741"/>
      <c r="I31" s="741"/>
      <c r="J31" s="741"/>
      <c r="K31" s="742"/>
      <c r="L31" s="740"/>
      <c r="M31" s="741"/>
      <c r="N31" s="741"/>
      <c r="O31" s="742"/>
      <c r="P31" s="740"/>
      <c r="Q31" s="741"/>
      <c r="R31" s="741"/>
      <c r="S31" s="742"/>
      <c r="T31" s="740"/>
      <c r="U31" s="741"/>
      <c r="V31" s="741"/>
      <c r="W31" s="742"/>
      <c r="X31" s="740"/>
      <c r="Y31" s="741"/>
      <c r="Z31" s="741"/>
      <c r="AA31" s="742"/>
      <c r="AB31" s="740"/>
      <c r="AC31" s="741"/>
      <c r="AD31" s="741"/>
      <c r="AE31" s="742"/>
      <c r="AG31" s="2"/>
      <c r="AH31" s="2"/>
      <c r="AI31" s="2"/>
      <c r="AJ31" s="2"/>
    </row>
    <row r="32" spans="1:152" ht="13.5" customHeight="1">
      <c r="A32" s="1">
        <v>23</v>
      </c>
      <c r="B32" s="11"/>
      <c r="C32" s="14" t="s">
        <v>119</v>
      </c>
      <c r="D32" s="20"/>
      <c r="E32" s="20"/>
      <c r="F32" s="20"/>
      <c r="G32" s="12"/>
      <c r="H32" s="21"/>
      <c r="I32" s="21"/>
      <c r="J32" s="21"/>
      <c r="K32" s="21"/>
      <c r="L32" s="21"/>
      <c r="M32" s="21"/>
      <c r="N32" s="21"/>
      <c r="O32" s="21"/>
      <c r="P32" s="21"/>
      <c r="Q32" s="21"/>
      <c r="R32" s="21"/>
      <c r="S32" s="21"/>
      <c r="T32" s="21"/>
      <c r="U32" s="21"/>
      <c r="V32" s="21"/>
      <c r="W32" s="21"/>
      <c r="X32" s="21"/>
      <c r="Y32" s="21"/>
      <c r="Z32" s="21"/>
      <c r="AA32" s="21"/>
      <c r="AB32" s="21"/>
      <c r="AC32" s="21"/>
      <c r="AD32" s="21"/>
      <c r="AE32" s="22"/>
      <c r="AG32" s="20"/>
      <c r="AH32" s="20"/>
      <c r="AI32" s="20"/>
      <c r="AJ32" s="20"/>
    </row>
    <row r="33" spans="1:40" ht="13.5" customHeight="1">
      <c r="A33" s="1">
        <v>24</v>
      </c>
      <c r="B33" s="13"/>
      <c r="C33" s="17" t="s">
        <v>120</v>
      </c>
      <c r="D33" s="17"/>
      <c r="E33" s="17"/>
      <c r="F33" s="17"/>
      <c r="G33" s="2"/>
      <c r="H33" s="743"/>
      <c r="I33" s="738"/>
      <c r="J33" s="738"/>
      <c r="K33" s="739"/>
      <c r="L33" s="737"/>
      <c r="M33" s="738"/>
      <c r="N33" s="738"/>
      <c r="O33" s="739"/>
      <c r="P33" s="737"/>
      <c r="Q33" s="738"/>
      <c r="R33" s="738"/>
      <c r="S33" s="739"/>
      <c r="T33" s="737"/>
      <c r="U33" s="738"/>
      <c r="V33" s="738"/>
      <c r="W33" s="739"/>
      <c r="X33" s="737" t="s">
        <v>121</v>
      </c>
      <c r="Y33" s="738"/>
      <c r="Z33" s="738"/>
      <c r="AA33" s="739"/>
      <c r="AB33" s="737" t="s">
        <v>122</v>
      </c>
      <c r="AC33" s="738"/>
      <c r="AD33" s="738"/>
      <c r="AE33" s="739"/>
      <c r="AG33" s="17" t="s">
        <v>123</v>
      </c>
      <c r="AH33" s="17"/>
      <c r="AI33" s="17"/>
      <c r="AJ33" s="17"/>
    </row>
    <row r="34" spans="1:40" ht="13.5" customHeight="1">
      <c r="A34" s="1">
        <v>25</v>
      </c>
      <c r="B34" s="11"/>
      <c r="C34" s="12"/>
      <c r="D34" s="12"/>
      <c r="E34" s="12"/>
      <c r="F34" s="12"/>
      <c r="G34" s="12"/>
      <c r="H34" s="741"/>
      <c r="I34" s="741"/>
      <c r="J34" s="741"/>
      <c r="K34" s="742"/>
      <c r="L34" s="740"/>
      <c r="M34" s="741"/>
      <c r="N34" s="741"/>
      <c r="O34" s="742"/>
      <c r="P34" s="740"/>
      <c r="Q34" s="741"/>
      <c r="R34" s="741"/>
      <c r="S34" s="742"/>
      <c r="T34" s="740"/>
      <c r="U34" s="741"/>
      <c r="V34" s="741"/>
      <c r="W34" s="742"/>
      <c r="X34" s="740"/>
      <c r="Y34" s="741"/>
      <c r="Z34" s="741"/>
      <c r="AA34" s="742"/>
      <c r="AB34" s="740"/>
      <c r="AC34" s="741"/>
      <c r="AD34" s="741"/>
      <c r="AE34" s="742"/>
      <c r="AG34" s="12"/>
      <c r="AH34" s="12"/>
      <c r="AI34" s="12"/>
      <c r="AJ34" s="12"/>
    </row>
    <row r="35" spans="1:40" ht="13.5" customHeight="1">
      <c r="A35" s="1">
        <v>26</v>
      </c>
      <c r="B35" s="11"/>
      <c r="C35" s="2"/>
      <c r="D35" s="2"/>
      <c r="E35" s="2"/>
      <c r="F35" s="2"/>
      <c r="G35" s="2"/>
      <c r="H35" s="24"/>
      <c r="I35" s="24"/>
      <c r="J35" s="24"/>
      <c r="K35" s="24"/>
      <c r="L35" s="24"/>
      <c r="M35" s="24"/>
      <c r="N35" s="24"/>
      <c r="O35" s="24"/>
      <c r="P35" s="24"/>
      <c r="Q35" s="24"/>
      <c r="R35" s="24"/>
      <c r="S35" s="24"/>
      <c r="T35" s="24"/>
      <c r="U35" s="24"/>
      <c r="V35" s="24"/>
      <c r="W35" s="24"/>
      <c r="X35" s="24"/>
      <c r="Y35" s="24"/>
      <c r="Z35" s="24"/>
      <c r="AA35" s="24"/>
      <c r="AB35" s="24"/>
      <c r="AC35" s="24"/>
      <c r="AD35" s="24"/>
      <c r="AE35" s="25"/>
      <c r="AG35" s="2"/>
      <c r="AH35" s="2"/>
      <c r="AI35" s="2"/>
      <c r="AJ35" s="2"/>
    </row>
    <row r="36" spans="1:40" ht="13.5" customHeight="1">
      <c r="A36" s="1">
        <v>28</v>
      </c>
      <c r="B36" s="11"/>
      <c r="C36" s="17" t="s">
        <v>124</v>
      </c>
      <c r="D36" s="17"/>
      <c r="E36" s="17"/>
      <c r="F36" s="17"/>
      <c r="G36" s="2"/>
      <c r="H36" s="743"/>
      <c r="I36" s="738"/>
      <c r="J36" s="738"/>
      <c r="K36" s="739"/>
      <c r="L36" s="737"/>
      <c r="M36" s="738"/>
      <c r="N36" s="738"/>
      <c r="O36" s="739"/>
      <c r="P36" s="737"/>
      <c r="Q36" s="738"/>
      <c r="R36" s="738"/>
      <c r="S36" s="739"/>
      <c r="T36" s="737"/>
      <c r="U36" s="738"/>
      <c r="V36" s="738"/>
      <c r="W36" s="739"/>
      <c r="X36" s="737" t="s">
        <v>125</v>
      </c>
      <c r="Y36" s="738"/>
      <c r="Z36" s="738"/>
      <c r="AA36" s="739"/>
      <c r="AB36" s="737" t="s">
        <v>126</v>
      </c>
      <c r="AC36" s="738"/>
      <c r="AD36" s="738"/>
      <c r="AE36" s="739"/>
      <c r="AG36" s="17" t="s">
        <v>127</v>
      </c>
      <c r="AH36" s="17"/>
      <c r="AI36" s="17"/>
      <c r="AJ36" s="17"/>
    </row>
    <row r="37" spans="1:40" ht="13.5" customHeight="1">
      <c r="A37" s="1">
        <v>29</v>
      </c>
      <c r="B37" s="13"/>
      <c r="C37" s="12"/>
      <c r="D37" s="12"/>
      <c r="E37" s="12"/>
      <c r="F37" s="12"/>
      <c r="G37" s="12"/>
      <c r="H37" s="741"/>
      <c r="I37" s="741"/>
      <c r="J37" s="741"/>
      <c r="K37" s="742"/>
      <c r="L37" s="740"/>
      <c r="M37" s="741"/>
      <c r="N37" s="741"/>
      <c r="O37" s="742"/>
      <c r="P37" s="740"/>
      <c r="Q37" s="741"/>
      <c r="R37" s="741"/>
      <c r="S37" s="742"/>
      <c r="T37" s="740"/>
      <c r="U37" s="741"/>
      <c r="V37" s="741"/>
      <c r="W37" s="742"/>
      <c r="X37" s="740"/>
      <c r="Y37" s="741"/>
      <c r="Z37" s="741"/>
      <c r="AA37" s="742"/>
      <c r="AB37" s="740"/>
      <c r="AC37" s="741"/>
      <c r="AD37" s="741"/>
      <c r="AE37" s="742"/>
      <c r="AG37" s="12"/>
      <c r="AH37" s="12"/>
      <c r="AI37" s="12"/>
      <c r="AJ37" s="12"/>
    </row>
    <row r="38" spans="1:40" ht="13.5" customHeight="1">
      <c r="A38" s="1">
        <v>30</v>
      </c>
      <c r="B38" s="11"/>
      <c r="C38" s="12"/>
      <c r="D38" s="12"/>
      <c r="E38" s="12"/>
      <c r="F38" s="12"/>
      <c r="G38" s="12"/>
      <c r="H38" s="24"/>
      <c r="I38" s="24"/>
      <c r="J38" s="24"/>
      <c r="K38" s="24"/>
      <c r="L38" s="24"/>
      <c r="M38" s="24"/>
      <c r="N38" s="24"/>
      <c r="O38" s="24"/>
      <c r="P38" s="24"/>
      <c r="Q38" s="24"/>
      <c r="R38" s="24"/>
      <c r="S38" s="24"/>
      <c r="T38" s="24"/>
      <c r="U38" s="24"/>
      <c r="V38" s="24"/>
      <c r="W38" s="24"/>
      <c r="X38" s="24"/>
      <c r="Y38" s="24"/>
      <c r="Z38" s="24"/>
      <c r="AA38" s="24"/>
      <c r="AB38" s="24"/>
      <c r="AC38" s="24"/>
      <c r="AD38" s="24"/>
      <c r="AE38" s="25"/>
      <c r="AG38" s="12"/>
      <c r="AH38" s="12"/>
      <c r="AI38" s="12"/>
      <c r="AJ38" s="12"/>
    </row>
    <row r="39" spans="1:40" ht="13.5" customHeight="1">
      <c r="A39" s="1">
        <v>31</v>
      </c>
      <c r="B39" s="11"/>
      <c r="C39" s="17" t="s">
        <v>128</v>
      </c>
      <c r="D39" s="17"/>
      <c r="E39" s="17"/>
      <c r="F39" s="17"/>
      <c r="G39" s="2"/>
      <c r="H39" s="743"/>
      <c r="I39" s="738"/>
      <c r="J39" s="738"/>
      <c r="K39" s="739"/>
      <c r="L39" s="737"/>
      <c r="M39" s="738"/>
      <c r="N39" s="738"/>
      <c r="O39" s="739"/>
      <c r="P39" s="737"/>
      <c r="Q39" s="738"/>
      <c r="R39" s="738"/>
      <c r="S39" s="739"/>
      <c r="T39" s="737"/>
      <c r="U39" s="738"/>
      <c r="V39" s="738"/>
      <c r="W39" s="739"/>
      <c r="X39" s="737" t="s">
        <v>129</v>
      </c>
      <c r="Y39" s="738"/>
      <c r="Z39" s="738"/>
      <c r="AA39" s="739"/>
      <c r="AB39" s="737" t="s">
        <v>130</v>
      </c>
      <c r="AC39" s="738"/>
      <c r="AD39" s="738"/>
      <c r="AE39" s="739"/>
      <c r="AG39" s="17" t="s">
        <v>131</v>
      </c>
      <c r="AH39" s="17"/>
      <c r="AI39" s="17"/>
      <c r="AJ39" s="17"/>
    </row>
    <row r="40" spans="1:40" ht="13.5" customHeight="1">
      <c r="A40" s="1">
        <v>33</v>
      </c>
      <c r="B40" s="11"/>
      <c r="C40" s="2"/>
      <c r="D40" s="2"/>
      <c r="E40" s="2"/>
      <c r="F40" s="2"/>
      <c r="G40" s="2"/>
      <c r="H40" s="741"/>
      <c r="I40" s="741"/>
      <c r="J40" s="741"/>
      <c r="K40" s="742"/>
      <c r="L40" s="740"/>
      <c r="M40" s="741"/>
      <c r="N40" s="741"/>
      <c r="O40" s="742"/>
      <c r="P40" s="740"/>
      <c r="Q40" s="741"/>
      <c r="R40" s="741"/>
      <c r="S40" s="742"/>
      <c r="T40" s="740"/>
      <c r="U40" s="741"/>
      <c r="V40" s="741"/>
      <c r="W40" s="742"/>
      <c r="X40" s="740"/>
      <c r="Y40" s="741"/>
      <c r="Z40" s="741"/>
      <c r="AA40" s="742"/>
      <c r="AB40" s="740"/>
      <c r="AC40" s="741"/>
      <c r="AD40" s="741"/>
      <c r="AE40" s="742"/>
      <c r="AG40" s="2"/>
      <c r="AH40" s="2"/>
      <c r="AI40" s="2"/>
      <c r="AJ40" s="2"/>
    </row>
    <row r="41" spans="1:40" ht="13.5" customHeight="1">
      <c r="A41" s="1">
        <v>34</v>
      </c>
      <c r="B41" s="26"/>
      <c r="C41" s="2"/>
      <c r="D41" s="2"/>
      <c r="E41" s="2"/>
      <c r="F41" s="2"/>
      <c r="G41" s="2"/>
      <c r="H41" s="24"/>
      <c r="I41" s="24"/>
      <c r="J41" s="24"/>
      <c r="K41" s="24"/>
      <c r="L41" s="24"/>
      <c r="M41" s="24"/>
      <c r="N41" s="24"/>
      <c r="O41" s="24"/>
      <c r="P41" s="24"/>
      <c r="Q41" s="24"/>
      <c r="R41" s="24"/>
      <c r="S41" s="24"/>
      <c r="T41" s="24"/>
      <c r="U41" s="24"/>
      <c r="V41" s="24"/>
      <c r="W41" s="24"/>
      <c r="X41" s="24"/>
      <c r="Y41" s="24"/>
      <c r="Z41" s="24"/>
      <c r="AA41" s="24"/>
      <c r="AB41" s="24"/>
      <c r="AC41" s="24"/>
      <c r="AD41" s="24"/>
      <c r="AE41" s="25"/>
      <c r="AG41" s="2"/>
      <c r="AH41" s="2"/>
      <c r="AI41" s="2"/>
      <c r="AJ41" s="2"/>
      <c r="AM41" s="42"/>
    </row>
    <row r="42" spans="1:40" ht="13.5" customHeight="1">
      <c r="A42" s="1">
        <v>35</v>
      </c>
      <c r="B42" s="27"/>
      <c r="C42" s="17" t="s">
        <v>132</v>
      </c>
      <c r="D42" s="17"/>
      <c r="E42" s="17"/>
      <c r="F42" s="17"/>
      <c r="G42" s="2"/>
      <c r="H42" s="743"/>
      <c r="I42" s="738"/>
      <c r="J42" s="738"/>
      <c r="K42" s="739"/>
      <c r="L42" s="737"/>
      <c r="M42" s="738"/>
      <c r="N42" s="738"/>
      <c r="O42" s="739"/>
      <c r="P42" s="737"/>
      <c r="Q42" s="738"/>
      <c r="R42" s="738"/>
      <c r="S42" s="739"/>
      <c r="T42" s="737"/>
      <c r="U42" s="738"/>
      <c r="V42" s="738"/>
      <c r="W42" s="739"/>
      <c r="X42" s="737" t="s">
        <v>133</v>
      </c>
      <c r="Y42" s="738"/>
      <c r="Z42" s="738"/>
      <c r="AA42" s="739"/>
      <c r="AB42" s="737" t="s">
        <v>134</v>
      </c>
      <c r="AC42" s="738"/>
      <c r="AD42" s="738"/>
      <c r="AE42" s="739"/>
      <c r="AG42" s="17" t="s">
        <v>135</v>
      </c>
      <c r="AH42" s="17"/>
      <c r="AI42" s="17"/>
      <c r="AJ42" s="17"/>
    </row>
    <row r="43" spans="1:40" ht="13.5" customHeight="1">
      <c r="A43" s="1">
        <v>36</v>
      </c>
      <c r="B43" s="11"/>
      <c r="C43" s="12"/>
      <c r="D43" s="12"/>
      <c r="E43" s="12"/>
      <c r="F43" s="12"/>
      <c r="G43" s="12"/>
      <c r="H43" s="741"/>
      <c r="I43" s="741"/>
      <c r="J43" s="741"/>
      <c r="K43" s="742"/>
      <c r="L43" s="740"/>
      <c r="M43" s="741"/>
      <c r="N43" s="741"/>
      <c r="O43" s="742"/>
      <c r="P43" s="740"/>
      <c r="Q43" s="741"/>
      <c r="R43" s="741"/>
      <c r="S43" s="742"/>
      <c r="T43" s="740"/>
      <c r="U43" s="741"/>
      <c r="V43" s="741"/>
      <c r="W43" s="742"/>
      <c r="X43" s="740"/>
      <c r="Y43" s="741"/>
      <c r="Z43" s="741"/>
      <c r="AA43" s="742"/>
      <c r="AB43" s="740"/>
      <c r="AC43" s="741"/>
      <c r="AD43" s="741"/>
      <c r="AE43" s="742"/>
      <c r="AG43" s="12"/>
      <c r="AH43" s="12"/>
      <c r="AI43" s="12"/>
      <c r="AJ43" s="12"/>
    </row>
    <row r="44" spans="1:40" ht="13.5" customHeight="1">
      <c r="A44" s="1">
        <v>38</v>
      </c>
      <c r="B44" s="11"/>
      <c r="C44" s="2"/>
      <c r="D44" s="2"/>
      <c r="E44" s="2"/>
      <c r="F44" s="2"/>
      <c r="G44" s="2"/>
      <c r="H44" s="24"/>
      <c r="I44" s="24"/>
      <c r="J44" s="24"/>
      <c r="K44" s="24"/>
      <c r="L44" s="24"/>
      <c r="M44" s="24"/>
      <c r="N44" s="24"/>
      <c r="O44" s="24"/>
      <c r="P44" s="24"/>
      <c r="Q44" s="24"/>
      <c r="R44" s="24"/>
      <c r="S44" s="24"/>
      <c r="T44" s="24"/>
      <c r="U44" s="24"/>
      <c r="V44" s="24"/>
      <c r="W44" s="24"/>
      <c r="X44" s="24"/>
      <c r="Y44" s="24"/>
      <c r="Z44" s="24"/>
      <c r="AA44" s="24"/>
      <c r="AB44" s="24"/>
      <c r="AC44" s="24"/>
      <c r="AD44" s="24"/>
      <c r="AE44" s="25"/>
      <c r="AG44" s="2"/>
      <c r="AH44" s="2"/>
      <c r="AI44" s="2"/>
      <c r="AJ44" s="2"/>
    </row>
    <row r="45" spans="1:40" ht="13.5" customHeight="1">
      <c r="A45" s="1">
        <v>39</v>
      </c>
      <c r="B45" s="11"/>
      <c r="C45" s="17" t="s">
        <v>136</v>
      </c>
      <c r="D45" s="17"/>
      <c r="E45" s="17"/>
      <c r="F45" s="17"/>
      <c r="G45" s="2"/>
      <c r="H45" s="743"/>
      <c r="I45" s="738"/>
      <c r="J45" s="738"/>
      <c r="K45" s="739"/>
      <c r="L45" s="737"/>
      <c r="M45" s="738"/>
      <c r="N45" s="738"/>
      <c r="O45" s="739"/>
      <c r="P45" s="737"/>
      <c r="Q45" s="738"/>
      <c r="R45" s="738"/>
      <c r="S45" s="739"/>
      <c r="T45" s="737"/>
      <c r="U45" s="738"/>
      <c r="V45" s="738"/>
      <c r="W45" s="739"/>
      <c r="X45" s="737" t="s">
        <v>137</v>
      </c>
      <c r="Y45" s="738"/>
      <c r="Z45" s="738"/>
      <c r="AA45" s="739"/>
      <c r="AB45" s="737" t="s">
        <v>138</v>
      </c>
      <c r="AC45" s="738"/>
      <c r="AD45" s="738"/>
      <c r="AE45" s="739"/>
      <c r="AG45" s="17" t="s">
        <v>139</v>
      </c>
      <c r="AH45" s="17"/>
      <c r="AI45" s="17"/>
      <c r="AJ45" s="17"/>
    </row>
    <row r="46" spans="1:40" ht="13.5" customHeight="1">
      <c r="A46" s="1">
        <v>40</v>
      </c>
      <c r="B46" s="11"/>
      <c r="C46" s="12"/>
      <c r="D46" s="12"/>
      <c r="E46" s="12"/>
      <c r="F46" s="12"/>
      <c r="G46" s="12"/>
      <c r="H46" s="741"/>
      <c r="I46" s="741"/>
      <c r="J46" s="741"/>
      <c r="K46" s="742"/>
      <c r="L46" s="740"/>
      <c r="M46" s="741"/>
      <c r="N46" s="741"/>
      <c r="O46" s="742"/>
      <c r="P46" s="740"/>
      <c r="Q46" s="741"/>
      <c r="R46" s="741"/>
      <c r="S46" s="742"/>
      <c r="T46" s="740"/>
      <c r="U46" s="741"/>
      <c r="V46" s="741"/>
      <c r="W46" s="742"/>
      <c r="X46" s="740"/>
      <c r="Y46" s="741"/>
      <c r="Z46" s="741"/>
      <c r="AA46" s="742"/>
      <c r="AB46" s="740"/>
      <c r="AC46" s="741"/>
      <c r="AD46" s="741"/>
      <c r="AE46" s="742"/>
      <c r="AG46" s="12"/>
      <c r="AH46" s="12"/>
      <c r="AI46" s="12"/>
      <c r="AJ46" s="12"/>
    </row>
    <row r="47" spans="1:40" ht="13.5" customHeight="1">
      <c r="A47" s="1">
        <v>41</v>
      </c>
      <c r="B47" s="11"/>
      <c r="C47" s="12"/>
      <c r="D47" s="12"/>
      <c r="E47" s="12"/>
      <c r="F47" s="12"/>
      <c r="G47" s="12"/>
      <c r="H47" s="24"/>
      <c r="I47" s="24"/>
      <c r="J47" s="24"/>
      <c r="K47" s="24"/>
      <c r="L47" s="24"/>
      <c r="M47" s="24"/>
      <c r="N47" s="24"/>
      <c r="O47" s="24"/>
      <c r="P47" s="24"/>
      <c r="Q47" s="24"/>
      <c r="R47" s="24"/>
      <c r="S47" s="24"/>
      <c r="T47" s="24"/>
      <c r="U47" s="24"/>
      <c r="V47" s="24"/>
      <c r="W47" s="24"/>
      <c r="X47" s="24"/>
      <c r="Y47" s="24"/>
      <c r="Z47" s="24"/>
      <c r="AA47" s="24"/>
      <c r="AB47" s="24"/>
      <c r="AC47" s="24"/>
      <c r="AD47" s="24"/>
      <c r="AE47" s="25"/>
      <c r="AG47" s="12"/>
      <c r="AH47" s="12"/>
      <c r="AI47" s="12"/>
      <c r="AJ47" s="12"/>
    </row>
    <row r="48" spans="1:40" ht="13.5" customHeight="1">
      <c r="A48" s="1">
        <v>43</v>
      </c>
      <c r="B48" s="13"/>
      <c r="C48" s="17" t="s">
        <v>140</v>
      </c>
      <c r="D48" s="17"/>
      <c r="E48" s="17"/>
      <c r="F48" s="17"/>
      <c r="G48" s="2"/>
      <c r="H48" s="743"/>
      <c r="I48" s="738"/>
      <c r="J48" s="738"/>
      <c r="K48" s="739"/>
      <c r="L48" s="737"/>
      <c r="M48" s="738"/>
      <c r="N48" s="738"/>
      <c r="O48" s="739"/>
      <c r="P48" s="737"/>
      <c r="Q48" s="738"/>
      <c r="R48" s="738"/>
      <c r="S48" s="739"/>
      <c r="T48" s="737"/>
      <c r="U48" s="738"/>
      <c r="V48" s="738"/>
      <c r="W48" s="739"/>
      <c r="X48" s="737" t="s">
        <v>141</v>
      </c>
      <c r="Y48" s="738"/>
      <c r="Z48" s="738"/>
      <c r="AA48" s="739"/>
      <c r="AB48" s="737" t="s">
        <v>130</v>
      </c>
      <c r="AC48" s="738"/>
      <c r="AD48" s="738"/>
      <c r="AE48" s="739"/>
      <c r="AG48" s="17" t="s">
        <v>142</v>
      </c>
      <c r="AH48" s="17"/>
      <c r="AI48" s="17"/>
      <c r="AJ48" s="17"/>
      <c r="AL48" s="43"/>
      <c r="AM48" s="43"/>
      <c r="AN48" s="43"/>
    </row>
    <row r="49" spans="1:152" ht="13.5" customHeight="1">
      <c r="A49" s="1">
        <v>44</v>
      </c>
      <c r="B49" s="11"/>
      <c r="C49" s="2"/>
      <c r="D49" s="2"/>
      <c r="E49" s="2"/>
      <c r="F49" s="2"/>
      <c r="G49" s="2"/>
      <c r="H49" s="741"/>
      <c r="I49" s="741"/>
      <c r="J49" s="741"/>
      <c r="K49" s="742"/>
      <c r="L49" s="740"/>
      <c r="M49" s="741"/>
      <c r="N49" s="741"/>
      <c r="O49" s="742"/>
      <c r="P49" s="740"/>
      <c r="Q49" s="741"/>
      <c r="R49" s="741"/>
      <c r="S49" s="742"/>
      <c r="T49" s="740"/>
      <c r="U49" s="741"/>
      <c r="V49" s="741"/>
      <c r="W49" s="742"/>
      <c r="X49" s="740"/>
      <c r="Y49" s="741"/>
      <c r="Z49" s="741"/>
      <c r="AA49" s="742"/>
      <c r="AB49" s="740"/>
      <c r="AC49" s="741"/>
      <c r="AD49" s="741"/>
      <c r="AE49" s="742"/>
      <c r="AG49" s="2"/>
      <c r="AH49" s="2"/>
      <c r="AI49" s="2"/>
      <c r="AJ49" s="2"/>
      <c r="AL49" s="43"/>
      <c r="AM49" s="43"/>
      <c r="AN49" s="43"/>
    </row>
    <row r="50" spans="1:152" ht="13.5" customHeight="1">
      <c r="A50" s="1">
        <v>45</v>
      </c>
      <c r="B50" s="11"/>
      <c r="C50" s="12"/>
      <c r="D50" s="12"/>
      <c r="E50" s="12"/>
      <c r="F50" s="12"/>
      <c r="G50" s="12"/>
      <c r="H50" s="24"/>
      <c r="I50" s="24"/>
      <c r="J50" s="24"/>
      <c r="K50" s="24"/>
      <c r="L50" s="24"/>
      <c r="M50" s="24"/>
      <c r="N50" s="24"/>
      <c r="O50" s="24"/>
      <c r="P50" s="24"/>
      <c r="Q50" s="24"/>
      <c r="R50" s="24"/>
      <c r="S50" s="24"/>
      <c r="T50" s="24"/>
      <c r="U50" s="24"/>
      <c r="V50" s="24"/>
      <c r="W50" s="24"/>
      <c r="X50" s="24"/>
      <c r="Y50" s="24"/>
      <c r="Z50" s="24"/>
      <c r="AA50" s="24"/>
      <c r="AB50" s="24"/>
      <c r="AC50" s="24"/>
      <c r="AD50" s="24"/>
      <c r="AE50" s="25"/>
      <c r="AG50" s="12"/>
      <c r="AH50" s="12"/>
      <c r="AI50" s="12"/>
      <c r="AJ50" s="12"/>
      <c r="AL50" s="43"/>
      <c r="AM50" s="43"/>
      <c r="AN50" s="43"/>
    </row>
    <row r="51" spans="1:152" ht="13.5" customHeight="1">
      <c r="A51" s="1">
        <v>46</v>
      </c>
      <c r="B51" s="11"/>
      <c r="C51" s="17" t="s">
        <v>143</v>
      </c>
      <c r="D51" s="17"/>
      <c r="E51" s="17"/>
      <c r="F51" s="17"/>
      <c r="G51" s="2"/>
      <c r="H51" s="743"/>
      <c r="I51" s="738"/>
      <c r="J51" s="738"/>
      <c r="K51" s="739"/>
      <c r="L51" s="737"/>
      <c r="M51" s="738"/>
      <c r="N51" s="738"/>
      <c r="O51" s="739"/>
      <c r="P51" s="737"/>
      <c r="Q51" s="738"/>
      <c r="R51" s="738"/>
      <c r="S51" s="739"/>
      <c r="T51" s="737"/>
      <c r="U51" s="738"/>
      <c r="V51" s="738"/>
      <c r="W51" s="739"/>
      <c r="X51" s="737" t="s">
        <v>144</v>
      </c>
      <c r="Y51" s="738"/>
      <c r="Z51" s="738"/>
      <c r="AA51" s="739"/>
      <c r="AB51" s="737" t="s">
        <v>145</v>
      </c>
      <c r="AC51" s="738"/>
      <c r="AD51" s="738"/>
      <c r="AE51" s="739"/>
      <c r="AG51" s="17" t="s">
        <v>146</v>
      </c>
      <c r="AH51" s="17"/>
      <c r="AI51" s="17"/>
      <c r="AJ51" s="17"/>
      <c r="AK51" s="44"/>
      <c r="AL51" s="43"/>
      <c r="AM51" s="43"/>
      <c r="AN51" s="43"/>
    </row>
    <row r="52" spans="1:152" ht="13.5" customHeight="1">
      <c r="A52" s="1">
        <v>48</v>
      </c>
      <c r="B52" s="13"/>
      <c r="C52" s="2"/>
      <c r="D52" s="2"/>
      <c r="E52" s="2"/>
      <c r="F52" s="2"/>
      <c r="G52" s="2"/>
      <c r="H52" s="741"/>
      <c r="I52" s="741"/>
      <c r="J52" s="741"/>
      <c r="K52" s="742"/>
      <c r="L52" s="740"/>
      <c r="M52" s="741"/>
      <c r="N52" s="741"/>
      <c r="O52" s="742"/>
      <c r="P52" s="740"/>
      <c r="Q52" s="741"/>
      <c r="R52" s="741"/>
      <c r="S52" s="742"/>
      <c r="T52" s="740"/>
      <c r="U52" s="741"/>
      <c r="V52" s="741"/>
      <c r="W52" s="742"/>
      <c r="X52" s="740"/>
      <c r="Y52" s="741"/>
      <c r="Z52" s="741"/>
      <c r="AA52" s="742"/>
      <c r="AB52" s="740"/>
      <c r="AC52" s="741"/>
      <c r="AD52" s="741"/>
      <c r="AE52" s="742"/>
      <c r="AG52" s="2"/>
      <c r="AH52" s="2"/>
      <c r="AI52" s="2"/>
      <c r="AJ52" s="2"/>
      <c r="AL52" s="43"/>
      <c r="AM52" s="43"/>
      <c r="AN52" s="43"/>
    </row>
    <row r="53" spans="1:152" ht="13.5" customHeight="1">
      <c r="A53" s="1">
        <v>49</v>
      </c>
      <c r="B53" s="11"/>
      <c r="C53" s="12"/>
      <c r="D53" s="12"/>
      <c r="E53" s="12"/>
      <c r="F53" s="12"/>
      <c r="G53" s="2"/>
      <c r="H53" s="24"/>
      <c r="I53" s="24"/>
      <c r="J53" s="24"/>
      <c r="K53" s="24"/>
      <c r="L53" s="24"/>
      <c r="M53" s="24"/>
      <c r="N53" s="24"/>
      <c r="O53" s="24"/>
      <c r="P53" s="24"/>
      <c r="Q53" s="24"/>
      <c r="R53" s="24"/>
      <c r="S53" s="24"/>
      <c r="T53" s="24"/>
      <c r="U53" s="24"/>
      <c r="V53" s="24"/>
      <c r="W53" s="24"/>
      <c r="X53" s="24"/>
      <c r="Y53" s="24"/>
      <c r="Z53" s="24"/>
      <c r="AA53" s="24"/>
      <c r="AB53" s="24"/>
      <c r="AC53" s="24"/>
      <c r="AD53" s="24"/>
      <c r="AE53" s="25"/>
      <c r="AG53" s="2"/>
      <c r="AH53" s="2"/>
      <c r="AI53" s="2"/>
      <c r="AJ53" s="2"/>
      <c r="AL53" s="43"/>
      <c r="AM53" s="43"/>
      <c r="AN53" s="43"/>
    </row>
    <row r="54" spans="1:152" ht="13.5" customHeight="1">
      <c r="A54" s="1">
        <v>50</v>
      </c>
      <c r="B54" s="11"/>
      <c r="C54" s="17" t="s">
        <v>147</v>
      </c>
      <c r="D54" s="17"/>
      <c r="E54" s="17"/>
      <c r="F54" s="17"/>
      <c r="G54" s="2"/>
      <c r="H54" s="743"/>
      <c r="I54" s="738"/>
      <c r="J54" s="738"/>
      <c r="K54" s="739"/>
      <c r="L54" s="737"/>
      <c r="M54" s="738"/>
      <c r="N54" s="738"/>
      <c r="O54" s="739"/>
      <c r="P54" s="737"/>
      <c r="Q54" s="738"/>
      <c r="R54" s="738"/>
      <c r="S54" s="739"/>
      <c r="T54" s="737"/>
      <c r="U54" s="738"/>
      <c r="V54" s="738"/>
      <c r="W54" s="739"/>
      <c r="X54" s="737" t="s">
        <v>148</v>
      </c>
      <c r="Y54" s="738"/>
      <c r="Z54" s="738"/>
      <c r="AA54" s="739"/>
      <c r="AB54" s="737"/>
      <c r="AC54" s="738"/>
      <c r="AD54" s="738"/>
      <c r="AE54" s="739"/>
      <c r="AG54" s="17" t="s">
        <v>149</v>
      </c>
      <c r="AH54" s="17"/>
      <c r="AI54" s="17"/>
      <c r="AJ54" s="17"/>
      <c r="AK54" s="44"/>
      <c r="AL54" s="43"/>
      <c r="AM54" s="43"/>
      <c r="AN54" s="43"/>
    </row>
    <row r="55" spans="1:152" ht="13.5" customHeight="1">
      <c r="A55" s="1">
        <v>51</v>
      </c>
      <c r="B55" s="11"/>
      <c r="C55" s="2"/>
      <c r="D55" s="12"/>
      <c r="E55" s="12"/>
      <c r="F55" s="12"/>
      <c r="G55" s="12"/>
      <c r="H55" s="741"/>
      <c r="I55" s="741"/>
      <c r="J55" s="741"/>
      <c r="K55" s="742"/>
      <c r="L55" s="740"/>
      <c r="M55" s="741"/>
      <c r="N55" s="741"/>
      <c r="O55" s="742"/>
      <c r="P55" s="740"/>
      <c r="Q55" s="741"/>
      <c r="R55" s="741"/>
      <c r="S55" s="742"/>
      <c r="T55" s="740"/>
      <c r="U55" s="741"/>
      <c r="V55" s="741"/>
      <c r="W55" s="742"/>
      <c r="X55" s="740"/>
      <c r="Y55" s="741"/>
      <c r="Z55" s="741"/>
      <c r="AA55" s="742"/>
      <c r="AB55" s="740"/>
      <c r="AC55" s="741"/>
      <c r="AD55" s="741"/>
      <c r="AE55" s="742"/>
      <c r="AG55" s="12"/>
      <c r="AH55" s="12"/>
      <c r="AI55" s="12"/>
      <c r="AJ55" s="12"/>
      <c r="AK55" s="44"/>
      <c r="AL55" s="43"/>
      <c r="AM55" s="43"/>
      <c r="AN55" s="43"/>
    </row>
    <row r="56" spans="1:152" ht="13.5" customHeight="1">
      <c r="A56" s="1">
        <v>53</v>
      </c>
      <c r="B56" s="13"/>
      <c r="C56" s="14" t="s">
        <v>52</v>
      </c>
      <c r="D56" s="2"/>
      <c r="E56" s="2"/>
      <c r="F56" s="2"/>
      <c r="G56" s="2"/>
      <c r="H56" s="24"/>
      <c r="I56" s="24"/>
      <c r="J56" s="24"/>
      <c r="K56" s="24"/>
      <c r="L56" s="24"/>
      <c r="M56" s="24"/>
      <c r="N56" s="24"/>
      <c r="O56" s="24"/>
      <c r="P56" s="24"/>
      <c r="Q56" s="24"/>
      <c r="R56" s="24"/>
      <c r="S56" s="24"/>
      <c r="T56" s="24"/>
      <c r="U56" s="24"/>
      <c r="V56" s="24"/>
      <c r="W56" s="24"/>
      <c r="X56" s="24"/>
      <c r="Y56" s="24"/>
      <c r="Z56" s="24"/>
      <c r="AA56" s="24"/>
      <c r="AB56" s="24"/>
      <c r="AC56" s="24"/>
      <c r="AD56" s="24"/>
      <c r="AE56" s="25"/>
      <c r="AG56" s="2"/>
      <c r="AH56" s="2"/>
      <c r="AI56" s="2"/>
      <c r="AJ56" s="2"/>
      <c r="AK56" s="44"/>
      <c r="AL56" s="43"/>
      <c r="AM56" s="43"/>
      <c r="AN56" s="43"/>
    </row>
    <row r="57" spans="1:152" ht="13.5" customHeight="1">
      <c r="A57" s="1">
        <v>54</v>
      </c>
      <c r="B57" s="11"/>
      <c r="C57" s="2" t="s">
        <v>150</v>
      </c>
      <c r="D57" s="2"/>
      <c r="E57" s="2"/>
      <c r="F57" s="2"/>
      <c r="G57" s="2"/>
      <c r="H57" s="749"/>
      <c r="I57" s="738"/>
      <c r="J57" s="738"/>
      <c r="K57" s="739"/>
      <c r="L57" s="749"/>
      <c r="M57" s="738"/>
      <c r="N57" s="738"/>
      <c r="O57" s="739"/>
      <c r="P57" s="749"/>
      <c r="Q57" s="738"/>
      <c r="R57" s="738"/>
      <c r="S57" s="739"/>
      <c r="T57" s="749"/>
      <c r="U57" s="738"/>
      <c r="V57" s="738"/>
      <c r="W57" s="739"/>
      <c r="X57" s="749"/>
      <c r="Y57" s="738"/>
      <c r="Z57" s="738"/>
      <c r="AA57" s="739"/>
      <c r="AB57" s="749"/>
      <c r="AC57" s="738"/>
      <c r="AD57" s="738"/>
      <c r="AE57" s="739"/>
      <c r="AG57" s="17" t="s">
        <v>151</v>
      </c>
      <c r="AH57" s="17"/>
      <c r="AI57" s="17"/>
      <c r="AJ57" s="17"/>
      <c r="AK57" s="44"/>
      <c r="AL57" s="43"/>
      <c r="AM57" s="43"/>
      <c r="AN57" s="43"/>
    </row>
    <row r="58" spans="1:152" ht="13.5" customHeight="1">
      <c r="A58" s="1">
        <v>55</v>
      </c>
      <c r="B58" s="11"/>
      <c r="C58" s="2"/>
      <c r="D58" s="12"/>
      <c r="E58" s="12"/>
      <c r="F58" s="12"/>
      <c r="G58" s="12"/>
      <c r="H58" s="740"/>
      <c r="I58" s="741"/>
      <c r="J58" s="741"/>
      <c r="K58" s="742"/>
      <c r="L58" s="740"/>
      <c r="M58" s="741"/>
      <c r="N58" s="741"/>
      <c r="O58" s="742"/>
      <c r="P58" s="740"/>
      <c r="Q58" s="741"/>
      <c r="R58" s="741"/>
      <c r="S58" s="742"/>
      <c r="T58" s="740"/>
      <c r="U58" s="741"/>
      <c r="V58" s="741"/>
      <c r="W58" s="742"/>
      <c r="X58" s="740"/>
      <c r="Y58" s="741"/>
      <c r="Z58" s="741"/>
      <c r="AA58" s="742"/>
      <c r="AB58" s="740"/>
      <c r="AC58" s="741"/>
      <c r="AD58" s="741"/>
      <c r="AE58" s="742"/>
      <c r="AG58" s="12"/>
      <c r="AH58" s="12"/>
      <c r="AI58" s="12"/>
      <c r="AJ58" s="12"/>
      <c r="AK58" s="44"/>
      <c r="AL58" s="43"/>
      <c r="AM58" s="43"/>
      <c r="AN58" s="43"/>
    </row>
    <row r="59" spans="1:152" ht="13.5" customHeight="1">
      <c r="A59" s="1">
        <v>56</v>
      </c>
      <c r="B59" s="11"/>
      <c r="C59" s="2" t="s">
        <v>152</v>
      </c>
      <c r="D59" s="2"/>
      <c r="E59" s="2"/>
      <c r="F59" s="2"/>
      <c r="G59" s="12"/>
      <c r="H59" s="749"/>
      <c r="I59" s="738"/>
      <c r="J59" s="738"/>
      <c r="K59" s="739"/>
      <c r="L59" s="749"/>
      <c r="M59" s="738"/>
      <c r="N59" s="738"/>
      <c r="O59" s="739"/>
      <c r="P59" s="749"/>
      <c r="Q59" s="738"/>
      <c r="R59" s="738"/>
      <c r="S59" s="739"/>
      <c r="T59" s="749"/>
      <c r="U59" s="738"/>
      <c r="V59" s="738"/>
      <c r="W59" s="739"/>
      <c r="X59" s="749"/>
      <c r="Y59" s="738"/>
      <c r="Z59" s="738"/>
      <c r="AA59" s="739"/>
      <c r="AB59" s="749"/>
      <c r="AC59" s="738"/>
      <c r="AD59" s="738"/>
      <c r="AE59" s="739"/>
      <c r="AG59" s="12"/>
      <c r="AH59" s="12"/>
      <c r="AI59" s="12"/>
      <c r="AJ59" s="12"/>
      <c r="AK59" s="44"/>
      <c r="AL59" s="43"/>
      <c r="AM59" s="43"/>
      <c r="AN59" s="43"/>
    </row>
    <row r="60" spans="1:152" ht="13.5" customHeight="1">
      <c r="A60" s="1">
        <v>57</v>
      </c>
      <c r="B60" s="11"/>
      <c r="C60" s="2"/>
      <c r="D60" s="2"/>
      <c r="E60" s="2"/>
      <c r="F60" s="2"/>
      <c r="G60" s="2"/>
      <c r="H60" s="740"/>
      <c r="I60" s="741"/>
      <c r="J60" s="741"/>
      <c r="K60" s="742"/>
      <c r="L60" s="740"/>
      <c r="M60" s="741"/>
      <c r="N60" s="741"/>
      <c r="O60" s="742"/>
      <c r="P60" s="740"/>
      <c r="Q60" s="741"/>
      <c r="R60" s="741"/>
      <c r="S60" s="742"/>
      <c r="T60" s="740"/>
      <c r="U60" s="741"/>
      <c r="V60" s="741"/>
      <c r="W60" s="742"/>
      <c r="X60" s="740"/>
      <c r="Y60" s="741"/>
      <c r="Z60" s="741"/>
      <c r="AA60" s="742"/>
      <c r="AB60" s="740"/>
      <c r="AC60" s="741"/>
      <c r="AD60" s="741"/>
      <c r="AE60" s="742"/>
      <c r="AG60" s="17" t="s">
        <v>153</v>
      </c>
      <c r="AH60" s="17"/>
      <c r="AI60" s="17"/>
      <c r="AJ60" s="17"/>
      <c r="AL60" s="43"/>
      <c r="AM60" s="43"/>
      <c r="AN60" s="43"/>
    </row>
    <row r="61" spans="1:152" ht="13.5" customHeight="1">
      <c r="A61" s="1">
        <v>59</v>
      </c>
      <c r="B61" s="11"/>
      <c r="C61" s="2" t="s">
        <v>53</v>
      </c>
      <c r="D61" s="2"/>
      <c r="E61" s="2"/>
      <c r="F61" s="2"/>
      <c r="G61" s="2"/>
      <c r="H61" s="749"/>
      <c r="I61" s="738"/>
      <c r="J61" s="738"/>
      <c r="K61" s="739"/>
      <c r="L61" s="749"/>
      <c r="M61" s="738"/>
      <c r="N61" s="738"/>
      <c r="O61" s="739"/>
      <c r="P61" s="749"/>
      <c r="Q61" s="738"/>
      <c r="R61" s="738"/>
      <c r="S61" s="739"/>
      <c r="T61" s="749"/>
      <c r="U61" s="738"/>
      <c r="V61" s="738"/>
      <c r="W61" s="739"/>
      <c r="X61" s="749"/>
      <c r="Y61" s="738"/>
      <c r="Z61" s="738"/>
      <c r="AA61" s="739"/>
      <c r="AB61" s="749"/>
      <c r="AC61" s="738"/>
      <c r="AD61" s="738"/>
      <c r="AE61" s="739"/>
      <c r="AG61" s="45" t="s">
        <v>154</v>
      </c>
      <c r="AH61" s="45"/>
      <c r="AI61" s="45"/>
      <c r="AJ61" s="45"/>
      <c r="AL61" s="43"/>
      <c r="AM61" s="43"/>
      <c r="AN61" s="43"/>
    </row>
    <row r="62" spans="1:152" ht="13.5" customHeight="1">
      <c r="A62" s="1">
        <v>60</v>
      </c>
      <c r="B62" s="11"/>
      <c r="C62" s="2"/>
      <c r="D62" s="12"/>
      <c r="E62" s="12"/>
      <c r="F62" s="12"/>
      <c r="G62" s="12"/>
      <c r="H62" s="740"/>
      <c r="I62" s="741"/>
      <c r="J62" s="741"/>
      <c r="K62" s="742"/>
      <c r="L62" s="740"/>
      <c r="M62" s="741"/>
      <c r="N62" s="741"/>
      <c r="O62" s="742"/>
      <c r="P62" s="740"/>
      <c r="Q62" s="741"/>
      <c r="R62" s="741"/>
      <c r="S62" s="742"/>
      <c r="T62" s="740"/>
      <c r="U62" s="741"/>
      <c r="V62" s="741"/>
      <c r="W62" s="742"/>
      <c r="X62" s="740"/>
      <c r="Y62" s="741"/>
      <c r="Z62" s="741"/>
      <c r="AA62" s="742"/>
      <c r="AB62" s="740"/>
      <c r="AC62" s="741"/>
      <c r="AD62" s="741"/>
      <c r="AE62" s="742"/>
      <c r="AG62" s="44"/>
      <c r="AH62" s="44"/>
      <c r="AI62" s="44"/>
      <c r="AJ62" s="44"/>
      <c r="AL62" s="43"/>
      <c r="AM62" s="43"/>
      <c r="AN62" s="43"/>
    </row>
    <row r="63" spans="1:152" ht="13.5" customHeight="1">
      <c r="A63" s="1">
        <v>61</v>
      </c>
      <c r="B63" s="11"/>
      <c r="C63" s="17" t="s">
        <v>155</v>
      </c>
      <c r="D63" s="17"/>
      <c r="E63" s="17"/>
      <c r="F63" s="46"/>
      <c r="G63" s="12"/>
      <c r="H63" s="737" t="s">
        <v>54</v>
      </c>
      <c r="I63" s="738"/>
      <c r="J63" s="738"/>
      <c r="K63" s="739"/>
      <c r="L63" s="754" t="s">
        <v>55</v>
      </c>
      <c r="M63" s="738"/>
      <c r="N63" s="738"/>
      <c r="O63" s="739"/>
      <c r="P63" s="754" t="s">
        <v>56</v>
      </c>
      <c r="Q63" s="738"/>
      <c r="R63" s="738"/>
      <c r="S63" s="739"/>
      <c r="T63" s="754" t="s">
        <v>57</v>
      </c>
      <c r="U63" s="738"/>
      <c r="V63" s="738"/>
      <c r="W63" s="739"/>
      <c r="X63" s="754" t="s">
        <v>58</v>
      </c>
      <c r="Y63" s="738"/>
      <c r="Z63" s="738"/>
      <c r="AA63" s="739"/>
      <c r="AB63" s="737" t="s">
        <v>59</v>
      </c>
      <c r="AC63" s="738"/>
      <c r="AD63" s="738"/>
      <c r="AE63" s="739"/>
      <c r="AG63" s="744" t="s">
        <v>156</v>
      </c>
      <c r="AH63" s="738"/>
      <c r="AI63" s="738"/>
      <c r="AJ63" s="739"/>
      <c r="AK63" s="744" t="s">
        <v>156</v>
      </c>
      <c r="AL63" s="738"/>
      <c r="AM63" s="738"/>
      <c r="AN63" s="739"/>
      <c r="AO63" s="744" t="s">
        <v>156</v>
      </c>
      <c r="AP63" s="738"/>
      <c r="AQ63" s="738"/>
      <c r="AR63" s="739"/>
      <c r="AS63" s="744" t="s">
        <v>157</v>
      </c>
      <c r="AT63" s="738"/>
      <c r="AU63" s="738"/>
      <c r="AV63" s="739"/>
      <c r="AW63" s="744" t="s">
        <v>157</v>
      </c>
      <c r="AX63" s="738"/>
      <c r="AY63" s="738"/>
      <c r="AZ63" s="739"/>
      <c r="BA63" s="744" t="s">
        <v>158</v>
      </c>
      <c r="BB63" s="738"/>
      <c r="BC63" s="738"/>
      <c r="BD63" s="739"/>
      <c r="BE63" s="744" t="s">
        <v>60</v>
      </c>
      <c r="BF63" s="738"/>
      <c r="BG63" s="738"/>
      <c r="BH63" s="739"/>
      <c r="BI63" s="744" t="s">
        <v>61</v>
      </c>
      <c r="BJ63" s="738"/>
      <c r="BK63" s="738"/>
      <c r="BL63" s="739"/>
      <c r="BM63" s="744" t="s">
        <v>62</v>
      </c>
      <c r="BN63" s="738"/>
      <c r="BO63" s="738"/>
      <c r="BP63" s="739"/>
      <c r="BQ63" s="744" t="s">
        <v>62</v>
      </c>
      <c r="BR63" s="738"/>
      <c r="BS63" s="738"/>
      <c r="BT63" s="739"/>
      <c r="BU63" s="744" t="s">
        <v>63</v>
      </c>
      <c r="BV63" s="738"/>
      <c r="BW63" s="738"/>
      <c r="BX63" s="739"/>
      <c r="BY63" s="744" t="s">
        <v>63</v>
      </c>
      <c r="BZ63" s="738"/>
      <c r="CA63" s="738"/>
      <c r="CB63" s="739"/>
      <c r="CC63" s="744" t="s">
        <v>64</v>
      </c>
      <c r="CD63" s="738"/>
      <c r="CE63" s="738"/>
      <c r="CF63" s="739"/>
      <c r="CG63" s="744" t="s">
        <v>65</v>
      </c>
      <c r="CH63" s="738"/>
      <c r="CI63" s="738"/>
      <c r="CJ63" s="739"/>
      <c r="CK63" s="744" t="s">
        <v>66</v>
      </c>
      <c r="CL63" s="738"/>
      <c r="CM63" s="738"/>
      <c r="CN63" s="739"/>
      <c r="CO63" s="744" t="s">
        <v>65</v>
      </c>
      <c r="CP63" s="738"/>
      <c r="CQ63" s="738"/>
      <c r="CR63" s="739"/>
      <c r="CS63" s="744" t="s">
        <v>66</v>
      </c>
      <c r="CT63" s="738"/>
      <c r="CU63" s="738"/>
      <c r="CV63" s="739"/>
      <c r="CW63" s="744" t="s">
        <v>66</v>
      </c>
      <c r="CX63" s="738"/>
      <c r="CY63" s="738"/>
      <c r="CZ63" s="739"/>
      <c r="DA63" s="744" t="s">
        <v>67</v>
      </c>
      <c r="DB63" s="738"/>
      <c r="DC63" s="738"/>
      <c r="DD63" s="739"/>
      <c r="DE63" s="744" t="s">
        <v>68</v>
      </c>
      <c r="DF63" s="738"/>
      <c r="DG63" s="738"/>
      <c r="DH63" s="739"/>
      <c r="DI63" s="744" t="s">
        <v>67</v>
      </c>
      <c r="DJ63" s="738"/>
      <c r="DK63" s="738"/>
      <c r="DL63" s="739"/>
      <c r="DM63" s="744" t="s">
        <v>69</v>
      </c>
      <c r="DN63" s="738"/>
      <c r="DO63" s="738"/>
      <c r="DP63" s="739"/>
      <c r="DQ63" s="744" t="s">
        <v>67</v>
      </c>
      <c r="DR63" s="738"/>
      <c r="DS63" s="738"/>
      <c r="DT63" s="739"/>
      <c r="DU63" s="744" t="s">
        <v>66</v>
      </c>
      <c r="DV63" s="738"/>
      <c r="DW63" s="738"/>
      <c r="DX63" s="739"/>
      <c r="DY63" s="744" t="s">
        <v>70</v>
      </c>
      <c r="DZ63" s="738"/>
      <c r="EA63" s="738"/>
      <c r="EB63" s="739"/>
      <c r="EC63" s="744" t="s">
        <v>71</v>
      </c>
      <c r="ED63" s="738"/>
      <c r="EE63" s="738"/>
      <c r="EF63" s="739"/>
      <c r="EG63" s="744" t="s">
        <v>72</v>
      </c>
      <c r="EH63" s="738"/>
      <c r="EI63" s="738"/>
      <c r="EJ63" s="739"/>
      <c r="EK63" s="744" t="s">
        <v>72</v>
      </c>
      <c r="EL63" s="738"/>
      <c r="EM63" s="738"/>
      <c r="EN63" s="739"/>
      <c r="EO63" s="744" t="s">
        <v>72</v>
      </c>
      <c r="EP63" s="738"/>
      <c r="EQ63" s="738"/>
      <c r="ER63" s="739"/>
      <c r="ES63" s="744" t="s">
        <v>72</v>
      </c>
      <c r="ET63" s="738"/>
      <c r="EU63" s="738"/>
      <c r="EV63" s="739"/>
    </row>
    <row r="64" spans="1:152" ht="13.5" customHeight="1">
      <c r="A64" s="1">
        <v>62</v>
      </c>
      <c r="B64" s="11"/>
      <c r="C64" s="2"/>
      <c r="D64" s="2"/>
      <c r="E64" s="2"/>
      <c r="F64" s="12"/>
      <c r="G64" s="12"/>
      <c r="H64" s="736"/>
      <c r="I64" s="727"/>
      <c r="J64" s="727"/>
      <c r="K64" s="735"/>
      <c r="L64" s="736"/>
      <c r="M64" s="727"/>
      <c r="N64" s="727"/>
      <c r="O64" s="735"/>
      <c r="P64" s="736"/>
      <c r="Q64" s="727"/>
      <c r="R64" s="727"/>
      <c r="S64" s="735"/>
      <c r="T64" s="736"/>
      <c r="U64" s="727"/>
      <c r="V64" s="727"/>
      <c r="W64" s="735"/>
      <c r="X64" s="736"/>
      <c r="Y64" s="727"/>
      <c r="Z64" s="727"/>
      <c r="AA64" s="735"/>
      <c r="AB64" s="736"/>
      <c r="AC64" s="727"/>
      <c r="AD64" s="727"/>
      <c r="AE64" s="735"/>
      <c r="AG64" s="736"/>
      <c r="AH64" s="727"/>
      <c r="AI64" s="727"/>
      <c r="AJ64" s="735"/>
      <c r="AK64" s="736"/>
      <c r="AL64" s="727"/>
      <c r="AM64" s="727"/>
      <c r="AN64" s="735"/>
      <c r="AO64" s="736"/>
      <c r="AP64" s="727"/>
      <c r="AQ64" s="727"/>
      <c r="AR64" s="735"/>
      <c r="AS64" s="736"/>
      <c r="AT64" s="727"/>
      <c r="AU64" s="727"/>
      <c r="AV64" s="735"/>
      <c r="AW64" s="736"/>
      <c r="AX64" s="727"/>
      <c r="AY64" s="727"/>
      <c r="AZ64" s="735"/>
      <c r="BA64" s="736"/>
      <c r="BB64" s="727"/>
      <c r="BC64" s="727"/>
      <c r="BD64" s="735"/>
      <c r="BE64" s="736"/>
      <c r="BF64" s="727"/>
      <c r="BG64" s="727"/>
      <c r="BH64" s="735"/>
      <c r="BI64" s="736"/>
      <c r="BJ64" s="727"/>
      <c r="BK64" s="727"/>
      <c r="BL64" s="735"/>
      <c r="BM64" s="736"/>
      <c r="BN64" s="727"/>
      <c r="BO64" s="727"/>
      <c r="BP64" s="735"/>
      <c r="BQ64" s="736"/>
      <c r="BR64" s="727"/>
      <c r="BS64" s="727"/>
      <c r="BT64" s="735"/>
      <c r="BU64" s="736"/>
      <c r="BV64" s="727"/>
      <c r="BW64" s="727"/>
      <c r="BX64" s="735"/>
      <c r="BY64" s="736"/>
      <c r="BZ64" s="727"/>
      <c r="CA64" s="727"/>
      <c r="CB64" s="735"/>
      <c r="CC64" s="736"/>
      <c r="CD64" s="727"/>
      <c r="CE64" s="727"/>
      <c r="CF64" s="735"/>
      <c r="CG64" s="736"/>
      <c r="CH64" s="727"/>
      <c r="CI64" s="727"/>
      <c r="CJ64" s="735"/>
      <c r="CK64" s="736"/>
      <c r="CL64" s="727"/>
      <c r="CM64" s="727"/>
      <c r="CN64" s="735"/>
      <c r="CO64" s="736"/>
      <c r="CP64" s="727"/>
      <c r="CQ64" s="727"/>
      <c r="CR64" s="735"/>
      <c r="CS64" s="736"/>
      <c r="CT64" s="727"/>
      <c r="CU64" s="727"/>
      <c r="CV64" s="735"/>
      <c r="CW64" s="736"/>
      <c r="CX64" s="727"/>
      <c r="CY64" s="727"/>
      <c r="CZ64" s="735"/>
      <c r="DA64" s="736"/>
      <c r="DB64" s="727"/>
      <c r="DC64" s="727"/>
      <c r="DD64" s="735"/>
      <c r="DE64" s="736"/>
      <c r="DF64" s="727"/>
      <c r="DG64" s="727"/>
      <c r="DH64" s="735"/>
      <c r="DI64" s="736"/>
      <c r="DJ64" s="727"/>
      <c r="DK64" s="727"/>
      <c r="DL64" s="735"/>
      <c r="DM64" s="736"/>
      <c r="DN64" s="727"/>
      <c r="DO64" s="727"/>
      <c r="DP64" s="735"/>
      <c r="DQ64" s="736"/>
      <c r="DR64" s="727"/>
      <c r="DS64" s="727"/>
      <c r="DT64" s="735"/>
      <c r="DU64" s="736"/>
      <c r="DV64" s="727"/>
      <c r="DW64" s="727"/>
      <c r="DX64" s="735"/>
      <c r="DY64" s="736"/>
      <c r="DZ64" s="727"/>
      <c r="EA64" s="727"/>
      <c r="EB64" s="735"/>
      <c r="EC64" s="736"/>
      <c r="ED64" s="727"/>
      <c r="EE64" s="727"/>
      <c r="EF64" s="735"/>
      <c r="EG64" s="736"/>
      <c r="EH64" s="727"/>
      <c r="EI64" s="727"/>
      <c r="EJ64" s="735"/>
      <c r="EK64" s="736"/>
      <c r="EL64" s="727"/>
      <c r="EM64" s="727"/>
      <c r="EN64" s="735"/>
      <c r="EO64" s="736"/>
      <c r="EP64" s="727"/>
      <c r="EQ64" s="727"/>
      <c r="ER64" s="735"/>
      <c r="ES64" s="736"/>
      <c r="ET64" s="727"/>
      <c r="EU64" s="727"/>
      <c r="EV64" s="735"/>
    </row>
    <row r="65" spans="1:152" ht="13.5" customHeight="1">
      <c r="A65" s="1">
        <v>64</v>
      </c>
      <c r="B65" s="11"/>
      <c r="C65" s="47"/>
      <c r="D65" s="20"/>
      <c r="E65" s="20"/>
      <c r="F65" s="20"/>
      <c r="G65" s="12"/>
      <c r="H65" s="740"/>
      <c r="I65" s="741"/>
      <c r="J65" s="741"/>
      <c r="K65" s="742"/>
      <c r="L65" s="740"/>
      <c r="M65" s="741"/>
      <c r="N65" s="741"/>
      <c r="O65" s="742"/>
      <c r="P65" s="740"/>
      <c r="Q65" s="741"/>
      <c r="R65" s="741"/>
      <c r="S65" s="742"/>
      <c r="T65" s="740"/>
      <c r="U65" s="741"/>
      <c r="V65" s="741"/>
      <c r="W65" s="742"/>
      <c r="X65" s="740"/>
      <c r="Y65" s="741"/>
      <c r="Z65" s="741"/>
      <c r="AA65" s="742"/>
      <c r="AB65" s="740"/>
      <c r="AC65" s="741"/>
      <c r="AD65" s="741"/>
      <c r="AE65" s="742"/>
      <c r="AG65" s="740"/>
      <c r="AH65" s="741"/>
      <c r="AI65" s="741"/>
      <c r="AJ65" s="742"/>
      <c r="AK65" s="740"/>
      <c r="AL65" s="741"/>
      <c r="AM65" s="741"/>
      <c r="AN65" s="742"/>
      <c r="AO65" s="740"/>
      <c r="AP65" s="741"/>
      <c r="AQ65" s="741"/>
      <c r="AR65" s="742"/>
      <c r="AS65" s="740"/>
      <c r="AT65" s="741"/>
      <c r="AU65" s="741"/>
      <c r="AV65" s="742"/>
      <c r="AW65" s="740"/>
      <c r="AX65" s="741"/>
      <c r="AY65" s="741"/>
      <c r="AZ65" s="742"/>
      <c r="BA65" s="740"/>
      <c r="BB65" s="741"/>
      <c r="BC65" s="741"/>
      <c r="BD65" s="742"/>
      <c r="BE65" s="740"/>
      <c r="BF65" s="741"/>
      <c r="BG65" s="741"/>
      <c r="BH65" s="742"/>
      <c r="BI65" s="740"/>
      <c r="BJ65" s="741"/>
      <c r="BK65" s="741"/>
      <c r="BL65" s="742"/>
      <c r="BM65" s="740"/>
      <c r="BN65" s="741"/>
      <c r="BO65" s="741"/>
      <c r="BP65" s="742"/>
      <c r="BQ65" s="740"/>
      <c r="BR65" s="741"/>
      <c r="BS65" s="741"/>
      <c r="BT65" s="742"/>
      <c r="BU65" s="740"/>
      <c r="BV65" s="741"/>
      <c r="BW65" s="741"/>
      <c r="BX65" s="742"/>
      <c r="BY65" s="740"/>
      <c r="BZ65" s="741"/>
      <c r="CA65" s="741"/>
      <c r="CB65" s="742"/>
      <c r="CC65" s="740"/>
      <c r="CD65" s="741"/>
      <c r="CE65" s="741"/>
      <c r="CF65" s="742"/>
      <c r="CG65" s="740"/>
      <c r="CH65" s="741"/>
      <c r="CI65" s="741"/>
      <c r="CJ65" s="742"/>
      <c r="CK65" s="740"/>
      <c r="CL65" s="741"/>
      <c r="CM65" s="741"/>
      <c r="CN65" s="742"/>
      <c r="CO65" s="740"/>
      <c r="CP65" s="741"/>
      <c r="CQ65" s="741"/>
      <c r="CR65" s="742"/>
      <c r="CS65" s="740"/>
      <c r="CT65" s="741"/>
      <c r="CU65" s="741"/>
      <c r="CV65" s="742"/>
      <c r="CW65" s="740"/>
      <c r="CX65" s="741"/>
      <c r="CY65" s="741"/>
      <c r="CZ65" s="742"/>
      <c r="DA65" s="740"/>
      <c r="DB65" s="741"/>
      <c r="DC65" s="741"/>
      <c r="DD65" s="742"/>
      <c r="DE65" s="740"/>
      <c r="DF65" s="741"/>
      <c r="DG65" s="741"/>
      <c r="DH65" s="742"/>
      <c r="DI65" s="740"/>
      <c r="DJ65" s="741"/>
      <c r="DK65" s="741"/>
      <c r="DL65" s="742"/>
      <c r="DM65" s="740"/>
      <c r="DN65" s="741"/>
      <c r="DO65" s="741"/>
      <c r="DP65" s="742"/>
      <c r="DQ65" s="740"/>
      <c r="DR65" s="741"/>
      <c r="DS65" s="741"/>
      <c r="DT65" s="742"/>
      <c r="DU65" s="740"/>
      <c r="DV65" s="741"/>
      <c r="DW65" s="741"/>
      <c r="DX65" s="742"/>
      <c r="DY65" s="740"/>
      <c r="DZ65" s="741"/>
      <c r="EA65" s="741"/>
      <c r="EB65" s="742"/>
      <c r="EC65" s="740"/>
      <c r="ED65" s="741"/>
      <c r="EE65" s="741"/>
      <c r="EF65" s="742"/>
      <c r="EG65" s="740"/>
      <c r="EH65" s="741"/>
      <c r="EI65" s="741"/>
      <c r="EJ65" s="742"/>
      <c r="EK65" s="740"/>
      <c r="EL65" s="741"/>
      <c r="EM65" s="741"/>
      <c r="EN65" s="742"/>
      <c r="EO65" s="740"/>
      <c r="EP65" s="741"/>
      <c r="EQ65" s="741"/>
      <c r="ER65" s="742"/>
      <c r="ES65" s="740"/>
      <c r="ET65" s="741"/>
      <c r="EU65" s="741"/>
      <c r="EV65" s="742"/>
    </row>
    <row r="66" spans="1:152" ht="13.5" customHeight="1">
      <c r="A66" s="1">
        <v>65</v>
      </c>
      <c r="B66" s="11"/>
      <c r="C66" s="773" t="s">
        <v>159</v>
      </c>
      <c r="D66" s="727"/>
      <c r="E66" s="727"/>
      <c r="F66" s="727"/>
      <c r="G66" s="735"/>
      <c r="H66" s="774">
        <v>160</v>
      </c>
      <c r="I66" s="738"/>
      <c r="J66" s="738"/>
      <c r="K66" s="739"/>
      <c r="L66" s="775">
        <v>392</v>
      </c>
      <c r="M66" s="738"/>
      <c r="N66" s="738"/>
      <c r="O66" s="739"/>
      <c r="P66" s="775">
        <v>362</v>
      </c>
      <c r="Q66" s="738"/>
      <c r="R66" s="738"/>
      <c r="S66" s="739"/>
      <c r="T66" s="775">
        <v>342</v>
      </c>
      <c r="U66" s="738"/>
      <c r="V66" s="738"/>
      <c r="W66" s="739"/>
      <c r="X66" s="776" t="s">
        <v>74</v>
      </c>
      <c r="Y66" s="738"/>
      <c r="Z66" s="738"/>
      <c r="AA66" s="739"/>
      <c r="AB66" s="775">
        <v>500</v>
      </c>
      <c r="AC66" s="738"/>
      <c r="AD66" s="738"/>
      <c r="AE66" s="739"/>
      <c r="AG66" s="750">
        <v>500</v>
      </c>
      <c r="AH66" s="738"/>
      <c r="AI66" s="738"/>
      <c r="AJ66" s="739"/>
      <c r="AK66" s="750">
        <v>500</v>
      </c>
      <c r="AL66" s="738"/>
      <c r="AM66" s="738"/>
      <c r="AN66" s="739"/>
      <c r="AO66" s="750">
        <v>500</v>
      </c>
      <c r="AP66" s="738"/>
      <c r="AQ66" s="738"/>
      <c r="AR66" s="739"/>
      <c r="AS66" s="750">
        <v>550</v>
      </c>
      <c r="AT66" s="738"/>
      <c r="AU66" s="738"/>
      <c r="AV66" s="739"/>
      <c r="AW66" s="750">
        <v>550</v>
      </c>
      <c r="AX66" s="738"/>
      <c r="AY66" s="738"/>
      <c r="AZ66" s="739"/>
      <c r="BA66" s="750">
        <v>570</v>
      </c>
      <c r="BB66" s="738"/>
      <c r="BC66" s="738"/>
      <c r="BD66" s="739"/>
      <c r="BE66" s="750">
        <v>680</v>
      </c>
      <c r="BF66" s="738"/>
      <c r="BG66" s="738"/>
      <c r="BH66" s="739"/>
      <c r="BI66" s="750">
        <v>700</v>
      </c>
      <c r="BJ66" s="738"/>
      <c r="BK66" s="738"/>
      <c r="BL66" s="739"/>
      <c r="BM66" s="750">
        <v>710</v>
      </c>
      <c r="BN66" s="738"/>
      <c r="BO66" s="738"/>
      <c r="BP66" s="739"/>
      <c r="BQ66" s="750">
        <v>710</v>
      </c>
      <c r="BR66" s="738"/>
      <c r="BS66" s="738"/>
      <c r="BT66" s="739"/>
      <c r="BU66" s="750">
        <v>720</v>
      </c>
      <c r="BV66" s="738"/>
      <c r="BW66" s="738"/>
      <c r="BX66" s="739"/>
      <c r="BY66" s="750">
        <v>720</v>
      </c>
      <c r="BZ66" s="738"/>
      <c r="CA66" s="738"/>
      <c r="CB66" s="739"/>
      <c r="CC66" s="750">
        <v>700</v>
      </c>
      <c r="CD66" s="738"/>
      <c r="CE66" s="738"/>
      <c r="CF66" s="739"/>
      <c r="CG66" s="750">
        <v>870</v>
      </c>
      <c r="CH66" s="738"/>
      <c r="CI66" s="738"/>
      <c r="CJ66" s="739"/>
      <c r="CK66" s="750">
        <v>860</v>
      </c>
      <c r="CL66" s="738"/>
      <c r="CM66" s="738"/>
      <c r="CN66" s="739"/>
      <c r="CO66" s="750">
        <v>870</v>
      </c>
      <c r="CP66" s="738"/>
      <c r="CQ66" s="738"/>
      <c r="CR66" s="739"/>
      <c r="CS66" s="750">
        <v>860</v>
      </c>
      <c r="CT66" s="738"/>
      <c r="CU66" s="738"/>
      <c r="CV66" s="739"/>
      <c r="CW66" s="750">
        <v>850</v>
      </c>
      <c r="CX66" s="738"/>
      <c r="CY66" s="738"/>
      <c r="CZ66" s="739"/>
      <c r="DA66" s="750">
        <v>920</v>
      </c>
      <c r="DB66" s="738"/>
      <c r="DC66" s="738"/>
      <c r="DD66" s="739"/>
      <c r="DE66" s="750">
        <v>950</v>
      </c>
      <c r="DF66" s="738"/>
      <c r="DG66" s="738"/>
      <c r="DH66" s="739"/>
      <c r="DI66" s="750">
        <v>920</v>
      </c>
      <c r="DJ66" s="738"/>
      <c r="DK66" s="738"/>
      <c r="DL66" s="739"/>
      <c r="DM66" s="750">
        <v>930</v>
      </c>
      <c r="DN66" s="738"/>
      <c r="DO66" s="738"/>
      <c r="DP66" s="739"/>
      <c r="DQ66" s="750">
        <v>920</v>
      </c>
      <c r="DR66" s="738"/>
      <c r="DS66" s="738"/>
      <c r="DT66" s="739"/>
      <c r="DU66" s="750">
        <v>850</v>
      </c>
      <c r="DV66" s="738"/>
      <c r="DW66" s="738"/>
      <c r="DX66" s="739"/>
      <c r="DY66" s="777">
        <v>750</v>
      </c>
      <c r="DZ66" s="738"/>
      <c r="EA66" s="738"/>
      <c r="EB66" s="739"/>
      <c r="EC66" s="753">
        <v>550</v>
      </c>
      <c r="ED66" s="738"/>
      <c r="EE66" s="738"/>
      <c r="EF66" s="739"/>
      <c r="EG66" s="753">
        <v>350</v>
      </c>
      <c r="EH66" s="738"/>
      <c r="EI66" s="738"/>
      <c r="EJ66" s="739"/>
      <c r="EK66" s="753">
        <v>350</v>
      </c>
      <c r="EL66" s="738"/>
      <c r="EM66" s="738"/>
      <c r="EN66" s="739"/>
      <c r="EO66" s="753">
        <v>350</v>
      </c>
      <c r="EP66" s="738"/>
      <c r="EQ66" s="738"/>
      <c r="ER66" s="739"/>
      <c r="ES66" s="753">
        <v>350</v>
      </c>
      <c r="ET66" s="738"/>
      <c r="EU66" s="738"/>
      <c r="EV66" s="739"/>
    </row>
    <row r="67" spans="1:152" ht="13.5" customHeight="1">
      <c r="A67" s="1">
        <v>66</v>
      </c>
      <c r="B67" s="11"/>
      <c r="C67" s="727"/>
      <c r="D67" s="727"/>
      <c r="E67" s="727"/>
      <c r="F67" s="727"/>
      <c r="G67" s="735"/>
      <c r="H67" s="741"/>
      <c r="I67" s="741"/>
      <c r="J67" s="741"/>
      <c r="K67" s="742"/>
      <c r="L67" s="740"/>
      <c r="M67" s="741"/>
      <c r="N67" s="741"/>
      <c r="O67" s="742"/>
      <c r="P67" s="740"/>
      <c r="Q67" s="741"/>
      <c r="R67" s="741"/>
      <c r="S67" s="742"/>
      <c r="T67" s="740"/>
      <c r="U67" s="741"/>
      <c r="V67" s="741"/>
      <c r="W67" s="742"/>
      <c r="X67" s="740"/>
      <c r="Y67" s="741"/>
      <c r="Z67" s="741"/>
      <c r="AA67" s="742"/>
      <c r="AB67" s="740"/>
      <c r="AC67" s="741"/>
      <c r="AD67" s="741"/>
      <c r="AE67" s="742"/>
      <c r="AG67" s="740"/>
      <c r="AH67" s="741"/>
      <c r="AI67" s="741"/>
      <c r="AJ67" s="742"/>
      <c r="AK67" s="740"/>
      <c r="AL67" s="741"/>
      <c r="AM67" s="741"/>
      <c r="AN67" s="742"/>
      <c r="AO67" s="740"/>
      <c r="AP67" s="741"/>
      <c r="AQ67" s="741"/>
      <c r="AR67" s="742"/>
      <c r="AS67" s="740"/>
      <c r="AT67" s="741"/>
      <c r="AU67" s="741"/>
      <c r="AV67" s="742"/>
      <c r="AW67" s="740"/>
      <c r="AX67" s="741"/>
      <c r="AY67" s="741"/>
      <c r="AZ67" s="742"/>
      <c r="BA67" s="740"/>
      <c r="BB67" s="741"/>
      <c r="BC67" s="741"/>
      <c r="BD67" s="742"/>
      <c r="BE67" s="740"/>
      <c r="BF67" s="741"/>
      <c r="BG67" s="741"/>
      <c r="BH67" s="742"/>
      <c r="BI67" s="740"/>
      <c r="BJ67" s="741"/>
      <c r="BK67" s="741"/>
      <c r="BL67" s="742"/>
      <c r="BM67" s="740"/>
      <c r="BN67" s="741"/>
      <c r="BO67" s="741"/>
      <c r="BP67" s="742"/>
      <c r="BQ67" s="740"/>
      <c r="BR67" s="741"/>
      <c r="BS67" s="741"/>
      <c r="BT67" s="742"/>
      <c r="BU67" s="740"/>
      <c r="BV67" s="741"/>
      <c r="BW67" s="741"/>
      <c r="BX67" s="742"/>
      <c r="BY67" s="740"/>
      <c r="BZ67" s="741"/>
      <c r="CA67" s="741"/>
      <c r="CB67" s="742"/>
      <c r="CC67" s="740"/>
      <c r="CD67" s="741"/>
      <c r="CE67" s="741"/>
      <c r="CF67" s="742"/>
      <c r="CG67" s="740"/>
      <c r="CH67" s="741"/>
      <c r="CI67" s="741"/>
      <c r="CJ67" s="742"/>
      <c r="CK67" s="740"/>
      <c r="CL67" s="741"/>
      <c r="CM67" s="741"/>
      <c r="CN67" s="742"/>
      <c r="CO67" s="740"/>
      <c r="CP67" s="741"/>
      <c r="CQ67" s="741"/>
      <c r="CR67" s="742"/>
      <c r="CS67" s="740"/>
      <c r="CT67" s="741"/>
      <c r="CU67" s="741"/>
      <c r="CV67" s="742"/>
      <c r="CW67" s="740"/>
      <c r="CX67" s="741"/>
      <c r="CY67" s="741"/>
      <c r="CZ67" s="742"/>
      <c r="DA67" s="740"/>
      <c r="DB67" s="741"/>
      <c r="DC67" s="741"/>
      <c r="DD67" s="742"/>
      <c r="DE67" s="740"/>
      <c r="DF67" s="741"/>
      <c r="DG67" s="741"/>
      <c r="DH67" s="742"/>
      <c r="DI67" s="740"/>
      <c r="DJ67" s="741"/>
      <c r="DK67" s="741"/>
      <c r="DL67" s="742"/>
      <c r="DM67" s="740"/>
      <c r="DN67" s="741"/>
      <c r="DO67" s="741"/>
      <c r="DP67" s="742"/>
      <c r="DQ67" s="740"/>
      <c r="DR67" s="741"/>
      <c r="DS67" s="741"/>
      <c r="DT67" s="742"/>
      <c r="DU67" s="740"/>
      <c r="DV67" s="741"/>
      <c r="DW67" s="741"/>
      <c r="DX67" s="742"/>
      <c r="DY67" s="741"/>
      <c r="DZ67" s="741"/>
      <c r="EA67" s="741"/>
      <c r="EB67" s="742"/>
      <c r="EC67" s="740"/>
      <c r="ED67" s="741"/>
      <c r="EE67" s="741"/>
      <c r="EF67" s="742"/>
      <c r="EG67" s="740"/>
      <c r="EH67" s="741"/>
      <c r="EI67" s="741"/>
      <c r="EJ67" s="742"/>
      <c r="EK67" s="740"/>
      <c r="EL67" s="741"/>
      <c r="EM67" s="741"/>
      <c r="EN67" s="742"/>
      <c r="EO67" s="740"/>
      <c r="EP67" s="741"/>
      <c r="EQ67" s="741"/>
      <c r="ER67" s="742"/>
      <c r="ES67" s="740"/>
      <c r="ET67" s="741"/>
      <c r="EU67" s="741"/>
      <c r="EV67" s="742"/>
    </row>
    <row r="68" spans="1:152" ht="13.5" customHeight="1">
      <c r="A68" s="1">
        <v>67</v>
      </c>
      <c r="B68" s="33"/>
      <c r="C68" s="34"/>
      <c r="D68" s="34"/>
      <c r="E68" s="34"/>
      <c r="F68" s="34"/>
      <c r="G68" s="34"/>
      <c r="H68" s="34"/>
      <c r="I68" s="36"/>
      <c r="J68" s="36"/>
      <c r="K68" s="36"/>
      <c r="L68" s="36"/>
      <c r="M68" s="36"/>
      <c r="N68" s="36"/>
      <c r="O68" s="36"/>
      <c r="P68" s="36"/>
      <c r="Q68" s="36"/>
      <c r="R68" s="36"/>
      <c r="S68" s="36"/>
      <c r="T68" s="36"/>
      <c r="U68" s="36"/>
      <c r="V68" s="36"/>
      <c r="W68" s="36"/>
      <c r="X68" s="36"/>
      <c r="Y68" s="36"/>
      <c r="Z68" s="36"/>
      <c r="AA68" s="36"/>
      <c r="AB68" s="36"/>
      <c r="AC68" s="36"/>
      <c r="AD68" s="36"/>
      <c r="AE68" s="37"/>
    </row>
    <row r="69" spans="1:152"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152"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c r="AG70" s="1" t="s">
        <v>160</v>
      </c>
      <c r="AW70" s="1" t="s">
        <v>161</v>
      </c>
    </row>
    <row r="71" spans="1:152"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c r="AG71" s="751">
        <v>2013</v>
      </c>
      <c r="AH71" s="730"/>
      <c r="AI71" s="730"/>
      <c r="AJ71" s="731"/>
      <c r="AK71" s="751">
        <v>2014</v>
      </c>
      <c r="AL71" s="730"/>
      <c r="AM71" s="730"/>
      <c r="AN71" s="731"/>
      <c r="AO71" s="751">
        <v>2015</v>
      </c>
      <c r="AP71" s="730"/>
      <c r="AQ71" s="730"/>
      <c r="AR71" s="731"/>
      <c r="AS71" s="751">
        <v>2016</v>
      </c>
      <c r="AT71" s="730"/>
      <c r="AU71" s="730"/>
      <c r="AV71" s="731"/>
      <c r="AW71" s="751">
        <v>2017</v>
      </c>
      <c r="AX71" s="730"/>
      <c r="AY71" s="730"/>
      <c r="AZ71" s="731"/>
      <c r="BA71" s="751">
        <v>2018</v>
      </c>
      <c r="BB71" s="730"/>
      <c r="BC71" s="730"/>
      <c r="BD71" s="731"/>
    </row>
    <row r="72" spans="1:152"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c r="AG72" s="744" t="s">
        <v>54</v>
      </c>
      <c r="AH72" s="738"/>
      <c r="AI72" s="738"/>
      <c r="AJ72" s="739"/>
      <c r="AK72" s="752" t="s">
        <v>55</v>
      </c>
      <c r="AL72" s="738"/>
      <c r="AM72" s="738"/>
      <c r="AN72" s="739"/>
      <c r="AO72" s="752" t="s">
        <v>56</v>
      </c>
      <c r="AP72" s="738"/>
      <c r="AQ72" s="738"/>
      <c r="AR72" s="739"/>
      <c r="AS72" s="752" t="s">
        <v>57</v>
      </c>
      <c r="AT72" s="738"/>
      <c r="AU72" s="738"/>
      <c r="AV72" s="739"/>
      <c r="AW72" s="752" t="s">
        <v>162</v>
      </c>
      <c r="AX72" s="738"/>
      <c r="AY72" s="738"/>
      <c r="AZ72" s="739"/>
      <c r="BA72" s="744" t="s">
        <v>59</v>
      </c>
      <c r="BB72" s="738"/>
      <c r="BC72" s="738"/>
      <c r="BD72" s="739"/>
    </row>
    <row r="73" spans="1:152"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c r="AG73" s="736"/>
      <c r="AH73" s="727"/>
      <c r="AI73" s="727"/>
      <c r="AJ73" s="735"/>
      <c r="AK73" s="736"/>
      <c r="AL73" s="727"/>
      <c r="AM73" s="727"/>
      <c r="AN73" s="735"/>
      <c r="AO73" s="736"/>
      <c r="AP73" s="727"/>
      <c r="AQ73" s="727"/>
      <c r="AR73" s="735"/>
      <c r="AS73" s="736"/>
      <c r="AT73" s="727"/>
      <c r="AU73" s="727"/>
      <c r="AV73" s="735"/>
      <c r="AW73" s="736"/>
      <c r="AX73" s="727"/>
      <c r="AY73" s="727"/>
      <c r="AZ73" s="735"/>
      <c r="BA73" s="736"/>
      <c r="BB73" s="727"/>
      <c r="BC73" s="727"/>
      <c r="BD73" s="735"/>
    </row>
    <row r="74" spans="1:152"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c r="AG74" s="740"/>
      <c r="AH74" s="741"/>
      <c r="AI74" s="741"/>
      <c r="AJ74" s="742"/>
      <c r="AK74" s="740"/>
      <c r="AL74" s="741"/>
      <c r="AM74" s="741"/>
      <c r="AN74" s="742"/>
      <c r="AO74" s="740"/>
      <c r="AP74" s="741"/>
      <c r="AQ74" s="741"/>
      <c r="AR74" s="742"/>
      <c r="AS74" s="740"/>
      <c r="AT74" s="741"/>
      <c r="AU74" s="741"/>
      <c r="AV74" s="742"/>
      <c r="AW74" s="740"/>
      <c r="AX74" s="741"/>
      <c r="AY74" s="741"/>
      <c r="AZ74" s="742"/>
      <c r="BA74" s="740"/>
      <c r="BB74" s="741"/>
      <c r="BC74" s="741"/>
      <c r="BD74" s="742"/>
    </row>
    <row r="75" spans="1:152"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c r="AG75" s="753">
        <v>160</v>
      </c>
      <c r="AH75" s="738"/>
      <c r="AI75" s="738"/>
      <c r="AJ75" s="739"/>
      <c r="AK75" s="753">
        <v>392</v>
      </c>
      <c r="AL75" s="738"/>
      <c r="AM75" s="738"/>
      <c r="AN75" s="739"/>
      <c r="AO75" s="753">
        <v>362</v>
      </c>
      <c r="AP75" s="738"/>
      <c r="AQ75" s="738"/>
      <c r="AR75" s="739"/>
      <c r="AS75" s="753">
        <v>342</v>
      </c>
      <c r="AT75" s="738"/>
      <c r="AU75" s="738"/>
      <c r="AV75" s="739"/>
      <c r="AW75" s="750" t="s">
        <v>74</v>
      </c>
      <c r="AX75" s="738"/>
      <c r="AY75" s="738"/>
      <c r="AZ75" s="739"/>
      <c r="BA75" s="753">
        <v>500</v>
      </c>
      <c r="BB75" s="738"/>
      <c r="BC75" s="738"/>
      <c r="BD75" s="739"/>
    </row>
    <row r="76" spans="1:152"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c r="AG76" s="740"/>
      <c r="AH76" s="741"/>
      <c r="AI76" s="741"/>
      <c r="AJ76" s="742"/>
      <c r="AK76" s="740"/>
      <c r="AL76" s="741"/>
      <c r="AM76" s="741"/>
      <c r="AN76" s="742"/>
      <c r="AO76" s="740"/>
      <c r="AP76" s="741"/>
      <c r="AQ76" s="741"/>
      <c r="AR76" s="742"/>
      <c r="AS76" s="740"/>
      <c r="AT76" s="741"/>
      <c r="AU76" s="741"/>
      <c r="AV76" s="742"/>
      <c r="AW76" s="740"/>
      <c r="AX76" s="741"/>
      <c r="AY76" s="741"/>
      <c r="AZ76" s="742"/>
      <c r="BA76" s="740"/>
      <c r="BB76" s="741"/>
      <c r="BC76" s="741"/>
      <c r="BD76" s="742"/>
    </row>
    <row r="77" spans="1:152"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152"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c r="AG78" s="751">
        <v>2019</v>
      </c>
      <c r="AH78" s="730"/>
      <c r="AI78" s="730"/>
      <c r="AJ78" s="731"/>
      <c r="AK78" s="751">
        <v>2020</v>
      </c>
      <c r="AL78" s="730"/>
      <c r="AM78" s="730"/>
      <c r="AN78" s="731"/>
      <c r="AO78" s="751">
        <v>2021</v>
      </c>
      <c r="AP78" s="730"/>
      <c r="AQ78" s="730"/>
      <c r="AR78" s="731"/>
      <c r="AS78" s="751">
        <v>2022</v>
      </c>
      <c r="AT78" s="730"/>
      <c r="AU78" s="730"/>
      <c r="AV78" s="731"/>
      <c r="AW78" s="751">
        <v>2023</v>
      </c>
      <c r="AX78" s="730"/>
      <c r="AY78" s="730"/>
      <c r="AZ78" s="731"/>
      <c r="BA78" s="751">
        <v>2024</v>
      </c>
      <c r="BB78" s="730"/>
      <c r="BC78" s="730"/>
      <c r="BD78" s="731"/>
    </row>
    <row r="79" spans="1:152"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c r="AG79" s="744" t="s">
        <v>156</v>
      </c>
      <c r="AH79" s="738"/>
      <c r="AI79" s="738"/>
      <c r="AJ79" s="739"/>
      <c r="AK79" s="744" t="s">
        <v>156</v>
      </c>
      <c r="AL79" s="738"/>
      <c r="AM79" s="738"/>
      <c r="AN79" s="739"/>
      <c r="AO79" s="744" t="s">
        <v>156</v>
      </c>
      <c r="AP79" s="738"/>
      <c r="AQ79" s="738"/>
      <c r="AR79" s="739"/>
      <c r="AS79" s="744" t="s">
        <v>157</v>
      </c>
      <c r="AT79" s="738"/>
      <c r="AU79" s="738"/>
      <c r="AV79" s="739"/>
      <c r="AW79" s="744" t="s">
        <v>157</v>
      </c>
      <c r="AX79" s="738"/>
      <c r="AY79" s="738"/>
      <c r="AZ79" s="739"/>
      <c r="BA79" s="744" t="s">
        <v>158</v>
      </c>
      <c r="BB79" s="738"/>
      <c r="BC79" s="738"/>
      <c r="BD79" s="739"/>
    </row>
    <row r="80" spans="1:152"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c r="AG80" s="736"/>
      <c r="AH80" s="727"/>
      <c r="AI80" s="727"/>
      <c r="AJ80" s="735"/>
      <c r="AK80" s="736"/>
      <c r="AL80" s="727"/>
      <c r="AM80" s="727"/>
      <c r="AN80" s="735"/>
      <c r="AO80" s="736"/>
      <c r="AP80" s="727"/>
      <c r="AQ80" s="727"/>
      <c r="AR80" s="735"/>
      <c r="AS80" s="736"/>
      <c r="AT80" s="727"/>
      <c r="AU80" s="727"/>
      <c r="AV80" s="735"/>
      <c r="AW80" s="736"/>
      <c r="AX80" s="727"/>
      <c r="AY80" s="727"/>
      <c r="AZ80" s="735"/>
      <c r="BA80" s="736"/>
      <c r="BB80" s="727"/>
      <c r="BC80" s="727"/>
      <c r="BD80" s="735"/>
    </row>
    <row r="81" spans="3:56"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c r="AG81" s="740"/>
      <c r="AH81" s="741"/>
      <c r="AI81" s="741"/>
      <c r="AJ81" s="742"/>
      <c r="AK81" s="740"/>
      <c r="AL81" s="741"/>
      <c r="AM81" s="741"/>
      <c r="AN81" s="742"/>
      <c r="AO81" s="740"/>
      <c r="AP81" s="741"/>
      <c r="AQ81" s="741"/>
      <c r="AR81" s="742"/>
      <c r="AS81" s="740"/>
      <c r="AT81" s="741"/>
      <c r="AU81" s="741"/>
      <c r="AV81" s="742"/>
      <c r="AW81" s="740"/>
      <c r="AX81" s="741"/>
      <c r="AY81" s="741"/>
      <c r="AZ81" s="742"/>
      <c r="BA81" s="740"/>
      <c r="BB81" s="741"/>
      <c r="BC81" s="741"/>
      <c r="BD81" s="742"/>
    </row>
    <row r="82" spans="3:56"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c r="AG82" s="750">
        <v>500</v>
      </c>
      <c r="AH82" s="738"/>
      <c r="AI82" s="738"/>
      <c r="AJ82" s="739"/>
      <c r="AK82" s="750">
        <v>500</v>
      </c>
      <c r="AL82" s="738"/>
      <c r="AM82" s="738"/>
      <c r="AN82" s="739"/>
      <c r="AO82" s="750">
        <v>500</v>
      </c>
      <c r="AP82" s="738"/>
      <c r="AQ82" s="738"/>
      <c r="AR82" s="739"/>
      <c r="AS82" s="750">
        <v>550</v>
      </c>
      <c r="AT82" s="738"/>
      <c r="AU82" s="738"/>
      <c r="AV82" s="739"/>
      <c r="AW82" s="750">
        <v>550</v>
      </c>
      <c r="AX82" s="738"/>
      <c r="AY82" s="738"/>
      <c r="AZ82" s="739"/>
      <c r="BA82" s="750">
        <v>570</v>
      </c>
      <c r="BB82" s="738"/>
      <c r="BC82" s="738"/>
      <c r="BD82" s="739"/>
    </row>
    <row r="83" spans="3:56"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c r="AG83" s="740"/>
      <c r="AH83" s="741"/>
      <c r="AI83" s="741"/>
      <c r="AJ83" s="742"/>
      <c r="AK83" s="740"/>
      <c r="AL83" s="741"/>
      <c r="AM83" s="741"/>
      <c r="AN83" s="742"/>
      <c r="AO83" s="740"/>
      <c r="AP83" s="741"/>
      <c r="AQ83" s="741"/>
      <c r="AR83" s="742"/>
      <c r="AS83" s="740"/>
      <c r="AT83" s="741"/>
      <c r="AU83" s="741"/>
      <c r="AV83" s="742"/>
      <c r="AW83" s="740"/>
      <c r="AX83" s="741"/>
      <c r="AY83" s="741"/>
      <c r="AZ83" s="742"/>
      <c r="BA83" s="740"/>
      <c r="BB83" s="741"/>
      <c r="BC83" s="741"/>
      <c r="BD83" s="742"/>
    </row>
    <row r="84" spans="3:56"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56"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c r="AG85" s="751">
        <v>2025</v>
      </c>
      <c r="AH85" s="730"/>
      <c r="AI85" s="730"/>
      <c r="AJ85" s="731"/>
      <c r="AK85" s="751">
        <v>2026</v>
      </c>
      <c r="AL85" s="730"/>
      <c r="AM85" s="730"/>
      <c r="AN85" s="731"/>
      <c r="AO85" s="751">
        <v>2027</v>
      </c>
      <c r="AP85" s="730"/>
      <c r="AQ85" s="730"/>
      <c r="AR85" s="731"/>
      <c r="AS85" s="751">
        <v>2028</v>
      </c>
      <c r="AT85" s="730"/>
      <c r="AU85" s="730"/>
      <c r="AV85" s="731"/>
      <c r="AW85" s="751">
        <v>2029</v>
      </c>
      <c r="AX85" s="730"/>
      <c r="AY85" s="730"/>
      <c r="AZ85" s="731"/>
      <c r="BA85" s="751">
        <v>2030</v>
      </c>
      <c r="BB85" s="730"/>
      <c r="BC85" s="730"/>
      <c r="BD85" s="731"/>
    </row>
    <row r="86" spans="3:56"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c r="AG86" s="744" t="s">
        <v>60</v>
      </c>
      <c r="AH86" s="738"/>
      <c r="AI86" s="738"/>
      <c r="AJ86" s="739"/>
      <c r="AK86" s="744" t="s">
        <v>61</v>
      </c>
      <c r="AL86" s="738"/>
      <c r="AM86" s="738"/>
      <c r="AN86" s="739"/>
      <c r="AO86" s="744" t="s">
        <v>62</v>
      </c>
      <c r="AP86" s="738"/>
      <c r="AQ86" s="738"/>
      <c r="AR86" s="739"/>
      <c r="AS86" s="744" t="s">
        <v>62</v>
      </c>
      <c r="AT86" s="738"/>
      <c r="AU86" s="738"/>
      <c r="AV86" s="739"/>
      <c r="AW86" s="744" t="s">
        <v>63</v>
      </c>
      <c r="AX86" s="738"/>
      <c r="AY86" s="738"/>
      <c r="AZ86" s="739"/>
      <c r="BA86" s="744" t="s">
        <v>63</v>
      </c>
      <c r="BB86" s="738"/>
      <c r="BC86" s="738"/>
      <c r="BD86" s="739"/>
    </row>
    <row r="87" spans="3:56"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c r="AG87" s="736"/>
      <c r="AH87" s="727"/>
      <c r="AI87" s="727"/>
      <c r="AJ87" s="735"/>
      <c r="AK87" s="736"/>
      <c r="AL87" s="727"/>
      <c r="AM87" s="727"/>
      <c r="AN87" s="735"/>
      <c r="AO87" s="736"/>
      <c r="AP87" s="727"/>
      <c r="AQ87" s="727"/>
      <c r="AR87" s="735"/>
      <c r="AS87" s="736"/>
      <c r="AT87" s="727"/>
      <c r="AU87" s="727"/>
      <c r="AV87" s="735"/>
      <c r="AW87" s="736"/>
      <c r="AX87" s="727"/>
      <c r="AY87" s="727"/>
      <c r="AZ87" s="735"/>
      <c r="BA87" s="736"/>
      <c r="BB87" s="727"/>
      <c r="BC87" s="727"/>
      <c r="BD87" s="735"/>
    </row>
    <row r="88" spans="3:56"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c r="AG88" s="740"/>
      <c r="AH88" s="741"/>
      <c r="AI88" s="741"/>
      <c r="AJ88" s="742"/>
      <c r="AK88" s="740"/>
      <c r="AL88" s="741"/>
      <c r="AM88" s="741"/>
      <c r="AN88" s="742"/>
      <c r="AO88" s="740"/>
      <c r="AP88" s="741"/>
      <c r="AQ88" s="741"/>
      <c r="AR88" s="742"/>
      <c r="AS88" s="740"/>
      <c r="AT88" s="741"/>
      <c r="AU88" s="741"/>
      <c r="AV88" s="742"/>
      <c r="AW88" s="740"/>
      <c r="AX88" s="741"/>
      <c r="AY88" s="741"/>
      <c r="AZ88" s="742"/>
      <c r="BA88" s="740"/>
      <c r="BB88" s="741"/>
      <c r="BC88" s="741"/>
      <c r="BD88" s="742"/>
    </row>
    <row r="89" spans="3:56"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c r="AG89" s="750">
        <v>680</v>
      </c>
      <c r="AH89" s="738"/>
      <c r="AI89" s="738"/>
      <c r="AJ89" s="739"/>
      <c r="AK89" s="750">
        <v>700</v>
      </c>
      <c r="AL89" s="738"/>
      <c r="AM89" s="738"/>
      <c r="AN89" s="739"/>
      <c r="AO89" s="750">
        <v>710</v>
      </c>
      <c r="AP89" s="738"/>
      <c r="AQ89" s="738"/>
      <c r="AR89" s="739"/>
      <c r="AS89" s="750">
        <v>710</v>
      </c>
      <c r="AT89" s="738"/>
      <c r="AU89" s="738"/>
      <c r="AV89" s="739"/>
      <c r="AW89" s="750">
        <v>720</v>
      </c>
      <c r="AX89" s="738"/>
      <c r="AY89" s="738"/>
      <c r="AZ89" s="739"/>
      <c r="BA89" s="750">
        <v>720</v>
      </c>
      <c r="BB89" s="738"/>
      <c r="BC89" s="738"/>
      <c r="BD89" s="739"/>
    </row>
    <row r="90" spans="3:56"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c r="AG90" s="740"/>
      <c r="AH90" s="741"/>
      <c r="AI90" s="741"/>
      <c r="AJ90" s="742"/>
      <c r="AK90" s="740"/>
      <c r="AL90" s="741"/>
      <c r="AM90" s="741"/>
      <c r="AN90" s="742"/>
      <c r="AO90" s="740"/>
      <c r="AP90" s="741"/>
      <c r="AQ90" s="741"/>
      <c r="AR90" s="742"/>
      <c r="AS90" s="740"/>
      <c r="AT90" s="741"/>
      <c r="AU90" s="741"/>
      <c r="AV90" s="742"/>
      <c r="AW90" s="740"/>
      <c r="AX90" s="741"/>
      <c r="AY90" s="741"/>
      <c r="AZ90" s="742"/>
      <c r="BA90" s="740"/>
      <c r="BB90" s="741"/>
      <c r="BC90" s="741"/>
      <c r="BD90" s="742"/>
    </row>
    <row r="91" spans="3:56"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56"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c r="AG92" s="751">
        <v>2031</v>
      </c>
      <c r="AH92" s="730"/>
      <c r="AI92" s="730"/>
      <c r="AJ92" s="731"/>
      <c r="AK92" s="751">
        <v>2032</v>
      </c>
      <c r="AL92" s="730"/>
      <c r="AM92" s="730"/>
      <c r="AN92" s="731"/>
      <c r="AO92" s="751">
        <v>2033</v>
      </c>
      <c r="AP92" s="730"/>
      <c r="AQ92" s="730"/>
      <c r="AR92" s="731"/>
      <c r="AS92" s="751">
        <v>2034</v>
      </c>
      <c r="AT92" s="730"/>
      <c r="AU92" s="730"/>
      <c r="AV92" s="731"/>
      <c r="AW92" s="751">
        <v>2035</v>
      </c>
      <c r="AX92" s="730"/>
      <c r="AY92" s="730"/>
      <c r="AZ92" s="731"/>
      <c r="BA92" s="751">
        <v>2036</v>
      </c>
      <c r="BB92" s="730"/>
      <c r="BC92" s="730"/>
      <c r="BD92" s="731"/>
    </row>
    <row r="93" spans="3:56" ht="12.75" customHeight="1">
      <c r="C93" s="2"/>
      <c r="D93" s="2"/>
      <c r="E93" s="2"/>
      <c r="F93" s="2"/>
      <c r="G93" s="2"/>
      <c r="H93" s="2"/>
      <c r="J93" s="2"/>
      <c r="K93" s="2"/>
      <c r="L93" s="2"/>
      <c r="M93" s="2"/>
      <c r="N93" s="2"/>
      <c r="O93" s="2"/>
      <c r="P93" s="2">
        <v>500.005</v>
      </c>
      <c r="Q93" s="2"/>
      <c r="R93" s="2"/>
      <c r="S93" s="2"/>
      <c r="T93" s="2"/>
      <c r="U93" s="2"/>
      <c r="V93" s="2"/>
      <c r="W93" s="2"/>
      <c r="X93" s="2"/>
      <c r="Y93" s="2"/>
      <c r="Z93" s="2"/>
      <c r="AA93" s="2"/>
      <c r="AB93" s="2"/>
      <c r="AC93" s="2"/>
      <c r="AD93" s="2"/>
      <c r="AE93" s="2"/>
      <c r="AG93" s="744" t="s">
        <v>64</v>
      </c>
      <c r="AH93" s="738"/>
      <c r="AI93" s="738"/>
      <c r="AJ93" s="739"/>
      <c r="AK93" s="744" t="s">
        <v>65</v>
      </c>
      <c r="AL93" s="738"/>
      <c r="AM93" s="738"/>
      <c r="AN93" s="739"/>
      <c r="AO93" s="744" t="s">
        <v>66</v>
      </c>
      <c r="AP93" s="738"/>
      <c r="AQ93" s="738"/>
      <c r="AR93" s="739"/>
      <c r="AS93" s="744" t="s">
        <v>65</v>
      </c>
      <c r="AT93" s="738"/>
      <c r="AU93" s="738"/>
      <c r="AV93" s="739"/>
      <c r="AW93" s="744" t="s">
        <v>66</v>
      </c>
      <c r="AX93" s="738"/>
      <c r="AY93" s="738"/>
      <c r="AZ93" s="739"/>
      <c r="BA93" s="744" t="s">
        <v>66</v>
      </c>
      <c r="BB93" s="738"/>
      <c r="BC93" s="738"/>
      <c r="BD93" s="739"/>
    </row>
    <row r="94" spans="3:56"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c r="AG94" s="736"/>
      <c r="AH94" s="727"/>
      <c r="AI94" s="727"/>
      <c r="AJ94" s="735"/>
      <c r="AK94" s="736"/>
      <c r="AL94" s="727"/>
      <c r="AM94" s="727"/>
      <c r="AN94" s="735"/>
      <c r="AO94" s="736"/>
      <c r="AP94" s="727"/>
      <c r="AQ94" s="727"/>
      <c r="AR94" s="735"/>
      <c r="AS94" s="736"/>
      <c r="AT94" s="727"/>
      <c r="AU94" s="727"/>
      <c r="AV94" s="735"/>
      <c r="AW94" s="736"/>
      <c r="AX94" s="727"/>
      <c r="AY94" s="727"/>
      <c r="AZ94" s="735"/>
      <c r="BA94" s="736"/>
      <c r="BB94" s="727"/>
      <c r="BC94" s="727"/>
      <c r="BD94" s="735"/>
    </row>
    <row r="95" spans="3:56"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c r="AG95" s="740"/>
      <c r="AH95" s="741"/>
      <c r="AI95" s="741"/>
      <c r="AJ95" s="742"/>
      <c r="AK95" s="740"/>
      <c r="AL95" s="741"/>
      <c r="AM95" s="741"/>
      <c r="AN95" s="742"/>
      <c r="AO95" s="740"/>
      <c r="AP95" s="741"/>
      <c r="AQ95" s="741"/>
      <c r="AR95" s="742"/>
      <c r="AS95" s="740"/>
      <c r="AT95" s="741"/>
      <c r="AU95" s="741"/>
      <c r="AV95" s="742"/>
      <c r="AW95" s="740"/>
      <c r="AX95" s="741"/>
      <c r="AY95" s="741"/>
      <c r="AZ95" s="742"/>
      <c r="BA95" s="740"/>
      <c r="BB95" s="741"/>
      <c r="BC95" s="741"/>
      <c r="BD95" s="742"/>
    </row>
    <row r="96" spans="3:56"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c r="AG96" s="750">
        <v>700</v>
      </c>
      <c r="AH96" s="738"/>
      <c r="AI96" s="738"/>
      <c r="AJ96" s="739"/>
      <c r="AK96" s="750">
        <v>870</v>
      </c>
      <c r="AL96" s="738"/>
      <c r="AM96" s="738"/>
      <c r="AN96" s="739"/>
      <c r="AO96" s="750">
        <v>860</v>
      </c>
      <c r="AP96" s="738"/>
      <c r="AQ96" s="738"/>
      <c r="AR96" s="739"/>
      <c r="AS96" s="750">
        <v>870</v>
      </c>
      <c r="AT96" s="738"/>
      <c r="AU96" s="738"/>
      <c r="AV96" s="739"/>
      <c r="AW96" s="750">
        <v>860</v>
      </c>
      <c r="AX96" s="738"/>
      <c r="AY96" s="738"/>
      <c r="AZ96" s="739"/>
      <c r="BA96" s="750">
        <v>850</v>
      </c>
      <c r="BB96" s="738"/>
      <c r="BC96" s="738"/>
      <c r="BD96" s="739"/>
    </row>
    <row r="97" spans="3:56"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c r="AG97" s="740"/>
      <c r="AH97" s="741"/>
      <c r="AI97" s="741"/>
      <c r="AJ97" s="742"/>
      <c r="AK97" s="740"/>
      <c r="AL97" s="741"/>
      <c r="AM97" s="741"/>
      <c r="AN97" s="742"/>
      <c r="AO97" s="740"/>
      <c r="AP97" s="741"/>
      <c r="AQ97" s="741"/>
      <c r="AR97" s="742"/>
      <c r="AS97" s="740"/>
      <c r="AT97" s="741"/>
      <c r="AU97" s="741"/>
      <c r="AV97" s="742"/>
      <c r="AW97" s="740"/>
      <c r="AX97" s="741"/>
      <c r="AY97" s="741"/>
      <c r="AZ97" s="742"/>
      <c r="BA97" s="740"/>
      <c r="BB97" s="741"/>
      <c r="BC97" s="741"/>
      <c r="BD97" s="742"/>
    </row>
    <row r="98" spans="3:56"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56"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c r="AG99" s="751">
        <v>2037</v>
      </c>
      <c r="AH99" s="730"/>
      <c r="AI99" s="730"/>
      <c r="AJ99" s="731"/>
      <c r="AK99" s="751">
        <v>2038</v>
      </c>
      <c r="AL99" s="730"/>
      <c r="AM99" s="730"/>
      <c r="AN99" s="731"/>
      <c r="AO99" s="751">
        <v>2039</v>
      </c>
      <c r="AP99" s="730"/>
      <c r="AQ99" s="730"/>
      <c r="AR99" s="731"/>
      <c r="AS99" s="751">
        <v>2040</v>
      </c>
      <c r="AT99" s="730"/>
      <c r="AU99" s="730"/>
      <c r="AV99" s="731"/>
      <c r="AW99" s="751">
        <v>2041</v>
      </c>
      <c r="AX99" s="730"/>
      <c r="AY99" s="730"/>
      <c r="AZ99" s="731"/>
      <c r="BA99" s="751">
        <v>2042</v>
      </c>
      <c r="BB99" s="730"/>
      <c r="BC99" s="730"/>
      <c r="BD99" s="731"/>
    </row>
    <row r="100" spans="3:56"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c r="AG100" s="744" t="s">
        <v>67</v>
      </c>
      <c r="AH100" s="738"/>
      <c r="AI100" s="738"/>
      <c r="AJ100" s="739"/>
      <c r="AK100" s="744" t="s">
        <v>68</v>
      </c>
      <c r="AL100" s="738"/>
      <c r="AM100" s="738"/>
      <c r="AN100" s="739"/>
      <c r="AO100" s="744" t="s">
        <v>67</v>
      </c>
      <c r="AP100" s="738"/>
      <c r="AQ100" s="738"/>
      <c r="AR100" s="739"/>
      <c r="AS100" s="744" t="s">
        <v>69</v>
      </c>
      <c r="AT100" s="738"/>
      <c r="AU100" s="738"/>
      <c r="AV100" s="739"/>
      <c r="AW100" s="744" t="s">
        <v>67</v>
      </c>
      <c r="AX100" s="738"/>
      <c r="AY100" s="738"/>
      <c r="AZ100" s="739"/>
      <c r="BA100" s="744" t="s">
        <v>66</v>
      </c>
      <c r="BB100" s="738"/>
      <c r="BC100" s="738"/>
      <c r="BD100" s="739"/>
    </row>
    <row r="101" spans="3:56"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c r="AG101" s="736"/>
      <c r="AH101" s="727"/>
      <c r="AI101" s="727"/>
      <c r="AJ101" s="735"/>
      <c r="AK101" s="736"/>
      <c r="AL101" s="727"/>
      <c r="AM101" s="727"/>
      <c r="AN101" s="735"/>
      <c r="AO101" s="736"/>
      <c r="AP101" s="727"/>
      <c r="AQ101" s="727"/>
      <c r="AR101" s="735"/>
      <c r="AS101" s="736"/>
      <c r="AT101" s="727"/>
      <c r="AU101" s="727"/>
      <c r="AV101" s="735"/>
      <c r="AW101" s="736"/>
      <c r="AX101" s="727"/>
      <c r="AY101" s="727"/>
      <c r="AZ101" s="735"/>
      <c r="BA101" s="736"/>
      <c r="BB101" s="727"/>
      <c r="BC101" s="727"/>
      <c r="BD101" s="735"/>
    </row>
    <row r="102" spans="3:56"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c r="AG102" s="740"/>
      <c r="AH102" s="741"/>
      <c r="AI102" s="741"/>
      <c r="AJ102" s="742"/>
      <c r="AK102" s="740"/>
      <c r="AL102" s="741"/>
      <c r="AM102" s="741"/>
      <c r="AN102" s="742"/>
      <c r="AO102" s="740"/>
      <c r="AP102" s="741"/>
      <c r="AQ102" s="741"/>
      <c r="AR102" s="742"/>
      <c r="AS102" s="740"/>
      <c r="AT102" s="741"/>
      <c r="AU102" s="741"/>
      <c r="AV102" s="742"/>
      <c r="AW102" s="740"/>
      <c r="AX102" s="741"/>
      <c r="AY102" s="741"/>
      <c r="AZ102" s="742"/>
      <c r="BA102" s="740"/>
      <c r="BB102" s="741"/>
      <c r="BC102" s="741"/>
      <c r="BD102" s="742"/>
    </row>
    <row r="103" spans="3:56"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c r="AG103" s="750">
        <v>920</v>
      </c>
      <c r="AH103" s="738"/>
      <c r="AI103" s="738"/>
      <c r="AJ103" s="739"/>
      <c r="AK103" s="750">
        <v>950</v>
      </c>
      <c r="AL103" s="738"/>
      <c r="AM103" s="738"/>
      <c r="AN103" s="739"/>
      <c r="AO103" s="750">
        <v>920</v>
      </c>
      <c r="AP103" s="738"/>
      <c r="AQ103" s="738"/>
      <c r="AR103" s="739"/>
      <c r="AS103" s="750">
        <v>930</v>
      </c>
      <c r="AT103" s="738"/>
      <c r="AU103" s="738"/>
      <c r="AV103" s="739"/>
      <c r="AW103" s="750">
        <v>920</v>
      </c>
      <c r="AX103" s="738"/>
      <c r="AY103" s="738"/>
      <c r="AZ103" s="739"/>
      <c r="BA103" s="750">
        <v>850</v>
      </c>
      <c r="BB103" s="738"/>
      <c r="BC103" s="738"/>
      <c r="BD103" s="739"/>
    </row>
    <row r="104" spans="3:56"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c r="AG104" s="740"/>
      <c r="AH104" s="741"/>
      <c r="AI104" s="741"/>
      <c r="AJ104" s="742"/>
      <c r="AK104" s="740"/>
      <c r="AL104" s="741"/>
      <c r="AM104" s="741"/>
      <c r="AN104" s="742"/>
      <c r="AO104" s="740"/>
      <c r="AP104" s="741"/>
      <c r="AQ104" s="741"/>
      <c r="AR104" s="742"/>
      <c r="AS104" s="740"/>
      <c r="AT104" s="741"/>
      <c r="AU104" s="741"/>
      <c r="AV104" s="742"/>
      <c r="AW104" s="740"/>
      <c r="AX104" s="741"/>
      <c r="AY104" s="741"/>
      <c r="AZ104" s="742"/>
      <c r="BA104" s="740"/>
      <c r="BB104" s="741"/>
      <c r="BC104" s="741"/>
      <c r="BD104" s="742"/>
    </row>
    <row r="105" spans="3:56"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56"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c r="AG106" s="751">
        <v>2043</v>
      </c>
      <c r="AH106" s="730"/>
      <c r="AI106" s="730"/>
      <c r="AJ106" s="731"/>
      <c r="AK106" s="751">
        <v>2044</v>
      </c>
      <c r="AL106" s="730"/>
      <c r="AM106" s="730"/>
      <c r="AN106" s="731"/>
      <c r="AO106" s="751">
        <v>2045</v>
      </c>
      <c r="AP106" s="730"/>
      <c r="AQ106" s="730"/>
      <c r="AR106" s="731"/>
      <c r="AS106" s="751">
        <v>2046</v>
      </c>
      <c r="AT106" s="730"/>
      <c r="AU106" s="730"/>
      <c r="AV106" s="731"/>
      <c r="AW106" s="751">
        <v>2047</v>
      </c>
      <c r="AX106" s="730"/>
      <c r="AY106" s="730"/>
      <c r="AZ106" s="731"/>
      <c r="BA106" s="751">
        <v>2048</v>
      </c>
      <c r="BB106" s="730"/>
      <c r="BC106" s="730"/>
      <c r="BD106" s="731"/>
    </row>
    <row r="107" spans="3:56"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c r="AG107" s="744" t="s">
        <v>70</v>
      </c>
      <c r="AH107" s="738"/>
      <c r="AI107" s="738"/>
      <c r="AJ107" s="739"/>
      <c r="AK107" s="744" t="s">
        <v>71</v>
      </c>
      <c r="AL107" s="738"/>
      <c r="AM107" s="738"/>
      <c r="AN107" s="739"/>
      <c r="AO107" s="744" t="s">
        <v>72</v>
      </c>
      <c r="AP107" s="738"/>
      <c r="AQ107" s="738"/>
      <c r="AR107" s="739"/>
      <c r="AS107" s="744" t="s">
        <v>72</v>
      </c>
      <c r="AT107" s="738"/>
      <c r="AU107" s="738"/>
      <c r="AV107" s="739"/>
      <c r="AW107" s="744" t="s">
        <v>72</v>
      </c>
      <c r="AX107" s="738"/>
      <c r="AY107" s="738"/>
      <c r="AZ107" s="739"/>
      <c r="BA107" s="744" t="s">
        <v>72</v>
      </c>
      <c r="BB107" s="738"/>
      <c r="BC107" s="738"/>
      <c r="BD107" s="739"/>
    </row>
    <row r="108" spans="3:56"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c r="AG108" s="736"/>
      <c r="AH108" s="727"/>
      <c r="AI108" s="727"/>
      <c r="AJ108" s="735"/>
      <c r="AK108" s="736"/>
      <c r="AL108" s="727"/>
      <c r="AM108" s="727"/>
      <c r="AN108" s="735"/>
      <c r="AO108" s="736"/>
      <c r="AP108" s="727"/>
      <c r="AQ108" s="727"/>
      <c r="AR108" s="735"/>
      <c r="AS108" s="736"/>
      <c r="AT108" s="727"/>
      <c r="AU108" s="727"/>
      <c r="AV108" s="735"/>
      <c r="AW108" s="736"/>
      <c r="AX108" s="727"/>
      <c r="AY108" s="727"/>
      <c r="AZ108" s="735"/>
      <c r="BA108" s="736"/>
      <c r="BB108" s="727"/>
      <c r="BC108" s="727"/>
      <c r="BD108" s="735"/>
    </row>
    <row r="109" spans="3:56"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c r="AG109" s="740"/>
      <c r="AH109" s="741"/>
      <c r="AI109" s="741"/>
      <c r="AJ109" s="742"/>
      <c r="AK109" s="740"/>
      <c r="AL109" s="741"/>
      <c r="AM109" s="741"/>
      <c r="AN109" s="742"/>
      <c r="AO109" s="740"/>
      <c r="AP109" s="741"/>
      <c r="AQ109" s="741"/>
      <c r="AR109" s="742"/>
      <c r="AS109" s="740"/>
      <c r="AT109" s="741"/>
      <c r="AU109" s="741"/>
      <c r="AV109" s="742"/>
      <c r="AW109" s="740"/>
      <c r="AX109" s="741"/>
      <c r="AY109" s="741"/>
      <c r="AZ109" s="742"/>
      <c r="BA109" s="740"/>
      <c r="BB109" s="741"/>
      <c r="BC109" s="741"/>
      <c r="BD109" s="742"/>
    </row>
    <row r="110" spans="3:56"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c r="AG110" s="753">
        <v>750</v>
      </c>
      <c r="AH110" s="738"/>
      <c r="AI110" s="738"/>
      <c r="AJ110" s="739"/>
      <c r="AK110" s="753">
        <v>550</v>
      </c>
      <c r="AL110" s="738"/>
      <c r="AM110" s="738"/>
      <c r="AN110" s="739"/>
      <c r="AO110" s="753">
        <v>350</v>
      </c>
      <c r="AP110" s="738"/>
      <c r="AQ110" s="738"/>
      <c r="AR110" s="739"/>
      <c r="AS110" s="753">
        <v>350</v>
      </c>
      <c r="AT110" s="738"/>
      <c r="AU110" s="738"/>
      <c r="AV110" s="739"/>
      <c r="AW110" s="753">
        <v>350</v>
      </c>
      <c r="AX110" s="738"/>
      <c r="AY110" s="738"/>
      <c r="AZ110" s="739"/>
      <c r="BA110" s="753">
        <v>350</v>
      </c>
      <c r="BB110" s="738"/>
      <c r="BC110" s="738"/>
      <c r="BD110" s="739"/>
    </row>
    <row r="111" spans="3:56"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c r="AG111" s="740"/>
      <c r="AH111" s="741"/>
      <c r="AI111" s="741"/>
      <c r="AJ111" s="742"/>
      <c r="AK111" s="740"/>
      <c r="AL111" s="741"/>
      <c r="AM111" s="741"/>
      <c r="AN111" s="742"/>
      <c r="AO111" s="740"/>
      <c r="AP111" s="741"/>
      <c r="AQ111" s="741"/>
      <c r="AR111" s="742"/>
      <c r="AS111" s="740"/>
      <c r="AT111" s="741"/>
      <c r="AU111" s="741"/>
      <c r="AV111" s="742"/>
      <c r="AW111" s="740"/>
      <c r="AX111" s="741"/>
      <c r="AY111" s="741"/>
      <c r="AZ111" s="742"/>
      <c r="BA111" s="740"/>
      <c r="BB111" s="741"/>
      <c r="BC111" s="741"/>
      <c r="BD111" s="742"/>
    </row>
    <row r="112" spans="3:56"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c r="AG112" s="2" t="s">
        <v>163</v>
      </c>
    </row>
    <row r="113" spans="3:44"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c r="AG113" s="755">
        <v>42962</v>
      </c>
      <c r="AH113" s="727"/>
      <c r="AI113" s="756">
        <v>1417160</v>
      </c>
      <c r="AJ113" s="727"/>
      <c r="AK113" s="727"/>
      <c r="AL113" s="727"/>
      <c r="AM113" s="1" t="s">
        <v>164</v>
      </c>
      <c r="AO113" s="756">
        <f>4285*500.005</f>
        <v>2142521.4249999998</v>
      </c>
      <c r="AP113" s="727"/>
      <c r="AQ113" s="727"/>
      <c r="AR113" s="727"/>
    </row>
    <row r="114" spans="3:44"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c r="AG114" s="757"/>
      <c r="AH114" s="727"/>
      <c r="AI114" s="727"/>
      <c r="AJ114" s="727"/>
    </row>
    <row r="115" spans="3:44"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44"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44"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44"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44"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44"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44"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44"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44"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44"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44"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44"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44"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44"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399">
    <mergeCell ref="CO66:CR67"/>
    <mergeCell ref="CS66:CV67"/>
    <mergeCell ref="CW66:CZ67"/>
    <mergeCell ref="DA66:DD67"/>
    <mergeCell ref="DE66:DH67"/>
    <mergeCell ref="DI66:DL67"/>
    <mergeCell ref="EO66:ER67"/>
    <mergeCell ref="ES66:EV67"/>
    <mergeCell ref="DM66:DP67"/>
    <mergeCell ref="DQ66:DT67"/>
    <mergeCell ref="DU66:DX67"/>
    <mergeCell ref="DY66:EB67"/>
    <mergeCell ref="EC66:EF67"/>
    <mergeCell ref="EG66:EJ67"/>
    <mergeCell ref="EK66:EN67"/>
    <mergeCell ref="BE66:BH67"/>
    <mergeCell ref="BI66:BL67"/>
    <mergeCell ref="BM66:BP67"/>
    <mergeCell ref="BQ66:BT67"/>
    <mergeCell ref="BU66:BX67"/>
    <mergeCell ref="BY66:CB67"/>
    <mergeCell ref="CC66:CF67"/>
    <mergeCell ref="CG66:CJ67"/>
    <mergeCell ref="CK66:CN67"/>
    <mergeCell ref="C66:G67"/>
    <mergeCell ref="H66:K67"/>
    <mergeCell ref="L66:O67"/>
    <mergeCell ref="P66:S67"/>
    <mergeCell ref="T66:W67"/>
    <mergeCell ref="X66:AA67"/>
    <mergeCell ref="AB66:AE67"/>
    <mergeCell ref="AG66:AJ67"/>
    <mergeCell ref="AK66:AN67"/>
    <mergeCell ref="CO63:CR65"/>
    <mergeCell ref="CS63:CV65"/>
    <mergeCell ref="CW63:CZ65"/>
    <mergeCell ref="DA63:DD65"/>
    <mergeCell ref="DE63:DH65"/>
    <mergeCell ref="EK63:EN65"/>
    <mergeCell ref="EO63:ER65"/>
    <mergeCell ref="ES63:EV65"/>
    <mergeCell ref="DI63:DL65"/>
    <mergeCell ref="DM63:DP65"/>
    <mergeCell ref="DQ63:DT65"/>
    <mergeCell ref="DU63:DX65"/>
    <mergeCell ref="DY63:EB65"/>
    <mergeCell ref="EC63:EF65"/>
    <mergeCell ref="EG63:EJ65"/>
    <mergeCell ref="BE63:BH65"/>
    <mergeCell ref="BI63:BL65"/>
    <mergeCell ref="BM63:BP65"/>
    <mergeCell ref="BQ63:BT65"/>
    <mergeCell ref="BU63:BX65"/>
    <mergeCell ref="BY63:CB65"/>
    <mergeCell ref="CC63:CF65"/>
    <mergeCell ref="CG63:CJ65"/>
    <mergeCell ref="CK63:CN65"/>
    <mergeCell ref="L42:O43"/>
    <mergeCell ref="P42:S43"/>
    <mergeCell ref="T42:W43"/>
    <mergeCell ref="X42:AA43"/>
    <mergeCell ref="AB42:AE43"/>
    <mergeCell ref="H42:K43"/>
    <mergeCell ref="H45:K46"/>
    <mergeCell ref="L45:O46"/>
    <mergeCell ref="P45:S46"/>
    <mergeCell ref="T45:W46"/>
    <mergeCell ref="X45:AA46"/>
    <mergeCell ref="AB45:AE46"/>
    <mergeCell ref="T39:W40"/>
    <mergeCell ref="X39:AA40"/>
    <mergeCell ref="H36:K37"/>
    <mergeCell ref="L36:O37"/>
    <mergeCell ref="P36:S37"/>
    <mergeCell ref="T36:W37"/>
    <mergeCell ref="X36:AA37"/>
    <mergeCell ref="AB36:AE37"/>
    <mergeCell ref="H39:K40"/>
    <mergeCell ref="AB39:AE40"/>
    <mergeCell ref="L39:O40"/>
    <mergeCell ref="P39:S40"/>
    <mergeCell ref="L30:O31"/>
    <mergeCell ref="P30:S31"/>
    <mergeCell ref="T30:W31"/>
    <mergeCell ref="X30:AA31"/>
    <mergeCell ref="AB30:AE31"/>
    <mergeCell ref="H30:K31"/>
    <mergeCell ref="H33:K34"/>
    <mergeCell ref="L33:O34"/>
    <mergeCell ref="P33:S34"/>
    <mergeCell ref="T33:W34"/>
    <mergeCell ref="X33:AA34"/>
    <mergeCell ref="AB33:AE34"/>
    <mergeCell ref="L25:O28"/>
    <mergeCell ref="P25:S28"/>
    <mergeCell ref="C22:F28"/>
    <mergeCell ref="G22:G24"/>
    <mergeCell ref="H22:K24"/>
    <mergeCell ref="L22:O24"/>
    <mergeCell ref="P22:S24"/>
    <mergeCell ref="G25:G28"/>
    <mergeCell ref="H25:K28"/>
    <mergeCell ref="EC22:EF28"/>
    <mergeCell ref="EG22:EJ28"/>
    <mergeCell ref="EK22:EN28"/>
    <mergeCell ref="EO22:ER28"/>
    <mergeCell ref="ES22:EV28"/>
    <mergeCell ref="CS22:CV28"/>
    <mergeCell ref="CW22:CZ28"/>
    <mergeCell ref="DA22:DD28"/>
    <mergeCell ref="DE22:DH28"/>
    <mergeCell ref="DI22:DL28"/>
    <mergeCell ref="DM22:DP28"/>
    <mergeCell ref="DQ22:DT28"/>
    <mergeCell ref="BQ22:BT28"/>
    <mergeCell ref="BU22:BX28"/>
    <mergeCell ref="BY22:CB28"/>
    <mergeCell ref="CC22:CF28"/>
    <mergeCell ref="CG22:CJ28"/>
    <mergeCell ref="CK22:CN28"/>
    <mergeCell ref="CO22:CR28"/>
    <mergeCell ref="DU22:DX28"/>
    <mergeCell ref="DY22:EB28"/>
    <mergeCell ref="T15:W17"/>
    <mergeCell ref="X15:AA17"/>
    <mergeCell ref="AO22:AR28"/>
    <mergeCell ref="AS22:AV28"/>
    <mergeCell ref="AW22:AZ28"/>
    <mergeCell ref="BA22:BD28"/>
    <mergeCell ref="BE22:BH28"/>
    <mergeCell ref="BI22:BL28"/>
    <mergeCell ref="BM22:BP28"/>
    <mergeCell ref="T18:W21"/>
    <mergeCell ref="X18:AA21"/>
    <mergeCell ref="T22:W24"/>
    <mergeCell ref="X22:AA24"/>
    <mergeCell ref="AB22:AE24"/>
    <mergeCell ref="AG22:AJ28"/>
    <mergeCell ref="AK22:AN28"/>
    <mergeCell ref="AB25:AE28"/>
    <mergeCell ref="T25:W28"/>
    <mergeCell ref="X25:AA28"/>
    <mergeCell ref="BI15:BL21"/>
    <mergeCell ref="BM15:BP21"/>
    <mergeCell ref="G18:G21"/>
    <mergeCell ref="H18:K21"/>
    <mergeCell ref="L18:O21"/>
    <mergeCell ref="P18:S21"/>
    <mergeCell ref="C15:F21"/>
    <mergeCell ref="G15:G17"/>
    <mergeCell ref="H15:K17"/>
    <mergeCell ref="L15:O17"/>
    <mergeCell ref="P15:S17"/>
    <mergeCell ref="CS15:CV21"/>
    <mergeCell ref="CW15:CZ21"/>
    <mergeCell ref="DA15:DD21"/>
    <mergeCell ref="DE15:DH21"/>
    <mergeCell ref="EK15:EN21"/>
    <mergeCell ref="EO15:ER21"/>
    <mergeCell ref="ES15:EV21"/>
    <mergeCell ref="DI15:DL21"/>
    <mergeCell ref="DM15:DP21"/>
    <mergeCell ref="DQ15:DT21"/>
    <mergeCell ref="DU15:DX21"/>
    <mergeCell ref="DY15:EB21"/>
    <mergeCell ref="EC15:EF21"/>
    <mergeCell ref="EG15:EJ21"/>
    <mergeCell ref="BQ15:BT21"/>
    <mergeCell ref="BU15:BX21"/>
    <mergeCell ref="BY15:CB21"/>
    <mergeCell ref="CC15:CF21"/>
    <mergeCell ref="CG15:CJ21"/>
    <mergeCell ref="CK15:CN21"/>
    <mergeCell ref="CO15:CR21"/>
    <mergeCell ref="AB15:AE17"/>
    <mergeCell ref="AG15:AJ21"/>
    <mergeCell ref="AK15:AN21"/>
    <mergeCell ref="AO15:AR21"/>
    <mergeCell ref="AS15:AV21"/>
    <mergeCell ref="AW15:AZ21"/>
    <mergeCell ref="BA15:BD21"/>
    <mergeCell ref="AB18:AE21"/>
    <mergeCell ref="BE15:BH21"/>
    <mergeCell ref="CS8:CV14"/>
    <mergeCell ref="CW8:CZ14"/>
    <mergeCell ref="DA8:DD14"/>
    <mergeCell ref="H7:K7"/>
    <mergeCell ref="L7:O7"/>
    <mergeCell ref="C8:F14"/>
    <mergeCell ref="H8:K14"/>
    <mergeCell ref="L8:O14"/>
    <mergeCell ref="P8:S14"/>
    <mergeCell ref="T8:W14"/>
    <mergeCell ref="X8:AA14"/>
    <mergeCell ref="AB8:AE14"/>
    <mergeCell ref="AG8:AJ14"/>
    <mergeCell ref="AK8:AN14"/>
    <mergeCell ref="AO8:AR14"/>
    <mergeCell ref="AS8:AV14"/>
    <mergeCell ref="AW8:AZ14"/>
    <mergeCell ref="BA8:BD14"/>
    <mergeCell ref="BE8:BH14"/>
    <mergeCell ref="X6:AA6"/>
    <mergeCell ref="AB6:AE6"/>
    <mergeCell ref="P7:S7"/>
    <mergeCell ref="T7:W7"/>
    <mergeCell ref="X7:AA7"/>
    <mergeCell ref="AB7:AE7"/>
    <mergeCell ref="B2:I4"/>
    <mergeCell ref="K2:X4"/>
    <mergeCell ref="C6:F7"/>
    <mergeCell ref="H6:K6"/>
    <mergeCell ref="L6:O6"/>
    <mergeCell ref="P6:S6"/>
    <mergeCell ref="T6:W6"/>
    <mergeCell ref="AG113:AH113"/>
    <mergeCell ref="AI113:AL113"/>
    <mergeCell ref="AO113:AR113"/>
    <mergeCell ref="AG114:AJ114"/>
    <mergeCell ref="EG8:EJ14"/>
    <mergeCell ref="EK8:EN14"/>
    <mergeCell ref="EO8:ER14"/>
    <mergeCell ref="ES8:EV14"/>
    <mergeCell ref="DE8:DH14"/>
    <mergeCell ref="DI8:DL14"/>
    <mergeCell ref="DM8:DP14"/>
    <mergeCell ref="DQ8:DT14"/>
    <mergeCell ref="DU8:DX14"/>
    <mergeCell ref="DY8:EB14"/>
    <mergeCell ref="EC8:EF14"/>
    <mergeCell ref="BI8:BL14"/>
    <mergeCell ref="BM8:BP14"/>
    <mergeCell ref="BQ8:BT14"/>
    <mergeCell ref="BU8:BX14"/>
    <mergeCell ref="BY8:CB14"/>
    <mergeCell ref="CC8:CF14"/>
    <mergeCell ref="CG8:CJ14"/>
    <mergeCell ref="CK8:CN14"/>
    <mergeCell ref="CO8:CR14"/>
    <mergeCell ref="AK93:AN95"/>
    <mergeCell ref="AO93:AR95"/>
    <mergeCell ref="AS93:AV95"/>
    <mergeCell ref="AW93:AZ95"/>
    <mergeCell ref="BA93:BD95"/>
    <mergeCell ref="AG93:AJ95"/>
    <mergeCell ref="AG96:AJ97"/>
    <mergeCell ref="AK96:AN97"/>
    <mergeCell ref="AO96:AR97"/>
    <mergeCell ref="AS96:AV97"/>
    <mergeCell ref="AW96:AZ97"/>
    <mergeCell ref="BA96:BD97"/>
    <mergeCell ref="AO86:AR88"/>
    <mergeCell ref="AS86:AV88"/>
    <mergeCell ref="AW86:AZ88"/>
    <mergeCell ref="BA86:BD88"/>
    <mergeCell ref="AS92:AV92"/>
    <mergeCell ref="AW92:AZ92"/>
    <mergeCell ref="AG89:AJ90"/>
    <mergeCell ref="AK89:AN90"/>
    <mergeCell ref="AO89:AR90"/>
    <mergeCell ref="AS89:AV90"/>
    <mergeCell ref="AW89:AZ90"/>
    <mergeCell ref="BA89:BD90"/>
    <mergeCell ref="AG92:AJ92"/>
    <mergeCell ref="BA92:BD92"/>
    <mergeCell ref="AK92:AN92"/>
    <mergeCell ref="AO92:AR92"/>
    <mergeCell ref="AG106:AJ106"/>
    <mergeCell ref="AK106:AN106"/>
    <mergeCell ref="AO106:AR106"/>
    <mergeCell ref="AS106:AV106"/>
    <mergeCell ref="AW106:AZ106"/>
    <mergeCell ref="BA106:BD106"/>
    <mergeCell ref="AS110:AV111"/>
    <mergeCell ref="AW110:AZ111"/>
    <mergeCell ref="AG107:AJ109"/>
    <mergeCell ref="AK107:AN109"/>
    <mergeCell ref="AO107:AR109"/>
    <mergeCell ref="AS107:AV109"/>
    <mergeCell ref="AW107:AZ109"/>
    <mergeCell ref="BA107:BD109"/>
    <mergeCell ref="AG110:AJ111"/>
    <mergeCell ref="BA110:BD111"/>
    <mergeCell ref="AK110:AN111"/>
    <mergeCell ref="AO110:AR111"/>
    <mergeCell ref="BA99:BD99"/>
    <mergeCell ref="AG100:AJ102"/>
    <mergeCell ref="BA100:BD102"/>
    <mergeCell ref="AK100:AN102"/>
    <mergeCell ref="AO100:AR102"/>
    <mergeCell ref="AK103:AN104"/>
    <mergeCell ref="AO103:AR104"/>
    <mergeCell ref="AS103:AV104"/>
    <mergeCell ref="AW103:AZ104"/>
    <mergeCell ref="BA103:BD104"/>
    <mergeCell ref="AG103:AJ104"/>
    <mergeCell ref="H63:K65"/>
    <mergeCell ref="L63:O65"/>
    <mergeCell ref="P63:S65"/>
    <mergeCell ref="T63:W65"/>
    <mergeCell ref="X63:AA65"/>
    <mergeCell ref="AK85:AN85"/>
    <mergeCell ref="AK86:AN88"/>
    <mergeCell ref="AS100:AV102"/>
    <mergeCell ref="AW100:AZ102"/>
    <mergeCell ref="AG99:AJ99"/>
    <mergeCell ref="AK99:AN99"/>
    <mergeCell ref="AO99:AR99"/>
    <mergeCell ref="AS99:AV99"/>
    <mergeCell ref="AW99:AZ99"/>
    <mergeCell ref="AG75:AJ76"/>
    <mergeCell ref="AK75:AN76"/>
    <mergeCell ref="AG78:AJ78"/>
    <mergeCell ref="AK78:AN78"/>
    <mergeCell ref="AG79:AJ81"/>
    <mergeCell ref="AK79:AN81"/>
    <mergeCell ref="AK82:AN83"/>
    <mergeCell ref="AG82:AJ83"/>
    <mergeCell ref="AG85:AJ85"/>
    <mergeCell ref="AG86:AJ88"/>
    <mergeCell ref="H59:K60"/>
    <mergeCell ref="L59:O60"/>
    <mergeCell ref="P59:S60"/>
    <mergeCell ref="T59:W60"/>
    <mergeCell ref="X59:AA60"/>
    <mergeCell ref="AB59:AE60"/>
    <mergeCell ref="H61:K62"/>
    <mergeCell ref="AB61:AE62"/>
    <mergeCell ref="L61:O62"/>
    <mergeCell ref="P61:S62"/>
    <mergeCell ref="T61:W62"/>
    <mergeCell ref="X61:AA62"/>
    <mergeCell ref="L54:O55"/>
    <mergeCell ref="P54:S55"/>
    <mergeCell ref="T54:W55"/>
    <mergeCell ref="X54:AA55"/>
    <mergeCell ref="AB54:AE55"/>
    <mergeCell ref="H54:K55"/>
    <mergeCell ref="H57:K58"/>
    <mergeCell ref="L57:O58"/>
    <mergeCell ref="P57:S58"/>
    <mergeCell ref="T57:W58"/>
    <mergeCell ref="X57:AA58"/>
    <mergeCell ref="AB57:AE58"/>
    <mergeCell ref="T51:W52"/>
    <mergeCell ref="X51:AA52"/>
    <mergeCell ref="H48:K49"/>
    <mergeCell ref="L48:O49"/>
    <mergeCell ref="P48:S49"/>
    <mergeCell ref="T48:W49"/>
    <mergeCell ref="X48:AA49"/>
    <mergeCell ref="AB48:AE49"/>
    <mergeCell ref="H51:K52"/>
    <mergeCell ref="AB51:AE52"/>
    <mergeCell ref="L51:O52"/>
    <mergeCell ref="P51:S52"/>
    <mergeCell ref="AO85:AR85"/>
    <mergeCell ref="AS85:AV85"/>
    <mergeCell ref="AW85:AZ85"/>
    <mergeCell ref="BA85:BD85"/>
    <mergeCell ref="AO78:AR78"/>
    <mergeCell ref="AO79:AR81"/>
    <mergeCell ref="AS79:AV81"/>
    <mergeCell ref="AW79:AZ81"/>
    <mergeCell ref="BA79:BD81"/>
    <mergeCell ref="AO82:AR83"/>
    <mergeCell ref="AS82:AV83"/>
    <mergeCell ref="AO75:AR76"/>
    <mergeCell ref="AS75:AV76"/>
    <mergeCell ref="AW75:AZ76"/>
    <mergeCell ref="BA75:BD76"/>
    <mergeCell ref="AS78:AV78"/>
    <mergeCell ref="AW78:AZ78"/>
    <mergeCell ref="BA78:BD78"/>
    <mergeCell ref="AW82:AZ83"/>
    <mergeCell ref="BA82:BD83"/>
    <mergeCell ref="AK71:AN71"/>
    <mergeCell ref="AO71:AR71"/>
    <mergeCell ref="AS71:AV71"/>
    <mergeCell ref="AW71:AZ71"/>
    <mergeCell ref="BA71:BD71"/>
    <mergeCell ref="AG71:AJ71"/>
    <mergeCell ref="AG72:AJ74"/>
    <mergeCell ref="AK72:AN74"/>
    <mergeCell ref="AO72:AR74"/>
    <mergeCell ref="AS72:AV74"/>
    <mergeCell ref="AW72:AZ74"/>
    <mergeCell ref="BA72:BD74"/>
    <mergeCell ref="AB63:AE65"/>
    <mergeCell ref="AG63:AJ65"/>
    <mergeCell ref="AK63:AN65"/>
    <mergeCell ref="AO63:AR65"/>
    <mergeCell ref="AS63:AV65"/>
    <mergeCell ref="AW63:AZ65"/>
    <mergeCell ref="BA63:BD65"/>
    <mergeCell ref="AO66:AR67"/>
    <mergeCell ref="AS66:AV67"/>
    <mergeCell ref="AW66:AZ67"/>
    <mergeCell ref="BA66:BD67"/>
  </mergeCells>
  <phoneticPr fontId="108"/>
  <printOptions horizontalCentered="1" verticalCentered="1"/>
  <pageMargins left="0.31496062992125984" right="0.31496062992125984" top="0" bottom="0" header="0" footer="0"/>
  <pageSetup paperSize="11"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fitToPage="1"/>
  </sheetPr>
  <dimension ref="A1:CL1000"/>
  <sheetViews>
    <sheetView workbookViewId="0"/>
  </sheetViews>
  <sheetFormatPr baseColWidth="10" defaultColWidth="12.5" defaultRowHeight="15" customHeight="1"/>
  <cols>
    <col min="1" max="1" width="2.5" customWidth="1"/>
    <col min="2" max="61" width="1.1640625" customWidth="1"/>
    <col min="62" max="90" width="2.5" customWidth="1"/>
  </cols>
  <sheetData>
    <row r="1" spans="2:72"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2" ht="13.5" customHeight="1">
      <c r="B2" s="933" t="s">
        <v>1046</v>
      </c>
      <c r="C2" s="765"/>
      <c r="D2" s="765"/>
      <c r="E2" s="765"/>
      <c r="F2" s="765"/>
      <c r="G2" s="765"/>
      <c r="H2" s="765"/>
      <c r="I2" s="765"/>
      <c r="J2" s="765"/>
      <c r="K2" s="765"/>
      <c r="L2" s="765"/>
      <c r="M2" s="765"/>
      <c r="N2" s="765"/>
      <c r="O2" s="765"/>
      <c r="P2" s="765"/>
      <c r="Q2" s="934"/>
      <c r="R2" s="63"/>
      <c r="S2" s="63"/>
      <c r="T2" s="939" t="s">
        <v>281</v>
      </c>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17"/>
      <c r="AX2" s="17"/>
      <c r="AY2" s="17"/>
      <c r="AZ2" s="17"/>
      <c r="BA2" s="17"/>
      <c r="BB2" s="17"/>
      <c r="BC2" s="17"/>
      <c r="BD2" s="17"/>
      <c r="BE2" s="17"/>
      <c r="BF2" s="17"/>
      <c r="BG2" s="17"/>
      <c r="BH2" s="17"/>
      <c r="BI2" s="64"/>
      <c r="BK2" s="1" t="s">
        <v>90</v>
      </c>
      <c r="BN2" s="40">
        <v>24</v>
      </c>
      <c r="BO2" s="393" t="s">
        <v>1047</v>
      </c>
      <c r="BP2" s="393" t="s">
        <v>1048</v>
      </c>
      <c r="BQ2" s="393" t="s">
        <v>1049</v>
      </c>
      <c r="BR2" s="393" t="s">
        <v>165</v>
      </c>
      <c r="BS2" s="393" t="s">
        <v>166</v>
      </c>
      <c r="BT2" s="393" t="s">
        <v>167</v>
      </c>
    </row>
    <row r="3" spans="2:72" ht="13.5" customHeight="1">
      <c r="B3" s="935"/>
      <c r="C3" s="727"/>
      <c r="D3" s="727"/>
      <c r="E3" s="727"/>
      <c r="F3" s="727"/>
      <c r="G3" s="727"/>
      <c r="H3" s="727"/>
      <c r="I3" s="727"/>
      <c r="J3" s="727"/>
      <c r="K3" s="727"/>
      <c r="L3" s="727"/>
      <c r="M3" s="727"/>
      <c r="N3" s="727"/>
      <c r="O3" s="727"/>
      <c r="P3" s="727"/>
      <c r="Q3" s="936"/>
      <c r="R3" s="65"/>
      <c r="S3" s="65"/>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2"/>
      <c r="AX3" s="2"/>
      <c r="AY3" s="2"/>
      <c r="AZ3" s="2"/>
      <c r="BA3" s="2"/>
      <c r="BB3" s="2"/>
      <c r="BC3" s="2"/>
      <c r="BD3" s="2"/>
      <c r="BE3" s="2"/>
      <c r="BF3" s="2"/>
      <c r="BG3" s="2"/>
      <c r="BH3" s="2"/>
      <c r="BI3" s="58"/>
      <c r="BK3" s="1" t="s">
        <v>92</v>
      </c>
      <c r="BN3" s="40">
        <v>1.1000000000000001</v>
      </c>
      <c r="BO3" s="1043" t="s">
        <v>1050</v>
      </c>
      <c r="BP3" s="394" t="s">
        <v>1051</v>
      </c>
      <c r="BQ3" s="395" t="s">
        <v>1052</v>
      </c>
      <c r="BR3" s="395" t="s">
        <v>1053</v>
      </c>
      <c r="BS3" s="395" t="s">
        <v>1054</v>
      </c>
      <c r="BT3" s="395" t="s">
        <v>1055</v>
      </c>
    </row>
    <row r="4" spans="2:72" ht="13.5" customHeight="1">
      <c r="B4" s="937"/>
      <c r="C4" s="761"/>
      <c r="D4" s="761"/>
      <c r="E4" s="761"/>
      <c r="F4" s="761"/>
      <c r="G4" s="761"/>
      <c r="H4" s="761"/>
      <c r="I4" s="761"/>
      <c r="J4" s="761"/>
      <c r="K4" s="761"/>
      <c r="L4" s="761"/>
      <c r="M4" s="761"/>
      <c r="N4" s="761"/>
      <c r="O4" s="761"/>
      <c r="P4" s="761"/>
      <c r="Q4" s="938"/>
      <c r="R4" s="65"/>
      <c r="S4" s="65"/>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2"/>
      <c r="AX4" s="2"/>
      <c r="AY4" s="2"/>
      <c r="AZ4" s="2"/>
      <c r="BA4" s="2"/>
      <c r="BB4" s="2"/>
      <c r="BC4" s="2"/>
      <c r="BD4" s="2"/>
      <c r="BE4" s="2"/>
      <c r="BF4" s="2"/>
      <c r="BG4" s="2"/>
      <c r="BH4" s="2"/>
      <c r="BI4" s="58"/>
      <c r="BN4" s="40"/>
      <c r="BO4" s="979"/>
      <c r="BP4" s="394" t="s">
        <v>1056</v>
      </c>
      <c r="BQ4" s="396" t="s">
        <v>1057</v>
      </c>
      <c r="BR4" s="396" t="s">
        <v>1057</v>
      </c>
      <c r="BS4" s="396" t="s">
        <v>1058</v>
      </c>
      <c r="BT4" s="396" t="s">
        <v>1057</v>
      </c>
    </row>
    <row r="5" spans="2:72" ht="13.5" customHeight="1">
      <c r="B5" s="50"/>
      <c r="C5" s="52"/>
      <c r="D5" s="44"/>
      <c r="E5" s="44"/>
      <c r="F5" s="2"/>
      <c r="G5" s="2"/>
      <c r="H5" s="2"/>
      <c r="I5" s="19"/>
      <c r="J5" s="19"/>
      <c r="K5" s="19"/>
      <c r="L5" s="19"/>
      <c r="M5" s="19"/>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979"/>
      <c r="BP5" s="394" t="s">
        <v>1059</v>
      </c>
      <c r="BQ5" s="397" t="s">
        <v>1060</v>
      </c>
      <c r="BR5" s="398"/>
      <c r="BS5" s="397" t="s">
        <v>1061</v>
      </c>
      <c r="BT5" s="397" t="s">
        <v>1062</v>
      </c>
    </row>
    <row r="6" spans="2:72" ht="13.5" customHeight="1">
      <c r="B6" s="50"/>
      <c r="C6" s="1039" t="s">
        <v>1047</v>
      </c>
      <c r="D6" s="730"/>
      <c r="E6" s="731"/>
      <c r="F6" s="1039" t="s">
        <v>1048</v>
      </c>
      <c r="G6" s="730"/>
      <c r="H6" s="731"/>
      <c r="I6" s="1039" t="s">
        <v>1049</v>
      </c>
      <c r="J6" s="730"/>
      <c r="K6" s="730"/>
      <c r="L6" s="730"/>
      <c r="M6" s="730"/>
      <c r="N6" s="730"/>
      <c r="O6" s="730"/>
      <c r="P6" s="730"/>
      <c r="Q6" s="730"/>
      <c r="R6" s="730"/>
      <c r="S6" s="730"/>
      <c r="T6" s="730"/>
      <c r="U6" s="731"/>
      <c r="V6" s="1039" t="s">
        <v>165</v>
      </c>
      <c r="W6" s="730"/>
      <c r="X6" s="730"/>
      <c r="Y6" s="730"/>
      <c r="Z6" s="730"/>
      <c r="AA6" s="730"/>
      <c r="AB6" s="730"/>
      <c r="AC6" s="730"/>
      <c r="AD6" s="730"/>
      <c r="AE6" s="730"/>
      <c r="AF6" s="730"/>
      <c r="AG6" s="730"/>
      <c r="AH6" s="731"/>
      <c r="AI6" s="1039" t="s">
        <v>166</v>
      </c>
      <c r="AJ6" s="730"/>
      <c r="AK6" s="730"/>
      <c r="AL6" s="730"/>
      <c r="AM6" s="730"/>
      <c r="AN6" s="730"/>
      <c r="AO6" s="730"/>
      <c r="AP6" s="730"/>
      <c r="AQ6" s="730"/>
      <c r="AR6" s="730"/>
      <c r="AS6" s="730"/>
      <c r="AT6" s="730"/>
      <c r="AU6" s="731"/>
      <c r="AV6" s="1039" t="s">
        <v>167</v>
      </c>
      <c r="AW6" s="730"/>
      <c r="AX6" s="730"/>
      <c r="AY6" s="730"/>
      <c r="AZ6" s="730"/>
      <c r="BA6" s="730"/>
      <c r="BB6" s="730"/>
      <c r="BC6" s="730"/>
      <c r="BD6" s="730"/>
      <c r="BE6" s="730"/>
      <c r="BF6" s="730"/>
      <c r="BG6" s="730"/>
      <c r="BH6" s="731"/>
      <c r="BI6" s="70"/>
      <c r="BK6" s="1" t="s">
        <v>95</v>
      </c>
      <c r="BN6" s="40">
        <v>13.5</v>
      </c>
      <c r="BO6" s="979"/>
      <c r="BP6" s="394" t="s">
        <v>1063</v>
      </c>
      <c r="BQ6" s="398"/>
      <c r="BR6" s="397" t="s">
        <v>1064</v>
      </c>
      <c r="BS6" s="399"/>
      <c r="BT6" s="397" t="s">
        <v>1065</v>
      </c>
    </row>
    <row r="7" spans="2:72" ht="13.5" customHeight="1">
      <c r="B7" s="50"/>
      <c r="C7" s="1047" t="s">
        <v>1066</v>
      </c>
      <c r="D7" s="738"/>
      <c r="E7" s="739"/>
      <c r="F7" s="1044" t="s">
        <v>1067</v>
      </c>
      <c r="G7" s="738"/>
      <c r="H7" s="739"/>
      <c r="I7" s="1042" t="s">
        <v>1052</v>
      </c>
      <c r="J7" s="738"/>
      <c r="K7" s="738"/>
      <c r="L7" s="738"/>
      <c r="M7" s="738"/>
      <c r="N7" s="738"/>
      <c r="O7" s="738"/>
      <c r="P7" s="738"/>
      <c r="Q7" s="738"/>
      <c r="R7" s="738"/>
      <c r="S7" s="738"/>
      <c r="T7" s="738"/>
      <c r="U7" s="739"/>
      <c r="V7" s="1042" t="s">
        <v>1053</v>
      </c>
      <c r="W7" s="738"/>
      <c r="X7" s="738"/>
      <c r="Y7" s="738"/>
      <c r="Z7" s="738"/>
      <c r="AA7" s="738"/>
      <c r="AB7" s="738"/>
      <c r="AC7" s="738"/>
      <c r="AD7" s="738"/>
      <c r="AE7" s="738"/>
      <c r="AF7" s="738"/>
      <c r="AG7" s="738"/>
      <c r="AH7" s="739"/>
      <c r="AI7" s="1042" t="s">
        <v>1054</v>
      </c>
      <c r="AJ7" s="738"/>
      <c r="AK7" s="738"/>
      <c r="AL7" s="738"/>
      <c r="AM7" s="738"/>
      <c r="AN7" s="738"/>
      <c r="AO7" s="738"/>
      <c r="AP7" s="738"/>
      <c r="AQ7" s="738"/>
      <c r="AR7" s="738"/>
      <c r="AS7" s="738"/>
      <c r="AT7" s="738"/>
      <c r="AU7" s="739"/>
      <c r="AV7" s="1042" t="s">
        <v>1055</v>
      </c>
      <c r="AW7" s="738"/>
      <c r="AX7" s="738"/>
      <c r="AY7" s="738"/>
      <c r="AZ7" s="738"/>
      <c r="BA7" s="738"/>
      <c r="BB7" s="738"/>
      <c r="BC7" s="738"/>
      <c r="BD7" s="738"/>
      <c r="BE7" s="738"/>
      <c r="BF7" s="738"/>
      <c r="BG7" s="738"/>
      <c r="BH7" s="739"/>
      <c r="BI7" s="58"/>
      <c r="BO7" s="979"/>
      <c r="BP7" s="394" t="s">
        <v>1068</v>
      </c>
      <c r="BQ7" s="398"/>
      <c r="BR7" s="398"/>
      <c r="BS7" s="399"/>
      <c r="BT7" s="398"/>
    </row>
    <row r="8" spans="2:72" ht="13.5" customHeight="1">
      <c r="B8" s="50"/>
      <c r="C8" s="736"/>
      <c r="D8" s="727"/>
      <c r="E8" s="735"/>
      <c r="F8" s="736"/>
      <c r="G8" s="727"/>
      <c r="H8" s="735"/>
      <c r="I8" s="736"/>
      <c r="J8" s="727"/>
      <c r="K8" s="727"/>
      <c r="L8" s="727"/>
      <c r="M8" s="727"/>
      <c r="N8" s="727"/>
      <c r="O8" s="727"/>
      <c r="P8" s="727"/>
      <c r="Q8" s="727"/>
      <c r="R8" s="727"/>
      <c r="S8" s="727"/>
      <c r="T8" s="727"/>
      <c r="U8" s="735"/>
      <c r="V8" s="736"/>
      <c r="W8" s="727"/>
      <c r="X8" s="727"/>
      <c r="Y8" s="727"/>
      <c r="Z8" s="727"/>
      <c r="AA8" s="727"/>
      <c r="AB8" s="727"/>
      <c r="AC8" s="727"/>
      <c r="AD8" s="727"/>
      <c r="AE8" s="727"/>
      <c r="AF8" s="727"/>
      <c r="AG8" s="727"/>
      <c r="AH8" s="735"/>
      <c r="AI8" s="736"/>
      <c r="AJ8" s="727"/>
      <c r="AK8" s="727"/>
      <c r="AL8" s="727"/>
      <c r="AM8" s="727"/>
      <c r="AN8" s="727"/>
      <c r="AO8" s="727"/>
      <c r="AP8" s="727"/>
      <c r="AQ8" s="727"/>
      <c r="AR8" s="727"/>
      <c r="AS8" s="727"/>
      <c r="AT8" s="727"/>
      <c r="AU8" s="735"/>
      <c r="AV8" s="736"/>
      <c r="AW8" s="727"/>
      <c r="AX8" s="727"/>
      <c r="AY8" s="727"/>
      <c r="AZ8" s="727"/>
      <c r="BA8" s="727"/>
      <c r="BB8" s="727"/>
      <c r="BC8" s="727"/>
      <c r="BD8" s="727"/>
      <c r="BE8" s="727"/>
      <c r="BF8" s="727"/>
      <c r="BG8" s="727"/>
      <c r="BH8" s="735"/>
      <c r="BI8" s="58"/>
      <c r="BO8" s="979"/>
      <c r="BP8" s="394" t="s">
        <v>1069</v>
      </c>
      <c r="BQ8" s="398"/>
      <c r="BR8" s="397" t="s">
        <v>1070</v>
      </c>
      <c r="BS8" s="397" t="s">
        <v>1071</v>
      </c>
      <c r="BT8" s="397" t="s">
        <v>1072</v>
      </c>
    </row>
    <row r="9" spans="2:72" ht="13.5" customHeight="1">
      <c r="B9" s="50"/>
      <c r="C9" s="736"/>
      <c r="D9" s="727"/>
      <c r="E9" s="735"/>
      <c r="F9" s="736"/>
      <c r="G9" s="727"/>
      <c r="H9" s="735"/>
      <c r="I9" s="736"/>
      <c r="J9" s="727"/>
      <c r="K9" s="727"/>
      <c r="L9" s="727"/>
      <c r="M9" s="727"/>
      <c r="N9" s="727"/>
      <c r="O9" s="727"/>
      <c r="P9" s="727"/>
      <c r="Q9" s="727"/>
      <c r="R9" s="727"/>
      <c r="S9" s="727"/>
      <c r="T9" s="727"/>
      <c r="U9" s="735"/>
      <c r="V9" s="736"/>
      <c r="W9" s="727"/>
      <c r="X9" s="727"/>
      <c r="Y9" s="727"/>
      <c r="Z9" s="727"/>
      <c r="AA9" s="727"/>
      <c r="AB9" s="727"/>
      <c r="AC9" s="727"/>
      <c r="AD9" s="727"/>
      <c r="AE9" s="727"/>
      <c r="AF9" s="727"/>
      <c r="AG9" s="727"/>
      <c r="AH9" s="735"/>
      <c r="AI9" s="736"/>
      <c r="AJ9" s="727"/>
      <c r="AK9" s="727"/>
      <c r="AL9" s="727"/>
      <c r="AM9" s="727"/>
      <c r="AN9" s="727"/>
      <c r="AO9" s="727"/>
      <c r="AP9" s="727"/>
      <c r="AQ9" s="727"/>
      <c r="AR9" s="727"/>
      <c r="AS9" s="727"/>
      <c r="AT9" s="727"/>
      <c r="AU9" s="735"/>
      <c r="AV9" s="736"/>
      <c r="AW9" s="727"/>
      <c r="AX9" s="727"/>
      <c r="AY9" s="727"/>
      <c r="AZ9" s="727"/>
      <c r="BA9" s="727"/>
      <c r="BB9" s="727"/>
      <c r="BC9" s="727"/>
      <c r="BD9" s="727"/>
      <c r="BE9" s="727"/>
      <c r="BF9" s="727"/>
      <c r="BG9" s="727"/>
      <c r="BH9" s="735"/>
      <c r="BI9" s="58"/>
      <c r="BO9" s="979"/>
      <c r="BP9" s="394" t="s">
        <v>1073</v>
      </c>
      <c r="BQ9" s="398"/>
      <c r="BR9" s="398"/>
      <c r="BS9" s="399"/>
      <c r="BT9" s="398"/>
    </row>
    <row r="10" spans="2:72" ht="13.5" customHeight="1">
      <c r="B10" s="50"/>
      <c r="C10" s="736"/>
      <c r="D10" s="727"/>
      <c r="E10" s="735"/>
      <c r="F10" s="740"/>
      <c r="G10" s="741"/>
      <c r="H10" s="742"/>
      <c r="I10" s="740"/>
      <c r="J10" s="741"/>
      <c r="K10" s="741"/>
      <c r="L10" s="741"/>
      <c r="M10" s="741"/>
      <c r="N10" s="741"/>
      <c r="O10" s="741"/>
      <c r="P10" s="741"/>
      <c r="Q10" s="741"/>
      <c r="R10" s="741"/>
      <c r="S10" s="741"/>
      <c r="T10" s="741"/>
      <c r="U10" s="742"/>
      <c r="V10" s="740"/>
      <c r="W10" s="741"/>
      <c r="X10" s="741"/>
      <c r="Y10" s="741"/>
      <c r="Z10" s="741"/>
      <c r="AA10" s="741"/>
      <c r="AB10" s="741"/>
      <c r="AC10" s="741"/>
      <c r="AD10" s="741"/>
      <c r="AE10" s="741"/>
      <c r="AF10" s="741"/>
      <c r="AG10" s="741"/>
      <c r="AH10" s="742"/>
      <c r="AI10" s="740"/>
      <c r="AJ10" s="741"/>
      <c r="AK10" s="741"/>
      <c r="AL10" s="741"/>
      <c r="AM10" s="741"/>
      <c r="AN10" s="741"/>
      <c r="AO10" s="741"/>
      <c r="AP10" s="741"/>
      <c r="AQ10" s="741"/>
      <c r="AR10" s="741"/>
      <c r="AS10" s="741"/>
      <c r="AT10" s="741"/>
      <c r="AU10" s="742"/>
      <c r="AV10" s="740"/>
      <c r="AW10" s="741"/>
      <c r="AX10" s="741"/>
      <c r="AY10" s="741"/>
      <c r="AZ10" s="741"/>
      <c r="BA10" s="741"/>
      <c r="BB10" s="741"/>
      <c r="BC10" s="741"/>
      <c r="BD10" s="741"/>
      <c r="BE10" s="741"/>
      <c r="BF10" s="741"/>
      <c r="BG10" s="741"/>
      <c r="BH10" s="742"/>
      <c r="BI10" s="58"/>
      <c r="BO10" s="979"/>
      <c r="BP10" s="394" t="s">
        <v>1074</v>
      </c>
      <c r="BQ10" s="397" t="s">
        <v>1075</v>
      </c>
      <c r="BR10" s="397" t="s">
        <v>1076</v>
      </c>
      <c r="BS10" s="397" t="s">
        <v>1077</v>
      </c>
      <c r="BT10" s="398"/>
    </row>
    <row r="11" spans="2:72" ht="13.5" customHeight="1">
      <c r="B11" s="50"/>
      <c r="C11" s="736"/>
      <c r="D11" s="727"/>
      <c r="E11" s="735"/>
      <c r="F11" s="1044" t="s">
        <v>1078</v>
      </c>
      <c r="G11" s="738"/>
      <c r="H11" s="739"/>
      <c r="I11" s="1041" t="s">
        <v>1057</v>
      </c>
      <c r="J11" s="738"/>
      <c r="K11" s="738"/>
      <c r="L11" s="738"/>
      <c r="M11" s="738"/>
      <c r="N11" s="738"/>
      <c r="O11" s="738"/>
      <c r="P11" s="738"/>
      <c r="Q11" s="738"/>
      <c r="R11" s="738"/>
      <c r="S11" s="738"/>
      <c r="T11" s="738"/>
      <c r="U11" s="739"/>
      <c r="V11" s="1041" t="s">
        <v>1057</v>
      </c>
      <c r="W11" s="738"/>
      <c r="X11" s="738"/>
      <c r="Y11" s="738"/>
      <c r="Z11" s="738"/>
      <c r="AA11" s="738"/>
      <c r="AB11" s="738"/>
      <c r="AC11" s="738"/>
      <c r="AD11" s="738"/>
      <c r="AE11" s="738"/>
      <c r="AF11" s="738"/>
      <c r="AG11" s="738"/>
      <c r="AH11" s="739"/>
      <c r="AI11" s="1041" t="s">
        <v>1058</v>
      </c>
      <c r="AJ11" s="738"/>
      <c r="AK11" s="738"/>
      <c r="AL11" s="738"/>
      <c r="AM11" s="738"/>
      <c r="AN11" s="738"/>
      <c r="AO11" s="738"/>
      <c r="AP11" s="738"/>
      <c r="AQ11" s="738"/>
      <c r="AR11" s="738"/>
      <c r="AS11" s="738"/>
      <c r="AT11" s="738"/>
      <c r="AU11" s="739"/>
      <c r="AV11" s="1041" t="s">
        <v>1057</v>
      </c>
      <c r="AW11" s="738"/>
      <c r="AX11" s="738"/>
      <c r="AY11" s="738"/>
      <c r="AZ11" s="738"/>
      <c r="BA11" s="738"/>
      <c r="BB11" s="738"/>
      <c r="BC11" s="738"/>
      <c r="BD11" s="738"/>
      <c r="BE11" s="738"/>
      <c r="BF11" s="738"/>
      <c r="BG11" s="738"/>
      <c r="BH11" s="739"/>
      <c r="BI11" s="78"/>
      <c r="BO11" s="979"/>
      <c r="BP11" s="394" t="s">
        <v>1079</v>
      </c>
      <c r="BQ11" s="398"/>
      <c r="BR11" s="397" t="s">
        <v>1080</v>
      </c>
      <c r="BS11" s="397" t="s">
        <v>1081</v>
      </c>
      <c r="BT11" s="397" t="s">
        <v>1082</v>
      </c>
    </row>
    <row r="12" spans="2:72" ht="13.5" customHeight="1">
      <c r="B12" s="50"/>
      <c r="C12" s="736"/>
      <c r="D12" s="727"/>
      <c r="E12" s="735"/>
      <c r="F12" s="736"/>
      <c r="G12" s="727"/>
      <c r="H12" s="735"/>
      <c r="I12" s="736"/>
      <c r="J12" s="727"/>
      <c r="K12" s="727"/>
      <c r="L12" s="727"/>
      <c r="M12" s="727"/>
      <c r="N12" s="727"/>
      <c r="O12" s="727"/>
      <c r="P12" s="727"/>
      <c r="Q12" s="727"/>
      <c r="R12" s="727"/>
      <c r="S12" s="727"/>
      <c r="T12" s="727"/>
      <c r="U12" s="735"/>
      <c r="V12" s="736"/>
      <c r="W12" s="727"/>
      <c r="X12" s="727"/>
      <c r="Y12" s="727"/>
      <c r="Z12" s="727"/>
      <c r="AA12" s="727"/>
      <c r="AB12" s="727"/>
      <c r="AC12" s="727"/>
      <c r="AD12" s="727"/>
      <c r="AE12" s="727"/>
      <c r="AF12" s="727"/>
      <c r="AG12" s="727"/>
      <c r="AH12" s="735"/>
      <c r="AI12" s="736"/>
      <c r="AJ12" s="727"/>
      <c r="AK12" s="727"/>
      <c r="AL12" s="727"/>
      <c r="AM12" s="727"/>
      <c r="AN12" s="727"/>
      <c r="AO12" s="727"/>
      <c r="AP12" s="727"/>
      <c r="AQ12" s="727"/>
      <c r="AR12" s="727"/>
      <c r="AS12" s="727"/>
      <c r="AT12" s="727"/>
      <c r="AU12" s="735"/>
      <c r="AV12" s="736"/>
      <c r="AW12" s="727"/>
      <c r="AX12" s="727"/>
      <c r="AY12" s="727"/>
      <c r="AZ12" s="727"/>
      <c r="BA12" s="727"/>
      <c r="BB12" s="727"/>
      <c r="BC12" s="727"/>
      <c r="BD12" s="727"/>
      <c r="BE12" s="727"/>
      <c r="BF12" s="727"/>
      <c r="BG12" s="727"/>
      <c r="BH12" s="735"/>
      <c r="BI12" s="78"/>
      <c r="BO12" s="980"/>
      <c r="BP12" s="394" t="s">
        <v>1083</v>
      </c>
      <c r="BQ12" s="400" t="s">
        <v>1084</v>
      </c>
      <c r="BR12" s="400" t="s">
        <v>1085</v>
      </c>
      <c r="BS12" s="400" t="s">
        <v>1086</v>
      </c>
      <c r="BT12" s="400" t="s">
        <v>1087</v>
      </c>
    </row>
    <row r="13" spans="2:72" ht="13.5" customHeight="1">
      <c r="B13" s="50"/>
      <c r="C13" s="736"/>
      <c r="D13" s="727"/>
      <c r="E13" s="735"/>
      <c r="F13" s="736"/>
      <c r="G13" s="727"/>
      <c r="H13" s="735"/>
      <c r="I13" s="736"/>
      <c r="J13" s="727"/>
      <c r="K13" s="727"/>
      <c r="L13" s="727"/>
      <c r="M13" s="727"/>
      <c r="N13" s="727"/>
      <c r="O13" s="727"/>
      <c r="P13" s="727"/>
      <c r="Q13" s="727"/>
      <c r="R13" s="727"/>
      <c r="S13" s="727"/>
      <c r="T13" s="727"/>
      <c r="U13" s="735"/>
      <c r="V13" s="736"/>
      <c r="W13" s="727"/>
      <c r="X13" s="727"/>
      <c r="Y13" s="727"/>
      <c r="Z13" s="727"/>
      <c r="AA13" s="727"/>
      <c r="AB13" s="727"/>
      <c r="AC13" s="727"/>
      <c r="AD13" s="727"/>
      <c r="AE13" s="727"/>
      <c r="AF13" s="727"/>
      <c r="AG13" s="727"/>
      <c r="AH13" s="735"/>
      <c r="AI13" s="736"/>
      <c r="AJ13" s="727"/>
      <c r="AK13" s="727"/>
      <c r="AL13" s="727"/>
      <c r="AM13" s="727"/>
      <c r="AN13" s="727"/>
      <c r="AO13" s="727"/>
      <c r="AP13" s="727"/>
      <c r="AQ13" s="727"/>
      <c r="AR13" s="727"/>
      <c r="AS13" s="727"/>
      <c r="AT13" s="727"/>
      <c r="AU13" s="735"/>
      <c r="AV13" s="736"/>
      <c r="AW13" s="727"/>
      <c r="AX13" s="727"/>
      <c r="AY13" s="727"/>
      <c r="AZ13" s="727"/>
      <c r="BA13" s="727"/>
      <c r="BB13" s="727"/>
      <c r="BC13" s="727"/>
      <c r="BD13" s="727"/>
      <c r="BE13" s="727"/>
      <c r="BF13" s="727"/>
      <c r="BG13" s="727"/>
      <c r="BH13" s="735"/>
      <c r="BI13" s="78"/>
      <c r="BQ13" s="1">
        <v>11</v>
      </c>
      <c r="BR13" s="1">
        <v>4</v>
      </c>
    </row>
    <row r="14" spans="2:72" ht="13.5" customHeight="1">
      <c r="B14" s="50"/>
      <c r="C14" s="736"/>
      <c r="D14" s="727"/>
      <c r="E14" s="735"/>
      <c r="F14" s="740"/>
      <c r="G14" s="741"/>
      <c r="H14" s="742"/>
      <c r="I14" s="740"/>
      <c r="J14" s="741"/>
      <c r="K14" s="741"/>
      <c r="L14" s="741"/>
      <c r="M14" s="741"/>
      <c r="N14" s="741"/>
      <c r="O14" s="741"/>
      <c r="P14" s="741"/>
      <c r="Q14" s="741"/>
      <c r="R14" s="741"/>
      <c r="S14" s="741"/>
      <c r="T14" s="741"/>
      <c r="U14" s="742"/>
      <c r="V14" s="740"/>
      <c r="W14" s="741"/>
      <c r="X14" s="741"/>
      <c r="Y14" s="741"/>
      <c r="Z14" s="741"/>
      <c r="AA14" s="741"/>
      <c r="AB14" s="741"/>
      <c r="AC14" s="741"/>
      <c r="AD14" s="741"/>
      <c r="AE14" s="741"/>
      <c r="AF14" s="741"/>
      <c r="AG14" s="741"/>
      <c r="AH14" s="742"/>
      <c r="AI14" s="740"/>
      <c r="AJ14" s="741"/>
      <c r="AK14" s="741"/>
      <c r="AL14" s="741"/>
      <c r="AM14" s="741"/>
      <c r="AN14" s="741"/>
      <c r="AO14" s="741"/>
      <c r="AP14" s="741"/>
      <c r="AQ14" s="741"/>
      <c r="AR14" s="741"/>
      <c r="AS14" s="741"/>
      <c r="AT14" s="741"/>
      <c r="AU14" s="742"/>
      <c r="AV14" s="740"/>
      <c r="AW14" s="741"/>
      <c r="AX14" s="741"/>
      <c r="AY14" s="741"/>
      <c r="AZ14" s="741"/>
      <c r="BA14" s="741"/>
      <c r="BB14" s="741"/>
      <c r="BC14" s="741"/>
      <c r="BD14" s="741"/>
      <c r="BE14" s="741"/>
      <c r="BF14" s="741"/>
      <c r="BG14" s="741"/>
      <c r="BH14" s="742"/>
      <c r="BI14" s="58"/>
      <c r="BQ14" s="1">
        <v>12</v>
      </c>
      <c r="BR14" s="1">
        <v>5</v>
      </c>
    </row>
    <row r="15" spans="2:72" ht="13.5" customHeight="1">
      <c r="B15" s="50"/>
      <c r="C15" s="736"/>
      <c r="D15" s="727"/>
      <c r="E15" s="735"/>
      <c r="F15" s="1040" t="s">
        <v>1088</v>
      </c>
      <c r="G15" s="730"/>
      <c r="H15" s="731"/>
      <c r="I15" s="751" t="s">
        <v>1060</v>
      </c>
      <c r="J15" s="730"/>
      <c r="K15" s="730"/>
      <c r="L15" s="730"/>
      <c r="M15" s="730"/>
      <c r="N15" s="730"/>
      <c r="O15" s="730"/>
      <c r="P15" s="730"/>
      <c r="Q15" s="730"/>
      <c r="R15" s="730"/>
      <c r="S15" s="730"/>
      <c r="T15" s="730"/>
      <c r="U15" s="731"/>
      <c r="V15" s="401"/>
      <c r="W15" s="2"/>
      <c r="X15" s="2"/>
      <c r="Y15" s="2"/>
      <c r="Z15" s="2"/>
      <c r="AA15" s="74"/>
      <c r="AB15" s="74"/>
      <c r="AC15" s="74"/>
      <c r="AD15" s="74"/>
      <c r="AE15" s="74"/>
      <c r="AF15" s="74"/>
      <c r="AG15" s="74"/>
      <c r="AH15" s="74"/>
      <c r="AI15" s="402" t="s">
        <v>1061</v>
      </c>
      <c r="AJ15" s="74"/>
      <c r="AK15" s="74"/>
      <c r="AL15" s="74"/>
      <c r="AM15" s="74"/>
      <c r="AN15" s="74"/>
      <c r="AO15" s="74"/>
      <c r="AP15" s="74"/>
      <c r="AQ15" s="74"/>
      <c r="AR15" s="74"/>
      <c r="AS15" s="74"/>
      <c r="AT15" s="74"/>
      <c r="AU15" s="74"/>
      <c r="AV15" s="402" t="s">
        <v>1062</v>
      </c>
      <c r="AW15" s="74"/>
      <c r="AX15" s="74"/>
      <c r="AY15" s="74"/>
      <c r="AZ15" s="74"/>
      <c r="BA15" s="74"/>
      <c r="BB15" s="74"/>
      <c r="BC15" s="74"/>
      <c r="BD15" s="74"/>
      <c r="BE15" s="74"/>
      <c r="BF15" s="74"/>
      <c r="BG15" s="74"/>
      <c r="BH15" s="74"/>
      <c r="BI15" s="58"/>
    </row>
    <row r="16" spans="2:72" ht="13.5" customHeight="1">
      <c r="B16" s="54"/>
      <c r="C16" s="736"/>
      <c r="D16" s="727"/>
      <c r="E16" s="735"/>
      <c r="F16" s="1040" t="s">
        <v>1089</v>
      </c>
      <c r="G16" s="730"/>
      <c r="H16" s="731"/>
      <c r="I16" s="402" t="s">
        <v>1064</v>
      </c>
      <c r="J16" s="403"/>
      <c r="K16" s="403"/>
      <c r="L16" s="403"/>
      <c r="M16" s="403"/>
      <c r="N16" s="403"/>
      <c r="O16" s="403"/>
      <c r="P16" s="403"/>
      <c r="Q16" s="403"/>
      <c r="R16" s="403"/>
      <c r="S16" s="403"/>
      <c r="T16" s="403"/>
      <c r="U16" s="403"/>
      <c r="V16" s="2"/>
      <c r="W16" s="2"/>
      <c r="X16" s="2"/>
      <c r="Y16" s="2"/>
      <c r="Z16" s="2"/>
      <c r="AA16" s="74"/>
      <c r="AB16" s="74"/>
      <c r="AC16" s="74"/>
      <c r="AD16" s="74"/>
      <c r="AE16" s="74"/>
      <c r="AF16" s="74"/>
      <c r="AG16" s="74"/>
      <c r="AH16" s="74"/>
      <c r="AI16" s="2"/>
      <c r="AJ16" s="74"/>
      <c r="AK16" s="74"/>
      <c r="AL16" s="74"/>
      <c r="AM16" s="74"/>
      <c r="AN16" s="74"/>
      <c r="AO16" s="74"/>
      <c r="AP16" s="74"/>
      <c r="AQ16" s="74"/>
      <c r="AR16" s="74"/>
      <c r="AS16" s="74"/>
      <c r="AT16" s="74"/>
      <c r="AU16" s="74"/>
      <c r="AV16" s="402" t="s">
        <v>1065</v>
      </c>
      <c r="AW16" s="74"/>
      <c r="AX16" s="74"/>
      <c r="AY16" s="74"/>
      <c r="AZ16" s="74"/>
      <c r="BA16" s="74"/>
      <c r="BB16" s="74"/>
      <c r="BC16" s="74"/>
      <c r="BD16" s="74"/>
      <c r="BE16" s="74"/>
      <c r="BF16" s="74"/>
      <c r="BG16" s="74"/>
      <c r="BH16" s="74"/>
      <c r="BI16" s="58"/>
    </row>
    <row r="17" spans="2:90" ht="13.5" customHeight="1">
      <c r="B17" s="50"/>
      <c r="C17" s="736"/>
      <c r="D17" s="727"/>
      <c r="E17" s="735"/>
      <c r="F17" s="1040" t="s">
        <v>1090</v>
      </c>
      <c r="G17" s="730"/>
      <c r="H17" s="731"/>
      <c r="I17" s="751"/>
      <c r="J17" s="730"/>
      <c r="K17" s="730"/>
      <c r="L17" s="730"/>
      <c r="M17" s="730"/>
      <c r="N17" s="730"/>
      <c r="O17" s="730"/>
      <c r="P17" s="730"/>
      <c r="Q17" s="730"/>
      <c r="R17" s="730"/>
      <c r="S17" s="730"/>
      <c r="T17" s="730"/>
      <c r="U17" s="731"/>
      <c r="V17" s="401"/>
      <c r="W17" s="404"/>
      <c r="X17" s="401"/>
      <c r="Y17" s="2"/>
      <c r="Z17" s="2"/>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58"/>
    </row>
    <row r="18" spans="2:90" ht="13.5" customHeight="1">
      <c r="B18" s="50"/>
      <c r="C18" s="736"/>
      <c r="D18" s="727"/>
      <c r="E18" s="735"/>
      <c r="F18" s="1040" t="s">
        <v>1091</v>
      </c>
      <c r="G18" s="730"/>
      <c r="H18" s="731"/>
      <c r="I18" s="751"/>
      <c r="J18" s="730"/>
      <c r="K18" s="730"/>
      <c r="L18" s="730"/>
      <c r="M18" s="730"/>
      <c r="N18" s="730"/>
      <c r="O18" s="730"/>
      <c r="P18" s="730"/>
      <c r="Q18" s="730"/>
      <c r="R18" s="730"/>
      <c r="S18" s="730"/>
      <c r="T18" s="730"/>
      <c r="U18" s="731"/>
      <c r="V18" s="402" t="s">
        <v>1070</v>
      </c>
      <c r="W18" s="2"/>
      <c r="X18" s="2"/>
      <c r="Y18" s="2"/>
      <c r="Z18" s="2"/>
      <c r="AA18" s="74"/>
      <c r="AB18" s="74"/>
      <c r="AC18" s="74"/>
      <c r="AD18" s="74"/>
      <c r="AE18" s="74"/>
      <c r="AF18" s="74"/>
      <c r="AG18" s="74"/>
      <c r="AH18" s="74"/>
      <c r="AI18" s="402" t="s">
        <v>1071</v>
      </c>
      <c r="AJ18" s="74"/>
      <c r="AK18" s="74"/>
      <c r="AL18" s="74"/>
      <c r="AM18" s="74"/>
      <c r="AN18" s="74"/>
      <c r="AO18" s="74"/>
      <c r="AP18" s="74"/>
      <c r="AQ18" s="74"/>
      <c r="AR18" s="74"/>
      <c r="AS18" s="74"/>
      <c r="AT18" s="74"/>
      <c r="AU18" s="74"/>
      <c r="AV18" s="402" t="s">
        <v>1072</v>
      </c>
      <c r="AW18" s="74"/>
      <c r="AX18" s="74"/>
      <c r="AY18" s="74"/>
      <c r="AZ18" s="74"/>
      <c r="BA18" s="74"/>
      <c r="BB18" s="74"/>
      <c r="BC18" s="74"/>
      <c r="BD18" s="74"/>
      <c r="BE18" s="74"/>
      <c r="BF18" s="74"/>
      <c r="BG18" s="74"/>
      <c r="BH18" s="74"/>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736"/>
      <c r="D19" s="727"/>
      <c r="E19" s="735"/>
      <c r="F19" s="1040" t="s">
        <v>1092</v>
      </c>
      <c r="G19" s="730"/>
      <c r="H19" s="731"/>
      <c r="I19" s="751"/>
      <c r="J19" s="730"/>
      <c r="K19" s="730"/>
      <c r="L19" s="730"/>
      <c r="M19" s="730"/>
      <c r="N19" s="730"/>
      <c r="O19" s="730"/>
      <c r="P19" s="730"/>
      <c r="Q19" s="730"/>
      <c r="R19" s="730"/>
      <c r="S19" s="730"/>
      <c r="T19" s="730"/>
      <c r="U19" s="731"/>
      <c r="V19" s="401"/>
      <c r="W19" s="404"/>
      <c r="X19" s="401"/>
      <c r="Y19" s="2"/>
      <c r="Z19" s="2"/>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58"/>
    </row>
    <row r="20" spans="2:90" ht="13.5" customHeight="1">
      <c r="B20" s="50"/>
      <c r="C20" s="736"/>
      <c r="D20" s="727"/>
      <c r="E20" s="735"/>
      <c r="F20" s="1040" t="s">
        <v>1093</v>
      </c>
      <c r="G20" s="730"/>
      <c r="H20" s="731"/>
      <c r="I20" s="751" t="s">
        <v>1075</v>
      </c>
      <c r="J20" s="730"/>
      <c r="K20" s="730"/>
      <c r="L20" s="730"/>
      <c r="M20" s="730"/>
      <c r="N20" s="730"/>
      <c r="O20" s="730"/>
      <c r="P20" s="730"/>
      <c r="Q20" s="730"/>
      <c r="R20" s="730"/>
      <c r="S20" s="730"/>
      <c r="T20" s="730"/>
      <c r="U20" s="731"/>
      <c r="V20" s="402" t="s">
        <v>1076</v>
      </c>
      <c r="W20" s="2"/>
      <c r="X20" s="401"/>
      <c r="Y20" s="2"/>
      <c r="Z20" s="2"/>
      <c r="AA20" s="74"/>
      <c r="AB20" s="74"/>
      <c r="AC20" s="74"/>
      <c r="AD20" s="74"/>
      <c r="AE20" s="74"/>
      <c r="AF20" s="74"/>
      <c r="AG20" s="74"/>
      <c r="AH20" s="74"/>
      <c r="AI20" s="402" t="s">
        <v>1077</v>
      </c>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58"/>
    </row>
    <row r="21" spans="2:90" ht="13.5" customHeight="1">
      <c r="B21" s="54"/>
      <c r="C21" s="736"/>
      <c r="D21" s="727"/>
      <c r="E21" s="735"/>
      <c r="F21" s="1040" t="s">
        <v>1094</v>
      </c>
      <c r="G21" s="730"/>
      <c r="H21" s="731"/>
      <c r="I21" s="751"/>
      <c r="J21" s="730"/>
      <c r="K21" s="730"/>
      <c r="L21" s="730"/>
      <c r="M21" s="730"/>
      <c r="N21" s="730"/>
      <c r="O21" s="730"/>
      <c r="P21" s="730"/>
      <c r="Q21" s="730"/>
      <c r="R21" s="730"/>
      <c r="S21" s="730"/>
      <c r="T21" s="730"/>
      <c r="U21" s="731"/>
      <c r="V21" s="402" t="s">
        <v>1081</v>
      </c>
      <c r="W21" s="2"/>
      <c r="X21" s="2"/>
      <c r="Y21" s="2"/>
      <c r="Z21" s="2"/>
      <c r="AA21" s="74"/>
      <c r="AB21" s="74"/>
      <c r="AC21" s="74"/>
      <c r="AD21" s="74"/>
      <c r="AE21" s="74"/>
      <c r="AF21" s="74"/>
      <c r="AG21" s="74"/>
      <c r="AH21" s="74"/>
      <c r="AI21" s="74"/>
      <c r="AJ21" s="74"/>
      <c r="AK21" s="74"/>
      <c r="AL21" s="74"/>
      <c r="AM21" s="74"/>
      <c r="AN21" s="74"/>
      <c r="AO21" s="74"/>
      <c r="AP21" s="74"/>
      <c r="AQ21" s="74"/>
      <c r="AR21" s="74"/>
      <c r="AS21" s="74"/>
      <c r="AT21" s="74"/>
      <c r="AU21" s="74"/>
      <c r="AV21" s="402" t="s">
        <v>1082</v>
      </c>
      <c r="AW21" s="74"/>
      <c r="AX21" s="74"/>
      <c r="AY21" s="74"/>
      <c r="AZ21" s="74"/>
      <c r="BA21" s="74"/>
      <c r="BB21" s="74"/>
      <c r="BC21" s="74"/>
      <c r="BD21" s="74"/>
      <c r="BE21" s="74"/>
      <c r="BF21" s="74"/>
      <c r="BG21" s="74"/>
      <c r="BH21" s="74"/>
      <c r="BI21" s="58"/>
      <c r="BP21" s="90"/>
      <c r="BQ21" s="90"/>
      <c r="BR21" s="90"/>
      <c r="BS21" s="90"/>
      <c r="BT21" s="90"/>
      <c r="BU21" s="90"/>
    </row>
    <row r="22" spans="2:90" ht="13.5" customHeight="1">
      <c r="B22" s="50"/>
      <c r="C22" s="736"/>
      <c r="D22" s="727"/>
      <c r="E22" s="735"/>
      <c r="F22" s="1044" t="s">
        <v>1083</v>
      </c>
      <c r="G22" s="738"/>
      <c r="H22" s="739"/>
      <c r="I22" s="1045" t="s">
        <v>1084</v>
      </c>
      <c r="J22" s="738"/>
      <c r="K22" s="738"/>
      <c r="L22" s="738"/>
      <c r="M22" s="738"/>
      <c r="N22" s="738"/>
      <c r="O22" s="738"/>
      <c r="P22" s="738"/>
      <c r="Q22" s="738"/>
      <c r="R22" s="738"/>
      <c r="S22" s="738"/>
      <c r="T22" s="738"/>
      <c r="U22" s="7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78"/>
    </row>
    <row r="23" spans="2:90" ht="13.5" customHeight="1">
      <c r="B23" s="50"/>
      <c r="C23" s="736"/>
      <c r="D23" s="727"/>
      <c r="E23" s="735"/>
      <c r="F23" s="736"/>
      <c r="G23" s="727"/>
      <c r="H23" s="735"/>
      <c r="I23" s="736"/>
      <c r="J23" s="727"/>
      <c r="K23" s="727"/>
      <c r="L23" s="727"/>
      <c r="M23" s="727"/>
      <c r="N23" s="727"/>
      <c r="O23" s="727"/>
      <c r="P23" s="727"/>
      <c r="Q23" s="727"/>
      <c r="R23" s="727"/>
      <c r="S23" s="727"/>
      <c r="T23" s="727"/>
      <c r="U23" s="735"/>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58"/>
      <c r="BL23" s="1040" t="s">
        <v>1088</v>
      </c>
      <c r="BM23" s="730"/>
      <c r="BN23" s="731"/>
      <c r="BO23" s="405"/>
      <c r="BP23" s="406"/>
      <c r="BQ23" s="405" t="s">
        <v>1061</v>
      </c>
      <c r="BR23" s="405" t="s">
        <v>1062</v>
      </c>
    </row>
    <row r="24" spans="2:90" ht="13.5" customHeight="1">
      <c r="B24" s="50"/>
      <c r="C24" s="736"/>
      <c r="D24" s="727"/>
      <c r="E24" s="735"/>
      <c r="F24" s="736"/>
      <c r="G24" s="727"/>
      <c r="H24" s="735"/>
      <c r="I24" s="736"/>
      <c r="J24" s="727"/>
      <c r="K24" s="727"/>
      <c r="L24" s="727"/>
      <c r="M24" s="727"/>
      <c r="N24" s="727"/>
      <c r="O24" s="727"/>
      <c r="P24" s="727"/>
      <c r="Q24" s="727"/>
      <c r="R24" s="727"/>
      <c r="S24" s="727"/>
      <c r="T24" s="727"/>
      <c r="U24" s="735"/>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58"/>
      <c r="BL24" s="1040" t="s">
        <v>1089</v>
      </c>
      <c r="BM24" s="730"/>
      <c r="BN24" s="731"/>
      <c r="BO24" s="406"/>
      <c r="BP24" s="405" t="s">
        <v>1064</v>
      </c>
      <c r="BQ24" s="407"/>
      <c r="BR24" s="405" t="s">
        <v>1065</v>
      </c>
    </row>
    <row r="25" spans="2:90" ht="13.5" customHeight="1">
      <c r="B25" s="50"/>
      <c r="C25" s="740"/>
      <c r="D25" s="741"/>
      <c r="E25" s="742"/>
      <c r="F25" s="740"/>
      <c r="G25" s="741"/>
      <c r="H25" s="742"/>
      <c r="I25" s="740"/>
      <c r="J25" s="741"/>
      <c r="K25" s="741"/>
      <c r="L25" s="741"/>
      <c r="M25" s="741"/>
      <c r="N25" s="741"/>
      <c r="O25" s="741"/>
      <c r="P25" s="741"/>
      <c r="Q25" s="741"/>
      <c r="R25" s="741"/>
      <c r="S25" s="741"/>
      <c r="T25" s="741"/>
      <c r="U25" s="742"/>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58"/>
      <c r="BL25" s="1040" t="s">
        <v>1090</v>
      </c>
      <c r="BM25" s="730"/>
      <c r="BN25" s="731"/>
      <c r="BO25" s="406"/>
      <c r="BP25" s="406"/>
      <c r="BQ25" s="407"/>
      <c r="BR25" s="406"/>
    </row>
    <row r="26" spans="2:90" ht="13.5" customHeight="1">
      <c r="B26" s="54"/>
      <c r="C26" s="75"/>
      <c r="D26" s="19"/>
      <c r="E26" s="42"/>
      <c r="F26" s="2"/>
      <c r="G26" s="2"/>
      <c r="H26" s="19"/>
      <c r="I26" s="19"/>
      <c r="J26" s="19"/>
      <c r="K26" s="42"/>
      <c r="L26" s="19"/>
      <c r="M26" s="19"/>
      <c r="N26" s="19"/>
      <c r="O26" s="19"/>
      <c r="P26" s="19"/>
      <c r="Q26" s="19"/>
      <c r="R26" s="42"/>
      <c r="S26" s="2"/>
      <c r="T26" s="2"/>
      <c r="U26" s="38"/>
      <c r="V26" s="38"/>
      <c r="W26" s="38"/>
      <c r="X26" s="38"/>
      <c r="Y26" s="38"/>
      <c r="Z26" s="38"/>
      <c r="AA26" s="38"/>
      <c r="AB26" s="38"/>
      <c r="AC26" s="38"/>
      <c r="AD26" s="38"/>
      <c r="AE26" s="38"/>
      <c r="AF26" s="38"/>
      <c r="AG26" s="19"/>
      <c r="AH26" s="42"/>
      <c r="AI26" s="2"/>
      <c r="AJ26" s="2"/>
      <c r="AK26" s="19"/>
      <c r="AL26" s="19"/>
      <c r="AM26" s="19"/>
      <c r="AN26" s="42"/>
      <c r="AO26" s="19"/>
      <c r="AP26" s="19"/>
      <c r="AQ26" s="19"/>
      <c r="AR26" s="19"/>
      <c r="AS26" s="19"/>
      <c r="AT26" s="19"/>
      <c r="AU26" s="42"/>
      <c r="AV26" s="2"/>
      <c r="AW26" s="2"/>
      <c r="AX26" s="38"/>
      <c r="AY26" s="38"/>
      <c r="AZ26" s="38"/>
      <c r="BA26" s="38"/>
      <c r="BB26" s="38"/>
      <c r="BC26" s="38"/>
      <c r="BD26" s="38"/>
      <c r="BE26" s="38"/>
      <c r="BF26" s="38"/>
      <c r="BG26" s="38"/>
      <c r="BH26" s="2"/>
      <c r="BI26" s="58"/>
      <c r="BL26" s="1040" t="s">
        <v>1091</v>
      </c>
      <c r="BM26" s="730"/>
      <c r="BN26" s="731"/>
      <c r="BO26" s="406"/>
      <c r="BP26" s="405" t="s">
        <v>1070</v>
      </c>
      <c r="BQ26" s="405" t="s">
        <v>1071</v>
      </c>
      <c r="BR26" s="405" t="s">
        <v>1072</v>
      </c>
    </row>
    <row r="27" spans="2:90" ht="13.5" customHeight="1">
      <c r="B27" s="50"/>
      <c r="C27" s="1039" t="s">
        <v>1047</v>
      </c>
      <c r="D27" s="730"/>
      <c r="E27" s="731"/>
      <c r="F27" s="1039" t="s">
        <v>1048</v>
      </c>
      <c r="G27" s="730"/>
      <c r="H27" s="731"/>
      <c r="I27" s="1039" t="s">
        <v>1049</v>
      </c>
      <c r="J27" s="730"/>
      <c r="K27" s="730"/>
      <c r="L27" s="730"/>
      <c r="M27" s="730"/>
      <c r="N27" s="730"/>
      <c r="O27" s="730"/>
      <c r="P27" s="730"/>
      <c r="Q27" s="730"/>
      <c r="R27" s="730"/>
      <c r="S27" s="730"/>
      <c r="T27" s="730"/>
      <c r="U27" s="731"/>
      <c r="V27" s="1039" t="s">
        <v>165</v>
      </c>
      <c r="W27" s="730"/>
      <c r="X27" s="730"/>
      <c r="Y27" s="730"/>
      <c r="Z27" s="730"/>
      <c r="AA27" s="730"/>
      <c r="AB27" s="730"/>
      <c r="AC27" s="730"/>
      <c r="AD27" s="730"/>
      <c r="AE27" s="730"/>
      <c r="AF27" s="730"/>
      <c r="AG27" s="730"/>
      <c r="AH27" s="731"/>
      <c r="AI27" s="1039" t="s">
        <v>166</v>
      </c>
      <c r="AJ27" s="730"/>
      <c r="AK27" s="730"/>
      <c r="AL27" s="730"/>
      <c r="AM27" s="730"/>
      <c r="AN27" s="730"/>
      <c r="AO27" s="730"/>
      <c r="AP27" s="730"/>
      <c r="AQ27" s="730"/>
      <c r="AR27" s="730"/>
      <c r="AS27" s="730"/>
      <c r="AT27" s="730"/>
      <c r="AU27" s="731"/>
      <c r="AV27" s="1039" t="s">
        <v>167</v>
      </c>
      <c r="AW27" s="730"/>
      <c r="AX27" s="730"/>
      <c r="AY27" s="730"/>
      <c r="AZ27" s="730"/>
      <c r="BA27" s="730"/>
      <c r="BB27" s="730"/>
      <c r="BC27" s="730"/>
      <c r="BD27" s="730"/>
      <c r="BE27" s="730"/>
      <c r="BF27" s="730"/>
      <c r="BG27" s="730"/>
      <c r="BH27" s="731"/>
      <c r="BI27" s="78"/>
      <c r="BL27" s="1040" t="s">
        <v>1092</v>
      </c>
      <c r="BM27" s="730"/>
      <c r="BN27" s="731"/>
      <c r="BO27" s="406"/>
      <c r="BP27" s="406"/>
      <c r="BQ27" s="407"/>
      <c r="BR27" s="406"/>
    </row>
    <row r="28" spans="2:90" ht="13.5" customHeight="1">
      <c r="B28" s="50"/>
      <c r="C28" s="1047" t="s">
        <v>1066</v>
      </c>
      <c r="D28" s="738"/>
      <c r="E28" s="739"/>
      <c r="F28" s="1044" t="s">
        <v>1067</v>
      </c>
      <c r="G28" s="738"/>
      <c r="H28" s="739"/>
      <c r="I28" s="1042" t="s">
        <v>1052</v>
      </c>
      <c r="J28" s="738"/>
      <c r="K28" s="738"/>
      <c r="L28" s="738"/>
      <c r="M28" s="738"/>
      <c r="N28" s="738"/>
      <c r="O28" s="738"/>
      <c r="P28" s="738"/>
      <c r="Q28" s="738"/>
      <c r="R28" s="738"/>
      <c r="S28" s="738"/>
      <c r="T28" s="738"/>
      <c r="U28" s="739"/>
      <c r="V28" s="1042" t="s">
        <v>1053</v>
      </c>
      <c r="W28" s="738"/>
      <c r="X28" s="738"/>
      <c r="Y28" s="738"/>
      <c r="Z28" s="738"/>
      <c r="AA28" s="738"/>
      <c r="AB28" s="738"/>
      <c r="AC28" s="738"/>
      <c r="AD28" s="738"/>
      <c r="AE28" s="738"/>
      <c r="AF28" s="738"/>
      <c r="AG28" s="738"/>
      <c r="AH28" s="739"/>
      <c r="AI28" s="1042" t="s">
        <v>1054</v>
      </c>
      <c r="AJ28" s="738"/>
      <c r="AK28" s="738"/>
      <c r="AL28" s="738"/>
      <c r="AM28" s="738"/>
      <c r="AN28" s="738"/>
      <c r="AO28" s="738"/>
      <c r="AP28" s="738"/>
      <c r="AQ28" s="738"/>
      <c r="AR28" s="738"/>
      <c r="AS28" s="738"/>
      <c r="AT28" s="738"/>
      <c r="AU28" s="739"/>
      <c r="AV28" s="1042" t="s">
        <v>1055</v>
      </c>
      <c r="AW28" s="738"/>
      <c r="AX28" s="738"/>
      <c r="AY28" s="738"/>
      <c r="AZ28" s="738"/>
      <c r="BA28" s="738"/>
      <c r="BB28" s="738"/>
      <c r="BC28" s="738"/>
      <c r="BD28" s="738"/>
      <c r="BE28" s="738"/>
      <c r="BF28" s="738"/>
      <c r="BG28" s="738"/>
      <c r="BH28" s="739"/>
      <c r="BI28" s="78"/>
      <c r="BL28" s="1040" t="s">
        <v>1093</v>
      </c>
      <c r="BM28" s="730"/>
      <c r="BN28" s="731"/>
      <c r="BO28" s="405" t="s">
        <v>1075</v>
      </c>
      <c r="BP28" s="405" t="s">
        <v>1076</v>
      </c>
      <c r="BQ28" s="405" t="s">
        <v>1077</v>
      </c>
      <c r="BR28" s="406"/>
    </row>
    <row r="29" spans="2:90" ht="13.5" customHeight="1">
      <c r="B29" s="50"/>
      <c r="C29" s="736"/>
      <c r="D29" s="727"/>
      <c r="E29" s="735"/>
      <c r="F29" s="736"/>
      <c r="G29" s="727"/>
      <c r="H29" s="735"/>
      <c r="I29" s="736"/>
      <c r="J29" s="727"/>
      <c r="K29" s="727"/>
      <c r="L29" s="727"/>
      <c r="M29" s="727"/>
      <c r="N29" s="727"/>
      <c r="O29" s="727"/>
      <c r="P29" s="727"/>
      <c r="Q29" s="727"/>
      <c r="R29" s="727"/>
      <c r="S29" s="727"/>
      <c r="T29" s="727"/>
      <c r="U29" s="735"/>
      <c r="V29" s="736"/>
      <c r="W29" s="727"/>
      <c r="X29" s="727"/>
      <c r="Y29" s="727"/>
      <c r="Z29" s="727"/>
      <c r="AA29" s="727"/>
      <c r="AB29" s="727"/>
      <c r="AC29" s="727"/>
      <c r="AD29" s="727"/>
      <c r="AE29" s="727"/>
      <c r="AF29" s="727"/>
      <c r="AG29" s="727"/>
      <c r="AH29" s="735"/>
      <c r="AI29" s="736"/>
      <c r="AJ29" s="727"/>
      <c r="AK29" s="727"/>
      <c r="AL29" s="727"/>
      <c r="AM29" s="727"/>
      <c r="AN29" s="727"/>
      <c r="AO29" s="727"/>
      <c r="AP29" s="727"/>
      <c r="AQ29" s="727"/>
      <c r="AR29" s="727"/>
      <c r="AS29" s="727"/>
      <c r="AT29" s="727"/>
      <c r="AU29" s="735"/>
      <c r="AV29" s="736"/>
      <c r="AW29" s="727"/>
      <c r="AX29" s="727"/>
      <c r="AY29" s="727"/>
      <c r="AZ29" s="727"/>
      <c r="BA29" s="727"/>
      <c r="BB29" s="727"/>
      <c r="BC29" s="727"/>
      <c r="BD29" s="727"/>
      <c r="BE29" s="727"/>
      <c r="BF29" s="727"/>
      <c r="BG29" s="727"/>
      <c r="BH29" s="735"/>
      <c r="BI29" s="78"/>
      <c r="BL29" s="1040" t="s">
        <v>1094</v>
      </c>
      <c r="BM29" s="730"/>
      <c r="BN29" s="731"/>
      <c r="BO29" s="406"/>
      <c r="BP29" s="405" t="s">
        <v>1080</v>
      </c>
      <c r="BQ29" s="405" t="s">
        <v>1081</v>
      </c>
      <c r="BR29" s="405" t="s">
        <v>1082</v>
      </c>
    </row>
    <row r="30" spans="2:90" ht="13.5" customHeight="1">
      <c r="B30" s="50"/>
      <c r="C30" s="736"/>
      <c r="D30" s="727"/>
      <c r="E30" s="735"/>
      <c r="F30" s="736"/>
      <c r="G30" s="727"/>
      <c r="H30" s="735"/>
      <c r="I30" s="736"/>
      <c r="J30" s="727"/>
      <c r="K30" s="727"/>
      <c r="L30" s="727"/>
      <c r="M30" s="727"/>
      <c r="N30" s="727"/>
      <c r="O30" s="727"/>
      <c r="P30" s="727"/>
      <c r="Q30" s="727"/>
      <c r="R30" s="727"/>
      <c r="S30" s="727"/>
      <c r="T30" s="727"/>
      <c r="U30" s="735"/>
      <c r="V30" s="736"/>
      <c r="W30" s="727"/>
      <c r="X30" s="727"/>
      <c r="Y30" s="727"/>
      <c r="Z30" s="727"/>
      <c r="AA30" s="727"/>
      <c r="AB30" s="727"/>
      <c r="AC30" s="727"/>
      <c r="AD30" s="727"/>
      <c r="AE30" s="727"/>
      <c r="AF30" s="727"/>
      <c r="AG30" s="727"/>
      <c r="AH30" s="735"/>
      <c r="AI30" s="736"/>
      <c r="AJ30" s="727"/>
      <c r="AK30" s="727"/>
      <c r="AL30" s="727"/>
      <c r="AM30" s="727"/>
      <c r="AN30" s="727"/>
      <c r="AO30" s="727"/>
      <c r="AP30" s="727"/>
      <c r="AQ30" s="727"/>
      <c r="AR30" s="727"/>
      <c r="AS30" s="727"/>
      <c r="AT30" s="727"/>
      <c r="AU30" s="735"/>
      <c r="AV30" s="736"/>
      <c r="AW30" s="727"/>
      <c r="AX30" s="727"/>
      <c r="AY30" s="727"/>
      <c r="AZ30" s="727"/>
      <c r="BA30" s="727"/>
      <c r="BB30" s="727"/>
      <c r="BC30" s="727"/>
      <c r="BD30" s="727"/>
      <c r="BE30" s="727"/>
      <c r="BF30" s="727"/>
      <c r="BG30" s="727"/>
      <c r="BH30" s="735"/>
      <c r="BI30" s="78"/>
      <c r="BL30" s="1044" t="s">
        <v>1083</v>
      </c>
      <c r="BM30" s="738"/>
      <c r="BN30" s="739"/>
    </row>
    <row r="31" spans="2:90" ht="13.5" customHeight="1">
      <c r="B31" s="54"/>
      <c r="C31" s="736"/>
      <c r="D31" s="727"/>
      <c r="E31" s="735"/>
      <c r="F31" s="740"/>
      <c r="G31" s="741"/>
      <c r="H31" s="742"/>
      <c r="I31" s="740"/>
      <c r="J31" s="741"/>
      <c r="K31" s="741"/>
      <c r="L31" s="741"/>
      <c r="M31" s="741"/>
      <c r="N31" s="741"/>
      <c r="O31" s="741"/>
      <c r="P31" s="741"/>
      <c r="Q31" s="741"/>
      <c r="R31" s="741"/>
      <c r="S31" s="741"/>
      <c r="T31" s="741"/>
      <c r="U31" s="742"/>
      <c r="V31" s="740"/>
      <c r="W31" s="741"/>
      <c r="X31" s="741"/>
      <c r="Y31" s="741"/>
      <c r="Z31" s="741"/>
      <c r="AA31" s="741"/>
      <c r="AB31" s="741"/>
      <c r="AC31" s="741"/>
      <c r="AD31" s="741"/>
      <c r="AE31" s="741"/>
      <c r="AF31" s="741"/>
      <c r="AG31" s="741"/>
      <c r="AH31" s="742"/>
      <c r="AI31" s="740"/>
      <c r="AJ31" s="741"/>
      <c r="AK31" s="741"/>
      <c r="AL31" s="741"/>
      <c r="AM31" s="741"/>
      <c r="AN31" s="741"/>
      <c r="AO31" s="741"/>
      <c r="AP31" s="741"/>
      <c r="AQ31" s="741"/>
      <c r="AR31" s="741"/>
      <c r="AS31" s="741"/>
      <c r="AT31" s="741"/>
      <c r="AU31" s="742"/>
      <c r="AV31" s="740"/>
      <c r="AW31" s="741"/>
      <c r="AX31" s="741"/>
      <c r="AY31" s="741"/>
      <c r="AZ31" s="741"/>
      <c r="BA31" s="741"/>
      <c r="BB31" s="741"/>
      <c r="BC31" s="741"/>
      <c r="BD31" s="741"/>
      <c r="BE31" s="741"/>
      <c r="BF31" s="741"/>
      <c r="BG31" s="741"/>
      <c r="BH31" s="742"/>
      <c r="BI31" s="58"/>
      <c r="BL31" s="736"/>
      <c r="BM31" s="727"/>
      <c r="BN31" s="735"/>
    </row>
    <row r="32" spans="2:90" ht="13.5" customHeight="1">
      <c r="B32" s="50"/>
      <c r="C32" s="736"/>
      <c r="D32" s="727"/>
      <c r="E32" s="735"/>
      <c r="F32" s="1044" t="s">
        <v>1078</v>
      </c>
      <c r="G32" s="738"/>
      <c r="H32" s="739"/>
      <c r="I32" s="1041" t="s">
        <v>1057</v>
      </c>
      <c r="J32" s="738"/>
      <c r="K32" s="738"/>
      <c r="L32" s="738"/>
      <c r="M32" s="738"/>
      <c r="N32" s="738"/>
      <c r="O32" s="738"/>
      <c r="P32" s="738"/>
      <c r="Q32" s="738"/>
      <c r="R32" s="738"/>
      <c r="S32" s="738"/>
      <c r="T32" s="738"/>
      <c r="U32" s="739"/>
      <c r="V32" s="1041" t="s">
        <v>1057</v>
      </c>
      <c r="W32" s="738"/>
      <c r="X32" s="738"/>
      <c r="Y32" s="738"/>
      <c r="Z32" s="738"/>
      <c r="AA32" s="738"/>
      <c r="AB32" s="738"/>
      <c r="AC32" s="738"/>
      <c r="AD32" s="738"/>
      <c r="AE32" s="738"/>
      <c r="AF32" s="738"/>
      <c r="AG32" s="738"/>
      <c r="AH32" s="739"/>
      <c r="AI32" s="1041" t="s">
        <v>1058</v>
      </c>
      <c r="AJ32" s="738"/>
      <c r="AK32" s="738"/>
      <c r="AL32" s="738"/>
      <c r="AM32" s="738"/>
      <c r="AN32" s="738"/>
      <c r="AO32" s="738"/>
      <c r="AP32" s="738"/>
      <c r="AQ32" s="738"/>
      <c r="AR32" s="738"/>
      <c r="AS32" s="738"/>
      <c r="AT32" s="738"/>
      <c r="AU32" s="739"/>
      <c r="AV32" s="1041" t="s">
        <v>1057</v>
      </c>
      <c r="AW32" s="738"/>
      <c r="AX32" s="738"/>
      <c r="AY32" s="738"/>
      <c r="AZ32" s="738"/>
      <c r="BA32" s="738"/>
      <c r="BB32" s="738"/>
      <c r="BC32" s="738"/>
      <c r="BD32" s="738"/>
      <c r="BE32" s="738"/>
      <c r="BF32" s="738"/>
      <c r="BG32" s="738"/>
      <c r="BH32" s="739"/>
      <c r="BI32" s="58"/>
      <c r="BL32" s="736"/>
      <c r="BM32" s="727"/>
      <c r="BN32" s="735"/>
    </row>
    <row r="33" spans="1:70" ht="13.5" customHeight="1">
      <c r="B33" s="50"/>
      <c r="C33" s="736"/>
      <c r="D33" s="727"/>
      <c r="E33" s="735"/>
      <c r="F33" s="736"/>
      <c r="G33" s="727"/>
      <c r="H33" s="735"/>
      <c r="I33" s="736"/>
      <c r="J33" s="727"/>
      <c r="K33" s="727"/>
      <c r="L33" s="727"/>
      <c r="M33" s="727"/>
      <c r="N33" s="727"/>
      <c r="O33" s="727"/>
      <c r="P33" s="727"/>
      <c r="Q33" s="727"/>
      <c r="R33" s="727"/>
      <c r="S33" s="727"/>
      <c r="T33" s="727"/>
      <c r="U33" s="735"/>
      <c r="V33" s="736"/>
      <c r="W33" s="727"/>
      <c r="X33" s="727"/>
      <c r="Y33" s="727"/>
      <c r="Z33" s="727"/>
      <c r="AA33" s="727"/>
      <c r="AB33" s="727"/>
      <c r="AC33" s="727"/>
      <c r="AD33" s="727"/>
      <c r="AE33" s="727"/>
      <c r="AF33" s="727"/>
      <c r="AG33" s="727"/>
      <c r="AH33" s="735"/>
      <c r="AI33" s="736"/>
      <c r="AJ33" s="727"/>
      <c r="AK33" s="727"/>
      <c r="AL33" s="727"/>
      <c r="AM33" s="727"/>
      <c r="AN33" s="727"/>
      <c r="AO33" s="727"/>
      <c r="AP33" s="727"/>
      <c r="AQ33" s="727"/>
      <c r="AR33" s="727"/>
      <c r="AS33" s="727"/>
      <c r="AT33" s="727"/>
      <c r="AU33" s="735"/>
      <c r="AV33" s="736"/>
      <c r="AW33" s="727"/>
      <c r="AX33" s="727"/>
      <c r="AY33" s="727"/>
      <c r="AZ33" s="727"/>
      <c r="BA33" s="727"/>
      <c r="BB33" s="727"/>
      <c r="BC33" s="727"/>
      <c r="BD33" s="727"/>
      <c r="BE33" s="727"/>
      <c r="BF33" s="727"/>
      <c r="BG33" s="727"/>
      <c r="BH33" s="735"/>
      <c r="BI33" s="58"/>
      <c r="BL33" s="740"/>
      <c r="BM33" s="741"/>
      <c r="BN33" s="742"/>
    </row>
    <row r="34" spans="1:70" ht="13.5" customHeight="1">
      <c r="B34" s="50"/>
      <c r="C34" s="736"/>
      <c r="D34" s="727"/>
      <c r="E34" s="735"/>
      <c r="F34" s="736"/>
      <c r="G34" s="727"/>
      <c r="H34" s="735"/>
      <c r="I34" s="736"/>
      <c r="J34" s="727"/>
      <c r="K34" s="727"/>
      <c r="L34" s="727"/>
      <c r="M34" s="727"/>
      <c r="N34" s="727"/>
      <c r="O34" s="727"/>
      <c r="P34" s="727"/>
      <c r="Q34" s="727"/>
      <c r="R34" s="727"/>
      <c r="S34" s="727"/>
      <c r="T34" s="727"/>
      <c r="U34" s="735"/>
      <c r="V34" s="736"/>
      <c r="W34" s="727"/>
      <c r="X34" s="727"/>
      <c r="Y34" s="727"/>
      <c r="Z34" s="727"/>
      <c r="AA34" s="727"/>
      <c r="AB34" s="727"/>
      <c r="AC34" s="727"/>
      <c r="AD34" s="727"/>
      <c r="AE34" s="727"/>
      <c r="AF34" s="727"/>
      <c r="AG34" s="727"/>
      <c r="AH34" s="735"/>
      <c r="AI34" s="736"/>
      <c r="AJ34" s="727"/>
      <c r="AK34" s="727"/>
      <c r="AL34" s="727"/>
      <c r="AM34" s="727"/>
      <c r="AN34" s="727"/>
      <c r="AO34" s="727"/>
      <c r="AP34" s="727"/>
      <c r="AQ34" s="727"/>
      <c r="AR34" s="727"/>
      <c r="AS34" s="727"/>
      <c r="AT34" s="727"/>
      <c r="AU34" s="735"/>
      <c r="AV34" s="736"/>
      <c r="AW34" s="727"/>
      <c r="AX34" s="727"/>
      <c r="AY34" s="727"/>
      <c r="AZ34" s="727"/>
      <c r="BA34" s="727"/>
      <c r="BB34" s="727"/>
      <c r="BC34" s="727"/>
      <c r="BD34" s="727"/>
      <c r="BE34" s="727"/>
      <c r="BF34" s="727"/>
      <c r="BG34" s="727"/>
      <c r="BH34" s="735"/>
      <c r="BI34" s="58"/>
    </row>
    <row r="35" spans="1:70" ht="13.5" customHeight="1">
      <c r="B35" s="50"/>
      <c r="C35" s="736"/>
      <c r="D35" s="727"/>
      <c r="E35" s="735"/>
      <c r="F35" s="740"/>
      <c r="G35" s="741"/>
      <c r="H35" s="742"/>
      <c r="I35" s="740"/>
      <c r="J35" s="741"/>
      <c r="K35" s="741"/>
      <c r="L35" s="741"/>
      <c r="M35" s="741"/>
      <c r="N35" s="741"/>
      <c r="O35" s="741"/>
      <c r="P35" s="741"/>
      <c r="Q35" s="741"/>
      <c r="R35" s="741"/>
      <c r="S35" s="741"/>
      <c r="T35" s="741"/>
      <c r="U35" s="742"/>
      <c r="V35" s="740"/>
      <c r="W35" s="741"/>
      <c r="X35" s="741"/>
      <c r="Y35" s="741"/>
      <c r="Z35" s="741"/>
      <c r="AA35" s="741"/>
      <c r="AB35" s="741"/>
      <c r="AC35" s="741"/>
      <c r="AD35" s="741"/>
      <c r="AE35" s="741"/>
      <c r="AF35" s="741"/>
      <c r="AG35" s="741"/>
      <c r="AH35" s="742"/>
      <c r="AI35" s="740"/>
      <c r="AJ35" s="741"/>
      <c r="AK35" s="741"/>
      <c r="AL35" s="741"/>
      <c r="AM35" s="741"/>
      <c r="AN35" s="741"/>
      <c r="AO35" s="741"/>
      <c r="AP35" s="741"/>
      <c r="AQ35" s="741"/>
      <c r="AR35" s="741"/>
      <c r="AS35" s="741"/>
      <c r="AT35" s="741"/>
      <c r="AU35" s="742"/>
      <c r="AV35" s="740"/>
      <c r="AW35" s="741"/>
      <c r="AX35" s="741"/>
      <c r="AY35" s="741"/>
      <c r="AZ35" s="741"/>
      <c r="BA35" s="741"/>
      <c r="BB35" s="741"/>
      <c r="BC35" s="741"/>
      <c r="BD35" s="741"/>
      <c r="BE35" s="741"/>
      <c r="BF35" s="741"/>
      <c r="BG35" s="741"/>
      <c r="BH35" s="742"/>
      <c r="BI35" s="78"/>
    </row>
    <row r="36" spans="1:70" ht="13.5" customHeight="1">
      <c r="A36" s="19"/>
      <c r="B36" s="56"/>
      <c r="C36" s="736"/>
      <c r="D36" s="727"/>
      <c r="E36" s="735"/>
      <c r="F36" s="1040" t="s">
        <v>1088</v>
      </c>
      <c r="G36" s="730"/>
      <c r="H36" s="731"/>
      <c r="I36" s="1046"/>
      <c r="J36" s="730"/>
      <c r="K36" s="730"/>
      <c r="L36" s="730"/>
      <c r="M36" s="730"/>
      <c r="N36" s="730"/>
      <c r="O36" s="730"/>
      <c r="P36" s="730"/>
      <c r="Q36" s="730"/>
      <c r="R36" s="730"/>
      <c r="S36" s="730"/>
      <c r="T36" s="730"/>
      <c r="U36" s="731"/>
      <c r="V36" s="1046"/>
      <c r="W36" s="730"/>
      <c r="X36" s="730"/>
      <c r="Y36" s="730"/>
      <c r="Z36" s="730"/>
      <c r="AA36" s="730"/>
      <c r="AB36" s="730"/>
      <c r="AC36" s="730"/>
      <c r="AD36" s="730"/>
      <c r="AE36" s="730"/>
      <c r="AF36" s="730"/>
      <c r="AG36" s="730"/>
      <c r="AH36" s="731"/>
      <c r="AI36" s="1046"/>
      <c r="AJ36" s="730"/>
      <c r="AK36" s="730"/>
      <c r="AL36" s="730"/>
      <c r="AM36" s="730"/>
      <c r="AN36" s="730"/>
      <c r="AO36" s="730"/>
      <c r="AP36" s="730"/>
      <c r="AQ36" s="730"/>
      <c r="AR36" s="730"/>
      <c r="AS36" s="730"/>
      <c r="AT36" s="730"/>
      <c r="AU36" s="731"/>
      <c r="AV36" s="1046"/>
      <c r="AW36" s="730"/>
      <c r="AX36" s="730"/>
      <c r="AY36" s="730"/>
      <c r="AZ36" s="730"/>
      <c r="BA36" s="730"/>
      <c r="BB36" s="730"/>
      <c r="BC36" s="730"/>
      <c r="BD36" s="730"/>
      <c r="BE36" s="730"/>
      <c r="BF36" s="730"/>
      <c r="BG36" s="730"/>
      <c r="BH36" s="731"/>
      <c r="BI36" s="78"/>
    </row>
    <row r="37" spans="1:70" ht="13.5" customHeight="1">
      <c r="B37" s="57"/>
      <c r="C37" s="736"/>
      <c r="D37" s="727"/>
      <c r="E37" s="735"/>
      <c r="F37" s="1040" t="s">
        <v>1089</v>
      </c>
      <c r="G37" s="730"/>
      <c r="H37" s="731"/>
      <c r="I37" s="1046"/>
      <c r="J37" s="730"/>
      <c r="K37" s="730"/>
      <c r="L37" s="730"/>
      <c r="M37" s="730"/>
      <c r="N37" s="730"/>
      <c r="O37" s="730"/>
      <c r="P37" s="730"/>
      <c r="Q37" s="730"/>
      <c r="R37" s="730"/>
      <c r="S37" s="730"/>
      <c r="T37" s="730"/>
      <c r="U37" s="731"/>
      <c r="V37" s="1046"/>
      <c r="W37" s="730"/>
      <c r="X37" s="730"/>
      <c r="Y37" s="730"/>
      <c r="Z37" s="730"/>
      <c r="AA37" s="730"/>
      <c r="AB37" s="730"/>
      <c r="AC37" s="730"/>
      <c r="AD37" s="730"/>
      <c r="AE37" s="730"/>
      <c r="AF37" s="730"/>
      <c r="AG37" s="730"/>
      <c r="AH37" s="731"/>
      <c r="AI37" s="1046"/>
      <c r="AJ37" s="730"/>
      <c r="AK37" s="730"/>
      <c r="AL37" s="730"/>
      <c r="AM37" s="730"/>
      <c r="AN37" s="730"/>
      <c r="AO37" s="730"/>
      <c r="AP37" s="730"/>
      <c r="AQ37" s="730"/>
      <c r="AR37" s="730"/>
      <c r="AS37" s="730"/>
      <c r="AT37" s="730"/>
      <c r="AU37" s="731"/>
      <c r="AV37" s="1046"/>
      <c r="AW37" s="730"/>
      <c r="AX37" s="730"/>
      <c r="AY37" s="730"/>
      <c r="AZ37" s="730"/>
      <c r="BA37" s="730"/>
      <c r="BB37" s="730"/>
      <c r="BC37" s="730"/>
      <c r="BD37" s="730"/>
      <c r="BE37" s="730"/>
      <c r="BF37" s="730"/>
      <c r="BG37" s="730"/>
      <c r="BH37" s="731"/>
      <c r="BI37" s="78"/>
    </row>
    <row r="38" spans="1:70" ht="13.5" customHeight="1">
      <c r="B38" s="50"/>
      <c r="C38" s="736"/>
      <c r="D38" s="727"/>
      <c r="E38" s="735"/>
      <c r="F38" s="1040" t="s">
        <v>1090</v>
      </c>
      <c r="G38" s="730"/>
      <c r="H38" s="731"/>
      <c r="I38" s="1046"/>
      <c r="J38" s="730"/>
      <c r="K38" s="730"/>
      <c r="L38" s="730"/>
      <c r="M38" s="730"/>
      <c r="N38" s="730"/>
      <c r="O38" s="730"/>
      <c r="P38" s="730"/>
      <c r="Q38" s="730"/>
      <c r="R38" s="730"/>
      <c r="S38" s="730"/>
      <c r="T38" s="730"/>
      <c r="U38" s="731"/>
      <c r="V38" s="1046"/>
      <c r="W38" s="730"/>
      <c r="X38" s="730"/>
      <c r="Y38" s="730"/>
      <c r="Z38" s="730"/>
      <c r="AA38" s="730"/>
      <c r="AB38" s="730"/>
      <c r="AC38" s="730"/>
      <c r="AD38" s="730"/>
      <c r="AE38" s="730"/>
      <c r="AF38" s="730"/>
      <c r="AG38" s="730"/>
      <c r="AH38" s="731"/>
      <c r="AI38" s="1046"/>
      <c r="AJ38" s="730"/>
      <c r="AK38" s="730"/>
      <c r="AL38" s="730"/>
      <c r="AM38" s="730"/>
      <c r="AN38" s="730"/>
      <c r="AO38" s="730"/>
      <c r="AP38" s="730"/>
      <c r="AQ38" s="730"/>
      <c r="AR38" s="730"/>
      <c r="AS38" s="730"/>
      <c r="AT38" s="730"/>
      <c r="AU38" s="731"/>
      <c r="AV38" s="1046"/>
      <c r="AW38" s="730"/>
      <c r="AX38" s="730"/>
      <c r="AY38" s="730"/>
      <c r="AZ38" s="730"/>
      <c r="BA38" s="730"/>
      <c r="BB38" s="730"/>
      <c r="BC38" s="730"/>
      <c r="BD38" s="730"/>
      <c r="BE38" s="730"/>
      <c r="BF38" s="730"/>
      <c r="BG38" s="730"/>
      <c r="BH38" s="731"/>
      <c r="BI38" s="58"/>
    </row>
    <row r="39" spans="1:70" ht="13.5" customHeight="1">
      <c r="B39" s="50"/>
      <c r="C39" s="736"/>
      <c r="D39" s="727"/>
      <c r="E39" s="735"/>
      <c r="F39" s="1040" t="s">
        <v>1091</v>
      </c>
      <c r="G39" s="730"/>
      <c r="H39" s="731"/>
      <c r="I39" s="1046"/>
      <c r="J39" s="730"/>
      <c r="K39" s="730"/>
      <c r="L39" s="730"/>
      <c r="M39" s="730"/>
      <c r="N39" s="730"/>
      <c r="O39" s="730"/>
      <c r="P39" s="730"/>
      <c r="Q39" s="730"/>
      <c r="R39" s="730"/>
      <c r="S39" s="730"/>
      <c r="T39" s="730"/>
      <c r="U39" s="731"/>
      <c r="V39" s="1046"/>
      <c r="W39" s="730"/>
      <c r="X39" s="730"/>
      <c r="Y39" s="730"/>
      <c r="Z39" s="730"/>
      <c r="AA39" s="730"/>
      <c r="AB39" s="730"/>
      <c r="AC39" s="730"/>
      <c r="AD39" s="730"/>
      <c r="AE39" s="730"/>
      <c r="AF39" s="730"/>
      <c r="AG39" s="730"/>
      <c r="AH39" s="731"/>
      <c r="AI39" s="1046"/>
      <c r="AJ39" s="730"/>
      <c r="AK39" s="730"/>
      <c r="AL39" s="730"/>
      <c r="AM39" s="730"/>
      <c r="AN39" s="730"/>
      <c r="AO39" s="730"/>
      <c r="AP39" s="730"/>
      <c r="AQ39" s="730"/>
      <c r="AR39" s="730"/>
      <c r="AS39" s="730"/>
      <c r="AT39" s="730"/>
      <c r="AU39" s="731"/>
      <c r="AV39" s="1046"/>
      <c r="AW39" s="730"/>
      <c r="AX39" s="730"/>
      <c r="AY39" s="730"/>
      <c r="AZ39" s="730"/>
      <c r="BA39" s="730"/>
      <c r="BB39" s="730"/>
      <c r="BC39" s="730"/>
      <c r="BD39" s="730"/>
      <c r="BE39" s="730"/>
      <c r="BF39" s="730"/>
      <c r="BG39" s="730"/>
      <c r="BH39" s="731"/>
      <c r="BI39" s="58"/>
    </row>
    <row r="40" spans="1:70" ht="13.5" customHeight="1">
      <c r="B40" s="50"/>
      <c r="C40" s="736"/>
      <c r="D40" s="727"/>
      <c r="E40" s="735"/>
      <c r="F40" s="1040" t="s">
        <v>1092</v>
      </c>
      <c r="G40" s="730"/>
      <c r="H40" s="731"/>
      <c r="I40" s="1046"/>
      <c r="J40" s="730"/>
      <c r="K40" s="730"/>
      <c r="L40" s="730"/>
      <c r="M40" s="730"/>
      <c r="N40" s="730"/>
      <c r="O40" s="730"/>
      <c r="P40" s="730"/>
      <c r="Q40" s="730"/>
      <c r="R40" s="730"/>
      <c r="S40" s="730"/>
      <c r="T40" s="730"/>
      <c r="U40" s="731"/>
      <c r="V40" s="1046"/>
      <c r="W40" s="730"/>
      <c r="X40" s="730"/>
      <c r="Y40" s="730"/>
      <c r="Z40" s="730"/>
      <c r="AA40" s="730"/>
      <c r="AB40" s="730"/>
      <c r="AC40" s="730"/>
      <c r="AD40" s="730"/>
      <c r="AE40" s="730"/>
      <c r="AF40" s="730"/>
      <c r="AG40" s="730"/>
      <c r="AH40" s="731"/>
      <c r="AI40" s="1046"/>
      <c r="AJ40" s="730"/>
      <c r="AK40" s="730"/>
      <c r="AL40" s="730"/>
      <c r="AM40" s="730"/>
      <c r="AN40" s="730"/>
      <c r="AO40" s="730"/>
      <c r="AP40" s="730"/>
      <c r="AQ40" s="730"/>
      <c r="AR40" s="730"/>
      <c r="AS40" s="730"/>
      <c r="AT40" s="730"/>
      <c r="AU40" s="731"/>
      <c r="AV40" s="1046"/>
      <c r="AW40" s="730"/>
      <c r="AX40" s="730"/>
      <c r="AY40" s="730"/>
      <c r="AZ40" s="730"/>
      <c r="BA40" s="730"/>
      <c r="BB40" s="730"/>
      <c r="BC40" s="730"/>
      <c r="BD40" s="730"/>
      <c r="BE40" s="730"/>
      <c r="BF40" s="730"/>
      <c r="BG40" s="730"/>
      <c r="BH40" s="731"/>
      <c r="BI40" s="58"/>
    </row>
    <row r="41" spans="1:70" ht="13.5" customHeight="1">
      <c r="B41" s="50"/>
      <c r="C41" s="736"/>
      <c r="D41" s="727"/>
      <c r="E41" s="735"/>
      <c r="F41" s="1040" t="s">
        <v>1093</v>
      </c>
      <c r="G41" s="730"/>
      <c r="H41" s="731"/>
      <c r="I41" s="1046"/>
      <c r="J41" s="730"/>
      <c r="K41" s="730"/>
      <c r="L41" s="730"/>
      <c r="M41" s="730"/>
      <c r="N41" s="730"/>
      <c r="O41" s="730"/>
      <c r="P41" s="730"/>
      <c r="Q41" s="730"/>
      <c r="R41" s="730"/>
      <c r="S41" s="730"/>
      <c r="T41" s="730"/>
      <c r="U41" s="731"/>
      <c r="V41" s="1046"/>
      <c r="W41" s="730"/>
      <c r="X41" s="730"/>
      <c r="Y41" s="730"/>
      <c r="Z41" s="730"/>
      <c r="AA41" s="730"/>
      <c r="AB41" s="730"/>
      <c r="AC41" s="730"/>
      <c r="AD41" s="730"/>
      <c r="AE41" s="730"/>
      <c r="AF41" s="730"/>
      <c r="AG41" s="730"/>
      <c r="AH41" s="731"/>
      <c r="AI41" s="1046"/>
      <c r="AJ41" s="730"/>
      <c r="AK41" s="730"/>
      <c r="AL41" s="730"/>
      <c r="AM41" s="730"/>
      <c r="AN41" s="730"/>
      <c r="AO41" s="730"/>
      <c r="AP41" s="730"/>
      <c r="AQ41" s="730"/>
      <c r="AR41" s="730"/>
      <c r="AS41" s="730"/>
      <c r="AT41" s="730"/>
      <c r="AU41" s="731"/>
      <c r="AV41" s="1046"/>
      <c r="AW41" s="730"/>
      <c r="AX41" s="730"/>
      <c r="AY41" s="730"/>
      <c r="AZ41" s="730"/>
      <c r="BA41" s="730"/>
      <c r="BB41" s="730"/>
      <c r="BC41" s="730"/>
      <c r="BD41" s="730"/>
      <c r="BE41" s="730"/>
      <c r="BF41" s="730"/>
      <c r="BG41" s="730"/>
      <c r="BH41" s="731"/>
      <c r="BI41" s="58"/>
    </row>
    <row r="42" spans="1:70" ht="13.5" customHeight="1">
      <c r="B42" s="50"/>
      <c r="C42" s="736"/>
      <c r="D42" s="727"/>
      <c r="E42" s="735"/>
      <c r="F42" s="1040" t="s">
        <v>1094</v>
      </c>
      <c r="G42" s="730"/>
      <c r="H42" s="731"/>
      <c r="I42" s="1046"/>
      <c r="J42" s="730"/>
      <c r="K42" s="730"/>
      <c r="L42" s="730"/>
      <c r="M42" s="730"/>
      <c r="N42" s="730"/>
      <c r="O42" s="730"/>
      <c r="P42" s="730"/>
      <c r="Q42" s="730"/>
      <c r="R42" s="730"/>
      <c r="S42" s="730"/>
      <c r="T42" s="730"/>
      <c r="U42" s="731"/>
      <c r="V42" s="1046"/>
      <c r="W42" s="730"/>
      <c r="X42" s="730"/>
      <c r="Y42" s="730"/>
      <c r="Z42" s="730"/>
      <c r="AA42" s="730"/>
      <c r="AB42" s="730"/>
      <c r="AC42" s="730"/>
      <c r="AD42" s="730"/>
      <c r="AE42" s="730"/>
      <c r="AF42" s="730"/>
      <c r="AG42" s="730"/>
      <c r="AH42" s="731"/>
      <c r="AI42" s="1046"/>
      <c r="AJ42" s="730"/>
      <c r="AK42" s="730"/>
      <c r="AL42" s="730"/>
      <c r="AM42" s="730"/>
      <c r="AN42" s="730"/>
      <c r="AO42" s="730"/>
      <c r="AP42" s="730"/>
      <c r="AQ42" s="730"/>
      <c r="AR42" s="730"/>
      <c r="AS42" s="730"/>
      <c r="AT42" s="730"/>
      <c r="AU42" s="731"/>
      <c r="AV42" s="1046"/>
      <c r="AW42" s="730"/>
      <c r="AX42" s="730"/>
      <c r="AY42" s="730"/>
      <c r="AZ42" s="730"/>
      <c r="BA42" s="730"/>
      <c r="BB42" s="730"/>
      <c r="BC42" s="730"/>
      <c r="BD42" s="730"/>
      <c r="BE42" s="730"/>
      <c r="BF42" s="730"/>
      <c r="BG42" s="730"/>
      <c r="BH42" s="731"/>
      <c r="BI42" s="58"/>
    </row>
    <row r="43" spans="1:70" ht="13.5" customHeight="1">
      <c r="B43" s="50"/>
      <c r="C43" s="736"/>
      <c r="D43" s="727"/>
      <c r="E43" s="735"/>
      <c r="F43" s="1044" t="s">
        <v>1083</v>
      </c>
      <c r="G43" s="738"/>
      <c r="H43" s="739"/>
      <c r="I43" s="1048"/>
      <c r="J43" s="738"/>
      <c r="K43" s="738"/>
      <c r="L43" s="738"/>
      <c r="M43" s="738"/>
      <c r="N43" s="738"/>
      <c r="O43" s="738"/>
      <c r="P43" s="738"/>
      <c r="Q43" s="738"/>
      <c r="R43" s="738"/>
      <c r="S43" s="738"/>
      <c r="T43" s="738"/>
      <c r="U43" s="739"/>
      <c r="V43" s="1048"/>
      <c r="W43" s="738"/>
      <c r="X43" s="738"/>
      <c r="Y43" s="738"/>
      <c r="Z43" s="738"/>
      <c r="AA43" s="738"/>
      <c r="AB43" s="738"/>
      <c r="AC43" s="738"/>
      <c r="AD43" s="738"/>
      <c r="AE43" s="738"/>
      <c r="AF43" s="738"/>
      <c r="AG43" s="738"/>
      <c r="AH43" s="739"/>
      <c r="AI43" s="1048"/>
      <c r="AJ43" s="738"/>
      <c r="AK43" s="738"/>
      <c r="AL43" s="738"/>
      <c r="AM43" s="738"/>
      <c r="AN43" s="738"/>
      <c r="AO43" s="738"/>
      <c r="AP43" s="738"/>
      <c r="AQ43" s="738"/>
      <c r="AR43" s="738"/>
      <c r="AS43" s="738"/>
      <c r="AT43" s="738"/>
      <c r="AU43" s="739"/>
      <c r="AV43" s="1048"/>
      <c r="AW43" s="738"/>
      <c r="AX43" s="738"/>
      <c r="AY43" s="738"/>
      <c r="AZ43" s="738"/>
      <c r="BA43" s="738"/>
      <c r="BB43" s="738"/>
      <c r="BC43" s="738"/>
      <c r="BD43" s="738"/>
      <c r="BE43" s="738"/>
      <c r="BF43" s="738"/>
      <c r="BG43" s="738"/>
      <c r="BH43" s="739"/>
      <c r="BI43" s="78"/>
    </row>
    <row r="44" spans="1:70" ht="13.5" customHeight="1">
      <c r="B44" s="50"/>
      <c r="C44" s="736"/>
      <c r="D44" s="727"/>
      <c r="E44" s="735"/>
      <c r="F44" s="736"/>
      <c r="G44" s="727"/>
      <c r="H44" s="735"/>
      <c r="I44" s="736"/>
      <c r="J44" s="727"/>
      <c r="K44" s="727"/>
      <c r="L44" s="727"/>
      <c r="M44" s="727"/>
      <c r="N44" s="727"/>
      <c r="O44" s="727"/>
      <c r="P44" s="727"/>
      <c r="Q44" s="727"/>
      <c r="R44" s="727"/>
      <c r="S44" s="727"/>
      <c r="T44" s="727"/>
      <c r="U44" s="735"/>
      <c r="V44" s="736"/>
      <c r="W44" s="727"/>
      <c r="X44" s="727"/>
      <c r="Y44" s="727"/>
      <c r="Z44" s="727"/>
      <c r="AA44" s="727"/>
      <c r="AB44" s="727"/>
      <c r="AC44" s="727"/>
      <c r="AD44" s="727"/>
      <c r="AE44" s="727"/>
      <c r="AF44" s="727"/>
      <c r="AG44" s="727"/>
      <c r="AH44" s="735"/>
      <c r="AI44" s="736"/>
      <c r="AJ44" s="727"/>
      <c r="AK44" s="727"/>
      <c r="AL44" s="727"/>
      <c r="AM44" s="727"/>
      <c r="AN44" s="727"/>
      <c r="AO44" s="727"/>
      <c r="AP44" s="727"/>
      <c r="AQ44" s="727"/>
      <c r="AR44" s="727"/>
      <c r="AS44" s="727"/>
      <c r="AT44" s="727"/>
      <c r="AU44" s="735"/>
      <c r="AV44" s="736"/>
      <c r="AW44" s="727"/>
      <c r="AX44" s="727"/>
      <c r="AY44" s="727"/>
      <c r="AZ44" s="727"/>
      <c r="BA44" s="727"/>
      <c r="BB44" s="727"/>
      <c r="BC44" s="727"/>
      <c r="BD44" s="727"/>
      <c r="BE44" s="727"/>
      <c r="BF44" s="727"/>
      <c r="BG44" s="727"/>
      <c r="BH44" s="735"/>
      <c r="BI44" s="78"/>
      <c r="BK44" s="44"/>
      <c r="BL44" s="44"/>
      <c r="BM44" s="43"/>
      <c r="BN44" s="43"/>
      <c r="BO44" s="43"/>
      <c r="BP44" s="43"/>
      <c r="BQ44" s="43"/>
      <c r="BR44" s="43"/>
    </row>
    <row r="45" spans="1:70" ht="13.5" customHeight="1">
      <c r="B45" s="54"/>
      <c r="C45" s="736"/>
      <c r="D45" s="727"/>
      <c r="E45" s="735"/>
      <c r="F45" s="736"/>
      <c r="G45" s="727"/>
      <c r="H45" s="735"/>
      <c r="I45" s="736"/>
      <c r="J45" s="727"/>
      <c r="K45" s="727"/>
      <c r="L45" s="727"/>
      <c r="M45" s="727"/>
      <c r="N45" s="727"/>
      <c r="O45" s="727"/>
      <c r="P45" s="727"/>
      <c r="Q45" s="727"/>
      <c r="R45" s="727"/>
      <c r="S45" s="727"/>
      <c r="T45" s="727"/>
      <c r="U45" s="735"/>
      <c r="V45" s="736"/>
      <c r="W45" s="727"/>
      <c r="X45" s="727"/>
      <c r="Y45" s="727"/>
      <c r="Z45" s="727"/>
      <c r="AA45" s="727"/>
      <c r="AB45" s="727"/>
      <c r="AC45" s="727"/>
      <c r="AD45" s="727"/>
      <c r="AE45" s="727"/>
      <c r="AF45" s="727"/>
      <c r="AG45" s="727"/>
      <c r="AH45" s="735"/>
      <c r="AI45" s="736"/>
      <c r="AJ45" s="727"/>
      <c r="AK45" s="727"/>
      <c r="AL45" s="727"/>
      <c r="AM45" s="727"/>
      <c r="AN45" s="727"/>
      <c r="AO45" s="727"/>
      <c r="AP45" s="727"/>
      <c r="AQ45" s="727"/>
      <c r="AR45" s="727"/>
      <c r="AS45" s="727"/>
      <c r="AT45" s="727"/>
      <c r="AU45" s="735"/>
      <c r="AV45" s="736"/>
      <c r="AW45" s="727"/>
      <c r="AX45" s="727"/>
      <c r="AY45" s="727"/>
      <c r="AZ45" s="727"/>
      <c r="BA45" s="727"/>
      <c r="BB45" s="727"/>
      <c r="BC45" s="727"/>
      <c r="BD45" s="727"/>
      <c r="BE45" s="727"/>
      <c r="BF45" s="727"/>
      <c r="BG45" s="727"/>
      <c r="BH45" s="735"/>
      <c r="BI45" s="78"/>
      <c r="BK45" s="44"/>
      <c r="BL45" s="44"/>
      <c r="BM45" s="44"/>
      <c r="BN45" s="44"/>
      <c r="BP45" s="43"/>
      <c r="BQ45" s="43"/>
      <c r="BR45" s="43"/>
    </row>
    <row r="46" spans="1:70" ht="13.5" customHeight="1">
      <c r="B46" s="50"/>
      <c r="C46" s="740"/>
      <c r="D46" s="741"/>
      <c r="E46" s="742"/>
      <c r="F46" s="740"/>
      <c r="G46" s="741"/>
      <c r="H46" s="742"/>
      <c r="I46" s="740"/>
      <c r="J46" s="741"/>
      <c r="K46" s="741"/>
      <c r="L46" s="741"/>
      <c r="M46" s="741"/>
      <c r="N46" s="741"/>
      <c r="O46" s="741"/>
      <c r="P46" s="741"/>
      <c r="Q46" s="741"/>
      <c r="R46" s="741"/>
      <c r="S46" s="741"/>
      <c r="T46" s="741"/>
      <c r="U46" s="742"/>
      <c r="V46" s="740"/>
      <c r="W46" s="741"/>
      <c r="X46" s="741"/>
      <c r="Y46" s="741"/>
      <c r="Z46" s="741"/>
      <c r="AA46" s="741"/>
      <c r="AB46" s="741"/>
      <c r="AC46" s="741"/>
      <c r="AD46" s="741"/>
      <c r="AE46" s="741"/>
      <c r="AF46" s="741"/>
      <c r="AG46" s="741"/>
      <c r="AH46" s="742"/>
      <c r="AI46" s="740"/>
      <c r="AJ46" s="741"/>
      <c r="AK46" s="741"/>
      <c r="AL46" s="741"/>
      <c r="AM46" s="741"/>
      <c r="AN46" s="741"/>
      <c r="AO46" s="741"/>
      <c r="AP46" s="741"/>
      <c r="AQ46" s="741"/>
      <c r="AR46" s="741"/>
      <c r="AS46" s="741"/>
      <c r="AT46" s="741"/>
      <c r="AU46" s="742"/>
      <c r="AV46" s="740"/>
      <c r="AW46" s="741"/>
      <c r="AX46" s="741"/>
      <c r="AY46" s="741"/>
      <c r="AZ46" s="741"/>
      <c r="BA46" s="741"/>
      <c r="BB46" s="741"/>
      <c r="BC46" s="741"/>
      <c r="BD46" s="741"/>
      <c r="BE46" s="741"/>
      <c r="BF46" s="741"/>
      <c r="BG46" s="741"/>
      <c r="BH46" s="742"/>
      <c r="BI46" s="78"/>
      <c r="BK46" s="45"/>
      <c r="BL46" s="45"/>
      <c r="BM46" s="45"/>
      <c r="BN46" s="45"/>
      <c r="BP46" s="43"/>
      <c r="BQ46" s="43"/>
      <c r="BR46" s="43"/>
    </row>
    <row r="47" spans="1:70" ht="13.5" customHeight="1">
      <c r="B47" s="50"/>
      <c r="C47" s="71"/>
      <c r="D47" s="408"/>
      <c r="E47" s="408"/>
      <c r="F47" s="408"/>
      <c r="G47" s="408"/>
      <c r="H47" s="408"/>
      <c r="I47" s="408"/>
      <c r="J47" s="408"/>
      <c r="K47" s="408"/>
      <c r="L47" s="408"/>
      <c r="M47" s="408"/>
      <c r="N47" s="408"/>
      <c r="O47" s="408"/>
      <c r="P47" s="408"/>
      <c r="Q47" s="38"/>
      <c r="R47" s="38"/>
      <c r="S47" s="38"/>
      <c r="T47" s="38"/>
      <c r="U47" s="38"/>
      <c r="V47" s="38"/>
      <c r="W47" s="38"/>
      <c r="X47" s="38"/>
      <c r="Y47" s="38"/>
      <c r="Z47" s="38"/>
      <c r="AA47" s="38"/>
      <c r="AB47" s="38"/>
      <c r="AC47" s="38"/>
      <c r="AD47" s="38"/>
      <c r="AE47" s="38"/>
      <c r="AF47" s="38"/>
      <c r="AG47" s="408"/>
      <c r="AH47" s="408"/>
      <c r="AI47" s="408"/>
      <c r="AJ47" s="408"/>
      <c r="AK47" s="408"/>
      <c r="AL47" s="408"/>
      <c r="AM47" s="408"/>
      <c r="AN47" s="408"/>
      <c r="AO47" s="408"/>
      <c r="AP47" s="408"/>
      <c r="AQ47" s="408"/>
      <c r="AR47" s="408"/>
      <c r="AS47" s="408"/>
      <c r="AT47" s="38"/>
      <c r="AU47" s="38"/>
      <c r="AV47" s="38"/>
      <c r="AW47" s="38"/>
      <c r="AX47" s="38"/>
      <c r="AY47" s="38"/>
      <c r="AZ47" s="38"/>
      <c r="BA47" s="38"/>
      <c r="BB47" s="38"/>
      <c r="BC47" s="38"/>
      <c r="BD47" s="38"/>
      <c r="BE47" s="38"/>
      <c r="BF47" s="38"/>
      <c r="BG47" s="38"/>
      <c r="BH47" s="2"/>
      <c r="BI47" s="58"/>
      <c r="BK47" s="44"/>
      <c r="BL47" s="44"/>
      <c r="BM47" s="44"/>
      <c r="BN47" s="44"/>
      <c r="BP47" s="43"/>
      <c r="BQ47" s="43"/>
      <c r="BR47" s="43"/>
    </row>
    <row r="48" spans="1:70" ht="13.5" customHeight="1">
      <c r="B48" s="50"/>
      <c r="C48" s="1039" t="s">
        <v>1047</v>
      </c>
      <c r="D48" s="730"/>
      <c r="E48" s="731"/>
      <c r="F48" s="1039" t="s">
        <v>1048</v>
      </c>
      <c r="G48" s="730"/>
      <c r="H48" s="731"/>
      <c r="I48" s="1039" t="s">
        <v>1049</v>
      </c>
      <c r="J48" s="730"/>
      <c r="K48" s="730"/>
      <c r="L48" s="730"/>
      <c r="M48" s="730"/>
      <c r="N48" s="730"/>
      <c r="O48" s="730"/>
      <c r="P48" s="730"/>
      <c r="Q48" s="730"/>
      <c r="R48" s="730"/>
      <c r="S48" s="730"/>
      <c r="T48" s="730"/>
      <c r="U48" s="731"/>
      <c r="V48" s="1039" t="s">
        <v>165</v>
      </c>
      <c r="W48" s="730"/>
      <c r="X48" s="730"/>
      <c r="Y48" s="730"/>
      <c r="Z48" s="730"/>
      <c r="AA48" s="730"/>
      <c r="AB48" s="730"/>
      <c r="AC48" s="730"/>
      <c r="AD48" s="730"/>
      <c r="AE48" s="730"/>
      <c r="AF48" s="730"/>
      <c r="AG48" s="730"/>
      <c r="AH48" s="731"/>
      <c r="AI48" s="1039" t="s">
        <v>166</v>
      </c>
      <c r="AJ48" s="730"/>
      <c r="AK48" s="730"/>
      <c r="AL48" s="730"/>
      <c r="AM48" s="730"/>
      <c r="AN48" s="730"/>
      <c r="AO48" s="730"/>
      <c r="AP48" s="730"/>
      <c r="AQ48" s="730"/>
      <c r="AR48" s="730"/>
      <c r="AS48" s="730"/>
      <c r="AT48" s="730"/>
      <c r="AU48" s="731"/>
      <c r="AV48" s="1039" t="s">
        <v>167</v>
      </c>
      <c r="AW48" s="730"/>
      <c r="AX48" s="730"/>
      <c r="AY48" s="730"/>
      <c r="AZ48" s="730"/>
      <c r="BA48" s="730"/>
      <c r="BB48" s="730"/>
      <c r="BC48" s="730"/>
      <c r="BD48" s="730"/>
      <c r="BE48" s="730"/>
      <c r="BF48" s="730"/>
      <c r="BG48" s="730"/>
      <c r="BH48" s="731"/>
      <c r="BI48" s="58"/>
      <c r="BK48" s="44"/>
      <c r="BL48" s="44"/>
      <c r="BM48" s="44"/>
      <c r="BN48" s="44"/>
      <c r="BO48" s="44"/>
      <c r="BP48" s="43"/>
      <c r="BQ48" s="43"/>
      <c r="BR48" s="43"/>
    </row>
    <row r="49" spans="2:70" ht="13.5" customHeight="1">
      <c r="B49" s="50"/>
      <c r="C49" s="1047" t="s">
        <v>1066</v>
      </c>
      <c r="D49" s="738"/>
      <c r="E49" s="739"/>
      <c r="F49" s="1044" t="s">
        <v>1067</v>
      </c>
      <c r="G49" s="738"/>
      <c r="H49" s="739"/>
      <c r="I49" s="1042" t="s">
        <v>1052</v>
      </c>
      <c r="J49" s="738"/>
      <c r="K49" s="738"/>
      <c r="L49" s="738"/>
      <c r="M49" s="738"/>
      <c r="N49" s="738"/>
      <c r="O49" s="738"/>
      <c r="P49" s="738"/>
      <c r="Q49" s="738"/>
      <c r="R49" s="738"/>
      <c r="S49" s="738"/>
      <c r="T49" s="738"/>
      <c r="U49" s="739"/>
      <c r="V49" s="1042" t="s">
        <v>1053</v>
      </c>
      <c r="W49" s="738"/>
      <c r="X49" s="738"/>
      <c r="Y49" s="738"/>
      <c r="Z49" s="738"/>
      <c r="AA49" s="738"/>
      <c r="AB49" s="738"/>
      <c r="AC49" s="738"/>
      <c r="AD49" s="738"/>
      <c r="AE49" s="738"/>
      <c r="AF49" s="738"/>
      <c r="AG49" s="738"/>
      <c r="AH49" s="739"/>
      <c r="AI49" s="1042" t="s">
        <v>1054</v>
      </c>
      <c r="AJ49" s="738"/>
      <c r="AK49" s="738"/>
      <c r="AL49" s="738"/>
      <c r="AM49" s="738"/>
      <c r="AN49" s="738"/>
      <c r="AO49" s="738"/>
      <c r="AP49" s="738"/>
      <c r="AQ49" s="738"/>
      <c r="AR49" s="738"/>
      <c r="AS49" s="738"/>
      <c r="AT49" s="738"/>
      <c r="AU49" s="739"/>
      <c r="AV49" s="1042" t="s">
        <v>1055</v>
      </c>
      <c r="AW49" s="738"/>
      <c r="AX49" s="738"/>
      <c r="AY49" s="738"/>
      <c r="AZ49" s="738"/>
      <c r="BA49" s="738"/>
      <c r="BB49" s="738"/>
      <c r="BC49" s="738"/>
      <c r="BD49" s="738"/>
      <c r="BE49" s="738"/>
      <c r="BF49" s="738"/>
      <c r="BG49" s="738"/>
      <c r="BH49" s="739"/>
      <c r="BI49" s="58"/>
      <c r="BK49" s="44"/>
      <c r="BL49" s="44"/>
      <c r="BM49" s="44"/>
      <c r="BN49" s="44"/>
      <c r="BO49" s="44"/>
      <c r="BP49" s="43"/>
      <c r="BQ49" s="43"/>
      <c r="BR49" s="43"/>
    </row>
    <row r="50" spans="2:70" ht="13.5" customHeight="1">
      <c r="B50" s="54"/>
      <c r="C50" s="736"/>
      <c r="D50" s="727"/>
      <c r="E50" s="735"/>
      <c r="F50" s="736"/>
      <c r="G50" s="727"/>
      <c r="H50" s="735"/>
      <c r="I50" s="736"/>
      <c r="J50" s="727"/>
      <c r="K50" s="727"/>
      <c r="L50" s="727"/>
      <c r="M50" s="727"/>
      <c r="N50" s="727"/>
      <c r="O50" s="727"/>
      <c r="P50" s="727"/>
      <c r="Q50" s="727"/>
      <c r="R50" s="727"/>
      <c r="S50" s="727"/>
      <c r="T50" s="727"/>
      <c r="U50" s="735"/>
      <c r="V50" s="736"/>
      <c r="W50" s="727"/>
      <c r="X50" s="727"/>
      <c r="Y50" s="727"/>
      <c r="Z50" s="727"/>
      <c r="AA50" s="727"/>
      <c r="AB50" s="727"/>
      <c r="AC50" s="727"/>
      <c r="AD50" s="727"/>
      <c r="AE50" s="727"/>
      <c r="AF50" s="727"/>
      <c r="AG50" s="727"/>
      <c r="AH50" s="735"/>
      <c r="AI50" s="736"/>
      <c r="AJ50" s="727"/>
      <c r="AK50" s="727"/>
      <c r="AL50" s="727"/>
      <c r="AM50" s="727"/>
      <c r="AN50" s="727"/>
      <c r="AO50" s="727"/>
      <c r="AP50" s="727"/>
      <c r="AQ50" s="727"/>
      <c r="AR50" s="727"/>
      <c r="AS50" s="727"/>
      <c r="AT50" s="727"/>
      <c r="AU50" s="735"/>
      <c r="AV50" s="736"/>
      <c r="AW50" s="727"/>
      <c r="AX50" s="727"/>
      <c r="AY50" s="727"/>
      <c r="AZ50" s="727"/>
      <c r="BA50" s="727"/>
      <c r="BB50" s="727"/>
      <c r="BC50" s="727"/>
      <c r="BD50" s="727"/>
      <c r="BE50" s="727"/>
      <c r="BF50" s="727"/>
      <c r="BG50" s="727"/>
      <c r="BH50" s="735"/>
      <c r="BI50" s="58"/>
      <c r="BK50" s="44"/>
      <c r="BL50" s="44"/>
      <c r="BM50" s="44"/>
      <c r="BN50" s="44"/>
      <c r="BP50" s="43"/>
      <c r="BQ50" s="43"/>
      <c r="BR50" s="43"/>
    </row>
    <row r="51" spans="2:70" ht="13.5" customHeight="1">
      <c r="B51" s="50"/>
      <c r="C51" s="736"/>
      <c r="D51" s="727"/>
      <c r="E51" s="735"/>
      <c r="F51" s="736"/>
      <c r="G51" s="727"/>
      <c r="H51" s="735"/>
      <c r="I51" s="736"/>
      <c r="J51" s="727"/>
      <c r="K51" s="727"/>
      <c r="L51" s="727"/>
      <c r="M51" s="727"/>
      <c r="N51" s="727"/>
      <c r="O51" s="727"/>
      <c r="P51" s="727"/>
      <c r="Q51" s="727"/>
      <c r="R51" s="727"/>
      <c r="S51" s="727"/>
      <c r="T51" s="727"/>
      <c r="U51" s="735"/>
      <c r="V51" s="736"/>
      <c r="W51" s="727"/>
      <c r="X51" s="727"/>
      <c r="Y51" s="727"/>
      <c r="Z51" s="727"/>
      <c r="AA51" s="727"/>
      <c r="AB51" s="727"/>
      <c r="AC51" s="727"/>
      <c r="AD51" s="727"/>
      <c r="AE51" s="727"/>
      <c r="AF51" s="727"/>
      <c r="AG51" s="727"/>
      <c r="AH51" s="735"/>
      <c r="AI51" s="736"/>
      <c r="AJ51" s="727"/>
      <c r="AK51" s="727"/>
      <c r="AL51" s="727"/>
      <c r="AM51" s="727"/>
      <c r="AN51" s="727"/>
      <c r="AO51" s="727"/>
      <c r="AP51" s="727"/>
      <c r="AQ51" s="727"/>
      <c r="AR51" s="727"/>
      <c r="AS51" s="727"/>
      <c r="AT51" s="727"/>
      <c r="AU51" s="735"/>
      <c r="AV51" s="736"/>
      <c r="AW51" s="727"/>
      <c r="AX51" s="727"/>
      <c r="AY51" s="727"/>
      <c r="AZ51" s="727"/>
      <c r="BA51" s="727"/>
      <c r="BB51" s="727"/>
      <c r="BC51" s="727"/>
      <c r="BD51" s="727"/>
      <c r="BE51" s="727"/>
      <c r="BF51" s="727"/>
      <c r="BG51" s="727"/>
      <c r="BH51" s="735"/>
      <c r="BI51" s="78"/>
      <c r="BK51" s="45"/>
      <c r="BL51" s="45"/>
      <c r="BM51" s="45"/>
      <c r="BN51" s="45"/>
      <c r="BP51" s="43"/>
      <c r="BQ51" s="43"/>
      <c r="BR51" s="43"/>
    </row>
    <row r="52" spans="2:70" ht="13.5" customHeight="1">
      <c r="B52" s="50"/>
      <c r="C52" s="736"/>
      <c r="D52" s="727"/>
      <c r="E52" s="735"/>
      <c r="F52" s="740"/>
      <c r="G52" s="741"/>
      <c r="H52" s="742"/>
      <c r="I52" s="740"/>
      <c r="J52" s="741"/>
      <c r="K52" s="741"/>
      <c r="L52" s="741"/>
      <c r="M52" s="741"/>
      <c r="N52" s="741"/>
      <c r="O52" s="741"/>
      <c r="P52" s="741"/>
      <c r="Q52" s="741"/>
      <c r="R52" s="741"/>
      <c r="S52" s="741"/>
      <c r="T52" s="741"/>
      <c r="U52" s="742"/>
      <c r="V52" s="740"/>
      <c r="W52" s="741"/>
      <c r="X52" s="741"/>
      <c r="Y52" s="741"/>
      <c r="Z52" s="741"/>
      <c r="AA52" s="741"/>
      <c r="AB52" s="741"/>
      <c r="AC52" s="741"/>
      <c r="AD52" s="741"/>
      <c r="AE52" s="741"/>
      <c r="AF52" s="741"/>
      <c r="AG52" s="741"/>
      <c r="AH52" s="742"/>
      <c r="AI52" s="740"/>
      <c r="AJ52" s="741"/>
      <c r="AK52" s="741"/>
      <c r="AL52" s="741"/>
      <c r="AM52" s="741"/>
      <c r="AN52" s="741"/>
      <c r="AO52" s="741"/>
      <c r="AP52" s="741"/>
      <c r="AQ52" s="741"/>
      <c r="AR52" s="741"/>
      <c r="AS52" s="741"/>
      <c r="AT52" s="741"/>
      <c r="AU52" s="742"/>
      <c r="AV52" s="740"/>
      <c r="AW52" s="741"/>
      <c r="AX52" s="741"/>
      <c r="AY52" s="741"/>
      <c r="AZ52" s="741"/>
      <c r="BA52" s="741"/>
      <c r="BB52" s="741"/>
      <c r="BC52" s="741"/>
      <c r="BD52" s="741"/>
      <c r="BE52" s="741"/>
      <c r="BF52" s="741"/>
      <c r="BG52" s="741"/>
      <c r="BH52" s="742"/>
      <c r="BI52" s="78"/>
      <c r="BK52" s="44"/>
      <c r="BL52" s="44"/>
      <c r="BM52" s="44"/>
      <c r="BN52" s="44"/>
      <c r="BO52" s="44"/>
      <c r="BP52" s="43"/>
      <c r="BQ52" s="43"/>
      <c r="BR52" s="43"/>
    </row>
    <row r="53" spans="2:70" ht="13.5" customHeight="1">
      <c r="B53" s="50"/>
      <c r="C53" s="736"/>
      <c r="D53" s="727"/>
      <c r="E53" s="735"/>
      <c r="F53" s="1044" t="s">
        <v>1078</v>
      </c>
      <c r="G53" s="738"/>
      <c r="H53" s="739"/>
      <c r="I53" s="1041" t="s">
        <v>1057</v>
      </c>
      <c r="J53" s="738"/>
      <c r="K53" s="738"/>
      <c r="L53" s="738"/>
      <c r="M53" s="738"/>
      <c r="N53" s="738"/>
      <c r="O53" s="738"/>
      <c r="P53" s="738"/>
      <c r="Q53" s="738"/>
      <c r="R53" s="738"/>
      <c r="S53" s="738"/>
      <c r="T53" s="738"/>
      <c r="U53" s="739"/>
      <c r="V53" s="1041" t="s">
        <v>1057</v>
      </c>
      <c r="W53" s="738"/>
      <c r="X53" s="738"/>
      <c r="Y53" s="738"/>
      <c r="Z53" s="738"/>
      <c r="AA53" s="738"/>
      <c r="AB53" s="738"/>
      <c r="AC53" s="738"/>
      <c r="AD53" s="738"/>
      <c r="AE53" s="738"/>
      <c r="AF53" s="738"/>
      <c r="AG53" s="738"/>
      <c r="AH53" s="739"/>
      <c r="AI53" s="1041" t="s">
        <v>1058</v>
      </c>
      <c r="AJ53" s="738"/>
      <c r="AK53" s="738"/>
      <c r="AL53" s="738"/>
      <c r="AM53" s="738"/>
      <c r="AN53" s="738"/>
      <c r="AO53" s="738"/>
      <c r="AP53" s="738"/>
      <c r="AQ53" s="738"/>
      <c r="AR53" s="738"/>
      <c r="AS53" s="738"/>
      <c r="AT53" s="738"/>
      <c r="AU53" s="739"/>
      <c r="AV53" s="1041" t="s">
        <v>1057</v>
      </c>
      <c r="AW53" s="738"/>
      <c r="AX53" s="738"/>
      <c r="AY53" s="738"/>
      <c r="AZ53" s="738"/>
      <c r="BA53" s="738"/>
      <c r="BB53" s="738"/>
      <c r="BC53" s="738"/>
      <c r="BD53" s="738"/>
      <c r="BE53" s="738"/>
      <c r="BF53" s="738"/>
      <c r="BG53" s="738"/>
      <c r="BH53" s="739"/>
      <c r="BI53" s="78"/>
      <c r="BK53" s="44"/>
      <c r="BL53" s="44"/>
      <c r="BM53" s="44"/>
      <c r="BN53" s="44"/>
      <c r="BO53" s="44"/>
      <c r="BP53" s="43"/>
      <c r="BQ53" s="43"/>
      <c r="BR53" s="43"/>
    </row>
    <row r="54" spans="2:70" ht="13.5" customHeight="1">
      <c r="B54" s="50"/>
      <c r="C54" s="736"/>
      <c r="D54" s="727"/>
      <c r="E54" s="735"/>
      <c r="F54" s="736"/>
      <c r="G54" s="727"/>
      <c r="H54" s="735"/>
      <c r="I54" s="736"/>
      <c r="J54" s="727"/>
      <c r="K54" s="727"/>
      <c r="L54" s="727"/>
      <c r="M54" s="727"/>
      <c r="N54" s="727"/>
      <c r="O54" s="727"/>
      <c r="P54" s="727"/>
      <c r="Q54" s="727"/>
      <c r="R54" s="727"/>
      <c r="S54" s="727"/>
      <c r="T54" s="727"/>
      <c r="U54" s="735"/>
      <c r="V54" s="736"/>
      <c r="W54" s="727"/>
      <c r="X54" s="727"/>
      <c r="Y54" s="727"/>
      <c r="Z54" s="727"/>
      <c r="AA54" s="727"/>
      <c r="AB54" s="727"/>
      <c r="AC54" s="727"/>
      <c r="AD54" s="727"/>
      <c r="AE54" s="727"/>
      <c r="AF54" s="727"/>
      <c r="AG54" s="727"/>
      <c r="AH54" s="735"/>
      <c r="AI54" s="736"/>
      <c r="AJ54" s="727"/>
      <c r="AK54" s="727"/>
      <c r="AL54" s="727"/>
      <c r="AM54" s="727"/>
      <c r="AN54" s="727"/>
      <c r="AO54" s="727"/>
      <c r="AP54" s="727"/>
      <c r="AQ54" s="727"/>
      <c r="AR54" s="727"/>
      <c r="AS54" s="727"/>
      <c r="AT54" s="727"/>
      <c r="AU54" s="735"/>
      <c r="AV54" s="736"/>
      <c r="AW54" s="727"/>
      <c r="AX54" s="727"/>
      <c r="AY54" s="727"/>
      <c r="AZ54" s="727"/>
      <c r="BA54" s="727"/>
      <c r="BB54" s="727"/>
      <c r="BC54" s="727"/>
      <c r="BD54" s="727"/>
      <c r="BE54" s="727"/>
      <c r="BF54" s="727"/>
      <c r="BG54" s="727"/>
      <c r="BH54" s="735"/>
      <c r="BI54" s="78"/>
      <c r="BK54" s="44"/>
      <c r="BL54" s="44"/>
      <c r="BM54" s="44"/>
      <c r="BN54" s="44"/>
      <c r="BP54" s="43"/>
      <c r="BQ54" s="43"/>
      <c r="BR54" s="43"/>
    </row>
    <row r="55" spans="2:70" ht="13.5" customHeight="1">
      <c r="B55" s="54"/>
      <c r="C55" s="736"/>
      <c r="D55" s="727"/>
      <c r="E55" s="735"/>
      <c r="F55" s="736"/>
      <c r="G55" s="727"/>
      <c r="H55" s="735"/>
      <c r="I55" s="736"/>
      <c r="J55" s="727"/>
      <c r="K55" s="727"/>
      <c r="L55" s="727"/>
      <c r="M55" s="727"/>
      <c r="N55" s="727"/>
      <c r="O55" s="727"/>
      <c r="P55" s="727"/>
      <c r="Q55" s="727"/>
      <c r="R55" s="727"/>
      <c r="S55" s="727"/>
      <c r="T55" s="727"/>
      <c r="U55" s="735"/>
      <c r="V55" s="736"/>
      <c r="W55" s="727"/>
      <c r="X55" s="727"/>
      <c r="Y55" s="727"/>
      <c r="Z55" s="727"/>
      <c r="AA55" s="727"/>
      <c r="AB55" s="727"/>
      <c r="AC55" s="727"/>
      <c r="AD55" s="727"/>
      <c r="AE55" s="727"/>
      <c r="AF55" s="727"/>
      <c r="AG55" s="727"/>
      <c r="AH55" s="735"/>
      <c r="AI55" s="736"/>
      <c r="AJ55" s="727"/>
      <c r="AK55" s="727"/>
      <c r="AL55" s="727"/>
      <c r="AM55" s="727"/>
      <c r="AN55" s="727"/>
      <c r="AO55" s="727"/>
      <c r="AP55" s="727"/>
      <c r="AQ55" s="727"/>
      <c r="AR55" s="727"/>
      <c r="AS55" s="727"/>
      <c r="AT55" s="727"/>
      <c r="AU55" s="735"/>
      <c r="AV55" s="736"/>
      <c r="AW55" s="727"/>
      <c r="AX55" s="727"/>
      <c r="AY55" s="727"/>
      <c r="AZ55" s="727"/>
      <c r="BA55" s="727"/>
      <c r="BB55" s="727"/>
      <c r="BC55" s="727"/>
      <c r="BD55" s="727"/>
      <c r="BE55" s="727"/>
      <c r="BF55" s="727"/>
      <c r="BG55" s="727"/>
      <c r="BH55" s="735"/>
      <c r="BI55" s="58"/>
      <c r="BK55" s="44"/>
      <c r="BL55" s="44"/>
      <c r="BM55" s="44"/>
      <c r="BN55" s="44"/>
      <c r="BO55" s="44"/>
      <c r="BP55" s="43"/>
    </row>
    <row r="56" spans="2:70" ht="13.5" customHeight="1">
      <c r="B56" s="50"/>
      <c r="C56" s="736"/>
      <c r="D56" s="727"/>
      <c r="E56" s="735"/>
      <c r="F56" s="740"/>
      <c r="G56" s="741"/>
      <c r="H56" s="742"/>
      <c r="I56" s="740"/>
      <c r="J56" s="741"/>
      <c r="K56" s="741"/>
      <c r="L56" s="741"/>
      <c r="M56" s="741"/>
      <c r="N56" s="741"/>
      <c r="O56" s="741"/>
      <c r="P56" s="741"/>
      <c r="Q56" s="741"/>
      <c r="R56" s="741"/>
      <c r="S56" s="741"/>
      <c r="T56" s="741"/>
      <c r="U56" s="742"/>
      <c r="V56" s="740"/>
      <c r="W56" s="741"/>
      <c r="X56" s="741"/>
      <c r="Y56" s="741"/>
      <c r="Z56" s="741"/>
      <c r="AA56" s="741"/>
      <c r="AB56" s="741"/>
      <c r="AC56" s="741"/>
      <c r="AD56" s="741"/>
      <c r="AE56" s="741"/>
      <c r="AF56" s="741"/>
      <c r="AG56" s="741"/>
      <c r="AH56" s="742"/>
      <c r="AI56" s="740"/>
      <c r="AJ56" s="741"/>
      <c r="AK56" s="741"/>
      <c r="AL56" s="741"/>
      <c r="AM56" s="741"/>
      <c r="AN56" s="741"/>
      <c r="AO56" s="741"/>
      <c r="AP56" s="741"/>
      <c r="AQ56" s="741"/>
      <c r="AR56" s="741"/>
      <c r="AS56" s="741"/>
      <c r="AT56" s="741"/>
      <c r="AU56" s="742"/>
      <c r="AV56" s="740"/>
      <c r="AW56" s="741"/>
      <c r="AX56" s="741"/>
      <c r="AY56" s="741"/>
      <c r="AZ56" s="741"/>
      <c r="BA56" s="741"/>
      <c r="BB56" s="741"/>
      <c r="BC56" s="741"/>
      <c r="BD56" s="741"/>
      <c r="BE56" s="741"/>
      <c r="BF56" s="741"/>
      <c r="BG56" s="741"/>
      <c r="BH56" s="742"/>
      <c r="BI56" s="58"/>
      <c r="BK56" s="44"/>
      <c r="BL56" s="44"/>
      <c r="BM56" s="44"/>
      <c r="BN56" s="44"/>
      <c r="BO56" s="44"/>
      <c r="BP56" s="43"/>
    </row>
    <row r="57" spans="2:70" ht="13.5" customHeight="1">
      <c r="B57" s="50"/>
      <c r="C57" s="736"/>
      <c r="D57" s="727"/>
      <c r="E57" s="735"/>
      <c r="F57" s="1040" t="s">
        <v>1088</v>
      </c>
      <c r="G57" s="730"/>
      <c r="H57" s="731"/>
      <c r="I57" s="1046"/>
      <c r="J57" s="730"/>
      <c r="K57" s="730"/>
      <c r="L57" s="730"/>
      <c r="M57" s="730"/>
      <c r="N57" s="730"/>
      <c r="O57" s="730"/>
      <c r="P57" s="730"/>
      <c r="Q57" s="730"/>
      <c r="R57" s="730"/>
      <c r="S57" s="730"/>
      <c r="T57" s="730"/>
      <c r="U57" s="731"/>
      <c r="V57" s="1046"/>
      <c r="W57" s="730"/>
      <c r="X57" s="730"/>
      <c r="Y57" s="730"/>
      <c r="Z57" s="730"/>
      <c r="AA57" s="730"/>
      <c r="AB57" s="730"/>
      <c r="AC57" s="730"/>
      <c r="AD57" s="730"/>
      <c r="AE57" s="730"/>
      <c r="AF57" s="730"/>
      <c r="AG57" s="730"/>
      <c r="AH57" s="731"/>
      <c r="AI57" s="1046"/>
      <c r="AJ57" s="730"/>
      <c r="AK57" s="730"/>
      <c r="AL57" s="730"/>
      <c r="AM57" s="730"/>
      <c r="AN57" s="730"/>
      <c r="AO57" s="730"/>
      <c r="AP57" s="730"/>
      <c r="AQ57" s="730"/>
      <c r="AR57" s="730"/>
      <c r="AS57" s="730"/>
      <c r="AT57" s="730"/>
      <c r="AU57" s="731"/>
      <c r="AV57" s="1046"/>
      <c r="AW57" s="730"/>
      <c r="AX57" s="730"/>
      <c r="AY57" s="730"/>
      <c r="AZ57" s="730"/>
      <c r="BA57" s="730"/>
      <c r="BB57" s="730"/>
      <c r="BC57" s="730"/>
      <c r="BD57" s="730"/>
      <c r="BE57" s="730"/>
      <c r="BF57" s="730"/>
      <c r="BG57" s="730"/>
      <c r="BH57" s="731"/>
      <c r="BI57" s="58"/>
      <c r="BK57" s="44"/>
      <c r="BL57" s="44"/>
      <c r="BM57" s="44"/>
      <c r="BN57" s="44"/>
      <c r="BO57" s="44"/>
      <c r="BP57" s="43"/>
    </row>
    <row r="58" spans="2:70" ht="13.5" customHeight="1">
      <c r="B58" s="50"/>
      <c r="C58" s="736"/>
      <c r="D58" s="727"/>
      <c r="E58" s="735"/>
      <c r="F58" s="1040" t="s">
        <v>1089</v>
      </c>
      <c r="G58" s="730"/>
      <c r="H58" s="731"/>
      <c r="I58" s="1046"/>
      <c r="J58" s="730"/>
      <c r="K58" s="730"/>
      <c r="L58" s="730"/>
      <c r="M58" s="730"/>
      <c r="N58" s="730"/>
      <c r="O58" s="730"/>
      <c r="P58" s="730"/>
      <c r="Q58" s="730"/>
      <c r="R58" s="730"/>
      <c r="S58" s="730"/>
      <c r="T58" s="730"/>
      <c r="U58" s="731"/>
      <c r="V58" s="1046"/>
      <c r="W58" s="730"/>
      <c r="X58" s="730"/>
      <c r="Y58" s="730"/>
      <c r="Z58" s="730"/>
      <c r="AA58" s="730"/>
      <c r="AB58" s="730"/>
      <c r="AC58" s="730"/>
      <c r="AD58" s="730"/>
      <c r="AE58" s="730"/>
      <c r="AF58" s="730"/>
      <c r="AG58" s="730"/>
      <c r="AH58" s="731"/>
      <c r="AI58" s="1046"/>
      <c r="AJ58" s="730"/>
      <c r="AK58" s="730"/>
      <c r="AL58" s="730"/>
      <c r="AM58" s="730"/>
      <c r="AN58" s="730"/>
      <c r="AO58" s="730"/>
      <c r="AP58" s="730"/>
      <c r="AQ58" s="730"/>
      <c r="AR58" s="730"/>
      <c r="AS58" s="730"/>
      <c r="AT58" s="730"/>
      <c r="AU58" s="731"/>
      <c r="AV58" s="1046"/>
      <c r="AW58" s="730"/>
      <c r="AX58" s="730"/>
      <c r="AY58" s="730"/>
      <c r="AZ58" s="730"/>
      <c r="BA58" s="730"/>
      <c r="BB58" s="730"/>
      <c r="BC58" s="730"/>
      <c r="BD58" s="730"/>
      <c r="BE58" s="730"/>
      <c r="BF58" s="730"/>
      <c r="BG58" s="730"/>
      <c r="BH58" s="731"/>
      <c r="BI58" s="58"/>
      <c r="BK58" s="44"/>
      <c r="BL58" s="44"/>
      <c r="BM58" s="44"/>
      <c r="BN58" s="44"/>
      <c r="BO58" s="44"/>
      <c r="BP58" s="43"/>
    </row>
    <row r="59" spans="2:70" ht="13.5" customHeight="1">
      <c r="B59" s="50"/>
      <c r="C59" s="736"/>
      <c r="D59" s="727"/>
      <c r="E59" s="735"/>
      <c r="F59" s="1040" t="s">
        <v>1090</v>
      </c>
      <c r="G59" s="730"/>
      <c r="H59" s="731"/>
      <c r="I59" s="1046"/>
      <c r="J59" s="730"/>
      <c r="K59" s="730"/>
      <c r="L59" s="730"/>
      <c r="M59" s="730"/>
      <c r="N59" s="730"/>
      <c r="O59" s="730"/>
      <c r="P59" s="730"/>
      <c r="Q59" s="730"/>
      <c r="R59" s="730"/>
      <c r="S59" s="730"/>
      <c r="T59" s="730"/>
      <c r="U59" s="731"/>
      <c r="V59" s="1046"/>
      <c r="W59" s="730"/>
      <c r="X59" s="730"/>
      <c r="Y59" s="730"/>
      <c r="Z59" s="730"/>
      <c r="AA59" s="730"/>
      <c r="AB59" s="730"/>
      <c r="AC59" s="730"/>
      <c r="AD59" s="730"/>
      <c r="AE59" s="730"/>
      <c r="AF59" s="730"/>
      <c r="AG59" s="730"/>
      <c r="AH59" s="731"/>
      <c r="AI59" s="1046"/>
      <c r="AJ59" s="730"/>
      <c r="AK59" s="730"/>
      <c r="AL59" s="730"/>
      <c r="AM59" s="730"/>
      <c r="AN59" s="730"/>
      <c r="AO59" s="730"/>
      <c r="AP59" s="730"/>
      <c r="AQ59" s="730"/>
      <c r="AR59" s="730"/>
      <c r="AS59" s="730"/>
      <c r="AT59" s="730"/>
      <c r="AU59" s="731"/>
      <c r="AV59" s="1046"/>
      <c r="AW59" s="730"/>
      <c r="AX59" s="730"/>
      <c r="AY59" s="730"/>
      <c r="AZ59" s="730"/>
      <c r="BA59" s="730"/>
      <c r="BB59" s="730"/>
      <c r="BC59" s="730"/>
      <c r="BD59" s="730"/>
      <c r="BE59" s="730"/>
      <c r="BF59" s="730"/>
      <c r="BG59" s="730"/>
      <c r="BH59" s="731"/>
      <c r="BI59" s="78"/>
      <c r="BK59" s="44"/>
      <c r="BL59" s="44"/>
      <c r="BM59" s="44"/>
      <c r="BN59" s="44"/>
      <c r="BP59" s="43"/>
    </row>
    <row r="60" spans="2:70" ht="13.5" customHeight="1">
      <c r="B60" s="54"/>
      <c r="C60" s="736"/>
      <c r="D60" s="727"/>
      <c r="E60" s="735"/>
      <c r="F60" s="1040" t="s">
        <v>1091</v>
      </c>
      <c r="G60" s="730"/>
      <c r="H60" s="731"/>
      <c r="I60" s="1046"/>
      <c r="J60" s="730"/>
      <c r="K60" s="730"/>
      <c r="L60" s="730"/>
      <c r="M60" s="730"/>
      <c r="N60" s="730"/>
      <c r="O60" s="730"/>
      <c r="P60" s="730"/>
      <c r="Q60" s="730"/>
      <c r="R60" s="730"/>
      <c r="S60" s="730"/>
      <c r="T60" s="730"/>
      <c r="U60" s="731"/>
      <c r="V60" s="1046"/>
      <c r="W60" s="730"/>
      <c r="X60" s="730"/>
      <c r="Y60" s="730"/>
      <c r="Z60" s="730"/>
      <c r="AA60" s="730"/>
      <c r="AB60" s="730"/>
      <c r="AC60" s="730"/>
      <c r="AD60" s="730"/>
      <c r="AE60" s="730"/>
      <c r="AF60" s="730"/>
      <c r="AG60" s="730"/>
      <c r="AH60" s="731"/>
      <c r="AI60" s="1046"/>
      <c r="AJ60" s="730"/>
      <c r="AK60" s="730"/>
      <c r="AL60" s="730"/>
      <c r="AM60" s="730"/>
      <c r="AN60" s="730"/>
      <c r="AO60" s="730"/>
      <c r="AP60" s="730"/>
      <c r="AQ60" s="730"/>
      <c r="AR60" s="730"/>
      <c r="AS60" s="730"/>
      <c r="AT60" s="730"/>
      <c r="AU60" s="731"/>
      <c r="AV60" s="1046"/>
      <c r="AW60" s="730"/>
      <c r="AX60" s="730"/>
      <c r="AY60" s="730"/>
      <c r="AZ60" s="730"/>
      <c r="BA60" s="730"/>
      <c r="BB60" s="730"/>
      <c r="BC60" s="730"/>
      <c r="BD60" s="730"/>
      <c r="BE60" s="730"/>
      <c r="BF60" s="730"/>
      <c r="BG60" s="730"/>
      <c r="BH60" s="731"/>
      <c r="BI60" s="78"/>
      <c r="BK60" s="44"/>
      <c r="BL60" s="44"/>
      <c r="BM60" s="44"/>
      <c r="BN60" s="44"/>
      <c r="BO60" s="44"/>
      <c r="BP60" s="43"/>
    </row>
    <row r="61" spans="2:70" ht="13.5" customHeight="1">
      <c r="B61" s="50"/>
      <c r="C61" s="736"/>
      <c r="D61" s="727"/>
      <c r="E61" s="735"/>
      <c r="F61" s="1040" t="s">
        <v>1092</v>
      </c>
      <c r="G61" s="730"/>
      <c r="H61" s="731"/>
      <c r="I61" s="1046"/>
      <c r="J61" s="730"/>
      <c r="K61" s="730"/>
      <c r="L61" s="730"/>
      <c r="M61" s="730"/>
      <c r="N61" s="730"/>
      <c r="O61" s="730"/>
      <c r="P61" s="730"/>
      <c r="Q61" s="730"/>
      <c r="R61" s="730"/>
      <c r="S61" s="730"/>
      <c r="T61" s="730"/>
      <c r="U61" s="731"/>
      <c r="V61" s="1046"/>
      <c r="W61" s="730"/>
      <c r="X61" s="730"/>
      <c r="Y61" s="730"/>
      <c r="Z61" s="730"/>
      <c r="AA61" s="730"/>
      <c r="AB61" s="730"/>
      <c r="AC61" s="730"/>
      <c r="AD61" s="730"/>
      <c r="AE61" s="730"/>
      <c r="AF61" s="730"/>
      <c r="AG61" s="730"/>
      <c r="AH61" s="731"/>
      <c r="AI61" s="1046"/>
      <c r="AJ61" s="730"/>
      <c r="AK61" s="730"/>
      <c r="AL61" s="730"/>
      <c r="AM61" s="730"/>
      <c r="AN61" s="730"/>
      <c r="AO61" s="730"/>
      <c r="AP61" s="730"/>
      <c r="AQ61" s="730"/>
      <c r="AR61" s="730"/>
      <c r="AS61" s="730"/>
      <c r="AT61" s="730"/>
      <c r="AU61" s="731"/>
      <c r="AV61" s="1046"/>
      <c r="AW61" s="730"/>
      <c r="AX61" s="730"/>
      <c r="AY61" s="730"/>
      <c r="AZ61" s="730"/>
      <c r="BA61" s="730"/>
      <c r="BB61" s="730"/>
      <c r="BC61" s="730"/>
      <c r="BD61" s="730"/>
      <c r="BE61" s="730"/>
      <c r="BF61" s="730"/>
      <c r="BG61" s="730"/>
      <c r="BH61" s="731"/>
      <c r="BI61" s="78"/>
      <c r="BK61" s="45"/>
      <c r="BL61" s="45"/>
      <c r="BM61" s="45"/>
      <c r="BN61" s="45"/>
      <c r="BP61" s="43"/>
    </row>
    <row r="62" spans="2:70" ht="13.5" customHeight="1">
      <c r="B62" s="50"/>
      <c r="C62" s="736"/>
      <c r="D62" s="727"/>
      <c r="E62" s="735"/>
      <c r="F62" s="1040" t="s">
        <v>1093</v>
      </c>
      <c r="G62" s="730"/>
      <c r="H62" s="731"/>
      <c r="I62" s="1046"/>
      <c r="J62" s="730"/>
      <c r="K62" s="730"/>
      <c r="L62" s="730"/>
      <c r="M62" s="730"/>
      <c r="N62" s="730"/>
      <c r="O62" s="730"/>
      <c r="P62" s="730"/>
      <c r="Q62" s="730"/>
      <c r="R62" s="730"/>
      <c r="S62" s="730"/>
      <c r="T62" s="730"/>
      <c r="U62" s="731"/>
      <c r="V62" s="1046"/>
      <c r="W62" s="730"/>
      <c r="X62" s="730"/>
      <c r="Y62" s="730"/>
      <c r="Z62" s="730"/>
      <c r="AA62" s="730"/>
      <c r="AB62" s="730"/>
      <c r="AC62" s="730"/>
      <c r="AD62" s="730"/>
      <c r="AE62" s="730"/>
      <c r="AF62" s="730"/>
      <c r="AG62" s="730"/>
      <c r="AH62" s="731"/>
      <c r="AI62" s="1046"/>
      <c r="AJ62" s="730"/>
      <c r="AK62" s="730"/>
      <c r="AL62" s="730"/>
      <c r="AM62" s="730"/>
      <c r="AN62" s="730"/>
      <c r="AO62" s="730"/>
      <c r="AP62" s="730"/>
      <c r="AQ62" s="730"/>
      <c r="AR62" s="730"/>
      <c r="AS62" s="730"/>
      <c r="AT62" s="730"/>
      <c r="AU62" s="731"/>
      <c r="AV62" s="1046"/>
      <c r="AW62" s="730"/>
      <c r="AX62" s="730"/>
      <c r="AY62" s="730"/>
      <c r="AZ62" s="730"/>
      <c r="BA62" s="730"/>
      <c r="BB62" s="730"/>
      <c r="BC62" s="730"/>
      <c r="BD62" s="730"/>
      <c r="BE62" s="730"/>
      <c r="BF62" s="730"/>
      <c r="BG62" s="730"/>
      <c r="BH62" s="731"/>
      <c r="BI62" s="123"/>
      <c r="BK62" s="44"/>
      <c r="BL62" s="44"/>
      <c r="BM62" s="44"/>
      <c r="BN62" s="44"/>
      <c r="BP62" s="43"/>
    </row>
    <row r="63" spans="2:70" ht="13.5" customHeight="1">
      <c r="B63" s="50"/>
      <c r="C63" s="736"/>
      <c r="D63" s="727"/>
      <c r="E63" s="735"/>
      <c r="F63" s="1040" t="s">
        <v>1094</v>
      </c>
      <c r="G63" s="730"/>
      <c r="H63" s="731"/>
      <c r="I63" s="1046"/>
      <c r="J63" s="730"/>
      <c r="K63" s="730"/>
      <c r="L63" s="730"/>
      <c r="M63" s="730"/>
      <c r="N63" s="730"/>
      <c r="O63" s="730"/>
      <c r="P63" s="730"/>
      <c r="Q63" s="730"/>
      <c r="R63" s="730"/>
      <c r="S63" s="730"/>
      <c r="T63" s="730"/>
      <c r="U63" s="731"/>
      <c r="V63" s="1046"/>
      <c r="W63" s="730"/>
      <c r="X63" s="730"/>
      <c r="Y63" s="730"/>
      <c r="Z63" s="730"/>
      <c r="AA63" s="730"/>
      <c r="AB63" s="730"/>
      <c r="AC63" s="730"/>
      <c r="AD63" s="730"/>
      <c r="AE63" s="730"/>
      <c r="AF63" s="730"/>
      <c r="AG63" s="730"/>
      <c r="AH63" s="731"/>
      <c r="AI63" s="1046"/>
      <c r="AJ63" s="730"/>
      <c r="AK63" s="730"/>
      <c r="AL63" s="730"/>
      <c r="AM63" s="730"/>
      <c r="AN63" s="730"/>
      <c r="AO63" s="730"/>
      <c r="AP63" s="730"/>
      <c r="AQ63" s="730"/>
      <c r="AR63" s="730"/>
      <c r="AS63" s="730"/>
      <c r="AT63" s="730"/>
      <c r="AU63" s="731"/>
      <c r="AV63" s="1046"/>
      <c r="AW63" s="730"/>
      <c r="AX63" s="730"/>
      <c r="AY63" s="730"/>
      <c r="AZ63" s="730"/>
      <c r="BA63" s="730"/>
      <c r="BB63" s="730"/>
      <c r="BC63" s="730"/>
      <c r="BD63" s="730"/>
      <c r="BE63" s="730"/>
      <c r="BF63" s="730"/>
      <c r="BG63" s="730"/>
      <c r="BH63" s="731"/>
      <c r="BI63" s="58"/>
      <c r="BK63" s="44"/>
      <c r="BL63" s="44"/>
      <c r="BM63" s="44"/>
      <c r="BN63" s="44"/>
      <c r="BO63" s="44"/>
      <c r="BP63" s="43"/>
    </row>
    <row r="64" spans="2:70" ht="13.5" customHeight="1">
      <c r="B64" s="50"/>
      <c r="C64" s="736"/>
      <c r="D64" s="727"/>
      <c r="E64" s="735"/>
      <c r="F64" s="1044" t="s">
        <v>1083</v>
      </c>
      <c r="G64" s="738"/>
      <c r="H64" s="739"/>
      <c r="I64" s="1048"/>
      <c r="J64" s="738"/>
      <c r="K64" s="738"/>
      <c r="L64" s="738"/>
      <c r="M64" s="738"/>
      <c r="N64" s="738"/>
      <c r="O64" s="738"/>
      <c r="P64" s="738"/>
      <c r="Q64" s="738"/>
      <c r="R64" s="738"/>
      <c r="S64" s="738"/>
      <c r="T64" s="738"/>
      <c r="U64" s="739"/>
      <c r="V64" s="1048"/>
      <c r="W64" s="738"/>
      <c r="X64" s="738"/>
      <c r="Y64" s="738"/>
      <c r="Z64" s="738"/>
      <c r="AA64" s="738"/>
      <c r="AB64" s="738"/>
      <c r="AC64" s="738"/>
      <c r="AD64" s="738"/>
      <c r="AE64" s="738"/>
      <c r="AF64" s="738"/>
      <c r="AG64" s="738"/>
      <c r="AH64" s="739"/>
      <c r="AI64" s="1048"/>
      <c r="AJ64" s="738"/>
      <c r="AK64" s="738"/>
      <c r="AL64" s="738"/>
      <c r="AM64" s="738"/>
      <c r="AN64" s="738"/>
      <c r="AO64" s="738"/>
      <c r="AP64" s="738"/>
      <c r="AQ64" s="738"/>
      <c r="AR64" s="738"/>
      <c r="AS64" s="738"/>
      <c r="AT64" s="738"/>
      <c r="AU64" s="739"/>
      <c r="AV64" s="1048"/>
      <c r="AW64" s="738"/>
      <c r="AX64" s="738"/>
      <c r="AY64" s="738"/>
      <c r="AZ64" s="738"/>
      <c r="BA64" s="738"/>
      <c r="BB64" s="738"/>
      <c r="BC64" s="738"/>
      <c r="BD64" s="738"/>
      <c r="BE64" s="738"/>
      <c r="BF64" s="738"/>
      <c r="BG64" s="738"/>
      <c r="BH64" s="739"/>
      <c r="BI64" s="128"/>
      <c r="BK64" s="44"/>
      <c r="BL64" s="44"/>
      <c r="BM64" s="44"/>
      <c r="BN64" s="44"/>
      <c r="BO64" s="44"/>
      <c r="BP64" s="43"/>
    </row>
    <row r="65" spans="1:90" ht="13.5" customHeight="1">
      <c r="B65" s="50"/>
      <c r="C65" s="736"/>
      <c r="D65" s="727"/>
      <c r="E65" s="735"/>
      <c r="F65" s="736"/>
      <c r="G65" s="727"/>
      <c r="H65" s="735"/>
      <c r="I65" s="736"/>
      <c r="J65" s="727"/>
      <c r="K65" s="727"/>
      <c r="L65" s="727"/>
      <c r="M65" s="727"/>
      <c r="N65" s="727"/>
      <c r="O65" s="727"/>
      <c r="P65" s="727"/>
      <c r="Q65" s="727"/>
      <c r="R65" s="727"/>
      <c r="S65" s="727"/>
      <c r="T65" s="727"/>
      <c r="U65" s="735"/>
      <c r="V65" s="736"/>
      <c r="W65" s="727"/>
      <c r="X65" s="727"/>
      <c r="Y65" s="727"/>
      <c r="Z65" s="727"/>
      <c r="AA65" s="727"/>
      <c r="AB65" s="727"/>
      <c r="AC65" s="727"/>
      <c r="AD65" s="727"/>
      <c r="AE65" s="727"/>
      <c r="AF65" s="727"/>
      <c r="AG65" s="727"/>
      <c r="AH65" s="735"/>
      <c r="AI65" s="736"/>
      <c r="AJ65" s="727"/>
      <c r="AK65" s="727"/>
      <c r="AL65" s="727"/>
      <c r="AM65" s="727"/>
      <c r="AN65" s="727"/>
      <c r="AO65" s="727"/>
      <c r="AP65" s="727"/>
      <c r="AQ65" s="727"/>
      <c r="AR65" s="727"/>
      <c r="AS65" s="727"/>
      <c r="AT65" s="727"/>
      <c r="AU65" s="735"/>
      <c r="AV65" s="736"/>
      <c r="AW65" s="727"/>
      <c r="AX65" s="727"/>
      <c r="AY65" s="727"/>
      <c r="AZ65" s="727"/>
      <c r="BA65" s="727"/>
      <c r="BB65" s="727"/>
      <c r="BC65" s="727"/>
      <c r="BD65" s="727"/>
      <c r="BE65" s="727"/>
      <c r="BF65" s="727"/>
      <c r="BG65" s="727"/>
      <c r="BH65" s="735"/>
      <c r="BI65" s="128"/>
      <c r="BK65" s="44"/>
      <c r="BL65" s="44"/>
      <c r="BM65" s="44"/>
      <c r="BN65" s="44"/>
      <c r="BO65" s="44"/>
      <c r="BP65" s="43"/>
      <c r="BQ65" s="43"/>
      <c r="BR65" s="43"/>
    </row>
    <row r="66" spans="1:90" ht="13.5" customHeight="1">
      <c r="B66" s="50"/>
      <c r="C66" s="736"/>
      <c r="D66" s="727"/>
      <c r="E66" s="735"/>
      <c r="F66" s="736"/>
      <c r="G66" s="727"/>
      <c r="H66" s="735"/>
      <c r="I66" s="736"/>
      <c r="J66" s="727"/>
      <c r="K66" s="727"/>
      <c r="L66" s="727"/>
      <c r="M66" s="727"/>
      <c r="N66" s="727"/>
      <c r="O66" s="727"/>
      <c r="P66" s="727"/>
      <c r="Q66" s="727"/>
      <c r="R66" s="727"/>
      <c r="S66" s="727"/>
      <c r="T66" s="727"/>
      <c r="U66" s="735"/>
      <c r="V66" s="736"/>
      <c r="W66" s="727"/>
      <c r="X66" s="727"/>
      <c r="Y66" s="727"/>
      <c r="Z66" s="727"/>
      <c r="AA66" s="727"/>
      <c r="AB66" s="727"/>
      <c r="AC66" s="727"/>
      <c r="AD66" s="727"/>
      <c r="AE66" s="727"/>
      <c r="AF66" s="727"/>
      <c r="AG66" s="727"/>
      <c r="AH66" s="735"/>
      <c r="AI66" s="736"/>
      <c r="AJ66" s="727"/>
      <c r="AK66" s="727"/>
      <c r="AL66" s="727"/>
      <c r="AM66" s="727"/>
      <c r="AN66" s="727"/>
      <c r="AO66" s="727"/>
      <c r="AP66" s="727"/>
      <c r="AQ66" s="727"/>
      <c r="AR66" s="727"/>
      <c r="AS66" s="727"/>
      <c r="AT66" s="727"/>
      <c r="AU66" s="735"/>
      <c r="AV66" s="736"/>
      <c r="AW66" s="727"/>
      <c r="AX66" s="727"/>
      <c r="AY66" s="727"/>
      <c r="AZ66" s="727"/>
      <c r="BA66" s="727"/>
      <c r="BB66" s="727"/>
      <c r="BC66" s="727"/>
      <c r="BD66" s="727"/>
      <c r="BE66" s="727"/>
      <c r="BF66" s="727"/>
      <c r="BG66" s="727"/>
      <c r="BH66" s="735"/>
      <c r="BI66" s="128"/>
      <c r="BK66" s="44"/>
      <c r="BL66" s="44"/>
      <c r="BM66" s="44"/>
      <c r="BN66" s="44"/>
      <c r="BO66" s="44"/>
      <c r="BP66" s="43"/>
      <c r="BQ66" s="43"/>
      <c r="BR66" s="43"/>
    </row>
    <row r="67" spans="1:90" ht="13.5" customHeight="1">
      <c r="B67" s="50"/>
      <c r="C67" s="740"/>
      <c r="D67" s="741"/>
      <c r="E67" s="742"/>
      <c r="F67" s="740"/>
      <c r="G67" s="741"/>
      <c r="H67" s="742"/>
      <c r="I67" s="740"/>
      <c r="J67" s="741"/>
      <c r="K67" s="741"/>
      <c r="L67" s="741"/>
      <c r="M67" s="741"/>
      <c r="N67" s="741"/>
      <c r="O67" s="741"/>
      <c r="P67" s="741"/>
      <c r="Q67" s="741"/>
      <c r="R67" s="741"/>
      <c r="S67" s="741"/>
      <c r="T67" s="741"/>
      <c r="U67" s="742"/>
      <c r="V67" s="740"/>
      <c r="W67" s="741"/>
      <c r="X67" s="741"/>
      <c r="Y67" s="741"/>
      <c r="Z67" s="741"/>
      <c r="AA67" s="741"/>
      <c r="AB67" s="741"/>
      <c r="AC67" s="741"/>
      <c r="AD67" s="741"/>
      <c r="AE67" s="741"/>
      <c r="AF67" s="741"/>
      <c r="AG67" s="741"/>
      <c r="AH67" s="742"/>
      <c r="AI67" s="740"/>
      <c r="AJ67" s="741"/>
      <c r="AK67" s="741"/>
      <c r="AL67" s="741"/>
      <c r="AM67" s="741"/>
      <c r="AN67" s="741"/>
      <c r="AO67" s="741"/>
      <c r="AP67" s="741"/>
      <c r="AQ67" s="741"/>
      <c r="AR67" s="741"/>
      <c r="AS67" s="741"/>
      <c r="AT67" s="741"/>
      <c r="AU67" s="742"/>
      <c r="AV67" s="740"/>
      <c r="AW67" s="741"/>
      <c r="AX67" s="741"/>
      <c r="AY67" s="741"/>
      <c r="AZ67" s="741"/>
      <c r="BA67" s="741"/>
      <c r="BB67" s="741"/>
      <c r="BC67" s="741"/>
      <c r="BD67" s="741"/>
      <c r="BE67" s="741"/>
      <c r="BF67" s="741"/>
      <c r="BG67" s="741"/>
      <c r="BH67" s="742"/>
      <c r="BI67" s="128"/>
      <c r="BK67" s="44"/>
      <c r="BL67" s="44"/>
      <c r="BM67" s="44"/>
      <c r="BN67" s="44"/>
      <c r="BO67" s="44"/>
      <c r="BP67" s="43"/>
      <c r="BQ67" s="43"/>
      <c r="BR67" s="43"/>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44"/>
      <c r="BN68" s="44"/>
      <c r="BO68" s="44"/>
      <c r="BP68" s="43"/>
      <c r="BQ68" s="43"/>
      <c r="BR68" s="43"/>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44"/>
      <c r="BN69" s="44"/>
      <c r="BO69" s="44"/>
      <c r="BP69" s="43"/>
      <c r="BQ69" s="43"/>
      <c r="BR69" s="4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157">
    <mergeCell ref="I43:U46"/>
    <mergeCell ref="I48:U48"/>
    <mergeCell ref="F39:H39"/>
    <mergeCell ref="F40:H40"/>
    <mergeCell ref="F41:H41"/>
    <mergeCell ref="F42:H42"/>
    <mergeCell ref="I38:U38"/>
    <mergeCell ref="I39:U39"/>
    <mergeCell ref="I40:U40"/>
    <mergeCell ref="I41:U41"/>
    <mergeCell ref="I42:U42"/>
    <mergeCell ref="F36:H36"/>
    <mergeCell ref="F37:H37"/>
    <mergeCell ref="F38:H38"/>
    <mergeCell ref="C27:E27"/>
    <mergeCell ref="F27:H27"/>
    <mergeCell ref="I27:U27"/>
    <mergeCell ref="I28:U31"/>
    <mergeCell ref="I32:U35"/>
    <mergeCell ref="I36:U36"/>
    <mergeCell ref="I37:U37"/>
    <mergeCell ref="I62:U62"/>
    <mergeCell ref="I63:U63"/>
    <mergeCell ref="I64:U67"/>
    <mergeCell ref="I49:U52"/>
    <mergeCell ref="I53:U56"/>
    <mergeCell ref="I57:U57"/>
    <mergeCell ref="I58:U58"/>
    <mergeCell ref="I59:U59"/>
    <mergeCell ref="I60:U60"/>
    <mergeCell ref="I61:U61"/>
    <mergeCell ref="AI64:AU67"/>
    <mergeCell ref="AV64:BH67"/>
    <mergeCell ref="V62:AH62"/>
    <mergeCell ref="AI62:AU62"/>
    <mergeCell ref="AV62:BH62"/>
    <mergeCell ref="V63:AH63"/>
    <mergeCell ref="AI63:AU63"/>
    <mergeCell ref="AV63:BH63"/>
    <mergeCell ref="V64:AH67"/>
    <mergeCell ref="AI49:AU52"/>
    <mergeCell ref="AV49:BH52"/>
    <mergeCell ref="V43:AH46"/>
    <mergeCell ref="AI43:AU46"/>
    <mergeCell ref="AV43:BH46"/>
    <mergeCell ref="V48:AH48"/>
    <mergeCell ref="AI48:AU48"/>
    <mergeCell ref="AV48:BH48"/>
    <mergeCell ref="V49:AH52"/>
    <mergeCell ref="AI42:AU42"/>
    <mergeCell ref="AV42:BH42"/>
    <mergeCell ref="V40:AH40"/>
    <mergeCell ref="AI40:AU40"/>
    <mergeCell ref="AV40:BH40"/>
    <mergeCell ref="V41:AH41"/>
    <mergeCell ref="AI41:AU41"/>
    <mergeCell ref="AV41:BH41"/>
    <mergeCell ref="V42:AH42"/>
    <mergeCell ref="AI39:AU39"/>
    <mergeCell ref="AV39:BH39"/>
    <mergeCell ref="V37:AH37"/>
    <mergeCell ref="AI37:AU37"/>
    <mergeCell ref="AV37:BH37"/>
    <mergeCell ref="V38:AH38"/>
    <mergeCell ref="AI38:AU38"/>
    <mergeCell ref="AV38:BH38"/>
    <mergeCell ref="V39:AH39"/>
    <mergeCell ref="AI61:AU61"/>
    <mergeCell ref="AV61:BH61"/>
    <mergeCell ref="V59:AH59"/>
    <mergeCell ref="AI59:AU59"/>
    <mergeCell ref="AV59:BH59"/>
    <mergeCell ref="V60:AH60"/>
    <mergeCell ref="AI60:AU60"/>
    <mergeCell ref="AV60:BH60"/>
    <mergeCell ref="V61:AH61"/>
    <mergeCell ref="F59:H59"/>
    <mergeCell ref="F60:H60"/>
    <mergeCell ref="AI58:AU58"/>
    <mergeCell ref="AV58:BH58"/>
    <mergeCell ref="V53:AH56"/>
    <mergeCell ref="AI53:AU56"/>
    <mergeCell ref="AV53:BH56"/>
    <mergeCell ref="V57:AH57"/>
    <mergeCell ref="AI57:AU57"/>
    <mergeCell ref="AV57:BH57"/>
    <mergeCell ref="V58:AH58"/>
    <mergeCell ref="V36:AH36"/>
    <mergeCell ref="AI36:AU36"/>
    <mergeCell ref="AV36:BH36"/>
    <mergeCell ref="F20:H20"/>
    <mergeCell ref="F28:H31"/>
    <mergeCell ref="C28:E46"/>
    <mergeCell ref="C48:E48"/>
    <mergeCell ref="C49:E67"/>
    <mergeCell ref="C7:E25"/>
    <mergeCell ref="F15:H15"/>
    <mergeCell ref="F16:H16"/>
    <mergeCell ref="F17:H17"/>
    <mergeCell ref="F18:H18"/>
    <mergeCell ref="F19:H19"/>
    <mergeCell ref="F43:H46"/>
    <mergeCell ref="F61:H61"/>
    <mergeCell ref="F62:H62"/>
    <mergeCell ref="F63:H63"/>
    <mergeCell ref="F64:H67"/>
    <mergeCell ref="F48:H48"/>
    <mergeCell ref="F49:H52"/>
    <mergeCell ref="F53:H56"/>
    <mergeCell ref="F57:H57"/>
    <mergeCell ref="F58:H58"/>
    <mergeCell ref="BO3:BO12"/>
    <mergeCell ref="C6:E6"/>
    <mergeCell ref="I6:U6"/>
    <mergeCell ref="V6:AH6"/>
    <mergeCell ref="AV11:BH14"/>
    <mergeCell ref="V28:AH31"/>
    <mergeCell ref="V32:AH35"/>
    <mergeCell ref="AI32:AU35"/>
    <mergeCell ref="AV32:BH35"/>
    <mergeCell ref="F21:H21"/>
    <mergeCell ref="F22:H25"/>
    <mergeCell ref="I22:U25"/>
    <mergeCell ref="F32:H35"/>
    <mergeCell ref="AI28:AU31"/>
    <mergeCell ref="AV28:BH31"/>
    <mergeCell ref="BL28:BN28"/>
    <mergeCell ref="BL29:BN29"/>
    <mergeCell ref="BL30:BN33"/>
    <mergeCell ref="AI6:AU6"/>
    <mergeCell ref="AV6:BH6"/>
    <mergeCell ref="F6:H6"/>
    <mergeCell ref="F7:H10"/>
    <mergeCell ref="F11:H14"/>
    <mergeCell ref="I11:U14"/>
    <mergeCell ref="I15:U15"/>
    <mergeCell ref="I17:U17"/>
    <mergeCell ref="I18:U18"/>
    <mergeCell ref="I19:U19"/>
    <mergeCell ref="I20:U20"/>
    <mergeCell ref="B2:Q4"/>
    <mergeCell ref="T2:AV4"/>
    <mergeCell ref="V27:AH27"/>
    <mergeCell ref="BL27:BN27"/>
    <mergeCell ref="AI27:AU27"/>
    <mergeCell ref="AV27:BH27"/>
    <mergeCell ref="I21:U21"/>
    <mergeCell ref="V11:AH14"/>
    <mergeCell ref="AI11:AU14"/>
    <mergeCell ref="AI7:AU10"/>
    <mergeCell ref="AV7:BH10"/>
    <mergeCell ref="BL23:BN23"/>
    <mergeCell ref="BL24:BN24"/>
    <mergeCell ref="BL25:BN25"/>
    <mergeCell ref="BL26:BN26"/>
    <mergeCell ref="I7:U10"/>
    <mergeCell ref="V7:AH10"/>
  </mergeCells>
  <phoneticPr fontId="108"/>
  <printOptions horizontalCentered="1" verticalCentered="1"/>
  <pageMargins left="0.31496062992125984" right="0.31496062992125984" top="0" bottom="0" header="0" footer="0"/>
  <pageSetup paperSize="11"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pageSetUpPr fitToPage="1"/>
  </sheetPr>
  <dimension ref="A1:AA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 defaultRowHeight="15" customHeight="1"/>
  <cols>
    <col min="1" max="1" width="2.6640625" customWidth="1"/>
    <col min="2" max="2" width="29.33203125" customWidth="1"/>
    <col min="3" max="3" width="23.5" customWidth="1"/>
    <col min="4" max="9" width="36.33203125" customWidth="1"/>
    <col min="10" max="12" width="37.33203125" customWidth="1"/>
    <col min="13" max="15" width="38" customWidth="1"/>
    <col min="16" max="27" width="7.5" customWidth="1"/>
  </cols>
  <sheetData>
    <row r="1" spans="1:27" ht="18.75" customHeight="1">
      <c r="A1" s="18"/>
      <c r="B1" s="409"/>
      <c r="C1" s="409"/>
      <c r="D1" s="409"/>
      <c r="E1" s="409"/>
      <c r="F1" s="409"/>
      <c r="G1" s="409"/>
      <c r="H1" s="409"/>
      <c r="I1" s="409"/>
      <c r="J1" s="409"/>
      <c r="K1" s="409"/>
      <c r="L1" s="409"/>
      <c r="M1" s="409"/>
      <c r="N1" s="409"/>
      <c r="O1" s="409"/>
      <c r="Q1" s="18"/>
      <c r="R1" s="18"/>
      <c r="S1" s="18"/>
      <c r="T1" s="18"/>
      <c r="U1" s="18"/>
      <c r="V1" s="18"/>
      <c r="W1" s="18"/>
      <c r="X1" s="18"/>
      <c r="Y1" s="18"/>
      <c r="Z1" s="18"/>
      <c r="AA1" s="18"/>
    </row>
    <row r="2" spans="1:27" ht="18.75" customHeight="1">
      <c r="A2" s="18"/>
      <c r="B2" s="410" t="s">
        <v>1095</v>
      </c>
      <c r="C2" s="410"/>
      <c r="D2" s="409"/>
      <c r="E2" s="410"/>
      <c r="F2" s="410"/>
      <c r="G2" s="409"/>
      <c r="H2" s="409"/>
      <c r="I2" s="409"/>
      <c r="J2" s="18"/>
      <c r="K2" s="18"/>
      <c r="L2" s="18"/>
      <c r="M2" s="18"/>
      <c r="N2" s="18"/>
      <c r="O2" s="18"/>
      <c r="P2" s="18"/>
      <c r="Q2" s="18"/>
      <c r="R2" s="18"/>
      <c r="S2" s="18"/>
      <c r="T2" s="18"/>
      <c r="U2" s="18"/>
      <c r="V2" s="18"/>
      <c r="W2" s="18"/>
      <c r="X2" s="18"/>
      <c r="Y2" s="18"/>
      <c r="Z2" s="18"/>
      <c r="AA2" s="18"/>
    </row>
    <row r="3" spans="1:27" ht="18.75" customHeight="1">
      <c r="A3" s="18"/>
      <c r="B3" s="411" t="s">
        <v>1047</v>
      </c>
      <c r="C3" s="411" t="s">
        <v>1048</v>
      </c>
      <c r="D3" s="411" t="s">
        <v>1049</v>
      </c>
      <c r="E3" s="411" t="s">
        <v>165</v>
      </c>
      <c r="F3" s="411" t="s">
        <v>166</v>
      </c>
      <c r="G3" s="411" t="s">
        <v>167</v>
      </c>
      <c r="I3" s="18"/>
      <c r="J3" s="18"/>
      <c r="K3" s="18"/>
      <c r="L3" s="18"/>
      <c r="M3" s="18"/>
      <c r="N3" s="18"/>
      <c r="O3" s="18"/>
      <c r="P3" s="18"/>
      <c r="Q3" s="18"/>
      <c r="R3" s="18"/>
      <c r="S3" s="18"/>
      <c r="T3" s="18"/>
      <c r="U3" s="18"/>
      <c r="V3" s="18"/>
      <c r="W3" s="18"/>
      <c r="X3" s="18"/>
      <c r="Y3" s="18"/>
      <c r="Z3" s="18"/>
      <c r="AA3" s="18"/>
    </row>
    <row r="4" spans="1:27" ht="139.5" customHeight="1">
      <c r="A4" s="412"/>
      <c r="B4" s="1049" t="s">
        <v>1096</v>
      </c>
      <c r="C4" s="413" t="s">
        <v>1051</v>
      </c>
      <c r="D4" s="414" t="s">
        <v>1052</v>
      </c>
      <c r="E4" s="414" t="s">
        <v>1053</v>
      </c>
      <c r="F4" s="414" t="s">
        <v>1054</v>
      </c>
      <c r="G4" s="414" t="s">
        <v>1055</v>
      </c>
      <c r="H4" s="18"/>
      <c r="I4" s="18"/>
      <c r="J4" s="18"/>
      <c r="K4" s="18"/>
      <c r="L4" s="18"/>
      <c r="M4" s="18"/>
      <c r="N4" s="18"/>
      <c r="O4" s="18"/>
      <c r="P4" s="18"/>
      <c r="Q4" s="415"/>
      <c r="R4" s="416"/>
      <c r="S4" s="416"/>
      <c r="T4" s="416"/>
      <c r="U4" s="416"/>
      <c r="V4" s="416"/>
      <c r="W4" s="416"/>
      <c r="X4" s="416"/>
      <c r="Y4" s="416"/>
      <c r="Z4" s="416"/>
      <c r="AA4" s="416"/>
    </row>
    <row r="5" spans="1:27" ht="139.5" customHeight="1">
      <c r="A5" s="18"/>
      <c r="B5" s="979"/>
      <c r="C5" s="413" t="s">
        <v>1056</v>
      </c>
      <c r="D5" s="417" t="s">
        <v>1057</v>
      </c>
      <c r="E5" s="417" t="s">
        <v>1057</v>
      </c>
      <c r="F5" s="417" t="s">
        <v>1058</v>
      </c>
      <c r="G5" s="417" t="s">
        <v>1057</v>
      </c>
      <c r="H5" s="18"/>
      <c r="I5" s="18"/>
      <c r="J5" s="18"/>
      <c r="K5" s="18"/>
      <c r="L5" s="18"/>
      <c r="M5" s="18"/>
      <c r="N5" s="18"/>
      <c r="O5" s="18"/>
      <c r="P5" s="18"/>
      <c r="Q5" s="18"/>
      <c r="R5" s="18"/>
      <c r="S5" s="18"/>
      <c r="T5" s="18"/>
      <c r="U5" s="18"/>
      <c r="V5" s="18"/>
      <c r="W5" s="18"/>
      <c r="X5" s="18"/>
      <c r="Y5" s="18"/>
      <c r="Z5" s="18"/>
      <c r="AA5" s="18"/>
    </row>
    <row r="6" spans="1:27" ht="30.75" customHeight="1">
      <c r="A6" s="18"/>
      <c r="B6" s="979"/>
      <c r="C6" s="413" t="s">
        <v>1059</v>
      </c>
      <c r="D6" s="405" t="s">
        <v>1060</v>
      </c>
      <c r="E6" s="406"/>
      <c r="F6" s="405" t="s">
        <v>1061</v>
      </c>
      <c r="G6" s="405" t="s">
        <v>1062</v>
      </c>
      <c r="H6" s="18"/>
      <c r="I6" s="18"/>
      <c r="J6" s="18"/>
      <c r="K6" s="18"/>
      <c r="L6" s="18"/>
      <c r="M6" s="18"/>
      <c r="N6" s="18"/>
      <c r="O6" s="18"/>
      <c r="P6" s="18"/>
      <c r="Q6" s="18"/>
      <c r="R6" s="18"/>
      <c r="S6" s="18"/>
      <c r="T6" s="18"/>
      <c r="U6" s="18"/>
      <c r="V6" s="18"/>
      <c r="W6" s="18"/>
      <c r="X6" s="18"/>
      <c r="Y6" s="18"/>
      <c r="Z6" s="18"/>
      <c r="AA6" s="18"/>
    </row>
    <row r="7" spans="1:27" ht="30.75" customHeight="1">
      <c r="A7" s="18"/>
      <c r="B7" s="979"/>
      <c r="C7" s="413" t="s">
        <v>1063</v>
      </c>
      <c r="D7" s="406"/>
      <c r="E7" s="405" t="s">
        <v>1064</v>
      </c>
      <c r="F7" s="407"/>
      <c r="G7" s="405" t="s">
        <v>1065</v>
      </c>
      <c r="H7" s="18"/>
      <c r="I7" s="18"/>
      <c r="J7" s="18"/>
      <c r="K7" s="18"/>
      <c r="L7" s="18"/>
      <c r="M7" s="18"/>
      <c r="N7" s="18"/>
      <c r="O7" s="18"/>
      <c r="P7" s="18"/>
      <c r="Q7" s="18"/>
      <c r="R7" s="18"/>
      <c r="S7" s="18"/>
      <c r="T7" s="18"/>
      <c r="U7" s="18"/>
      <c r="V7" s="18"/>
      <c r="W7" s="18"/>
      <c r="X7" s="18"/>
      <c r="Y7" s="18"/>
      <c r="Z7" s="18"/>
      <c r="AA7" s="18"/>
    </row>
    <row r="8" spans="1:27" ht="27" customHeight="1">
      <c r="A8" s="18"/>
      <c r="B8" s="979"/>
      <c r="C8" s="413" t="s">
        <v>1068</v>
      </c>
      <c r="D8" s="406"/>
      <c r="E8" s="406"/>
      <c r="F8" s="407"/>
      <c r="G8" s="406"/>
      <c r="H8" s="18"/>
      <c r="I8" s="18"/>
      <c r="J8" s="18"/>
      <c r="K8" s="18"/>
      <c r="L8" s="18"/>
      <c r="M8" s="18"/>
      <c r="N8" s="18"/>
      <c r="O8" s="18"/>
      <c r="P8" s="18"/>
      <c r="Q8" s="18"/>
      <c r="R8" s="18"/>
      <c r="S8" s="18"/>
      <c r="T8" s="18"/>
      <c r="U8" s="18"/>
      <c r="V8" s="18"/>
      <c r="W8" s="18"/>
      <c r="X8" s="18"/>
      <c r="Y8" s="18"/>
      <c r="Z8" s="18"/>
      <c r="AA8" s="18"/>
    </row>
    <row r="9" spans="1:27" ht="27" customHeight="1">
      <c r="A9" s="18"/>
      <c r="B9" s="979"/>
      <c r="C9" s="413" t="s">
        <v>1069</v>
      </c>
      <c r="D9" s="406"/>
      <c r="E9" s="405" t="s">
        <v>1070</v>
      </c>
      <c r="F9" s="405" t="s">
        <v>1071</v>
      </c>
      <c r="G9" s="405" t="s">
        <v>1072</v>
      </c>
      <c r="H9" s="18"/>
      <c r="I9" s="18"/>
      <c r="J9" s="18"/>
      <c r="K9" s="18"/>
      <c r="L9" s="18"/>
      <c r="M9" s="18"/>
      <c r="N9" s="18"/>
      <c r="O9" s="18"/>
      <c r="P9" s="18"/>
      <c r="Q9" s="18"/>
      <c r="R9" s="18"/>
      <c r="S9" s="18"/>
      <c r="T9" s="18"/>
      <c r="U9" s="18"/>
      <c r="V9" s="18"/>
      <c r="W9" s="18"/>
      <c r="X9" s="18"/>
      <c r="Y9" s="18"/>
      <c r="Z9" s="18"/>
      <c r="AA9" s="18"/>
    </row>
    <row r="10" spans="1:27" ht="27" customHeight="1">
      <c r="A10" s="18"/>
      <c r="B10" s="979"/>
      <c r="C10" s="413" t="s">
        <v>1073</v>
      </c>
      <c r="D10" s="406"/>
      <c r="E10" s="406"/>
      <c r="F10" s="407"/>
      <c r="G10" s="406"/>
      <c r="H10" s="18"/>
      <c r="I10" s="18"/>
      <c r="J10" s="18"/>
      <c r="K10" s="18"/>
      <c r="L10" s="18"/>
      <c r="M10" s="18"/>
      <c r="N10" s="18"/>
      <c r="O10" s="18"/>
      <c r="P10" s="18"/>
      <c r="Q10" s="18"/>
      <c r="R10" s="18"/>
      <c r="S10" s="18"/>
      <c r="T10" s="18"/>
      <c r="U10" s="18"/>
      <c r="V10" s="18"/>
      <c r="W10" s="18"/>
      <c r="X10" s="18"/>
      <c r="Y10" s="18"/>
      <c r="Z10" s="18"/>
      <c r="AA10" s="18"/>
    </row>
    <row r="11" spans="1:27" ht="27" customHeight="1">
      <c r="A11" s="18"/>
      <c r="B11" s="979"/>
      <c r="C11" s="413" t="s">
        <v>1074</v>
      </c>
      <c r="D11" s="405" t="s">
        <v>1075</v>
      </c>
      <c r="E11" s="405" t="s">
        <v>1076</v>
      </c>
      <c r="F11" s="405" t="s">
        <v>1077</v>
      </c>
      <c r="G11" s="406"/>
      <c r="H11" s="18"/>
      <c r="I11" s="18"/>
      <c r="J11" s="18"/>
      <c r="K11" s="18"/>
      <c r="L11" s="18"/>
      <c r="M11" s="18"/>
      <c r="N11" s="18"/>
      <c r="O11" s="18"/>
      <c r="P11" s="18"/>
      <c r="Q11" s="18"/>
      <c r="R11" s="18"/>
      <c r="S11" s="18"/>
      <c r="T11" s="18"/>
      <c r="U11" s="18"/>
      <c r="V11" s="18"/>
      <c r="W11" s="18"/>
      <c r="X11" s="18"/>
      <c r="Y11" s="18"/>
      <c r="Z11" s="18"/>
      <c r="AA11" s="18"/>
    </row>
    <row r="12" spans="1:27" ht="27" customHeight="1">
      <c r="A12" s="18"/>
      <c r="B12" s="979"/>
      <c r="C12" s="413" t="s">
        <v>1079</v>
      </c>
      <c r="D12" s="406"/>
      <c r="E12" s="405" t="s">
        <v>1080</v>
      </c>
      <c r="F12" s="405" t="s">
        <v>1081</v>
      </c>
      <c r="G12" s="405" t="s">
        <v>1082</v>
      </c>
      <c r="H12" s="18"/>
      <c r="I12" s="18"/>
      <c r="J12" s="18"/>
      <c r="K12" s="18"/>
      <c r="L12" s="18"/>
      <c r="M12" s="18"/>
      <c r="N12" s="18"/>
      <c r="O12" s="18"/>
      <c r="P12" s="18"/>
      <c r="Q12" s="18"/>
      <c r="R12" s="18"/>
      <c r="S12" s="18"/>
      <c r="T12" s="18"/>
      <c r="U12" s="18"/>
      <c r="V12" s="18"/>
      <c r="W12" s="18"/>
      <c r="X12" s="18"/>
      <c r="Y12" s="18"/>
      <c r="Z12" s="18"/>
      <c r="AA12" s="18"/>
    </row>
    <row r="13" spans="1:27" ht="186" customHeight="1">
      <c r="A13" s="18"/>
      <c r="B13" s="980"/>
      <c r="C13" s="413" t="s">
        <v>1083</v>
      </c>
      <c r="D13" s="418" t="s">
        <v>1084</v>
      </c>
      <c r="E13" s="418" t="s">
        <v>1085</v>
      </c>
      <c r="F13" s="418" t="s">
        <v>1086</v>
      </c>
      <c r="G13" s="418" t="s">
        <v>1087</v>
      </c>
      <c r="H13" s="18"/>
      <c r="I13" s="18"/>
      <c r="J13" s="18"/>
      <c r="K13" s="18"/>
      <c r="L13" s="18"/>
      <c r="M13" s="18"/>
      <c r="N13" s="18"/>
      <c r="O13" s="18"/>
      <c r="P13" s="18"/>
      <c r="Q13" s="18"/>
      <c r="R13" s="18"/>
      <c r="S13" s="18"/>
      <c r="T13" s="18"/>
      <c r="U13" s="18"/>
      <c r="V13" s="18"/>
      <c r="W13" s="18"/>
      <c r="X13" s="18"/>
      <c r="Y13" s="18"/>
      <c r="Z13" s="18"/>
      <c r="AA13" s="18"/>
    </row>
    <row r="14" spans="1:27" ht="18.75" customHeight="1">
      <c r="A14" s="18"/>
      <c r="B14" s="409"/>
      <c r="C14" s="409"/>
      <c r="D14" s="409"/>
      <c r="E14" s="409"/>
      <c r="F14" s="409"/>
      <c r="G14" s="409"/>
      <c r="H14" s="409"/>
      <c r="I14" s="409"/>
      <c r="J14" s="409"/>
      <c r="K14" s="409"/>
      <c r="L14" s="409"/>
      <c r="M14" s="409"/>
      <c r="N14" s="409"/>
      <c r="O14" s="409"/>
      <c r="Q14" s="18"/>
      <c r="R14" s="18"/>
      <c r="S14" s="18"/>
      <c r="T14" s="18"/>
      <c r="U14" s="18"/>
      <c r="V14" s="18"/>
      <c r="W14" s="18"/>
      <c r="X14" s="18"/>
      <c r="Y14" s="18"/>
      <c r="Z14" s="18"/>
      <c r="AA14" s="18"/>
    </row>
    <row r="15" spans="1:27" ht="18.75" customHeight="1">
      <c r="A15" s="18"/>
      <c r="B15" s="411" t="s">
        <v>1047</v>
      </c>
      <c r="C15" s="411" t="s">
        <v>1048</v>
      </c>
      <c r="D15" s="411" t="s">
        <v>168</v>
      </c>
      <c r="E15" s="411" t="s">
        <v>169</v>
      </c>
      <c r="F15" s="411" t="s">
        <v>170</v>
      </c>
      <c r="G15" s="411" t="s">
        <v>1097</v>
      </c>
      <c r="H15" s="409"/>
      <c r="I15" s="409"/>
      <c r="J15" s="409"/>
      <c r="K15" s="409"/>
      <c r="L15" s="409"/>
      <c r="M15" s="409"/>
      <c r="N15" s="409"/>
      <c r="O15" s="409"/>
      <c r="Q15" s="18"/>
      <c r="R15" s="18"/>
      <c r="S15" s="18"/>
      <c r="T15" s="18"/>
      <c r="U15" s="18"/>
      <c r="V15" s="18"/>
      <c r="W15" s="18"/>
      <c r="X15" s="18"/>
      <c r="Y15" s="18"/>
      <c r="Z15" s="18"/>
      <c r="AA15" s="18"/>
    </row>
    <row r="16" spans="1:27" ht="139.5" customHeight="1">
      <c r="A16" s="18"/>
      <c r="B16" s="1049" t="s">
        <v>1098</v>
      </c>
      <c r="C16" s="413" t="s">
        <v>1099</v>
      </c>
      <c r="D16" s="414" t="s">
        <v>1100</v>
      </c>
      <c r="E16" s="414" t="s">
        <v>1101</v>
      </c>
      <c r="F16" s="414" t="s">
        <v>1102</v>
      </c>
      <c r="G16" s="414" t="s">
        <v>1103</v>
      </c>
      <c r="H16" s="409"/>
      <c r="I16" s="409"/>
      <c r="J16" s="409"/>
      <c r="K16" s="409"/>
      <c r="L16" s="409"/>
      <c r="M16" s="409"/>
      <c r="N16" s="409"/>
      <c r="O16" s="409"/>
      <c r="Q16" s="18"/>
      <c r="R16" s="18"/>
      <c r="S16" s="18"/>
      <c r="T16" s="18"/>
      <c r="U16" s="18"/>
      <c r="V16" s="18"/>
      <c r="W16" s="18"/>
      <c r="X16" s="18"/>
      <c r="Y16" s="18"/>
      <c r="Z16" s="18"/>
      <c r="AA16" s="18"/>
    </row>
    <row r="17" spans="1:27" ht="139.5" customHeight="1">
      <c r="A17" s="18"/>
      <c r="B17" s="979"/>
      <c r="C17" s="413" t="s">
        <v>1104</v>
      </c>
      <c r="D17" s="417" t="s">
        <v>1057</v>
      </c>
      <c r="E17" s="417" t="s">
        <v>1105</v>
      </c>
      <c r="F17" s="417" t="s">
        <v>1106</v>
      </c>
      <c r="G17" s="417" t="s">
        <v>1057</v>
      </c>
      <c r="H17" s="409"/>
      <c r="I17" s="409"/>
      <c r="J17" s="409"/>
      <c r="K17" s="409"/>
      <c r="L17" s="409"/>
      <c r="M17" s="409"/>
      <c r="N17" s="409"/>
      <c r="O17" s="409"/>
      <c r="Q17" s="18"/>
      <c r="R17" s="18"/>
      <c r="S17" s="18"/>
      <c r="T17" s="18"/>
      <c r="U17" s="18"/>
      <c r="V17" s="18"/>
      <c r="W17" s="18"/>
      <c r="X17" s="18"/>
      <c r="Y17" s="18"/>
      <c r="Z17" s="18"/>
      <c r="AA17" s="18"/>
    </row>
    <row r="18" spans="1:27" ht="18.75" customHeight="1">
      <c r="A18" s="18"/>
      <c r="B18" s="979"/>
      <c r="C18" s="413" t="s">
        <v>1059</v>
      </c>
      <c r="D18" s="405" t="s">
        <v>1107</v>
      </c>
      <c r="E18" s="405"/>
      <c r="F18" s="407"/>
      <c r="G18" s="405"/>
      <c r="H18" s="409"/>
      <c r="I18" s="409"/>
      <c r="J18" s="409"/>
      <c r="K18" s="409"/>
      <c r="L18" s="409"/>
      <c r="M18" s="409"/>
      <c r="N18" s="409"/>
      <c r="O18" s="409"/>
      <c r="Q18" s="18"/>
      <c r="R18" s="18"/>
      <c r="S18" s="18"/>
      <c r="T18" s="18"/>
      <c r="U18" s="18"/>
      <c r="V18" s="18"/>
      <c r="W18" s="18"/>
      <c r="X18" s="18"/>
      <c r="Y18" s="18"/>
      <c r="Z18" s="18"/>
      <c r="AA18" s="18"/>
    </row>
    <row r="19" spans="1:27" ht="18.75" customHeight="1">
      <c r="A19" s="18"/>
      <c r="B19" s="979"/>
      <c r="C19" s="413" t="s">
        <v>1063</v>
      </c>
      <c r="D19" s="406"/>
      <c r="E19" s="405" t="s">
        <v>1108</v>
      </c>
      <c r="F19" s="405" t="s">
        <v>1109</v>
      </c>
      <c r="G19" s="406"/>
      <c r="H19" s="409"/>
      <c r="I19" s="409"/>
      <c r="J19" s="409"/>
      <c r="K19" s="409"/>
      <c r="L19" s="409"/>
      <c r="M19" s="409"/>
      <c r="N19" s="409"/>
      <c r="O19" s="409"/>
      <c r="Q19" s="18"/>
      <c r="R19" s="18"/>
      <c r="S19" s="18"/>
      <c r="T19" s="18"/>
      <c r="U19" s="18"/>
      <c r="V19" s="18"/>
      <c r="W19" s="18"/>
      <c r="X19" s="18"/>
      <c r="Y19" s="18"/>
      <c r="Z19" s="18"/>
      <c r="AA19" s="18"/>
    </row>
    <row r="20" spans="1:27" ht="18.75" customHeight="1">
      <c r="A20" s="18"/>
      <c r="B20" s="979"/>
      <c r="C20" s="413" t="s">
        <v>1068</v>
      </c>
      <c r="D20" s="405" t="s">
        <v>1110</v>
      </c>
      <c r="E20" s="405" t="s">
        <v>1111</v>
      </c>
      <c r="F20" s="407"/>
      <c r="G20" s="405" t="s">
        <v>1112</v>
      </c>
      <c r="H20" s="409"/>
      <c r="I20" s="409"/>
      <c r="J20" s="409"/>
      <c r="K20" s="409"/>
      <c r="L20" s="409"/>
      <c r="M20" s="409"/>
      <c r="N20" s="409"/>
      <c r="O20" s="409"/>
      <c r="Q20" s="18"/>
      <c r="R20" s="18"/>
      <c r="S20" s="18"/>
      <c r="T20" s="18"/>
      <c r="U20" s="18"/>
      <c r="V20" s="18"/>
      <c r="W20" s="18"/>
      <c r="X20" s="18"/>
      <c r="Y20" s="18"/>
      <c r="Z20" s="18"/>
      <c r="AA20" s="18"/>
    </row>
    <row r="21" spans="1:27" ht="18.75" customHeight="1">
      <c r="A21" s="18"/>
      <c r="B21" s="979"/>
      <c r="C21" s="413" t="s">
        <v>1069</v>
      </c>
      <c r="D21" s="406"/>
      <c r="E21" s="406"/>
      <c r="F21" s="405" t="s">
        <v>1113</v>
      </c>
      <c r="G21" s="406"/>
      <c r="H21" s="409"/>
      <c r="I21" s="409"/>
      <c r="J21" s="409"/>
      <c r="K21" s="409"/>
      <c r="L21" s="409"/>
      <c r="M21" s="409"/>
      <c r="N21" s="409"/>
      <c r="O21" s="409"/>
      <c r="Q21" s="18"/>
      <c r="R21" s="18"/>
      <c r="S21" s="18"/>
      <c r="T21" s="18"/>
      <c r="U21" s="18"/>
      <c r="V21" s="18"/>
      <c r="W21" s="18"/>
      <c r="X21" s="18"/>
      <c r="Y21" s="18"/>
      <c r="Z21" s="18"/>
      <c r="AA21" s="18"/>
    </row>
    <row r="22" spans="1:27" ht="18.75" customHeight="1">
      <c r="A22" s="18"/>
      <c r="B22" s="979"/>
      <c r="C22" s="413" t="s">
        <v>1073</v>
      </c>
      <c r="D22" s="406"/>
      <c r="E22" s="406"/>
      <c r="F22" s="405" t="s">
        <v>1114</v>
      </c>
      <c r="G22" s="405" t="s">
        <v>1115</v>
      </c>
      <c r="H22" s="409"/>
      <c r="I22" s="409"/>
      <c r="J22" s="409"/>
      <c r="K22" s="409"/>
      <c r="L22" s="409"/>
      <c r="M22" s="409"/>
      <c r="N22" s="409"/>
      <c r="O22" s="409"/>
      <c r="Q22" s="18"/>
      <c r="R22" s="18"/>
      <c r="S22" s="18"/>
      <c r="T22" s="18"/>
      <c r="U22" s="18"/>
      <c r="V22" s="18"/>
      <c r="W22" s="18"/>
      <c r="X22" s="18"/>
      <c r="Y22" s="18"/>
      <c r="Z22" s="18"/>
      <c r="AA22" s="18"/>
    </row>
    <row r="23" spans="1:27" ht="18.75" customHeight="1">
      <c r="A23" s="18"/>
      <c r="B23" s="979"/>
      <c r="C23" s="413" t="s">
        <v>1074</v>
      </c>
      <c r="D23" s="406"/>
      <c r="E23" s="406"/>
      <c r="F23" s="405" t="s">
        <v>1116</v>
      </c>
      <c r="G23" s="405"/>
      <c r="H23" s="409"/>
      <c r="I23" s="409"/>
      <c r="J23" s="409"/>
      <c r="K23" s="409"/>
      <c r="L23" s="409"/>
      <c r="M23" s="409"/>
      <c r="N23" s="409"/>
      <c r="O23" s="409"/>
      <c r="Q23" s="18"/>
      <c r="R23" s="18"/>
      <c r="S23" s="18"/>
      <c r="T23" s="18"/>
      <c r="U23" s="18"/>
      <c r="V23" s="18"/>
      <c r="W23" s="18"/>
      <c r="X23" s="18"/>
      <c r="Y23" s="18"/>
      <c r="Z23" s="18"/>
      <c r="AA23" s="18"/>
    </row>
    <row r="24" spans="1:27" ht="18.75" customHeight="1">
      <c r="A24" s="18"/>
      <c r="B24" s="979"/>
      <c r="C24" s="413" t="s">
        <v>1079</v>
      </c>
      <c r="D24" s="406"/>
      <c r="E24" s="405" t="s">
        <v>1117</v>
      </c>
      <c r="F24" s="407"/>
      <c r="G24" s="406"/>
      <c r="H24" s="409"/>
      <c r="I24" s="409"/>
      <c r="J24" s="409"/>
      <c r="K24" s="409"/>
      <c r="L24" s="409"/>
      <c r="M24" s="409"/>
      <c r="N24" s="409"/>
      <c r="O24" s="409"/>
      <c r="Q24" s="18"/>
      <c r="R24" s="18"/>
      <c r="S24" s="18"/>
      <c r="T24" s="18"/>
      <c r="U24" s="18"/>
      <c r="V24" s="18"/>
      <c r="W24" s="18"/>
      <c r="X24" s="18"/>
      <c r="Y24" s="18"/>
      <c r="Z24" s="18"/>
      <c r="AA24" s="18"/>
    </row>
    <row r="25" spans="1:27" ht="186" customHeight="1">
      <c r="A25" s="18"/>
      <c r="B25" s="980"/>
      <c r="C25" s="413" t="s">
        <v>1083</v>
      </c>
      <c r="D25" s="418" t="s">
        <v>1118</v>
      </c>
      <c r="E25" s="418" t="s">
        <v>1119</v>
      </c>
      <c r="F25" s="418" t="s">
        <v>1120</v>
      </c>
      <c r="G25" s="418" t="s">
        <v>1121</v>
      </c>
      <c r="H25" s="409"/>
      <c r="I25" s="409"/>
      <c r="J25" s="409"/>
      <c r="K25" s="409"/>
      <c r="L25" s="409"/>
      <c r="M25" s="409"/>
      <c r="N25" s="409"/>
      <c r="O25" s="409"/>
      <c r="Q25" s="18"/>
      <c r="R25" s="18"/>
      <c r="S25" s="18"/>
      <c r="T25" s="18"/>
      <c r="U25" s="18"/>
      <c r="V25" s="18"/>
      <c r="W25" s="18"/>
      <c r="X25" s="18"/>
      <c r="Y25" s="18"/>
      <c r="Z25" s="18"/>
      <c r="AA25" s="18"/>
    </row>
    <row r="26" spans="1:27" ht="18.75" customHeight="1">
      <c r="A26" s="18"/>
      <c r="B26" s="409"/>
      <c r="C26" s="409"/>
      <c r="D26" s="409"/>
      <c r="E26" s="409"/>
      <c r="F26" s="409"/>
      <c r="G26" s="409"/>
      <c r="H26" s="409"/>
      <c r="I26" s="409"/>
      <c r="J26" s="409"/>
      <c r="K26" s="409"/>
      <c r="L26" s="409"/>
      <c r="M26" s="409"/>
      <c r="N26" s="409"/>
      <c r="O26" s="409"/>
      <c r="Q26" s="18"/>
      <c r="R26" s="18"/>
      <c r="S26" s="18"/>
      <c r="T26" s="18"/>
      <c r="U26" s="18"/>
      <c r="V26" s="18"/>
      <c r="W26" s="18"/>
      <c r="X26" s="18"/>
      <c r="Y26" s="18"/>
      <c r="Z26" s="18"/>
      <c r="AA26" s="18"/>
    </row>
    <row r="27" spans="1:27" ht="18.75" customHeight="1">
      <c r="A27" s="18"/>
      <c r="B27" s="411" t="s">
        <v>1047</v>
      </c>
      <c r="C27" s="411" t="s">
        <v>1048</v>
      </c>
      <c r="D27" s="411" t="s">
        <v>1122</v>
      </c>
      <c r="E27" s="411" t="s">
        <v>1123</v>
      </c>
      <c r="F27" s="411" t="s">
        <v>1124</v>
      </c>
      <c r="G27" s="411" t="s">
        <v>1125</v>
      </c>
      <c r="H27" s="409"/>
      <c r="I27" s="409"/>
      <c r="J27" s="409"/>
      <c r="K27" s="409"/>
      <c r="L27" s="409"/>
      <c r="M27" s="409"/>
      <c r="N27" s="409"/>
      <c r="O27" s="409"/>
      <c r="Q27" s="18"/>
      <c r="R27" s="18"/>
      <c r="S27" s="18"/>
      <c r="T27" s="18"/>
      <c r="U27" s="18"/>
      <c r="V27" s="18"/>
      <c r="W27" s="18"/>
      <c r="X27" s="18"/>
      <c r="Y27" s="18"/>
      <c r="Z27" s="18"/>
      <c r="AA27" s="18"/>
    </row>
    <row r="28" spans="1:27" ht="139.5" customHeight="1">
      <c r="A28" s="18"/>
      <c r="B28" s="1049" t="s">
        <v>1126</v>
      </c>
      <c r="C28" s="413" t="s">
        <v>1099</v>
      </c>
      <c r="D28" s="414" t="s">
        <v>1127</v>
      </c>
      <c r="E28" s="414" t="s">
        <v>1128</v>
      </c>
      <c r="F28" s="414" t="s">
        <v>1129</v>
      </c>
      <c r="G28" s="414" t="s">
        <v>1130</v>
      </c>
      <c r="H28" s="409"/>
      <c r="I28" s="409"/>
      <c r="J28" s="409"/>
      <c r="K28" s="409"/>
      <c r="L28" s="409"/>
      <c r="M28" s="409"/>
      <c r="N28" s="409"/>
      <c r="O28" s="409"/>
      <c r="Q28" s="18"/>
      <c r="R28" s="18"/>
      <c r="S28" s="18"/>
      <c r="T28" s="18"/>
      <c r="U28" s="18"/>
      <c r="V28" s="18"/>
      <c r="W28" s="18"/>
      <c r="X28" s="18"/>
      <c r="Y28" s="18"/>
      <c r="Z28" s="18"/>
      <c r="AA28" s="18"/>
    </row>
    <row r="29" spans="1:27" ht="139.5" customHeight="1">
      <c r="A29" s="18"/>
      <c r="B29" s="979"/>
      <c r="C29" s="413" t="s">
        <v>1104</v>
      </c>
      <c r="D29" s="417" t="s">
        <v>1131</v>
      </c>
      <c r="E29" s="417" t="s">
        <v>1132</v>
      </c>
      <c r="F29" s="417" t="s">
        <v>1133</v>
      </c>
      <c r="G29" s="417" t="s">
        <v>1134</v>
      </c>
      <c r="H29" s="409"/>
      <c r="I29" s="409"/>
      <c r="J29" s="409"/>
      <c r="K29" s="409"/>
      <c r="L29" s="409"/>
      <c r="M29" s="409"/>
      <c r="N29" s="409"/>
      <c r="O29" s="409"/>
      <c r="Q29" s="18"/>
      <c r="R29" s="18"/>
      <c r="S29" s="18"/>
      <c r="T29" s="18"/>
      <c r="U29" s="18"/>
      <c r="V29" s="18"/>
      <c r="W29" s="18"/>
      <c r="X29" s="18"/>
      <c r="Y29" s="18"/>
      <c r="Z29" s="18"/>
      <c r="AA29" s="18"/>
    </row>
    <row r="30" spans="1:27" ht="18.75" customHeight="1">
      <c r="A30" s="18"/>
      <c r="B30" s="979"/>
      <c r="C30" s="413" t="s">
        <v>1059</v>
      </c>
      <c r="D30" s="405" t="s">
        <v>1135</v>
      </c>
      <c r="E30" s="406"/>
      <c r="F30" s="407"/>
      <c r="G30" s="406"/>
      <c r="H30" s="409"/>
      <c r="I30" s="409"/>
      <c r="J30" s="409"/>
      <c r="K30" s="409"/>
      <c r="L30" s="409"/>
      <c r="M30" s="409"/>
      <c r="N30" s="409"/>
      <c r="O30" s="409"/>
      <c r="Q30" s="18"/>
      <c r="R30" s="18"/>
      <c r="S30" s="18"/>
      <c r="T30" s="18"/>
      <c r="U30" s="18"/>
      <c r="V30" s="18"/>
      <c r="W30" s="18"/>
      <c r="X30" s="18"/>
      <c r="Y30" s="18"/>
      <c r="Z30" s="18"/>
      <c r="AA30" s="18"/>
    </row>
    <row r="31" spans="1:27" ht="18.75" customHeight="1">
      <c r="A31" s="18"/>
      <c r="B31" s="979"/>
      <c r="C31" s="413" t="s">
        <v>1063</v>
      </c>
      <c r="D31" s="406"/>
      <c r="E31" s="405" t="s">
        <v>1136</v>
      </c>
      <c r="F31" s="407"/>
      <c r="G31" s="406"/>
      <c r="H31" s="409"/>
      <c r="I31" s="409"/>
      <c r="J31" s="409"/>
      <c r="K31" s="409"/>
      <c r="L31" s="409"/>
      <c r="M31" s="409"/>
      <c r="N31" s="409"/>
      <c r="O31" s="409"/>
      <c r="Q31" s="18"/>
      <c r="R31" s="18"/>
      <c r="S31" s="18"/>
      <c r="T31" s="18"/>
      <c r="U31" s="18"/>
      <c r="V31" s="18"/>
      <c r="W31" s="18"/>
      <c r="X31" s="18"/>
      <c r="Y31" s="18"/>
      <c r="Z31" s="18"/>
      <c r="AA31" s="18"/>
    </row>
    <row r="32" spans="1:27" ht="18.75" customHeight="1">
      <c r="A32" s="18"/>
      <c r="B32" s="979"/>
      <c r="C32" s="413" t="s">
        <v>1068</v>
      </c>
      <c r="D32" s="405" t="s">
        <v>1137</v>
      </c>
      <c r="E32" s="405" t="s">
        <v>1138</v>
      </c>
      <c r="F32" s="407"/>
      <c r="G32" s="406"/>
      <c r="H32" s="409"/>
      <c r="I32" s="409"/>
      <c r="J32" s="409"/>
      <c r="K32" s="409"/>
      <c r="L32" s="409"/>
      <c r="M32" s="409"/>
      <c r="N32" s="409"/>
      <c r="O32" s="409"/>
      <c r="Q32" s="18"/>
      <c r="R32" s="18"/>
      <c r="S32" s="18"/>
      <c r="T32" s="18"/>
      <c r="U32" s="18"/>
      <c r="V32" s="18"/>
      <c r="W32" s="18"/>
      <c r="X32" s="18"/>
      <c r="Y32" s="18"/>
      <c r="Z32" s="18"/>
      <c r="AA32" s="18"/>
    </row>
    <row r="33" spans="1:27" ht="18.75" customHeight="1">
      <c r="A33" s="18"/>
      <c r="B33" s="979"/>
      <c r="C33" s="413" t="s">
        <v>1069</v>
      </c>
      <c r="D33" s="405"/>
      <c r="E33" s="406"/>
      <c r="F33" s="405" t="s">
        <v>1139</v>
      </c>
      <c r="G33" s="406"/>
      <c r="H33" s="409"/>
      <c r="I33" s="409"/>
      <c r="J33" s="409"/>
      <c r="K33" s="409"/>
      <c r="L33" s="409"/>
      <c r="M33" s="409"/>
      <c r="N33" s="409"/>
      <c r="O33" s="409"/>
      <c r="Q33" s="18"/>
      <c r="R33" s="18"/>
      <c r="S33" s="18"/>
      <c r="T33" s="18"/>
      <c r="U33" s="18"/>
      <c r="V33" s="18"/>
      <c r="W33" s="18"/>
      <c r="X33" s="18"/>
      <c r="Y33" s="18"/>
      <c r="Z33" s="18"/>
      <c r="AA33" s="18"/>
    </row>
    <row r="34" spans="1:27" ht="18.75" customHeight="1">
      <c r="A34" s="18"/>
      <c r="B34" s="979"/>
      <c r="C34" s="413" t="s">
        <v>1073</v>
      </c>
      <c r="D34" s="405" t="s">
        <v>1140</v>
      </c>
      <c r="E34" s="406"/>
      <c r="F34" s="405" t="s">
        <v>1141</v>
      </c>
      <c r="G34" s="405" t="s">
        <v>1142</v>
      </c>
      <c r="H34" s="409"/>
      <c r="I34" s="409"/>
      <c r="J34" s="409"/>
      <c r="K34" s="409"/>
      <c r="L34" s="409"/>
      <c r="M34" s="409"/>
      <c r="N34" s="409"/>
      <c r="O34" s="409"/>
      <c r="Q34" s="18"/>
      <c r="R34" s="18"/>
      <c r="S34" s="18"/>
      <c r="T34" s="18"/>
      <c r="U34" s="18"/>
      <c r="V34" s="18"/>
      <c r="W34" s="18"/>
      <c r="X34" s="18"/>
      <c r="Y34" s="18"/>
      <c r="Z34" s="18"/>
      <c r="AA34" s="18"/>
    </row>
    <row r="35" spans="1:27" ht="18.75" customHeight="1">
      <c r="A35" s="18"/>
      <c r="B35" s="979"/>
      <c r="C35" s="413" t="s">
        <v>1074</v>
      </c>
      <c r="D35" s="406"/>
      <c r="E35" s="406"/>
      <c r="F35" s="407"/>
      <c r="G35" s="405" t="s">
        <v>1143</v>
      </c>
      <c r="H35" s="409"/>
      <c r="I35" s="409"/>
      <c r="J35" s="409"/>
      <c r="K35" s="409"/>
      <c r="L35" s="409"/>
      <c r="M35" s="409"/>
      <c r="N35" s="409"/>
      <c r="O35" s="409"/>
      <c r="Q35" s="18"/>
      <c r="R35" s="18"/>
      <c r="S35" s="18"/>
      <c r="T35" s="18"/>
      <c r="U35" s="18"/>
      <c r="V35" s="18"/>
      <c r="W35" s="18"/>
      <c r="X35" s="18"/>
      <c r="Y35" s="18"/>
      <c r="Z35" s="18"/>
      <c r="AA35" s="18"/>
    </row>
    <row r="36" spans="1:27" ht="18.75" customHeight="1">
      <c r="A36" s="18"/>
      <c r="B36" s="979"/>
      <c r="C36" s="413" t="s">
        <v>1079</v>
      </c>
      <c r="D36" s="406"/>
      <c r="E36" s="405" t="s">
        <v>1144</v>
      </c>
      <c r="F36" s="407"/>
      <c r="G36" s="406"/>
      <c r="H36" s="409"/>
      <c r="I36" s="409"/>
      <c r="J36" s="409"/>
      <c r="K36" s="409"/>
      <c r="L36" s="409"/>
      <c r="M36" s="409"/>
      <c r="N36" s="409"/>
      <c r="O36" s="409"/>
      <c r="Q36" s="18"/>
      <c r="R36" s="18"/>
      <c r="S36" s="18"/>
      <c r="T36" s="18"/>
      <c r="U36" s="18"/>
      <c r="V36" s="18"/>
      <c r="W36" s="18"/>
      <c r="X36" s="18"/>
      <c r="Y36" s="18"/>
      <c r="Z36" s="18"/>
      <c r="AA36" s="18"/>
    </row>
    <row r="37" spans="1:27" ht="186" customHeight="1">
      <c r="A37" s="18"/>
      <c r="B37" s="980"/>
      <c r="C37" s="413" t="s">
        <v>1083</v>
      </c>
      <c r="D37" s="418" t="s">
        <v>1145</v>
      </c>
      <c r="E37" s="418" t="s">
        <v>1146</v>
      </c>
      <c r="F37" s="418" t="s">
        <v>1147</v>
      </c>
      <c r="G37" s="418" t="s">
        <v>1148</v>
      </c>
      <c r="H37" s="409"/>
      <c r="I37" s="409"/>
      <c r="J37" s="409"/>
      <c r="K37" s="409"/>
      <c r="L37" s="409"/>
      <c r="M37" s="409"/>
      <c r="N37" s="409"/>
      <c r="O37" s="409"/>
      <c r="Q37" s="18"/>
      <c r="R37" s="18"/>
      <c r="S37" s="18"/>
      <c r="T37" s="18"/>
      <c r="U37" s="18"/>
      <c r="V37" s="18"/>
      <c r="W37" s="18"/>
      <c r="X37" s="18"/>
      <c r="Y37" s="18"/>
      <c r="Z37" s="18"/>
      <c r="AA37" s="18"/>
    </row>
    <row r="38" spans="1:27" ht="18.75" customHeight="1">
      <c r="A38" s="18"/>
      <c r="B38" s="409"/>
      <c r="C38" s="409"/>
      <c r="D38" s="409"/>
      <c r="E38" s="409"/>
      <c r="F38" s="409"/>
      <c r="G38" s="409"/>
      <c r="H38" s="409"/>
      <c r="I38" s="409"/>
      <c r="J38" s="409"/>
      <c r="K38" s="409"/>
      <c r="L38" s="409"/>
      <c r="M38" s="409"/>
      <c r="N38" s="409"/>
      <c r="O38" s="409"/>
      <c r="Q38" s="18"/>
      <c r="R38" s="18"/>
      <c r="S38" s="18"/>
      <c r="T38" s="18"/>
      <c r="U38" s="18"/>
      <c r="V38" s="18"/>
      <c r="W38" s="18"/>
      <c r="X38" s="18"/>
      <c r="Y38" s="18"/>
      <c r="Z38" s="18"/>
      <c r="AA38" s="18"/>
    </row>
    <row r="39" spans="1:27" ht="18.75" customHeight="1">
      <c r="A39" s="18"/>
      <c r="B39" s="409"/>
      <c r="C39" s="409"/>
      <c r="D39" s="409" t="s">
        <v>1149</v>
      </c>
      <c r="E39" s="409" t="s">
        <v>1150</v>
      </c>
      <c r="F39" s="409" t="s">
        <v>1151</v>
      </c>
      <c r="G39" s="409" t="s">
        <v>1152</v>
      </c>
      <c r="H39" s="409"/>
      <c r="I39" s="409"/>
      <c r="J39" s="409"/>
      <c r="K39" s="409"/>
      <c r="L39" s="409"/>
      <c r="M39" s="409"/>
      <c r="N39" s="409"/>
      <c r="O39" s="409"/>
      <c r="Q39" s="18"/>
      <c r="R39" s="18"/>
      <c r="S39" s="18"/>
      <c r="T39" s="18"/>
      <c r="U39" s="18"/>
      <c r="V39" s="18"/>
      <c r="W39" s="18"/>
      <c r="X39" s="18"/>
      <c r="Y39" s="18"/>
      <c r="Z39" s="18"/>
      <c r="AA39" s="18"/>
    </row>
    <row r="40" spans="1:27" ht="18.75" customHeight="1">
      <c r="A40" s="18"/>
      <c r="B40" s="409"/>
      <c r="C40" s="409"/>
      <c r="D40" s="409" t="s">
        <v>1060</v>
      </c>
      <c r="E40" s="409" t="s">
        <v>1064</v>
      </c>
      <c r="F40" s="409" t="s">
        <v>1110</v>
      </c>
      <c r="G40" s="409" t="s">
        <v>1070</v>
      </c>
      <c r="H40" s="409"/>
      <c r="I40" s="409"/>
      <c r="J40" s="409"/>
      <c r="K40" s="409"/>
      <c r="L40" s="409"/>
      <c r="M40" s="409"/>
      <c r="N40" s="409"/>
      <c r="O40" s="409"/>
      <c r="Q40" s="18"/>
      <c r="R40" s="18"/>
      <c r="S40" s="18"/>
      <c r="T40" s="18"/>
      <c r="U40" s="18"/>
      <c r="V40" s="18"/>
      <c r="W40" s="18"/>
      <c r="X40" s="18"/>
      <c r="Y40" s="18"/>
      <c r="Z40" s="18"/>
      <c r="AA40" s="18"/>
    </row>
    <row r="41" spans="1:27" ht="18.75" customHeight="1">
      <c r="A41" s="18"/>
      <c r="B41" s="409"/>
      <c r="C41" s="409"/>
      <c r="D41" s="409" t="s">
        <v>1061</v>
      </c>
      <c r="E41" s="409" t="s">
        <v>1065</v>
      </c>
      <c r="F41" s="409" t="s">
        <v>1111</v>
      </c>
      <c r="G41" s="409" t="s">
        <v>1071</v>
      </c>
      <c r="H41" s="409"/>
      <c r="I41" s="409"/>
      <c r="J41" s="409"/>
      <c r="K41" s="409"/>
      <c r="L41" s="409"/>
      <c r="M41" s="409"/>
      <c r="N41" s="409"/>
      <c r="O41" s="409"/>
      <c r="Q41" s="18"/>
      <c r="R41" s="18"/>
      <c r="S41" s="18"/>
      <c r="T41" s="18"/>
      <c r="U41" s="18"/>
      <c r="V41" s="18"/>
      <c r="W41" s="18"/>
      <c r="X41" s="18"/>
      <c r="Y41" s="18"/>
      <c r="Z41" s="18"/>
      <c r="AA41" s="18"/>
    </row>
    <row r="42" spans="1:27" ht="18.75" customHeight="1">
      <c r="A42" s="18"/>
      <c r="B42" s="409"/>
      <c r="C42" s="409"/>
      <c r="D42" s="409" t="s">
        <v>1062</v>
      </c>
      <c r="E42" s="409" t="s">
        <v>1108</v>
      </c>
      <c r="F42" s="409" t="s">
        <v>1112</v>
      </c>
      <c r="G42" s="409" t="s">
        <v>1072</v>
      </c>
      <c r="H42" s="409"/>
      <c r="I42" s="409"/>
      <c r="J42" s="409"/>
      <c r="K42" s="409"/>
      <c r="L42" s="409"/>
      <c r="M42" s="409"/>
      <c r="N42" s="409"/>
      <c r="O42" s="409"/>
      <c r="Q42" s="18"/>
      <c r="R42" s="18"/>
      <c r="S42" s="18"/>
      <c r="T42" s="18"/>
      <c r="U42" s="18"/>
      <c r="V42" s="18"/>
      <c r="W42" s="18"/>
      <c r="X42" s="18"/>
      <c r="Y42" s="18"/>
      <c r="Z42" s="18"/>
      <c r="AA42" s="18"/>
    </row>
    <row r="43" spans="1:27" ht="18.75" customHeight="1">
      <c r="A43" s="18"/>
      <c r="B43" s="409"/>
      <c r="C43" s="409"/>
      <c r="D43" s="409" t="s">
        <v>1153</v>
      </c>
      <c r="E43" s="409" t="s">
        <v>1109</v>
      </c>
      <c r="F43" s="409" t="s">
        <v>1137</v>
      </c>
      <c r="G43" s="409" t="s">
        <v>1113</v>
      </c>
      <c r="H43" s="409"/>
      <c r="I43" s="409"/>
      <c r="J43" s="409"/>
      <c r="K43" s="409"/>
      <c r="L43" s="409"/>
      <c r="M43" s="409"/>
      <c r="N43" s="409"/>
      <c r="O43" s="409"/>
      <c r="Q43" s="18"/>
      <c r="R43" s="18"/>
      <c r="S43" s="18"/>
      <c r="T43" s="18"/>
      <c r="U43" s="18"/>
      <c r="V43" s="18"/>
      <c r="W43" s="18"/>
      <c r="X43" s="18"/>
      <c r="Y43" s="18"/>
      <c r="Z43" s="18"/>
      <c r="AA43" s="18"/>
    </row>
    <row r="44" spans="1:27" ht="18.75" customHeight="1">
      <c r="A44" s="18"/>
      <c r="B44" s="409"/>
      <c r="C44" s="409"/>
      <c r="D44" s="409" t="s">
        <v>1135</v>
      </c>
      <c r="E44" s="409" t="s">
        <v>1136</v>
      </c>
      <c r="F44" s="409" t="s">
        <v>1138</v>
      </c>
      <c r="G44" s="409" t="s">
        <v>1139</v>
      </c>
      <c r="H44" s="409"/>
      <c r="I44" s="409"/>
      <c r="J44" s="409"/>
      <c r="K44" s="409"/>
      <c r="L44" s="409"/>
      <c r="M44" s="409"/>
      <c r="N44" s="409"/>
      <c r="O44" s="409"/>
      <c r="Q44" s="18"/>
      <c r="R44" s="18"/>
      <c r="S44" s="18"/>
      <c r="T44" s="18"/>
      <c r="U44" s="18"/>
      <c r="V44" s="18"/>
      <c r="W44" s="18"/>
      <c r="X44" s="18"/>
      <c r="Y44" s="18"/>
      <c r="Z44" s="18"/>
      <c r="AA44" s="18"/>
    </row>
    <row r="45" spans="1:27" ht="18.75" customHeight="1">
      <c r="A45" s="18"/>
      <c r="B45" s="409"/>
      <c r="C45" s="409"/>
      <c r="D45" s="409"/>
      <c r="E45" s="409"/>
      <c r="F45" s="409"/>
      <c r="G45" s="409"/>
      <c r="H45" s="409"/>
      <c r="I45" s="409"/>
      <c r="J45" s="409"/>
      <c r="K45" s="409"/>
      <c r="L45" s="409"/>
      <c r="M45" s="409"/>
      <c r="N45" s="409"/>
      <c r="O45" s="409"/>
      <c r="Q45" s="18"/>
      <c r="R45" s="18"/>
      <c r="S45" s="18"/>
      <c r="T45" s="18"/>
      <c r="U45" s="18"/>
      <c r="V45" s="18"/>
      <c r="W45" s="18"/>
      <c r="X45" s="18"/>
      <c r="Y45" s="18"/>
      <c r="Z45" s="18"/>
      <c r="AA45" s="18"/>
    </row>
    <row r="46" spans="1:27" ht="18.75" customHeight="1">
      <c r="A46" s="18"/>
      <c r="B46" s="409"/>
      <c r="C46" s="409"/>
      <c r="D46" s="409" t="s">
        <v>1154</v>
      </c>
      <c r="E46" s="409" t="s">
        <v>1155</v>
      </c>
      <c r="F46" s="409" t="s">
        <v>1156</v>
      </c>
      <c r="G46" s="409" t="s">
        <v>1157</v>
      </c>
      <c r="H46" s="409"/>
      <c r="I46" s="409"/>
      <c r="J46" s="409"/>
      <c r="K46" s="409"/>
      <c r="L46" s="409"/>
      <c r="M46" s="409"/>
      <c r="N46" s="409"/>
      <c r="O46" s="409"/>
      <c r="Q46" s="18"/>
      <c r="R46" s="18"/>
      <c r="S46" s="18"/>
      <c r="T46" s="18"/>
      <c r="U46" s="18"/>
      <c r="V46" s="18"/>
      <c r="W46" s="18"/>
      <c r="X46" s="18"/>
      <c r="Y46" s="18"/>
      <c r="Z46" s="18"/>
      <c r="AA46" s="18"/>
    </row>
    <row r="47" spans="1:27" ht="18.75" customHeight="1">
      <c r="A47" s="18"/>
      <c r="B47" s="409"/>
      <c r="C47" s="409"/>
      <c r="D47" s="409" t="s">
        <v>1114</v>
      </c>
      <c r="E47" s="409" t="s">
        <v>1075</v>
      </c>
      <c r="F47" s="409" t="s">
        <v>1080</v>
      </c>
      <c r="G47" s="409" t="s">
        <v>1158</v>
      </c>
      <c r="H47" s="409"/>
      <c r="I47" s="409"/>
      <c r="J47" s="409"/>
      <c r="K47" s="409"/>
      <c r="L47" s="409"/>
      <c r="M47" s="409"/>
      <c r="N47" s="409"/>
      <c r="O47" s="409"/>
      <c r="Q47" s="18"/>
      <c r="R47" s="18"/>
      <c r="S47" s="18"/>
      <c r="T47" s="18"/>
      <c r="U47" s="18"/>
      <c r="V47" s="18"/>
      <c r="W47" s="18"/>
      <c r="X47" s="18"/>
      <c r="Y47" s="18"/>
      <c r="Z47" s="18"/>
      <c r="AA47" s="18"/>
    </row>
    <row r="48" spans="1:27" ht="18.75" customHeight="1">
      <c r="A48" s="18"/>
      <c r="B48" s="409"/>
      <c r="C48" s="409"/>
      <c r="D48" s="409" t="s">
        <v>1115</v>
      </c>
      <c r="E48" s="409" t="s">
        <v>1076</v>
      </c>
      <c r="F48" s="409" t="s">
        <v>1081</v>
      </c>
      <c r="G48" s="409" t="s">
        <v>1159</v>
      </c>
      <c r="H48" s="409"/>
      <c r="I48" s="409"/>
      <c r="J48" s="409"/>
      <c r="K48" s="409"/>
      <c r="L48" s="409"/>
      <c r="M48" s="409"/>
      <c r="N48" s="409"/>
      <c r="O48" s="409"/>
      <c r="Q48" s="18"/>
      <c r="R48" s="18"/>
      <c r="S48" s="18"/>
      <c r="T48" s="18"/>
      <c r="U48" s="18"/>
      <c r="V48" s="18"/>
      <c r="W48" s="18"/>
      <c r="X48" s="18"/>
      <c r="Y48" s="18"/>
      <c r="Z48" s="18"/>
      <c r="AA48" s="18"/>
    </row>
    <row r="49" spans="1:27" ht="18.75" customHeight="1">
      <c r="A49" s="18"/>
      <c r="B49" s="409"/>
      <c r="C49" s="409"/>
      <c r="D49" s="409" t="s">
        <v>1140</v>
      </c>
      <c r="E49" s="409" t="s">
        <v>1077</v>
      </c>
      <c r="F49" s="409" t="s">
        <v>1082</v>
      </c>
      <c r="G49" s="409" t="s">
        <v>1160</v>
      </c>
      <c r="H49" s="409"/>
      <c r="I49" s="409"/>
      <c r="J49" s="409"/>
      <c r="K49" s="409"/>
      <c r="L49" s="409"/>
      <c r="M49" s="409"/>
      <c r="N49" s="409"/>
      <c r="O49" s="409"/>
      <c r="Q49" s="18"/>
      <c r="R49" s="18"/>
      <c r="S49" s="18"/>
      <c r="T49" s="18"/>
      <c r="U49" s="18"/>
      <c r="V49" s="18"/>
      <c r="W49" s="18"/>
      <c r="X49" s="18"/>
      <c r="Y49" s="18"/>
      <c r="Z49" s="18"/>
      <c r="AA49" s="18"/>
    </row>
    <row r="50" spans="1:27" ht="18.75" customHeight="1">
      <c r="A50" s="18"/>
      <c r="B50" s="409"/>
      <c r="C50" s="409"/>
      <c r="D50" s="409" t="s">
        <v>1141</v>
      </c>
      <c r="E50" s="409" t="s">
        <v>1116</v>
      </c>
      <c r="F50" s="409" t="s">
        <v>1117</v>
      </c>
      <c r="G50" s="409" t="s">
        <v>1161</v>
      </c>
      <c r="H50" s="409"/>
      <c r="I50" s="409"/>
      <c r="J50" s="409"/>
      <c r="K50" s="409"/>
      <c r="L50" s="409"/>
      <c r="M50" s="409"/>
      <c r="N50" s="409"/>
      <c r="O50" s="409"/>
      <c r="Q50" s="18"/>
      <c r="R50" s="18"/>
      <c r="S50" s="18"/>
      <c r="T50" s="18"/>
      <c r="U50" s="18"/>
      <c r="V50" s="18"/>
      <c r="W50" s="18"/>
      <c r="X50" s="18"/>
      <c r="Y50" s="18"/>
      <c r="Z50" s="18"/>
      <c r="AA50" s="18"/>
    </row>
    <row r="51" spans="1:27" ht="18.75" customHeight="1">
      <c r="A51" s="18"/>
      <c r="B51" s="409"/>
      <c r="C51" s="409"/>
      <c r="D51" s="409" t="s">
        <v>1142</v>
      </c>
      <c r="E51" s="409" t="s">
        <v>1143</v>
      </c>
      <c r="F51" s="409" t="s">
        <v>1144</v>
      </c>
      <c r="G51" s="409" t="s">
        <v>1162</v>
      </c>
      <c r="H51" s="409"/>
      <c r="I51" s="409"/>
      <c r="J51" s="409"/>
      <c r="K51" s="409"/>
      <c r="L51" s="409"/>
      <c r="M51" s="409"/>
      <c r="N51" s="409"/>
      <c r="O51" s="409"/>
      <c r="Q51" s="18"/>
      <c r="R51" s="18"/>
      <c r="S51" s="18"/>
      <c r="T51" s="18"/>
      <c r="U51" s="18"/>
      <c r="V51" s="18"/>
      <c r="W51" s="18"/>
      <c r="X51" s="18"/>
      <c r="Y51" s="18"/>
      <c r="Z51" s="18"/>
      <c r="AA51" s="18"/>
    </row>
    <row r="52" spans="1:27" ht="18.75" customHeight="1">
      <c r="A52" s="18"/>
      <c r="B52" s="409"/>
      <c r="C52" s="409"/>
      <c r="D52" s="409"/>
      <c r="E52" s="409"/>
      <c r="F52" s="409"/>
      <c r="G52" s="409"/>
      <c r="H52" s="409"/>
      <c r="I52" s="409"/>
      <c r="J52" s="409"/>
      <c r="K52" s="409"/>
      <c r="L52" s="409"/>
      <c r="M52" s="409"/>
      <c r="N52" s="409"/>
      <c r="O52" s="409"/>
      <c r="Q52" s="18"/>
      <c r="R52" s="18"/>
      <c r="S52" s="18"/>
      <c r="T52" s="18"/>
      <c r="U52" s="18"/>
      <c r="V52" s="18"/>
      <c r="W52" s="18"/>
      <c r="X52" s="18"/>
      <c r="Y52" s="18"/>
      <c r="Z52" s="18"/>
      <c r="AA52" s="18"/>
    </row>
    <row r="53" spans="1:27" ht="18.75" customHeight="1">
      <c r="A53" s="18"/>
      <c r="B53" s="409"/>
      <c r="C53" s="409"/>
      <c r="D53" s="409"/>
      <c r="E53" s="409"/>
      <c r="F53" s="409"/>
      <c r="G53" s="409"/>
      <c r="H53" s="409"/>
      <c r="I53" s="409"/>
      <c r="J53" s="409"/>
      <c r="K53" s="409"/>
      <c r="L53" s="409"/>
      <c r="M53" s="409"/>
      <c r="N53" s="409"/>
      <c r="O53" s="409"/>
      <c r="Q53" s="18"/>
      <c r="R53" s="18"/>
      <c r="S53" s="18"/>
      <c r="T53" s="18"/>
      <c r="U53" s="18"/>
      <c r="V53" s="18"/>
      <c r="W53" s="18"/>
      <c r="X53" s="18"/>
      <c r="Y53" s="18"/>
      <c r="Z53" s="18"/>
      <c r="AA53" s="18"/>
    </row>
    <row r="54" spans="1:27" ht="18.75" customHeight="1">
      <c r="A54" s="18"/>
      <c r="B54" s="409"/>
      <c r="C54" s="409"/>
      <c r="D54" s="409"/>
      <c r="E54" s="409"/>
      <c r="F54" s="409"/>
      <c r="G54" s="409"/>
      <c r="H54" s="409"/>
      <c r="I54" s="409"/>
      <c r="J54" s="409"/>
      <c r="K54" s="409"/>
      <c r="L54" s="409"/>
      <c r="M54" s="409"/>
      <c r="N54" s="409"/>
      <c r="O54" s="409"/>
      <c r="Q54" s="18"/>
      <c r="R54" s="18"/>
      <c r="S54" s="18"/>
      <c r="T54" s="18"/>
      <c r="U54" s="18"/>
      <c r="V54" s="18"/>
      <c r="W54" s="18"/>
      <c r="X54" s="18"/>
      <c r="Y54" s="18"/>
      <c r="Z54" s="18"/>
      <c r="AA54" s="18"/>
    </row>
    <row r="55" spans="1:27" ht="18.75" customHeight="1">
      <c r="A55" s="18"/>
      <c r="B55" s="409"/>
      <c r="C55" s="409"/>
      <c r="D55" s="409"/>
      <c r="E55" s="409"/>
      <c r="F55" s="409"/>
      <c r="G55" s="409"/>
      <c r="H55" s="409"/>
      <c r="I55" s="409"/>
      <c r="J55" s="409"/>
      <c r="K55" s="409"/>
      <c r="L55" s="409"/>
      <c r="M55" s="409"/>
      <c r="N55" s="409"/>
      <c r="O55" s="409"/>
      <c r="Q55" s="18"/>
      <c r="R55" s="18"/>
      <c r="S55" s="18"/>
      <c r="T55" s="18"/>
      <c r="U55" s="18"/>
      <c r="V55" s="18"/>
      <c r="W55" s="18"/>
      <c r="X55" s="18"/>
      <c r="Y55" s="18"/>
      <c r="Z55" s="18"/>
      <c r="AA55" s="18"/>
    </row>
    <row r="56" spans="1:27" ht="18.75" customHeight="1">
      <c r="A56" s="18"/>
      <c r="B56" s="409"/>
      <c r="C56" s="409"/>
      <c r="D56" s="409"/>
      <c r="E56" s="409"/>
      <c r="F56" s="409"/>
      <c r="G56" s="409"/>
      <c r="H56" s="409"/>
      <c r="I56" s="409"/>
      <c r="J56" s="409"/>
      <c r="K56" s="409"/>
      <c r="L56" s="409"/>
      <c r="M56" s="409"/>
      <c r="N56" s="409"/>
      <c r="O56" s="409"/>
      <c r="Q56" s="18"/>
      <c r="R56" s="18"/>
      <c r="S56" s="18"/>
      <c r="T56" s="18"/>
      <c r="U56" s="18"/>
      <c r="V56" s="18"/>
      <c r="W56" s="18"/>
      <c r="X56" s="18"/>
      <c r="Y56" s="18"/>
      <c r="Z56" s="18"/>
      <c r="AA56" s="18"/>
    </row>
    <row r="57" spans="1:27" ht="18.75" customHeight="1">
      <c r="A57" s="18"/>
      <c r="B57" s="409"/>
      <c r="C57" s="409"/>
      <c r="D57" s="409"/>
      <c r="E57" s="409"/>
      <c r="F57" s="409"/>
      <c r="G57" s="409"/>
      <c r="H57" s="409"/>
      <c r="I57" s="409"/>
      <c r="J57" s="409"/>
      <c r="K57" s="409"/>
      <c r="L57" s="409"/>
      <c r="M57" s="409"/>
      <c r="N57" s="409"/>
      <c r="O57" s="409"/>
      <c r="Q57" s="18"/>
      <c r="R57" s="18"/>
      <c r="S57" s="18"/>
      <c r="T57" s="18"/>
      <c r="U57" s="18"/>
      <c r="V57" s="18"/>
      <c r="W57" s="18"/>
      <c r="X57" s="18"/>
      <c r="Y57" s="18"/>
      <c r="Z57" s="18"/>
      <c r="AA57" s="18"/>
    </row>
    <row r="58" spans="1:27" ht="18.75" customHeight="1">
      <c r="A58" s="18"/>
      <c r="B58" s="409"/>
      <c r="C58" s="409"/>
      <c r="D58" s="409"/>
      <c r="E58" s="409"/>
      <c r="F58" s="409"/>
      <c r="G58" s="409"/>
      <c r="H58" s="409"/>
      <c r="I58" s="409"/>
      <c r="J58" s="409"/>
      <c r="K58" s="409"/>
      <c r="L58" s="409"/>
      <c r="M58" s="409"/>
      <c r="N58" s="409"/>
      <c r="O58" s="409"/>
      <c r="Q58" s="18"/>
      <c r="R58" s="18"/>
      <c r="S58" s="18"/>
      <c r="T58" s="18"/>
      <c r="U58" s="18"/>
      <c r="V58" s="18"/>
      <c r="W58" s="18"/>
      <c r="X58" s="18"/>
      <c r="Y58" s="18"/>
      <c r="Z58" s="18"/>
      <c r="AA58" s="18"/>
    </row>
    <row r="59" spans="1:27" ht="18.75" customHeight="1">
      <c r="A59" s="18"/>
      <c r="B59" s="409"/>
      <c r="C59" s="409"/>
      <c r="D59" s="409"/>
      <c r="E59" s="409"/>
      <c r="F59" s="409"/>
      <c r="G59" s="409"/>
      <c r="H59" s="409"/>
      <c r="I59" s="409"/>
      <c r="J59" s="409"/>
      <c r="K59" s="409"/>
      <c r="L59" s="409"/>
      <c r="M59" s="409"/>
      <c r="N59" s="409"/>
      <c r="O59" s="409"/>
      <c r="Q59" s="18"/>
      <c r="R59" s="18"/>
      <c r="S59" s="18"/>
      <c r="T59" s="18"/>
      <c r="U59" s="18"/>
      <c r="V59" s="18"/>
      <c r="W59" s="18"/>
      <c r="X59" s="18"/>
      <c r="Y59" s="18"/>
      <c r="Z59" s="18"/>
      <c r="AA59" s="18"/>
    </row>
    <row r="60" spans="1:27" ht="18.75" customHeight="1">
      <c r="A60" s="18"/>
      <c r="B60" s="409"/>
      <c r="C60" s="409"/>
      <c r="D60" s="409"/>
      <c r="E60" s="409"/>
      <c r="F60" s="409"/>
      <c r="G60" s="409"/>
      <c r="H60" s="409"/>
      <c r="I60" s="409"/>
      <c r="J60" s="409"/>
      <c r="K60" s="409"/>
      <c r="L60" s="409"/>
      <c r="M60" s="409"/>
      <c r="N60" s="409"/>
      <c r="O60" s="409"/>
      <c r="Q60" s="18"/>
      <c r="R60" s="18"/>
      <c r="S60" s="18"/>
      <c r="T60" s="18"/>
      <c r="U60" s="18"/>
      <c r="V60" s="18"/>
      <c r="W60" s="18"/>
      <c r="X60" s="18"/>
      <c r="Y60" s="18"/>
      <c r="Z60" s="18"/>
      <c r="AA60" s="18"/>
    </row>
    <row r="61" spans="1:27" ht="18.75" customHeight="1">
      <c r="A61" s="18"/>
      <c r="B61" s="409"/>
      <c r="C61" s="409"/>
      <c r="D61" s="409"/>
      <c r="E61" s="409"/>
      <c r="F61" s="409"/>
      <c r="G61" s="409"/>
      <c r="H61" s="409"/>
      <c r="I61" s="409"/>
      <c r="J61" s="409"/>
      <c r="K61" s="409"/>
      <c r="L61" s="409"/>
      <c r="M61" s="409"/>
      <c r="N61" s="409"/>
      <c r="O61" s="409"/>
      <c r="Q61" s="18"/>
      <c r="R61" s="18"/>
      <c r="S61" s="18"/>
      <c r="T61" s="18"/>
      <c r="U61" s="18"/>
      <c r="V61" s="18"/>
      <c r="W61" s="18"/>
      <c r="X61" s="18"/>
      <c r="Y61" s="18"/>
      <c r="Z61" s="18"/>
      <c r="AA61" s="18"/>
    </row>
    <row r="62" spans="1:27" ht="18.75" customHeight="1">
      <c r="A62" s="18"/>
      <c r="B62" s="409"/>
      <c r="C62" s="409"/>
      <c r="D62" s="409"/>
      <c r="E62" s="409"/>
      <c r="F62" s="409"/>
      <c r="G62" s="409"/>
      <c r="H62" s="409"/>
      <c r="I62" s="409"/>
      <c r="J62" s="409"/>
      <c r="K62" s="409"/>
      <c r="L62" s="409"/>
      <c r="M62" s="409"/>
      <c r="N62" s="409"/>
      <c r="O62" s="409"/>
      <c r="Q62" s="18"/>
      <c r="R62" s="18"/>
      <c r="S62" s="18"/>
      <c r="T62" s="18"/>
      <c r="U62" s="18"/>
      <c r="V62" s="18"/>
      <c r="W62" s="18"/>
      <c r="X62" s="18"/>
      <c r="Y62" s="18"/>
      <c r="Z62" s="18"/>
      <c r="AA62" s="18"/>
    </row>
    <row r="63" spans="1:27" ht="18.75" customHeight="1">
      <c r="A63" s="18"/>
      <c r="B63" s="409"/>
      <c r="C63" s="409"/>
      <c r="D63" s="409"/>
      <c r="E63" s="409"/>
      <c r="F63" s="409"/>
      <c r="G63" s="409"/>
      <c r="H63" s="409"/>
      <c r="I63" s="409"/>
      <c r="J63" s="409"/>
      <c r="K63" s="409"/>
      <c r="L63" s="409"/>
      <c r="M63" s="409"/>
      <c r="N63" s="409"/>
      <c r="O63" s="409"/>
      <c r="Q63" s="18"/>
      <c r="R63" s="18"/>
      <c r="S63" s="18"/>
      <c r="T63" s="18"/>
      <c r="U63" s="18"/>
      <c r="V63" s="18"/>
      <c r="W63" s="18"/>
      <c r="X63" s="18"/>
      <c r="Y63" s="18"/>
      <c r="Z63" s="18"/>
      <c r="AA63" s="18"/>
    </row>
    <row r="64" spans="1:27" ht="18.75" customHeight="1">
      <c r="A64" s="18"/>
      <c r="B64" s="409"/>
      <c r="C64" s="409"/>
      <c r="D64" s="409"/>
      <c r="E64" s="409"/>
      <c r="F64" s="409"/>
      <c r="G64" s="409"/>
      <c r="H64" s="409"/>
      <c r="I64" s="409"/>
      <c r="J64" s="409"/>
      <c r="K64" s="409"/>
      <c r="L64" s="409"/>
      <c r="M64" s="409"/>
      <c r="N64" s="409"/>
      <c r="O64" s="409"/>
      <c r="Q64" s="18"/>
      <c r="R64" s="18"/>
      <c r="S64" s="18"/>
      <c r="T64" s="18"/>
      <c r="U64" s="18"/>
      <c r="V64" s="18"/>
      <c r="W64" s="18"/>
      <c r="X64" s="18"/>
      <c r="Y64" s="18"/>
      <c r="Z64" s="18"/>
      <c r="AA64" s="18"/>
    </row>
    <row r="65" spans="1:27" ht="18.75" customHeight="1">
      <c r="A65" s="18"/>
      <c r="B65" s="409"/>
      <c r="C65" s="409"/>
      <c r="D65" s="409"/>
      <c r="E65" s="409"/>
      <c r="F65" s="409"/>
      <c r="G65" s="409"/>
      <c r="H65" s="409"/>
      <c r="I65" s="409"/>
      <c r="J65" s="409"/>
      <c r="K65" s="409"/>
      <c r="L65" s="409"/>
      <c r="M65" s="409"/>
      <c r="N65" s="409"/>
      <c r="O65" s="409"/>
      <c r="Q65" s="18"/>
      <c r="R65" s="18"/>
      <c r="S65" s="18"/>
      <c r="T65" s="18"/>
      <c r="U65" s="18"/>
      <c r="V65" s="18"/>
      <c r="W65" s="18"/>
      <c r="X65" s="18"/>
      <c r="Y65" s="18"/>
      <c r="Z65" s="18"/>
      <c r="AA65" s="18"/>
    </row>
    <row r="66" spans="1:27" ht="18.75" customHeight="1">
      <c r="A66" s="18"/>
      <c r="B66" s="409"/>
      <c r="C66" s="409"/>
      <c r="D66" s="409"/>
      <c r="E66" s="409"/>
      <c r="F66" s="409"/>
      <c r="G66" s="409"/>
      <c r="H66" s="409"/>
      <c r="I66" s="409"/>
      <c r="J66" s="409"/>
      <c r="K66" s="409"/>
      <c r="L66" s="409"/>
      <c r="M66" s="409"/>
      <c r="N66" s="409"/>
      <c r="O66" s="409"/>
      <c r="Q66" s="18"/>
      <c r="R66" s="18"/>
      <c r="S66" s="18"/>
      <c r="T66" s="18"/>
      <c r="U66" s="18"/>
      <c r="V66" s="18"/>
      <c r="W66" s="18"/>
      <c r="X66" s="18"/>
      <c r="Y66" s="18"/>
      <c r="Z66" s="18"/>
      <c r="AA66" s="18"/>
    </row>
    <row r="67" spans="1:27" ht="18.75" customHeight="1">
      <c r="A67" s="18"/>
      <c r="B67" s="409"/>
      <c r="C67" s="409"/>
      <c r="D67" s="409"/>
      <c r="E67" s="409"/>
      <c r="F67" s="409"/>
      <c r="G67" s="409"/>
      <c r="H67" s="409"/>
      <c r="I67" s="409"/>
      <c r="J67" s="409"/>
      <c r="K67" s="409"/>
      <c r="L67" s="409"/>
      <c r="M67" s="409"/>
      <c r="N67" s="409"/>
      <c r="O67" s="409"/>
      <c r="Q67" s="18"/>
      <c r="R67" s="18"/>
      <c r="S67" s="18"/>
      <c r="T67" s="18"/>
      <c r="U67" s="18"/>
      <c r="V67" s="18"/>
      <c r="W67" s="18"/>
      <c r="X67" s="18"/>
      <c r="Y67" s="18"/>
      <c r="Z67" s="18"/>
      <c r="AA67" s="18"/>
    </row>
    <row r="68" spans="1:27" ht="18.75" customHeight="1">
      <c r="A68" s="18"/>
      <c r="B68" s="409"/>
      <c r="C68" s="409"/>
      <c r="D68" s="409"/>
      <c r="E68" s="409"/>
      <c r="F68" s="409"/>
      <c r="G68" s="409"/>
      <c r="H68" s="409"/>
      <c r="I68" s="409"/>
      <c r="J68" s="409"/>
      <c r="K68" s="409"/>
      <c r="L68" s="409"/>
      <c r="M68" s="409"/>
      <c r="N68" s="409"/>
      <c r="O68" s="409"/>
      <c r="Q68" s="18"/>
      <c r="R68" s="18"/>
      <c r="S68" s="18"/>
      <c r="T68" s="18"/>
      <c r="U68" s="18"/>
      <c r="V68" s="18"/>
      <c r="W68" s="18"/>
      <c r="X68" s="18"/>
      <c r="Y68" s="18"/>
      <c r="Z68" s="18"/>
      <c r="AA68" s="18"/>
    </row>
    <row r="69" spans="1:27" ht="18.75" customHeight="1">
      <c r="A69" s="18"/>
      <c r="B69" s="409"/>
      <c r="C69" s="409"/>
      <c r="D69" s="409"/>
      <c r="E69" s="409"/>
      <c r="F69" s="409"/>
      <c r="G69" s="409"/>
      <c r="H69" s="409"/>
      <c r="I69" s="409"/>
      <c r="J69" s="409"/>
      <c r="K69" s="409"/>
      <c r="L69" s="409"/>
      <c r="M69" s="409"/>
      <c r="N69" s="409"/>
      <c r="O69" s="409"/>
      <c r="Q69" s="18"/>
      <c r="R69" s="18"/>
      <c r="S69" s="18"/>
      <c r="T69" s="18"/>
      <c r="U69" s="18"/>
      <c r="V69" s="18"/>
      <c r="W69" s="18"/>
      <c r="X69" s="18"/>
      <c r="Y69" s="18"/>
      <c r="Z69" s="18"/>
      <c r="AA69" s="18"/>
    </row>
    <row r="70" spans="1:27" ht="18.75" customHeight="1">
      <c r="A70" s="18"/>
      <c r="B70" s="409"/>
      <c r="C70" s="409"/>
      <c r="D70" s="409"/>
      <c r="E70" s="409"/>
      <c r="F70" s="409"/>
      <c r="G70" s="409"/>
      <c r="H70" s="409"/>
      <c r="I70" s="409"/>
      <c r="J70" s="409"/>
      <c r="K70" s="409"/>
      <c r="L70" s="409"/>
      <c r="M70" s="409"/>
      <c r="N70" s="409"/>
      <c r="O70" s="409"/>
      <c r="Q70" s="18"/>
      <c r="R70" s="18"/>
      <c r="S70" s="18"/>
      <c r="T70" s="18"/>
      <c r="U70" s="18"/>
      <c r="V70" s="18"/>
      <c r="W70" s="18"/>
      <c r="X70" s="18"/>
      <c r="Y70" s="18"/>
      <c r="Z70" s="18"/>
      <c r="AA70" s="18"/>
    </row>
    <row r="71" spans="1:27" ht="18.75" customHeight="1">
      <c r="A71" s="18"/>
      <c r="B71" s="409"/>
      <c r="C71" s="409"/>
      <c r="D71" s="409"/>
      <c r="E71" s="409"/>
      <c r="F71" s="409"/>
      <c r="G71" s="409"/>
      <c r="H71" s="409"/>
      <c r="I71" s="409"/>
      <c r="J71" s="409"/>
      <c r="K71" s="409"/>
      <c r="L71" s="409"/>
      <c r="M71" s="409"/>
      <c r="N71" s="409"/>
      <c r="O71" s="409"/>
      <c r="Q71" s="18"/>
      <c r="R71" s="18"/>
      <c r="S71" s="18"/>
      <c r="T71" s="18"/>
      <c r="U71" s="18"/>
      <c r="V71" s="18"/>
      <c r="W71" s="18"/>
      <c r="X71" s="18"/>
      <c r="Y71" s="18"/>
      <c r="Z71" s="18"/>
      <c r="AA71" s="18"/>
    </row>
    <row r="72" spans="1:27" ht="18.75" customHeight="1">
      <c r="A72" s="18"/>
      <c r="B72" s="409"/>
      <c r="C72" s="409"/>
      <c r="D72" s="409"/>
      <c r="E72" s="409"/>
      <c r="F72" s="409"/>
      <c r="G72" s="409"/>
      <c r="H72" s="409"/>
      <c r="I72" s="409"/>
      <c r="J72" s="409"/>
      <c r="K72" s="409"/>
      <c r="L72" s="409"/>
      <c r="M72" s="409"/>
      <c r="N72" s="409"/>
      <c r="O72" s="409"/>
      <c r="Q72" s="18"/>
      <c r="R72" s="18"/>
      <c r="S72" s="18"/>
      <c r="T72" s="18"/>
      <c r="U72" s="18"/>
      <c r="V72" s="18"/>
      <c r="W72" s="18"/>
      <c r="X72" s="18"/>
      <c r="Y72" s="18"/>
      <c r="Z72" s="18"/>
      <c r="AA72" s="18"/>
    </row>
    <row r="73" spans="1:27" ht="18.75" customHeight="1">
      <c r="A73" s="18"/>
      <c r="B73" s="409"/>
      <c r="C73" s="409"/>
      <c r="D73" s="409"/>
      <c r="E73" s="409"/>
      <c r="F73" s="409"/>
      <c r="G73" s="409"/>
      <c r="H73" s="409"/>
      <c r="I73" s="409"/>
      <c r="J73" s="409"/>
      <c r="K73" s="409"/>
      <c r="L73" s="409"/>
      <c r="M73" s="409"/>
      <c r="N73" s="409"/>
      <c r="O73" s="409"/>
      <c r="Q73" s="18"/>
      <c r="R73" s="18"/>
      <c r="S73" s="18"/>
      <c r="T73" s="18"/>
      <c r="U73" s="18"/>
      <c r="V73" s="18"/>
      <c r="W73" s="18"/>
      <c r="X73" s="18"/>
      <c r="Y73" s="18"/>
      <c r="Z73" s="18"/>
      <c r="AA73" s="18"/>
    </row>
    <row r="74" spans="1:27" ht="18.75" customHeight="1">
      <c r="A74" s="18"/>
      <c r="B74" s="409"/>
      <c r="C74" s="409"/>
      <c r="D74" s="409"/>
      <c r="E74" s="409"/>
      <c r="F74" s="409"/>
      <c r="G74" s="409"/>
      <c r="H74" s="409"/>
      <c r="I74" s="409"/>
      <c r="J74" s="409"/>
      <c r="K74" s="409"/>
      <c r="L74" s="409"/>
      <c r="M74" s="409"/>
      <c r="N74" s="409"/>
      <c r="O74" s="409"/>
      <c r="Q74" s="18"/>
      <c r="R74" s="18"/>
      <c r="S74" s="18"/>
      <c r="T74" s="18"/>
      <c r="U74" s="18"/>
      <c r="V74" s="18"/>
      <c r="W74" s="18"/>
      <c r="X74" s="18"/>
      <c r="Y74" s="18"/>
      <c r="Z74" s="18"/>
      <c r="AA74" s="18"/>
    </row>
    <row r="75" spans="1:27" ht="18.75" customHeight="1">
      <c r="A75" s="18"/>
      <c r="B75" s="409"/>
      <c r="C75" s="409"/>
      <c r="D75" s="409"/>
      <c r="E75" s="409"/>
      <c r="F75" s="409"/>
      <c r="G75" s="409"/>
      <c r="H75" s="409"/>
      <c r="I75" s="409"/>
      <c r="J75" s="409"/>
      <c r="K75" s="409"/>
      <c r="L75" s="409"/>
      <c r="M75" s="409"/>
      <c r="N75" s="409"/>
      <c r="O75" s="409"/>
      <c r="Q75" s="18"/>
      <c r="R75" s="18"/>
      <c r="S75" s="18"/>
      <c r="T75" s="18"/>
      <c r="U75" s="18"/>
      <c r="V75" s="18"/>
      <c r="W75" s="18"/>
      <c r="X75" s="18"/>
      <c r="Y75" s="18"/>
      <c r="Z75" s="18"/>
      <c r="AA75" s="18"/>
    </row>
    <row r="76" spans="1:27" ht="18.75" customHeight="1">
      <c r="A76" s="18"/>
      <c r="B76" s="409"/>
      <c r="C76" s="409"/>
      <c r="D76" s="409"/>
      <c r="E76" s="409"/>
      <c r="F76" s="409"/>
      <c r="G76" s="409"/>
      <c r="H76" s="409"/>
      <c r="I76" s="409"/>
      <c r="J76" s="409"/>
      <c r="K76" s="409"/>
      <c r="L76" s="409"/>
      <c r="M76" s="409"/>
      <c r="N76" s="409"/>
      <c r="O76" s="409"/>
      <c r="Q76" s="18"/>
      <c r="R76" s="18"/>
      <c r="S76" s="18"/>
      <c r="T76" s="18"/>
      <c r="U76" s="18"/>
      <c r="V76" s="18"/>
      <c r="W76" s="18"/>
      <c r="X76" s="18"/>
      <c r="Y76" s="18"/>
      <c r="Z76" s="18"/>
      <c r="AA76" s="18"/>
    </row>
    <row r="77" spans="1:27" ht="18.75" customHeight="1">
      <c r="A77" s="18"/>
      <c r="B77" s="409"/>
      <c r="C77" s="409"/>
      <c r="D77" s="409"/>
      <c r="E77" s="409"/>
      <c r="F77" s="409"/>
      <c r="G77" s="409"/>
      <c r="H77" s="409"/>
      <c r="I77" s="409"/>
      <c r="J77" s="409"/>
      <c r="K77" s="409"/>
      <c r="L77" s="409"/>
      <c r="M77" s="409"/>
      <c r="N77" s="409"/>
      <c r="O77" s="409"/>
      <c r="Q77" s="18"/>
      <c r="R77" s="18"/>
      <c r="S77" s="18"/>
      <c r="T77" s="18"/>
      <c r="U77" s="18"/>
      <c r="V77" s="18"/>
      <c r="W77" s="18"/>
      <c r="X77" s="18"/>
      <c r="Y77" s="18"/>
      <c r="Z77" s="18"/>
      <c r="AA77" s="18"/>
    </row>
    <row r="78" spans="1:27" ht="18.75" customHeight="1">
      <c r="A78" s="18"/>
      <c r="B78" s="409"/>
      <c r="C78" s="409"/>
      <c r="D78" s="409"/>
      <c r="E78" s="409"/>
      <c r="F78" s="409"/>
      <c r="G78" s="409"/>
      <c r="H78" s="409"/>
      <c r="I78" s="409"/>
      <c r="J78" s="409"/>
      <c r="K78" s="409"/>
      <c r="L78" s="409"/>
      <c r="M78" s="409"/>
      <c r="N78" s="409"/>
      <c r="O78" s="409"/>
      <c r="Q78" s="18"/>
      <c r="R78" s="18"/>
      <c r="S78" s="18"/>
      <c r="T78" s="18"/>
      <c r="U78" s="18"/>
      <c r="V78" s="18"/>
      <c r="W78" s="18"/>
      <c r="X78" s="18"/>
      <c r="Y78" s="18"/>
      <c r="Z78" s="18"/>
      <c r="AA78" s="18"/>
    </row>
    <row r="79" spans="1:27" ht="18.75" customHeight="1">
      <c r="A79" s="18"/>
      <c r="B79" s="409"/>
      <c r="C79" s="409"/>
      <c r="D79" s="409"/>
      <c r="E79" s="409"/>
      <c r="F79" s="409"/>
      <c r="G79" s="409"/>
      <c r="H79" s="409"/>
      <c r="I79" s="409"/>
      <c r="J79" s="409"/>
      <c r="K79" s="409"/>
      <c r="L79" s="409"/>
      <c r="M79" s="409"/>
      <c r="N79" s="409"/>
      <c r="O79" s="409"/>
      <c r="Q79" s="18"/>
      <c r="R79" s="18"/>
      <c r="S79" s="18"/>
      <c r="T79" s="18"/>
      <c r="U79" s="18"/>
      <c r="V79" s="18"/>
      <c r="W79" s="18"/>
      <c r="X79" s="18"/>
      <c r="Y79" s="18"/>
      <c r="Z79" s="18"/>
      <c r="AA79" s="18"/>
    </row>
    <row r="80" spans="1:27" ht="18.75" customHeight="1">
      <c r="A80" s="18"/>
      <c r="B80" s="409"/>
      <c r="C80" s="409"/>
      <c r="D80" s="409"/>
      <c r="E80" s="409"/>
      <c r="F80" s="409"/>
      <c r="G80" s="409"/>
      <c r="H80" s="409"/>
      <c r="I80" s="409"/>
      <c r="J80" s="409"/>
      <c r="K80" s="409"/>
      <c r="L80" s="409"/>
      <c r="M80" s="409"/>
      <c r="N80" s="409"/>
      <c r="O80" s="409"/>
      <c r="Q80" s="18"/>
      <c r="R80" s="18"/>
      <c r="S80" s="18"/>
      <c r="T80" s="18"/>
      <c r="U80" s="18"/>
      <c r="V80" s="18"/>
      <c r="W80" s="18"/>
      <c r="X80" s="18"/>
      <c r="Y80" s="18"/>
      <c r="Z80" s="18"/>
      <c r="AA80" s="18"/>
    </row>
    <row r="81" spans="1:27" ht="18.75" customHeight="1">
      <c r="A81" s="18"/>
      <c r="B81" s="409"/>
      <c r="C81" s="409"/>
      <c r="D81" s="409"/>
      <c r="E81" s="409"/>
      <c r="F81" s="409"/>
      <c r="G81" s="409"/>
      <c r="H81" s="409"/>
      <c r="I81" s="409"/>
      <c r="J81" s="409"/>
      <c r="K81" s="409"/>
      <c r="L81" s="409"/>
      <c r="M81" s="409"/>
      <c r="N81" s="409"/>
      <c r="O81" s="409"/>
      <c r="Q81" s="18"/>
      <c r="R81" s="18"/>
      <c r="S81" s="18"/>
      <c r="T81" s="18"/>
      <c r="U81" s="18"/>
      <c r="V81" s="18"/>
      <c r="W81" s="18"/>
      <c r="X81" s="18"/>
      <c r="Y81" s="18"/>
      <c r="Z81" s="18"/>
      <c r="AA81" s="18"/>
    </row>
    <row r="82" spans="1:27" ht="18.75" customHeight="1">
      <c r="A82" s="18"/>
      <c r="B82" s="409"/>
      <c r="C82" s="409"/>
      <c r="D82" s="409"/>
      <c r="E82" s="409"/>
      <c r="F82" s="409"/>
      <c r="G82" s="409"/>
      <c r="H82" s="409"/>
      <c r="I82" s="409"/>
      <c r="J82" s="409"/>
      <c r="K82" s="409"/>
      <c r="L82" s="409"/>
      <c r="M82" s="409"/>
      <c r="N82" s="409"/>
      <c r="O82" s="409"/>
      <c r="Q82" s="18"/>
      <c r="R82" s="18"/>
      <c r="S82" s="18"/>
      <c r="T82" s="18"/>
      <c r="U82" s="18"/>
      <c r="V82" s="18"/>
      <c r="W82" s="18"/>
      <c r="X82" s="18"/>
      <c r="Y82" s="18"/>
      <c r="Z82" s="18"/>
      <c r="AA82" s="18"/>
    </row>
    <row r="83" spans="1:27" ht="18.75" customHeight="1">
      <c r="A83" s="18"/>
      <c r="B83" s="409"/>
      <c r="C83" s="409"/>
      <c r="D83" s="409"/>
      <c r="E83" s="409"/>
      <c r="F83" s="409"/>
      <c r="G83" s="409"/>
      <c r="H83" s="409"/>
      <c r="I83" s="409"/>
      <c r="J83" s="409"/>
      <c r="K83" s="409"/>
      <c r="L83" s="409"/>
      <c r="M83" s="409"/>
      <c r="N83" s="409"/>
      <c r="O83" s="409"/>
      <c r="Q83" s="18"/>
      <c r="R83" s="18"/>
      <c r="S83" s="18"/>
      <c r="T83" s="18"/>
      <c r="U83" s="18"/>
      <c r="V83" s="18"/>
      <c r="W83" s="18"/>
      <c r="X83" s="18"/>
      <c r="Y83" s="18"/>
      <c r="Z83" s="18"/>
      <c r="AA83" s="18"/>
    </row>
    <row r="84" spans="1:27" ht="18.75" customHeight="1">
      <c r="A84" s="18"/>
      <c r="B84" s="409"/>
      <c r="C84" s="409"/>
      <c r="D84" s="409"/>
      <c r="E84" s="409"/>
      <c r="F84" s="409"/>
      <c r="G84" s="409"/>
      <c r="H84" s="409"/>
      <c r="I84" s="409"/>
      <c r="J84" s="409"/>
      <c r="K84" s="409"/>
      <c r="L84" s="409"/>
      <c r="M84" s="409"/>
      <c r="N84" s="409"/>
      <c r="O84" s="409"/>
      <c r="Q84" s="18"/>
      <c r="R84" s="18"/>
      <c r="S84" s="18"/>
      <c r="T84" s="18"/>
      <c r="U84" s="18"/>
      <c r="V84" s="18"/>
      <c r="W84" s="18"/>
      <c r="X84" s="18"/>
      <c r="Y84" s="18"/>
      <c r="Z84" s="18"/>
      <c r="AA84" s="18"/>
    </row>
    <row r="85" spans="1:27" ht="18.75" customHeight="1">
      <c r="A85" s="18"/>
      <c r="B85" s="409"/>
      <c r="C85" s="409"/>
      <c r="D85" s="409"/>
      <c r="E85" s="409"/>
      <c r="F85" s="409"/>
      <c r="G85" s="409"/>
      <c r="H85" s="409"/>
      <c r="I85" s="409"/>
      <c r="J85" s="409"/>
      <c r="K85" s="409"/>
      <c r="L85" s="409"/>
      <c r="M85" s="409"/>
      <c r="N85" s="409"/>
      <c r="O85" s="409"/>
      <c r="Q85" s="18"/>
      <c r="R85" s="18"/>
      <c r="S85" s="18"/>
      <c r="T85" s="18"/>
      <c r="U85" s="18"/>
      <c r="V85" s="18"/>
      <c r="W85" s="18"/>
      <c r="X85" s="18"/>
      <c r="Y85" s="18"/>
      <c r="Z85" s="18"/>
      <c r="AA85" s="18"/>
    </row>
    <row r="86" spans="1:27" ht="18.75" customHeight="1">
      <c r="A86" s="18"/>
      <c r="B86" s="409"/>
      <c r="C86" s="409"/>
      <c r="D86" s="409"/>
      <c r="E86" s="409"/>
      <c r="F86" s="409"/>
      <c r="G86" s="409"/>
      <c r="H86" s="409"/>
      <c r="I86" s="409"/>
      <c r="J86" s="409"/>
      <c r="K86" s="409"/>
      <c r="L86" s="409"/>
      <c r="M86" s="409"/>
      <c r="N86" s="409"/>
      <c r="O86" s="409"/>
      <c r="Q86" s="18"/>
      <c r="R86" s="18"/>
      <c r="S86" s="18"/>
      <c r="T86" s="18"/>
      <c r="U86" s="18"/>
      <c r="V86" s="18"/>
      <c r="W86" s="18"/>
      <c r="X86" s="18"/>
      <c r="Y86" s="18"/>
      <c r="Z86" s="18"/>
      <c r="AA86" s="18"/>
    </row>
    <row r="87" spans="1:27" ht="18.75" customHeight="1">
      <c r="A87" s="18"/>
      <c r="B87" s="409"/>
      <c r="C87" s="409"/>
      <c r="D87" s="409"/>
      <c r="E87" s="409"/>
      <c r="F87" s="409"/>
      <c r="G87" s="409"/>
      <c r="H87" s="409"/>
      <c r="I87" s="409"/>
      <c r="J87" s="409"/>
      <c r="K87" s="409"/>
      <c r="L87" s="409"/>
      <c r="M87" s="409"/>
      <c r="N87" s="409"/>
      <c r="O87" s="409"/>
      <c r="Q87" s="18"/>
      <c r="R87" s="18"/>
      <c r="S87" s="18"/>
      <c r="T87" s="18"/>
      <c r="U87" s="18"/>
      <c r="V87" s="18"/>
      <c r="W87" s="18"/>
      <c r="X87" s="18"/>
      <c r="Y87" s="18"/>
      <c r="Z87" s="18"/>
      <c r="AA87" s="18"/>
    </row>
    <row r="88" spans="1:27" ht="18.75" customHeight="1">
      <c r="A88" s="18"/>
      <c r="B88" s="409"/>
      <c r="C88" s="409"/>
      <c r="D88" s="409"/>
      <c r="E88" s="409"/>
      <c r="F88" s="409"/>
      <c r="G88" s="409"/>
      <c r="H88" s="409"/>
      <c r="I88" s="409"/>
      <c r="J88" s="409"/>
      <c r="K88" s="409"/>
      <c r="L88" s="409"/>
      <c r="M88" s="409"/>
      <c r="N88" s="409"/>
      <c r="O88" s="409"/>
      <c r="Q88" s="18"/>
      <c r="R88" s="18"/>
      <c r="S88" s="18"/>
      <c r="T88" s="18"/>
      <c r="U88" s="18"/>
      <c r="V88" s="18"/>
      <c r="W88" s="18"/>
      <c r="X88" s="18"/>
      <c r="Y88" s="18"/>
      <c r="Z88" s="18"/>
      <c r="AA88" s="18"/>
    </row>
    <row r="89" spans="1:27" ht="18.75" customHeight="1">
      <c r="A89" s="18"/>
      <c r="B89" s="409"/>
      <c r="C89" s="409"/>
      <c r="D89" s="409"/>
      <c r="E89" s="409"/>
      <c r="F89" s="409"/>
      <c r="G89" s="409"/>
      <c r="H89" s="409"/>
      <c r="I89" s="409"/>
      <c r="J89" s="409"/>
      <c r="K89" s="409"/>
      <c r="L89" s="409"/>
      <c r="M89" s="409"/>
      <c r="N89" s="409"/>
      <c r="O89" s="409"/>
      <c r="Q89" s="18"/>
      <c r="R89" s="18"/>
      <c r="S89" s="18"/>
      <c r="T89" s="18"/>
      <c r="U89" s="18"/>
      <c r="V89" s="18"/>
      <c r="W89" s="18"/>
      <c r="X89" s="18"/>
      <c r="Y89" s="18"/>
      <c r="Z89" s="18"/>
      <c r="AA89" s="18"/>
    </row>
    <row r="90" spans="1:27" ht="18.75" customHeight="1">
      <c r="A90" s="18"/>
      <c r="B90" s="409"/>
      <c r="C90" s="409"/>
      <c r="D90" s="409"/>
      <c r="E90" s="409"/>
      <c r="F90" s="409"/>
      <c r="G90" s="409"/>
      <c r="H90" s="409"/>
      <c r="I90" s="409"/>
      <c r="J90" s="409"/>
      <c r="K90" s="409"/>
      <c r="L90" s="409"/>
      <c r="M90" s="409"/>
      <c r="N90" s="409"/>
      <c r="O90" s="409"/>
      <c r="Q90" s="18"/>
      <c r="R90" s="18"/>
      <c r="S90" s="18"/>
      <c r="T90" s="18"/>
      <c r="U90" s="18"/>
      <c r="V90" s="18"/>
      <c r="W90" s="18"/>
      <c r="X90" s="18"/>
      <c r="Y90" s="18"/>
      <c r="Z90" s="18"/>
      <c r="AA90" s="18"/>
    </row>
    <row r="91" spans="1:27" ht="18.75" customHeight="1">
      <c r="A91" s="18"/>
      <c r="B91" s="409"/>
      <c r="C91" s="409"/>
      <c r="D91" s="409"/>
      <c r="E91" s="409"/>
      <c r="F91" s="409"/>
      <c r="G91" s="409"/>
      <c r="H91" s="409"/>
      <c r="I91" s="409"/>
      <c r="J91" s="409"/>
      <c r="K91" s="409"/>
      <c r="L91" s="409"/>
      <c r="M91" s="409"/>
      <c r="N91" s="409"/>
      <c r="O91" s="409"/>
      <c r="Q91" s="18"/>
      <c r="R91" s="18"/>
      <c r="S91" s="18"/>
      <c r="T91" s="18"/>
      <c r="U91" s="18"/>
      <c r="V91" s="18"/>
      <c r="W91" s="18"/>
      <c r="X91" s="18"/>
      <c r="Y91" s="18"/>
      <c r="Z91" s="18"/>
      <c r="AA91" s="18"/>
    </row>
    <row r="92" spans="1:27" ht="18.75" customHeight="1">
      <c r="A92" s="18"/>
      <c r="B92" s="409"/>
      <c r="C92" s="409"/>
      <c r="D92" s="409"/>
      <c r="E92" s="409"/>
      <c r="F92" s="409"/>
      <c r="G92" s="409"/>
      <c r="H92" s="409"/>
      <c r="I92" s="409"/>
      <c r="J92" s="409"/>
      <c r="K92" s="409"/>
      <c r="L92" s="409"/>
      <c r="M92" s="409"/>
      <c r="N92" s="409"/>
      <c r="O92" s="409"/>
      <c r="Q92" s="18"/>
      <c r="R92" s="18"/>
      <c r="S92" s="18"/>
      <c r="T92" s="18"/>
      <c r="U92" s="18"/>
      <c r="V92" s="18"/>
      <c r="W92" s="18"/>
      <c r="X92" s="18"/>
      <c r="Y92" s="18"/>
      <c r="Z92" s="18"/>
      <c r="AA92" s="18"/>
    </row>
    <row r="93" spans="1:27" ht="18.75" customHeight="1">
      <c r="A93" s="18"/>
      <c r="B93" s="409"/>
      <c r="C93" s="409"/>
      <c r="D93" s="409"/>
      <c r="E93" s="409"/>
      <c r="F93" s="409"/>
      <c r="G93" s="409"/>
      <c r="H93" s="409"/>
      <c r="I93" s="409"/>
      <c r="J93" s="409"/>
      <c r="K93" s="409"/>
      <c r="L93" s="409"/>
      <c r="M93" s="409"/>
      <c r="N93" s="409"/>
      <c r="O93" s="409"/>
      <c r="Q93" s="18"/>
      <c r="R93" s="18"/>
      <c r="S93" s="18"/>
      <c r="T93" s="18"/>
      <c r="U93" s="18"/>
      <c r="V93" s="18"/>
      <c r="W93" s="18"/>
      <c r="X93" s="18"/>
      <c r="Y93" s="18"/>
      <c r="Z93" s="18"/>
      <c r="AA93" s="18"/>
    </row>
    <row r="94" spans="1:27" ht="18.75" customHeight="1">
      <c r="A94" s="18"/>
      <c r="B94" s="409"/>
      <c r="C94" s="409"/>
      <c r="D94" s="409"/>
      <c r="E94" s="409"/>
      <c r="F94" s="409"/>
      <c r="G94" s="409"/>
      <c r="H94" s="409"/>
      <c r="I94" s="409"/>
      <c r="J94" s="409"/>
      <c r="K94" s="409"/>
      <c r="L94" s="409"/>
      <c r="M94" s="409"/>
      <c r="N94" s="409"/>
      <c r="O94" s="409"/>
      <c r="Q94" s="18"/>
      <c r="R94" s="18"/>
      <c r="S94" s="18"/>
      <c r="T94" s="18"/>
      <c r="U94" s="18"/>
      <c r="V94" s="18"/>
      <c r="W94" s="18"/>
      <c r="X94" s="18"/>
      <c r="Y94" s="18"/>
      <c r="Z94" s="18"/>
      <c r="AA94" s="18"/>
    </row>
    <row r="95" spans="1:27" ht="18.75" customHeight="1">
      <c r="A95" s="18"/>
      <c r="B95" s="409"/>
      <c r="C95" s="409"/>
      <c r="D95" s="409"/>
      <c r="E95" s="409"/>
      <c r="F95" s="409"/>
      <c r="G95" s="409"/>
      <c r="H95" s="409"/>
      <c r="I95" s="409"/>
      <c r="J95" s="409"/>
      <c r="K95" s="409"/>
      <c r="L95" s="409"/>
      <c r="M95" s="409"/>
      <c r="N95" s="409"/>
      <c r="O95" s="409"/>
      <c r="Q95" s="18"/>
      <c r="R95" s="18"/>
      <c r="S95" s="18"/>
      <c r="T95" s="18"/>
      <c r="U95" s="18"/>
      <c r="V95" s="18"/>
      <c r="W95" s="18"/>
      <c r="X95" s="18"/>
      <c r="Y95" s="18"/>
      <c r="Z95" s="18"/>
      <c r="AA95" s="18"/>
    </row>
    <row r="96" spans="1:27" ht="18.75" customHeight="1">
      <c r="A96" s="18"/>
      <c r="B96" s="409"/>
      <c r="C96" s="409"/>
      <c r="D96" s="409"/>
      <c r="E96" s="409"/>
      <c r="F96" s="409"/>
      <c r="G96" s="409"/>
      <c r="H96" s="409"/>
      <c r="I96" s="409"/>
      <c r="J96" s="409"/>
      <c r="K96" s="409"/>
      <c r="L96" s="409"/>
      <c r="M96" s="409"/>
      <c r="N96" s="409"/>
      <c r="O96" s="409"/>
      <c r="Q96" s="18"/>
      <c r="R96" s="18"/>
      <c r="S96" s="18"/>
      <c r="T96" s="18"/>
      <c r="U96" s="18"/>
      <c r="V96" s="18"/>
      <c r="W96" s="18"/>
      <c r="X96" s="18"/>
      <c r="Y96" s="18"/>
      <c r="Z96" s="18"/>
      <c r="AA96" s="18"/>
    </row>
    <row r="97" spans="1:27" ht="18.75" customHeight="1">
      <c r="A97" s="18"/>
      <c r="B97" s="409"/>
      <c r="C97" s="409"/>
      <c r="D97" s="409"/>
      <c r="E97" s="409"/>
      <c r="F97" s="409"/>
      <c r="G97" s="409"/>
      <c r="H97" s="409"/>
      <c r="I97" s="409"/>
      <c r="J97" s="409"/>
      <c r="K97" s="409"/>
      <c r="L97" s="409"/>
      <c r="M97" s="409"/>
      <c r="N97" s="409"/>
      <c r="O97" s="409"/>
      <c r="Q97" s="18"/>
      <c r="R97" s="18"/>
      <c r="S97" s="18"/>
      <c r="T97" s="18"/>
      <c r="U97" s="18"/>
      <c r="V97" s="18"/>
      <c r="W97" s="18"/>
      <c r="X97" s="18"/>
      <c r="Y97" s="18"/>
      <c r="Z97" s="18"/>
      <c r="AA97" s="18"/>
    </row>
    <row r="98" spans="1:27" ht="18.75" customHeight="1">
      <c r="A98" s="18"/>
      <c r="B98" s="409"/>
      <c r="C98" s="409"/>
      <c r="D98" s="409"/>
      <c r="E98" s="409"/>
      <c r="F98" s="409"/>
      <c r="G98" s="409"/>
      <c r="H98" s="409"/>
      <c r="I98" s="409"/>
      <c r="J98" s="409"/>
      <c r="K98" s="409"/>
      <c r="L98" s="409"/>
      <c r="M98" s="409"/>
      <c r="N98" s="409"/>
      <c r="O98" s="409"/>
      <c r="Q98" s="18"/>
      <c r="R98" s="18"/>
      <c r="S98" s="18"/>
      <c r="T98" s="18"/>
      <c r="U98" s="18"/>
      <c r="V98" s="18"/>
      <c r="W98" s="18"/>
      <c r="X98" s="18"/>
      <c r="Y98" s="18"/>
      <c r="Z98" s="18"/>
      <c r="AA98" s="18"/>
    </row>
    <row r="99" spans="1:27" ht="18.75" customHeight="1">
      <c r="A99" s="18"/>
      <c r="B99" s="409"/>
      <c r="C99" s="409"/>
      <c r="D99" s="409"/>
      <c r="E99" s="409"/>
      <c r="F99" s="409"/>
      <c r="G99" s="409"/>
      <c r="H99" s="409"/>
      <c r="I99" s="409"/>
      <c r="J99" s="409"/>
      <c r="K99" s="409"/>
      <c r="L99" s="409"/>
      <c r="M99" s="409"/>
      <c r="N99" s="409"/>
      <c r="O99" s="409"/>
      <c r="Q99" s="18"/>
      <c r="R99" s="18"/>
      <c r="S99" s="18"/>
      <c r="T99" s="18"/>
      <c r="U99" s="18"/>
      <c r="V99" s="18"/>
      <c r="W99" s="18"/>
      <c r="X99" s="18"/>
      <c r="Y99" s="18"/>
      <c r="Z99" s="18"/>
      <c r="AA99" s="18"/>
    </row>
    <row r="100" spans="1:27" ht="18.75" customHeight="1">
      <c r="A100" s="18"/>
      <c r="B100" s="409"/>
      <c r="C100" s="409"/>
      <c r="D100" s="409"/>
      <c r="E100" s="409"/>
      <c r="F100" s="409"/>
      <c r="G100" s="409"/>
      <c r="H100" s="409"/>
      <c r="I100" s="409"/>
      <c r="J100" s="409"/>
      <c r="K100" s="409"/>
      <c r="L100" s="409"/>
      <c r="M100" s="409"/>
      <c r="N100" s="409"/>
      <c r="O100" s="409"/>
      <c r="Q100" s="18"/>
      <c r="R100" s="18"/>
      <c r="S100" s="18"/>
      <c r="T100" s="18"/>
      <c r="U100" s="18"/>
      <c r="V100" s="18"/>
      <c r="W100" s="18"/>
      <c r="X100" s="18"/>
      <c r="Y100" s="18"/>
      <c r="Z100" s="18"/>
      <c r="AA100" s="18"/>
    </row>
    <row r="101" spans="1:27" ht="18.75" customHeight="1">
      <c r="A101" s="18"/>
      <c r="B101" s="409"/>
      <c r="C101" s="409"/>
      <c r="D101" s="409"/>
      <c r="E101" s="409"/>
      <c r="F101" s="409"/>
      <c r="G101" s="409"/>
      <c r="H101" s="409"/>
      <c r="I101" s="409"/>
      <c r="J101" s="409"/>
      <c r="K101" s="409"/>
      <c r="L101" s="409"/>
      <c r="M101" s="409"/>
      <c r="N101" s="409"/>
      <c r="O101" s="409"/>
      <c r="Q101" s="18"/>
      <c r="R101" s="18"/>
      <c r="S101" s="18"/>
      <c r="T101" s="18"/>
      <c r="U101" s="18"/>
      <c r="V101" s="18"/>
      <c r="W101" s="18"/>
      <c r="X101" s="18"/>
      <c r="Y101" s="18"/>
      <c r="Z101" s="18"/>
      <c r="AA101" s="18"/>
    </row>
    <row r="102" spans="1:27" ht="18.75" customHeight="1">
      <c r="A102" s="18"/>
      <c r="B102" s="409"/>
      <c r="C102" s="409"/>
      <c r="D102" s="409"/>
      <c r="E102" s="409"/>
      <c r="F102" s="409"/>
      <c r="G102" s="409"/>
      <c r="H102" s="409"/>
      <c r="I102" s="409"/>
      <c r="J102" s="409"/>
      <c r="K102" s="409"/>
      <c r="L102" s="409"/>
      <c r="M102" s="409"/>
      <c r="N102" s="409"/>
      <c r="O102" s="409"/>
      <c r="Q102" s="18"/>
      <c r="R102" s="18"/>
      <c r="S102" s="18"/>
      <c r="T102" s="18"/>
      <c r="U102" s="18"/>
      <c r="V102" s="18"/>
      <c r="W102" s="18"/>
      <c r="X102" s="18"/>
      <c r="Y102" s="18"/>
      <c r="Z102" s="18"/>
      <c r="AA102" s="18"/>
    </row>
    <row r="103" spans="1:27" ht="18.75" customHeight="1">
      <c r="A103" s="18"/>
      <c r="B103" s="409"/>
      <c r="C103" s="409"/>
      <c r="D103" s="409"/>
      <c r="E103" s="409"/>
      <c r="F103" s="409"/>
      <c r="G103" s="409"/>
      <c r="H103" s="409"/>
      <c r="I103" s="409"/>
      <c r="J103" s="409"/>
      <c r="K103" s="409"/>
      <c r="L103" s="409"/>
      <c r="M103" s="409"/>
      <c r="N103" s="409"/>
      <c r="O103" s="409"/>
      <c r="Q103" s="18"/>
      <c r="R103" s="18"/>
      <c r="S103" s="18"/>
      <c r="T103" s="18"/>
      <c r="U103" s="18"/>
      <c r="V103" s="18"/>
      <c r="W103" s="18"/>
      <c r="X103" s="18"/>
      <c r="Y103" s="18"/>
      <c r="Z103" s="18"/>
      <c r="AA103" s="18"/>
    </row>
    <row r="104" spans="1:27" ht="18.75" customHeight="1">
      <c r="A104" s="18"/>
      <c r="B104" s="409"/>
      <c r="C104" s="409"/>
      <c r="D104" s="409"/>
      <c r="E104" s="409"/>
      <c r="F104" s="409"/>
      <c r="G104" s="409"/>
      <c r="H104" s="409"/>
      <c r="I104" s="409"/>
      <c r="J104" s="409"/>
      <c r="K104" s="409"/>
      <c r="L104" s="409"/>
      <c r="M104" s="409"/>
      <c r="N104" s="409"/>
      <c r="O104" s="409"/>
      <c r="Q104" s="18"/>
      <c r="R104" s="18"/>
      <c r="S104" s="18"/>
      <c r="T104" s="18"/>
      <c r="U104" s="18"/>
      <c r="V104" s="18"/>
      <c r="W104" s="18"/>
      <c r="X104" s="18"/>
      <c r="Y104" s="18"/>
      <c r="Z104" s="18"/>
      <c r="AA104" s="18"/>
    </row>
    <row r="105" spans="1:27" ht="18.75" customHeight="1">
      <c r="A105" s="18"/>
      <c r="B105" s="409"/>
      <c r="C105" s="409"/>
      <c r="D105" s="409"/>
      <c r="E105" s="409"/>
      <c r="F105" s="409"/>
      <c r="G105" s="409"/>
      <c r="H105" s="409"/>
      <c r="I105" s="409"/>
      <c r="J105" s="409"/>
      <c r="K105" s="409"/>
      <c r="L105" s="409"/>
      <c r="M105" s="409"/>
      <c r="N105" s="409"/>
      <c r="O105" s="409"/>
      <c r="Q105" s="18"/>
      <c r="R105" s="18"/>
      <c r="S105" s="18"/>
      <c r="T105" s="18"/>
      <c r="U105" s="18"/>
      <c r="V105" s="18"/>
      <c r="W105" s="18"/>
      <c r="X105" s="18"/>
      <c r="Y105" s="18"/>
      <c r="Z105" s="18"/>
      <c r="AA105" s="18"/>
    </row>
    <row r="106" spans="1:27" ht="18.75" customHeight="1">
      <c r="A106" s="18"/>
      <c r="B106" s="409"/>
      <c r="C106" s="409"/>
      <c r="D106" s="409"/>
      <c r="E106" s="409"/>
      <c r="F106" s="409"/>
      <c r="G106" s="409"/>
      <c r="H106" s="409"/>
      <c r="I106" s="409"/>
      <c r="J106" s="409"/>
      <c r="K106" s="409"/>
      <c r="L106" s="409"/>
      <c r="M106" s="409"/>
      <c r="N106" s="409"/>
      <c r="O106" s="409"/>
      <c r="Q106" s="18"/>
      <c r="R106" s="18"/>
      <c r="S106" s="18"/>
      <c r="T106" s="18"/>
      <c r="U106" s="18"/>
      <c r="V106" s="18"/>
      <c r="W106" s="18"/>
      <c r="X106" s="18"/>
      <c r="Y106" s="18"/>
      <c r="Z106" s="18"/>
      <c r="AA106" s="18"/>
    </row>
    <row r="107" spans="1:27" ht="18.75" customHeight="1">
      <c r="A107" s="18"/>
      <c r="B107" s="409"/>
      <c r="C107" s="409"/>
      <c r="D107" s="409"/>
      <c r="E107" s="409"/>
      <c r="F107" s="409"/>
      <c r="G107" s="409"/>
      <c r="H107" s="409"/>
      <c r="I107" s="409"/>
      <c r="J107" s="409"/>
      <c r="K107" s="409"/>
      <c r="L107" s="409"/>
      <c r="M107" s="409"/>
      <c r="N107" s="409"/>
      <c r="O107" s="409"/>
      <c r="Q107" s="18"/>
      <c r="R107" s="18"/>
      <c r="S107" s="18"/>
      <c r="T107" s="18"/>
      <c r="U107" s="18"/>
      <c r="V107" s="18"/>
      <c r="W107" s="18"/>
      <c r="X107" s="18"/>
      <c r="Y107" s="18"/>
      <c r="Z107" s="18"/>
      <c r="AA107" s="18"/>
    </row>
    <row r="108" spans="1:27" ht="18.75" customHeight="1">
      <c r="A108" s="18"/>
      <c r="B108" s="409"/>
      <c r="C108" s="409"/>
      <c r="D108" s="409"/>
      <c r="E108" s="409"/>
      <c r="F108" s="409"/>
      <c r="G108" s="409"/>
      <c r="H108" s="409"/>
      <c r="I108" s="409"/>
      <c r="J108" s="409"/>
      <c r="K108" s="409"/>
      <c r="L108" s="409"/>
      <c r="M108" s="409"/>
      <c r="N108" s="409"/>
      <c r="O108" s="409"/>
      <c r="Q108" s="18"/>
      <c r="R108" s="18"/>
      <c r="S108" s="18"/>
      <c r="T108" s="18"/>
      <c r="U108" s="18"/>
      <c r="V108" s="18"/>
      <c r="W108" s="18"/>
      <c r="X108" s="18"/>
      <c r="Y108" s="18"/>
      <c r="Z108" s="18"/>
      <c r="AA108" s="18"/>
    </row>
    <row r="109" spans="1:27" ht="18.75" customHeight="1">
      <c r="A109" s="18"/>
      <c r="B109" s="409"/>
      <c r="C109" s="409"/>
      <c r="D109" s="409"/>
      <c r="E109" s="409"/>
      <c r="F109" s="409"/>
      <c r="G109" s="409"/>
      <c r="H109" s="409"/>
      <c r="I109" s="409"/>
      <c r="J109" s="409"/>
      <c r="K109" s="409"/>
      <c r="L109" s="409"/>
      <c r="M109" s="409"/>
      <c r="N109" s="409"/>
      <c r="O109" s="409"/>
      <c r="Q109" s="18"/>
      <c r="R109" s="18"/>
      <c r="S109" s="18"/>
      <c r="T109" s="18"/>
      <c r="U109" s="18"/>
      <c r="V109" s="18"/>
      <c r="W109" s="18"/>
      <c r="X109" s="18"/>
      <c r="Y109" s="18"/>
      <c r="Z109" s="18"/>
      <c r="AA109" s="18"/>
    </row>
    <row r="110" spans="1:27" ht="18.75" customHeight="1">
      <c r="A110" s="18"/>
      <c r="B110" s="409"/>
      <c r="C110" s="409"/>
      <c r="D110" s="409"/>
      <c r="E110" s="409"/>
      <c r="F110" s="409"/>
      <c r="G110" s="409"/>
      <c r="H110" s="409"/>
      <c r="I110" s="409"/>
      <c r="J110" s="409"/>
      <c r="K110" s="409"/>
      <c r="L110" s="409"/>
      <c r="M110" s="409"/>
      <c r="N110" s="409"/>
      <c r="O110" s="409"/>
      <c r="Q110" s="18"/>
      <c r="R110" s="18"/>
      <c r="S110" s="18"/>
      <c r="T110" s="18"/>
      <c r="U110" s="18"/>
      <c r="V110" s="18"/>
      <c r="W110" s="18"/>
      <c r="X110" s="18"/>
      <c r="Y110" s="18"/>
      <c r="Z110" s="18"/>
      <c r="AA110" s="18"/>
    </row>
    <row r="111" spans="1:27" ht="18.75" customHeight="1">
      <c r="A111" s="18"/>
      <c r="B111" s="409"/>
      <c r="C111" s="409"/>
      <c r="D111" s="409"/>
      <c r="E111" s="409"/>
      <c r="F111" s="409"/>
      <c r="G111" s="409"/>
      <c r="H111" s="409"/>
      <c r="I111" s="409"/>
      <c r="J111" s="409"/>
      <c r="K111" s="409"/>
      <c r="L111" s="409"/>
      <c r="M111" s="409"/>
      <c r="N111" s="409"/>
      <c r="O111" s="409"/>
      <c r="Q111" s="18"/>
      <c r="R111" s="18"/>
      <c r="S111" s="18"/>
      <c r="T111" s="18"/>
      <c r="U111" s="18"/>
      <c r="V111" s="18"/>
      <c r="W111" s="18"/>
      <c r="X111" s="18"/>
      <c r="Y111" s="18"/>
      <c r="Z111" s="18"/>
      <c r="AA111" s="18"/>
    </row>
    <row r="112" spans="1:27" ht="18.75" customHeight="1">
      <c r="A112" s="18"/>
      <c r="B112" s="409"/>
      <c r="C112" s="409"/>
      <c r="D112" s="409"/>
      <c r="E112" s="409"/>
      <c r="F112" s="409"/>
      <c r="G112" s="409"/>
      <c r="H112" s="409"/>
      <c r="I112" s="409"/>
      <c r="J112" s="409"/>
      <c r="K112" s="409"/>
      <c r="L112" s="409"/>
      <c r="M112" s="409"/>
      <c r="N112" s="409"/>
      <c r="O112" s="409"/>
      <c r="Q112" s="18"/>
      <c r="R112" s="18"/>
      <c r="S112" s="18"/>
      <c r="T112" s="18"/>
      <c r="U112" s="18"/>
      <c r="V112" s="18"/>
      <c r="W112" s="18"/>
      <c r="X112" s="18"/>
      <c r="Y112" s="18"/>
      <c r="Z112" s="18"/>
      <c r="AA112" s="18"/>
    </row>
    <row r="113" spans="1:27" ht="18.75" customHeight="1">
      <c r="A113" s="18"/>
      <c r="B113" s="409"/>
      <c r="C113" s="409"/>
      <c r="D113" s="409"/>
      <c r="E113" s="409"/>
      <c r="F113" s="409"/>
      <c r="G113" s="409"/>
      <c r="H113" s="409"/>
      <c r="I113" s="409"/>
      <c r="J113" s="409"/>
      <c r="K113" s="409"/>
      <c r="L113" s="409"/>
      <c r="M113" s="409"/>
      <c r="N113" s="409"/>
      <c r="O113" s="409"/>
      <c r="Q113" s="18"/>
      <c r="R113" s="18"/>
      <c r="S113" s="18"/>
      <c r="T113" s="18"/>
      <c r="U113" s="18"/>
      <c r="V113" s="18"/>
      <c r="W113" s="18"/>
      <c r="X113" s="18"/>
      <c r="Y113" s="18"/>
      <c r="Z113" s="18"/>
      <c r="AA113" s="18"/>
    </row>
    <row r="114" spans="1:27" ht="18.75" customHeight="1">
      <c r="A114" s="18"/>
      <c r="B114" s="409"/>
      <c r="C114" s="409"/>
      <c r="D114" s="409"/>
      <c r="E114" s="409"/>
      <c r="F114" s="409"/>
      <c r="G114" s="409"/>
      <c r="H114" s="409"/>
      <c r="I114" s="409"/>
      <c r="J114" s="409"/>
      <c r="K114" s="409"/>
      <c r="L114" s="409"/>
      <c r="M114" s="409"/>
      <c r="N114" s="409"/>
      <c r="O114" s="409"/>
      <c r="Q114" s="18"/>
      <c r="R114" s="18"/>
      <c r="S114" s="18"/>
      <c r="T114" s="18"/>
      <c r="U114" s="18"/>
      <c r="V114" s="18"/>
      <c r="W114" s="18"/>
      <c r="X114" s="18"/>
      <c r="Y114" s="18"/>
      <c r="Z114" s="18"/>
      <c r="AA114" s="18"/>
    </row>
    <row r="115" spans="1:27" ht="18.75" customHeight="1">
      <c r="A115" s="18"/>
      <c r="B115" s="409"/>
      <c r="C115" s="409"/>
      <c r="D115" s="409"/>
      <c r="E115" s="409"/>
      <c r="F115" s="409"/>
      <c r="G115" s="409"/>
      <c r="H115" s="409"/>
      <c r="I115" s="409"/>
      <c r="J115" s="409"/>
      <c r="K115" s="409"/>
      <c r="L115" s="409"/>
      <c r="M115" s="409"/>
      <c r="N115" s="409"/>
      <c r="O115" s="409"/>
      <c r="Q115" s="18"/>
      <c r="R115" s="18"/>
      <c r="S115" s="18"/>
      <c r="T115" s="18"/>
      <c r="U115" s="18"/>
      <c r="V115" s="18"/>
      <c r="W115" s="18"/>
      <c r="X115" s="18"/>
      <c r="Y115" s="18"/>
      <c r="Z115" s="18"/>
      <c r="AA115" s="18"/>
    </row>
    <row r="116" spans="1:27" ht="18.75" customHeight="1">
      <c r="A116" s="18"/>
      <c r="B116" s="409"/>
      <c r="C116" s="409"/>
      <c r="D116" s="409"/>
      <c r="E116" s="409"/>
      <c r="F116" s="409"/>
      <c r="G116" s="409"/>
      <c r="H116" s="409"/>
      <c r="I116" s="409"/>
      <c r="J116" s="409"/>
      <c r="K116" s="409"/>
      <c r="L116" s="409"/>
      <c r="M116" s="409"/>
      <c r="N116" s="409"/>
      <c r="O116" s="409"/>
      <c r="Q116" s="18"/>
      <c r="R116" s="18"/>
      <c r="S116" s="18"/>
      <c r="T116" s="18"/>
      <c r="U116" s="18"/>
      <c r="V116" s="18"/>
      <c r="W116" s="18"/>
      <c r="X116" s="18"/>
      <c r="Y116" s="18"/>
      <c r="Z116" s="18"/>
      <c r="AA116" s="18"/>
    </row>
    <row r="117" spans="1:27" ht="18.75" customHeight="1">
      <c r="A117" s="18"/>
      <c r="B117" s="409"/>
      <c r="C117" s="409"/>
      <c r="D117" s="409"/>
      <c r="E117" s="409"/>
      <c r="F117" s="409"/>
      <c r="G117" s="409"/>
      <c r="H117" s="409"/>
      <c r="I117" s="409"/>
      <c r="J117" s="409"/>
      <c r="K117" s="409"/>
      <c r="L117" s="409"/>
      <c r="M117" s="409"/>
      <c r="N117" s="409"/>
      <c r="O117" s="409"/>
      <c r="Q117" s="18"/>
      <c r="R117" s="18"/>
      <c r="S117" s="18"/>
      <c r="T117" s="18"/>
      <c r="U117" s="18"/>
      <c r="V117" s="18"/>
      <c r="W117" s="18"/>
      <c r="X117" s="18"/>
      <c r="Y117" s="18"/>
      <c r="Z117" s="18"/>
      <c r="AA117" s="18"/>
    </row>
    <row r="118" spans="1:27" ht="18.75" customHeight="1">
      <c r="A118" s="18"/>
      <c r="B118" s="409"/>
      <c r="C118" s="409"/>
      <c r="D118" s="409"/>
      <c r="E118" s="409"/>
      <c r="F118" s="409"/>
      <c r="G118" s="409"/>
      <c r="H118" s="409"/>
      <c r="I118" s="409"/>
      <c r="J118" s="409"/>
      <c r="K118" s="409"/>
      <c r="L118" s="409"/>
      <c r="M118" s="409"/>
      <c r="N118" s="409"/>
      <c r="O118" s="409"/>
      <c r="Q118" s="18"/>
      <c r="R118" s="18"/>
      <c r="S118" s="18"/>
      <c r="T118" s="18"/>
      <c r="U118" s="18"/>
      <c r="V118" s="18"/>
      <c r="W118" s="18"/>
      <c r="X118" s="18"/>
      <c r="Y118" s="18"/>
      <c r="Z118" s="18"/>
      <c r="AA118" s="18"/>
    </row>
    <row r="119" spans="1:27" ht="18.75" customHeight="1">
      <c r="A119" s="18"/>
      <c r="B119" s="409"/>
      <c r="C119" s="409"/>
      <c r="D119" s="409"/>
      <c r="E119" s="409"/>
      <c r="F119" s="409"/>
      <c r="G119" s="409"/>
      <c r="H119" s="409"/>
      <c r="I119" s="409"/>
      <c r="J119" s="409"/>
      <c r="K119" s="409"/>
      <c r="L119" s="409"/>
      <c r="M119" s="409"/>
      <c r="N119" s="409"/>
      <c r="O119" s="409"/>
      <c r="Q119" s="18"/>
      <c r="R119" s="18"/>
      <c r="S119" s="18"/>
      <c r="T119" s="18"/>
      <c r="U119" s="18"/>
      <c r="V119" s="18"/>
      <c r="W119" s="18"/>
      <c r="X119" s="18"/>
      <c r="Y119" s="18"/>
      <c r="Z119" s="18"/>
      <c r="AA119" s="18"/>
    </row>
    <row r="120" spans="1:27" ht="18.75" customHeight="1">
      <c r="A120" s="18"/>
      <c r="B120" s="409"/>
      <c r="C120" s="409"/>
      <c r="D120" s="409"/>
      <c r="E120" s="409"/>
      <c r="F120" s="409"/>
      <c r="G120" s="409"/>
      <c r="H120" s="409"/>
      <c r="I120" s="409"/>
      <c r="J120" s="409"/>
      <c r="K120" s="409"/>
      <c r="L120" s="409"/>
      <c r="M120" s="409"/>
      <c r="N120" s="409"/>
      <c r="O120" s="409"/>
      <c r="Q120" s="18"/>
      <c r="R120" s="18"/>
      <c r="S120" s="18"/>
      <c r="T120" s="18"/>
      <c r="U120" s="18"/>
      <c r="V120" s="18"/>
      <c r="W120" s="18"/>
      <c r="X120" s="18"/>
      <c r="Y120" s="18"/>
      <c r="Z120" s="18"/>
      <c r="AA120" s="18"/>
    </row>
    <row r="121" spans="1:27" ht="18.75" customHeight="1">
      <c r="A121" s="18"/>
      <c r="B121" s="409"/>
      <c r="C121" s="409"/>
      <c r="D121" s="409"/>
      <c r="E121" s="409"/>
      <c r="F121" s="409"/>
      <c r="G121" s="409"/>
      <c r="H121" s="409"/>
      <c r="I121" s="409"/>
      <c r="J121" s="409"/>
      <c r="K121" s="409"/>
      <c r="L121" s="409"/>
      <c r="M121" s="409"/>
      <c r="N121" s="409"/>
      <c r="O121" s="409"/>
      <c r="Q121" s="18"/>
      <c r="R121" s="18"/>
      <c r="S121" s="18"/>
      <c r="T121" s="18"/>
      <c r="U121" s="18"/>
      <c r="V121" s="18"/>
      <c r="W121" s="18"/>
      <c r="X121" s="18"/>
      <c r="Y121" s="18"/>
      <c r="Z121" s="18"/>
      <c r="AA121" s="18"/>
    </row>
    <row r="122" spans="1:27" ht="18.75" customHeight="1">
      <c r="A122" s="18"/>
      <c r="B122" s="409"/>
      <c r="C122" s="409"/>
      <c r="D122" s="409"/>
      <c r="E122" s="409"/>
      <c r="F122" s="409"/>
      <c r="G122" s="409"/>
      <c r="H122" s="409"/>
      <c r="I122" s="409"/>
      <c r="J122" s="409"/>
      <c r="K122" s="409"/>
      <c r="L122" s="409"/>
      <c r="M122" s="409"/>
      <c r="N122" s="409"/>
      <c r="O122" s="409"/>
      <c r="Q122" s="18"/>
      <c r="R122" s="18"/>
      <c r="S122" s="18"/>
      <c r="T122" s="18"/>
      <c r="U122" s="18"/>
      <c r="V122" s="18"/>
      <c r="W122" s="18"/>
      <c r="X122" s="18"/>
      <c r="Y122" s="18"/>
      <c r="Z122" s="18"/>
      <c r="AA122" s="18"/>
    </row>
    <row r="123" spans="1:27" ht="18.75" customHeight="1">
      <c r="A123" s="18"/>
      <c r="B123" s="409"/>
      <c r="C123" s="409"/>
      <c r="D123" s="409"/>
      <c r="E123" s="409"/>
      <c r="F123" s="409"/>
      <c r="G123" s="409"/>
      <c r="H123" s="409"/>
      <c r="I123" s="409"/>
      <c r="J123" s="409"/>
      <c r="K123" s="409"/>
      <c r="L123" s="409"/>
      <c r="M123" s="409"/>
      <c r="N123" s="409"/>
      <c r="O123" s="409"/>
      <c r="Q123" s="18"/>
      <c r="R123" s="18"/>
      <c r="S123" s="18"/>
      <c r="T123" s="18"/>
      <c r="U123" s="18"/>
      <c r="V123" s="18"/>
      <c r="W123" s="18"/>
      <c r="X123" s="18"/>
      <c r="Y123" s="18"/>
      <c r="Z123" s="18"/>
      <c r="AA123" s="18"/>
    </row>
    <row r="124" spans="1:27" ht="18.75" customHeight="1">
      <c r="A124" s="18"/>
      <c r="B124" s="409"/>
      <c r="C124" s="409"/>
      <c r="D124" s="409"/>
      <c r="E124" s="409"/>
      <c r="F124" s="409"/>
      <c r="G124" s="409"/>
      <c r="H124" s="409"/>
      <c r="I124" s="409"/>
      <c r="J124" s="409"/>
      <c r="K124" s="409"/>
      <c r="L124" s="409"/>
      <c r="M124" s="409"/>
      <c r="N124" s="409"/>
      <c r="O124" s="409"/>
      <c r="Q124" s="18"/>
      <c r="R124" s="18"/>
      <c r="S124" s="18"/>
      <c r="T124" s="18"/>
      <c r="U124" s="18"/>
      <c r="V124" s="18"/>
      <c r="W124" s="18"/>
      <c r="X124" s="18"/>
      <c r="Y124" s="18"/>
      <c r="Z124" s="18"/>
      <c r="AA124" s="18"/>
    </row>
    <row r="125" spans="1:27" ht="18.75" customHeight="1">
      <c r="A125" s="18"/>
      <c r="B125" s="409"/>
      <c r="C125" s="409"/>
      <c r="D125" s="409"/>
      <c r="E125" s="409"/>
      <c r="F125" s="409"/>
      <c r="G125" s="409"/>
      <c r="H125" s="409"/>
      <c r="I125" s="409"/>
      <c r="J125" s="409"/>
      <c r="K125" s="409"/>
      <c r="L125" s="409"/>
      <c r="M125" s="409"/>
      <c r="N125" s="409"/>
      <c r="O125" s="409"/>
      <c r="Q125" s="18"/>
      <c r="R125" s="18"/>
      <c r="S125" s="18"/>
      <c r="T125" s="18"/>
      <c r="U125" s="18"/>
      <c r="V125" s="18"/>
      <c r="W125" s="18"/>
      <c r="X125" s="18"/>
      <c r="Y125" s="18"/>
      <c r="Z125" s="18"/>
      <c r="AA125" s="18"/>
    </row>
    <row r="126" spans="1:27" ht="18.75" customHeight="1">
      <c r="A126" s="18"/>
      <c r="B126" s="409"/>
      <c r="C126" s="409"/>
      <c r="D126" s="409"/>
      <c r="E126" s="409"/>
      <c r="F126" s="409"/>
      <c r="G126" s="409"/>
      <c r="H126" s="409"/>
      <c r="I126" s="409"/>
      <c r="J126" s="409"/>
      <c r="K126" s="409"/>
      <c r="L126" s="409"/>
      <c r="M126" s="409"/>
      <c r="N126" s="409"/>
      <c r="O126" s="409"/>
      <c r="Q126" s="18"/>
      <c r="R126" s="18"/>
      <c r="S126" s="18"/>
      <c r="T126" s="18"/>
      <c r="U126" s="18"/>
      <c r="V126" s="18"/>
      <c r="W126" s="18"/>
      <c r="X126" s="18"/>
      <c r="Y126" s="18"/>
      <c r="Z126" s="18"/>
      <c r="AA126" s="18"/>
    </row>
    <row r="127" spans="1:27" ht="18.75" customHeight="1">
      <c r="A127" s="18"/>
      <c r="B127" s="409"/>
      <c r="C127" s="409"/>
      <c r="D127" s="409"/>
      <c r="E127" s="409"/>
      <c r="F127" s="409"/>
      <c r="G127" s="409"/>
      <c r="H127" s="409"/>
      <c r="I127" s="409"/>
      <c r="J127" s="409"/>
      <c r="K127" s="409"/>
      <c r="L127" s="409"/>
      <c r="M127" s="409"/>
      <c r="N127" s="409"/>
      <c r="O127" s="409"/>
      <c r="Q127" s="18"/>
      <c r="R127" s="18"/>
      <c r="S127" s="18"/>
      <c r="T127" s="18"/>
      <c r="U127" s="18"/>
      <c r="V127" s="18"/>
      <c r="W127" s="18"/>
      <c r="X127" s="18"/>
      <c r="Y127" s="18"/>
      <c r="Z127" s="18"/>
      <c r="AA127" s="18"/>
    </row>
    <row r="128" spans="1:27" ht="18.75" customHeight="1">
      <c r="A128" s="18"/>
      <c r="B128" s="409"/>
      <c r="C128" s="409"/>
      <c r="D128" s="409"/>
      <c r="E128" s="409"/>
      <c r="F128" s="409"/>
      <c r="G128" s="409"/>
      <c r="H128" s="409"/>
      <c r="I128" s="409"/>
      <c r="J128" s="409"/>
      <c r="K128" s="409"/>
      <c r="L128" s="409"/>
      <c r="M128" s="409"/>
      <c r="N128" s="409"/>
      <c r="O128" s="409"/>
      <c r="Q128" s="18"/>
      <c r="R128" s="18"/>
      <c r="S128" s="18"/>
      <c r="T128" s="18"/>
      <c r="U128" s="18"/>
      <c r="V128" s="18"/>
      <c r="W128" s="18"/>
      <c r="X128" s="18"/>
      <c r="Y128" s="18"/>
      <c r="Z128" s="18"/>
      <c r="AA128" s="18"/>
    </row>
    <row r="129" spans="1:27" ht="18.75" customHeight="1">
      <c r="A129" s="18"/>
      <c r="B129" s="409"/>
      <c r="C129" s="409"/>
      <c r="D129" s="409"/>
      <c r="E129" s="409"/>
      <c r="F129" s="409"/>
      <c r="G129" s="409"/>
      <c r="H129" s="409"/>
      <c r="I129" s="409"/>
      <c r="J129" s="409"/>
      <c r="K129" s="409"/>
      <c r="L129" s="409"/>
      <c r="M129" s="409"/>
      <c r="N129" s="409"/>
      <c r="O129" s="409"/>
      <c r="Q129" s="18"/>
      <c r="R129" s="18"/>
      <c r="S129" s="18"/>
      <c r="T129" s="18"/>
      <c r="U129" s="18"/>
      <c r="V129" s="18"/>
      <c r="W129" s="18"/>
      <c r="X129" s="18"/>
      <c r="Y129" s="18"/>
      <c r="Z129" s="18"/>
      <c r="AA129" s="18"/>
    </row>
    <row r="130" spans="1:27" ht="18.75" customHeight="1">
      <c r="A130" s="18"/>
      <c r="B130" s="409"/>
      <c r="C130" s="409"/>
      <c r="D130" s="409"/>
      <c r="E130" s="409"/>
      <c r="F130" s="409"/>
      <c r="G130" s="409"/>
      <c r="H130" s="409"/>
      <c r="I130" s="409"/>
      <c r="J130" s="409"/>
      <c r="K130" s="409"/>
      <c r="L130" s="409"/>
      <c r="M130" s="409"/>
      <c r="N130" s="409"/>
      <c r="O130" s="409"/>
      <c r="Q130" s="18"/>
      <c r="R130" s="18"/>
      <c r="S130" s="18"/>
      <c r="T130" s="18"/>
      <c r="U130" s="18"/>
      <c r="V130" s="18"/>
      <c r="W130" s="18"/>
      <c r="X130" s="18"/>
      <c r="Y130" s="18"/>
      <c r="Z130" s="18"/>
      <c r="AA130" s="18"/>
    </row>
    <row r="131" spans="1:27" ht="18.75" customHeight="1">
      <c r="A131" s="18"/>
      <c r="B131" s="409"/>
      <c r="C131" s="409"/>
      <c r="D131" s="409"/>
      <c r="E131" s="409"/>
      <c r="F131" s="409"/>
      <c r="G131" s="409"/>
      <c r="H131" s="409"/>
      <c r="I131" s="409"/>
      <c r="J131" s="409"/>
      <c r="K131" s="409"/>
      <c r="L131" s="409"/>
      <c r="M131" s="409"/>
      <c r="N131" s="409"/>
      <c r="O131" s="409"/>
      <c r="Q131" s="18"/>
      <c r="R131" s="18"/>
      <c r="S131" s="18"/>
      <c r="T131" s="18"/>
      <c r="U131" s="18"/>
      <c r="V131" s="18"/>
      <c r="W131" s="18"/>
      <c r="X131" s="18"/>
      <c r="Y131" s="18"/>
      <c r="Z131" s="18"/>
      <c r="AA131" s="18"/>
    </row>
    <row r="132" spans="1:27" ht="18.75" customHeight="1">
      <c r="A132" s="18"/>
      <c r="B132" s="409"/>
      <c r="C132" s="409"/>
      <c r="D132" s="409"/>
      <c r="E132" s="409"/>
      <c r="F132" s="409"/>
      <c r="G132" s="409"/>
      <c r="H132" s="409"/>
      <c r="I132" s="409"/>
      <c r="J132" s="409"/>
      <c r="K132" s="409"/>
      <c r="L132" s="409"/>
      <c r="M132" s="409"/>
      <c r="N132" s="409"/>
      <c r="O132" s="409"/>
      <c r="Q132" s="18"/>
      <c r="R132" s="18"/>
      <c r="S132" s="18"/>
      <c r="T132" s="18"/>
      <c r="U132" s="18"/>
      <c r="V132" s="18"/>
      <c r="W132" s="18"/>
      <c r="X132" s="18"/>
      <c r="Y132" s="18"/>
      <c r="Z132" s="18"/>
      <c r="AA132" s="18"/>
    </row>
    <row r="133" spans="1:27" ht="18.75" customHeight="1">
      <c r="A133" s="18"/>
      <c r="B133" s="409"/>
      <c r="C133" s="409"/>
      <c r="D133" s="409"/>
      <c r="E133" s="409"/>
      <c r="F133" s="409"/>
      <c r="G133" s="409"/>
      <c r="H133" s="409"/>
      <c r="I133" s="409"/>
      <c r="J133" s="409"/>
      <c r="K133" s="409"/>
      <c r="L133" s="409"/>
      <c r="M133" s="409"/>
      <c r="N133" s="409"/>
      <c r="O133" s="409"/>
      <c r="Q133" s="18"/>
      <c r="R133" s="18"/>
      <c r="S133" s="18"/>
      <c r="T133" s="18"/>
      <c r="U133" s="18"/>
      <c r="V133" s="18"/>
      <c r="W133" s="18"/>
      <c r="X133" s="18"/>
      <c r="Y133" s="18"/>
      <c r="Z133" s="18"/>
      <c r="AA133" s="18"/>
    </row>
    <row r="134" spans="1:27" ht="18.75" customHeight="1">
      <c r="A134" s="18"/>
      <c r="B134" s="409"/>
      <c r="C134" s="409"/>
      <c r="D134" s="409"/>
      <c r="E134" s="409"/>
      <c r="F134" s="409"/>
      <c r="G134" s="409"/>
      <c r="H134" s="409"/>
      <c r="I134" s="409"/>
      <c r="J134" s="409"/>
      <c r="K134" s="409"/>
      <c r="L134" s="409"/>
      <c r="M134" s="409"/>
      <c r="N134" s="409"/>
      <c r="O134" s="409"/>
      <c r="Q134" s="18"/>
      <c r="R134" s="18"/>
      <c r="S134" s="18"/>
      <c r="T134" s="18"/>
      <c r="U134" s="18"/>
      <c r="V134" s="18"/>
      <c r="W134" s="18"/>
      <c r="X134" s="18"/>
      <c r="Y134" s="18"/>
      <c r="Z134" s="18"/>
      <c r="AA134" s="18"/>
    </row>
    <row r="135" spans="1:27" ht="18.75" customHeight="1">
      <c r="A135" s="18"/>
      <c r="B135" s="409"/>
      <c r="C135" s="409"/>
      <c r="D135" s="409"/>
      <c r="E135" s="409"/>
      <c r="F135" s="409"/>
      <c r="G135" s="409"/>
      <c r="H135" s="409"/>
      <c r="I135" s="409"/>
      <c r="J135" s="409"/>
      <c r="K135" s="409"/>
      <c r="L135" s="409"/>
      <c r="M135" s="409"/>
      <c r="N135" s="409"/>
      <c r="O135" s="409"/>
      <c r="Q135" s="18"/>
      <c r="R135" s="18"/>
      <c r="S135" s="18"/>
      <c r="T135" s="18"/>
      <c r="U135" s="18"/>
      <c r="V135" s="18"/>
      <c r="W135" s="18"/>
      <c r="X135" s="18"/>
      <c r="Y135" s="18"/>
      <c r="Z135" s="18"/>
      <c r="AA135" s="18"/>
    </row>
    <row r="136" spans="1:27" ht="18.75" customHeight="1">
      <c r="A136" s="18"/>
      <c r="B136" s="409"/>
      <c r="C136" s="409"/>
      <c r="D136" s="409"/>
      <c r="E136" s="409"/>
      <c r="F136" s="409"/>
      <c r="G136" s="409"/>
      <c r="H136" s="409"/>
      <c r="I136" s="409"/>
      <c r="J136" s="409"/>
      <c r="K136" s="409"/>
      <c r="L136" s="409"/>
      <c r="M136" s="409"/>
      <c r="N136" s="409"/>
      <c r="O136" s="409"/>
      <c r="Q136" s="18"/>
      <c r="R136" s="18"/>
      <c r="S136" s="18"/>
      <c r="T136" s="18"/>
      <c r="U136" s="18"/>
      <c r="V136" s="18"/>
      <c r="W136" s="18"/>
      <c r="X136" s="18"/>
      <c r="Y136" s="18"/>
      <c r="Z136" s="18"/>
      <c r="AA136" s="18"/>
    </row>
    <row r="137" spans="1:27" ht="18.75" customHeight="1">
      <c r="A137" s="18"/>
      <c r="B137" s="409"/>
      <c r="C137" s="409"/>
      <c r="D137" s="409"/>
      <c r="E137" s="409"/>
      <c r="F137" s="409"/>
      <c r="G137" s="409"/>
      <c r="H137" s="409"/>
      <c r="I137" s="409"/>
      <c r="J137" s="409"/>
      <c r="K137" s="409"/>
      <c r="L137" s="409"/>
      <c r="M137" s="409"/>
      <c r="N137" s="409"/>
      <c r="O137" s="409"/>
      <c r="Q137" s="18"/>
      <c r="R137" s="18"/>
      <c r="S137" s="18"/>
      <c r="T137" s="18"/>
      <c r="U137" s="18"/>
      <c r="V137" s="18"/>
      <c r="W137" s="18"/>
      <c r="X137" s="18"/>
      <c r="Y137" s="18"/>
      <c r="Z137" s="18"/>
      <c r="AA137" s="18"/>
    </row>
    <row r="138" spans="1:27" ht="18.75" customHeight="1">
      <c r="A138" s="18"/>
      <c r="B138" s="409"/>
      <c r="C138" s="409"/>
      <c r="D138" s="409"/>
      <c r="E138" s="409"/>
      <c r="F138" s="409"/>
      <c r="G138" s="409"/>
      <c r="H138" s="409"/>
      <c r="I138" s="409"/>
      <c r="J138" s="409"/>
      <c r="K138" s="409"/>
      <c r="L138" s="409"/>
      <c r="M138" s="409"/>
      <c r="N138" s="409"/>
      <c r="O138" s="409"/>
      <c r="Q138" s="18"/>
      <c r="R138" s="18"/>
      <c r="S138" s="18"/>
      <c r="T138" s="18"/>
      <c r="U138" s="18"/>
      <c r="V138" s="18"/>
      <c r="W138" s="18"/>
      <c r="X138" s="18"/>
      <c r="Y138" s="18"/>
      <c r="Z138" s="18"/>
      <c r="AA138" s="18"/>
    </row>
    <row r="139" spans="1:27" ht="18.75" customHeight="1">
      <c r="A139" s="18"/>
      <c r="B139" s="409"/>
      <c r="C139" s="409"/>
      <c r="D139" s="409"/>
      <c r="E139" s="409"/>
      <c r="F139" s="409"/>
      <c r="G139" s="409"/>
      <c r="H139" s="409"/>
      <c r="I139" s="409"/>
      <c r="J139" s="409"/>
      <c r="K139" s="409"/>
      <c r="L139" s="409"/>
      <c r="M139" s="409"/>
      <c r="N139" s="409"/>
      <c r="O139" s="409"/>
      <c r="Q139" s="18"/>
      <c r="R139" s="18"/>
      <c r="S139" s="18"/>
      <c r="T139" s="18"/>
      <c r="U139" s="18"/>
      <c r="V139" s="18"/>
      <c r="W139" s="18"/>
      <c r="X139" s="18"/>
      <c r="Y139" s="18"/>
      <c r="Z139" s="18"/>
      <c r="AA139" s="18"/>
    </row>
    <row r="140" spans="1:27" ht="18.75" customHeight="1">
      <c r="A140" s="18"/>
      <c r="B140" s="409"/>
      <c r="C140" s="409"/>
      <c r="D140" s="409"/>
      <c r="E140" s="409"/>
      <c r="F140" s="409"/>
      <c r="G140" s="409"/>
      <c r="H140" s="409"/>
      <c r="I140" s="409"/>
      <c r="J140" s="409"/>
      <c r="K140" s="409"/>
      <c r="L140" s="409"/>
      <c r="M140" s="409"/>
      <c r="N140" s="409"/>
      <c r="O140" s="409"/>
      <c r="Q140" s="18"/>
      <c r="R140" s="18"/>
      <c r="S140" s="18"/>
      <c r="T140" s="18"/>
      <c r="U140" s="18"/>
      <c r="V140" s="18"/>
      <c r="W140" s="18"/>
      <c r="X140" s="18"/>
      <c r="Y140" s="18"/>
      <c r="Z140" s="18"/>
      <c r="AA140" s="18"/>
    </row>
    <row r="141" spans="1:27" ht="18.75" customHeight="1">
      <c r="A141" s="18"/>
      <c r="B141" s="409"/>
      <c r="C141" s="409"/>
      <c r="D141" s="409"/>
      <c r="E141" s="409"/>
      <c r="F141" s="409"/>
      <c r="G141" s="409"/>
      <c r="H141" s="409"/>
      <c r="I141" s="409"/>
      <c r="J141" s="409"/>
      <c r="K141" s="409"/>
      <c r="L141" s="409"/>
      <c r="M141" s="409"/>
      <c r="N141" s="409"/>
      <c r="O141" s="409"/>
      <c r="Q141" s="18"/>
      <c r="R141" s="18"/>
      <c r="S141" s="18"/>
      <c r="T141" s="18"/>
      <c r="U141" s="18"/>
      <c r="V141" s="18"/>
      <c r="W141" s="18"/>
      <c r="X141" s="18"/>
      <c r="Y141" s="18"/>
      <c r="Z141" s="18"/>
      <c r="AA141" s="18"/>
    </row>
    <row r="142" spans="1:27" ht="18.75" customHeight="1">
      <c r="A142" s="18"/>
      <c r="B142" s="409"/>
      <c r="C142" s="409"/>
      <c r="D142" s="409"/>
      <c r="E142" s="409"/>
      <c r="F142" s="409"/>
      <c r="G142" s="409"/>
      <c r="H142" s="409"/>
      <c r="I142" s="409"/>
      <c r="J142" s="409"/>
      <c r="K142" s="409"/>
      <c r="L142" s="409"/>
      <c r="M142" s="409"/>
      <c r="N142" s="409"/>
      <c r="O142" s="409"/>
      <c r="Q142" s="18"/>
      <c r="R142" s="18"/>
      <c r="S142" s="18"/>
      <c r="T142" s="18"/>
      <c r="U142" s="18"/>
      <c r="V142" s="18"/>
      <c r="W142" s="18"/>
      <c r="X142" s="18"/>
      <c r="Y142" s="18"/>
      <c r="Z142" s="18"/>
      <c r="AA142" s="18"/>
    </row>
    <row r="143" spans="1:27" ht="18.75" customHeight="1">
      <c r="A143" s="18"/>
      <c r="B143" s="409"/>
      <c r="C143" s="409"/>
      <c r="D143" s="409"/>
      <c r="E143" s="409"/>
      <c r="F143" s="409"/>
      <c r="G143" s="409"/>
      <c r="H143" s="409"/>
      <c r="I143" s="409"/>
      <c r="J143" s="409"/>
      <c r="K143" s="409"/>
      <c r="L143" s="409"/>
      <c r="M143" s="409"/>
      <c r="N143" s="409"/>
      <c r="O143" s="409"/>
      <c r="Q143" s="18"/>
      <c r="R143" s="18"/>
      <c r="S143" s="18"/>
      <c r="T143" s="18"/>
      <c r="U143" s="18"/>
      <c r="V143" s="18"/>
      <c r="W143" s="18"/>
      <c r="X143" s="18"/>
      <c r="Y143" s="18"/>
      <c r="Z143" s="18"/>
      <c r="AA143" s="18"/>
    </row>
    <row r="144" spans="1:27" ht="18.75" customHeight="1">
      <c r="A144" s="18"/>
      <c r="B144" s="409"/>
      <c r="C144" s="409"/>
      <c r="D144" s="409"/>
      <c r="E144" s="409"/>
      <c r="F144" s="409"/>
      <c r="G144" s="409"/>
      <c r="H144" s="409"/>
      <c r="I144" s="409"/>
      <c r="J144" s="409"/>
      <c r="K144" s="409"/>
      <c r="L144" s="409"/>
      <c r="M144" s="409"/>
      <c r="N144" s="409"/>
      <c r="O144" s="409"/>
      <c r="Q144" s="18"/>
      <c r="R144" s="18"/>
      <c r="S144" s="18"/>
      <c r="T144" s="18"/>
      <c r="U144" s="18"/>
      <c r="V144" s="18"/>
      <c r="W144" s="18"/>
      <c r="X144" s="18"/>
      <c r="Y144" s="18"/>
      <c r="Z144" s="18"/>
      <c r="AA144" s="18"/>
    </row>
    <row r="145" spans="1:27" ht="18.75" customHeight="1">
      <c r="A145" s="18"/>
      <c r="B145" s="409"/>
      <c r="C145" s="409"/>
      <c r="D145" s="409"/>
      <c r="E145" s="409"/>
      <c r="F145" s="409"/>
      <c r="G145" s="409"/>
      <c r="H145" s="409"/>
      <c r="I145" s="409"/>
      <c r="J145" s="409"/>
      <c r="K145" s="409"/>
      <c r="L145" s="409"/>
      <c r="M145" s="409"/>
      <c r="N145" s="409"/>
      <c r="O145" s="409"/>
      <c r="Q145" s="18"/>
      <c r="R145" s="18"/>
      <c r="S145" s="18"/>
      <c r="T145" s="18"/>
      <c r="U145" s="18"/>
      <c r="V145" s="18"/>
      <c r="W145" s="18"/>
      <c r="X145" s="18"/>
      <c r="Y145" s="18"/>
      <c r="Z145" s="18"/>
      <c r="AA145" s="18"/>
    </row>
    <row r="146" spans="1:27" ht="18.75" customHeight="1">
      <c r="A146" s="18"/>
      <c r="B146" s="409"/>
      <c r="C146" s="409"/>
      <c r="D146" s="409"/>
      <c r="E146" s="409"/>
      <c r="F146" s="409"/>
      <c r="G146" s="409"/>
      <c r="H146" s="409"/>
      <c r="I146" s="409"/>
      <c r="J146" s="409"/>
      <c r="K146" s="409"/>
      <c r="L146" s="409"/>
      <c r="M146" s="409"/>
      <c r="N146" s="409"/>
      <c r="O146" s="409"/>
      <c r="Q146" s="18"/>
      <c r="R146" s="18"/>
      <c r="S146" s="18"/>
      <c r="T146" s="18"/>
      <c r="U146" s="18"/>
      <c r="V146" s="18"/>
      <c r="W146" s="18"/>
      <c r="X146" s="18"/>
      <c r="Y146" s="18"/>
      <c r="Z146" s="18"/>
      <c r="AA146" s="18"/>
    </row>
    <row r="147" spans="1:27" ht="18.75" customHeight="1">
      <c r="A147" s="18"/>
      <c r="B147" s="409"/>
      <c r="C147" s="409"/>
      <c r="D147" s="409"/>
      <c r="E147" s="409"/>
      <c r="F147" s="409"/>
      <c r="G147" s="409"/>
      <c r="H147" s="409"/>
      <c r="I147" s="409"/>
      <c r="J147" s="409"/>
      <c r="K147" s="409"/>
      <c r="L147" s="409"/>
      <c r="M147" s="409"/>
      <c r="N147" s="409"/>
      <c r="O147" s="409"/>
      <c r="Q147" s="18"/>
      <c r="R147" s="18"/>
      <c r="S147" s="18"/>
      <c r="T147" s="18"/>
      <c r="U147" s="18"/>
      <c r="V147" s="18"/>
      <c r="W147" s="18"/>
      <c r="X147" s="18"/>
      <c r="Y147" s="18"/>
      <c r="Z147" s="18"/>
      <c r="AA147" s="18"/>
    </row>
    <row r="148" spans="1:27" ht="18.75" customHeight="1">
      <c r="A148" s="18"/>
      <c r="B148" s="409"/>
      <c r="C148" s="409"/>
      <c r="D148" s="409"/>
      <c r="E148" s="409"/>
      <c r="F148" s="409"/>
      <c r="G148" s="409"/>
      <c r="H148" s="409"/>
      <c r="I148" s="409"/>
      <c r="J148" s="409"/>
      <c r="K148" s="409"/>
      <c r="L148" s="409"/>
      <c r="M148" s="409"/>
      <c r="N148" s="409"/>
      <c r="O148" s="409"/>
      <c r="Q148" s="18"/>
      <c r="R148" s="18"/>
      <c r="S148" s="18"/>
      <c r="T148" s="18"/>
      <c r="U148" s="18"/>
      <c r="V148" s="18"/>
      <c r="W148" s="18"/>
      <c r="X148" s="18"/>
      <c r="Y148" s="18"/>
      <c r="Z148" s="18"/>
      <c r="AA148" s="18"/>
    </row>
    <row r="149" spans="1:27" ht="18.75" customHeight="1">
      <c r="A149" s="18"/>
      <c r="B149" s="409"/>
      <c r="C149" s="409"/>
      <c r="D149" s="409"/>
      <c r="E149" s="409"/>
      <c r="F149" s="409"/>
      <c r="G149" s="409"/>
      <c r="H149" s="409"/>
      <c r="I149" s="409"/>
      <c r="J149" s="409"/>
      <c r="K149" s="409"/>
      <c r="L149" s="409"/>
      <c r="M149" s="409"/>
      <c r="N149" s="409"/>
      <c r="O149" s="409"/>
      <c r="Q149" s="18"/>
      <c r="R149" s="18"/>
      <c r="S149" s="18"/>
      <c r="T149" s="18"/>
      <c r="U149" s="18"/>
      <c r="V149" s="18"/>
      <c r="W149" s="18"/>
      <c r="X149" s="18"/>
      <c r="Y149" s="18"/>
      <c r="Z149" s="18"/>
      <c r="AA149" s="18"/>
    </row>
    <row r="150" spans="1:27" ht="18.75" customHeight="1">
      <c r="A150" s="18"/>
      <c r="B150" s="409"/>
      <c r="C150" s="409"/>
      <c r="D150" s="409"/>
      <c r="E150" s="409"/>
      <c r="F150" s="409"/>
      <c r="G150" s="409"/>
      <c r="H150" s="409"/>
      <c r="I150" s="409"/>
      <c r="J150" s="409"/>
      <c r="K150" s="409"/>
      <c r="L150" s="409"/>
      <c r="M150" s="409"/>
      <c r="N150" s="409"/>
      <c r="O150" s="409"/>
      <c r="Q150" s="18"/>
      <c r="R150" s="18"/>
      <c r="S150" s="18"/>
      <c r="T150" s="18"/>
      <c r="U150" s="18"/>
      <c r="V150" s="18"/>
      <c r="W150" s="18"/>
      <c r="X150" s="18"/>
      <c r="Y150" s="18"/>
      <c r="Z150" s="18"/>
      <c r="AA150" s="18"/>
    </row>
    <row r="151" spans="1:27" ht="18.75" customHeight="1">
      <c r="A151" s="18"/>
      <c r="B151" s="409"/>
      <c r="C151" s="409"/>
      <c r="D151" s="409"/>
      <c r="E151" s="409"/>
      <c r="F151" s="409"/>
      <c r="G151" s="409"/>
      <c r="H151" s="409"/>
      <c r="I151" s="409"/>
      <c r="J151" s="409"/>
      <c r="K151" s="409"/>
      <c r="L151" s="409"/>
      <c r="M151" s="409"/>
      <c r="N151" s="409"/>
      <c r="O151" s="409"/>
      <c r="Q151" s="18"/>
      <c r="R151" s="18"/>
      <c r="S151" s="18"/>
      <c r="T151" s="18"/>
      <c r="U151" s="18"/>
      <c r="V151" s="18"/>
      <c r="W151" s="18"/>
      <c r="X151" s="18"/>
      <c r="Y151" s="18"/>
      <c r="Z151" s="18"/>
      <c r="AA151" s="18"/>
    </row>
    <row r="152" spans="1:27" ht="18.75" customHeight="1">
      <c r="A152" s="18"/>
      <c r="B152" s="409"/>
      <c r="C152" s="409"/>
      <c r="D152" s="409"/>
      <c r="E152" s="409"/>
      <c r="F152" s="409"/>
      <c r="G152" s="409"/>
      <c r="H152" s="409"/>
      <c r="I152" s="409"/>
      <c r="J152" s="409"/>
      <c r="K152" s="409"/>
      <c r="L152" s="409"/>
      <c r="M152" s="409"/>
      <c r="N152" s="409"/>
      <c r="O152" s="409"/>
      <c r="Q152" s="18"/>
      <c r="R152" s="18"/>
      <c r="S152" s="18"/>
      <c r="T152" s="18"/>
      <c r="U152" s="18"/>
      <c r="V152" s="18"/>
      <c r="W152" s="18"/>
      <c r="X152" s="18"/>
      <c r="Y152" s="18"/>
      <c r="Z152" s="18"/>
      <c r="AA152" s="18"/>
    </row>
    <row r="153" spans="1:27" ht="18.75" customHeight="1">
      <c r="A153" s="18"/>
      <c r="B153" s="409"/>
      <c r="C153" s="409"/>
      <c r="D153" s="409"/>
      <c r="E153" s="409"/>
      <c r="F153" s="409"/>
      <c r="G153" s="409"/>
      <c r="H153" s="409"/>
      <c r="I153" s="409"/>
      <c r="J153" s="409"/>
      <c r="K153" s="409"/>
      <c r="L153" s="409"/>
      <c r="M153" s="409"/>
      <c r="N153" s="409"/>
      <c r="O153" s="409"/>
      <c r="Q153" s="18"/>
      <c r="R153" s="18"/>
      <c r="S153" s="18"/>
      <c r="T153" s="18"/>
      <c r="U153" s="18"/>
      <c r="V153" s="18"/>
      <c r="W153" s="18"/>
      <c r="X153" s="18"/>
      <c r="Y153" s="18"/>
      <c r="Z153" s="18"/>
      <c r="AA153" s="18"/>
    </row>
    <row r="154" spans="1:27" ht="18.75" customHeight="1">
      <c r="A154" s="18"/>
      <c r="B154" s="409"/>
      <c r="C154" s="409"/>
      <c r="D154" s="409"/>
      <c r="E154" s="409"/>
      <c r="F154" s="409"/>
      <c r="G154" s="409"/>
      <c r="H154" s="409"/>
      <c r="I154" s="409"/>
      <c r="J154" s="409"/>
      <c r="K154" s="409"/>
      <c r="L154" s="409"/>
      <c r="M154" s="409"/>
      <c r="N154" s="409"/>
      <c r="O154" s="409"/>
      <c r="Q154" s="18"/>
      <c r="R154" s="18"/>
      <c r="S154" s="18"/>
      <c r="T154" s="18"/>
      <c r="U154" s="18"/>
      <c r="V154" s="18"/>
      <c r="W154" s="18"/>
      <c r="X154" s="18"/>
      <c r="Y154" s="18"/>
      <c r="Z154" s="18"/>
      <c r="AA154" s="18"/>
    </row>
    <row r="155" spans="1:27" ht="18.75" customHeight="1">
      <c r="A155" s="18"/>
      <c r="B155" s="409"/>
      <c r="C155" s="409"/>
      <c r="D155" s="409"/>
      <c r="E155" s="409"/>
      <c r="F155" s="409"/>
      <c r="G155" s="409"/>
      <c r="H155" s="409"/>
      <c r="I155" s="409"/>
      <c r="J155" s="409"/>
      <c r="K155" s="409"/>
      <c r="L155" s="409"/>
      <c r="M155" s="409"/>
      <c r="N155" s="409"/>
      <c r="O155" s="409"/>
      <c r="Q155" s="18"/>
      <c r="R155" s="18"/>
      <c r="S155" s="18"/>
      <c r="T155" s="18"/>
      <c r="U155" s="18"/>
      <c r="V155" s="18"/>
      <c r="W155" s="18"/>
      <c r="X155" s="18"/>
      <c r="Y155" s="18"/>
      <c r="Z155" s="18"/>
      <c r="AA155" s="18"/>
    </row>
    <row r="156" spans="1:27" ht="18.75" customHeight="1">
      <c r="A156" s="18"/>
      <c r="B156" s="409"/>
      <c r="C156" s="409"/>
      <c r="D156" s="409"/>
      <c r="E156" s="409"/>
      <c r="F156" s="409"/>
      <c r="G156" s="409"/>
      <c r="H156" s="409"/>
      <c r="I156" s="409"/>
      <c r="J156" s="409"/>
      <c r="K156" s="409"/>
      <c r="L156" s="409"/>
      <c r="M156" s="409"/>
      <c r="N156" s="409"/>
      <c r="O156" s="409"/>
      <c r="Q156" s="18"/>
      <c r="R156" s="18"/>
      <c r="S156" s="18"/>
      <c r="T156" s="18"/>
      <c r="U156" s="18"/>
      <c r="V156" s="18"/>
      <c r="W156" s="18"/>
      <c r="X156" s="18"/>
      <c r="Y156" s="18"/>
      <c r="Z156" s="18"/>
      <c r="AA156" s="18"/>
    </row>
    <row r="157" spans="1:27" ht="18.75" customHeight="1">
      <c r="A157" s="18"/>
      <c r="B157" s="409"/>
      <c r="C157" s="409"/>
      <c r="D157" s="409"/>
      <c r="E157" s="409"/>
      <c r="F157" s="409"/>
      <c r="G157" s="409"/>
      <c r="H157" s="409"/>
      <c r="I157" s="409"/>
      <c r="J157" s="409"/>
      <c r="K157" s="409"/>
      <c r="L157" s="409"/>
      <c r="M157" s="409"/>
      <c r="N157" s="409"/>
      <c r="O157" s="409"/>
      <c r="Q157" s="18"/>
      <c r="R157" s="18"/>
      <c r="S157" s="18"/>
      <c r="T157" s="18"/>
      <c r="U157" s="18"/>
      <c r="V157" s="18"/>
      <c r="W157" s="18"/>
      <c r="X157" s="18"/>
      <c r="Y157" s="18"/>
      <c r="Z157" s="18"/>
      <c r="AA157" s="18"/>
    </row>
    <row r="158" spans="1:27" ht="18.75" customHeight="1">
      <c r="A158" s="18"/>
      <c r="B158" s="409"/>
      <c r="C158" s="409"/>
      <c r="D158" s="409"/>
      <c r="E158" s="409"/>
      <c r="F158" s="409"/>
      <c r="G158" s="409"/>
      <c r="H158" s="409"/>
      <c r="I158" s="409"/>
      <c r="J158" s="409"/>
      <c r="K158" s="409"/>
      <c r="L158" s="409"/>
      <c r="M158" s="409"/>
      <c r="N158" s="409"/>
      <c r="O158" s="409"/>
      <c r="Q158" s="18"/>
      <c r="R158" s="18"/>
      <c r="S158" s="18"/>
      <c r="T158" s="18"/>
      <c r="U158" s="18"/>
      <c r="V158" s="18"/>
      <c r="W158" s="18"/>
      <c r="X158" s="18"/>
      <c r="Y158" s="18"/>
      <c r="Z158" s="18"/>
      <c r="AA158" s="18"/>
    </row>
    <row r="159" spans="1:27" ht="18.75" customHeight="1">
      <c r="A159" s="18"/>
      <c r="B159" s="409"/>
      <c r="C159" s="409"/>
      <c r="D159" s="409"/>
      <c r="E159" s="409"/>
      <c r="F159" s="409"/>
      <c r="G159" s="409"/>
      <c r="H159" s="409"/>
      <c r="I159" s="409"/>
      <c r="J159" s="409"/>
      <c r="K159" s="409"/>
      <c r="L159" s="409"/>
      <c r="M159" s="409"/>
      <c r="N159" s="409"/>
      <c r="O159" s="409"/>
      <c r="Q159" s="18"/>
      <c r="R159" s="18"/>
      <c r="S159" s="18"/>
      <c r="T159" s="18"/>
      <c r="U159" s="18"/>
      <c r="V159" s="18"/>
      <c r="W159" s="18"/>
      <c r="X159" s="18"/>
      <c r="Y159" s="18"/>
      <c r="Z159" s="18"/>
      <c r="AA159" s="18"/>
    </row>
    <row r="160" spans="1:27" ht="18.75" customHeight="1">
      <c r="A160" s="18"/>
      <c r="B160" s="409"/>
      <c r="C160" s="409"/>
      <c r="D160" s="409"/>
      <c r="E160" s="409"/>
      <c r="F160" s="409"/>
      <c r="G160" s="409"/>
      <c r="H160" s="409"/>
      <c r="I160" s="409"/>
      <c r="J160" s="409"/>
      <c r="K160" s="409"/>
      <c r="L160" s="409"/>
      <c r="M160" s="409"/>
      <c r="N160" s="409"/>
      <c r="O160" s="409"/>
      <c r="Q160" s="18"/>
      <c r="R160" s="18"/>
      <c r="S160" s="18"/>
      <c r="T160" s="18"/>
      <c r="U160" s="18"/>
      <c r="V160" s="18"/>
      <c r="W160" s="18"/>
      <c r="X160" s="18"/>
      <c r="Y160" s="18"/>
      <c r="Z160" s="18"/>
      <c r="AA160" s="18"/>
    </row>
    <row r="161" spans="1:27" ht="18.75" customHeight="1">
      <c r="A161" s="18"/>
      <c r="B161" s="409"/>
      <c r="C161" s="409"/>
      <c r="D161" s="409"/>
      <c r="E161" s="409"/>
      <c r="F161" s="409"/>
      <c r="G161" s="409"/>
      <c r="H161" s="409"/>
      <c r="I161" s="409"/>
      <c r="J161" s="409"/>
      <c r="K161" s="409"/>
      <c r="L161" s="409"/>
      <c r="M161" s="409"/>
      <c r="N161" s="409"/>
      <c r="O161" s="409"/>
      <c r="Q161" s="18"/>
      <c r="R161" s="18"/>
      <c r="S161" s="18"/>
      <c r="T161" s="18"/>
      <c r="U161" s="18"/>
      <c r="V161" s="18"/>
      <c r="W161" s="18"/>
      <c r="X161" s="18"/>
      <c r="Y161" s="18"/>
      <c r="Z161" s="18"/>
      <c r="AA161" s="18"/>
    </row>
    <row r="162" spans="1:27" ht="18.75" customHeight="1">
      <c r="A162" s="18"/>
      <c r="B162" s="409"/>
      <c r="C162" s="409"/>
      <c r="D162" s="409"/>
      <c r="E162" s="409"/>
      <c r="F162" s="409"/>
      <c r="G162" s="409"/>
      <c r="H162" s="409"/>
      <c r="I162" s="409"/>
      <c r="J162" s="409"/>
      <c r="K162" s="409"/>
      <c r="L162" s="409"/>
      <c r="M162" s="409"/>
      <c r="N162" s="409"/>
      <c r="O162" s="409"/>
      <c r="Q162" s="18"/>
      <c r="R162" s="18"/>
      <c r="S162" s="18"/>
      <c r="T162" s="18"/>
      <c r="U162" s="18"/>
      <c r="V162" s="18"/>
      <c r="W162" s="18"/>
      <c r="X162" s="18"/>
      <c r="Y162" s="18"/>
      <c r="Z162" s="18"/>
      <c r="AA162" s="18"/>
    </row>
    <row r="163" spans="1:27" ht="18.75" customHeight="1">
      <c r="A163" s="18"/>
      <c r="B163" s="409"/>
      <c r="C163" s="409"/>
      <c r="D163" s="409"/>
      <c r="E163" s="409"/>
      <c r="F163" s="409"/>
      <c r="G163" s="409"/>
      <c r="H163" s="409"/>
      <c r="I163" s="409"/>
      <c r="J163" s="409"/>
      <c r="K163" s="409"/>
      <c r="L163" s="409"/>
      <c r="M163" s="409"/>
      <c r="N163" s="409"/>
      <c r="O163" s="409"/>
      <c r="Q163" s="18"/>
      <c r="R163" s="18"/>
      <c r="S163" s="18"/>
      <c r="T163" s="18"/>
      <c r="U163" s="18"/>
      <c r="V163" s="18"/>
      <c r="W163" s="18"/>
      <c r="X163" s="18"/>
      <c r="Y163" s="18"/>
      <c r="Z163" s="18"/>
      <c r="AA163" s="18"/>
    </row>
    <row r="164" spans="1:27" ht="18.75" customHeight="1">
      <c r="A164" s="18"/>
      <c r="B164" s="409"/>
      <c r="C164" s="409"/>
      <c r="D164" s="409"/>
      <c r="E164" s="409"/>
      <c r="F164" s="409"/>
      <c r="G164" s="409"/>
      <c r="H164" s="409"/>
      <c r="I164" s="409"/>
      <c r="J164" s="409"/>
      <c r="K164" s="409"/>
      <c r="L164" s="409"/>
      <c r="M164" s="409"/>
      <c r="N164" s="409"/>
      <c r="O164" s="409"/>
      <c r="Q164" s="18"/>
      <c r="R164" s="18"/>
      <c r="S164" s="18"/>
      <c r="T164" s="18"/>
      <c r="U164" s="18"/>
      <c r="V164" s="18"/>
      <c r="W164" s="18"/>
      <c r="X164" s="18"/>
      <c r="Y164" s="18"/>
      <c r="Z164" s="18"/>
      <c r="AA164" s="18"/>
    </row>
    <row r="165" spans="1:27" ht="18.75" customHeight="1">
      <c r="A165" s="18"/>
      <c r="B165" s="409"/>
      <c r="C165" s="409"/>
      <c r="D165" s="409"/>
      <c r="E165" s="409"/>
      <c r="F165" s="409"/>
      <c r="G165" s="409"/>
      <c r="H165" s="409"/>
      <c r="I165" s="409"/>
      <c r="J165" s="409"/>
      <c r="K165" s="409"/>
      <c r="L165" s="409"/>
      <c r="M165" s="409"/>
      <c r="N165" s="409"/>
      <c r="O165" s="409"/>
      <c r="Q165" s="18"/>
      <c r="R165" s="18"/>
      <c r="S165" s="18"/>
      <c r="T165" s="18"/>
      <c r="U165" s="18"/>
      <c r="V165" s="18"/>
      <c r="W165" s="18"/>
      <c r="X165" s="18"/>
      <c r="Y165" s="18"/>
      <c r="Z165" s="18"/>
      <c r="AA165" s="18"/>
    </row>
    <row r="166" spans="1:27" ht="18.75" customHeight="1">
      <c r="A166" s="18"/>
      <c r="B166" s="409"/>
      <c r="C166" s="409"/>
      <c r="D166" s="409"/>
      <c r="E166" s="409"/>
      <c r="F166" s="409"/>
      <c r="G166" s="409"/>
      <c r="H166" s="409"/>
      <c r="I166" s="409"/>
      <c r="J166" s="409"/>
      <c r="K166" s="409"/>
      <c r="L166" s="409"/>
      <c r="M166" s="409"/>
      <c r="N166" s="409"/>
      <c r="O166" s="409"/>
      <c r="Q166" s="18"/>
      <c r="R166" s="18"/>
      <c r="S166" s="18"/>
      <c r="T166" s="18"/>
      <c r="U166" s="18"/>
      <c r="V166" s="18"/>
      <c r="W166" s="18"/>
      <c r="X166" s="18"/>
      <c r="Y166" s="18"/>
      <c r="Z166" s="18"/>
      <c r="AA166" s="18"/>
    </row>
    <row r="167" spans="1:27" ht="18.75" customHeight="1">
      <c r="A167" s="18"/>
      <c r="B167" s="409"/>
      <c r="C167" s="409"/>
      <c r="D167" s="409"/>
      <c r="E167" s="409"/>
      <c r="F167" s="409"/>
      <c r="G167" s="409"/>
      <c r="H167" s="409"/>
      <c r="I167" s="409"/>
      <c r="J167" s="409"/>
      <c r="K167" s="409"/>
      <c r="L167" s="409"/>
      <c r="M167" s="409"/>
      <c r="N167" s="409"/>
      <c r="O167" s="409"/>
      <c r="Q167" s="18"/>
      <c r="R167" s="18"/>
      <c r="S167" s="18"/>
      <c r="T167" s="18"/>
      <c r="U167" s="18"/>
      <c r="V167" s="18"/>
      <c r="W167" s="18"/>
      <c r="X167" s="18"/>
      <c r="Y167" s="18"/>
      <c r="Z167" s="18"/>
      <c r="AA167" s="18"/>
    </row>
    <row r="168" spans="1:27" ht="18.75" customHeight="1">
      <c r="A168" s="18"/>
      <c r="B168" s="409"/>
      <c r="C168" s="409"/>
      <c r="D168" s="409"/>
      <c r="E168" s="409"/>
      <c r="F168" s="409"/>
      <c r="G168" s="409"/>
      <c r="H168" s="409"/>
      <c r="I168" s="409"/>
      <c r="J168" s="409"/>
      <c r="K168" s="409"/>
      <c r="L168" s="409"/>
      <c r="M168" s="409"/>
      <c r="N168" s="409"/>
      <c r="O168" s="409"/>
      <c r="Q168" s="18"/>
      <c r="R168" s="18"/>
      <c r="S168" s="18"/>
      <c r="T168" s="18"/>
      <c r="U168" s="18"/>
      <c r="V168" s="18"/>
      <c r="W168" s="18"/>
      <c r="X168" s="18"/>
      <c r="Y168" s="18"/>
      <c r="Z168" s="18"/>
      <c r="AA168" s="18"/>
    </row>
    <row r="169" spans="1:27" ht="18.75" customHeight="1">
      <c r="A169" s="18"/>
      <c r="B169" s="409"/>
      <c r="C169" s="409"/>
      <c r="D169" s="409"/>
      <c r="E169" s="409"/>
      <c r="F169" s="409"/>
      <c r="G169" s="409"/>
      <c r="H169" s="409"/>
      <c r="I169" s="409"/>
      <c r="J169" s="409"/>
      <c r="K169" s="409"/>
      <c r="L169" s="409"/>
      <c r="M169" s="409"/>
      <c r="N169" s="409"/>
      <c r="O169" s="409"/>
      <c r="Q169" s="18"/>
      <c r="R169" s="18"/>
      <c r="S169" s="18"/>
      <c r="T169" s="18"/>
      <c r="U169" s="18"/>
      <c r="V169" s="18"/>
      <c r="W169" s="18"/>
      <c r="X169" s="18"/>
      <c r="Y169" s="18"/>
      <c r="Z169" s="18"/>
      <c r="AA169" s="18"/>
    </row>
    <row r="170" spans="1:27" ht="18.75" customHeight="1">
      <c r="A170" s="18"/>
      <c r="B170" s="409"/>
      <c r="C170" s="409"/>
      <c r="D170" s="409"/>
      <c r="E170" s="409"/>
      <c r="F170" s="409"/>
      <c r="G170" s="409"/>
      <c r="H170" s="409"/>
      <c r="I170" s="409"/>
      <c r="J170" s="409"/>
      <c r="K170" s="409"/>
      <c r="L170" s="409"/>
      <c r="M170" s="409"/>
      <c r="N170" s="409"/>
      <c r="O170" s="409"/>
      <c r="Q170" s="18"/>
      <c r="R170" s="18"/>
      <c r="S170" s="18"/>
      <c r="T170" s="18"/>
      <c r="U170" s="18"/>
      <c r="V170" s="18"/>
      <c r="W170" s="18"/>
      <c r="X170" s="18"/>
      <c r="Y170" s="18"/>
      <c r="Z170" s="18"/>
      <c r="AA170" s="18"/>
    </row>
    <row r="171" spans="1:27" ht="18.75" customHeight="1">
      <c r="A171" s="18"/>
      <c r="B171" s="409"/>
      <c r="C171" s="409"/>
      <c r="D171" s="409"/>
      <c r="E171" s="409"/>
      <c r="F171" s="409"/>
      <c r="G171" s="409"/>
      <c r="H171" s="409"/>
      <c r="I171" s="409"/>
      <c r="J171" s="409"/>
      <c r="K171" s="409"/>
      <c r="L171" s="409"/>
      <c r="M171" s="409"/>
      <c r="N171" s="409"/>
      <c r="O171" s="409"/>
      <c r="Q171" s="18"/>
      <c r="R171" s="18"/>
      <c r="S171" s="18"/>
      <c r="T171" s="18"/>
      <c r="U171" s="18"/>
      <c r="V171" s="18"/>
      <c r="W171" s="18"/>
      <c r="X171" s="18"/>
      <c r="Y171" s="18"/>
      <c r="Z171" s="18"/>
      <c r="AA171" s="18"/>
    </row>
    <row r="172" spans="1:27" ht="18.75" customHeight="1">
      <c r="A172" s="18"/>
      <c r="B172" s="409"/>
      <c r="C172" s="409"/>
      <c r="D172" s="409"/>
      <c r="E172" s="409"/>
      <c r="F172" s="409"/>
      <c r="G172" s="409"/>
      <c r="H172" s="409"/>
      <c r="I172" s="409"/>
      <c r="J172" s="409"/>
      <c r="K172" s="409"/>
      <c r="L172" s="409"/>
      <c r="M172" s="409"/>
      <c r="N172" s="409"/>
      <c r="O172" s="409"/>
      <c r="Q172" s="18"/>
      <c r="R172" s="18"/>
      <c r="S172" s="18"/>
      <c r="T172" s="18"/>
      <c r="U172" s="18"/>
      <c r="V172" s="18"/>
      <c r="W172" s="18"/>
      <c r="X172" s="18"/>
      <c r="Y172" s="18"/>
      <c r="Z172" s="18"/>
      <c r="AA172" s="18"/>
    </row>
    <row r="173" spans="1:27" ht="18.75" customHeight="1">
      <c r="A173" s="18"/>
      <c r="B173" s="409"/>
      <c r="C173" s="409"/>
      <c r="D173" s="409"/>
      <c r="E173" s="409"/>
      <c r="F173" s="409"/>
      <c r="G173" s="409"/>
      <c r="H173" s="409"/>
      <c r="I173" s="409"/>
      <c r="J173" s="409"/>
      <c r="K173" s="409"/>
      <c r="L173" s="409"/>
      <c r="M173" s="409"/>
      <c r="N173" s="409"/>
      <c r="O173" s="409"/>
      <c r="Q173" s="18"/>
      <c r="R173" s="18"/>
      <c r="S173" s="18"/>
      <c r="T173" s="18"/>
      <c r="U173" s="18"/>
      <c r="V173" s="18"/>
      <c r="W173" s="18"/>
      <c r="X173" s="18"/>
      <c r="Y173" s="18"/>
      <c r="Z173" s="18"/>
      <c r="AA173" s="18"/>
    </row>
    <row r="174" spans="1:27" ht="18.75" customHeight="1">
      <c r="A174" s="18"/>
      <c r="B174" s="409"/>
      <c r="C174" s="409"/>
      <c r="D174" s="409"/>
      <c r="E174" s="409"/>
      <c r="F174" s="409"/>
      <c r="G174" s="409"/>
      <c r="H174" s="409"/>
      <c r="I174" s="409"/>
      <c r="J174" s="409"/>
      <c r="K174" s="409"/>
      <c r="L174" s="409"/>
      <c r="M174" s="409"/>
      <c r="N174" s="409"/>
      <c r="O174" s="409"/>
      <c r="Q174" s="18"/>
      <c r="R174" s="18"/>
      <c r="S174" s="18"/>
      <c r="T174" s="18"/>
      <c r="U174" s="18"/>
      <c r="V174" s="18"/>
      <c r="W174" s="18"/>
      <c r="X174" s="18"/>
      <c r="Y174" s="18"/>
      <c r="Z174" s="18"/>
      <c r="AA174" s="18"/>
    </row>
    <row r="175" spans="1:27" ht="18.75" customHeight="1">
      <c r="A175" s="18"/>
      <c r="B175" s="409"/>
      <c r="C175" s="409"/>
      <c r="D175" s="409"/>
      <c r="E175" s="409"/>
      <c r="F175" s="409"/>
      <c r="G175" s="409"/>
      <c r="H175" s="409"/>
      <c r="I175" s="409"/>
      <c r="J175" s="409"/>
      <c r="K175" s="409"/>
      <c r="L175" s="409"/>
      <c r="M175" s="409"/>
      <c r="N175" s="409"/>
      <c r="O175" s="409"/>
      <c r="Q175" s="18"/>
      <c r="R175" s="18"/>
      <c r="S175" s="18"/>
      <c r="T175" s="18"/>
      <c r="U175" s="18"/>
      <c r="V175" s="18"/>
      <c r="W175" s="18"/>
      <c r="X175" s="18"/>
      <c r="Y175" s="18"/>
      <c r="Z175" s="18"/>
      <c r="AA175" s="18"/>
    </row>
    <row r="176" spans="1:27" ht="18.75" customHeight="1">
      <c r="A176" s="18"/>
      <c r="B176" s="409"/>
      <c r="C176" s="409"/>
      <c r="D176" s="409"/>
      <c r="E176" s="409"/>
      <c r="F176" s="409"/>
      <c r="G176" s="409"/>
      <c r="H176" s="409"/>
      <c r="I176" s="409"/>
      <c r="J176" s="409"/>
      <c r="K176" s="409"/>
      <c r="L176" s="409"/>
      <c r="M176" s="409"/>
      <c r="N176" s="409"/>
      <c r="O176" s="409"/>
      <c r="Q176" s="18"/>
      <c r="R176" s="18"/>
      <c r="S176" s="18"/>
      <c r="T176" s="18"/>
      <c r="U176" s="18"/>
      <c r="V176" s="18"/>
      <c r="W176" s="18"/>
      <c r="X176" s="18"/>
      <c r="Y176" s="18"/>
      <c r="Z176" s="18"/>
      <c r="AA176" s="18"/>
    </row>
    <row r="177" spans="1:27" ht="18.75" customHeight="1">
      <c r="A177" s="18"/>
      <c r="B177" s="409"/>
      <c r="C177" s="409"/>
      <c r="D177" s="409"/>
      <c r="E177" s="409"/>
      <c r="F177" s="409"/>
      <c r="G177" s="409"/>
      <c r="H177" s="409"/>
      <c r="I177" s="409"/>
      <c r="J177" s="409"/>
      <c r="K177" s="409"/>
      <c r="L177" s="409"/>
      <c r="M177" s="409"/>
      <c r="N177" s="409"/>
      <c r="O177" s="409"/>
      <c r="Q177" s="18"/>
      <c r="R177" s="18"/>
      <c r="S177" s="18"/>
      <c r="T177" s="18"/>
      <c r="U177" s="18"/>
      <c r="V177" s="18"/>
      <c r="W177" s="18"/>
      <c r="X177" s="18"/>
      <c r="Y177" s="18"/>
      <c r="Z177" s="18"/>
      <c r="AA177" s="18"/>
    </row>
    <row r="178" spans="1:27" ht="18.75" customHeight="1">
      <c r="A178" s="18"/>
      <c r="B178" s="409"/>
      <c r="C178" s="409"/>
      <c r="D178" s="409"/>
      <c r="E178" s="409"/>
      <c r="F178" s="409"/>
      <c r="G178" s="409"/>
      <c r="H178" s="409"/>
      <c r="I178" s="409"/>
      <c r="J178" s="409"/>
      <c r="K178" s="409"/>
      <c r="L178" s="409"/>
      <c r="M178" s="409"/>
      <c r="N178" s="409"/>
      <c r="O178" s="409"/>
      <c r="Q178" s="18"/>
      <c r="R178" s="18"/>
      <c r="S178" s="18"/>
      <c r="T178" s="18"/>
      <c r="U178" s="18"/>
      <c r="V178" s="18"/>
      <c r="W178" s="18"/>
      <c r="X178" s="18"/>
      <c r="Y178" s="18"/>
      <c r="Z178" s="18"/>
      <c r="AA178" s="18"/>
    </row>
    <row r="179" spans="1:27" ht="18.75" customHeight="1">
      <c r="A179" s="18"/>
      <c r="B179" s="409"/>
      <c r="C179" s="409"/>
      <c r="D179" s="409"/>
      <c r="E179" s="409"/>
      <c r="F179" s="409"/>
      <c r="G179" s="409"/>
      <c r="H179" s="409"/>
      <c r="I179" s="409"/>
      <c r="J179" s="409"/>
      <c r="K179" s="409"/>
      <c r="L179" s="409"/>
      <c r="M179" s="409"/>
      <c r="N179" s="409"/>
      <c r="O179" s="409"/>
      <c r="Q179" s="18"/>
      <c r="R179" s="18"/>
      <c r="S179" s="18"/>
      <c r="T179" s="18"/>
      <c r="U179" s="18"/>
      <c r="V179" s="18"/>
      <c r="W179" s="18"/>
      <c r="X179" s="18"/>
      <c r="Y179" s="18"/>
      <c r="Z179" s="18"/>
      <c r="AA179" s="18"/>
    </row>
    <row r="180" spans="1:27" ht="18.75" customHeight="1">
      <c r="A180" s="18"/>
      <c r="B180" s="409"/>
      <c r="C180" s="409"/>
      <c r="D180" s="409"/>
      <c r="E180" s="409"/>
      <c r="F180" s="409"/>
      <c r="G180" s="409"/>
      <c r="H180" s="409"/>
      <c r="I180" s="409"/>
      <c r="J180" s="409"/>
      <c r="K180" s="409"/>
      <c r="L180" s="409"/>
      <c r="M180" s="409"/>
      <c r="N180" s="409"/>
      <c r="O180" s="409"/>
      <c r="Q180" s="18"/>
      <c r="R180" s="18"/>
      <c r="S180" s="18"/>
      <c r="T180" s="18"/>
      <c r="U180" s="18"/>
      <c r="V180" s="18"/>
      <c r="W180" s="18"/>
      <c r="X180" s="18"/>
      <c r="Y180" s="18"/>
      <c r="Z180" s="18"/>
      <c r="AA180" s="18"/>
    </row>
    <row r="181" spans="1:27" ht="18.75" customHeight="1">
      <c r="A181" s="18"/>
      <c r="B181" s="409"/>
      <c r="C181" s="409"/>
      <c r="D181" s="409"/>
      <c r="E181" s="409"/>
      <c r="F181" s="409"/>
      <c r="G181" s="409"/>
      <c r="H181" s="409"/>
      <c r="I181" s="409"/>
      <c r="J181" s="409"/>
      <c r="K181" s="409"/>
      <c r="L181" s="409"/>
      <c r="M181" s="409"/>
      <c r="N181" s="409"/>
      <c r="O181" s="409"/>
      <c r="Q181" s="18"/>
      <c r="R181" s="18"/>
      <c r="S181" s="18"/>
      <c r="T181" s="18"/>
      <c r="U181" s="18"/>
      <c r="V181" s="18"/>
      <c r="W181" s="18"/>
      <c r="X181" s="18"/>
      <c r="Y181" s="18"/>
      <c r="Z181" s="18"/>
      <c r="AA181" s="18"/>
    </row>
    <row r="182" spans="1:27" ht="18.75" customHeight="1">
      <c r="A182" s="18"/>
      <c r="B182" s="409"/>
      <c r="C182" s="409"/>
      <c r="D182" s="409"/>
      <c r="E182" s="409"/>
      <c r="F182" s="409"/>
      <c r="G182" s="409"/>
      <c r="H182" s="409"/>
      <c r="I182" s="409"/>
      <c r="J182" s="409"/>
      <c r="K182" s="409"/>
      <c r="L182" s="409"/>
      <c r="M182" s="409"/>
      <c r="N182" s="409"/>
      <c r="O182" s="409"/>
      <c r="Q182" s="18"/>
      <c r="R182" s="18"/>
      <c r="S182" s="18"/>
      <c r="T182" s="18"/>
      <c r="U182" s="18"/>
      <c r="V182" s="18"/>
      <c r="W182" s="18"/>
      <c r="X182" s="18"/>
      <c r="Y182" s="18"/>
      <c r="Z182" s="18"/>
      <c r="AA182" s="18"/>
    </row>
    <row r="183" spans="1:27" ht="18.75" customHeight="1">
      <c r="A183" s="18"/>
      <c r="B183" s="409"/>
      <c r="C183" s="409"/>
      <c r="D183" s="409"/>
      <c r="E183" s="409"/>
      <c r="F183" s="409"/>
      <c r="G183" s="409"/>
      <c r="H183" s="409"/>
      <c r="I183" s="409"/>
      <c r="J183" s="409"/>
      <c r="K183" s="409"/>
      <c r="L183" s="409"/>
      <c r="M183" s="409"/>
      <c r="N183" s="409"/>
      <c r="O183" s="409"/>
      <c r="Q183" s="18"/>
      <c r="R183" s="18"/>
      <c r="S183" s="18"/>
      <c r="T183" s="18"/>
      <c r="U183" s="18"/>
      <c r="V183" s="18"/>
      <c r="W183" s="18"/>
      <c r="X183" s="18"/>
      <c r="Y183" s="18"/>
      <c r="Z183" s="18"/>
      <c r="AA183" s="18"/>
    </row>
    <row r="184" spans="1:27" ht="18.75" customHeight="1">
      <c r="A184" s="18"/>
      <c r="B184" s="409"/>
      <c r="C184" s="409"/>
      <c r="D184" s="409"/>
      <c r="E184" s="409"/>
      <c r="F184" s="409"/>
      <c r="G184" s="409"/>
      <c r="H184" s="409"/>
      <c r="I184" s="409"/>
      <c r="J184" s="409"/>
      <c r="K184" s="409"/>
      <c r="L184" s="409"/>
      <c r="M184" s="409"/>
      <c r="N184" s="409"/>
      <c r="O184" s="409"/>
      <c r="Q184" s="18"/>
      <c r="R184" s="18"/>
      <c r="S184" s="18"/>
      <c r="T184" s="18"/>
      <c r="U184" s="18"/>
      <c r="V184" s="18"/>
      <c r="W184" s="18"/>
      <c r="X184" s="18"/>
      <c r="Y184" s="18"/>
      <c r="Z184" s="18"/>
      <c r="AA184" s="18"/>
    </row>
    <row r="185" spans="1:27" ht="18.75" customHeight="1">
      <c r="A185" s="18"/>
      <c r="B185" s="409"/>
      <c r="C185" s="409"/>
      <c r="D185" s="409"/>
      <c r="E185" s="409"/>
      <c r="F185" s="409"/>
      <c r="G185" s="409"/>
      <c r="H185" s="409"/>
      <c r="I185" s="409"/>
      <c r="J185" s="409"/>
      <c r="K185" s="409"/>
      <c r="L185" s="409"/>
      <c r="M185" s="409"/>
      <c r="N185" s="409"/>
      <c r="O185" s="409"/>
      <c r="Q185" s="18"/>
      <c r="R185" s="18"/>
      <c r="S185" s="18"/>
      <c r="T185" s="18"/>
      <c r="U185" s="18"/>
      <c r="V185" s="18"/>
      <c r="W185" s="18"/>
      <c r="X185" s="18"/>
      <c r="Y185" s="18"/>
      <c r="Z185" s="18"/>
      <c r="AA185" s="18"/>
    </row>
    <row r="186" spans="1:27" ht="18.75" customHeight="1">
      <c r="A186" s="18"/>
      <c r="B186" s="409"/>
      <c r="C186" s="409"/>
      <c r="D186" s="409"/>
      <c r="E186" s="409"/>
      <c r="F186" s="409"/>
      <c r="G186" s="409"/>
      <c r="H186" s="409"/>
      <c r="I186" s="409"/>
      <c r="J186" s="409"/>
      <c r="K186" s="409"/>
      <c r="L186" s="409"/>
      <c r="M186" s="409"/>
      <c r="N186" s="409"/>
      <c r="O186" s="409"/>
      <c r="Q186" s="18"/>
      <c r="R186" s="18"/>
      <c r="S186" s="18"/>
      <c r="T186" s="18"/>
      <c r="U186" s="18"/>
      <c r="V186" s="18"/>
      <c r="W186" s="18"/>
      <c r="X186" s="18"/>
      <c r="Y186" s="18"/>
      <c r="Z186" s="18"/>
      <c r="AA186" s="18"/>
    </row>
    <row r="187" spans="1:27" ht="18.75" customHeight="1">
      <c r="A187" s="18"/>
      <c r="B187" s="409"/>
      <c r="C187" s="409"/>
      <c r="D187" s="409"/>
      <c r="E187" s="409"/>
      <c r="F187" s="409"/>
      <c r="G187" s="409"/>
      <c r="H187" s="409"/>
      <c r="I187" s="409"/>
      <c r="J187" s="409"/>
      <c r="K187" s="409"/>
      <c r="L187" s="409"/>
      <c r="M187" s="409"/>
      <c r="N187" s="409"/>
      <c r="O187" s="409"/>
      <c r="Q187" s="18"/>
      <c r="R187" s="18"/>
      <c r="S187" s="18"/>
      <c r="T187" s="18"/>
      <c r="U187" s="18"/>
      <c r="V187" s="18"/>
      <c r="W187" s="18"/>
      <c r="X187" s="18"/>
      <c r="Y187" s="18"/>
      <c r="Z187" s="18"/>
      <c r="AA187" s="18"/>
    </row>
    <row r="188" spans="1:27" ht="18.75" customHeight="1">
      <c r="A188" s="18"/>
      <c r="B188" s="409"/>
      <c r="C188" s="409"/>
      <c r="D188" s="409"/>
      <c r="E188" s="409"/>
      <c r="F188" s="409"/>
      <c r="G188" s="409"/>
      <c r="H188" s="409"/>
      <c r="I188" s="409"/>
      <c r="J188" s="409"/>
      <c r="K188" s="409"/>
      <c r="L188" s="409"/>
      <c r="M188" s="409"/>
      <c r="N188" s="409"/>
      <c r="O188" s="409"/>
      <c r="Q188" s="18"/>
      <c r="R188" s="18"/>
      <c r="S188" s="18"/>
      <c r="T188" s="18"/>
      <c r="U188" s="18"/>
      <c r="V188" s="18"/>
      <c r="W188" s="18"/>
      <c r="X188" s="18"/>
      <c r="Y188" s="18"/>
      <c r="Z188" s="18"/>
      <c r="AA188" s="18"/>
    </row>
    <row r="189" spans="1:27" ht="18.75" customHeight="1">
      <c r="A189" s="18"/>
      <c r="B189" s="409"/>
      <c r="C189" s="409"/>
      <c r="D189" s="409"/>
      <c r="E189" s="409"/>
      <c r="F189" s="409"/>
      <c r="G189" s="409"/>
      <c r="H189" s="409"/>
      <c r="I189" s="409"/>
      <c r="J189" s="409"/>
      <c r="K189" s="409"/>
      <c r="L189" s="409"/>
      <c r="M189" s="409"/>
      <c r="N189" s="409"/>
      <c r="O189" s="409"/>
      <c r="Q189" s="18"/>
      <c r="R189" s="18"/>
      <c r="S189" s="18"/>
      <c r="T189" s="18"/>
      <c r="U189" s="18"/>
      <c r="V189" s="18"/>
      <c r="W189" s="18"/>
      <c r="X189" s="18"/>
      <c r="Y189" s="18"/>
      <c r="Z189" s="18"/>
      <c r="AA189" s="18"/>
    </row>
    <row r="190" spans="1:27" ht="18.75" customHeight="1">
      <c r="A190" s="18"/>
      <c r="B190" s="409"/>
      <c r="C190" s="409"/>
      <c r="D190" s="409"/>
      <c r="E190" s="409"/>
      <c r="F190" s="409"/>
      <c r="G190" s="409"/>
      <c r="H190" s="409"/>
      <c r="I190" s="409"/>
      <c r="J190" s="409"/>
      <c r="K190" s="409"/>
      <c r="L190" s="409"/>
      <c r="M190" s="409"/>
      <c r="N190" s="409"/>
      <c r="O190" s="409"/>
      <c r="Q190" s="18"/>
      <c r="R190" s="18"/>
      <c r="S190" s="18"/>
      <c r="T190" s="18"/>
      <c r="U190" s="18"/>
      <c r="V190" s="18"/>
      <c r="W190" s="18"/>
      <c r="X190" s="18"/>
      <c r="Y190" s="18"/>
      <c r="Z190" s="18"/>
      <c r="AA190" s="18"/>
    </row>
    <row r="191" spans="1:27" ht="18.75" customHeight="1">
      <c r="A191" s="18"/>
      <c r="B191" s="409"/>
      <c r="C191" s="409"/>
      <c r="D191" s="409"/>
      <c r="E191" s="409"/>
      <c r="F191" s="409"/>
      <c r="G191" s="409"/>
      <c r="H191" s="409"/>
      <c r="I191" s="409"/>
      <c r="J191" s="409"/>
      <c r="K191" s="409"/>
      <c r="L191" s="409"/>
      <c r="M191" s="409"/>
      <c r="N191" s="409"/>
      <c r="O191" s="409"/>
      <c r="Q191" s="18"/>
      <c r="R191" s="18"/>
      <c r="S191" s="18"/>
      <c r="T191" s="18"/>
      <c r="U191" s="18"/>
      <c r="V191" s="18"/>
      <c r="W191" s="18"/>
      <c r="X191" s="18"/>
      <c r="Y191" s="18"/>
      <c r="Z191" s="18"/>
      <c r="AA191" s="18"/>
    </row>
    <row r="192" spans="1:27" ht="18.75" customHeight="1">
      <c r="A192" s="18"/>
      <c r="B192" s="409"/>
      <c r="C192" s="409"/>
      <c r="D192" s="409"/>
      <c r="E192" s="409"/>
      <c r="F192" s="409"/>
      <c r="G192" s="409"/>
      <c r="H192" s="409"/>
      <c r="I192" s="409"/>
      <c r="J192" s="409"/>
      <c r="K192" s="409"/>
      <c r="L192" s="409"/>
      <c r="M192" s="409"/>
      <c r="N192" s="409"/>
      <c r="O192" s="409"/>
      <c r="Q192" s="18"/>
      <c r="R192" s="18"/>
      <c r="S192" s="18"/>
      <c r="T192" s="18"/>
      <c r="U192" s="18"/>
      <c r="V192" s="18"/>
      <c r="W192" s="18"/>
      <c r="X192" s="18"/>
      <c r="Y192" s="18"/>
      <c r="Z192" s="18"/>
      <c r="AA192" s="18"/>
    </row>
    <row r="193" spans="1:27" ht="18.75" customHeight="1">
      <c r="A193" s="18"/>
      <c r="B193" s="409"/>
      <c r="C193" s="409"/>
      <c r="D193" s="409"/>
      <c r="E193" s="409"/>
      <c r="F193" s="409"/>
      <c r="G193" s="409"/>
      <c r="H193" s="409"/>
      <c r="I193" s="409"/>
      <c r="J193" s="409"/>
      <c r="K193" s="409"/>
      <c r="L193" s="409"/>
      <c r="M193" s="409"/>
      <c r="N193" s="409"/>
      <c r="O193" s="409"/>
      <c r="Q193" s="18"/>
      <c r="R193" s="18"/>
      <c r="S193" s="18"/>
      <c r="T193" s="18"/>
      <c r="U193" s="18"/>
      <c r="V193" s="18"/>
      <c r="W193" s="18"/>
      <c r="X193" s="18"/>
      <c r="Y193" s="18"/>
      <c r="Z193" s="18"/>
      <c r="AA193" s="18"/>
    </row>
    <row r="194" spans="1:27" ht="18.75" customHeight="1">
      <c r="A194" s="18"/>
      <c r="B194" s="409"/>
      <c r="C194" s="409"/>
      <c r="D194" s="409"/>
      <c r="E194" s="409"/>
      <c r="F194" s="409"/>
      <c r="G194" s="409"/>
      <c r="H194" s="409"/>
      <c r="I194" s="409"/>
      <c r="J194" s="409"/>
      <c r="K194" s="409"/>
      <c r="L194" s="409"/>
      <c r="M194" s="409"/>
      <c r="N194" s="409"/>
      <c r="O194" s="409"/>
      <c r="Q194" s="18"/>
      <c r="R194" s="18"/>
      <c r="S194" s="18"/>
      <c r="T194" s="18"/>
      <c r="U194" s="18"/>
      <c r="V194" s="18"/>
      <c r="W194" s="18"/>
      <c r="X194" s="18"/>
      <c r="Y194" s="18"/>
      <c r="Z194" s="18"/>
      <c r="AA194" s="18"/>
    </row>
    <row r="195" spans="1:27" ht="18.75" customHeight="1">
      <c r="A195" s="18"/>
      <c r="B195" s="409"/>
      <c r="C195" s="409"/>
      <c r="D195" s="409"/>
      <c r="E195" s="409"/>
      <c r="F195" s="409"/>
      <c r="G195" s="409"/>
      <c r="H195" s="409"/>
      <c r="I195" s="409"/>
      <c r="J195" s="409"/>
      <c r="K195" s="409"/>
      <c r="L195" s="409"/>
      <c r="M195" s="409"/>
      <c r="N195" s="409"/>
      <c r="O195" s="409"/>
      <c r="Q195" s="18"/>
      <c r="R195" s="18"/>
      <c r="S195" s="18"/>
      <c r="T195" s="18"/>
      <c r="U195" s="18"/>
      <c r="V195" s="18"/>
      <c r="W195" s="18"/>
      <c r="X195" s="18"/>
      <c r="Y195" s="18"/>
      <c r="Z195" s="18"/>
      <c r="AA195" s="18"/>
    </row>
    <row r="196" spans="1:27" ht="18.75" customHeight="1">
      <c r="A196" s="18"/>
      <c r="B196" s="409"/>
      <c r="C196" s="409"/>
      <c r="D196" s="409"/>
      <c r="E196" s="409"/>
      <c r="F196" s="409"/>
      <c r="G196" s="409"/>
      <c r="H196" s="409"/>
      <c r="I196" s="409"/>
      <c r="J196" s="409"/>
      <c r="K196" s="409"/>
      <c r="L196" s="409"/>
      <c r="M196" s="409"/>
      <c r="N196" s="409"/>
      <c r="O196" s="409"/>
      <c r="Q196" s="18"/>
      <c r="R196" s="18"/>
      <c r="S196" s="18"/>
      <c r="T196" s="18"/>
      <c r="U196" s="18"/>
      <c r="V196" s="18"/>
      <c r="W196" s="18"/>
      <c r="X196" s="18"/>
      <c r="Y196" s="18"/>
      <c r="Z196" s="18"/>
      <c r="AA196" s="18"/>
    </row>
    <row r="197" spans="1:27" ht="18.75" customHeight="1">
      <c r="A197" s="18"/>
      <c r="B197" s="409"/>
      <c r="C197" s="409"/>
      <c r="D197" s="409"/>
      <c r="E197" s="409"/>
      <c r="F197" s="409"/>
      <c r="G197" s="409"/>
      <c r="H197" s="409"/>
      <c r="I197" s="409"/>
      <c r="J197" s="409"/>
      <c r="K197" s="409"/>
      <c r="L197" s="409"/>
      <c r="M197" s="409"/>
      <c r="N197" s="409"/>
      <c r="O197" s="409"/>
      <c r="Q197" s="18"/>
      <c r="R197" s="18"/>
      <c r="S197" s="18"/>
      <c r="T197" s="18"/>
      <c r="U197" s="18"/>
      <c r="V197" s="18"/>
      <c r="W197" s="18"/>
      <c r="X197" s="18"/>
      <c r="Y197" s="18"/>
      <c r="Z197" s="18"/>
      <c r="AA197" s="18"/>
    </row>
    <row r="198" spans="1:27" ht="18.75" customHeight="1">
      <c r="A198" s="18"/>
      <c r="B198" s="409"/>
      <c r="C198" s="409"/>
      <c r="D198" s="409"/>
      <c r="E198" s="409"/>
      <c r="F198" s="409"/>
      <c r="G198" s="409"/>
      <c r="H198" s="409"/>
      <c r="I198" s="409"/>
      <c r="J198" s="409"/>
      <c r="K198" s="409"/>
      <c r="L198" s="409"/>
      <c r="M198" s="409"/>
      <c r="N198" s="409"/>
      <c r="O198" s="409"/>
      <c r="Q198" s="18"/>
      <c r="R198" s="18"/>
      <c r="S198" s="18"/>
      <c r="T198" s="18"/>
      <c r="U198" s="18"/>
      <c r="V198" s="18"/>
      <c r="W198" s="18"/>
      <c r="X198" s="18"/>
      <c r="Y198" s="18"/>
      <c r="Z198" s="18"/>
      <c r="AA198" s="18"/>
    </row>
    <row r="199" spans="1:27" ht="18.75" customHeight="1">
      <c r="A199" s="18"/>
      <c r="B199" s="409"/>
      <c r="C199" s="409"/>
      <c r="D199" s="409"/>
      <c r="E199" s="409"/>
      <c r="F199" s="409"/>
      <c r="G199" s="409"/>
      <c r="H199" s="409"/>
      <c r="I199" s="409"/>
      <c r="J199" s="409"/>
      <c r="K199" s="409"/>
      <c r="L199" s="409"/>
      <c r="M199" s="409"/>
      <c r="N199" s="409"/>
      <c r="O199" s="409"/>
      <c r="Q199" s="18"/>
      <c r="R199" s="18"/>
      <c r="S199" s="18"/>
      <c r="T199" s="18"/>
      <c r="U199" s="18"/>
      <c r="V199" s="18"/>
      <c r="W199" s="18"/>
      <c r="X199" s="18"/>
      <c r="Y199" s="18"/>
      <c r="Z199" s="18"/>
      <c r="AA199" s="18"/>
    </row>
    <row r="200" spans="1:27" ht="18.75" customHeight="1">
      <c r="A200" s="18"/>
      <c r="B200" s="409"/>
      <c r="C200" s="409"/>
      <c r="D200" s="409"/>
      <c r="E200" s="409"/>
      <c r="F200" s="409"/>
      <c r="G200" s="409"/>
      <c r="H200" s="409"/>
      <c r="I200" s="409"/>
      <c r="J200" s="409"/>
      <c r="K200" s="409"/>
      <c r="L200" s="409"/>
      <c r="M200" s="409"/>
      <c r="N200" s="409"/>
      <c r="O200" s="409"/>
      <c r="Q200" s="18"/>
      <c r="R200" s="18"/>
      <c r="S200" s="18"/>
      <c r="T200" s="18"/>
      <c r="U200" s="18"/>
      <c r="V200" s="18"/>
      <c r="W200" s="18"/>
      <c r="X200" s="18"/>
      <c r="Y200" s="18"/>
      <c r="Z200" s="18"/>
      <c r="AA200" s="18"/>
    </row>
    <row r="201" spans="1:27" ht="18.75" customHeight="1">
      <c r="A201" s="18"/>
      <c r="B201" s="409"/>
      <c r="C201" s="409"/>
      <c r="D201" s="409"/>
      <c r="E201" s="409"/>
      <c r="F201" s="409"/>
      <c r="G201" s="409"/>
      <c r="H201" s="409"/>
      <c r="I201" s="409"/>
      <c r="J201" s="409"/>
      <c r="K201" s="409"/>
      <c r="L201" s="409"/>
      <c r="M201" s="409"/>
      <c r="N201" s="409"/>
      <c r="O201" s="409"/>
      <c r="Q201" s="18"/>
      <c r="R201" s="18"/>
      <c r="S201" s="18"/>
      <c r="T201" s="18"/>
      <c r="U201" s="18"/>
      <c r="V201" s="18"/>
      <c r="W201" s="18"/>
      <c r="X201" s="18"/>
      <c r="Y201" s="18"/>
      <c r="Z201" s="18"/>
      <c r="AA201" s="18"/>
    </row>
    <row r="202" spans="1:27" ht="18.75" customHeight="1">
      <c r="A202" s="18"/>
      <c r="B202" s="409"/>
      <c r="C202" s="409"/>
      <c r="D202" s="409"/>
      <c r="E202" s="409"/>
      <c r="F202" s="409"/>
      <c r="G202" s="409"/>
      <c r="H202" s="409"/>
      <c r="I202" s="409"/>
      <c r="J202" s="409"/>
      <c r="K202" s="409"/>
      <c r="L202" s="409"/>
      <c r="M202" s="409"/>
      <c r="N202" s="409"/>
      <c r="O202" s="409"/>
      <c r="Q202" s="18"/>
      <c r="R202" s="18"/>
      <c r="S202" s="18"/>
      <c r="T202" s="18"/>
      <c r="U202" s="18"/>
      <c r="V202" s="18"/>
      <c r="W202" s="18"/>
      <c r="X202" s="18"/>
      <c r="Y202" s="18"/>
      <c r="Z202" s="18"/>
      <c r="AA202" s="18"/>
    </row>
    <row r="203" spans="1:27" ht="18.75" customHeight="1">
      <c r="A203" s="18"/>
      <c r="B203" s="409"/>
      <c r="C203" s="409"/>
      <c r="D203" s="409"/>
      <c r="E203" s="409"/>
      <c r="F203" s="409"/>
      <c r="G203" s="409"/>
      <c r="H203" s="409"/>
      <c r="I203" s="409"/>
      <c r="J203" s="409"/>
      <c r="K203" s="409"/>
      <c r="L203" s="409"/>
      <c r="M203" s="409"/>
      <c r="N203" s="409"/>
      <c r="O203" s="409"/>
      <c r="Q203" s="18"/>
      <c r="R203" s="18"/>
      <c r="S203" s="18"/>
      <c r="T203" s="18"/>
      <c r="U203" s="18"/>
      <c r="V203" s="18"/>
      <c r="W203" s="18"/>
      <c r="X203" s="18"/>
      <c r="Y203" s="18"/>
      <c r="Z203" s="18"/>
      <c r="AA203" s="18"/>
    </row>
    <row r="204" spans="1:27" ht="18.75" customHeight="1">
      <c r="A204" s="18"/>
      <c r="B204" s="409"/>
      <c r="C204" s="409"/>
      <c r="D204" s="409"/>
      <c r="E204" s="409"/>
      <c r="F204" s="409"/>
      <c r="G204" s="409"/>
      <c r="H204" s="409"/>
      <c r="I204" s="409"/>
      <c r="J204" s="409"/>
      <c r="K204" s="409"/>
      <c r="L204" s="409"/>
      <c r="M204" s="409"/>
      <c r="N204" s="409"/>
      <c r="O204" s="409"/>
      <c r="Q204" s="18"/>
      <c r="R204" s="18"/>
      <c r="S204" s="18"/>
      <c r="T204" s="18"/>
      <c r="U204" s="18"/>
      <c r="V204" s="18"/>
      <c r="W204" s="18"/>
      <c r="X204" s="18"/>
      <c r="Y204" s="18"/>
      <c r="Z204" s="18"/>
      <c r="AA204" s="18"/>
    </row>
    <row r="205" spans="1:27" ht="18.75" customHeight="1">
      <c r="A205" s="18"/>
      <c r="B205" s="409"/>
      <c r="C205" s="409"/>
      <c r="D205" s="409"/>
      <c r="E205" s="409"/>
      <c r="F205" s="409"/>
      <c r="G205" s="409"/>
      <c r="H205" s="409"/>
      <c r="I205" s="409"/>
      <c r="J205" s="409"/>
      <c r="K205" s="409"/>
      <c r="L205" s="409"/>
      <c r="M205" s="409"/>
      <c r="N205" s="409"/>
      <c r="O205" s="409"/>
      <c r="Q205" s="18"/>
      <c r="R205" s="18"/>
      <c r="S205" s="18"/>
      <c r="T205" s="18"/>
      <c r="U205" s="18"/>
      <c r="V205" s="18"/>
      <c r="W205" s="18"/>
      <c r="X205" s="18"/>
      <c r="Y205" s="18"/>
      <c r="Z205" s="18"/>
      <c r="AA205" s="18"/>
    </row>
    <row r="206" spans="1:27" ht="18.75" customHeight="1">
      <c r="A206" s="18"/>
      <c r="B206" s="409"/>
      <c r="C206" s="409"/>
      <c r="D206" s="409"/>
      <c r="E206" s="409"/>
      <c r="F206" s="409"/>
      <c r="G206" s="409"/>
      <c r="H206" s="409"/>
      <c r="I206" s="409"/>
      <c r="J206" s="409"/>
      <c r="K206" s="409"/>
      <c r="L206" s="409"/>
      <c r="M206" s="409"/>
      <c r="N206" s="409"/>
      <c r="O206" s="409"/>
      <c r="Q206" s="18"/>
      <c r="R206" s="18"/>
      <c r="S206" s="18"/>
      <c r="T206" s="18"/>
      <c r="U206" s="18"/>
      <c r="V206" s="18"/>
      <c r="W206" s="18"/>
      <c r="X206" s="18"/>
      <c r="Y206" s="18"/>
      <c r="Z206" s="18"/>
      <c r="AA206" s="18"/>
    </row>
    <row r="207" spans="1:27" ht="18.75" customHeight="1">
      <c r="A207" s="18"/>
      <c r="B207" s="409"/>
      <c r="C207" s="409"/>
      <c r="D207" s="409"/>
      <c r="E207" s="409"/>
      <c r="F207" s="409"/>
      <c r="G207" s="409"/>
      <c r="H207" s="409"/>
      <c r="I207" s="409"/>
      <c r="J207" s="409"/>
      <c r="K207" s="409"/>
      <c r="L207" s="409"/>
      <c r="M207" s="409"/>
      <c r="N207" s="409"/>
      <c r="O207" s="409"/>
      <c r="Q207" s="18"/>
      <c r="R207" s="18"/>
      <c r="S207" s="18"/>
      <c r="T207" s="18"/>
      <c r="U207" s="18"/>
      <c r="V207" s="18"/>
      <c r="W207" s="18"/>
      <c r="X207" s="18"/>
      <c r="Y207" s="18"/>
      <c r="Z207" s="18"/>
      <c r="AA207" s="18"/>
    </row>
    <row r="208" spans="1:27" ht="18.75" customHeight="1">
      <c r="A208" s="18"/>
      <c r="B208" s="409"/>
      <c r="C208" s="409"/>
      <c r="D208" s="409"/>
      <c r="E208" s="409"/>
      <c r="F208" s="409"/>
      <c r="G208" s="409"/>
      <c r="H208" s="409"/>
      <c r="I208" s="409"/>
      <c r="J208" s="409"/>
      <c r="K208" s="409"/>
      <c r="L208" s="409"/>
      <c r="M208" s="409"/>
      <c r="N208" s="409"/>
      <c r="O208" s="409"/>
      <c r="Q208" s="18"/>
      <c r="R208" s="18"/>
      <c r="S208" s="18"/>
      <c r="T208" s="18"/>
      <c r="U208" s="18"/>
      <c r="V208" s="18"/>
      <c r="W208" s="18"/>
      <c r="X208" s="18"/>
      <c r="Y208" s="18"/>
      <c r="Z208" s="18"/>
      <c r="AA208" s="18"/>
    </row>
    <row r="209" spans="1:27" ht="18.75" customHeight="1">
      <c r="A209" s="18"/>
      <c r="B209" s="409"/>
      <c r="C209" s="409"/>
      <c r="D209" s="409"/>
      <c r="E209" s="409"/>
      <c r="F209" s="409"/>
      <c r="G209" s="409"/>
      <c r="H209" s="409"/>
      <c r="I209" s="409"/>
      <c r="J209" s="409"/>
      <c r="K209" s="409"/>
      <c r="L209" s="409"/>
      <c r="M209" s="409"/>
      <c r="N209" s="409"/>
      <c r="O209" s="409"/>
      <c r="Q209" s="18"/>
      <c r="R209" s="18"/>
      <c r="S209" s="18"/>
      <c r="T209" s="18"/>
      <c r="U209" s="18"/>
      <c r="V209" s="18"/>
      <c r="W209" s="18"/>
      <c r="X209" s="18"/>
      <c r="Y209" s="18"/>
      <c r="Z209" s="18"/>
      <c r="AA209" s="18"/>
    </row>
    <row r="210" spans="1:27" ht="18.75" customHeight="1">
      <c r="A210" s="18"/>
      <c r="B210" s="409"/>
      <c r="C210" s="409"/>
      <c r="D210" s="409"/>
      <c r="E210" s="409"/>
      <c r="F210" s="409"/>
      <c r="G210" s="409"/>
      <c r="H210" s="409"/>
      <c r="I210" s="409"/>
      <c r="J210" s="409"/>
      <c r="K210" s="409"/>
      <c r="L210" s="409"/>
      <c r="M210" s="409"/>
      <c r="N210" s="409"/>
      <c r="O210" s="409"/>
      <c r="Q210" s="18"/>
      <c r="R210" s="18"/>
      <c r="S210" s="18"/>
      <c r="T210" s="18"/>
      <c r="U210" s="18"/>
      <c r="V210" s="18"/>
      <c r="W210" s="18"/>
      <c r="X210" s="18"/>
      <c r="Y210" s="18"/>
      <c r="Z210" s="18"/>
      <c r="AA210" s="18"/>
    </row>
    <row r="211" spans="1:27" ht="18.75" customHeight="1">
      <c r="A211" s="18"/>
      <c r="B211" s="409"/>
      <c r="C211" s="409"/>
      <c r="D211" s="409"/>
      <c r="E211" s="409"/>
      <c r="F211" s="409"/>
      <c r="G211" s="409"/>
      <c r="H211" s="409"/>
      <c r="I211" s="409"/>
      <c r="J211" s="409"/>
      <c r="K211" s="409"/>
      <c r="L211" s="409"/>
      <c r="M211" s="409"/>
      <c r="N211" s="409"/>
      <c r="O211" s="409"/>
      <c r="Q211" s="18"/>
      <c r="R211" s="18"/>
      <c r="S211" s="18"/>
      <c r="T211" s="18"/>
      <c r="U211" s="18"/>
      <c r="V211" s="18"/>
      <c r="W211" s="18"/>
      <c r="X211" s="18"/>
      <c r="Y211" s="18"/>
      <c r="Z211" s="18"/>
      <c r="AA211" s="18"/>
    </row>
    <row r="212" spans="1:27" ht="18.75" customHeight="1">
      <c r="A212" s="18"/>
      <c r="B212" s="409"/>
      <c r="C212" s="409"/>
      <c r="D212" s="409"/>
      <c r="E212" s="409"/>
      <c r="F212" s="409"/>
      <c r="G212" s="409"/>
      <c r="H212" s="409"/>
      <c r="I212" s="409"/>
      <c r="J212" s="409"/>
      <c r="K212" s="409"/>
      <c r="L212" s="409"/>
      <c r="M212" s="409"/>
      <c r="N212" s="409"/>
      <c r="O212" s="409"/>
      <c r="Q212" s="18"/>
      <c r="R212" s="18"/>
      <c r="S212" s="18"/>
      <c r="T212" s="18"/>
      <c r="U212" s="18"/>
      <c r="V212" s="18"/>
      <c r="W212" s="18"/>
      <c r="X212" s="18"/>
      <c r="Y212" s="18"/>
      <c r="Z212" s="18"/>
      <c r="AA212" s="18"/>
    </row>
    <row r="213" spans="1:27" ht="18.75" customHeight="1">
      <c r="A213" s="18"/>
      <c r="B213" s="409"/>
      <c r="C213" s="409"/>
      <c r="D213" s="409"/>
      <c r="E213" s="409"/>
      <c r="F213" s="409"/>
      <c r="G213" s="409"/>
      <c r="H213" s="409"/>
      <c r="I213" s="409"/>
      <c r="J213" s="409"/>
      <c r="K213" s="409"/>
      <c r="L213" s="409"/>
      <c r="M213" s="409"/>
      <c r="N213" s="409"/>
      <c r="O213" s="409"/>
      <c r="Q213" s="18"/>
      <c r="R213" s="18"/>
      <c r="S213" s="18"/>
      <c r="T213" s="18"/>
      <c r="U213" s="18"/>
      <c r="V213" s="18"/>
      <c r="W213" s="18"/>
      <c r="X213" s="18"/>
      <c r="Y213" s="18"/>
      <c r="Z213" s="18"/>
      <c r="AA213" s="18"/>
    </row>
    <row r="214" spans="1:27" ht="18.75" customHeight="1">
      <c r="A214" s="18"/>
      <c r="B214" s="409"/>
      <c r="C214" s="409"/>
      <c r="D214" s="409"/>
      <c r="E214" s="409"/>
      <c r="F214" s="409"/>
      <c r="G214" s="409"/>
      <c r="H214" s="409"/>
      <c r="I214" s="409"/>
      <c r="J214" s="409"/>
      <c r="K214" s="409"/>
      <c r="L214" s="409"/>
      <c r="M214" s="409"/>
      <c r="N214" s="409"/>
      <c r="O214" s="409"/>
      <c r="Q214" s="18"/>
      <c r="R214" s="18"/>
      <c r="S214" s="18"/>
      <c r="T214" s="18"/>
      <c r="U214" s="18"/>
      <c r="V214" s="18"/>
      <c r="W214" s="18"/>
      <c r="X214" s="18"/>
      <c r="Y214" s="18"/>
      <c r="Z214" s="18"/>
      <c r="AA214" s="18"/>
    </row>
    <row r="215" spans="1:27" ht="18.75" customHeight="1">
      <c r="A215" s="18"/>
      <c r="B215" s="409"/>
      <c r="C215" s="409"/>
      <c r="D215" s="409"/>
      <c r="E215" s="409"/>
      <c r="F215" s="409"/>
      <c r="G215" s="409"/>
      <c r="H215" s="409"/>
      <c r="I215" s="409"/>
      <c r="J215" s="409"/>
      <c r="K215" s="409"/>
      <c r="L215" s="409"/>
      <c r="M215" s="409"/>
      <c r="N215" s="409"/>
      <c r="O215" s="409"/>
      <c r="Q215" s="18"/>
      <c r="R215" s="18"/>
      <c r="S215" s="18"/>
      <c r="T215" s="18"/>
      <c r="U215" s="18"/>
      <c r="V215" s="18"/>
      <c r="W215" s="18"/>
      <c r="X215" s="18"/>
      <c r="Y215" s="18"/>
      <c r="Z215" s="18"/>
      <c r="AA215" s="18"/>
    </row>
    <row r="216" spans="1:27" ht="18.75" customHeight="1">
      <c r="A216" s="18"/>
      <c r="B216" s="409"/>
      <c r="C216" s="409"/>
      <c r="D216" s="409"/>
      <c r="E216" s="409"/>
      <c r="F216" s="409"/>
      <c r="G216" s="409"/>
      <c r="H216" s="409"/>
      <c r="I216" s="409"/>
      <c r="J216" s="409"/>
      <c r="K216" s="409"/>
      <c r="L216" s="409"/>
      <c r="M216" s="409"/>
      <c r="N216" s="409"/>
      <c r="O216" s="409"/>
      <c r="Q216" s="18"/>
      <c r="R216" s="18"/>
      <c r="S216" s="18"/>
      <c r="T216" s="18"/>
      <c r="U216" s="18"/>
      <c r="V216" s="18"/>
      <c r="W216" s="18"/>
      <c r="X216" s="18"/>
      <c r="Y216" s="18"/>
      <c r="Z216" s="18"/>
      <c r="AA216" s="18"/>
    </row>
    <row r="217" spans="1:27" ht="18.75" customHeight="1">
      <c r="A217" s="18"/>
      <c r="B217" s="409"/>
      <c r="C217" s="409"/>
      <c r="D217" s="409"/>
      <c r="E217" s="409"/>
      <c r="F217" s="409"/>
      <c r="G217" s="409"/>
      <c r="H217" s="409"/>
      <c r="I217" s="409"/>
      <c r="J217" s="409"/>
      <c r="K217" s="409"/>
      <c r="L217" s="409"/>
      <c r="M217" s="409"/>
      <c r="N217" s="409"/>
      <c r="O217" s="409"/>
      <c r="Q217" s="18"/>
      <c r="R217" s="18"/>
      <c r="S217" s="18"/>
      <c r="T217" s="18"/>
      <c r="U217" s="18"/>
      <c r="V217" s="18"/>
      <c r="W217" s="18"/>
      <c r="X217" s="18"/>
      <c r="Y217" s="18"/>
      <c r="Z217" s="18"/>
      <c r="AA217" s="18"/>
    </row>
    <row r="218" spans="1:27" ht="18.75" customHeight="1">
      <c r="A218" s="18"/>
      <c r="B218" s="409"/>
      <c r="C218" s="409"/>
      <c r="D218" s="409"/>
      <c r="E218" s="409"/>
      <c r="F218" s="409"/>
      <c r="G218" s="409"/>
      <c r="H218" s="409"/>
      <c r="I218" s="409"/>
      <c r="J218" s="409"/>
      <c r="K218" s="409"/>
      <c r="L218" s="409"/>
      <c r="M218" s="409"/>
      <c r="N218" s="409"/>
      <c r="O218" s="409"/>
      <c r="Q218" s="18"/>
      <c r="R218" s="18"/>
      <c r="S218" s="18"/>
      <c r="T218" s="18"/>
      <c r="U218" s="18"/>
      <c r="V218" s="18"/>
      <c r="W218" s="18"/>
      <c r="X218" s="18"/>
      <c r="Y218" s="18"/>
      <c r="Z218" s="18"/>
      <c r="AA218" s="18"/>
    </row>
    <row r="219" spans="1:27" ht="18.75" customHeight="1">
      <c r="A219" s="18"/>
      <c r="B219" s="409"/>
      <c r="C219" s="409"/>
      <c r="D219" s="409"/>
      <c r="E219" s="409"/>
      <c r="F219" s="409"/>
      <c r="G219" s="409"/>
      <c r="H219" s="409"/>
      <c r="I219" s="409"/>
      <c r="J219" s="409"/>
      <c r="K219" s="409"/>
      <c r="L219" s="409"/>
      <c r="M219" s="409"/>
      <c r="N219" s="409"/>
      <c r="O219" s="409"/>
      <c r="Q219" s="18"/>
      <c r="R219" s="18"/>
      <c r="S219" s="18"/>
      <c r="T219" s="18"/>
      <c r="U219" s="18"/>
      <c r="V219" s="18"/>
      <c r="W219" s="18"/>
      <c r="X219" s="18"/>
      <c r="Y219" s="18"/>
      <c r="Z219" s="18"/>
      <c r="AA219" s="18"/>
    </row>
    <row r="220" spans="1:27" ht="18.75" customHeight="1">
      <c r="A220" s="18"/>
      <c r="B220" s="409"/>
      <c r="C220" s="409"/>
      <c r="D220" s="409"/>
      <c r="E220" s="409"/>
      <c r="F220" s="409"/>
      <c r="G220" s="409"/>
      <c r="H220" s="409"/>
      <c r="I220" s="409"/>
      <c r="J220" s="409"/>
      <c r="K220" s="409"/>
      <c r="L220" s="409"/>
      <c r="M220" s="409"/>
      <c r="N220" s="409"/>
      <c r="O220" s="409"/>
      <c r="Q220" s="18"/>
      <c r="R220" s="18"/>
      <c r="S220" s="18"/>
      <c r="T220" s="18"/>
      <c r="U220" s="18"/>
      <c r="V220" s="18"/>
      <c r="W220" s="18"/>
      <c r="X220" s="18"/>
      <c r="Y220" s="18"/>
      <c r="Z220" s="18"/>
      <c r="AA220" s="18"/>
    </row>
    <row r="221" spans="1:27" ht="18.75" customHeight="1">
      <c r="A221" s="18"/>
      <c r="B221" s="409"/>
      <c r="C221" s="409"/>
      <c r="D221" s="409"/>
      <c r="E221" s="409"/>
      <c r="F221" s="409"/>
      <c r="G221" s="409"/>
      <c r="H221" s="409"/>
      <c r="I221" s="409"/>
      <c r="J221" s="409"/>
      <c r="K221" s="409"/>
      <c r="L221" s="409"/>
      <c r="M221" s="409"/>
      <c r="N221" s="409"/>
      <c r="O221" s="409"/>
      <c r="Q221" s="18"/>
      <c r="R221" s="18"/>
      <c r="S221" s="18"/>
      <c r="T221" s="18"/>
      <c r="U221" s="18"/>
      <c r="V221" s="18"/>
      <c r="W221" s="18"/>
      <c r="X221" s="18"/>
      <c r="Y221" s="18"/>
      <c r="Z221" s="18"/>
      <c r="AA221" s="18"/>
    </row>
    <row r="222" spans="1:27" ht="18.75" customHeight="1">
      <c r="A222" s="18"/>
      <c r="B222" s="409"/>
      <c r="C222" s="409"/>
      <c r="D222" s="409"/>
      <c r="E222" s="409"/>
      <c r="F222" s="409"/>
      <c r="G222" s="409"/>
      <c r="H222" s="409"/>
      <c r="I222" s="409"/>
      <c r="J222" s="409"/>
      <c r="K222" s="409"/>
      <c r="L222" s="409"/>
      <c r="M222" s="409"/>
      <c r="N222" s="409"/>
      <c r="O222" s="409"/>
      <c r="Q222" s="18"/>
      <c r="R222" s="18"/>
      <c r="S222" s="18"/>
      <c r="T222" s="18"/>
      <c r="U222" s="18"/>
      <c r="V222" s="18"/>
      <c r="W222" s="18"/>
      <c r="X222" s="18"/>
      <c r="Y222" s="18"/>
      <c r="Z222" s="18"/>
      <c r="AA222" s="18"/>
    </row>
    <row r="223" spans="1:27" ht="18.75" customHeight="1">
      <c r="A223" s="18"/>
      <c r="B223" s="409"/>
      <c r="C223" s="409"/>
      <c r="D223" s="409"/>
      <c r="E223" s="409"/>
      <c r="F223" s="409"/>
      <c r="G223" s="409"/>
      <c r="H223" s="409"/>
      <c r="I223" s="409"/>
      <c r="J223" s="409"/>
      <c r="K223" s="409"/>
      <c r="L223" s="409"/>
      <c r="M223" s="409"/>
      <c r="N223" s="409"/>
      <c r="O223" s="409"/>
      <c r="Q223" s="18"/>
      <c r="R223" s="18"/>
      <c r="S223" s="18"/>
      <c r="T223" s="18"/>
      <c r="U223" s="18"/>
      <c r="V223" s="18"/>
      <c r="W223" s="18"/>
      <c r="X223" s="18"/>
      <c r="Y223" s="18"/>
      <c r="Z223" s="18"/>
      <c r="AA223" s="18"/>
    </row>
    <row r="224" spans="1:27" ht="18.75" customHeight="1">
      <c r="A224" s="18"/>
      <c r="B224" s="409"/>
      <c r="C224" s="409"/>
      <c r="D224" s="409"/>
      <c r="E224" s="409"/>
      <c r="F224" s="409"/>
      <c r="G224" s="409"/>
      <c r="H224" s="409"/>
      <c r="I224" s="409"/>
      <c r="J224" s="409"/>
      <c r="K224" s="409"/>
      <c r="L224" s="409"/>
      <c r="M224" s="409"/>
      <c r="N224" s="409"/>
      <c r="O224" s="409"/>
      <c r="Q224" s="18"/>
      <c r="R224" s="18"/>
      <c r="S224" s="18"/>
      <c r="T224" s="18"/>
      <c r="U224" s="18"/>
      <c r="V224" s="18"/>
      <c r="W224" s="18"/>
      <c r="X224" s="18"/>
      <c r="Y224" s="18"/>
      <c r="Z224" s="18"/>
      <c r="AA224" s="18"/>
    </row>
    <row r="225" spans="1:27" ht="18.75" customHeight="1">
      <c r="A225" s="18"/>
      <c r="B225" s="409"/>
      <c r="C225" s="409"/>
      <c r="D225" s="409"/>
      <c r="E225" s="409"/>
      <c r="F225" s="409"/>
      <c r="G225" s="409"/>
      <c r="H225" s="409"/>
      <c r="I225" s="409"/>
      <c r="J225" s="409"/>
      <c r="K225" s="409"/>
      <c r="L225" s="409"/>
      <c r="M225" s="409"/>
      <c r="N225" s="409"/>
      <c r="O225" s="409"/>
      <c r="Q225" s="18"/>
      <c r="R225" s="18"/>
      <c r="S225" s="18"/>
      <c r="T225" s="18"/>
      <c r="U225" s="18"/>
      <c r="V225" s="18"/>
      <c r="W225" s="18"/>
      <c r="X225" s="18"/>
      <c r="Y225" s="18"/>
      <c r="Z225" s="18"/>
      <c r="AA225" s="18"/>
    </row>
    <row r="226" spans="1:27" ht="18.75" customHeight="1">
      <c r="A226" s="18"/>
      <c r="B226" s="409"/>
      <c r="C226" s="409"/>
      <c r="D226" s="409"/>
      <c r="E226" s="409"/>
      <c r="F226" s="409"/>
      <c r="G226" s="409"/>
      <c r="H226" s="409"/>
      <c r="I226" s="409"/>
      <c r="J226" s="409"/>
      <c r="K226" s="409"/>
      <c r="L226" s="409"/>
      <c r="M226" s="409"/>
      <c r="N226" s="409"/>
      <c r="O226" s="409"/>
      <c r="Q226" s="18"/>
      <c r="R226" s="18"/>
      <c r="S226" s="18"/>
      <c r="T226" s="18"/>
      <c r="U226" s="18"/>
      <c r="V226" s="18"/>
      <c r="W226" s="18"/>
      <c r="X226" s="18"/>
      <c r="Y226" s="18"/>
      <c r="Z226" s="18"/>
      <c r="AA226" s="18"/>
    </row>
    <row r="227" spans="1:27" ht="18.75" customHeight="1">
      <c r="A227" s="18"/>
      <c r="B227" s="409"/>
      <c r="C227" s="409"/>
      <c r="D227" s="409"/>
      <c r="E227" s="409"/>
      <c r="F227" s="409"/>
      <c r="G227" s="409"/>
      <c r="H227" s="409"/>
      <c r="I227" s="409"/>
      <c r="J227" s="409"/>
      <c r="K227" s="409"/>
      <c r="L227" s="409"/>
      <c r="M227" s="409"/>
      <c r="N227" s="409"/>
      <c r="O227" s="409"/>
      <c r="Q227" s="18"/>
      <c r="R227" s="18"/>
      <c r="S227" s="18"/>
      <c r="T227" s="18"/>
      <c r="U227" s="18"/>
      <c r="V227" s="18"/>
      <c r="W227" s="18"/>
      <c r="X227" s="18"/>
      <c r="Y227" s="18"/>
      <c r="Z227" s="18"/>
      <c r="AA227" s="18"/>
    </row>
    <row r="228" spans="1:27" ht="18.75" customHeight="1">
      <c r="A228" s="18"/>
      <c r="B228" s="409"/>
      <c r="C228" s="409"/>
      <c r="D228" s="409"/>
      <c r="E228" s="409"/>
      <c r="F228" s="409"/>
      <c r="G228" s="409"/>
      <c r="H228" s="409"/>
      <c r="I228" s="409"/>
      <c r="J228" s="409"/>
      <c r="K228" s="409"/>
      <c r="L228" s="409"/>
      <c r="M228" s="409"/>
      <c r="N228" s="409"/>
      <c r="O228" s="409"/>
      <c r="Q228" s="18"/>
      <c r="R228" s="18"/>
      <c r="S228" s="18"/>
      <c r="T228" s="18"/>
      <c r="U228" s="18"/>
      <c r="V228" s="18"/>
      <c r="W228" s="18"/>
      <c r="X228" s="18"/>
      <c r="Y228" s="18"/>
      <c r="Z228" s="18"/>
      <c r="AA228" s="18"/>
    </row>
    <row r="229" spans="1:27" ht="18.75" customHeight="1">
      <c r="A229" s="18"/>
      <c r="B229" s="409"/>
      <c r="C229" s="409"/>
      <c r="D229" s="409"/>
      <c r="E229" s="409"/>
      <c r="F229" s="409"/>
      <c r="G229" s="409"/>
      <c r="H229" s="409"/>
      <c r="I229" s="409"/>
      <c r="J229" s="409"/>
      <c r="K229" s="409"/>
      <c r="L229" s="409"/>
      <c r="M229" s="409"/>
      <c r="N229" s="409"/>
      <c r="O229" s="409"/>
      <c r="Q229" s="18"/>
      <c r="R229" s="18"/>
      <c r="S229" s="18"/>
      <c r="T229" s="18"/>
      <c r="U229" s="18"/>
      <c r="V229" s="18"/>
      <c r="W229" s="18"/>
      <c r="X229" s="18"/>
      <c r="Y229" s="18"/>
      <c r="Z229" s="18"/>
      <c r="AA229" s="18"/>
    </row>
    <row r="230" spans="1:27" ht="18.75" customHeight="1">
      <c r="A230" s="18"/>
      <c r="B230" s="409"/>
      <c r="C230" s="409"/>
      <c r="D230" s="409"/>
      <c r="E230" s="409"/>
      <c r="F230" s="409"/>
      <c r="G230" s="409"/>
      <c r="H230" s="409"/>
      <c r="I230" s="409"/>
      <c r="J230" s="409"/>
      <c r="K230" s="409"/>
      <c r="L230" s="409"/>
      <c r="M230" s="409"/>
      <c r="N230" s="409"/>
      <c r="O230" s="409"/>
      <c r="Q230" s="18"/>
      <c r="R230" s="18"/>
      <c r="S230" s="18"/>
      <c r="T230" s="18"/>
      <c r="U230" s="18"/>
      <c r="V230" s="18"/>
      <c r="W230" s="18"/>
      <c r="X230" s="18"/>
      <c r="Y230" s="18"/>
      <c r="Z230" s="18"/>
      <c r="AA230" s="18"/>
    </row>
    <row r="231" spans="1:27" ht="18.75" customHeight="1">
      <c r="A231" s="18"/>
      <c r="B231" s="409"/>
      <c r="C231" s="409"/>
      <c r="D231" s="409"/>
      <c r="E231" s="409"/>
      <c r="F231" s="409"/>
      <c r="G231" s="409"/>
      <c r="H231" s="409"/>
      <c r="I231" s="409"/>
      <c r="J231" s="409"/>
      <c r="K231" s="409"/>
      <c r="L231" s="409"/>
      <c r="M231" s="409"/>
      <c r="N231" s="409"/>
      <c r="O231" s="409"/>
      <c r="Q231" s="18"/>
      <c r="R231" s="18"/>
      <c r="S231" s="18"/>
      <c r="T231" s="18"/>
      <c r="U231" s="18"/>
      <c r="V231" s="18"/>
      <c r="W231" s="18"/>
      <c r="X231" s="18"/>
      <c r="Y231" s="18"/>
      <c r="Z231" s="18"/>
      <c r="AA231" s="18"/>
    </row>
    <row r="232" spans="1:27" ht="18.75" customHeight="1">
      <c r="A232" s="18"/>
      <c r="B232" s="409"/>
      <c r="C232" s="409"/>
      <c r="D232" s="409"/>
      <c r="E232" s="409"/>
      <c r="F232" s="409"/>
      <c r="G232" s="409"/>
      <c r="H232" s="409"/>
      <c r="I232" s="409"/>
      <c r="J232" s="409"/>
      <c r="K232" s="409"/>
      <c r="L232" s="409"/>
      <c r="M232" s="409"/>
      <c r="N232" s="409"/>
      <c r="O232" s="409"/>
      <c r="Q232" s="18"/>
      <c r="R232" s="18"/>
      <c r="S232" s="18"/>
      <c r="T232" s="18"/>
      <c r="U232" s="18"/>
      <c r="V232" s="18"/>
      <c r="W232" s="18"/>
      <c r="X232" s="18"/>
      <c r="Y232" s="18"/>
      <c r="Z232" s="18"/>
      <c r="AA232" s="18"/>
    </row>
    <row r="233" spans="1:27" ht="18.75" customHeight="1">
      <c r="A233" s="18"/>
      <c r="B233" s="409"/>
      <c r="C233" s="409"/>
      <c r="D233" s="409"/>
      <c r="E233" s="409"/>
      <c r="F233" s="409"/>
      <c r="G233" s="409"/>
      <c r="H233" s="409"/>
      <c r="I233" s="409"/>
      <c r="J233" s="409"/>
      <c r="K233" s="409"/>
      <c r="L233" s="409"/>
      <c r="M233" s="409"/>
      <c r="N233" s="409"/>
      <c r="O233" s="409"/>
      <c r="Q233" s="18"/>
      <c r="R233" s="18"/>
      <c r="S233" s="18"/>
      <c r="T233" s="18"/>
      <c r="U233" s="18"/>
      <c r="V233" s="18"/>
      <c r="W233" s="18"/>
      <c r="X233" s="18"/>
      <c r="Y233" s="18"/>
      <c r="Z233" s="18"/>
      <c r="AA233" s="18"/>
    </row>
    <row r="234" spans="1:27" ht="18.75" customHeight="1">
      <c r="A234" s="18"/>
      <c r="B234" s="409"/>
      <c r="C234" s="409"/>
      <c r="D234" s="409"/>
      <c r="E234" s="409"/>
      <c r="F234" s="409"/>
      <c r="G234" s="409"/>
      <c r="H234" s="409"/>
      <c r="I234" s="409"/>
      <c r="J234" s="409"/>
      <c r="K234" s="409"/>
      <c r="L234" s="409"/>
      <c r="M234" s="409"/>
      <c r="N234" s="409"/>
      <c r="O234" s="409"/>
      <c r="Q234" s="18"/>
      <c r="R234" s="18"/>
      <c r="S234" s="18"/>
      <c r="T234" s="18"/>
      <c r="U234" s="18"/>
      <c r="V234" s="18"/>
      <c r="W234" s="18"/>
      <c r="X234" s="18"/>
      <c r="Y234" s="18"/>
      <c r="Z234" s="18"/>
      <c r="AA234" s="18"/>
    </row>
    <row r="235" spans="1:27" ht="18.75" customHeight="1">
      <c r="A235" s="18"/>
      <c r="B235" s="409"/>
      <c r="C235" s="409"/>
      <c r="D235" s="409"/>
      <c r="E235" s="409"/>
      <c r="F235" s="409"/>
      <c r="G235" s="409"/>
      <c r="H235" s="409"/>
      <c r="I235" s="409"/>
      <c r="J235" s="409"/>
      <c r="K235" s="409"/>
      <c r="L235" s="409"/>
      <c r="M235" s="409"/>
      <c r="N235" s="409"/>
      <c r="O235" s="409"/>
      <c r="Q235" s="18"/>
      <c r="R235" s="18"/>
      <c r="S235" s="18"/>
      <c r="T235" s="18"/>
      <c r="U235" s="18"/>
      <c r="V235" s="18"/>
      <c r="W235" s="18"/>
      <c r="X235" s="18"/>
      <c r="Y235" s="18"/>
      <c r="Z235" s="18"/>
      <c r="AA235" s="18"/>
    </row>
    <row r="236" spans="1:27" ht="18.75" customHeight="1">
      <c r="A236" s="18"/>
      <c r="B236" s="409"/>
      <c r="C236" s="409"/>
      <c r="D236" s="409"/>
      <c r="E236" s="409"/>
      <c r="F236" s="409"/>
      <c r="G236" s="409"/>
      <c r="H236" s="409"/>
      <c r="I236" s="409"/>
      <c r="J236" s="409"/>
      <c r="K236" s="409"/>
      <c r="L236" s="409"/>
      <c r="M236" s="409"/>
      <c r="N236" s="409"/>
      <c r="O236" s="409"/>
      <c r="Q236" s="18"/>
      <c r="R236" s="18"/>
      <c r="S236" s="18"/>
      <c r="T236" s="18"/>
      <c r="U236" s="18"/>
      <c r="V236" s="18"/>
      <c r="W236" s="18"/>
      <c r="X236" s="18"/>
      <c r="Y236" s="18"/>
      <c r="Z236" s="18"/>
      <c r="AA236" s="18"/>
    </row>
    <row r="237" spans="1:27" ht="18.75" customHeight="1">
      <c r="A237" s="18"/>
      <c r="B237" s="409"/>
      <c r="C237" s="409"/>
      <c r="D237" s="409"/>
      <c r="E237" s="409"/>
      <c r="F237" s="409"/>
      <c r="G237" s="409"/>
      <c r="H237" s="409"/>
      <c r="I237" s="409"/>
      <c r="J237" s="409"/>
      <c r="K237" s="409"/>
      <c r="L237" s="409"/>
      <c r="M237" s="409"/>
      <c r="N237" s="409"/>
      <c r="O237" s="409"/>
      <c r="Q237" s="18"/>
      <c r="R237" s="18"/>
      <c r="S237" s="18"/>
      <c r="T237" s="18"/>
      <c r="U237" s="18"/>
      <c r="V237" s="18"/>
      <c r="W237" s="18"/>
      <c r="X237" s="18"/>
      <c r="Y237" s="18"/>
      <c r="Z237" s="18"/>
      <c r="AA237" s="18"/>
    </row>
    <row r="238" spans="1:27" ht="18.75" customHeight="1">
      <c r="A238" s="18"/>
      <c r="B238" s="409"/>
      <c r="C238" s="409"/>
      <c r="D238" s="409"/>
      <c r="E238" s="409"/>
      <c r="F238" s="409"/>
      <c r="G238" s="409"/>
      <c r="H238" s="409"/>
      <c r="I238" s="409"/>
      <c r="J238" s="409"/>
      <c r="K238" s="409"/>
      <c r="L238" s="409"/>
      <c r="M238" s="409"/>
      <c r="N238" s="409"/>
      <c r="O238" s="409"/>
      <c r="Q238" s="18"/>
      <c r="R238" s="18"/>
      <c r="S238" s="18"/>
      <c r="T238" s="18"/>
      <c r="U238" s="18"/>
      <c r="V238" s="18"/>
      <c r="W238" s="18"/>
      <c r="X238" s="18"/>
      <c r="Y238" s="18"/>
      <c r="Z238" s="18"/>
      <c r="AA238" s="18"/>
    </row>
    <row r="239" spans="1:27" ht="18.75" customHeight="1">
      <c r="A239" s="18"/>
      <c r="B239" s="409"/>
      <c r="C239" s="409"/>
      <c r="D239" s="409"/>
      <c r="E239" s="409"/>
      <c r="F239" s="409"/>
      <c r="G239" s="409"/>
      <c r="H239" s="409"/>
      <c r="I239" s="409"/>
      <c r="J239" s="409"/>
      <c r="K239" s="409"/>
      <c r="L239" s="409"/>
      <c r="M239" s="409"/>
      <c r="N239" s="409"/>
      <c r="O239" s="409"/>
      <c r="Q239" s="18"/>
      <c r="R239" s="18"/>
      <c r="S239" s="18"/>
      <c r="T239" s="18"/>
      <c r="U239" s="18"/>
      <c r="V239" s="18"/>
      <c r="W239" s="18"/>
      <c r="X239" s="18"/>
      <c r="Y239" s="18"/>
      <c r="Z239" s="18"/>
      <c r="AA239" s="18"/>
    </row>
    <row r="240" spans="1:27" ht="18.75" customHeight="1">
      <c r="A240" s="18"/>
      <c r="B240" s="409"/>
      <c r="C240" s="409"/>
      <c r="D240" s="409"/>
      <c r="E240" s="409"/>
      <c r="F240" s="409"/>
      <c r="G240" s="409"/>
      <c r="H240" s="409"/>
      <c r="I240" s="409"/>
      <c r="J240" s="409"/>
      <c r="K240" s="409"/>
      <c r="L240" s="409"/>
      <c r="M240" s="409"/>
      <c r="N240" s="409"/>
      <c r="O240" s="409"/>
      <c r="Q240" s="18"/>
      <c r="R240" s="18"/>
      <c r="S240" s="18"/>
      <c r="T240" s="18"/>
      <c r="U240" s="18"/>
      <c r="V240" s="18"/>
      <c r="W240" s="18"/>
      <c r="X240" s="18"/>
      <c r="Y240" s="18"/>
      <c r="Z240" s="18"/>
      <c r="AA240" s="18"/>
    </row>
    <row r="241" spans="1:27" ht="18.75" customHeight="1">
      <c r="A241" s="18"/>
      <c r="B241" s="409"/>
      <c r="C241" s="409"/>
      <c r="D241" s="409"/>
      <c r="E241" s="409"/>
      <c r="F241" s="409"/>
      <c r="G241" s="409"/>
      <c r="H241" s="409"/>
      <c r="I241" s="409"/>
      <c r="J241" s="409"/>
      <c r="K241" s="409"/>
      <c r="L241" s="409"/>
      <c r="M241" s="409"/>
      <c r="N241" s="409"/>
      <c r="O241" s="409"/>
      <c r="Q241" s="18"/>
      <c r="R241" s="18"/>
      <c r="S241" s="18"/>
      <c r="T241" s="18"/>
      <c r="U241" s="18"/>
      <c r="V241" s="18"/>
      <c r="W241" s="18"/>
      <c r="X241" s="18"/>
      <c r="Y241" s="18"/>
      <c r="Z241" s="18"/>
      <c r="AA241" s="18"/>
    </row>
    <row r="242" spans="1:27" ht="18.75" customHeight="1">
      <c r="A242" s="18"/>
      <c r="B242" s="409"/>
      <c r="C242" s="409"/>
      <c r="D242" s="409"/>
      <c r="E242" s="409"/>
      <c r="F242" s="409"/>
      <c r="G242" s="409"/>
      <c r="H242" s="409"/>
      <c r="I242" s="409"/>
      <c r="J242" s="409"/>
      <c r="K242" s="409"/>
      <c r="L242" s="409"/>
      <c r="M242" s="409"/>
      <c r="N242" s="409"/>
      <c r="O242" s="409"/>
      <c r="Q242" s="18"/>
      <c r="R242" s="18"/>
      <c r="S242" s="18"/>
      <c r="T242" s="18"/>
      <c r="U242" s="18"/>
      <c r="V242" s="18"/>
      <c r="W242" s="18"/>
      <c r="X242" s="18"/>
      <c r="Y242" s="18"/>
      <c r="Z242" s="18"/>
      <c r="AA242" s="18"/>
    </row>
    <row r="243" spans="1:27" ht="18.75" customHeight="1">
      <c r="A243" s="18"/>
      <c r="B243" s="409"/>
      <c r="C243" s="409"/>
      <c r="D243" s="409"/>
      <c r="E243" s="409"/>
      <c r="F243" s="409"/>
      <c r="G243" s="409"/>
      <c r="H243" s="409"/>
      <c r="I243" s="409"/>
      <c r="J243" s="409"/>
      <c r="K243" s="409"/>
      <c r="L243" s="409"/>
      <c r="M243" s="409"/>
      <c r="N243" s="409"/>
      <c r="O243" s="409"/>
      <c r="Q243" s="18"/>
      <c r="R243" s="18"/>
      <c r="S243" s="18"/>
      <c r="T243" s="18"/>
      <c r="U243" s="18"/>
      <c r="V243" s="18"/>
      <c r="W243" s="18"/>
      <c r="X243" s="18"/>
      <c r="Y243" s="18"/>
      <c r="Z243" s="18"/>
      <c r="AA243" s="18"/>
    </row>
    <row r="244" spans="1:27" ht="18.75" customHeight="1">
      <c r="A244" s="18"/>
      <c r="B244" s="409"/>
      <c r="C244" s="409"/>
      <c r="D244" s="409"/>
      <c r="E244" s="409"/>
      <c r="F244" s="409"/>
      <c r="G244" s="409"/>
      <c r="H244" s="409"/>
      <c r="I244" s="409"/>
      <c r="J244" s="409"/>
      <c r="K244" s="409"/>
      <c r="L244" s="409"/>
      <c r="M244" s="409"/>
      <c r="N244" s="409"/>
      <c r="O244" s="409"/>
      <c r="Q244" s="18"/>
      <c r="R244" s="18"/>
      <c r="S244" s="18"/>
      <c r="T244" s="18"/>
      <c r="U244" s="18"/>
      <c r="V244" s="18"/>
      <c r="W244" s="18"/>
      <c r="X244" s="18"/>
      <c r="Y244" s="18"/>
      <c r="Z244" s="18"/>
      <c r="AA244" s="18"/>
    </row>
    <row r="245" spans="1:27" ht="18.75" customHeight="1">
      <c r="A245" s="18"/>
      <c r="B245" s="409"/>
      <c r="C245" s="409"/>
      <c r="D245" s="409"/>
      <c r="E245" s="409"/>
      <c r="F245" s="409"/>
      <c r="G245" s="409"/>
      <c r="H245" s="409"/>
      <c r="I245" s="409"/>
      <c r="J245" s="409"/>
      <c r="K245" s="409"/>
      <c r="L245" s="409"/>
      <c r="M245" s="409"/>
      <c r="N245" s="409"/>
      <c r="O245" s="409"/>
      <c r="Q245" s="18"/>
      <c r="R245" s="18"/>
      <c r="S245" s="18"/>
      <c r="T245" s="18"/>
      <c r="U245" s="18"/>
      <c r="V245" s="18"/>
      <c r="W245" s="18"/>
      <c r="X245" s="18"/>
      <c r="Y245" s="18"/>
      <c r="Z245" s="18"/>
      <c r="AA245" s="18"/>
    </row>
    <row r="246" spans="1:27" ht="18.75" customHeight="1">
      <c r="A246" s="18"/>
      <c r="B246" s="409"/>
      <c r="C246" s="409"/>
      <c r="D246" s="409"/>
      <c r="E246" s="409"/>
      <c r="F246" s="409"/>
      <c r="G246" s="409"/>
      <c r="H246" s="409"/>
      <c r="I246" s="409"/>
      <c r="J246" s="409"/>
      <c r="K246" s="409"/>
      <c r="L246" s="409"/>
      <c r="M246" s="409"/>
      <c r="N246" s="409"/>
      <c r="O246" s="409"/>
      <c r="Q246" s="18"/>
      <c r="R246" s="18"/>
      <c r="S246" s="18"/>
      <c r="T246" s="18"/>
      <c r="U246" s="18"/>
      <c r="V246" s="18"/>
      <c r="W246" s="18"/>
      <c r="X246" s="18"/>
      <c r="Y246" s="18"/>
      <c r="Z246" s="18"/>
      <c r="AA246" s="18"/>
    </row>
    <row r="247" spans="1:27" ht="18.75" customHeight="1">
      <c r="A247" s="18"/>
      <c r="B247" s="409"/>
      <c r="C247" s="409"/>
      <c r="D247" s="409"/>
      <c r="E247" s="409"/>
      <c r="F247" s="409"/>
      <c r="G247" s="409"/>
      <c r="H247" s="409"/>
      <c r="I247" s="409"/>
      <c r="J247" s="409"/>
      <c r="K247" s="409"/>
      <c r="L247" s="409"/>
      <c r="M247" s="409"/>
      <c r="N247" s="409"/>
      <c r="O247" s="409"/>
      <c r="Q247" s="18"/>
      <c r="R247" s="18"/>
      <c r="S247" s="18"/>
      <c r="T247" s="18"/>
      <c r="U247" s="18"/>
      <c r="V247" s="18"/>
      <c r="W247" s="18"/>
      <c r="X247" s="18"/>
      <c r="Y247" s="18"/>
      <c r="Z247" s="18"/>
      <c r="AA247" s="18"/>
    </row>
    <row r="248" spans="1:27" ht="18.75" customHeight="1">
      <c r="A248" s="18"/>
      <c r="B248" s="409"/>
      <c r="C248" s="409"/>
      <c r="D248" s="409"/>
      <c r="E248" s="409"/>
      <c r="F248" s="409"/>
      <c r="G248" s="409"/>
      <c r="H248" s="409"/>
      <c r="I248" s="409"/>
      <c r="J248" s="409"/>
      <c r="K248" s="409"/>
      <c r="L248" s="409"/>
      <c r="M248" s="409"/>
      <c r="N248" s="409"/>
      <c r="O248" s="409"/>
      <c r="Q248" s="18"/>
      <c r="R248" s="18"/>
      <c r="S248" s="18"/>
      <c r="T248" s="18"/>
      <c r="U248" s="18"/>
      <c r="V248" s="18"/>
      <c r="W248" s="18"/>
      <c r="X248" s="18"/>
      <c r="Y248" s="18"/>
      <c r="Z248" s="18"/>
      <c r="AA248" s="18"/>
    </row>
    <row r="249" spans="1:27" ht="18.75" customHeight="1">
      <c r="A249" s="18"/>
      <c r="B249" s="409"/>
      <c r="C249" s="409"/>
      <c r="D249" s="409"/>
      <c r="E249" s="409"/>
      <c r="F249" s="409"/>
      <c r="G249" s="409"/>
      <c r="H249" s="409"/>
      <c r="I249" s="409"/>
      <c r="J249" s="409"/>
      <c r="K249" s="409"/>
      <c r="L249" s="409"/>
      <c r="M249" s="409"/>
      <c r="N249" s="409"/>
      <c r="O249" s="409"/>
      <c r="Q249" s="18"/>
      <c r="R249" s="18"/>
      <c r="S249" s="18"/>
      <c r="T249" s="18"/>
      <c r="U249" s="18"/>
      <c r="V249" s="18"/>
      <c r="W249" s="18"/>
      <c r="X249" s="18"/>
      <c r="Y249" s="18"/>
      <c r="Z249" s="18"/>
      <c r="AA249" s="18"/>
    </row>
    <row r="250" spans="1:27" ht="18.75" customHeight="1">
      <c r="A250" s="18"/>
      <c r="B250" s="409"/>
      <c r="C250" s="409"/>
      <c r="D250" s="409"/>
      <c r="E250" s="409"/>
      <c r="F250" s="409"/>
      <c r="G250" s="409"/>
      <c r="H250" s="409"/>
      <c r="I250" s="409"/>
      <c r="J250" s="409"/>
      <c r="K250" s="409"/>
      <c r="L250" s="409"/>
      <c r="M250" s="409"/>
      <c r="N250" s="409"/>
      <c r="O250" s="409"/>
      <c r="Q250" s="18"/>
      <c r="R250" s="18"/>
      <c r="S250" s="18"/>
      <c r="T250" s="18"/>
      <c r="U250" s="18"/>
      <c r="V250" s="18"/>
      <c r="W250" s="18"/>
      <c r="X250" s="18"/>
      <c r="Y250" s="18"/>
      <c r="Z250" s="18"/>
      <c r="AA250" s="18"/>
    </row>
    <row r="251" spans="1:27" ht="18.75" customHeight="1">
      <c r="A251" s="18"/>
      <c r="B251" s="409"/>
      <c r="C251" s="409"/>
      <c r="D251" s="409"/>
      <c r="E251" s="409"/>
      <c r="F251" s="409"/>
      <c r="G251" s="409"/>
      <c r="H251" s="409"/>
      <c r="I251" s="409"/>
      <c r="J251" s="409"/>
      <c r="K251" s="409"/>
      <c r="L251" s="409"/>
      <c r="M251" s="409"/>
      <c r="N251" s="409"/>
      <c r="O251" s="409"/>
      <c r="Q251" s="18"/>
      <c r="R251" s="18"/>
      <c r="S251" s="18"/>
      <c r="T251" s="18"/>
      <c r="U251" s="18"/>
      <c r="V251" s="18"/>
      <c r="W251" s="18"/>
      <c r="X251" s="18"/>
      <c r="Y251" s="18"/>
      <c r="Z251" s="18"/>
      <c r="AA251" s="18"/>
    </row>
    <row r="252" spans="1:27" ht="18.75" customHeight="1">
      <c r="A252" s="18"/>
      <c r="B252" s="409"/>
      <c r="C252" s="409"/>
      <c r="D252" s="409"/>
      <c r="E252" s="409"/>
      <c r="F252" s="409"/>
      <c r="G252" s="409"/>
      <c r="H252" s="409"/>
      <c r="I252" s="409"/>
      <c r="J252" s="409"/>
      <c r="K252" s="409"/>
      <c r="L252" s="409"/>
      <c r="M252" s="409"/>
      <c r="N252" s="409"/>
      <c r="O252" s="409"/>
      <c r="Q252" s="18"/>
      <c r="R252" s="18"/>
      <c r="S252" s="18"/>
      <c r="T252" s="18"/>
      <c r="U252" s="18"/>
      <c r="V252" s="18"/>
      <c r="W252" s="18"/>
      <c r="X252" s="18"/>
      <c r="Y252" s="18"/>
      <c r="Z252" s="18"/>
      <c r="AA252" s="18"/>
    </row>
    <row r="253" spans="1:27" ht="18.75" customHeight="1">
      <c r="A253" s="18"/>
      <c r="B253" s="409"/>
      <c r="C253" s="409"/>
      <c r="D253" s="409"/>
      <c r="E253" s="409"/>
      <c r="F253" s="409"/>
      <c r="G253" s="409"/>
      <c r="H253" s="409"/>
      <c r="I253" s="409"/>
      <c r="J253" s="409"/>
      <c r="K253" s="409"/>
      <c r="L253" s="409"/>
      <c r="M253" s="409"/>
      <c r="N253" s="409"/>
      <c r="O253" s="409"/>
      <c r="Q253" s="18"/>
      <c r="R253" s="18"/>
      <c r="S253" s="18"/>
      <c r="T253" s="18"/>
      <c r="U253" s="18"/>
      <c r="V253" s="18"/>
      <c r="W253" s="18"/>
      <c r="X253" s="18"/>
      <c r="Y253" s="18"/>
      <c r="Z253" s="18"/>
      <c r="AA253" s="18"/>
    </row>
    <row r="254" spans="1:27" ht="18.75" customHeight="1">
      <c r="A254" s="18"/>
      <c r="B254" s="409"/>
      <c r="C254" s="409"/>
      <c r="D254" s="409"/>
      <c r="E254" s="409"/>
      <c r="F254" s="409"/>
      <c r="G254" s="409"/>
      <c r="H254" s="409"/>
      <c r="I254" s="409"/>
      <c r="J254" s="409"/>
      <c r="K254" s="409"/>
      <c r="L254" s="409"/>
      <c r="M254" s="409"/>
      <c r="N254" s="409"/>
      <c r="O254" s="409"/>
      <c r="Q254" s="18"/>
      <c r="R254" s="18"/>
      <c r="S254" s="18"/>
      <c r="T254" s="18"/>
      <c r="U254" s="18"/>
      <c r="V254" s="18"/>
      <c r="W254" s="18"/>
      <c r="X254" s="18"/>
      <c r="Y254" s="18"/>
      <c r="Z254" s="18"/>
      <c r="AA254" s="18"/>
    </row>
    <row r="255" spans="1:27" ht="18.75" customHeight="1">
      <c r="A255" s="18"/>
      <c r="B255" s="409"/>
      <c r="C255" s="409"/>
      <c r="D255" s="409"/>
      <c r="E255" s="409"/>
      <c r="F255" s="409"/>
      <c r="G255" s="409"/>
      <c r="H255" s="409"/>
      <c r="I255" s="409"/>
      <c r="J255" s="409"/>
      <c r="K255" s="409"/>
      <c r="L255" s="409"/>
      <c r="M255" s="409"/>
      <c r="N255" s="409"/>
      <c r="O255" s="409"/>
      <c r="Q255" s="18"/>
      <c r="R255" s="18"/>
      <c r="S255" s="18"/>
      <c r="T255" s="18"/>
      <c r="U255" s="18"/>
      <c r="V255" s="18"/>
      <c r="W255" s="18"/>
      <c r="X255" s="18"/>
      <c r="Y255" s="18"/>
      <c r="Z255" s="18"/>
      <c r="AA255" s="18"/>
    </row>
    <row r="256" spans="1:27" ht="18.75" customHeight="1">
      <c r="A256" s="18"/>
      <c r="B256" s="409"/>
      <c r="C256" s="409"/>
      <c r="D256" s="409"/>
      <c r="E256" s="409"/>
      <c r="F256" s="409"/>
      <c r="G256" s="409"/>
      <c r="H256" s="409"/>
      <c r="I256" s="409"/>
      <c r="J256" s="409"/>
      <c r="K256" s="409"/>
      <c r="L256" s="409"/>
      <c r="M256" s="409"/>
      <c r="N256" s="409"/>
      <c r="O256" s="409"/>
      <c r="Q256" s="18"/>
      <c r="R256" s="18"/>
      <c r="S256" s="18"/>
      <c r="T256" s="18"/>
      <c r="U256" s="18"/>
      <c r="V256" s="18"/>
      <c r="W256" s="18"/>
      <c r="X256" s="18"/>
      <c r="Y256" s="18"/>
      <c r="Z256" s="18"/>
      <c r="AA256" s="18"/>
    </row>
    <row r="257" spans="1:27" ht="18.75" customHeight="1">
      <c r="A257" s="18"/>
      <c r="B257" s="409"/>
      <c r="C257" s="409"/>
      <c r="D257" s="409"/>
      <c r="E257" s="409"/>
      <c r="F257" s="409"/>
      <c r="G257" s="409"/>
      <c r="H257" s="409"/>
      <c r="I257" s="409"/>
      <c r="J257" s="409"/>
      <c r="K257" s="409"/>
      <c r="L257" s="409"/>
      <c r="M257" s="409"/>
      <c r="N257" s="409"/>
      <c r="O257" s="409"/>
      <c r="Q257" s="18"/>
      <c r="R257" s="18"/>
      <c r="S257" s="18"/>
      <c r="T257" s="18"/>
      <c r="U257" s="18"/>
      <c r="V257" s="18"/>
      <c r="W257" s="18"/>
      <c r="X257" s="18"/>
      <c r="Y257" s="18"/>
      <c r="Z257" s="18"/>
      <c r="AA257" s="18"/>
    </row>
    <row r="258" spans="1:27" ht="18.75" customHeight="1">
      <c r="A258" s="18"/>
      <c r="B258" s="409"/>
      <c r="C258" s="409"/>
      <c r="D258" s="409"/>
      <c r="E258" s="409"/>
      <c r="F258" s="409"/>
      <c r="G258" s="409"/>
      <c r="H258" s="409"/>
      <c r="I258" s="409"/>
      <c r="J258" s="409"/>
      <c r="K258" s="409"/>
      <c r="L258" s="409"/>
      <c r="M258" s="409"/>
      <c r="N258" s="409"/>
      <c r="O258" s="409"/>
      <c r="Q258" s="18"/>
      <c r="R258" s="18"/>
      <c r="S258" s="18"/>
      <c r="T258" s="18"/>
      <c r="U258" s="18"/>
      <c r="V258" s="18"/>
      <c r="W258" s="18"/>
      <c r="X258" s="18"/>
      <c r="Y258" s="18"/>
      <c r="Z258" s="18"/>
      <c r="AA258" s="18"/>
    </row>
    <row r="259" spans="1:27" ht="18.75" customHeight="1">
      <c r="A259" s="18"/>
      <c r="B259" s="409"/>
      <c r="C259" s="409"/>
      <c r="D259" s="409"/>
      <c r="E259" s="409"/>
      <c r="F259" s="409"/>
      <c r="G259" s="409"/>
      <c r="H259" s="409"/>
      <c r="I259" s="409"/>
      <c r="J259" s="409"/>
      <c r="K259" s="409"/>
      <c r="L259" s="409"/>
      <c r="M259" s="409"/>
      <c r="N259" s="409"/>
      <c r="O259" s="409"/>
      <c r="Q259" s="18"/>
      <c r="R259" s="18"/>
      <c r="S259" s="18"/>
      <c r="T259" s="18"/>
      <c r="U259" s="18"/>
      <c r="V259" s="18"/>
      <c r="W259" s="18"/>
      <c r="X259" s="18"/>
      <c r="Y259" s="18"/>
      <c r="Z259" s="18"/>
      <c r="AA259" s="18"/>
    </row>
    <row r="260" spans="1:27" ht="18.75" customHeight="1">
      <c r="A260" s="18"/>
      <c r="B260" s="409"/>
      <c r="C260" s="409"/>
      <c r="D260" s="409"/>
      <c r="E260" s="409"/>
      <c r="F260" s="409"/>
      <c r="G260" s="409"/>
      <c r="H260" s="409"/>
      <c r="I260" s="409"/>
      <c r="J260" s="409"/>
      <c r="K260" s="409"/>
      <c r="L260" s="409"/>
      <c r="M260" s="409"/>
      <c r="N260" s="409"/>
      <c r="O260" s="409"/>
      <c r="Q260" s="18"/>
      <c r="R260" s="18"/>
      <c r="S260" s="18"/>
      <c r="T260" s="18"/>
      <c r="U260" s="18"/>
      <c r="V260" s="18"/>
      <c r="W260" s="18"/>
      <c r="X260" s="18"/>
      <c r="Y260" s="18"/>
      <c r="Z260" s="18"/>
      <c r="AA260" s="18"/>
    </row>
    <row r="261" spans="1:27" ht="18.75" customHeight="1">
      <c r="A261" s="18"/>
      <c r="B261" s="409"/>
      <c r="C261" s="409"/>
      <c r="D261" s="409"/>
      <c r="E261" s="409"/>
      <c r="F261" s="409"/>
      <c r="G261" s="409"/>
      <c r="H261" s="409"/>
      <c r="I261" s="409"/>
      <c r="J261" s="409"/>
      <c r="K261" s="409"/>
      <c r="L261" s="409"/>
      <c r="M261" s="409"/>
      <c r="N261" s="409"/>
      <c r="O261" s="409"/>
      <c r="Q261" s="18"/>
      <c r="R261" s="18"/>
      <c r="S261" s="18"/>
      <c r="T261" s="18"/>
      <c r="U261" s="18"/>
      <c r="V261" s="18"/>
      <c r="W261" s="18"/>
      <c r="X261" s="18"/>
      <c r="Y261" s="18"/>
      <c r="Z261" s="18"/>
      <c r="AA261" s="18"/>
    </row>
    <row r="262" spans="1:27" ht="18.75" customHeight="1">
      <c r="A262" s="18"/>
      <c r="B262" s="409"/>
      <c r="C262" s="409"/>
      <c r="D262" s="409"/>
      <c r="E262" s="409"/>
      <c r="F262" s="409"/>
      <c r="G262" s="409"/>
      <c r="H262" s="409"/>
      <c r="I262" s="409"/>
      <c r="J262" s="409"/>
      <c r="K262" s="409"/>
      <c r="L262" s="409"/>
      <c r="M262" s="409"/>
      <c r="N262" s="409"/>
      <c r="O262" s="409"/>
      <c r="Q262" s="18"/>
      <c r="R262" s="18"/>
      <c r="S262" s="18"/>
      <c r="T262" s="18"/>
      <c r="U262" s="18"/>
      <c r="V262" s="18"/>
      <c r="W262" s="18"/>
      <c r="X262" s="18"/>
      <c r="Y262" s="18"/>
      <c r="Z262" s="18"/>
      <c r="AA262" s="18"/>
    </row>
    <row r="263" spans="1:27" ht="18.75" customHeight="1">
      <c r="A263" s="18"/>
      <c r="B263" s="409"/>
      <c r="C263" s="409"/>
      <c r="D263" s="409"/>
      <c r="E263" s="409"/>
      <c r="F263" s="409"/>
      <c r="G263" s="409"/>
      <c r="H263" s="409"/>
      <c r="I263" s="409"/>
      <c r="J263" s="409"/>
      <c r="K263" s="409"/>
      <c r="L263" s="409"/>
      <c r="M263" s="409"/>
      <c r="N263" s="409"/>
      <c r="O263" s="409"/>
      <c r="Q263" s="18"/>
      <c r="R263" s="18"/>
      <c r="S263" s="18"/>
      <c r="T263" s="18"/>
      <c r="U263" s="18"/>
      <c r="V263" s="18"/>
      <c r="W263" s="18"/>
      <c r="X263" s="18"/>
      <c r="Y263" s="18"/>
      <c r="Z263" s="18"/>
      <c r="AA263" s="18"/>
    </row>
    <row r="264" spans="1:27" ht="18.75" customHeight="1">
      <c r="A264" s="18"/>
      <c r="B264" s="409"/>
      <c r="C264" s="409"/>
      <c r="D264" s="409"/>
      <c r="E264" s="409"/>
      <c r="F264" s="409"/>
      <c r="G264" s="409"/>
      <c r="H264" s="409"/>
      <c r="I264" s="409"/>
      <c r="J264" s="409"/>
      <c r="K264" s="409"/>
      <c r="L264" s="409"/>
      <c r="M264" s="409"/>
      <c r="N264" s="409"/>
      <c r="O264" s="409"/>
      <c r="Q264" s="18"/>
      <c r="R264" s="18"/>
      <c r="S264" s="18"/>
      <c r="T264" s="18"/>
      <c r="U264" s="18"/>
      <c r="V264" s="18"/>
      <c r="W264" s="18"/>
      <c r="X264" s="18"/>
      <c r="Y264" s="18"/>
      <c r="Z264" s="18"/>
      <c r="AA264" s="18"/>
    </row>
    <row r="265" spans="1:27" ht="18.75" customHeight="1">
      <c r="A265" s="18"/>
      <c r="B265" s="409"/>
      <c r="C265" s="409"/>
      <c r="D265" s="409"/>
      <c r="E265" s="409"/>
      <c r="F265" s="409"/>
      <c r="G265" s="409"/>
      <c r="H265" s="409"/>
      <c r="I265" s="409"/>
      <c r="J265" s="409"/>
      <c r="K265" s="409"/>
      <c r="L265" s="409"/>
      <c r="M265" s="409"/>
      <c r="N265" s="409"/>
      <c r="O265" s="409"/>
      <c r="Q265" s="18"/>
      <c r="R265" s="18"/>
      <c r="S265" s="18"/>
      <c r="T265" s="18"/>
      <c r="U265" s="18"/>
      <c r="V265" s="18"/>
      <c r="W265" s="18"/>
      <c r="X265" s="18"/>
      <c r="Y265" s="18"/>
      <c r="Z265" s="18"/>
      <c r="AA265" s="18"/>
    </row>
    <row r="266" spans="1:27" ht="18.75" customHeight="1">
      <c r="A266" s="18"/>
      <c r="B266" s="409"/>
      <c r="C266" s="409"/>
      <c r="D266" s="409"/>
      <c r="E266" s="409"/>
      <c r="F266" s="409"/>
      <c r="G266" s="409"/>
      <c r="H266" s="409"/>
      <c r="I266" s="409"/>
      <c r="J266" s="409"/>
      <c r="K266" s="409"/>
      <c r="L266" s="409"/>
      <c r="M266" s="409"/>
      <c r="N266" s="409"/>
      <c r="O266" s="409"/>
      <c r="Q266" s="18"/>
      <c r="R266" s="18"/>
      <c r="S266" s="18"/>
      <c r="T266" s="18"/>
      <c r="U266" s="18"/>
      <c r="V266" s="18"/>
      <c r="W266" s="18"/>
      <c r="X266" s="18"/>
      <c r="Y266" s="18"/>
      <c r="Z266" s="18"/>
      <c r="AA266" s="18"/>
    </row>
    <row r="267" spans="1:27" ht="18.75" customHeight="1">
      <c r="A267" s="18"/>
      <c r="B267" s="409"/>
      <c r="C267" s="409"/>
      <c r="D267" s="409"/>
      <c r="E267" s="409"/>
      <c r="F267" s="409"/>
      <c r="G267" s="409"/>
      <c r="H267" s="409"/>
      <c r="I267" s="409"/>
      <c r="J267" s="409"/>
      <c r="K267" s="409"/>
      <c r="L267" s="409"/>
      <c r="M267" s="409"/>
      <c r="N267" s="409"/>
      <c r="O267" s="409"/>
      <c r="Q267" s="18"/>
      <c r="R267" s="18"/>
      <c r="S267" s="18"/>
      <c r="T267" s="18"/>
      <c r="U267" s="18"/>
      <c r="V267" s="18"/>
      <c r="W267" s="18"/>
      <c r="X267" s="18"/>
      <c r="Y267" s="18"/>
      <c r="Z267" s="18"/>
      <c r="AA267" s="18"/>
    </row>
    <row r="268" spans="1:27" ht="18.75" customHeight="1">
      <c r="A268" s="18"/>
      <c r="B268" s="409"/>
      <c r="C268" s="409"/>
      <c r="D268" s="409"/>
      <c r="E268" s="409"/>
      <c r="F268" s="409"/>
      <c r="G268" s="409"/>
      <c r="H268" s="409"/>
      <c r="I268" s="409"/>
      <c r="J268" s="409"/>
      <c r="K268" s="409"/>
      <c r="L268" s="409"/>
      <c r="M268" s="409"/>
      <c r="N268" s="409"/>
      <c r="O268" s="409"/>
      <c r="Q268" s="18"/>
      <c r="R268" s="18"/>
      <c r="S268" s="18"/>
      <c r="T268" s="18"/>
      <c r="U268" s="18"/>
      <c r="V268" s="18"/>
      <c r="W268" s="18"/>
      <c r="X268" s="18"/>
      <c r="Y268" s="18"/>
      <c r="Z268" s="18"/>
      <c r="AA268" s="18"/>
    </row>
    <row r="269" spans="1:27" ht="18.75" customHeight="1">
      <c r="A269" s="18"/>
      <c r="B269" s="409"/>
      <c r="C269" s="409"/>
      <c r="D269" s="409"/>
      <c r="E269" s="409"/>
      <c r="F269" s="409"/>
      <c r="G269" s="409"/>
      <c r="H269" s="409"/>
      <c r="I269" s="409"/>
      <c r="J269" s="409"/>
      <c r="K269" s="409"/>
      <c r="L269" s="409"/>
      <c r="M269" s="409"/>
      <c r="N269" s="409"/>
      <c r="O269" s="409"/>
      <c r="Q269" s="18"/>
      <c r="R269" s="18"/>
      <c r="S269" s="18"/>
      <c r="T269" s="18"/>
      <c r="U269" s="18"/>
      <c r="V269" s="18"/>
      <c r="W269" s="18"/>
      <c r="X269" s="18"/>
      <c r="Y269" s="18"/>
      <c r="Z269" s="18"/>
      <c r="AA269" s="18"/>
    </row>
    <row r="270" spans="1:27" ht="18.75" customHeight="1">
      <c r="A270" s="18"/>
      <c r="B270" s="409"/>
      <c r="C270" s="409"/>
      <c r="D270" s="409"/>
      <c r="E270" s="409"/>
      <c r="F270" s="409"/>
      <c r="G270" s="409"/>
      <c r="H270" s="409"/>
      <c r="I270" s="409"/>
      <c r="J270" s="409"/>
      <c r="K270" s="409"/>
      <c r="L270" s="409"/>
      <c r="M270" s="409"/>
      <c r="N270" s="409"/>
      <c r="O270" s="409"/>
      <c r="Q270" s="18"/>
      <c r="R270" s="18"/>
      <c r="S270" s="18"/>
      <c r="T270" s="18"/>
      <c r="U270" s="18"/>
      <c r="V270" s="18"/>
      <c r="W270" s="18"/>
      <c r="X270" s="18"/>
      <c r="Y270" s="18"/>
      <c r="Z270" s="18"/>
      <c r="AA270" s="18"/>
    </row>
    <row r="271" spans="1:27" ht="18.75" customHeight="1">
      <c r="A271" s="18"/>
      <c r="B271" s="409"/>
      <c r="C271" s="409"/>
      <c r="D271" s="409"/>
      <c r="E271" s="409"/>
      <c r="F271" s="409"/>
      <c r="G271" s="409"/>
      <c r="H271" s="409"/>
      <c r="I271" s="409"/>
      <c r="J271" s="409"/>
      <c r="K271" s="409"/>
      <c r="L271" s="409"/>
      <c r="M271" s="409"/>
      <c r="N271" s="409"/>
      <c r="O271" s="409"/>
      <c r="Q271" s="18"/>
      <c r="R271" s="18"/>
      <c r="S271" s="18"/>
      <c r="T271" s="18"/>
      <c r="U271" s="18"/>
      <c r="V271" s="18"/>
      <c r="W271" s="18"/>
      <c r="X271" s="18"/>
      <c r="Y271" s="18"/>
      <c r="Z271" s="18"/>
      <c r="AA271" s="18"/>
    </row>
    <row r="272" spans="1:27" ht="18.75" customHeight="1">
      <c r="A272" s="18"/>
      <c r="B272" s="409"/>
      <c r="C272" s="409"/>
      <c r="D272" s="409"/>
      <c r="E272" s="409"/>
      <c r="F272" s="409"/>
      <c r="G272" s="409"/>
      <c r="H272" s="409"/>
      <c r="I272" s="409"/>
      <c r="J272" s="409"/>
      <c r="K272" s="409"/>
      <c r="L272" s="409"/>
      <c r="M272" s="409"/>
      <c r="N272" s="409"/>
      <c r="O272" s="409"/>
      <c r="Q272" s="18"/>
      <c r="R272" s="18"/>
      <c r="S272" s="18"/>
      <c r="T272" s="18"/>
      <c r="U272" s="18"/>
      <c r="V272" s="18"/>
      <c r="W272" s="18"/>
      <c r="X272" s="18"/>
      <c r="Y272" s="18"/>
      <c r="Z272" s="18"/>
      <c r="AA272" s="18"/>
    </row>
    <row r="273" spans="1:27" ht="18.75" customHeight="1">
      <c r="A273" s="18"/>
      <c r="B273" s="409"/>
      <c r="C273" s="409"/>
      <c r="D273" s="409"/>
      <c r="E273" s="409"/>
      <c r="F273" s="409"/>
      <c r="G273" s="409"/>
      <c r="H273" s="409"/>
      <c r="I273" s="409"/>
      <c r="J273" s="409"/>
      <c r="K273" s="409"/>
      <c r="L273" s="409"/>
      <c r="M273" s="409"/>
      <c r="N273" s="409"/>
      <c r="O273" s="409"/>
      <c r="Q273" s="18"/>
      <c r="R273" s="18"/>
      <c r="S273" s="18"/>
      <c r="T273" s="18"/>
      <c r="U273" s="18"/>
      <c r="V273" s="18"/>
      <c r="W273" s="18"/>
      <c r="X273" s="18"/>
      <c r="Y273" s="18"/>
      <c r="Z273" s="18"/>
      <c r="AA273" s="18"/>
    </row>
    <row r="274" spans="1:27" ht="18.75" customHeight="1">
      <c r="A274" s="18"/>
      <c r="B274" s="409"/>
      <c r="C274" s="409"/>
      <c r="D274" s="409"/>
      <c r="E274" s="409"/>
      <c r="F274" s="409"/>
      <c r="G274" s="409"/>
      <c r="H274" s="409"/>
      <c r="I274" s="409"/>
      <c r="J274" s="409"/>
      <c r="K274" s="409"/>
      <c r="L274" s="409"/>
      <c r="M274" s="409"/>
      <c r="N274" s="409"/>
      <c r="O274" s="409"/>
      <c r="Q274" s="18"/>
      <c r="R274" s="18"/>
      <c r="S274" s="18"/>
      <c r="T274" s="18"/>
      <c r="U274" s="18"/>
      <c r="V274" s="18"/>
      <c r="W274" s="18"/>
      <c r="X274" s="18"/>
      <c r="Y274" s="18"/>
      <c r="Z274" s="18"/>
      <c r="AA274" s="18"/>
    </row>
    <row r="275" spans="1:27" ht="18.75" customHeight="1">
      <c r="A275" s="18"/>
      <c r="B275" s="409"/>
      <c r="C275" s="409"/>
      <c r="D275" s="409"/>
      <c r="E275" s="409"/>
      <c r="F275" s="409"/>
      <c r="G275" s="409"/>
      <c r="H275" s="409"/>
      <c r="I275" s="409"/>
      <c r="J275" s="409"/>
      <c r="K275" s="409"/>
      <c r="L275" s="409"/>
      <c r="M275" s="409"/>
      <c r="N275" s="409"/>
      <c r="O275" s="409"/>
      <c r="Q275" s="18"/>
      <c r="R275" s="18"/>
      <c r="S275" s="18"/>
      <c r="T275" s="18"/>
      <c r="U275" s="18"/>
      <c r="V275" s="18"/>
      <c r="W275" s="18"/>
      <c r="X275" s="18"/>
      <c r="Y275" s="18"/>
      <c r="Z275" s="18"/>
      <c r="AA275" s="18"/>
    </row>
    <row r="276" spans="1:27" ht="18.75" customHeight="1">
      <c r="A276" s="18"/>
      <c r="B276" s="409"/>
      <c r="C276" s="409"/>
      <c r="D276" s="409"/>
      <c r="E276" s="409"/>
      <c r="F276" s="409"/>
      <c r="G276" s="409"/>
      <c r="H276" s="409"/>
      <c r="I276" s="409"/>
      <c r="J276" s="409"/>
      <c r="K276" s="409"/>
      <c r="L276" s="409"/>
      <c r="M276" s="409"/>
      <c r="N276" s="409"/>
      <c r="O276" s="409"/>
      <c r="Q276" s="18"/>
      <c r="R276" s="18"/>
      <c r="S276" s="18"/>
      <c r="T276" s="18"/>
      <c r="U276" s="18"/>
      <c r="V276" s="18"/>
      <c r="W276" s="18"/>
      <c r="X276" s="18"/>
      <c r="Y276" s="18"/>
      <c r="Z276" s="18"/>
      <c r="AA276" s="18"/>
    </row>
    <row r="277" spans="1:27" ht="18.75" customHeight="1">
      <c r="A277" s="18"/>
      <c r="B277" s="409"/>
      <c r="C277" s="409"/>
      <c r="D277" s="409"/>
      <c r="E277" s="409"/>
      <c r="F277" s="409"/>
      <c r="G277" s="409"/>
      <c r="H277" s="409"/>
      <c r="I277" s="409"/>
      <c r="J277" s="409"/>
      <c r="K277" s="409"/>
      <c r="L277" s="409"/>
      <c r="M277" s="409"/>
      <c r="N277" s="409"/>
      <c r="O277" s="409"/>
      <c r="Q277" s="18"/>
      <c r="R277" s="18"/>
      <c r="S277" s="18"/>
      <c r="T277" s="18"/>
      <c r="U277" s="18"/>
      <c r="V277" s="18"/>
      <c r="W277" s="18"/>
      <c r="X277" s="18"/>
      <c r="Y277" s="18"/>
      <c r="Z277" s="18"/>
      <c r="AA277" s="18"/>
    </row>
    <row r="278" spans="1:27" ht="18.75" customHeight="1">
      <c r="A278" s="18"/>
      <c r="B278" s="409"/>
      <c r="C278" s="409"/>
      <c r="D278" s="409"/>
      <c r="E278" s="409"/>
      <c r="F278" s="409"/>
      <c r="G278" s="409"/>
      <c r="H278" s="409"/>
      <c r="I278" s="409"/>
      <c r="J278" s="409"/>
      <c r="K278" s="409"/>
      <c r="L278" s="409"/>
      <c r="M278" s="409"/>
      <c r="N278" s="409"/>
      <c r="O278" s="409"/>
      <c r="Q278" s="18"/>
      <c r="R278" s="18"/>
      <c r="S278" s="18"/>
      <c r="T278" s="18"/>
      <c r="U278" s="18"/>
      <c r="V278" s="18"/>
      <c r="W278" s="18"/>
      <c r="X278" s="18"/>
      <c r="Y278" s="18"/>
      <c r="Z278" s="18"/>
      <c r="AA278" s="18"/>
    </row>
    <row r="279" spans="1:27" ht="18.75" customHeight="1">
      <c r="A279" s="18"/>
      <c r="B279" s="409"/>
      <c r="C279" s="409"/>
      <c r="D279" s="409"/>
      <c r="E279" s="409"/>
      <c r="F279" s="409"/>
      <c r="G279" s="409"/>
      <c r="H279" s="409"/>
      <c r="I279" s="409"/>
      <c r="J279" s="409"/>
      <c r="K279" s="409"/>
      <c r="L279" s="409"/>
      <c r="M279" s="409"/>
      <c r="N279" s="409"/>
      <c r="O279" s="409"/>
      <c r="Q279" s="18"/>
      <c r="R279" s="18"/>
      <c r="S279" s="18"/>
      <c r="T279" s="18"/>
      <c r="U279" s="18"/>
      <c r="V279" s="18"/>
      <c r="W279" s="18"/>
      <c r="X279" s="18"/>
      <c r="Y279" s="18"/>
      <c r="Z279" s="18"/>
      <c r="AA279" s="18"/>
    </row>
    <row r="280" spans="1:27" ht="18.75" customHeight="1">
      <c r="A280" s="18"/>
      <c r="B280" s="409"/>
      <c r="C280" s="409"/>
      <c r="D280" s="409"/>
      <c r="E280" s="409"/>
      <c r="F280" s="409"/>
      <c r="G280" s="409"/>
      <c r="H280" s="409"/>
      <c r="I280" s="409"/>
      <c r="J280" s="409"/>
      <c r="K280" s="409"/>
      <c r="L280" s="409"/>
      <c r="M280" s="409"/>
      <c r="N280" s="409"/>
      <c r="O280" s="409"/>
      <c r="Q280" s="18"/>
      <c r="R280" s="18"/>
      <c r="S280" s="18"/>
      <c r="T280" s="18"/>
      <c r="U280" s="18"/>
      <c r="V280" s="18"/>
      <c r="W280" s="18"/>
      <c r="X280" s="18"/>
      <c r="Y280" s="18"/>
      <c r="Z280" s="18"/>
      <c r="AA280" s="18"/>
    </row>
    <row r="281" spans="1:27" ht="18.75" customHeight="1">
      <c r="A281" s="18"/>
      <c r="B281" s="409"/>
      <c r="C281" s="409"/>
      <c r="D281" s="409"/>
      <c r="E281" s="409"/>
      <c r="F281" s="409"/>
      <c r="G281" s="409"/>
      <c r="H281" s="409"/>
      <c r="I281" s="409"/>
      <c r="J281" s="409"/>
      <c r="K281" s="409"/>
      <c r="L281" s="409"/>
      <c r="M281" s="409"/>
      <c r="N281" s="409"/>
      <c r="O281" s="409"/>
      <c r="Q281" s="18"/>
      <c r="R281" s="18"/>
      <c r="S281" s="18"/>
      <c r="T281" s="18"/>
      <c r="U281" s="18"/>
      <c r="V281" s="18"/>
      <c r="W281" s="18"/>
      <c r="X281" s="18"/>
      <c r="Y281" s="18"/>
      <c r="Z281" s="18"/>
      <c r="AA281" s="18"/>
    </row>
    <row r="282" spans="1:27" ht="18.75" customHeight="1">
      <c r="A282" s="18"/>
      <c r="B282" s="409"/>
      <c r="C282" s="409"/>
      <c r="D282" s="409"/>
      <c r="E282" s="409"/>
      <c r="F282" s="409"/>
      <c r="G282" s="409"/>
      <c r="H282" s="409"/>
      <c r="I282" s="409"/>
      <c r="J282" s="409"/>
      <c r="K282" s="409"/>
      <c r="L282" s="409"/>
      <c r="M282" s="409"/>
      <c r="N282" s="409"/>
      <c r="O282" s="409"/>
      <c r="Q282" s="18"/>
      <c r="R282" s="18"/>
      <c r="S282" s="18"/>
      <c r="T282" s="18"/>
      <c r="U282" s="18"/>
      <c r="V282" s="18"/>
      <c r="W282" s="18"/>
      <c r="X282" s="18"/>
      <c r="Y282" s="18"/>
      <c r="Z282" s="18"/>
      <c r="AA282" s="18"/>
    </row>
    <row r="283" spans="1:27" ht="18.75" customHeight="1">
      <c r="A283" s="18"/>
      <c r="B283" s="409"/>
      <c r="C283" s="409"/>
      <c r="D283" s="409"/>
      <c r="E283" s="409"/>
      <c r="F283" s="409"/>
      <c r="G283" s="409"/>
      <c r="H283" s="409"/>
      <c r="I283" s="409"/>
      <c r="J283" s="409"/>
      <c r="K283" s="409"/>
      <c r="L283" s="409"/>
      <c r="M283" s="409"/>
      <c r="N283" s="409"/>
      <c r="O283" s="409"/>
      <c r="Q283" s="18"/>
      <c r="R283" s="18"/>
      <c r="S283" s="18"/>
      <c r="T283" s="18"/>
      <c r="U283" s="18"/>
      <c r="V283" s="18"/>
      <c r="W283" s="18"/>
      <c r="X283" s="18"/>
      <c r="Y283" s="18"/>
      <c r="Z283" s="18"/>
      <c r="AA283" s="18"/>
    </row>
    <row r="284" spans="1:27" ht="18.75" customHeight="1">
      <c r="A284" s="18"/>
      <c r="B284" s="409"/>
      <c r="C284" s="409"/>
      <c r="D284" s="409"/>
      <c r="E284" s="409"/>
      <c r="F284" s="409"/>
      <c r="G284" s="409"/>
      <c r="H284" s="409"/>
      <c r="I284" s="409"/>
      <c r="J284" s="409"/>
      <c r="K284" s="409"/>
      <c r="L284" s="409"/>
      <c r="M284" s="409"/>
      <c r="N284" s="409"/>
      <c r="O284" s="409"/>
      <c r="Q284" s="18"/>
      <c r="R284" s="18"/>
      <c r="S284" s="18"/>
      <c r="T284" s="18"/>
      <c r="U284" s="18"/>
      <c r="V284" s="18"/>
      <c r="W284" s="18"/>
      <c r="X284" s="18"/>
      <c r="Y284" s="18"/>
      <c r="Z284" s="18"/>
      <c r="AA284" s="18"/>
    </row>
    <row r="285" spans="1:27" ht="18.75" customHeight="1">
      <c r="A285" s="18"/>
      <c r="B285" s="409"/>
      <c r="C285" s="409"/>
      <c r="D285" s="409"/>
      <c r="E285" s="409"/>
      <c r="F285" s="409"/>
      <c r="G285" s="409"/>
      <c r="H285" s="409"/>
      <c r="I285" s="409"/>
      <c r="J285" s="409"/>
      <c r="K285" s="409"/>
      <c r="L285" s="409"/>
      <c r="M285" s="409"/>
      <c r="N285" s="409"/>
      <c r="O285" s="409"/>
      <c r="Q285" s="18"/>
      <c r="R285" s="18"/>
      <c r="S285" s="18"/>
      <c r="T285" s="18"/>
      <c r="U285" s="18"/>
      <c r="V285" s="18"/>
      <c r="W285" s="18"/>
      <c r="X285" s="18"/>
      <c r="Y285" s="18"/>
      <c r="Z285" s="18"/>
      <c r="AA285" s="18"/>
    </row>
    <row r="286" spans="1:27" ht="18.75" customHeight="1">
      <c r="A286" s="18"/>
      <c r="B286" s="409"/>
      <c r="C286" s="409"/>
      <c r="D286" s="409"/>
      <c r="E286" s="409"/>
      <c r="F286" s="409"/>
      <c r="G286" s="409"/>
      <c r="H286" s="409"/>
      <c r="I286" s="409"/>
      <c r="J286" s="409"/>
      <c r="K286" s="409"/>
      <c r="L286" s="409"/>
      <c r="M286" s="409"/>
      <c r="N286" s="409"/>
      <c r="O286" s="409"/>
      <c r="Q286" s="18"/>
      <c r="R286" s="18"/>
      <c r="S286" s="18"/>
      <c r="T286" s="18"/>
      <c r="U286" s="18"/>
      <c r="V286" s="18"/>
      <c r="W286" s="18"/>
      <c r="X286" s="18"/>
      <c r="Y286" s="18"/>
      <c r="Z286" s="18"/>
      <c r="AA286" s="18"/>
    </row>
    <row r="287" spans="1:27" ht="18.75" customHeight="1">
      <c r="A287" s="18"/>
      <c r="B287" s="409"/>
      <c r="C287" s="409"/>
      <c r="D287" s="409"/>
      <c r="E287" s="409"/>
      <c r="F287" s="409"/>
      <c r="G287" s="409"/>
      <c r="H287" s="409"/>
      <c r="I287" s="409"/>
      <c r="J287" s="409"/>
      <c r="K287" s="409"/>
      <c r="L287" s="409"/>
      <c r="M287" s="409"/>
      <c r="N287" s="409"/>
      <c r="O287" s="409"/>
      <c r="Q287" s="18"/>
      <c r="R287" s="18"/>
      <c r="S287" s="18"/>
      <c r="T287" s="18"/>
      <c r="U287" s="18"/>
      <c r="V287" s="18"/>
      <c r="W287" s="18"/>
      <c r="X287" s="18"/>
      <c r="Y287" s="18"/>
      <c r="Z287" s="18"/>
      <c r="AA287" s="18"/>
    </row>
    <row r="288" spans="1:27" ht="18.75" customHeight="1">
      <c r="A288" s="18"/>
      <c r="B288" s="409"/>
      <c r="C288" s="409"/>
      <c r="D288" s="409"/>
      <c r="E288" s="409"/>
      <c r="F288" s="409"/>
      <c r="G288" s="409"/>
      <c r="H288" s="409"/>
      <c r="I288" s="409"/>
      <c r="J288" s="409"/>
      <c r="K288" s="409"/>
      <c r="L288" s="409"/>
      <c r="M288" s="409"/>
      <c r="N288" s="409"/>
      <c r="O288" s="409"/>
      <c r="Q288" s="18"/>
      <c r="R288" s="18"/>
      <c r="S288" s="18"/>
      <c r="T288" s="18"/>
      <c r="U288" s="18"/>
      <c r="V288" s="18"/>
      <c r="W288" s="18"/>
      <c r="X288" s="18"/>
      <c r="Y288" s="18"/>
      <c r="Z288" s="18"/>
      <c r="AA288" s="18"/>
    </row>
    <row r="289" spans="1:27" ht="18.75" customHeight="1">
      <c r="A289" s="18"/>
      <c r="B289" s="409"/>
      <c r="C289" s="409"/>
      <c r="D289" s="409"/>
      <c r="E289" s="409"/>
      <c r="F289" s="409"/>
      <c r="G289" s="409"/>
      <c r="H289" s="409"/>
      <c r="I289" s="409"/>
      <c r="J289" s="409"/>
      <c r="K289" s="409"/>
      <c r="L289" s="409"/>
      <c r="M289" s="409"/>
      <c r="N289" s="409"/>
      <c r="O289" s="409"/>
      <c r="Q289" s="18"/>
      <c r="R289" s="18"/>
      <c r="S289" s="18"/>
      <c r="T289" s="18"/>
      <c r="U289" s="18"/>
      <c r="V289" s="18"/>
      <c r="W289" s="18"/>
      <c r="X289" s="18"/>
      <c r="Y289" s="18"/>
      <c r="Z289" s="18"/>
      <c r="AA289" s="18"/>
    </row>
    <row r="290" spans="1:27" ht="18.75" customHeight="1">
      <c r="A290" s="18"/>
      <c r="B290" s="409"/>
      <c r="C290" s="409"/>
      <c r="D290" s="409"/>
      <c r="E290" s="409"/>
      <c r="F290" s="409"/>
      <c r="G290" s="409"/>
      <c r="H290" s="409"/>
      <c r="I290" s="409"/>
      <c r="J290" s="409"/>
      <c r="K290" s="409"/>
      <c r="L290" s="409"/>
      <c r="M290" s="409"/>
      <c r="N290" s="409"/>
      <c r="O290" s="409"/>
      <c r="Q290" s="18"/>
      <c r="R290" s="18"/>
      <c r="S290" s="18"/>
      <c r="T290" s="18"/>
      <c r="U290" s="18"/>
      <c r="V290" s="18"/>
      <c r="W290" s="18"/>
      <c r="X290" s="18"/>
      <c r="Y290" s="18"/>
      <c r="Z290" s="18"/>
      <c r="AA290" s="18"/>
    </row>
    <row r="291" spans="1:27" ht="18.75" customHeight="1">
      <c r="A291" s="18"/>
      <c r="B291" s="409"/>
      <c r="C291" s="409"/>
      <c r="D291" s="409"/>
      <c r="E291" s="409"/>
      <c r="F291" s="409"/>
      <c r="G291" s="409"/>
      <c r="H291" s="409"/>
      <c r="I291" s="409"/>
      <c r="J291" s="409"/>
      <c r="K291" s="409"/>
      <c r="L291" s="409"/>
      <c r="M291" s="409"/>
      <c r="N291" s="409"/>
      <c r="O291" s="409"/>
      <c r="Q291" s="18"/>
      <c r="R291" s="18"/>
      <c r="S291" s="18"/>
      <c r="T291" s="18"/>
      <c r="U291" s="18"/>
      <c r="V291" s="18"/>
      <c r="W291" s="18"/>
      <c r="X291" s="18"/>
      <c r="Y291" s="18"/>
      <c r="Z291" s="18"/>
      <c r="AA291" s="18"/>
    </row>
    <row r="292" spans="1:27" ht="18.75" customHeight="1">
      <c r="A292" s="18"/>
      <c r="B292" s="409"/>
      <c r="C292" s="409"/>
      <c r="D292" s="409"/>
      <c r="E292" s="409"/>
      <c r="F292" s="409"/>
      <c r="G292" s="409"/>
      <c r="H292" s="409"/>
      <c r="I292" s="409"/>
      <c r="J292" s="409"/>
      <c r="K292" s="409"/>
      <c r="L292" s="409"/>
      <c r="M292" s="409"/>
      <c r="N292" s="409"/>
      <c r="O292" s="409"/>
      <c r="Q292" s="18"/>
      <c r="R292" s="18"/>
      <c r="S292" s="18"/>
      <c r="T292" s="18"/>
      <c r="U292" s="18"/>
      <c r="V292" s="18"/>
      <c r="W292" s="18"/>
      <c r="X292" s="18"/>
      <c r="Y292" s="18"/>
      <c r="Z292" s="18"/>
      <c r="AA292" s="18"/>
    </row>
    <row r="293" spans="1:27" ht="18.75" customHeight="1">
      <c r="A293" s="18"/>
      <c r="B293" s="409"/>
      <c r="C293" s="409"/>
      <c r="D293" s="409"/>
      <c r="E293" s="409"/>
      <c r="F293" s="409"/>
      <c r="G293" s="409"/>
      <c r="H293" s="409"/>
      <c r="I293" s="409"/>
      <c r="J293" s="409"/>
      <c r="K293" s="409"/>
      <c r="L293" s="409"/>
      <c r="M293" s="409"/>
      <c r="N293" s="409"/>
      <c r="O293" s="409"/>
      <c r="Q293" s="18"/>
      <c r="R293" s="18"/>
      <c r="S293" s="18"/>
      <c r="T293" s="18"/>
      <c r="U293" s="18"/>
      <c r="V293" s="18"/>
      <c r="W293" s="18"/>
      <c r="X293" s="18"/>
      <c r="Y293" s="18"/>
      <c r="Z293" s="18"/>
      <c r="AA293" s="18"/>
    </row>
    <row r="294" spans="1:27" ht="18.75" customHeight="1">
      <c r="A294" s="18"/>
      <c r="B294" s="409"/>
      <c r="C294" s="409"/>
      <c r="D294" s="409"/>
      <c r="E294" s="409"/>
      <c r="F294" s="409"/>
      <c r="G294" s="409"/>
      <c r="H294" s="409"/>
      <c r="I294" s="409"/>
      <c r="J294" s="409"/>
      <c r="K294" s="409"/>
      <c r="L294" s="409"/>
      <c r="M294" s="409"/>
      <c r="N294" s="409"/>
      <c r="O294" s="409"/>
      <c r="Q294" s="18"/>
      <c r="R294" s="18"/>
      <c r="S294" s="18"/>
      <c r="T294" s="18"/>
      <c r="U294" s="18"/>
      <c r="V294" s="18"/>
      <c r="W294" s="18"/>
      <c r="X294" s="18"/>
      <c r="Y294" s="18"/>
      <c r="Z294" s="18"/>
      <c r="AA294" s="18"/>
    </row>
    <row r="295" spans="1:27" ht="18.75" customHeight="1">
      <c r="A295" s="18"/>
      <c r="B295" s="409"/>
      <c r="C295" s="409"/>
      <c r="D295" s="409"/>
      <c r="E295" s="409"/>
      <c r="F295" s="409"/>
      <c r="G295" s="409"/>
      <c r="H295" s="409"/>
      <c r="I295" s="409"/>
      <c r="J295" s="409"/>
      <c r="K295" s="409"/>
      <c r="L295" s="409"/>
      <c r="M295" s="409"/>
      <c r="N295" s="409"/>
      <c r="O295" s="409"/>
      <c r="Q295" s="18"/>
      <c r="R295" s="18"/>
      <c r="S295" s="18"/>
      <c r="T295" s="18"/>
      <c r="U295" s="18"/>
      <c r="V295" s="18"/>
      <c r="W295" s="18"/>
      <c r="X295" s="18"/>
      <c r="Y295" s="18"/>
      <c r="Z295" s="18"/>
      <c r="AA295" s="18"/>
    </row>
    <row r="296" spans="1:27" ht="18.75" customHeight="1">
      <c r="A296" s="18"/>
      <c r="B296" s="409"/>
      <c r="C296" s="409"/>
      <c r="D296" s="409"/>
      <c r="E296" s="409"/>
      <c r="F296" s="409"/>
      <c r="G296" s="409"/>
      <c r="H296" s="409"/>
      <c r="I296" s="409"/>
      <c r="J296" s="409"/>
      <c r="K296" s="409"/>
      <c r="L296" s="409"/>
      <c r="M296" s="409"/>
      <c r="N296" s="409"/>
      <c r="O296" s="409"/>
      <c r="Q296" s="18"/>
      <c r="R296" s="18"/>
      <c r="S296" s="18"/>
      <c r="T296" s="18"/>
      <c r="U296" s="18"/>
      <c r="V296" s="18"/>
      <c r="W296" s="18"/>
      <c r="X296" s="18"/>
      <c r="Y296" s="18"/>
      <c r="Z296" s="18"/>
      <c r="AA296" s="18"/>
    </row>
    <row r="297" spans="1:27" ht="18.75" customHeight="1">
      <c r="A297" s="18"/>
      <c r="B297" s="409"/>
      <c r="C297" s="409"/>
      <c r="D297" s="409"/>
      <c r="E297" s="409"/>
      <c r="F297" s="409"/>
      <c r="G297" s="409"/>
      <c r="H297" s="409"/>
      <c r="I297" s="409"/>
      <c r="J297" s="409"/>
      <c r="K297" s="409"/>
      <c r="L297" s="409"/>
      <c r="M297" s="409"/>
      <c r="N297" s="409"/>
      <c r="O297" s="409"/>
      <c r="Q297" s="18"/>
      <c r="R297" s="18"/>
      <c r="S297" s="18"/>
      <c r="T297" s="18"/>
      <c r="U297" s="18"/>
      <c r="V297" s="18"/>
      <c r="W297" s="18"/>
      <c r="X297" s="18"/>
      <c r="Y297" s="18"/>
      <c r="Z297" s="18"/>
      <c r="AA297" s="18"/>
    </row>
    <row r="298" spans="1:27" ht="18.75" customHeight="1">
      <c r="A298" s="18"/>
      <c r="B298" s="409"/>
      <c r="C298" s="409"/>
      <c r="D298" s="409"/>
      <c r="E298" s="409"/>
      <c r="F298" s="409"/>
      <c r="G298" s="409"/>
      <c r="H298" s="409"/>
      <c r="I298" s="409"/>
      <c r="J298" s="409"/>
      <c r="K298" s="409"/>
      <c r="L298" s="409"/>
      <c r="M298" s="409"/>
      <c r="N298" s="409"/>
      <c r="O298" s="409"/>
      <c r="Q298" s="18"/>
      <c r="R298" s="18"/>
      <c r="S298" s="18"/>
      <c r="T298" s="18"/>
      <c r="U298" s="18"/>
      <c r="V298" s="18"/>
      <c r="W298" s="18"/>
      <c r="X298" s="18"/>
      <c r="Y298" s="18"/>
      <c r="Z298" s="18"/>
      <c r="AA298" s="18"/>
    </row>
    <row r="299" spans="1:27" ht="18.75" customHeight="1">
      <c r="A299" s="18"/>
      <c r="B299" s="409"/>
      <c r="C299" s="409"/>
      <c r="D299" s="409"/>
      <c r="E299" s="409"/>
      <c r="F299" s="409"/>
      <c r="G299" s="409"/>
      <c r="H299" s="409"/>
      <c r="I299" s="409"/>
      <c r="J299" s="409"/>
      <c r="K299" s="409"/>
      <c r="L299" s="409"/>
      <c r="M299" s="409"/>
      <c r="N299" s="409"/>
      <c r="O299" s="409"/>
      <c r="Q299" s="18"/>
      <c r="R299" s="18"/>
      <c r="S299" s="18"/>
      <c r="T299" s="18"/>
      <c r="U299" s="18"/>
      <c r="V299" s="18"/>
      <c r="W299" s="18"/>
      <c r="X299" s="18"/>
      <c r="Y299" s="18"/>
      <c r="Z299" s="18"/>
      <c r="AA299" s="18"/>
    </row>
    <row r="300" spans="1:27" ht="18.75" customHeight="1">
      <c r="A300" s="18"/>
      <c r="B300" s="409"/>
      <c r="C300" s="409"/>
      <c r="D300" s="409"/>
      <c r="E300" s="409"/>
      <c r="F300" s="409"/>
      <c r="G300" s="409"/>
      <c r="H300" s="409"/>
      <c r="I300" s="409"/>
      <c r="J300" s="409"/>
      <c r="K300" s="409"/>
      <c r="L300" s="409"/>
      <c r="M300" s="409"/>
      <c r="N300" s="409"/>
      <c r="O300" s="409"/>
      <c r="Q300" s="18"/>
      <c r="R300" s="18"/>
      <c r="S300" s="18"/>
      <c r="T300" s="18"/>
      <c r="U300" s="18"/>
      <c r="V300" s="18"/>
      <c r="W300" s="18"/>
      <c r="X300" s="18"/>
      <c r="Y300" s="18"/>
      <c r="Z300" s="18"/>
      <c r="AA300" s="18"/>
    </row>
    <row r="301" spans="1:27" ht="18.75" customHeight="1">
      <c r="A301" s="18"/>
      <c r="B301" s="409"/>
      <c r="C301" s="409"/>
      <c r="D301" s="409"/>
      <c r="E301" s="409"/>
      <c r="F301" s="409"/>
      <c r="G301" s="409"/>
      <c r="H301" s="409"/>
      <c r="I301" s="409"/>
      <c r="J301" s="409"/>
      <c r="K301" s="409"/>
      <c r="L301" s="409"/>
      <c r="M301" s="409"/>
      <c r="N301" s="409"/>
      <c r="O301" s="409"/>
      <c r="Q301" s="18"/>
      <c r="R301" s="18"/>
      <c r="S301" s="18"/>
      <c r="T301" s="18"/>
      <c r="U301" s="18"/>
      <c r="V301" s="18"/>
      <c r="W301" s="18"/>
      <c r="X301" s="18"/>
      <c r="Y301" s="18"/>
      <c r="Z301" s="18"/>
      <c r="AA301" s="18"/>
    </row>
    <row r="302" spans="1:27" ht="18.75" customHeight="1">
      <c r="A302" s="18"/>
      <c r="B302" s="409"/>
      <c r="C302" s="409"/>
      <c r="D302" s="409"/>
      <c r="E302" s="409"/>
      <c r="F302" s="409"/>
      <c r="G302" s="409"/>
      <c r="H302" s="409"/>
      <c r="I302" s="409"/>
      <c r="J302" s="409"/>
      <c r="K302" s="409"/>
      <c r="L302" s="409"/>
      <c r="M302" s="409"/>
      <c r="N302" s="409"/>
      <c r="O302" s="409"/>
      <c r="Q302" s="18"/>
      <c r="R302" s="18"/>
      <c r="S302" s="18"/>
      <c r="T302" s="18"/>
      <c r="U302" s="18"/>
      <c r="V302" s="18"/>
      <c r="W302" s="18"/>
      <c r="X302" s="18"/>
      <c r="Y302" s="18"/>
      <c r="Z302" s="18"/>
      <c r="AA302" s="18"/>
    </row>
    <row r="303" spans="1:27" ht="18.75" customHeight="1">
      <c r="A303" s="18"/>
      <c r="B303" s="409"/>
      <c r="C303" s="409"/>
      <c r="D303" s="409"/>
      <c r="E303" s="409"/>
      <c r="F303" s="409"/>
      <c r="G303" s="409"/>
      <c r="H303" s="409"/>
      <c r="I303" s="409"/>
      <c r="J303" s="409"/>
      <c r="K303" s="409"/>
      <c r="L303" s="409"/>
      <c r="M303" s="409"/>
      <c r="N303" s="409"/>
      <c r="O303" s="409"/>
      <c r="Q303" s="18"/>
      <c r="R303" s="18"/>
      <c r="S303" s="18"/>
      <c r="T303" s="18"/>
      <c r="U303" s="18"/>
      <c r="V303" s="18"/>
      <c r="W303" s="18"/>
      <c r="X303" s="18"/>
      <c r="Y303" s="18"/>
      <c r="Z303" s="18"/>
      <c r="AA303" s="18"/>
    </row>
    <row r="304" spans="1:27" ht="18.75" customHeight="1">
      <c r="A304" s="18"/>
      <c r="B304" s="409"/>
      <c r="C304" s="409"/>
      <c r="D304" s="409"/>
      <c r="E304" s="409"/>
      <c r="F304" s="409"/>
      <c r="G304" s="409"/>
      <c r="H304" s="409"/>
      <c r="I304" s="409"/>
      <c r="J304" s="409"/>
      <c r="K304" s="409"/>
      <c r="L304" s="409"/>
      <c r="M304" s="409"/>
      <c r="N304" s="409"/>
      <c r="O304" s="409"/>
      <c r="Q304" s="18"/>
      <c r="R304" s="18"/>
      <c r="S304" s="18"/>
      <c r="T304" s="18"/>
      <c r="U304" s="18"/>
      <c r="V304" s="18"/>
      <c r="W304" s="18"/>
      <c r="X304" s="18"/>
      <c r="Y304" s="18"/>
      <c r="Z304" s="18"/>
      <c r="AA304" s="18"/>
    </row>
    <row r="305" spans="1:27" ht="18.75" customHeight="1">
      <c r="A305" s="18"/>
      <c r="B305" s="409"/>
      <c r="C305" s="409"/>
      <c r="D305" s="409"/>
      <c r="E305" s="409"/>
      <c r="F305" s="409"/>
      <c r="G305" s="409"/>
      <c r="H305" s="409"/>
      <c r="I305" s="409"/>
      <c r="J305" s="409"/>
      <c r="K305" s="409"/>
      <c r="L305" s="409"/>
      <c r="M305" s="409"/>
      <c r="N305" s="409"/>
      <c r="O305" s="409"/>
      <c r="Q305" s="18"/>
      <c r="R305" s="18"/>
      <c r="S305" s="18"/>
      <c r="T305" s="18"/>
      <c r="U305" s="18"/>
      <c r="V305" s="18"/>
      <c r="W305" s="18"/>
      <c r="X305" s="18"/>
      <c r="Y305" s="18"/>
      <c r="Z305" s="18"/>
      <c r="AA305" s="18"/>
    </row>
    <row r="306" spans="1:27" ht="18.75" customHeight="1">
      <c r="A306" s="18"/>
      <c r="B306" s="409"/>
      <c r="C306" s="409"/>
      <c r="D306" s="409"/>
      <c r="E306" s="409"/>
      <c r="F306" s="409"/>
      <c r="G306" s="409"/>
      <c r="H306" s="409"/>
      <c r="I306" s="409"/>
      <c r="J306" s="409"/>
      <c r="K306" s="409"/>
      <c r="L306" s="409"/>
      <c r="M306" s="409"/>
      <c r="N306" s="409"/>
      <c r="O306" s="409"/>
      <c r="Q306" s="18"/>
      <c r="R306" s="18"/>
      <c r="S306" s="18"/>
      <c r="T306" s="18"/>
      <c r="U306" s="18"/>
      <c r="V306" s="18"/>
      <c r="W306" s="18"/>
      <c r="X306" s="18"/>
      <c r="Y306" s="18"/>
      <c r="Z306" s="18"/>
      <c r="AA306" s="18"/>
    </row>
    <row r="307" spans="1:27" ht="18.75" customHeight="1">
      <c r="A307" s="18"/>
      <c r="B307" s="409"/>
      <c r="C307" s="409"/>
      <c r="D307" s="409"/>
      <c r="E307" s="409"/>
      <c r="F307" s="409"/>
      <c r="G307" s="409"/>
      <c r="H307" s="409"/>
      <c r="I307" s="409"/>
      <c r="J307" s="409"/>
      <c r="K307" s="409"/>
      <c r="L307" s="409"/>
      <c r="M307" s="409"/>
      <c r="N307" s="409"/>
      <c r="O307" s="409"/>
      <c r="Q307" s="18"/>
      <c r="R307" s="18"/>
      <c r="S307" s="18"/>
      <c r="T307" s="18"/>
      <c r="U307" s="18"/>
      <c r="V307" s="18"/>
      <c r="W307" s="18"/>
      <c r="X307" s="18"/>
      <c r="Y307" s="18"/>
      <c r="Z307" s="18"/>
      <c r="AA307" s="18"/>
    </row>
    <row r="308" spans="1:27" ht="18.75" customHeight="1">
      <c r="A308" s="18"/>
      <c r="B308" s="409"/>
      <c r="C308" s="409"/>
      <c r="D308" s="409"/>
      <c r="E308" s="409"/>
      <c r="F308" s="409"/>
      <c r="G308" s="409"/>
      <c r="H308" s="409"/>
      <c r="I308" s="409"/>
      <c r="J308" s="409"/>
      <c r="K308" s="409"/>
      <c r="L308" s="409"/>
      <c r="M308" s="409"/>
      <c r="N308" s="409"/>
      <c r="O308" s="409"/>
      <c r="Q308" s="18"/>
      <c r="R308" s="18"/>
      <c r="S308" s="18"/>
      <c r="T308" s="18"/>
      <c r="U308" s="18"/>
      <c r="V308" s="18"/>
      <c r="W308" s="18"/>
      <c r="X308" s="18"/>
      <c r="Y308" s="18"/>
      <c r="Z308" s="18"/>
      <c r="AA308" s="18"/>
    </row>
    <row r="309" spans="1:27" ht="18.75" customHeight="1">
      <c r="A309" s="18"/>
      <c r="B309" s="409"/>
      <c r="C309" s="409"/>
      <c r="D309" s="409"/>
      <c r="E309" s="409"/>
      <c r="F309" s="409"/>
      <c r="G309" s="409"/>
      <c r="H309" s="409"/>
      <c r="I309" s="409"/>
      <c r="J309" s="409"/>
      <c r="K309" s="409"/>
      <c r="L309" s="409"/>
      <c r="M309" s="409"/>
      <c r="N309" s="409"/>
      <c r="O309" s="409"/>
      <c r="Q309" s="18"/>
      <c r="R309" s="18"/>
      <c r="S309" s="18"/>
      <c r="T309" s="18"/>
      <c r="U309" s="18"/>
      <c r="V309" s="18"/>
      <c r="W309" s="18"/>
      <c r="X309" s="18"/>
      <c r="Y309" s="18"/>
      <c r="Z309" s="18"/>
      <c r="AA309" s="18"/>
    </row>
    <row r="310" spans="1:27" ht="18.75" customHeight="1">
      <c r="A310" s="18"/>
      <c r="B310" s="409"/>
      <c r="C310" s="409"/>
      <c r="D310" s="409"/>
      <c r="E310" s="409"/>
      <c r="F310" s="409"/>
      <c r="G310" s="409"/>
      <c r="H310" s="409"/>
      <c r="I310" s="409"/>
      <c r="J310" s="409"/>
      <c r="K310" s="409"/>
      <c r="L310" s="409"/>
      <c r="M310" s="409"/>
      <c r="N310" s="409"/>
      <c r="O310" s="409"/>
      <c r="Q310" s="18"/>
      <c r="R310" s="18"/>
      <c r="S310" s="18"/>
      <c r="T310" s="18"/>
      <c r="U310" s="18"/>
      <c r="V310" s="18"/>
      <c r="W310" s="18"/>
      <c r="X310" s="18"/>
      <c r="Y310" s="18"/>
      <c r="Z310" s="18"/>
      <c r="AA310" s="18"/>
    </row>
    <row r="311" spans="1:27" ht="18.75" customHeight="1">
      <c r="A311" s="18"/>
      <c r="B311" s="409"/>
      <c r="C311" s="409"/>
      <c r="D311" s="409"/>
      <c r="E311" s="409"/>
      <c r="F311" s="409"/>
      <c r="G311" s="409"/>
      <c r="H311" s="409"/>
      <c r="I311" s="409"/>
      <c r="J311" s="409"/>
      <c r="K311" s="409"/>
      <c r="L311" s="409"/>
      <c r="M311" s="409"/>
      <c r="N311" s="409"/>
      <c r="O311" s="409"/>
      <c r="Q311" s="18"/>
      <c r="R311" s="18"/>
      <c r="S311" s="18"/>
      <c r="T311" s="18"/>
      <c r="U311" s="18"/>
      <c r="V311" s="18"/>
      <c r="W311" s="18"/>
      <c r="X311" s="18"/>
      <c r="Y311" s="18"/>
      <c r="Z311" s="18"/>
      <c r="AA311" s="18"/>
    </row>
    <row r="312" spans="1:27" ht="18.75" customHeight="1">
      <c r="A312" s="18"/>
      <c r="B312" s="409"/>
      <c r="C312" s="409"/>
      <c r="D312" s="409"/>
      <c r="E312" s="409"/>
      <c r="F312" s="409"/>
      <c r="G312" s="409"/>
      <c r="H312" s="409"/>
      <c r="I312" s="409"/>
      <c r="J312" s="409"/>
      <c r="K312" s="409"/>
      <c r="L312" s="409"/>
      <c r="M312" s="409"/>
      <c r="N312" s="409"/>
      <c r="O312" s="409"/>
      <c r="Q312" s="18"/>
      <c r="R312" s="18"/>
      <c r="S312" s="18"/>
      <c r="T312" s="18"/>
      <c r="U312" s="18"/>
      <c r="V312" s="18"/>
      <c r="W312" s="18"/>
      <c r="X312" s="18"/>
      <c r="Y312" s="18"/>
      <c r="Z312" s="18"/>
      <c r="AA312" s="18"/>
    </row>
    <row r="313" spans="1:27" ht="18.75" customHeight="1">
      <c r="A313" s="18"/>
      <c r="B313" s="409"/>
      <c r="C313" s="409"/>
      <c r="D313" s="409"/>
      <c r="E313" s="409"/>
      <c r="F313" s="409"/>
      <c r="G313" s="409"/>
      <c r="H313" s="409"/>
      <c r="I313" s="409"/>
      <c r="J313" s="409"/>
      <c r="K313" s="409"/>
      <c r="L313" s="409"/>
      <c r="M313" s="409"/>
      <c r="N313" s="409"/>
      <c r="O313" s="409"/>
      <c r="Q313" s="18"/>
      <c r="R313" s="18"/>
      <c r="S313" s="18"/>
      <c r="T313" s="18"/>
      <c r="U313" s="18"/>
      <c r="V313" s="18"/>
      <c r="W313" s="18"/>
      <c r="X313" s="18"/>
      <c r="Y313" s="18"/>
      <c r="Z313" s="18"/>
      <c r="AA313" s="18"/>
    </row>
    <row r="314" spans="1:27" ht="18.75" customHeight="1">
      <c r="A314" s="18"/>
      <c r="B314" s="409"/>
      <c r="C314" s="409"/>
      <c r="D314" s="409"/>
      <c r="E314" s="409"/>
      <c r="F314" s="409"/>
      <c r="G314" s="409"/>
      <c r="H314" s="409"/>
      <c r="I314" s="409"/>
      <c r="J314" s="409"/>
      <c r="K314" s="409"/>
      <c r="L314" s="409"/>
      <c r="M314" s="409"/>
      <c r="N314" s="409"/>
      <c r="O314" s="409"/>
      <c r="Q314" s="18"/>
      <c r="R314" s="18"/>
      <c r="S314" s="18"/>
      <c r="T314" s="18"/>
      <c r="U314" s="18"/>
      <c r="V314" s="18"/>
      <c r="W314" s="18"/>
      <c r="X314" s="18"/>
      <c r="Y314" s="18"/>
      <c r="Z314" s="18"/>
      <c r="AA314" s="18"/>
    </row>
    <row r="315" spans="1:27" ht="18.75" customHeight="1">
      <c r="A315" s="18"/>
      <c r="B315" s="409"/>
      <c r="C315" s="409"/>
      <c r="D315" s="409"/>
      <c r="E315" s="409"/>
      <c r="F315" s="409"/>
      <c r="G315" s="409"/>
      <c r="H315" s="409"/>
      <c r="I315" s="409"/>
      <c r="J315" s="409"/>
      <c r="K315" s="409"/>
      <c r="L315" s="409"/>
      <c r="M315" s="409"/>
      <c r="N315" s="409"/>
      <c r="O315" s="409"/>
      <c r="Q315" s="18"/>
      <c r="R315" s="18"/>
      <c r="S315" s="18"/>
      <c r="T315" s="18"/>
      <c r="U315" s="18"/>
      <c r="V315" s="18"/>
      <c r="W315" s="18"/>
      <c r="X315" s="18"/>
      <c r="Y315" s="18"/>
      <c r="Z315" s="18"/>
      <c r="AA315" s="18"/>
    </row>
    <row r="316" spans="1:27" ht="18.75" customHeight="1">
      <c r="A316" s="18"/>
      <c r="B316" s="409"/>
      <c r="C316" s="409"/>
      <c r="D316" s="409"/>
      <c r="E316" s="409"/>
      <c r="F316" s="409"/>
      <c r="G316" s="409"/>
      <c r="H316" s="409"/>
      <c r="I316" s="409"/>
      <c r="J316" s="409"/>
      <c r="K316" s="409"/>
      <c r="L316" s="409"/>
      <c r="M316" s="409"/>
      <c r="N316" s="409"/>
      <c r="O316" s="409"/>
      <c r="Q316" s="18"/>
      <c r="R316" s="18"/>
      <c r="S316" s="18"/>
      <c r="T316" s="18"/>
      <c r="U316" s="18"/>
      <c r="V316" s="18"/>
      <c r="W316" s="18"/>
      <c r="X316" s="18"/>
      <c r="Y316" s="18"/>
      <c r="Z316" s="18"/>
      <c r="AA316" s="18"/>
    </row>
    <row r="317" spans="1:27" ht="18.75" customHeight="1">
      <c r="A317" s="18"/>
      <c r="B317" s="409"/>
      <c r="C317" s="409"/>
      <c r="D317" s="409"/>
      <c r="E317" s="409"/>
      <c r="F317" s="409"/>
      <c r="G317" s="409"/>
      <c r="H317" s="409"/>
      <c r="I317" s="409"/>
      <c r="J317" s="409"/>
      <c r="K317" s="409"/>
      <c r="L317" s="409"/>
      <c r="M317" s="409"/>
      <c r="N317" s="409"/>
      <c r="O317" s="409"/>
      <c r="Q317" s="18"/>
      <c r="R317" s="18"/>
      <c r="S317" s="18"/>
      <c r="T317" s="18"/>
      <c r="U317" s="18"/>
      <c r="V317" s="18"/>
      <c r="W317" s="18"/>
      <c r="X317" s="18"/>
      <c r="Y317" s="18"/>
      <c r="Z317" s="18"/>
      <c r="AA317" s="18"/>
    </row>
    <row r="318" spans="1:27" ht="18.75" customHeight="1">
      <c r="A318" s="18"/>
      <c r="B318" s="409"/>
      <c r="C318" s="409"/>
      <c r="D318" s="409"/>
      <c r="E318" s="409"/>
      <c r="F318" s="409"/>
      <c r="G318" s="409"/>
      <c r="H318" s="409"/>
      <c r="I318" s="409"/>
      <c r="J318" s="409"/>
      <c r="K318" s="409"/>
      <c r="L318" s="409"/>
      <c r="M318" s="409"/>
      <c r="N318" s="409"/>
      <c r="O318" s="409"/>
      <c r="Q318" s="18"/>
      <c r="R318" s="18"/>
      <c r="S318" s="18"/>
      <c r="T318" s="18"/>
      <c r="U318" s="18"/>
      <c r="V318" s="18"/>
      <c r="W318" s="18"/>
      <c r="X318" s="18"/>
      <c r="Y318" s="18"/>
      <c r="Z318" s="18"/>
      <c r="AA318" s="18"/>
    </row>
    <row r="319" spans="1:27" ht="18.75" customHeight="1">
      <c r="A319" s="18"/>
      <c r="B319" s="409"/>
      <c r="C319" s="409"/>
      <c r="D319" s="409"/>
      <c r="E319" s="409"/>
      <c r="F319" s="409"/>
      <c r="G319" s="409"/>
      <c r="H319" s="409"/>
      <c r="I319" s="409"/>
      <c r="J319" s="409"/>
      <c r="K319" s="409"/>
      <c r="L319" s="409"/>
      <c r="M319" s="409"/>
      <c r="N319" s="409"/>
      <c r="O319" s="409"/>
      <c r="Q319" s="18"/>
      <c r="R319" s="18"/>
      <c r="S319" s="18"/>
      <c r="T319" s="18"/>
      <c r="U319" s="18"/>
      <c r="V319" s="18"/>
      <c r="W319" s="18"/>
      <c r="X319" s="18"/>
      <c r="Y319" s="18"/>
      <c r="Z319" s="18"/>
      <c r="AA319" s="18"/>
    </row>
    <row r="320" spans="1:27" ht="18.75" customHeight="1">
      <c r="A320" s="18"/>
      <c r="B320" s="409"/>
      <c r="C320" s="409"/>
      <c r="D320" s="409"/>
      <c r="E320" s="409"/>
      <c r="F320" s="409"/>
      <c r="G320" s="409"/>
      <c r="H320" s="409"/>
      <c r="I320" s="409"/>
      <c r="J320" s="409"/>
      <c r="K320" s="409"/>
      <c r="L320" s="409"/>
      <c r="M320" s="409"/>
      <c r="N320" s="409"/>
      <c r="O320" s="409"/>
      <c r="Q320" s="18"/>
      <c r="R320" s="18"/>
      <c r="S320" s="18"/>
      <c r="T320" s="18"/>
      <c r="U320" s="18"/>
      <c r="V320" s="18"/>
      <c r="W320" s="18"/>
      <c r="X320" s="18"/>
      <c r="Y320" s="18"/>
      <c r="Z320" s="18"/>
      <c r="AA320" s="18"/>
    </row>
    <row r="321" spans="1:27" ht="18.75" customHeight="1">
      <c r="A321" s="18"/>
      <c r="B321" s="409"/>
      <c r="C321" s="409"/>
      <c r="D321" s="409"/>
      <c r="E321" s="409"/>
      <c r="F321" s="409"/>
      <c r="G321" s="409"/>
      <c r="H321" s="409"/>
      <c r="I321" s="409"/>
      <c r="J321" s="409"/>
      <c r="K321" s="409"/>
      <c r="L321" s="409"/>
      <c r="M321" s="409"/>
      <c r="N321" s="409"/>
      <c r="O321" s="409"/>
      <c r="Q321" s="18"/>
      <c r="R321" s="18"/>
      <c r="S321" s="18"/>
      <c r="T321" s="18"/>
      <c r="U321" s="18"/>
      <c r="V321" s="18"/>
      <c r="W321" s="18"/>
      <c r="X321" s="18"/>
      <c r="Y321" s="18"/>
      <c r="Z321" s="18"/>
      <c r="AA321" s="18"/>
    </row>
    <row r="322" spans="1:27" ht="18.75" customHeight="1">
      <c r="A322" s="18"/>
      <c r="B322" s="409"/>
      <c r="C322" s="409"/>
      <c r="D322" s="409"/>
      <c r="E322" s="409"/>
      <c r="F322" s="409"/>
      <c r="G322" s="409"/>
      <c r="H322" s="409"/>
      <c r="I322" s="409"/>
      <c r="J322" s="409"/>
      <c r="K322" s="409"/>
      <c r="L322" s="409"/>
      <c r="M322" s="409"/>
      <c r="N322" s="409"/>
      <c r="O322" s="409"/>
      <c r="Q322" s="18"/>
      <c r="R322" s="18"/>
      <c r="S322" s="18"/>
      <c r="T322" s="18"/>
      <c r="U322" s="18"/>
      <c r="V322" s="18"/>
      <c r="W322" s="18"/>
      <c r="X322" s="18"/>
      <c r="Y322" s="18"/>
      <c r="Z322" s="18"/>
      <c r="AA322" s="18"/>
    </row>
    <row r="323" spans="1:27" ht="18.75" customHeight="1">
      <c r="A323" s="18"/>
      <c r="B323" s="409"/>
      <c r="C323" s="409"/>
      <c r="D323" s="409"/>
      <c r="E323" s="409"/>
      <c r="F323" s="409"/>
      <c r="G323" s="409"/>
      <c r="H323" s="409"/>
      <c r="I323" s="409"/>
      <c r="J323" s="409"/>
      <c r="K323" s="409"/>
      <c r="L323" s="409"/>
      <c r="M323" s="409"/>
      <c r="N323" s="409"/>
      <c r="O323" s="409"/>
      <c r="Q323" s="18"/>
      <c r="R323" s="18"/>
      <c r="S323" s="18"/>
      <c r="T323" s="18"/>
      <c r="U323" s="18"/>
      <c r="V323" s="18"/>
      <c r="W323" s="18"/>
      <c r="X323" s="18"/>
      <c r="Y323" s="18"/>
      <c r="Z323" s="18"/>
      <c r="AA323" s="18"/>
    </row>
    <row r="324" spans="1:27" ht="18.75" customHeight="1">
      <c r="A324" s="18"/>
      <c r="B324" s="409"/>
      <c r="C324" s="409"/>
      <c r="D324" s="409"/>
      <c r="E324" s="409"/>
      <c r="F324" s="409"/>
      <c r="G324" s="409"/>
      <c r="H324" s="409"/>
      <c r="I324" s="409"/>
      <c r="J324" s="409"/>
      <c r="K324" s="409"/>
      <c r="L324" s="409"/>
      <c r="M324" s="409"/>
      <c r="N324" s="409"/>
      <c r="O324" s="409"/>
      <c r="Q324" s="18"/>
      <c r="R324" s="18"/>
      <c r="S324" s="18"/>
      <c r="T324" s="18"/>
      <c r="U324" s="18"/>
      <c r="V324" s="18"/>
      <c r="W324" s="18"/>
      <c r="X324" s="18"/>
      <c r="Y324" s="18"/>
      <c r="Z324" s="18"/>
      <c r="AA324" s="18"/>
    </row>
    <row r="325" spans="1:27" ht="18.75" customHeight="1">
      <c r="A325" s="18"/>
      <c r="B325" s="409"/>
      <c r="C325" s="409"/>
      <c r="D325" s="409"/>
      <c r="E325" s="409"/>
      <c r="F325" s="409"/>
      <c r="G325" s="409"/>
      <c r="H325" s="409"/>
      <c r="I325" s="409"/>
      <c r="J325" s="409"/>
      <c r="K325" s="409"/>
      <c r="L325" s="409"/>
      <c r="M325" s="409"/>
      <c r="N325" s="409"/>
      <c r="O325" s="409"/>
      <c r="Q325" s="18"/>
      <c r="R325" s="18"/>
      <c r="S325" s="18"/>
      <c r="T325" s="18"/>
      <c r="U325" s="18"/>
      <c r="V325" s="18"/>
      <c r="W325" s="18"/>
      <c r="X325" s="18"/>
      <c r="Y325" s="18"/>
      <c r="Z325" s="18"/>
      <c r="AA325" s="18"/>
    </row>
    <row r="326" spans="1:27" ht="18.75" customHeight="1">
      <c r="A326" s="18"/>
      <c r="B326" s="409"/>
      <c r="C326" s="409"/>
      <c r="D326" s="409"/>
      <c r="E326" s="409"/>
      <c r="F326" s="409"/>
      <c r="G326" s="409"/>
      <c r="H326" s="409"/>
      <c r="I326" s="409"/>
      <c r="J326" s="409"/>
      <c r="K326" s="409"/>
      <c r="L326" s="409"/>
      <c r="M326" s="409"/>
      <c r="N326" s="409"/>
      <c r="O326" s="409"/>
      <c r="Q326" s="18"/>
      <c r="R326" s="18"/>
      <c r="S326" s="18"/>
      <c r="T326" s="18"/>
      <c r="U326" s="18"/>
      <c r="V326" s="18"/>
      <c r="W326" s="18"/>
      <c r="X326" s="18"/>
      <c r="Y326" s="18"/>
      <c r="Z326" s="18"/>
      <c r="AA326" s="18"/>
    </row>
    <row r="327" spans="1:27" ht="18.75" customHeight="1">
      <c r="A327" s="18"/>
      <c r="B327" s="409"/>
      <c r="C327" s="409"/>
      <c r="D327" s="409"/>
      <c r="E327" s="409"/>
      <c r="F327" s="409"/>
      <c r="G327" s="409"/>
      <c r="H327" s="409"/>
      <c r="I327" s="409"/>
      <c r="J327" s="409"/>
      <c r="K327" s="409"/>
      <c r="L327" s="409"/>
      <c r="M327" s="409"/>
      <c r="N327" s="409"/>
      <c r="O327" s="409"/>
      <c r="Q327" s="18"/>
      <c r="R327" s="18"/>
      <c r="S327" s="18"/>
      <c r="T327" s="18"/>
      <c r="U327" s="18"/>
      <c r="V327" s="18"/>
      <c r="W327" s="18"/>
      <c r="X327" s="18"/>
      <c r="Y327" s="18"/>
      <c r="Z327" s="18"/>
      <c r="AA327" s="18"/>
    </row>
    <row r="328" spans="1:27" ht="18.75" customHeight="1">
      <c r="A328" s="18"/>
      <c r="B328" s="409"/>
      <c r="C328" s="409"/>
      <c r="D328" s="409"/>
      <c r="E328" s="409"/>
      <c r="F328" s="409"/>
      <c r="G328" s="409"/>
      <c r="H328" s="409"/>
      <c r="I328" s="409"/>
      <c r="J328" s="409"/>
      <c r="K328" s="409"/>
      <c r="L328" s="409"/>
      <c r="M328" s="409"/>
      <c r="N328" s="409"/>
      <c r="O328" s="409"/>
      <c r="Q328" s="18"/>
      <c r="R328" s="18"/>
      <c r="S328" s="18"/>
      <c r="T328" s="18"/>
      <c r="U328" s="18"/>
      <c r="V328" s="18"/>
      <c r="W328" s="18"/>
      <c r="X328" s="18"/>
      <c r="Y328" s="18"/>
      <c r="Z328" s="18"/>
      <c r="AA328" s="18"/>
    </row>
    <row r="329" spans="1:27" ht="18.75" customHeight="1">
      <c r="A329" s="18"/>
      <c r="B329" s="409"/>
      <c r="C329" s="409"/>
      <c r="D329" s="409"/>
      <c r="E329" s="409"/>
      <c r="F329" s="409"/>
      <c r="G329" s="409"/>
      <c r="H329" s="409"/>
      <c r="I329" s="409"/>
      <c r="J329" s="409"/>
      <c r="K329" s="409"/>
      <c r="L329" s="409"/>
      <c r="M329" s="409"/>
      <c r="N329" s="409"/>
      <c r="O329" s="409"/>
      <c r="Q329" s="18"/>
      <c r="R329" s="18"/>
      <c r="S329" s="18"/>
      <c r="T329" s="18"/>
      <c r="U329" s="18"/>
      <c r="V329" s="18"/>
      <c r="W329" s="18"/>
      <c r="X329" s="18"/>
      <c r="Y329" s="18"/>
      <c r="Z329" s="18"/>
      <c r="AA329" s="18"/>
    </row>
    <row r="330" spans="1:27" ht="18.75" customHeight="1">
      <c r="A330" s="18"/>
      <c r="B330" s="409"/>
      <c r="C330" s="409"/>
      <c r="D330" s="409"/>
      <c r="E330" s="409"/>
      <c r="F330" s="409"/>
      <c r="G330" s="409"/>
      <c r="H330" s="409"/>
      <c r="I330" s="409"/>
      <c r="J330" s="409"/>
      <c r="K330" s="409"/>
      <c r="L330" s="409"/>
      <c r="M330" s="409"/>
      <c r="N330" s="409"/>
      <c r="O330" s="409"/>
      <c r="Q330" s="18"/>
      <c r="R330" s="18"/>
      <c r="S330" s="18"/>
      <c r="T330" s="18"/>
      <c r="U330" s="18"/>
      <c r="V330" s="18"/>
      <c r="W330" s="18"/>
      <c r="X330" s="18"/>
      <c r="Y330" s="18"/>
      <c r="Z330" s="18"/>
      <c r="AA330" s="18"/>
    </row>
    <row r="331" spans="1:27" ht="18.75" customHeight="1">
      <c r="A331" s="18"/>
      <c r="B331" s="409"/>
      <c r="C331" s="409"/>
      <c r="D331" s="409"/>
      <c r="E331" s="409"/>
      <c r="F331" s="409"/>
      <c r="G331" s="409"/>
      <c r="H331" s="409"/>
      <c r="I331" s="409"/>
      <c r="J331" s="409"/>
      <c r="K331" s="409"/>
      <c r="L331" s="409"/>
      <c r="M331" s="409"/>
      <c r="N331" s="409"/>
      <c r="O331" s="409"/>
      <c r="Q331" s="18"/>
      <c r="R331" s="18"/>
      <c r="S331" s="18"/>
      <c r="T331" s="18"/>
      <c r="U331" s="18"/>
      <c r="V331" s="18"/>
      <c r="W331" s="18"/>
      <c r="X331" s="18"/>
      <c r="Y331" s="18"/>
      <c r="Z331" s="18"/>
      <c r="AA331" s="18"/>
    </row>
    <row r="332" spans="1:27" ht="18.75" customHeight="1">
      <c r="A332" s="18"/>
      <c r="B332" s="409"/>
      <c r="C332" s="409"/>
      <c r="D332" s="409"/>
      <c r="E332" s="409"/>
      <c r="F332" s="409"/>
      <c r="G332" s="409"/>
      <c r="H332" s="409"/>
      <c r="I332" s="409"/>
      <c r="J332" s="409"/>
      <c r="K332" s="409"/>
      <c r="L332" s="409"/>
      <c r="M332" s="409"/>
      <c r="N332" s="409"/>
      <c r="O332" s="409"/>
      <c r="Q332" s="18"/>
      <c r="R332" s="18"/>
      <c r="S332" s="18"/>
      <c r="T332" s="18"/>
      <c r="U332" s="18"/>
      <c r="V332" s="18"/>
      <c r="W332" s="18"/>
      <c r="X332" s="18"/>
      <c r="Y332" s="18"/>
      <c r="Z332" s="18"/>
      <c r="AA332" s="18"/>
    </row>
    <row r="333" spans="1:27" ht="18.75" customHeight="1">
      <c r="A333" s="18"/>
      <c r="B333" s="409"/>
      <c r="C333" s="409"/>
      <c r="D333" s="409"/>
      <c r="E333" s="409"/>
      <c r="F333" s="409"/>
      <c r="G333" s="409"/>
      <c r="H333" s="409"/>
      <c r="I333" s="409"/>
      <c r="J333" s="409"/>
      <c r="K333" s="409"/>
      <c r="L333" s="409"/>
      <c r="M333" s="409"/>
      <c r="N333" s="409"/>
      <c r="O333" s="409"/>
      <c r="Q333" s="18"/>
      <c r="R333" s="18"/>
      <c r="S333" s="18"/>
      <c r="T333" s="18"/>
      <c r="U333" s="18"/>
      <c r="V333" s="18"/>
      <c r="W333" s="18"/>
      <c r="X333" s="18"/>
      <c r="Y333" s="18"/>
      <c r="Z333" s="18"/>
      <c r="AA333" s="18"/>
    </row>
    <row r="334" spans="1:27" ht="18.75" customHeight="1">
      <c r="A334" s="18"/>
      <c r="B334" s="409"/>
      <c r="C334" s="409"/>
      <c r="D334" s="409"/>
      <c r="E334" s="409"/>
      <c r="F334" s="409"/>
      <c r="G334" s="409"/>
      <c r="H334" s="409"/>
      <c r="I334" s="409"/>
      <c r="J334" s="409"/>
      <c r="K334" s="409"/>
      <c r="L334" s="409"/>
      <c r="M334" s="409"/>
      <c r="N334" s="409"/>
      <c r="O334" s="409"/>
      <c r="Q334" s="18"/>
      <c r="R334" s="18"/>
      <c r="S334" s="18"/>
      <c r="T334" s="18"/>
      <c r="U334" s="18"/>
      <c r="V334" s="18"/>
      <c r="W334" s="18"/>
      <c r="X334" s="18"/>
      <c r="Y334" s="18"/>
      <c r="Z334" s="18"/>
      <c r="AA334" s="18"/>
    </row>
    <row r="335" spans="1:27" ht="18.75" customHeight="1">
      <c r="A335" s="18"/>
      <c r="B335" s="409"/>
      <c r="C335" s="409"/>
      <c r="D335" s="409"/>
      <c r="E335" s="409"/>
      <c r="F335" s="409"/>
      <c r="G335" s="409"/>
      <c r="H335" s="409"/>
      <c r="I335" s="409"/>
      <c r="J335" s="409"/>
      <c r="K335" s="409"/>
      <c r="L335" s="409"/>
      <c r="M335" s="409"/>
      <c r="N335" s="409"/>
      <c r="O335" s="409"/>
      <c r="Q335" s="18"/>
      <c r="R335" s="18"/>
      <c r="S335" s="18"/>
      <c r="T335" s="18"/>
      <c r="U335" s="18"/>
      <c r="V335" s="18"/>
      <c r="W335" s="18"/>
      <c r="X335" s="18"/>
      <c r="Y335" s="18"/>
      <c r="Z335" s="18"/>
      <c r="AA335" s="18"/>
    </row>
    <row r="336" spans="1:27" ht="18.75" customHeight="1">
      <c r="A336" s="18"/>
      <c r="B336" s="409"/>
      <c r="C336" s="409"/>
      <c r="D336" s="409"/>
      <c r="E336" s="409"/>
      <c r="F336" s="409"/>
      <c r="G336" s="409"/>
      <c r="H336" s="409"/>
      <c r="I336" s="409"/>
      <c r="J336" s="409"/>
      <c r="K336" s="409"/>
      <c r="L336" s="409"/>
      <c r="M336" s="409"/>
      <c r="N336" s="409"/>
      <c r="O336" s="409"/>
      <c r="Q336" s="18"/>
      <c r="R336" s="18"/>
      <c r="S336" s="18"/>
      <c r="T336" s="18"/>
      <c r="U336" s="18"/>
      <c r="V336" s="18"/>
      <c r="W336" s="18"/>
      <c r="X336" s="18"/>
      <c r="Y336" s="18"/>
      <c r="Z336" s="18"/>
      <c r="AA336" s="18"/>
    </row>
    <row r="337" spans="1:27" ht="18.75" customHeight="1">
      <c r="A337" s="18"/>
      <c r="B337" s="409"/>
      <c r="C337" s="409"/>
      <c r="D337" s="409"/>
      <c r="E337" s="409"/>
      <c r="F337" s="409"/>
      <c r="G337" s="409"/>
      <c r="H337" s="409"/>
      <c r="I337" s="409"/>
      <c r="J337" s="409"/>
      <c r="K337" s="409"/>
      <c r="L337" s="409"/>
      <c r="M337" s="409"/>
      <c r="N337" s="409"/>
      <c r="O337" s="409"/>
      <c r="Q337" s="18"/>
      <c r="R337" s="18"/>
      <c r="S337" s="18"/>
      <c r="T337" s="18"/>
      <c r="U337" s="18"/>
      <c r="V337" s="18"/>
      <c r="W337" s="18"/>
      <c r="X337" s="18"/>
      <c r="Y337" s="18"/>
      <c r="Z337" s="18"/>
      <c r="AA337" s="18"/>
    </row>
    <row r="338" spans="1:27" ht="18.75" customHeight="1">
      <c r="A338" s="18"/>
      <c r="B338" s="409"/>
      <c r="C338" s="409"/>
      <c r="D338" s="409"/>
      <c r="E338" s="409"/>
      <c r="F338" s="409"/>
      <c r="G338" s="409"/>
      <c r="H338" s="409"/>
      <c r="I338" s="409"/>
      <c r="J338" s="409"/>
      <c r="K338" s="409"/>
      <c r="L338" s="409"/>
      <c r="M338" s="409"/>
      <c r="N338" s="409"/>
      <c r="O338" s="409"/>
      <c r="Q338" s="18"/>
      <c r="R338" s="18"/>
      <c r="S338" s="18"/>
      <c r="T338" s="18"/>
      <c r="U338" s="18"/>
      <c r="V338" s="18"/>
      <c r="W338" s="18"/>
      <c r="X338" s="18"/>
      <c r="Y338" s="18"/>
      <c r="Z338" s="18"/>
      <c r="AA338" s="18"/>
    </row>
    <row r="339" spans="1:27" ht="18.75" customHeight="1">
      <c r="A339" s="18"/>
      <c r="B339" s="409"/>
      <c r="C339" s="409"/>
      <c r="D339" s="409"/>
      <c r="E339" s="409"/>
      <c r="F339" s="409"/>
      <c r="G339" s="409"/>
      <c r="H339" s="409"/>
      <c r="I339" s="409"/>
      <c r="J339" s="409"/>
      <c r="K339" s="409"/>
      <c r="L339" s="409"/>
      <c r="M339" s="409"/>
      <c r="N339" s="409"/>
      <c r="O339" s="409"/>
      <c r="Q339" s="18"/>
      <c r="R339" s="18"/>
      <c r="S339" s="18"/>
      <c r="T339" s="18"/>
      <c r="U339" s="18"/>
      <c r="V339" s="18"/>
      <c r="W339" s="18"/>
      <c r="X339" s="18"/>
      <c r="Y339" s="18"/>
      <c r="Z339" s="18"/>
      <c r="AA339" s="18"/>
    </row>
    <row r="340" spans="1:27" ht="18.75" customHeight="1">
      <c r="A340" s="18"/>
      <c r="B340" s="409"/>
      <c r="C340" s="409"/>
      <c r="D340" s="409"/>
      <c r="E340" s="409"/>
      <c r="F340" s="409"/>
      <c r="G340" s="409"/>
      <c r="H340" s="409"/>
      <c r="I340" s="409"/>
      <c r="J340" s="409"/>
      <c r="K340" s="409"/>
      <c r="L340" s="409"/>
      <c r="M340" s="409"/>
      <c r="N340" s="409"/>
      <c r="O340" s="409"/>
      <c r="Q340" s="18"/>
      <c r="R340" s="18"/>
      <c r="S340" s="18"/>
      <c r="T340" s="18"/>
      <c r="U340" s="18"/>
      <c r="V340" s="18"/>
      <c r="W340" s="18"/>
      <c r="X340" s="18"/>
      <c r="Y340" s="18"/>
      <c r="Z340" s="18"/>
      <c r="AA340" s="18"/>
    </row>
    <row r="341" spans="1:27" ht="18.75" customHeight="1">
      <c r="A341" s="18"/>
      <c r="B341" s="409"/>
      <c r="C341" s="409"/>
      <c r="D341" s="409"/>
      <c r="E341" s="409"/>
      <c r="F341" s="409"/>
      <c r="G341" s="409"/>
      <c r="H341" s="409"/>
      <c r="I341" s="409"/>
      <c r="J341" s="409"/>
      <c r="K341" s="409"/>
      <c r="L341" s="409"/>
      <c r="M341" s="409"/>
      <c r="N341" s="409"/>
      <c r="O341" s="409"/>
      <c r="Q341" s="18"/>
      <c r="R341" s="18"/>
      <c r="S341" s="18"/>
      <c r="T341" s="18"/>
      <c r="U341" s="18"/>
      <c r="V341" s="18"/>
      <c r="W341" s="18"/>
      <c r="X341" s="18"/>
      <c r="Y341" s="18"/>
      <c r="Z341" s="18"/>
      <c r="AA341" s="18"/>
    </row>
    <row r="342" spans="1:27" ht="18.75" customHeight="1">
      <c r="A342" s="18"/>
      <c r="B342" s="409"/>
      <c r="C342" s="409"/>
      <c r="D342" s="409"/>
      <c r="E342" s="409"/>
      <c r="F342" s="409"/>
      <c r="G342" s="409"/>
      <c r="H342" s="409"/>
      <c r="I342" s="409"/>
      <c r="J342" s="409"/>
      <c r="K342" s="409"/>
      <c r="L342" s="409"/>
      <c r="M342" s="409"/>
      <c r="N342" s="409"/>
      <c r="O342" s="409"/>
      <c r="Q342" s="18"/>
      <c r="R342" s="18"/>
      <c r="S342" s="18"/>
      <c r="T342" s="18"/>
      <c r="U342" s="18"/>
      <c r="V342" s="18"/>
      <c r="W342" s="18"/>
      <c r="X342" s="18"/>
      <c r="Y342" s="18"/>
      <c r="Z342" s="18"/>
      <c r="AA342" s="18"/>
    </row>
    <row r="343" spans="1:27" ht="18.75" customHeight="1">
      <c r="A343" s="18"/>
      <c r="B343" s="409"/>
      <c r="C343" s="409"/>
      <c r="D343" s="409"/>
      <c r="E343" s="409"/>
      <c r="F343" s="409"/>
      <c r="G343" s="409"/>
      <c r="H343" s="409"/>
      <c r="I343" s="409"/>
      <c r="J343" s="409"/>
      <c r="K343" s="409"/>
      <c r="L343" s="409"/>
      <c r="M343" s="409"/>
      <c r="N343" s="409"/>
      <c r="O343" s="409"/>
      <c r="Q343" s="18"/>
      <c r="R343" s="18"/>
      <c r="S343" s="18"/>
      <c r="T343" s="18"/>
      <c r="U343" s="18"/>
      <c r="V343" s="18"/>
      <c r="W343" s="18"/>
      <c r="X343" s="18"/>
      <c r="Y343" s="18"/>
      <c r="Z343" s="18"/>
      <c r="AA343" s="18"/>
    </row>
    <row r="344" spans="1:27" ht="18.75" customHeight="1">
      <c r="A344" s="18"/>
      <c r="B344" s="409"/>
      <c r="C344" s="409"/>
      <c r="D344" s="409"/>
      <c r="E344" s="409"/>
      <c r="F344" s="409"/>
      <c r="G344" s="409"/>
      <c r="H344" s="409"/>
      <c r="I344" s="409"/>
      <c r="J344" s="409"/>
      <c r="K344" s="409"/>
      <c r="L344" s="409"/>
      <c r="M344" s="409"/>
      <c r="N344" s="409"/>
      <c r="O344" s="409"/>
      <c r="Q344" s="18"/>
      <c r="R344" s="18"/>
      <c r="S344" s="18"/>
      <c r="T344" s="18"/>
      <c r="U344" s="18"/>
      <c r="V344" s="18"/>
      <c r="W344" s="18"/>
      <c r="X344" s="18"/>
      <c r="Y344" s="18"/>
      <c r="Z344" s="18"/>
      <c r="AA344" s="18"/>
    </row>
    <row r="345" spans="1:27" ht="18.75" customHeight="1">
      <c r="A345" s="18"/>
      <c r="B345" s="409"/>
      <c r="C345" s="409"/>
      <c r="D345" s="409"/>
      <c r="E345" s="409"/>
      <c r="F345" s="409"/>
      <c r="G345" s="409"/>
      <c r="H345" s="409"/>
      <c r="I345" s="409"/>
      <c r="J345" s="409"/>
      <c r="K345" s="409"/>
      <c r="L345" s="409"/>
      <c r="M345" s="409"/>
      <c r="N345" s="409"/>
      <c r="O345" s="409"/>
      <c r="Q345" s="18"/>
      <c r="R345" s="18"/>
      <c r="S345" s="18"/>
      <c r="T345" s="18"/>
      <c r="U345" s="18"/>
      <c r="V345" s="18"/>
      <c r="W345" s="18"/>
      <c r="X345" s="18"/>
      <c r="Y345" s="18"/>
      <c r="Z345" s="18"/>
      <c r="AA345" s="18"/>
    </row>
    <row r="346" spans="1:27" ht="18.75" customHeight="1">
      <c r="A346" s="18"/>
      <c r="B346" s="409"/>
      <c r="C346" s="409"/>
      <c r="D346" s="409"/>
      <c r="E346" s="409"/>
      <c r="F346" s="409"/>
      <c r="G346" s="409"/>
      <c r="H346" s="409"/>
      <c r="I346" s="409"/>
      <c r="J346" s="409"/>
      <c r="K346" s="409"/>
      <c r="L346" s="409"/>
      <c r="M346" s="409"/>
      <c r="N346" s="409"/>
      <c r="O346" s="409"/>
      <c r="Q346" s="18"/>
      <c r="R346" s="18"/>
      <c r="S346" s="18"/>
      <c r="T346" s="18"/>
      <c r="U346" s="18"/>
      <c r="V346" s="18"/>
      <c r="W346" s="18"/>
      <c r="X346" s="18"/>
      <c r="Y346" s="18"/>
      <c r="Z346" s="18"/>
      <c r="AA346" s="18"/>
    </row>
    <row r="347" spans="1:27" ht="18.75" customHeight="1">
      <c r="A347" s="18"/>
      <c r="B347" s="409"/>
      <c r="C347" s="409"/>
      <c r="D347" s="409"/>
      <c r="E347" s="409"/>
      <c r="F347" s="409"/>
      <c r="G347" s="409"/>
      <c r="H347" s="409"/>
      <c r="I347" s="409"/>
      <c r="J347" s="409"/>
      <c r="K347" s="409"/>
      <c r="L347" s="409"/>
      <c r="M347" s="409"/>
      <c r="N347" s="409"/>
      <c r="O347" s="409"/>
      <c r="Q347" s="18"/>
      <c r="R347" s="18"/>
      <c r="S347" s="18"/>
      <c r="T347" s="18"/>
      <c r="U347" s="18"/>
      <c r="V347" s="18"/>
      <c r="W347" s="18"/>
      <c r="X347" s="18"/>
      <c r="Y347" s="18"/>
      <c r="Z347" s="18"/>
      <c r="AA347" s="18"/>
    </row>
    <row r="348" spans="1:27" ht="18.75" customHeight="1">
      <c r="A348" s="18"/>
      <c r="B348" s="409"/>
      <c r="C348" s="409"/>
      <c r="D348" s="409"/>
      <c r="E348" s="409"/>
      <c r="F348" s="409"/>
      <c r="G348" s="409"/>
      <c r="H348" s="409"/>
      <c r="I348" s="409"/>
      <c r="J348" s="409"/>
      <c r="K348" s="409"/>
      <c r="L348" s="409"/>
      <c r="M348" s="409"/>
      <c r="N348" s="409"/>
      <c r="O348" s="409"/>
      <c r="Q348" s="18"/>
      <c r="R348" s="18"/>
      <c r="S348" s="18"/>
      <c r="T348" s="18"/>
      <c r="U348" s="18"/>
      <c r="V348" s="18"/>
      <c r="W348" s="18"/>
      <c r="X348" s="18"/>
      <c r="Y348" s="18"/>
      <c r="Z348" s="18"/>
      <c r="AA348" s="18"/>
    </row>
    <row r="349" spans="1:27" ht="18.75" customHeight="1">
      <c r="A349" s="18"/>
      <c r="B349" s="409"/>
      <c r="C349" s="409"/>
      <c r="D349" s="409"/>
      <c r="E349" s="409"/>
      <c r="F349" s="409"/>
      <c r="G349" s="409"/>
      <c r="H349" s="409"/>
      <c r="I349" s="409"/>
      <c r="J349" s="409"/>
      <c r="K349" s="409"/>
      <c r="L349" s="409"/>
      <c r="M349" s="409"/>
      <c r="N349" s="409"/>
      <c r="O349" s="409"/>
      <c r="Q349" s="18"/>
      <c r="R349" s="18"/>
      <c r="S349" s="18"/>
      <c r="T349" s="18"/>
      <c r="U349" s="18"/>
      <c r="V349" s="18"/>
      <c r="W349" s="18"/>
      <c r="X349" s="18"/>
      <c r="Y349" s="18"/>
      <c r="Z349" s="18"/>
      <c r="AA349" s="18"/>
    </row>
    <row r="350" spans="1:27" ht="18.75" customHeight="1">
      <c r="A350" s="18"/>
      <c r="B350" s="409"/>
      <c r="C350" s="409"/>
      <c r="D350" s="409"/>
      <c r="E350" s="409"/>
      <c r="F350" s="409"/>
      <c r="G350" s="409"/>
      <c r="H350" s="409"/>
      <c r="I350" s="409"/>
      <c r="J350" s="409"/>
      <c r="K350" s="409"/>
      <c r="L350" s="409"/>
      <c r="M350" s="409"/>
      <c r="N350" s="409"/>
      <c r="O350" s="409"/>
      <c r="Q350" s="18"/>
      <c r="R350" s="18"/>
      <c r="S350" s="18"/>
      <c r="T350" s="18"/>
      <c r="U350" s="18"/>
      <c r="V350" s="18"/>
      <c r="W350" s="18"/>
      <c r="X350" s="18"/>
      <c r="Y350" s="18"/>
      <c r="Z350" s="18"/>
      <c r="AA350" s="18"/>
    </row>
    <row r="351" spans="1:27" ht="18.75" customHeight="1">
      <c r="A351" s="18"/>
      <c r="B351" s="409"/>
      <c r="C351" s="409"/>
      <c r="D351" s="409"/>
      <c r="E351" s="409"/>
      <c r="F351" s="409"/>
      <c r="G351" s="409"/>
      <c r="H351" s="409"/>
      <c r="I351" s="409"/>
      <c r="J351" s="409"/>
      <c r="K351" s="409"/>
      <c r="L351" s="409"/>
      <c r="M351" s="409"/>
      <c r="N351" s="409"/>
      <c r="O351" s="409"/>
      <c r="Q351" s="18"/>
      <c r="R351" s="18"/>
      <c r="S351" s="18"/>
      <c r="T351" s="18"/>
      <c r="U351" s="18"/>
      <c r="V351" s="18"/>
      <c r="W351" s="18"/>
      <c r="X351" s="18"/>
      <c r="Y351" s="18"/>
      <c r="Z351" s="18"/>
      <c r="AA351" s="18"/>
    </row>
    <row r="352" spans="1:27" ht="18.75" customHeight="1">
      <c r="A352" s="18"/>
      <c r="B352" s="409"/>
      <c r="C352" s="409"/>
      <c r="D352" s="409"/>
      <c r="E352" s="409"/>
      <c r="F352" s="409"/>
      <c r="G352" s="409"/>
      <c r="H352" s="409"/>
      <c r="I352" s="409"/>
      <c r="J352" s="409"/>
      <c r="K352" s="409"/>
      <c r="L352" s="409"/>
      <c r="M352" s="409"/>
      <c r="N352" s="409"/>
      <c r="O352" s="409"/>
      <c r="Q352" s="18"/>
      <c r="R352" s="18"/>
      <c r="S352" s="18"/>
      <c r="T352" s="18"/>
      <c r="U352" s="18"/>
      <c r="V352" s="18"/>
      <c r="W352" s="18"/>
      <c r="X352" s="18"/>
      <c r="Y352" s="18"/>
      <c r="Z352" s="18"/>
      <c r="AA352" s="18"/>
    </row>
    <row r="353" spans="1:27" ht="18.75" customHeight="1">
      <c r="A353" s="18"/>
      <c r="B353" s="409"/>
      <c r="C353" s="409"/>
      <c r="D353" s="409"/>
      <c r="E353" s="409"/>
      <c r="F353" s="409"/>
      <c r="G353" s="409"/>
      <c r="H353" s="409"/>
      <c r="I353" s="409"/>
      <c r="J353" s="409"/>
      <c r="K353" s="409"/>
      <c r="L353" s="409"/>
      <c r="M353" s="409"/>
      <c r="N353" s="409"/>
      <c r="O353" s="409"/>
      <c r="Q353" s="18"/>
      <c r="R353" s="18"/>
      <c r="S353" s="18"/>
      <c r="T353" s="18"/>
      <c r="U353" s="18"/>
      <c r="V353" s="18"/>
      <c r="W353" s="18"/>
      <c r="X353" s="18"/>
      <c r="Y353" s="18"/>
      <c r="Z353" s="18"/>
      <c r="AA353" s="18"/>
    </row>
    <row r="354" spans="1:27" ht="18.75" customHeight="1">
      <c r="A354" s="18"/>
      <c r="B354" s="409"/>
      <c r="C354" s="409"/>
      <c r="D354" s="409"/>
      <c r="E354" s="409"/>
      <c r="F354" s="409"/>
      <c r="G354" s="409"/>
      <c r="H354" s="409"/>
      <c r="I354" s="409"/>
      <c r="J354" s="409"/>
      <c r="K354" s="409"/>
      <c r="L354" s="409"/>
      <c r="M354" s="409"/>
      <c r="N354" s="409"/>
      <c r="O354" s="409"/>
      <c r="Q354" s="18"/>
      <c r="R354" s="18"/>
      <c r="S354" s="18"/>
      <c r="T354" s="18"/>
      <c r="U354" s="18"/>
      <c r="V354" s="18"/>
      <c r="W354" s="18"/>
      <c r="X354" s="18"/>
      <c r="Y354" s="18"/>
      <c r="Z354" s="18"/>
      <c r="AA354" s="18"/>
    </row>
    <row r="355" spans="1:27" ht="18.75" customHeight="1">
      <c r="A355" s="18"/>
      <c r="B355" s="409"/>
      <c r="C355" s="409"/>
      <c r="D355" s="409"/>
      <c r="E355" s="409"/>
      <c r="F355" s="409"/>
      <c r="G355" s="409"/>
      <c r="H355" s="409"/>
      <c r="I355" s="409"/>
      <c r="J355" s="409"/>
      <c r="K355" s="409"/>
      <c r="L355" s="409"/>
      <c r="M355" s="409"/>
      <c r="N355" s="409"/>
      <c r="O355" s="409"/>
      <c r="Q355" s="18"/>
      <c r="R355" s="18"/>
      <c r="S355" s="18"/>
      <c r="T355" s="18"/>
      <c r="U355" s="18"/>
      <c r="V355" s="18"/>
      <c r="W355" s="18"/>
      <c r="X355" s="18"/>
      <c r="Y355" s="18"/>
      <c r="Z355" s="18"/>
      <c r="AA355" s="18"/>
    </row>
    <row r="356" spans="1:27" ht="18.75" customHeight="1">
      <c r="A356" s="18"/>
      <c r="B356" s="409"/>
      <c r="C356" s="409"/>
      <c r="D356" s="409"/>
      <c r="E356" s="409"/>
      <c r="F356" s="409"/>
      <c r="G356" s="409"/>
      <c r="H356" s="409"/>
      <c r="I356" s="409"/>
      <c r="J356" s="409"/>
      <c r="K356" s="409"/>
      <c r="L356" s="409"/>
      <c r="M356" s="409"/>
      <c r="N356" s="409"/>
      <c r="O356" s="409"/>
      <c r="Q356" s="18"/>
      <c r="R356" s="18"/>
      <c r="S356" s="18"/>
      <c r="T356" s="18"/>
      <c r="U356" s="18"/>
      <c r="V356" s="18"/>
      <c r="W356" s="18"/>
      <c r="X356" s="18"/>
      <c r="Y356" s="18"/>
      <c r="Z356" s="18"/>
      <c r="AA356" s="18"/>
    </row>
    <row r="357" spans="1:27" ht="18.75" customHeight="1">
      <c r="A357" s="18"/>
      <c r="B357" s="409"/>
      <c r="C357" s="409"/>
      <c r="D357" s="409"/>
      <c r="E357" s="409"/>
      <c r="F357" s="409"/>
      <c r="G357" s="409"/>
      <c r="H357" s="409"/>
      <c r="I357" s="409"/>
      <c r="J357" s="409"/>
      <c r="K357" s="409"/>
      <c r="L357" s="409"/>
      <c r="M357" s="409"/>
      <c r="N357" s="409"/>
      <c r="O357" s="409"/>
      <c r="Q357" s="18"/>
      <c r="R357" s="18"/>
      <c r="S357" s="18"/>
      <c r="T357" s="18"/>
      <c r="U357" s="18"/>
      <c r="V357" s="18"/>
      <c r="W357" s="18"/>
      <c r="X357" s="18"/>
      <c r="Y357" s="18"/>
      <c r="Z357" s="18"/>
      <c r="AA357" s="18"/>
    </row>
    <row r="358" spans="1:27" ht="18.75" customHeight="1">
      <c r="A358" s="18"/>
      <c r="B358" s="409"/>
      <c r="C358" s="409"/>
      <c r="D358" s="409"/>
      <c r="E358" s="409"/>
      <c r="F358" s="409"/>
      <c r="G358" s="409"/>
      <c r="H358" s="409"/>
      <c r="I358" s="409"/>
      <c r="J358" s="409"/>
      <c r="K358" s="409"/>
      <c r="L358" s="409"/>
      <c r="M358" s="409"/>
      <c r="N358" s="409"/>
      <c r="O358" s="409"/>
      <c r="Q358" s="18"/>
      <c r="R358" s="18"/>
      <c r="S358" s="18"/>
      <c r="T358" s="18"/>
      <c r="U358" s="18"/>
      <c r="V358" s="18"/>
      <c r="W358" s="18"/>
      <c r="X358" s="18"/>
      <c r="Y358" s="18"/>
      <c r="Z358" s="18"/>
      <c r="AA358" s="18"/>
    </row>
    <row r="359" spans="1:27" ht="18.75" customHeight="1">
      <c r="A359" s="18"/>
      <c r="B359" s="409"/>
      <c r="C359" s="409"/>
      <c r="D359" s="409"/>
      <c r="E359" s="409"/>
      <c r="F359" s="409"/>
      <c r="G359" s="409"/>
      <c r="H359" s="409"/>
      <c r="I359" s="409"/>
      <c r="J359" s="409"/>
      <c r="K359" s="409"/>
      <c r="L359" s="409"/>
      <c r="M359" s="409"/>
      <c r="N359" s="409"/>
      <c r="O359" s="409"/>
      <c r="Q359" s="18"/>
      <c r="R359" s="18"/>
      <c r="S359" s="18"/>
      <c r="T359" s="18"/>
      <c r="U359" s="18"/>
      <c r="V359" s="18"/>
      <c r="W359" s="18"/>
      <c r="X359" s="18"/>
      <c r="Y359" s="18"/>
      <c r="Z359" s="18"/>
      <c r="AA359" s="18"/>
    </row>
    <row r="360" spans="1:27" ht="18.75" customHeight="1">
      <c r="A360" s="18"/>
      <c r="B360" s="409"/>
      <c r="C360" s="409"/>
      <c r="D360" s="409"/>
      <c r="E360" s="409"/>
      <c r="F360" s="409"/>
      <c r="G360" s="409"/>
      <c r="H360" s="409"/>
      <c r="I360" s="409"/>
      <c r="J360" s="409"/>
      <c r="K360" s="409"/>
      <c r="L360" s="409"/>
      <c r="M360" s="409"/>
      <c r="N360" s="409"/>
      <c r="O360" s="409"/>
      <c r="Q360" s="18"/>
      <c r="R360" s="18"/>
      <c r="S360" s="18"/>
      <c r="T360" s="18"/>
      <c r="U360" s="18"/>
      <c r="V360" s="18"/>
      <c r="W360" s="18"/>
      <c r="X360" s="18"/>
      <c r="Y360" s="18"/>
      <c r="Z360" s="18"/>
      <c r="AA360" s="18"/>
    </row>
    <row r="361" spans="1:27" ht="18.75" customHeight="1">
      <c r="A361" s="18"/>
      <c r="B361" s="409"/>
      <c r="C361" s="409"/>
      <c r="D361" s="409"/>
      <c r="E361" s="409"/>
      <c r="F361" s="409"/>
      <c r="G361" s="409"/>
      <c r="H361" s="409"/>
      <c r="I361" s="409"/>
      <c r="J361" s="409"/>
      <c r="K361" s="409"/>
      <c r="L361" s="409"/>
      <c r="M361" s="409"/>
      <c r="N361" s="409"/>
      <c r="O361" s="409"/>
      <c r="Q361" s="18"/>
      <c r="R361" s="18"/>
      <c r="S361" s="18"/>
      <c r="T361" s="18"/>
      <c r="U361" s="18"/>
      <c r="V361" s="18"/>
      <c r="W361" s="18"/>
      <c r="X361" s="18"/>
      <c r="Y361" s="18"/>
      <c r="Z361" s="18"/>
      <c r="AA361" s="18"/>
    </row>
    <row r="362" spans="1:27" ht="18.75" customHeight="1">
      <c r="A362" s="18"/>
      <c r="B362" s="409"/>
      <c r="C362" s="409"/>
      <c r="D362" s="409"/>
      <c r="E362" s="409"/>
      <c r="F362" s="409"/>
      <c r="G362" s="409"/>
      <c r="H362" s="409"/>
      <c r="I362" s="409"/>
      <c r="J362" s="409"/>
      <c r="K362" s="409"/>
      <c r="L362" s="409"/>
      <c r="M362" s="409"/>
      <c r="N362" s="409"/>
      <c r="O362" s="409"/>
      <c r="Q362" s="18"/>
      <c r="R362" s="18"/>
      <c r="S362" s="18"/>
      <c r="T362" s="18"/>
      <c r="U362" s="18"/>
      <c r="V362" s="18"/>
      <c r="W362" s="18"/>
      <c r="X362" s="18"/>
      <c r="Y362" s="18"/>
      <c r="Z362" s="18"/>
      <c r="AA362" s="18"/>
    </row>
    <row r="363" spans="1:27" ht="18.75" customHeight="1">
      <c r="A363" s="18"/>
      <c r="B363" s="409"/>
      <c r="C363" s="409"/>
      <c r="D363" s="409"/>
      <c r="E363" s="409"/>
      <c r="F363" s="409"/>
      <c r="G363" s="409"/>
      <c r="H363" s="409"/>
      <c r="I363" s="409"/>
      <c r="J363" s="409"/>
      <c r="K363" s="409"/>
      <c r="L363" s="409"/>
      <c r="M363" s="409"/>
      <c r="N363" s="409"/>
      <c r="O363" s="409"/>
      <c r="Q363" s="18"/>
      <c r="R363" s="18"/>
      <c r="S363" s="18"/>
      <c r="T363" s="18"/>
      <c r="U363" s="18"/>
      <c r="V363" s="18"/>
      <c r="W363" s="18"/>
      <c r="X363" s="18"/>
      <c r="Y363" s="18"/>
      <c r="Z363" s="18"/>
      <c r="AA363" s="18"/>
    </row>
    <row r="364" spans="1:27" ht="18.75" customHeight="1">
      <c r="A364" s="18"/>
      <c r="B364" s="409"/>
      <c r="C364" s="409"/>
      <c r="D364" s="409"/>
      <c r="E364" s="409"/>
      <c r="F364" s="409"/>
      <c r="G364" s="409"/>
      <c r="H364" s="409"/>
      <c r="I364" s="409"/>
      <c r="J364" s="409"/>
      <c r="K364" s="409"/>
      <c r="L364" s="409"/>
      <c r="M364" s="409"/>
      <c r="N364" s="409"/>
      <c r="O364" s="409"/>
      <c r="Q364" s="18"/>
      <c r="R364" s="18"/>
      <c r="S364" s="18"/>
      <c r="T364" s="18"/>
      <c r="U364" s="18"/>
      <c r="V364" s="18"/>
      <c r="W364" s="18"/>
      <c r="X364" s="18"/>
      <c r="Y364" s="18"/>
      <c r="Z364" s="18"/>
      <c r="AA364" s="18"/>
    </row>
    <row r="365" spans="1:27" ht="18.75" customHeight="1">
      <c r="A365" s="18"/>
      <c r="B365" s="409"/>
      <c r="C365" s="409"/>
      <c r="D365" s="409"/>
      <c r="E365" s="409"/>
      <c r="F365" s="409"/>
      <c r="G365" s="409"/>
      <c r="H365" s="409"/>
      <c r="I365" s="409"/>
      <c r="J365" s="409"/>
      <c r="K365" s="409"/>
      <c r="L365" s="409"/>
      <c r="M365" s="409"/>
      <c r="N365" s="409"/>
      <c r="O365" s="409"/>
      <c r="Q365" s="18"/>
      <c r="R365" s="18"/>
      <c r="S365" s="18"/>
      <c r="T365" s="18"/>
      <c r="U365" s="18"/>
      <c r="V365" s="18"/>
      <c r="W365" s="18"/>
      <c r="X365" s="18"/>
      <c r="Y365" s="18"/>
      <c r="Z365" s="18"/>
      <c r="AA365" s="18"/>
    </row>
    <row r="366" spans="1:27" ht="18.75" customHeight="1">
      <c r="A366" s="18"/>
      <c r="B366" s="409"/>
      <c r="C366" s="409"/>
      <c r="D366" s="409"/>
      <c r="E366" s="409"/>
      <c r="F366" s="409"/>
      <c r="G366" s="409"/>
      <c r="H366" s="409"/>
      <c r="I366" s="409"/>
      <c r="J366" s="409"/>
      <c r="K366" s="409"/>
      <c r="L366" s="409"/>
      <c r="M366" s="409"/>
      <c r="N366" s="409"/>
      <c r="O366" s="409"/>
      <c r="Q366" s="18"/>
      <c r="R366" s="18"/>
      <c r="S366" s="18"/>
      <c r="T366" s="18"/>
      <c r="U366" s="18"/>
      <c r="V366" s="18"/>
      <c r="W366" s="18"/>
      <c r="X366" s="18"/>
      <c r="Y366" s="18"/>
      <c r="Z366" s="18"/>
      <c r="AA366" s="18"/>
    </row>
    <row r="367" spans="1:27" ht="18.75" customHeight="1">
      <c r="A367" s="18"/>
      <c r="B367" s="409"/>
      <c r="C367" s="409"/>
      <c r="D367" s="409"/>
      <c r="E367" s="409"/>
      <c r="F367" s="409"/>
      <c r="G367" s="409"/>
      <c r="H367" s="409"/>
      <c r="I367" s="409"/>
      <c r="J367" s="409"/>
      <c r="K367" s="409"/>
      <c r="L367" s="409"/>
      <c r="M367" s="409"/>
      <c r="N367" s="409"/>
      <c r="O367" s="409"/>
      <c r="Q367" s="18"/>
      <c r="R367" s="18"/>
      <c r="S367" s="18"/>
      <c r="T367" s="18"/>
      <c r="U367" s="18"/>
      <c r="V367" s="18"/>
      <c r="W367" s="18"/>
      <c r="X367" s="18"/>
      <c r="Y367" s="18"/>
      <c r="Z367" s="18"/>
      <c r="AA367" s="18"/>
    </row>
    <row r="368" spans="1:27" ht="18.75" customHeight="1">
      <c r="A368" s="18"/>
      <c r="B368" s="409"/>
      <c r="C368" s="409"/>
      <c r="D368" s="409"/>
      <c r="E368" s="409"/>
      <c r="F368" s="409"/>
      <c r="G368" s="409"/>
      <c r="H368" s="409"/>
      <c r="I368" s="409"/>
      <c r="J368" s="409"/>
      <c r="K368" s="409"/>
      <c r="L368" s="409"/>
      <c r="M368" s="409"/>
      <c r="N368" s="409"/>
      <c r="O368" s="409"/>
      <c r="Q368" s="18"/>
      <c r="R368" s="18"/>
      <c r="S368" s="18"/>
      <c r="T368" s="18"/>
      <c r="U368" s="18"/>
      <c r="V368" s="18"/>
      <c r="W368" s="18"/>
      <c r="X368" s="18"/>
      <c r="Y368" s="18"/>
      <c r="Z368" s="18"/>
      <c r="AA368" s="18"/>
    </row>
    <row r="369" spans="1:27" ht="18.75" customHeight="1">
      <c r="A369" s="18"/>
      <c r="B369" s="409"/>
      <c r="C369" s="409"/>
      <c r="D369" s="409"/>
      <c r="E369" s="409"/>
      <c r="F369" s="409"/>
      <c r="G369" s="409"/>
      <c r="H369" s="409"/>
      <c r="I369" s="409"/>
      <c r="J369" s="409"/>
      <c r="K369" s="409"/>
      <c r="L369" s="409"/>
      <c r="M369" s="409"/>
      <c r="N369" s="409"/>
      <c r="O369" s="409"/>
      <c r="Q369" s="18"/>
      <c r="R369" s="18"/>
      <c r="S369" s="18"/>
      <c r="T369" s="18"/>
      <c r="U369" s="18"/>
      <c r="V369" s="18"/>
      <c r="W369" s="18"/>
      <c r="X369" s="18"/>
      <c r="Y369" s="18"/>
      <c r="Z369" s="18"/>
      <c r="AA369" s="18"/>
    </row>
    <row r="370" spans="1:27" ht="18.75" customHeight="1">
      <c r="A370" s="18"/>
      <c r="B370" s="409"/>
      <c r="C370" s="409"/>
      <c r="D370" s="409"/>
      <c r="E370" s="409"/>
      <c r="F370" s="409"/>
      <c r="G370" s="409"/>
      <c r="H370" s="409"/>
      <c r="I370" s="409"/>
      <c r="J370" s="409"/>
      <c r="K370" s="409"/>
      <c r="L370" s="409"/>
      <c r="M370" s="409"/>
      <c r="N370" s="409"/>
      <c r="O370" s="409"/>
      <c r="Q370" s="18"/>
      <c r="R370" s="18"/>
      <c r="S370" s="18"/>
      <c r="T370" s="18"/>
      <c r="U370" s="18"/>
      <c r="V370" s="18"/>
      <c r="W370" s="18"/>
      <c r="X370" s="18"/>
      <c r="Y370" s="18"/>
      <c r="Z370" s="18"/>
      <c r="AA370" s="18"/>
    </row>
    <row r="371" spans="1:27" ht="18.75" customHeight="1">
      <c r="A371" s="18"/>
      <c r="B371" s="409"/>
      <c r="C371" s="409"/>
      <c r="D371" s="409"/>
      <c r="E371" s="409"/>
      <c r="F371" s="409"/>
      <c r="G371" s="409"/>
      <c r="H371" s="409"/>
      <c r="I371" s="409"/>
      <c r="J371" s="409"/>
      <c r="K371" s="409"/>
      <c r="L371" s="409"/>
      <c r="M371" s="409"/>
      <c r="N371" s="409"/>
      <c r="O371" s="409"/>
      <c r="Q371" s="18"/>
      <c r="R371" s="18"/>
      <c r="S371" s="18"/>
      <c r="T371" s="18"/>
      <c r="U371" s="18"/>
      <c r="V371" s="18"/>
      <c r="W371" s="18"/>
      <c r="X371" s="18"/>
      <c r="Y371" s="18"/>
      <c r="Z371" s="18"/>
      <c r="AA371" s="18"/>
    </row>
    <row r="372" spans="1:27" ht="18.75" customHeight="1">
      <c r="A372" s="18"/>
      <c r="B372" s="409"/>
      <c r="C372" s="409"/>
      <c r="D372" s="409"/>
      <c r="E372" s="409"/>
      <c r="F372" s="409"/>
      <c r="G372" s="409"/>
      <c r="H372" s="409"/>
      <c r="I372" s="409"/>
      <c r="J372" s="409"/>
      <c r="K372" s="409"/>
      <c r="L372" s="409"/>
      <c r="M372" s="409"/>
      <c r="N372" s="409"/>
      <c r="O372" s="409"/>
      <c r="Q372" s="18"/>
      <c r="R372" s="18"/>
      <c r="S372" s="18"/>
      <c r="T372" s="18"/>
      <c r="U372" s="18"/>
      <c r="V372" s="18"/>
      <c r="W372" s="18"/>
      <c r="X372" s="18"/>
      <c r="Y372" s="18"/>
      <c r="Z372" s="18"/>
      <c r="AA372" s="18"/>
    </row>
    <row r="373" spans="1:27" ht="18.75" customHeight="1">
      <c r="A373" s="18"/>
      <c r="B373" s="409"/>
      <c r="C373" s="409"/>
      <c r="D373" s="409"/>
      <c r="E373" s="409"/>
      <c r="F373" s="409"/>
      <c r="G373" s="409"/>
      <c r="H373" s="409"/>
      <c r="I373" s="409"/>
      <c r="J373" s="409"/>
      <c r="K373" s="409"/>
      <c r="L373" s="409"/>
      <c r="M373" s="409"/>
      <c r="N373" s="409"/>
      <c r="O373" s="409"/>
      <c r="Q373" s="18"/>
      <c r="R373" s="18"/>
      <c r="S373" s="18"/>
      <c r="T373" s="18"/>
      <c r="U373" s="18"/>
      <c r="V373" s="18"/>
      <c r="W373" s="18"/>
      <c r="X373" s="18"/>
      <c r="Y373" s="18"/>
      <c r="Z373" s="18"/>
      <c r="AA373" s="18"/>
    </row>
    <row r="374" spans="1:27" ht="18.75" customHeight="1">
      <c r="A374" s="18"/>
      <c r="B374" s="409"/>
      <c r="C374" s="409"/>
      <c r="D374" s="409"/>
      <c r="E374" s="409"/>
      <c r="F374" s="409"/>
      <c r="G374" s="409"/>
      <c r="H374" s="409"/>
      <c r="I374" s="409"/>
      <c r="J374" s="409"/>
      <c r="K374" s="409"/>
      <c r="L374" s="409"/>
      <c r="M374" s="409"/>
      <c r="N374" s="409"/>
      <c r="O374" s="409"/>
      <c r="Q374" s="18"/>
      <c r="R374" s="18"/>
      <c r="S374" s="18"/>
      <c r="T374" s="18"/>
      <c r="U374" s="18"/>
      <c r="V374" s="18"/>
      <c r="W374" s="18"/>
      <c r="X374" s="18"/>
      <c r="Y374" s="18"/>
      <c r="Z374" s="18"/>
      <c r="AA374" s="18"/>
    </row>
    <row r="375" spans="1:27" ht="18.75" customHeight="1">
      <c r="A375" s="18"/>
      <c r="B375" s="409"/>
      <c r="C375" s="409"/>
      <c r="D375" s="409"/>
      <c r="E375" s="409"/>
      <c r="F375" s="409"/>
      <c r="G375" s="409"/>
      <c r="H375" s="409"/>
      <c r="I375" s="409"/>
      <c r="J375" s="409"/>
      <c r="K375" s="409"/>
      <c r="L375" s="409"/>
      <c r="M375" s="409"/>
      <c r="N375" s="409"/>
      <c r="O375" s="409"/>
      <c r="Q375" s="18"/>
      <c r="R375" s="18"/>
      <c r="S375" s="18"/>
      <c r="T375" s="18"/>
      <c r="U375" s="18"/>
      <c r="V375" s="18"/>
      <c r="W375" s="18"/>
      <c r="X375" s="18"/>
      <c r="Y375" s="18"/>
      <c r="Z375" s="18"/>
      <c r="AA375" s="18"/>
    </row>
    <row r="376" spans="1:27" ht="18.75" customHeight="1">
      <c r="A376" s="18"/>
      <c r="B376" s="409"/>
      <c r="C376" s="409"/>
      <c r="D376" s="409"/>
      <c r="E376" s="409"/>
      <c r="F376" s="409"/>
      <c r="G376" s="409"/>
      <c r="H376" s="409"/>
      <c r="I376" s="409"/>
      <c r="J376" s="409"/>
      <c r="K376" s="409"/>
      <c r="L376" s="409"/>
      <c r="M376" s="409"/>
      <c r="N376" s="409"/>
      <c r="O376" s="409"/>
      <c r="Q376" s="18"/>
      <c r="R376" s="18"/>
      <c r="S376" s="18"/>
      <c r="T376" s="18"/>
      <c r="U376" s="18"/>
      <c r="V376" s="18"/>
      <c r="W376" s="18"/>
      <c r="X376" s="18"/>
      <c r="Y376" s="18"/>
      <c r="Z376" s="18"/>
      <c r="AA376" s="18"/>
    </row>
    <row r="377" spans="1:27" ht="18.75" customHeight="1">
      <c r="A377" s="18"/>
      <c r="B377" s="409"/>
      <c r="C377" s="409"/>
      <c r="D377" s="409"/>
      <c r="E377" s="409"/>
      <c r="F377" s="409"/>
      <c r="G377" s="409"/>
      <c r="H377" s="409"/>
      <c r="I377" s="409"/>
      <c r="J377" s="409"/>
      <c r="K377" s="409"/>
      <c r="L377" s="409"/>
      <c r="M377" s="409"/>
      <c r="N377" s="409"/>
      <c r="O377" s="409"/>
      <c r="Q377" s="18"/>
      <c r="R377" s="18"/>
      <c r="S377" s="18"/>
      <c r="T377" s="18"/>
      <c r="U377" s="18"/>
      <c r="V377" s="18"/>
      <c r="W377" s="18"/>
      <c r="X377" s="18"/>
      <c r="Y377" s="18"/>
      <c r="Z377" s="18"/>
      <c r="AA377" s="18"/>
    </row>
    <row r="378" spans="1:27" ht="18.75" customHeight="1">
      <c r="A378" s="18"/>
      <c r="B378" s="409"/>
      <c r="C378" s="409"/>
      <c r="D378" s="409"/>
      <c r="E378" s="409"/>
      <c r="F378" s="409"/>
      <c r="G378" s="409"/>
      <c r="H378" s="409"/>
      <c r="I378" s="409"/>
      <c r="J378" s="409"/>
      <c r="K378" s="409"/>
      <c r="L378" s="409"/>
      <c r="M378" s="409"/>
      <c r="N378" s="409"/>
      <c r="O378" s="409"/>
      <c r="Q378" s="18"/>
      <c r="R378" s="18"/>
      <c r="S378" s="18"/>
      <c r="T378" s="18"/>
      <c r="U378" s="18"/>
      <c r="V378" s="18"/>
      <c r="W378" s="18"/>
      <c r="X378" s="18"/>
      <c r="Y378" s="18"/>
      <c r="Z378" s="18"/>
      <c r="AA378" s="18"/>
    </row>
    <row r="379" spans="1:27" ht="18.75" customHeight="1">
      <c r="A379" s="18"/>
      <c r="B379" s="409"/>
      <c r="C379" s="409"/>
      <c r="D379" s="409"/>
      <c r="E379" s="409"/>
      <c r="F379" s="409"/>
      <c r="G379" s="409"/>
      <c r="H379" s="409"/>
      <c r="I379" s="409"/>
      <c r="J379" s="409"/>
      <c r="K379" s="409"/>
      <c r="L379" s="409"/>
      <c r="M379" s="409"/>
      <c r="N379" s="409"/>
      <c r="O379" s="409"/>
      <c r="Q379" s="18"/>
      <c r="R379" s="18"/>
      <c r="S379" s="18"/>
      <c r="T379" s="18"/>
      <c r="U379" s="18"/>
      <c r="V379" s="18"/>
      <c r="W379" s="18"/>
      <c r="X379" s="18"/>
      <c r="Y379" s="18"/>
      <c r="Z379" s="18"/>
      <c r="AA379" s="18"/>
    </row>
    <row r="380" spans="1:27" ht="18.75" customHeight="1">
      <c r="A380" s="18"/>
      <c r="B380" s="409"/>
      <c r="C380" s="409"/>
      <c r="D380" s="409"/>
      <c r="E380" s="409"/>
      <c r="F380" s="409"/>
      <c r="G380" s="409"/>
      <c r="H380" s="409"/>
      <c r="I380" s="409"/>
      <c r="J380" s="409"/>
      <c r="K380" s="409"/>
      <c r="L380" s="409"/>
      <c r="M380" s="409"/>
      <c r="N380" s="409"/>
      <c r="O380" s="409"/>
      <c r="Q380" s="18"/>
      <c r="R380" s="18"/>
      <c r="S380" s="18"/>
      <c r="T380" s="18"/>
      <c r="U380" s="18"/>
      <c r="V380" s="18"/>
      <c r="W380" s="18"/>
      <c r="X380" s="18"/>
      <c r="Y380" s="18"/>
      <c r="Z380" s="18"/>
      <c r="AA380" s="18"/>
    </row>
    <row r="381" spans="1:27" ht="18.75" customHeight="1">
      <c r="A381" s="18"/>
      <c r="B381" s="409"/>
      <c r="C381" s="409"/>
      <c r="D381" s="409"/>
      <c r="E381" s="409"/>
      <c r="F381" s="409"/>
      <c r="G381" s="409"/>
      <c r="H381" s="409"/>
      <c r="I381" s="409"/>
      <c r="J381" s="409"/>
      <c r="K381" s="409"/>
      <c r="L381" s="409"/>
      <c r="M381" s="409"/>
      <c r="N381" s="409"/>
      <c r="O381" s="409"/>
      <c r="Q381" s="18"/>
      <c r="R381" s="18"/>
      <c r="S381" s="18"/>
      <c r="T381" s="18"/>
      <c r="U381" s="18"/>
      <c r="V381" s="18"/>
      <c r="W381" s="18"/>
      <c r="X381" s="18"/>
      <c r="Y381" s="18"/>
      <c r="Z381" s="18"/>
      <c r="AA381" s="18"/>
    </row>
    <row r="382" spans="1:27" ht="18.75" customHeight="1">
      <c r="A382" s="18"/>
      <c r="B382" s="409"/>
      <c r="C382" s="409"/>
      <c r="D382" s="409"/>
      <c r="E382" s="409"/>
      <c r="F382" s="409"/>
      <c r="G382" s="409"/>
      <c r="H382" s="409"/>
      <c r="I382" s="409"/>
      <c r="J382" s="409"/>
      <c r="K382" s="409"/>
      <c r="L382" s="409"/>
      <c r="M382" s="409"/>
      <c r="N382" s="409"/>
      <c r="O382" s="409"/>
      <c r="Q382" s="18"/>
      <c r="R382" s="18"/>
      <c r="S382" s="18"/>
      <c r="T382" s="18"/>
      <c r="U382" s="18"/>
      <c r="V382" s="18"/>
      <c r="W382" s="18"/>
      <c r="X382" s="18"/>
      <c r="Y382" s="18"/>
      <c r="Z382" s="18"/>
      <c r="AA382" s="18"/>
    </row>
    <row r="383" spans="1:27" ht="18.75" customHeight="1">
      <c r="A383" s="18"/>
      <c r="B383" s="409"/>
      <c r="C383" s="409"/>
      <c r="D383" s="409"/>
      <c r="E383" s="409"/>
      <c r="F383" s="409"/>
      <c r="G383" s="409"/>
      <c r="H383" s="409"/>
      <c r="I383" s="409"/>
      <c r="J383" s="409"/>
      <c r="K383" s="409"/>
      <c r="L383" s="409"/>
      <c r="M383" s="409"/>
      <c r="N383" s="409"/>
      <c r="O383" s="409"/>
      <c r="Q383" s="18"/>
      <c r="R383" s="18"/>
      <c r="S383" s="18"/>
      <c r="T383" s="18"/>
      <c r="U383" s="18"/>
      <c r="V383" s="18"/>
      <c r="W383" s="18"/>
      <c r="X383" s="18"/>
      <c r="Y383" s="18"/>
      <c r="Z383" s="18"/>
      <c r="AA383" s="18"/>
    </row>
    <row r="384" spans="1:27" ht="18.75" customHeight="1">
      <c r="A384" s="18"/>
      <c r="B384" s="409"/>
      <c r="C384" s="409"/>
      <c r="D384" s="409"/>
      <c r="E384" s="409"/>
      <c r="F384" s="409"/>
      <c r="G384" s="409"/>
      <c r="H384" s="409"/>
      <c r="I384" s="409"/>
      <c r="J384" s="409"/>
      <c r="K384" s="409"/>
      <c r="L384" s="409"/>
      <c r="M384" s="409"/>
      <c r="N384" s="409"/>
      <c r="O384" s="409"/>
      <c r="Q384" s="18"/>
      <c r="R384" s="18"/>
      <c r="S384" s="18"/>
      <c r="T384" s="18"/>
      <c r="U384" s="18"/>
      <c r="V384" s="18"/>
      <c r="W384" s="18"/>
      <c r="X384" s="18"/>
      <c r="Y384" s="18"/>
      <c r="Z384" s="18"/>
      <c r="AA384" s="18"/>
    </row>
    <row r="385" spans="1:27" ht="18.75" customHeight="1">
      <c r="A385" s="18"/>
      <c r="B385" s="409"/>
      <c r="C385" s="409"/>
      <c r="D385" s="409"/>
      <c r="E385" s="409"/>
      <c r="F385" s="409"/>
      <c r="G385" s="409"/>
      <c r="H385" s="409"/>
      <c r="I385" s="409"/>
      <c r="J385" s="409"/>
      <c r="K385" s="409"/>
      <c r="L385" s="409"/>
      <c r="M385" s="409"/>
      <c r="N385" s="409"/>
      <c r="O385" s="409"/>
      <c r="Q385" s="18"/>
      <c r="R385" s="18"/>
      <c r="S385" s="18"/>
      <c r="T385" s="18"/>
      <c r="U385" s="18"/>
      <c r="V385" s="18"/>
      <c r="W385" s="18"/>
      <c r="X385" s="18"/>
      <c r="Y385" s="18"/>
      <c r="Z385" s="18"/>
      <c r="AA385" s="18"/>
    </row>
    <row r="386" spans="1:27" ht="18.75" customHeight="1">
      <c r="A386" s="18"/>
      <c r="B386" s="409"/>
      <c r="C386" s="409"/>
      <c r="D386" s="409"/>
      <c r="E386" s="409"/>
      <c r="F386" s="409"/>
      <c r="G386" s="409"/>
      <c r="H386" s="409"/>
      <c r="I386" s="409"/>
      <c r="J386" s="409"/>
      <c r="K386" s="409"/>
      <c r="L386" s="409"/>
      <c r="M386" s="409"/>
      <c r="N386" s="409"/>
      <c r="O386" s="409"/>
      <c r="Q386" s="18"/>
      <c r="R386" s="18"/>
      <c r="S386" s="18"/>
      <c r="T386" s="18"/>
      <c r="U386" s="18"/>
      <c r="V386" s="18"/>
      <c r="W386" s="18"/>
      <c r="X386" s="18"/>
      <c r="Y386" s="18"/>
      <c r="Z386" s="18"/>
      <c r="AA386" s="18"/>
    </row>
    <row r="387" spans="1:27" ht="18.75" customHeight="1">
      <c r="A387" s="18"/>
      <c r="B387" s="409"/>
      <c r="C387" s="409"/>
      <c r="D387" s="409"/>
      <c r="E387" s="409"/>
      <c r="F387" s="409"/>
      <c r="G387" s="409"/>
      <c r="H387" s="409"/>
      <c r="I387" s="409"/>
      <c r="J387" s="409"/>
      <c r="K387" s="409"/>
      <c r="L387" s="409"/>
      <c r="M387" s="409"/>
      <c r="N387" s="409"/>
      <c r="O387" s="409"/>
      <c r="Q387" s="18"/>
      <c r="R387" s="18"/>
      <c r="S387" s="18"/>
      <c r="T387" s="18"/>
      <c r="U387" s="18"/>
      <c r="V387" s="18"/>
      <c r="W387" s="18"/>
      <c r="X387" s="18"/>
      <c r="Y387" s="18"/>
      <c r="Z387" s="18"/>
      <c r="AA387" s="18"/>
    </row>
    <row r="388" spans="1:27" ht="18.75" customHeight="1">
      <c r="A388" s="18"/>
      <c r="B388" s="409"/>
      <c r="C388" s="409"/>
      <c r="D388" s="409"/>
      <c r="E388" s="409"/>
      <c r="F388" s="409"/>
      <c r="G388" s="409"/>
      <c r="H388" s="409"/>
      <c r="I388" s="409"/>
      <c r="J388" s="409"/>
      <c r="K388" s="409"/>
      <c r="L388" s="409"/>
      <c r="M388" s="409"/>
      <c r="N388" s="409"/>
      <c r="O388" s="409"/>
      <c r="Q388" s="18"/>
      <c r="R388" s="18"/>
      <c r="S388" s="18"/>
      <c r="T388" s="18"/>
      <c r="U388" s="18"/>
      <c r="V388" s="18"/>
      <c r="W388" s="18"/>
      <c r="X388" s="18"/>
      <c r="Y388" s="18"/>
      <c r="Z388" s="18"/>
      <c r="AA388" s="18"/>
    </row>
    <row r="389" spans="1:27" ht="18.75" customHeight="1">
      <c r="A389" s="18"/>
      <c r="B389" s="409"/>
      <c r="C389" s="409"/>
      <c r="D389" s="409"/>
      <c r="E389" s="409"/>
      <c r="F389" s="409"/>
      <c r="G389" s="409"/>
      <c r="H389" s="409"/>
      <c r="I389" s="409"/>
      <c r="J389" s="409"/>
      <c r="K389" s="409"/>
      <c r="L389" s="409"/>
      <c r="M389" s="409"/>
      <c r="N389" s="409"/>
      <c r="O389" s="409"/>
      <c r="Q389" s="18"/>
      <c r="R389" s="18"/>
      <c r="S389" s="18"/>
      <c r="T389" s="18"/>
      <c r="U389" s="18"/>
      <c r="V389" s="18"/>
      <c r="W389" s="18"/>
      <c r="X389" s="18"/>
      <c r="Y389" s="18"/>
      <c r="Z389" s="18"/>
      <c r="AA389" s="18"/>
    </row>
    <row r="390" spans="1:27" ht="18.75" customHeight="1">
      <c r="A390" s="18"/>
      <c r="B390" s="409"/>
      <c r="C390" s="409"/>
      <c r="D390" s="409"/>
      <c r="E390" s="409"/>
      <c r="F390" s="409"/>
      <c r="G390" s="409"/>
      <c r="H390" s="409"/>
      <c r="I390" s="409"/>
      <c r="J390" s="409"/>
      <c r="K390" s="409"/>
      <c r="L390" s="409"/>
      <c r="M390" s="409"/>
      <c r="N390" s="409"/>
      <c r="O390" s="409"/>
      <c r="Q390" s="18"/>
      <c r="R390" s="18"/>
      <c r="S390" s="18"/>
      <c r="T390" s="18"/>
      <c r="U390" s="18"/>
      <c r="V390" s="18"/>
      <c r="W390" s="18"/>
      <c r="X390" s="18"/>
      <c r="Y390" s="18"/>
      <c r="Z390" s="18"/>
      <c r="AA390" s="18"/>
    </row>
    <row r="391" spans="1:27" ht="18.75" customHeight="1">
      <c r="A391" s="18"/>
      <c r="B391" s="409"/>
      <c r="C391" s="409"/>
      <c r="D391" s="409"/>
      <c r="E391" s="409"/>
      <c r="F391" s="409"/>
      <c r="G391" s="409"/>
      <c r="H391" s="409"/>
      <c r="I391" s="409"/>
      <c r="J391" s="409"/>
      <c r="K391" s="409"/>
      <c r="L391" s="409"/>
      <c r="M391" s="409"/>
      <c r="N391" s="409"/>
      <c r="O391" s="409"/>
      <c r="Q391" s="18"/>
      <c r="R391" s="18"/>
      <c r="S391" s="18"/>
      <c r="T391" s="18"/>
      <c r="U391" s="18"/>
      <c r="V391" s="18"/>
      <c r="W391" s="18"/>
      <c r="X391" s="18"/>
      <c r="Y391" s="18"/>
      <c r="Z391" s="18"/>
      <c r="AA391" s="18"/>
    </row>
    <row r="392" spans="1:27" ht="18.75" customHeight="1">
      <c r="A392" s="18"/>
      <c r="B392" s="409"/>
      <c r="C392" s="409"/>
      <c r="D392" s="409"/>
      <c r="E392" s="409"/>
      <c r="F392" s="409"/>
      <c r="G392" s="409"/>
      <c r="H392" s="409"/>
      <c r="I392" s="409"/>
      <c r="J392" s="409"/>
      <c r="K392" s="409"/>
      <c r="L392" s="409"/>
      <c r="M392" s="409"/>
      <c r="N392" s="409"/>
      <c r="O392" s="409"/>
      <c r="Q392" s="18"/>
      <c r="R392" s="18"/>
      <c r="S392" s="18"/>
      <c r="T392" s="18"/>
      <c r="U392" s="18"/>
      <c r="V392" s="18"/>
      <c r="W392" s="18"/>
      <c r="X392" s="18"/>
      <c r="Y392" s="18"/>
      <c r="Z392" s="18"/>
      <c r="AA392" s="18"/>
    </row>
    <row r="393" spans="1:27" ht="18.75" customHeight="1">
      <c r="A393" s="18"/>
      <c r="B393" s="409"/>
      <c r="C393" s="409"/>
      <c r="D393" s="409"/>
      <c r="E393" s="409"/>
      <c r="F393" s="409"/>
      <c r="G393" s="409"/>
      <c r="H393" s="409"/>
      <c r="I393" s="409"/>
      <c r="J393" s="409"/>
      <c r="K393" s="409"/>
      <c r="L393" s="409"/>
      <c r="M393" s="409"/>
      <c r="N393" s="409"/>
      <c r="O393" s="409"/>
      <c r="Q393" s="18"/>
      <c r="R393" s="18"/>
      <c r="S393" s="18"/>
      <c r="T393" s="18"/>
      <c r="U393" s="18"/>
      <c r="V393" s="18"/>
      <c r="W393" s="18"/>
      <c r="X393" s="18"/>
      <c r="Y393" s="18"/>
      <c r="Z393" s="18"/>
      <c r="AA393" s="18"/>
    </row>
    <row r="394" spans="1:27" ht="18.75" customHeight="1">
      <c r="A394" s="18"/>
      <c r="B394" s="409"/>
      <c r="C394" s="409"/>
      <c r="D394" s="409"/>
      <c r="E394" s="409"/>
      <c r="F394" s="409"/>
      <c r="G394" s="409"/>
      <c r="H394" s="409"/>
      <c r="I394" s="409"/>
      <c r="J394" s="409"/>
      <c r="K394" s="409"/>
      <c r="L394" s="409"/>
      <c r="M394" s="409"/>
      <c r="N394" s="409"/>
      <c r="O394" s="409"/>
      <c r="Q394" s="18"/>
      <c r="R394" s="18"/>
      <c r="S394" s="18"/>
      <c r="T394" s="18"/>
      <c r="U394" s="18"/>
      <c r="V394" s="18"/>
      <c r="W394" s="18"/>
      <c r="X394" s="18"/>
      <c r="Y394" s="18"/>
      <c r="Z394" s="18"/>
      <c r="AA394" s="18"/>
    </row>
    <row r="395" spans="1:27" ht="18.75" customHeight="1">
      <c r="A395" s="18"/>
      <c r="B395" s="409"/>
      <c r="C395" s="409"/>
      <c r="D395" s="409"/>
      <c r="E395" s="409"/>
      <c r="F395" s="409"/>
      <c r="G395" s="409"/>
      <c r="H395" s="409"/>
      <c r="I395" s="409"/>
      <c r="J395" s="409"/>
      <c r="K395" s="409"/>
      <c r="L395" s="409"/>
      <c r="M395" s="409"/>
      <c r="N395" s="409"/>
      <c r="O395" s="409"/>
      <c r="Q395" s="18"/>
      <c r="R395" s="18"/>
      <c r="S395" s="18"/>
      <c r="T395" s="18"/>
      <c r="U395" s="18"/>
      <c r="V395" s="18"/>
      <c r="W395" s="18"/>
      <c r="X395" s="18"/>
      <c r="Y395" s="18"/>
      <c r="Z395" s="18"/>
      <c r="AA395" s="18"/>
    </row>
    <row r="396" spans="1:27" ht="18.75" customHeight="1">
      <c r="A396" s="18"/>
      <c r="B396" s="409"/>
      <c r="C396" s="409"/>
      <c r="D396" s="409"/>
      <c r="E396" s="409"/>
      <c r="F396" s="409"/>
      <c r="G396" s="409"/>
      <c r="H396" s="409"/>
      <c r="I396" s="409"/>
      <c r="J396" s="409"/>
      <c r="K396" s="409"/>
      <c r="L396" s="409"/>
      <c r="M396" s="409"/>
      <c r="N396" s="409"/>
      <c r="O396" s="409"/>
      <c r="Q396" s="18"/>
      <c r="R396" s="18"/>
      <c r="S396" s="18"/>
      <c r="T396" s="18"/>
      <c r="U396" s="18"/>
      <c r="V396" s="18"/>
      <c r="W396" s="18"/>
      <c r="X396" s="18"/>
      <c r="Y396" s="18"/>
      <c r="Z396" s="18"/>
      <c r="AA396" s="18"/>
    </row>
    <row r="397" spans="1:27" ht="18.75" customHeight="1">
      <c r="A397" s="18"/>
      <c r="B397" s="409"/>
      <c r="C397" s="409"/>
      <c r="D397" s="409"/>
      <c r="E397" s="409"/>
      <c r="F397" s="409"/>
      <c r="G397" s="409"/>
      <c r="H397" s="409"/>
      <c r="I397" s="409"/>
      <c r="J397" s="409"/>
      <c r="K397" s="409"/>
      <c r="L397" s="409"/>
      <c r="M397" s="409"/>
      <c r="N397" s="409"/>
      <c r="O397" s="409"/>
      <c r="Q397" s="18"/>
      <c r="R397" s="18"/>
      <c r="S397" s="18"/>
      <c r="T397" s="18"/>
      <c r="U397" s="18"/>
      <c r="V397" s="18"/>
      <c r="W397" s="18"/>
      <c r="X397" s="18"/>
      <c r="Y397" s="18"/>
      <c r="Z397" s="18"/>
      <c r="AA397" s="18"/>
    </row>
    <row r="398" spans="1:27" ht="18.75" customHeight="1">
      <c r="A398" s="18"/>
      <c r="B398" s="409"/>
      <c r="C398" s="409"/>
      <c r="D398" s="409"/>
      <c r="E398" s="409"/>
      <c r="F398" s="409"/>
      <c r="G398" s="409"/>
      <c r="H398" s="409"/>
      <c r="I398" s="409"/>
      <c r="J398" s="409"/>
      <c r="K398" s="409"/>
      <c r="L398" s="409"/>
      <c r="M398" s="409"/>
      <c r="N398" s="409"/>
      <c r="O398" s="409"/>
      <c r="Q398" s="18"/>
      <c r="R398" s="18"/>
      <c r="S398" s="18"/>
      <c r="T398" s="18"/>
      <c r="U398" s="18"/>
      <c r="V398" s="18"/>
      <c r="W398" s="18"/>
      <c r="X398" s="18"/>
      <c r="Y398" s="18"/>
      <c r="Z398" s="18"/>
      <c r="AA398" s="18"/>
    </row>
    <row r="399" spans="1:27" ht="18.75" customHeight="1">
      <c r="A399" s="18"/>
      <c r="B399" s="409"/>
      <c r="C399" s="409"/>
      <c r="D399" s="409"/>
      <c r="E399" s="409"/>
      <c r="F399" s="409"/>
      <c r="G399" s="409"/>
      <c r="H399" s="409"/>
      <c r="I399" s="409"/>
      <c r="J399" s="409"/>
      <c r="K399" s="409"/>
      <c r="L399" s="409"/>
      <c r="M399" s="409"/>
      <c r="N399" s="409"/>
      <c r="O399" s="409"/>
      <c r="Q399" s="18"/>
      <c r="R399" s="18"/>
      <c r="S399" s="18"/>
      <c r="T399" s="18"/>
      <c r="U399" s="18"/>
      <c r="V399" s="18"/>
      <c r="W399" s="18"/>
      <c r="X399" s="18"/>
      <c r="Y399" s="18"/>
      <c r="Z399" s="18"/>
      <c r="AA399" s="18"/>
    </row>
    <row r="400" spans="1:27" ht="18.75" customHeight="1">
      <c r="A400" s="18"/>
      <c r="B400" s="409"/>
      <c r="C400" s="409"/>
      <c r="D400" s="409"/>
      <c r="E400" s="409"/>
      <c r="F400" s="409"/>
      <c r="G400" s="409"/>
      <c r="H400" s="409"/>
      <c r="I400" s="409"/>
      <c r="J400" s="409"/>
      <c r="K400" s="409"/>
      <c r="L400" s="409"/>
      <c r="M400" s="409"/>
      <c r="N400" s="409"/>
      <c r="O400" s="409"/>
      <c r="Q400" s="18"/>
      <c r="R400" s="18"/>
      <c r="S400" s="18"/>
      <c r="T400" s="18"/>
      <c r="U400" s="18"/>
      <c r="V400" s="18"/>
      <c r="W400" s="18"/>
      <c r="X400" s="18"/>
      <c r="Y400" s="18"/>
      <c r="Z400" s="18"/>
      <c r="AA400" s="18"/>
    </row>
    <row r="401" spans="1:27" ht="18.75" customHeight="1">
      <c r="A401" s="18"/>
      <c r="B401" s="409"/>
      <c r="C401" s="409"/>
      <c r="D401" s="409"/>
      <c r="E401" s="409"/>
      <c r="F401" s="409"/>
      <c r="G401" s="409"/>
      <c r="H401" s="409"/>
      <c r="I401" s="409"/>
      <c r="J401" s="409"/>
      <c r="K401" s="409"/>
      <c r="L401" s="409"/>
      <c r="M401" s="409"/>
      <c r="N401" s="409"/>
      <c r="O401" s="409"/>
      <c r="Q401" s="18"/>
      <c r="R401" s="18"/>
      <c r="S401" s="18"/>
      <c r="T401" s="18"/>
      <c r="U401" s="18"/>
      <c r="V401" s="18"/>
      <c r="W401" s="18"/>
      <c r="X401" s="18"/>
      <c r="Y401" s="18"/>
      <c r="Z401" s="18"/>
      <c r="AA401" s="18"/>
    </row>
    <row r="402" spans="1:27" ht="18.75" customHeight="1">
      <c r="A402" s="18"/>
      <c r="B402" s="409"/>
      <c r="C402" s="409"/>
      <c r="D402" s="409"/>
      <c r="E402" s="409"/>
      <c r="F402" s="409"/>
      <c r="G402" s="409"/>
      <c r="H402" s="409"/>
      <c r="I402" s="409"/>
      <c r="J402" s="409"/>
      <c r="K402" s="409"/>
      <c r="L402" s="409"/>
      <c r="M402" s="409"/>
      <c r="N402" s="409"/>
      <c r="O402" s="409"/>
      <c r="Q402" s="18"/>
      <c r="R402" s="18"/>
      <c r="S402" s="18"/>
      <c r="T402" s="18"/>
      <c r="U402" s="18"/>
      <c r="V402" s="18"/>
      <c r="W402" s="18"/>
      <c r="X402" s="18"/>
      <c r="Y402" s="18"/>
      <c r="Z402" s="18"/>
      <c r="AA402" s="18"/>
    </row>
    <row r="403" spans="1:27" ht="18.75" customHeight="1">
      <c r="A403" s="18"/>
      <c r="B403" s="409"/>
      <c r="C403" s="409"/>
      <c r="D403" s="409"/>
      <c r="E403" s="409"/>
      <c r="F403" s="409"/>
      <c r="G403" s="409"/>
      <c r="H403" s="409"/>
      <c r="I403" s="409"/>
      <c r="J403" s="409"/>
      <c r="K403" s="409"/>
      <c r="L403" s="409"/>
      <c r="M403" s="409"/>
      <c r="N403" s="409"/>
      <c r="O403" s="409"/>
      <c r="Q403" s="18"/>
      <c r="R403" s="18"/>
      <c r="S403" s="18"/>
      <c r="T403" s="18"/>
      <c r="U403" s="18"/>
      <c r="V403" s="18"/>
      <c r="W403" s="18"/>
      <c r="X403" s="18"/>
      <c r="Y403" s="18"/>
      <c r="Z403" s="18"/>
      <c r="AA403" s="18"/>
    </row>
    <row r="404" spans="1:27" ht="18.75" customHeight="1">
      <c r="A404" s="18"/>
      <c r="B404" s="409"/>
      <c r="C404" s="409"/>
      <c r="D404" s="409"/>
      <c r="E404" s="409"/>
      <c r="F404" s="409"/>
      <c r="G404" s="409"/>
      <c r="H404" s="409"/>
      <c r="I404" s="409"/>
      <c r="J404" s="409"/>
      <c r="K404" s="409"/>
      <c r="L404" s="409"/>
      <c r="M404" s="409"/>
      <c r="N404" s="409"/>
      <c r="O404" s="409"/>
      <c r="Q404" s="18"/>
      <c r="R404" s="18"/>
      <c r="S404" s="18"/>
      <c r="T404" s="18"/>
      <c r="U404" s="18"/>
      <c r="V404" s="18"/>
      <c r="W404" s="18"/>
      <c r="X404" s="18"/>
      <c r="Y404" s="18"/>
      <c r="Z404" s="18"/>
      <c r="AA404" s="18"/>
    </row>
    <row r="405" spans="1:27" ht="18.75" customHeight="1">
      <c r="A405" s="18"/>
      <c r="B405" s="409"/>
      <c r="C405" s="409"/>
      <c r="D405" s="409"/>
      <c r="E405" s="409"/>
      <c r="F405" s="409"/>
      <c r="G405" s="409"/>
      <c r="H405" s="409"/>
      <c r="I405" s="409"/>
      <c r="J405" s="409"/>
      <c r="K405" s="409"/>
      <c r="L405" s="409"/>
      <c r="M405" s="409"/>
      <c r="N405" s="409"/>
      <c r="O405" s="409"/>
      <c r="Q405" s="18"/>
      <c r="R405" s="18"/>
      <c r="S405" s="18"/>
      <c r="T405" s="18"/>
      <c r="U405" s="18"/>
      <c r="V405" s="18"/>
      <c r="W405" s="18"/>
      <c r="X405" s="18"/>
      <c r="Y405" s="18"/>
      <c r="Z405" s="18"/>
      <c r="AA405" s="18"/>
    </row>
    <row r="406" spans="1:27" ht="18.75" customHeight="1">
      <c r="A406" s="18"/>
      <c r="B406" s="409"/>
      <c r="C406" s="409"/>
      <c r="D406" s="409"/>
      <c r="E406" s="409"/>
      <c r="F406" s="409"/>
      <c r="G406" s="409"/>
      <c r="H406" s="409"/>
      <c r="I406" s="409"/>
      <c r="J406" s="409"/>
      <c r="K406" s="409"/>
      <c r="L406" s="409"/>
      <c r="M406" s="409"/>
      <c r="N406" s="409"/>
      <c r="O406" s="409"/>
      <c r="Q406" s="18"/>
      <c r="R406" s="18"/>
      <c r="S406" s="18"/>
      <c r="T406" s="18"/>
      <c r="U406" s="18"/>
      <c r="V406" s="18"/>
      <c r="W406" s="18"/>
      <c r="X406" s="18"/>
      <c r="Y406" s="18"/>
      <c r="Z406" s="18"/>
      <c r="AA406" s="18"/>
    </row>
    <row r="407" spans="1:27" ht="18.75" customHeight="1">
      <c r="A407" s="18"/>
      <c r="B407" s="409"/>
      <c r="C407" s="409"/>
      <c r="D407" s="409"/>
      <c r="E407" s="409"/>
      <c r="F407" s="409"/>
      <c r="G407" s="409"/>
      <c r="H407" s="409"/>
      <c r="I407" s="409"/>
      <c r="J407" s="409"/>
      <c r="K407" s="409"/>
      <c r="L407" s="409"/>
      <c r="M407" s="409"/>
      <c r="N407" s="409"/>
      <c r="O407" s="409"/>
      <c r="Q407" s="18"/>
      <c r="R407" s="18"/>
      <c r="S407" s="18"/>
      <c r="T407" s="18"/>
      <c r="U407" s="18"/>
      <c r="V407" s="18"/>
      <c r="W407" s="18"/>
      <c r="X407" s="18"/>
      <c r="Y407" s="18"/>
      <c r="Z407" s="18"/>
      <c r="AA407" s="18"/>
    </row>
    <row r="408" spans="1:27" ht="18.75" customHeight="1">
      <c r="A408" s="18"/>
      <c r="B408" s="409"/>
      <c r="C408" s="409"/>
      <c r="D408" s="409"/>
      <c r="E408" s="409"/>
      <c r="F408" s="409"/>
      <c r="G408" s="409"/>
      <c r="H408" s="409"/>
      <c r="I408" s="409"/>
      <c r="J408" s="409"/>
      <c r="K408" s="409"/>
      <c r="L408" s="409"/>
      <c r="M408" s="409"/>
      <c r="N408" s="409"/>
      <c r="O408" s="409"/>
      <c r="Q408" s="18"/>
      <c r="R408" s="18"/>
      <c r="S408" s="18"/>
      <c r="T408" s="18"/>
      <c r="U408" s="18"/>
      <c r="V408" s="18"/>
      <c r="W408" s="18"/>
      <c r="X408" s="18"/>
      <c r="Y408" s="18"/>
      <c r="Z408" s="18"/>
      <c r="AA408" s="18"/>
    </row>
    <row r="409" spans="1:27" ht="18.75" customHeight="1">
      <c r="A409" s="18"/>
      <c r="B409" s="409"/>
      <c r="C409" s="409"/>
      <c r="D409" s="409"/>
      <c r="E409" s="409"/>
      <c r="F409" s="409"/>
      <c r="G409" s="409"/>
      <c r="H409" s="409"/>
      <c r="I409" s="409"/>
      <c r="J409" s="409"/>
      <c r="K409" s="409"/>
      <c r="L409" s="409"/>
      <c r="M409" s="409"/>
      <c r="N409" s="409"/>
      <c r="O409" s="409"/>
      <c r="Q409" s="18"/>
      <c r="R409" s="18"/>
      <c r="S409" s="18"/>
      <c r="T409" s="18"/>
      <c r="U409" s="18"/>
      <c r="V409" s="18"/>
      <c r="W409" s="18"/>
      <c r="X409" s="18"/>
      <c r="Y409" s="18"/>
      <c r="Z409" s="18"/>
      <c r="AA409" s="18"/>
    </row>
    <row r="410" spans="1:27" ht="18.75" customHeight="1">
      <c r="A410" s="18"/>
      <c r="B410" s="409"/>
      <c r="C410" s="409"/>
      <c r="D410" s="409"/>
      <c r="E410" s="409"/>
      <c r="F410" s="409"/>
      <c r="G410" s="409"/>
      <c r="H410" s="409"/>
      <c r="I410" s="409"/>
      <c r="J410" s="409"/>
      <c r="K410" s="409"/>
      <c r="L410" s="409"/>
      <c r="M410" s="409"/>
      <c r="N410" s="409"/>
      <c r="O410" s="409"/>
      <c r="Q410" s="18"/>
      <c r="R410" s="18"/>
      <c r="S410" s="18"/>
      <c r="T410" s="18"/>
      <c r="U410" s="18"/>
      <c r="V410" s="18"/>
      <c r="W410" s="18"/>
      <c r="X410" s="18"/>
      <c r="Y410" s="18"/>
      <c r="Z410" s="18"/>
      <c r="AA410" s="18"/>
    </row>
    <row r="411" spans="1:27" ht="18.75" customHeight="1">
      <c r="A411" s="18"/>
      <c r="B411" s="409"/>
      <c r="C411" s="409"/>
      <c r="D411" s="409"/>
      <c r="E411" s="409"/>
      <c r="F411" s="409"/>
      <c r="G411" s="409"/>
      <c r="H411" s="409"/>
      <c r="I411" s="409"/>
      <c r="J411" s="409"/>
      <c r="K411" s="409"/>
      <c r="L411" s="409"/>
      <c r="M411" s="409"/>
      <c r="N411" s="409"/>
      <c r="O411" s="409"/>
      <c r="Q411" s="18"/>
      <c r="R411" s="18"/>
      <c r="S411" s="18"/>
      <c r="T411" s="18"/>
      <c r="U411" s="18"/>
      <c r="V411" s="18"/>
      <c r="W411" s="18"/>
      <c r="X411" s="18"/>
      <c r="Y411" s="18"/>
      <c r="Z411" s="18"/>
      <c r="AA411" s="18"/>
    </row>
    <row r="412" spans="1:27" ht="18.75" customHeight="1">
      <c r="A412" s="18"/>
      <c r="B412" s="409"/>
      <c r="C412" s="409"/>
      <c r="D412" s="409"/>
      <c r="E412" s="409"/>
      <c r="F412" s="409"/>
      <c r="G412" s="409"/>
      <c r="H412" s="409"/>
      <c r="I412" s="409"/>
      <c r="J412" s="409"/>
      <c r="K412" s="409"/>
      <c r="L412" s="409"/>
      <c r="M412" s="409"/>
      <c r="N412" s="409"/>
      <c r="O412" s="409"/>
      <c r="Q412" s="18"/>
      <c r="R412" s="18"/>
      <c r="S412" s="18"/>
      <c r="T412" s="18"/>
      <c r="U412" s="18"/>
      <c r="V412" s="18"/>
      <c r="W412" s="18"/>
      <c r="X412" s="18"/>
      <c r="Y412" s="18"/>
      <c r="Z412" s="18"/>
      <c r="AA412" s="18"/>
    </row>
    <row r="413" spans="1:27" ht="18.75" customHeight="1">
      <c r="A413" s="18"/>
      <c r="B413" s="409"/>
      <c r="C413" s="409"/>
      <c r="D413" s="409"/>
      <c r="E413" s="409"/>
      <c r="F413" s="409"/>
      <c r="G413" s="409"/>
      <c r="H413" s="409"/>
      <c r="I413" s="409"/>
      <c r="J413" s="409"/>
      <c r="K413" s="409"/>
      <c r="L413" s="409"/>
      <c r="M413" s="409"/>
      <c r="N413" s="409"/>
      <c r="O413" s="409"/>
      <c r="Q413" s="18"/>
      <c r="R413" s="18"/>
      <c r="S413" s="18"/>
      <c r="T413" s="18"/>
      <c r="U413" s="18"/>
      <c r="V413" s="18"/>
      <c r="W413" s="18"/>
      <c r="X413" s="18"/>
      <c r="Y413" s="18"/>
      <c r="Z413" s="18"/>
      <c r="AA413" s="18"/>
    </row>
    <row r="414" spans="1:27" ht="18.75" customHeight="1">
      <c r="A414" s="18"/>
      <c r="B414" s="409"/>
      <c r="C414" s="409"/>
      <c r="D414" s="409"/>
      <c r="E414" s="409"/>
      <c r="F414" s="409"/>
      <c r="G414" s="409"/>
      <c r="H414" s="409"/>
      <c r="I414" s="409"/>
      <c r="J414" s="409"/>
      <c r="K414" s="409"/>
      <c r="L414" s="409"/>
      <c r="M414" s="409"/>
      <c r="N414" s="409"/>
      <c r="O414" s="409"/>
      <c r="Q414" s="18"/>
      <c r="R414" s="18"/>
      <c r="S414" s="18"/>
      <c r="T414" s="18"/>
      <c r="U414" s="18"/>
      <c r="V414" s="18"/>
      <c r="W414" s="18"/>
      <c r="X414" s="18"/>
      <c r="Y414" s="18"/>
      <c r="Z414" s="18"/>
      <c r="AA414" s="18"/>
    </row>
    <row r="415" spans="1:27" ht="18.75" customHeight="1">
      <c r="A415" s="18"/>
      <c r="B415" s="409"/>
      <c r="C415" s="409"/>
      <c r="D415" s="409"/>
      <c r="E415" s="409"/>
      <c r="F415" s="409"/>
      <c r="G415" s="409"/>
      <c r="H415" s="409"/>
      <c r="I415" s="409"/>
      <c r="J415" s="409"/>
      <c r="K415" s="409"/>
      <c r="L415" s="409"/>
      <c r="M415" s="409"/>
      <c r="N415" s="409"/>
      <c r="O415" s="409"/>
      <c r="Q415" s="18"/>
      <c r="R415" s="18"/>
      <c r="S415" s="18"/>
      <c r="T415" s="18"/>
      <c r="U415" s="18"/>
      <c r="V415" s="18"/>
      <c r="W415" s="18"/>
      <c r="X415" s="18"/>
      <c r="Y415" s="18"/>
      <c r="Z415" s="18"/>
      <c r="AA415" s="18"/>
    </row>
    <row r="416" spans="1:27" ht="18.75" customHeight="1">
      <c r="A416" s="18"/>
      <c r="B416" s="409"/>
      <c r="C416" s="409"/>
      <c r="D416" s="409"/>
      <c r="E416" s="409"/>
      <c r="F416" s="409"/>
      <c r="G416" s="409"/>
      <c r="H416" s="409"/>
      <c r="I416" s="409"/>
      <c r="J416" s="409"/>
      <c r="K416" s="409"/>
      <c r="L416" s="409"/>
      <c r="M416" s="409"/>
      <c r="N416" s="409"/>
      <c r="O416" s="409"/>
      <c r="Q416" s="18"/>
      <c r="R416" s="18"/>
      <c r="S416" s="18"/>
      <c r="T416" s="18"/>
      <c r="U416" s="18"/>
      <c r="V416" s="18"/>
      <c r="W416" s="18"/>
      <c r="X416" s="18"/>
      <c r="Y416" s="18"/>
      <c r="Z416" s="18"/>
      <c r="AA416" s="18"/>
    </row>
    <row r="417" spans="1:27" ht="18.75" customHeight="1">
      <c r="A417" s="18"/>
      <c r="B417" s="409"/>
      <c r="C417" s="409"/>
      <c r="D417" s="409"/>
      <c r="E417" s="409"/>
      <c r="F417" s="409"/>
      <c r="G417" s="409"/>
      <c r="H417" s="409"/>
      <c r="I417" s="409"/>
      <c r="J417" s="409"/>
      <c r="K417" s="409"/>
      <c r="L417" s="409"/>
      <c r="M417" s="409"/>
      <c r="N417" s="409"/>
      <c r="O417" s="409"/>
      <c r="Q417" s="18"/>
      <c r="R417" s="18"/>
      <c r="S417" s="18"/>
      <c r="T417" s="18"/>
      <c r="U417" s="18"/>
      <c r="V417" s="18"/>
      <c r="W417" s="18"/>
      <c r="X417" s="18"/>
      <c r="Y417" s="18"/>
      <c r="Z417" s="18"/>
      <c r="AA417" s="18"/>
    </row>
    <row r="418" spans="1:27" ht="18.75" customHeight="1">
      <c r="A418" s="18"/>
      <c r="B418" s="409"/>
      <c r="C418" s="409"/>
      <c r="D418" s="409"/>
      <c r="E418" s="409"/>
      <c r="F418" s="409"/>
      <c r="G418" s="409"/>
      <c r="H418" s="409"/>
      <c r="I418" s="409"/>
      <c r="J418" s="409"/>
      <c r="K418" s="409"/>
      <c r="L418" s="409"/>
      <c r="M418" s="409"/>
      <c r="N418" s="409"/>
      <c r="O418" s="409"/>
      <c r="Q418" s="18"/>
      <c r="R418" s="18"/>
      <c r="S418" s="18"/>
      <c r="T418" s="18"/>
      <c r="U418" s="18"/>
      <c r="V418" s="18"/>
      <c r="W418" s="18"/>
      <c r="X418" s="18"/>
      <c r="Y418" s="18"/>
      <c r="Z418" s="18"/>
      <c r="AA418" s="18"/>
    </row>
    <row r="419" spans="1:27" ht="18.75" customHeight="1">
      <c r="A419" s="18"/>
      <c r="B419" s="409"/>
      <c r="C419" s="409"/>
      <c r="D419" s="409"/>
      <c r="E419" s="409"/>
      <c r="F419" s="409"/>
      <c r="G419" s="409"/>
      <c r="H419" s="409"/>
      <c r="I419" s="409"/>
      <c r="J419" s="409"/>
      <c r="K419" s="409"/>
      <c r="L419" s="409"/>
      <c r="M419" s="409"/>
      <c r="N419" s="409"/>
      <c r="O419" s="409"/>
      <c r="Q419" s="18"/>
      <c r="R419" s="18"/>
      <c r="S419" s="18"/>
      <c r="T419" s="18"/>
      <c r="U419" s="18"/>
      <c r="V419" s="18"/>
      <c r="W419" s="18"/>
      <c r="X419" s="18"/>
      <c r="Y419" s="18"/>
      <c r="Z419" s="18"/>
      <c r="AA419" s="18"/>
    </row>
    <row r="420" spans="1:27" ht="18.75" customHeight="1">
      <c r="A420" s="18"/>
      <c r="B420" s="409"/>
      <c r="C420" s="409"/>
      <c r="D420" s="409"/>
      <c r="E420" s="409"/>
      <c r="F420" s="409"/>
      <c r="G420" s="409"/>
      <c r="H420" s="409"/>
      <c r="I420" s="409"/>
      <c r="J420" s="409"/>
      <c r="K420" s="409"/>
      <c r="L420" s="409"/>
      <c r="M420" s="409"/>
      <c r="N420" s="409"/>
      <c r="O420" s="409"/>
      <c r="Q420" s="18"/>
      <c r="R420" s="18"/>
      <c r="S420" s="18"/>
      <c r="T420" s="18"/>
      <c r="U420" s="18"/>
      <c r="V420" s="18"/>
      <c r="W420" s="18"/>
      <c r="X420" s="18"/>
      <c r="Y420" s="18"/>
      <c r="Z420" s="18"/>
      <c r="AA420" s="18"/>
    </row>
    <row r="421" spans="1:27" ht="18.75" customHeight="1">
      <c r="A421" s="18"/>
      <c r="B421" s="409"/>
      <c r="C421" s="409"/>
      <c r="D421" s="409"/>
      <c r="E421" s="409"/>
      <c r="F421" s="409"/>
      <c r="G421" s="409"/>
      <c r="H421" s="409"/>
      <c r="I421" s="409"/>
      <c r="J421" s="409"/>
      <c r="K421" s="409"/>
      <c r="L421" s="409"/>
      <c r="M421" s="409"/>
      <c r="N421" s="409"/>
      <c r="O421" s="409"/>
      <c r="Q421" s="18"/>
      <c r="R421" s="18"/>
      <c r="S421" s="18"/>
      <c r="T421" s="18"/>
      <c r="U421" s="18"/>
      <c r="V421" s="18"/>
      <c r="W421" s="18"/>
      <c r="X421" s="18"/>
      <c r="Y421" s="18"/>
      <c r="Z421" s="18"/>
      <c r="AA421" s="18"/>
    </row>
    <row r="422" spans="1:27" ht="18.75" customHeight="1">
      <c r="A422" s="18"/>
      <c r="B422" s="409"/>
      <c r="C422" s="409"/>
      <c r="D422" s="409"/>
      <c r="E422" s="409"/>
      <c r="F422" s="409"/>
      <c r="G422" s="409"/>
      <c r="H422" s="409"/>
      <c r="I422" s="409"/>
      <c r="J422" s="409"/>
      <c r="K422" s="409"/>
      <c r="L422" s="409"/>
      <c r="M422" s="409"/>
      <c r="N422" s="409"/>
      <c r="O422" s="409"/>
      <c r="Q422" s="18"/>
      <c r="R422" s="18"/>
      <c r="S422" s="18"/>
      <c r="T422" s="18"/>
      <c r="U422" s="18"/>
      <c r="V422" s="18"/>
      <c r="W422" s="18"/>
      <c r="X422" s="18"/>
      <c r="Y422" s="18"/>
      <c r="Z422" s="18"/>
      <c r="AA422" s="18"/>
    </row>
    <row r="423" spans="1:27" ht="18.75" customHeight="1">
      <c r="A423" s="18"/>
      <c r="B423" s="409"/>
      <c r="C423" s="409"/>
      <c r="D423" s="409"/>
      <c r="E423" s="409"/>
      <c r="F423" s="409"/>
      <c r="G423" s="409"/>
      <c r="H423" s="409"/>
      <c r="I423" s="409"/>
      <c r="J423" s="409"/>
      <c r="K423" s="409"/>
      <c r="L423" s="409"/>
      <c r="M423" s="409"/>
      <c r="N423" s="409"/>
      <c r="O423" s="409"/>
      <c r="Q423" s="18"/>
      <c r="R423" s="18"/>
      <c r="S423" s="18"/>
      <c r="T423" s="18"/>
      <c r="U423" s="18"/>
      <c r="V423" s="18"/>
      <c r="W423" s="18"/>
      <c r="X423" s="18"/>
      <c r="Y423" s="18"/>
      <c r="Z423" s="18"/>
      <c r="AA423" s="18"/>
    </row>
    <row r="424" spans="1:27" ht="18.75" customHeight="1">
      <c r="A424" s="18"/>
      <c r="B424" s="409"/>
      <c r="C424" s="409"/>
      <c r="D424" s="409"/>
      <c r="E424" s="409"/>
      <c r="F424" s="409"/>
      <c r="G424" s="409"/>
      <c r="H424" s="409"/>
      <c r="I424" s="409"/>
      <c r="J424" s="409"/>
      <c r="K424" s="409"/>
      <c r="L424" s="409"/>
      <c r="M424" s="409"/>
      <c r="N424" s="409"/>
      <c r="O424" s="409"/>
      <c r="Q424" s="18"/>
      <c r="R424" s="18"/>
      <c r="S424" s="18"/>
      <c r="T424" s="18"/>
      <c r="U424" s="18"/>
      <c r="V424" s="18"/>
      <c r="W424" s="18"/>
      <c r="X424" s="18"/>
      <c r="Y424" s="18"/>
      <c r="Z424" s="18"/>
      <c r="AA424" s="18"/>
    </row>
    <row r="425" spans="1:27" ht="18.75" customHeight="1">
      <c r="A425" s="18"/>
      <c r="B425" s="409"/>
      <c r="C425" s="409"/>
      <c r="D425" s="409"/>
      <c r="E425" s="409"/>
      <c r="F425" s="409"/>
      <c r="G425" s="409"/>
      <c r="H425" s="409"/>
      <c r="I425" s="409"/>
      <c r="J425" s="409"/>
      <c r="K425" s="409"/>
      <c r="L425" s="409"/>
      <c r="M425" s="409"/>
      <c r="N425" s="409"/>
      <c r="O425" s="409"/>
      <c r="Q425" s="18"/>
      <c r="R425" s="18"/>
      <c r="S425" s="18"/>
      <c r="T425" s="18"/>
      <c r="U425" s="18"/>
      <c r="V425" s="18"/>
      <c r="W425" s="18"/>
      <c r="X425" s="18"/>
      <c r="Y425" s="18"/>
      <c r="Z425" s="18"/>
      <c r="AA425" s="18"/>
    </row>
    <row r="426" spans="1:27" ht="18.75" customHeight="1">
      <c r="A426" s="18"/>
      <c r="B426" s="409"/>
      <c r="C426" s="409"/>
      <c r="D426" s="409"/>
      <c r="E426" s="409"/>
      <c r="F426" s="409"/>
      <c r="G426" s="409"/>
      <c r="H426" s="409"/>
      <c r="I426" s="409"/>
      <c r="J426" s="409"/>
      <c r="K426" s="409"/>
      <c r="L426" s="409"/>
      <c r="M426" s="409"/>
      <c r="N426" s="409"/>
      <c r="O426" s="409"/>
      <c r="Q426" s="18"/>
      <c r="R426" s="18"/>
      <c r="S426" s="18"/>
      <c r="T426" s="18"/>
      <c r="U426" s="18"/>
      <c r="V426" s="18"/>
      <c r="W426" s="18"/>
      <c r="X426" s="18"/>
      <c r="Y426" s="18"/>
      <c r="Z426" s="18"/>
      <c r="AA426" s="18"/>
    </row>
    <row r="427" spans="1:27" ht="18.75" customHeight="1">
      <c r="A427" s="18"/>
      <c r="B427" s="409"/>
      <c r="C427" s="409"/>
      <c r="D427" s="409"/>
      <c r="E427" s="409"/>
      <c r="F427" s="409"/>
      <c r="G427" s="409"/>
      <c r="H427" s="409"/>
      <c r="I427" s="409"/>
      <c r="J427" s="409"/>
      <c r="K427" s="409"/>
      <c r="L427" s="409"/>
      <c r="M427" s="409"/>
      <c r="N427" s="409"/>
      <c r="O427" s="409"/>
      <c r="Q427" s="18"/>
      <c r="R427" s="18"/>
      <c r="S427" s="18"/>
      <c r="T427" s="18"/>
      <c r="U427" s="18"/>
      <c r="V427" s="18"/>
      <c r="W427" s="18"/>
      <c r="X427" s="18"/>
      <c r="Y427" s="18"/>
      <c r="Z427" s="18"/>
      <c r="AA427" s="18"/>
    </row>
    <row r="428" spans="1:27" ht="18.75" customHeight="1">
      <c r="A428" s="18"/>
      <c r="B428" s="409"/>
      <c r="C428" s="409"/>
      <c r="D428" s="409"/>
      <c r="E428" s="409"/>
      <c r="F428" s="409"/>
      <c r="G428" s="409"/>
      <c r="H428" s="409"/>
      <c r="I428" s="409"/>
      <c r="J428" s="409"/>
      <c r="K428" s="409"/>
      <c r="L428" s="409"/>
      <c r="M428" s="409"/>
      <c r="N428" s="409"/>
      <c r="O428" s="409"/>
      <c r="Q428" s="18"/>
      <c r="R428" s="18"/>
      <c r="S428" s="18"/>
      <c r="T428" s="18"/>
      <c r="U428" s="18"/>
      <c r="V428" s="18"/>
      <c r="W428" s="18"/>
      <c r="X428" s="18"/>
      <c r="Y428" s="18"/>
      <c r="Z428" s="18"/>
      <c r="AA428" s="18"/>
    </row>
    <row r="429" spans="1:27" ht="18.75" customHeight="1">
      <c r="A429" s="18"/>
      <c r="B429" s="409"/>
      <c r="C429" s="409"/>
      <c r="D429" s="409"/>
      <c r="E429" s="409"/>
      <c r="F429" s="409"/>
      <c r="G429" s="409"/>
      <c r="H429" s="409"/>
      <c r="I429" s="409"/>
      <c r="J429" s="409"/>
      <c r="K429" s="409"/>
      <c r="L429" s="409"/>
      <c r="M429" s="409"/>
      <c r="N429" s="409"/>
      <c r="O429" s="409"/>
      <c r="Q429" s="18"/>
      <c r="R429" s="18"/>
      <c r="S429" s="18"/>
      <c r="T429" s="18"/>
      <c r="U429" s="18"/>
      <c r="V429" s="18"/>
      <c r="W429" s="18"/>
      <c r="X429" s="18"/>
      <c r="Y429" s="18"/>
      <c r="Z429" s="18"/>
      <c r="AA429" s="18"/>
    </row>
    <row r="430" spans="1:27" ht="18.75" customHeight="1">
      <c r="A430" s="18"/>
      <c r="B430" s="409"/>
      <c r="C430" s="409"/>
      <c r="D430" s="409"/>
      <c r="E430" s="409"/>
      <c r="F430" s="409"/>
      <c r="G430" s="409"/>
      <c r="H430" s="409"/>
      <c r="I430" s="409"/>
      <c r="J430" s="409"/>
      <c r="K430" s="409"/>
      <c r="L430" s="409"/>
      <c r="M430" s="409"/>
      <c r="N430" s="409"/>
      <c r="O430" s="409"/>
      <c r="Q430" s="18"/>
      <c r="R430" s="18"/>
      <c r="S430" s="18"/>
      <c r="T430" s="18"/>
      <c r="U430" s="18"/>
      <c r="V430" s="18"/>
      <c r="W430" s="18"/>
      <c r="X430" s="18"/>
      <c r="Y430" s="18"/>
      <c r="Z430" s="18"/>
      <c r="AA430" s="18"/>
    </row>
    <row r="431" spans="1:27" ht="18.75" customHeight="1">
      <c r="A431" s="18"/>
      <c r="B431" s="409"/>
      <c r="C431" s="409"/>
      <c r="D431" s="409"/>
      <c r="E431" s="409"/>
      <c r="F431" s="409"/>
      <c r="G431" s="409"/>
      <c r="H431" s="409"/>
      <c r="I431" s="409"/>
      <c r="J431" s="409"/>
      <c r="K431" s="409"/>
      <c r="L431" s="409"/>
      <c r="M431" s="409"/>
      <c r="N431" s="409"/>
      <c r="O431" s="409"/>
      <c r="Q431" s="18"/>
      <c r="R431" s="18"/>
      <c r="S431" s="18"/>
      <c r="T431" s="18"/>
      <c r="U431" s="18"/>
      <c r="V431" s="18"/>
      <c r="W431" s="18"/>
      <c r="X431" s="18"/>
      <c r="Y431" s="18"/>
      <c r="Z431" s="18"/>
      <c r="AA431" s="18"/>
    </row>
    <row r="432" spans="1:27" ht="18.75" customHeight="1">
      <c r="A432" s="18"/>
      <c r="B432" s="409"/>
      <c r="C432" s="409"/>
      <c r="D432" s="409"/>
      <c r="E432" s="409"/>
      <c r="F432" s="409"/>
      <c r="G432" s="409"/>
      <c r="H432" s="409"/>
      <c r="I432" s="409"/>
      <c r="J432" s="409"/>
      <c r="K432" s="409"/>
      <c r="L432" s="409"/>
      <c r="M432" s="409"/>
      <c r="N432" s="409"/>
      <c r="O432" s="409"/>
      <c r="Q432" s="18"/>
      <c r="R432" s="18"/>
      <c r="S432" s="18"/>
      <c r="T432" s="18"/>
      <c r="U432" s="18"/>
      <c r="V432" s="18"/>
      <c r="W432" s="18"/>
      <c r="X432" s="18"/>
      <c r="Y432" s="18"/>
      <c r="Z432" s="18"/>
      <c r="AA432" s="18"/>
    </row>
    <row r="433" spans="1:27" ht="18.75" customHeight="1">
      <c r="A433" s="18"/>
      <c r="B433" s="409"/>
      <c r="C433" s="409"/>
      <c r="D433" s="409"/>
      <c r="E433" s="409"/>
      <c r="F433" s="409"/>
      <c r="G433" s="409"/>
      <c r="H433" s="409"/>
      <c r="I433" s="409"/>
      <c r="J433" s="409"/>
      <c r="K433" s="409"/>
      <c r="L433" s="409"/>
      <c r="M433" s="409"/>
      <c r="N433" s="409"/>
      <c r="O433" s="409"/>
      <c r="Q433" s="18"/>
      <c r="R433" s="18"/>
      <c r="S433" s="18"/>
      <c r="T433" s="18"/>
      <c r="U433" s="18"/>
      <c r="V433" s="18"/>
      <c r="W433" s="18"/>
      <c r="X433" s="18"/>
      <c r="Y433" s="18"/>
      <c r="Z433" s="18"/>
      <c r="AA433" s="18"/>
    </row>
    <row r="434" spans="1:27" ht="18.75" customHeight="1">
      <c r="A434" s="18"/>
      <c r="B434" s="409"/>
      <c r="C434" s="409"/>
      <c r="D434" s="409"/>
      <c r="E434" s="409"/>
      <c r="F434" s="409"/>
      <c r="G434" s="409"/>
      <c r="H434" s="409"/>
      <c r="I434" s="409"/>
      <c r="J434" s="409"/>
      <c r="K434" s="409"/>
      <c r="L434" s="409"/>
      <c r="M434" s="409"/>
      <c r="N434" s="409"/>
      <c r="O434" s="409"/>
      <c r="Q434" s="18"/>
      <c r="R434" s="18"/>
      <c r="S434" s="18"/>
      <c r="T434" s="18"/>
      <c r="U434" s="18"/>
      <c r="V434" s="18"/>
      <c r="W434" s="18"/>
      <c r="X434" s="18"/>
      <c r="Y434" s="18"/>
      <c r="Z434" s="18"/>
      <c r="AA434" s="18"/>
    </row>
    <row r="435" spans="1:27" ht="18.75" customHeight="1">
      <c r="A435" s="18"/>
      <c r="B435" s="409"/>
      <c r="C435" s="409"/>
      <c r="D435" s="409"/>
      <c r="E435" s="409"/>
      <c r="F435" s="409"/>
      <c r="G435" s="409"/>
      <c r="H435" s="409"/>
      <c r="I435" s="409"/>
      <c r="J435" s="409"/>
      <c r="K435" s="409"/>
      <c r="L435" s="409"/>
      <c r="M435" s="409"/>
      <c r="N435" s="409"/>
      <c r="O435" s="409"/>
      <c r="Q435" s="18"/>
      <c r="R435" s="18"/>
      <c r="S435" s="18"/>
      <c r="T435" s="18"/>
      <c r="U435" s="18"/>
      <c r="V435" s="18"/>
      <c r="W435" s="18"/>
      <c r="X435" s="18"/>
      <c r="Y435" s="18"/>
      <c r="Z435" s="18"/>
      <c r="AA435" s="18"/>
    </row>
    <row r="436" spans="1:27" ht="18.75" customHeight="1">
      <c r="A436" s="18"/>
      <c r="B436" s="409"/>
      <c r="C436" s="409"/>
      <c r="D436" s="409"/>
      <c r="E436" s="409"/>
      <c r="F436" s="409"/>
      <c r="G436" s="409"/>
      <c r="H436" s="409"/>
      <c r="I436" s="409"/>
      <c r="J436" s="409"/>
      <c r="K436" s="409"/>
      <c r="L436" s="409"/>
      <c r="M436" s="409"/>
      <c r="N436" s="409"/>
      <c r="O436" s="409"/>
      <c r="Q436" s="18"/>
      <c r="R436" s="18"/>
      <c r="S436" s="18"/>
      <c r="T436" s="18"/>
      <c r="U436" s="18"/>
      <c r="V436" s="18"/>
      <c r="W436" s="18"/>
      <c r="X436" s="18"/>
      <c r="Y436" s="18"/>
      <c r="Z436" s="18"/>
      <c r="AA436" s="18"/>
    </row>
    <row r="437" spans="1:27" ht="18.75" customHeight="1">
      <c r="A437" s="18"/>
      <c r="B437" s="409"/>
      <c r="C437" s="409"/>
      <c r="D437" s="409"/>
      <c r="E437" s="409"/>
      <c r="F437" s="409"/>
      <c r="G437" s="409"/>
      <c r="H437" s="409"/>
      <c r="I437" s="409"/>
      <c r="J437" s="409"/>
      <c r="K437" s="409"/>
      <c r="L437" s="409"/>
      <c r="M437" s="409"/>
      <c r="N437" s="409"/>
      <c r="O437" s="409"/>
      <c r="Q437" s="18"/>
      <c r="R437" s="18"/>
      <c r="S437" s="18"/>
      <c r="T437" s="18"/>
      <c r="U437" s="18"/>
      <c r="V437" s="18"/>
      <c r="W437" s="18"/>
      <c r="X437" s="18"/>
      <c r="Y437" s="18"/>
      <c r="Z437" s="18"/>
      <c r="AA437" s="18"/>
    </row>
    <row r="438" spans="1:27" ht="18.75" customHeight="1">
      <c r="A438" s="18"/>
      <c r="B438" s="409"/>
      <c r="C438" s="409"/>
      <c r="D438" s="409"/>
      <c r="E438" s="409"/>
      <c r="F438" s="409"/>
      <c r="G438" s="409"/>
      <c r="H438" s="409"/>
      <c r="I438" s="409"/>
      <c r="J438" s="409"/>
      <c r="K438" s="409"/>
      <c r="L438" s="409"/>
      <c r="M438" s="409"/>
      <c r="N438" s="409"/>
      <c r="O438" s="409"/>
      <c r="Q438" s="18"/>
      <c r="R438" s="18"/>
      <c r="S438" s="18"/>
      <c r="T438" s="18"/>
      <c r="U438" s="18"/>
      <c r="V438" s="18"/>
      <c r="W438" s="18"/>
      <c r="X438" s="18"/>
      <c r="Y438" s="18"/>
      <c r="Z438" s="18"/>
      <c r="AA438" s="18"/>
    </row>
    <row r="439" spans="1:27" ht="18.75" customHeight="1">
      <c r="A439" s="18"/>
      <c r="B439" s="409"/>
      <c r="C439" s="409"/>
      <c r="D439" s="409"/>
      <c r="E439" s="409"/>
      <c r="F439" s="409"/>
      <c r="G439" s="409"/>
      <c r="H439" s="409"/>
      <c r="I439" s="409"/>
      <c r="J439" s="409"/>
      <c r="K439" s="409"/>
      <c r="L439" s="409"/>
      <c r="M439" s="409"/>
      <c r="N439" s="409"/>
      <c r="O439" s="409"/>
      <c r="Q439" s="18"/>
      <c r="R439" s="18"/>
      <c r="S439" s="18"/>
      <c r="T439" s="18"/>
      <c r="U439" s="18"/>
      <c r="V439" s="18"/>
      <c r="W439" s="18"/>
      <c r="X439" s="18"/>
      <c r="Y439" s="18"/>
      <c r="Z439" s="18"/>
      <c r="AA439" s="18"/>
    </row>
    <row r="440" spans="1:27" ht="18.75" customHeight="1">
      <c r="A440" s="18"/>
      <c r="B440" s="409"/>
      <c r="C440" s="409"/>
      <c r="D440" s="409"/>
      <c r="E440" s="409"/>
      <c r="F440" s="409"/>
      <c r="G440" s="409"/>
      <c r="H440" s="409"/>
      <c r="I440" s="409"/>
      <c r="J440" s="409"/>
      <c r="K440" s="409"/>
      <c r="L440" s="409"/>
      <c r="M440" s="409"/>
      <c r="N440" s="409"/>
      <c r="O440" s="409"/>
      <c r="Q440" s="18"/>
      <c r="R440" s="18"/>
      <c r="S440" s="18"/>
      <c r="T440" s="18"/>
      <c r="U440" s="18"/>
      <c r="V440" s="18"/>
      <c r="W440" s="18"/>
      <c r="X440" s="18"/>
      <c r="Y440" s="18"/>
      <c r="Z440" s="18"/>
      <c r="AA440" s="18"/>
    </row>
    <row r="441" spans="1:27" ht="18.75" customHeight="1">
      <c r="A441" s="18"/>
      <c r="B441" s="409"/>
      <c r="C441" s="409"/>
      <c r="D441" s="409"/>
      <c r="E441" s="409"/>
      <c r="F441" s="409"/>
      <c r="G441" s="409"/>
      <c r="H441" s="409"/>
      <c r="I441" s="409"/>
      <c r="J441" s="409"/>
      <c r="K441" s="409"/>
      <c r="L441" s="409"/>
      <c r="M441" s="409"/>
      <c r="N441" s="409"/>
      <c r="O441" s="409"/>
      <c r="Q441" s="18"/>
      <c r="R441" s="18"/>
      <c r="S441" s="18"/>
      <c r="T441" s="18"/>
      <c r="U441" s="18"/>
      <c r="V441" s="18"/>
      <c r="W441" s="18"/>
      <c r="X441" s="18"/>
      <c r="Y441" s="18"/>
      <c r="Z441" s="18"/>
      <c r="AA441" s="18"/>
    </row>
    <row r="442" spans="1:27" ht="18.75" customHeight="1">
      <c r="A442" s="18"/>
      <c r="B442" s="409"/>
      <c r="C442" s="409"/>
      <c r="D442" s="409"/>
      <c r="E442" s="409"/>
      <c r="F442" s="409"/>
      <c r="G442" s="409"/>
      <c r="H442" s="409"/>
      <c r="I442" s="409"/>
      <c r="J442" s="409"/>
      <c r="K442" s="409"/>
      <c r="L442" s="409"/>
      <c r="M442" s="409"/>
      <c r="N442" s="409"/>
      <c r="O442" s="409"/>
      <c r="Q442" s="18"/>
      <c r="R442" s="18"/>
      <c r="S442" s="18"/>
      <c r="T442" s="18"/>
      <c r="U442" s="18"/>
      <c r="V442" s="18"/>
      <c r="W442" s="18"/>
      <c r="X442" s="18"/>
      <c r="Y442" s="18"/>
      <c r="Z442" s="18"/>
      <c r="AA442" s="18"/>
    </row>
    <row r="443" spans="1:27" ht="18.75" customHeight="1">
      <c r="A443" s="18"/>
      <c r="B443" s="409"/>
      <c r="C443" s="409"/>
      <c r="D443" s="409"/>
      <c r="E443" s="409"/>
      <c r="F443" s="409"/>
      <c r="G443" s="409"/>
      <c r="H443" s="409"/>
      <c r="I443" s="409"/>
      <c r="J443" s="409"/>
      <c r="K443" s="409"/>
      <c r="L443" s="409"/>
      <c r="M443" s="409"/>
      <c r="N443" s="409"/>
      <c r="O443" s="409"/>
      <c r="Q443" s="18"/>
      <c r="R443" s="18"/>
      <c r="S443" s="18"/>
      <c r="T443" s="18"/>
      <c r="U443" s="18"/>
      <c r="V443" s="18"/>
      <c r="W443" s="18"/>
      <c r="X443" s="18"/>
      <c r="Y443" s="18"/>
      <c r="Z443" s="18"/>
      <c r="AA443" s="18"/>
    </row>
    <row r="444" spans="1:27" ht="18.75" customHeight="1">
      <c r="A444" s="18"/>
      <c r="B444" s="409"/>
      <c r="C444" s="409"/>
      <c r="D444" s="409"/>
      <c r="E444" s="409"/>
      <c r="F444" s="409"/>
      <c r="G444" s="409"/>
      <c r="H444" s="409"/>
      <c r="I444" s="409"/>
      <c r="J444" s="409"/>
      <c r="K444" s="409"/>
      <c r="L444" s="409"/>
      <c r="M444" s="409"/>
      <c r="N444" s="409"/>
      <c r="O444" s="409"/>
      <c r="Q444" s="18"/>
      <c r="R444" s="18"/>
      <c r="S444" s="18"/>
      <c r="T444" s="18"/>
      <c r="U444" s="18"/>
      <c r="V444" s="18"/>
      <c r="W444" s="18"/>
      <c r="X444" s="18"/>
      <c r="Y444" s="18"/>
      <c r="Z444" s="18"/>
      <c r="AA444" s="18"/>
    </row>
    <row r="445" spans="1:27" ht="18.75" customHeight="1">
      <c r="A445" s="18"/>
      <c r="B445" s="409"/>
      <c r="C445" s="409"/>
      <c r="D445" s="409"/>
      <c r="E445" s="409"/>
      <c r="F445" s="409"/>
      <c r="G445" s="409"/>
      <c r="H445" s="409"/>
      <c r="I445" s="409"/>
      <c r="J445" s="409"/>
      <c r="K445" s="409"/>
      <c r="L445" s="409"/>
      <c r="M445" s="409"/>
      <c r="N445" s="409"/>
      <c r="O445" s="409"/>
      <c r="Q445" s="18"/>
      <c r="R445" s="18"/>
      <c r="S445" s="18"/>
      <c r="T445" s="18"/>
      <c r="U445" s="18"/>
      <c r="V445" s="18"/>
      <c r="W445" s="18"/>
      <c r="X445" s="18"/>
      <c r="Y445" s="18"/>
      <c r="Z445" s="18"/>
      <c r="AA445" s="18"/>
    </row>
    <row r="446" spans="1:27" ht="18.75" customHeight="1">
      <c r="A446" s="18"/>
      <c r="B446" s="409"/>
      <c r="C446" s="409"/>
      <c r="D446" s="409"/>
      <c r="E446" s="409"/>
      <c r="F446" s="409"/>
      <c r="G446" s="409"/>
      <c r="H446" s="409"/>
      <c r="I446" s="409"/>
      <c r="J446" s="409"/>
      <c r="K446" s="409"/>
      <c r="L446" s="409"/>
      <c r="M446" s="409"/>
      <c r="N446" s="409"/>
      <c r="O446" s="409"/>
      <c r="Q446" s="18"/>
      <c r="R446" s="18"/>
      <c r="S446" s="18"/>
      <c r="T446" s="18"/>
      <c r="U446" s="18"/>
      <c r="V446" s="18"/>
      <c r="W446" s="18"/>
      <c r="X446" s="18"/>
      <c r="Y446" s="18"/>
      <c r="Z446" s="18"/>
      <c r="AA446" s="18"/>
    </row>
    <row r="447" spans="1:27" ht="18.75" customHeight="1">
      <c r="A447" s="18"/>
      <c r="B447" s="409"/>
      <c r="C447" s="409"/>
      <c r="D447" s="409"/>
      <c r="E447" s="409"/>
      <c r="F447" s="409"/>
      <c r="G447" s="409"/>
      <c r="H447" s="409"/>
      <c r="I447" s="409"/>
      <c r="J447" s="409"/>
      <c r="K447" s="409"/>
      <c r="L447" s="409"/>
      <c r="M447" s="409"/>
      <c r="N447" s="409"/>
      <c r="O447" s="409"/>
      <c r="Q447" s="18"/>
      <c r="R447" s="18"/>
      <c r="S447" s="18"/>
      <c r="T447" s="18"/>
      <c r="U447" s="18"/>
      <c r="V447" s="18"/>
      <c r="W447" s="18"/>
      <c r="X447" s="18"/>
      <c r="Y447" s="18"/>
      <c r="Z447" s="18"/>
      <c r="AA447" s="18"/>
    </row>
    <row r="448" spans="1:27" ht="18.75" customHeight="1">
      <c r="A448" s="18"/>
      <c r="B448" s="409"/>
      <c r="C448" s="409"/>
      <c r="D448" s="409"/>
      <c r="E448" s="409"/>
      <c r="F448" s="409"/>
      <c r="G448" s="409"/>
      <c r="H448" s="409"/>
      <c r="I448" s="409"/>
      <c r="J448" s="409"/>
      <c r="K448" s="409"/>
      <c r="L448" s="409"/>
      <c r="M448" s="409"/>
      <c r="N448" s="409"/>
      <c r="O448" s="409"/>
      <c r="Q448" s="18"/>
      <c r="R448" s="18"/>
      <c r="S448" s="18"/>
      <c r="T448" s="18"/>
      <c r="U448" s="18"/>
      <c r="V448" s="18"/>
      <c r="W448" s="18"/>
      <c r="X448" s="18"/>
      <c r="Y448" s="18"/>
      <c r="Z448" s="18"/>
      <c r="AA448" s="18"/>
    </row>
    <row r="449" spans="1:27" ht="18.75" customHeight="1">
      <c r="A449" s="18"/>
      <c r="B449" s="409"/>
      <c r="C449" s="409"/>
      <c r="D449" s="409"/>
      <c r="E449" s="409"/>
      <c r="F449" s="409"/>
      <c r="G449" s="409"/>
      <c r="H449" s="409"/>
      <c r="I449" s="409"/>
      <c r="J449" s="409"/>
      <c r="K449" s="409"/>
      <c r="L449" s="409"/>
      <c r="M449" s="409"/>
      <c r="N449" s="409"/>
      <c r="O449" s="409"/>
      <c r="Q449" s="18"/>
      <c r="R449" s="18"/>
      <c r="S449" s="18"/>
      <c r="T449" s="18"/>
      <c r="U449" s="18"/>
      <c r="V449" s="18"/>
      <c r="W449" s="18"/>
      <c r="X449" s="18"/>
      <c r="Y449" s="18"/>
      <c r="Z449" s="18"/>
      <c r="AA449" s="18"/>
    </row>
    <row r="450" spans="1:27" ht="18.75" customHeight="1">
      <c r="A450" s="18"/>
      <c r="B450" s="409"/>
      <c r="C450" s="409"/>
      <c r="D450" s="409"/>
      <c r="E450" s="409"/>
      <c r="F450" s="409"/>
      <c r="G450" s="409"/>
      <c r="H450" s="409"/>
      <c r="I450" s="409"/>
      <c r="J450" s="409"/>
      <c r="K450" s="409"/>
      <c r="L450" s="409"/>
      <c r="M450" s="409"/>
      <c r="N450" s="409"/>
      <c r="O450" s="409"/>
      <c r="Q450" s="18"/>
      <c r="R450" s="18"/>
      <c r="S450" s="18"/>
      <c r="T450" s="18"/>
      <c r="U450" s="18"/>
      <c r="V450" s="18"/>
      <c r="W450" s="18"/>
      <c r="X450" s="18"/>
      <c r="Y450" s="18"/>
      <c r="Z450" s="18"/>
      <c r="AA450" s="18"/>
    </row>
    <row r="451" spans="1:27" ht="18.75" customHeight="1">
      <c r="A451" s="18"/>
      <c r="B451" s="409"/>
      <c r="C451" s="409"/>
      <c r="D451" s="409"/>
      <c r="E451" s="409"/>
      <c r="F451" s="409"/>
      <c r="G451" s="409"/>
      <c r="H451" s="409"/>
      <c r="I451" s="409"/>
      <c r="J451" s="409"/>
      <c r="K451" s="409"/>
      <c r="L451" s="409"/>
      <c r="M451" s="409"/>
      <c r="N451" s="409"/>
      <c r="O451" s="409"/>
      <c r="Q451" s="18"/>
      <c r="R451" s="18"/>
      <c r="S451" s="18"/>
      <c r="T451" s="18"/>
      <c r="U451" s="18"/>
      <c r="V451" s="18"/>
      <c r="W451" s="18"/>
      <c r="X451" s="18"/>
      <c r="Y451" s="18"/>
      <c r="Z451" s="18"/>
      <c r="AA451" s="18"/>
    </row>
    <row r="452" spans="1:27" ht="18.75" customHeight="1">
      <c r="A452" s="18"/>
      <c r="B452" s="409"/>
      <c r="C452" s="409"/>
      <c r="D452" s="409"/>
      <c r="E452" s="409"/>
      <c r="F452" s="409"/>
      <c r="G452" s="409"/>
      <c r="H452" s="409"/>
      <c r="I452" s="409"/>
      <c r="J452" s="409"/>
      <c r="K452" s="409"/>
      <c r="L452" s="409"/>
      <c r="M452" s="409"/>
      <c r="N452" s="409"/>
      <c r="O452" s="409"/>
      <c r="Q452" s="18"/>
      <c r="R452" s="18"/>
      <c r="S452" s="18"/>
      <c r="T452" s="18"/>
      <c r="U452" s="18"/>
      <c r="V452" s="18"/>
      <c r="W452" s="18"/>
      <c r="X452" s="18"/>
      <c r="Y452" s="18"/>
      <c r="Z452" s="18"/>
      <c r="AA452" s="18"/>
    </row>
    <row r="453" spans="1:27" ht="18.75" customHeight="1">
      <c r="A453" s="18"/>
      <c r="B453" s="409"/>
      <c r="C453" s="409"/>
      <c r="D453" s="409"/>
      <c r="E453" s="409"/>
      <c r="F453" s="409"/>
      <c r="G453" s="409"/>
      <c r="H453" s="409"/>
      <c r="I453" s="409"/>
      <c r="J453" s="409"/>
      <c r="K453" s="409"/>
      <c r="L453" s="409"/>
      <c r="M453" s="409"/>
      <c r="N453" s="409"/>
      <c r="O453" s="409"/>
      <c r="Q453" s="18"/>
      <c r="R453" s="18"/>
      <c r="S453" s="18"/>
      <c r="T453" s="18"/>
      <c r="U453" s="18"/>
      <c r="V453" s="18"/>
      <c r="W453" s="18"/>
      <c r="X453" s="18"/>
      <c r="Y453" s="18"/>
      <c r="Z453" s="18"/>
      <c r="AA453" s="18"/>
    </row>
    <row r="454" spans="1:27" ht="18.75" customHeight="1">
      <c r="A454" s="18"/>
      <c r="B454" s="409"/>
      <c r="C454" s="409"/>
      <c r="D454" s="409"/>
      <c r="E454" s="409"/>
      <c r="F454" s="409"/>
      <c r="G454" s="409"/>
      <c r="H454" s="409"/>
      <c r="I454" s="409"/>
      <c r="J454" s="409"/>
      <c r="K454" s="409"/>
      <c r="L454" s="409"/>
      <c r="M454" s="409"/>
      <c r="N454" s="409"/>
      <c r="O454" s="409"/>
      <c r="Q454" s="18"/>
      <c r="R454" s="18"/>
      <c r="S454" s="18"/>
      <c r="T454" s="18"/>
      <c r="U454" s="18"/>
      <c r="V454" s="18"/>
      <c r="W454" s="18"/>
      <c r="X454" s="18"/>
      <c r="Y454" s="18"/>
      <c r="Z454" s="18"/>
      <c r="AA454" s="18"/>
    </row>
    <row r="455" spans="1:27" ht="18.75" customHeight="1">
      <c r="A455" s="18"/>
      <c r="B455" s="409"/>
      <c r="C455" s="409"/>
      <c r="D455" s="409"/>
      <c r="E455" s="409"/>
      <c r="F455" s="409"/>
      <c r="G455" s="409"/>
      <c r="H455" s="409"/>
      <c r="I455" s="409"/>
      <c r="J455" s="409"/>
      <c r="K455" s="409"/>
      <c r="L455" s="409"/>
      <c r="M455" s="409"/>
      <c r="N455" s="409"/>
      <c r="O455" s="409"/>
      <c r="Q455" s="18"/>
      <c r="R455" s="18"/>
      <c r="S455" s="18"/>
      <c r="T455" s="18"/>
      <c r="U455" s="18"/>
      <c r="V455" s="18"/>
      <c r="W455" s="18"/>
      <c r="X455" s="18"/>
      <c r="Y455" s="18"/>
      <c r="Z455" s="18"/>
      <c r="AA455" s="18"/>
    </row>
    <row r="456" spans="1:27" ht="18.75" customHeight="1">
      <c r="A456" s="18"/>
      <c r="B456" s="409"/>
      <c r="C456" s="409"/>
      <c r="D456" s="409"/>
      <c r="E456" s="409"/>
      <c r="F456" s="409"/>
      <c r="G456" s="409"/>
      <c r="H456" s="409"/>
      <c r="I456" s="409"/>
      <c r="J456" s="409"/>
      <c r="K456" s="409"/>
      <c r="L456" s="409"/>
      <c r="M456" s="409"/>
      <c r="N456" s="409"/>
      <c r="O456" s="409"/>
      <c r="Q456" s="18"/>
      <c r="R456" s="18"/>
      <c r="S456" s="18"/>
      <c r="T456" s="18"/>
      <c r="U456" s="18"/>
      <c r="V456" s="18"/>
      <c r="W456" s="18"/>
      <c r="X456" s="18"/>
      <c r="Y456" s="18"/>
      <c r="Z456" s="18"/>
      <c r="AA456" s="18"/>
    </row>
    <row r="457" spans="1:27" ht="18.75" customHeight="1">
      <c r="A457" s="18"/>
      <c r="B457" s="409"/>
      <c r="C457" s="409"/>
      <c r="D457" s="409"/>
      <c r="E457" s="409"/>
      <c r="F457" s="409"/>
      <c r="G457" s="409"/>
      <c r="H457" s="409"/>
      <c r="I457" s="409"/>
      <c r="J457" s="409"/>
      <c r="K457" s="409"/>
      <c r="L457" s="409"/>
      <c r="M457" s="409"/>
      <c r="N457" s="409"/>
      <c r="O457" s="409"/>
      <c r="Q457" s="18"/>
      <c r="R457" s="18"/>
      <c r="S457" s="18"/>
      <c r="T457" s="18"/>
      <c r="U457" s="18"/>
      <c r="V457" s="18"/>
      <c r="W457" s="18"/>
      <c r="X457" s="18"/>
      <c r="Y457" s="18"/>
      <c r="Z457" s="18"/>
      <c r="AA457" s="18"/>
    </row>
    <row r="458" spans="1:27" ht="18.75" customHeight="1">
      <c r="A458" s="18"/>
      <c r="B458" s="409"/>
      <c r="C458" s="409"/>
      <c r="D458" s="409"/>
      <c r="E458" s="409"/>
      <c r="F458" s="409"/>
      <c r="G458" s="409"/>
      <c r="H458" s="409"/>
      <c r="I458" s="409"/>
      <c r="J458" s="409"/>
      <c r="K458" s="409"/>
      <c r="L458" s="409"/>
      <c r="M458" s="409"/>
      <c r="N458" s="409"/>
      <c r="O458" s="409"/>
      <c r="Q458" s="18"/>
      <c r="R458" s="18"/>
      <c r="S458" s="18"/>
      <c r="T458" s="18"/>
      <c r="U458" s="18"/>
      <c r="V458" s="18"/>
      <c r="W458" s="18"/>
      <c r="X458" s="18"/>
      <c r="Y458" s="18"/>
      <c r="Z458" s="18"/>
      <c r="AA458" s="18"/>
    </row>
    <row r="459" spans="1:27" ht="18.75" customHeight="1">
      <c r="A459" s="18"/>
      <c r="B459" s="409"/>
      <c r="C459" s="409"/>
      <c r="D459" s="409"/>
      <c r="E459" s="409"/>
      <c r="F459" s="409"/>
      <c r="G459" s="409"/>
      <c r="H459" s="409"/>
      <c r="I459" s="409"/>
      <c r="J459" s="409"/>
      <c r="K459" s="409"/>
      <c r="L459" s="409"/>
      <c r="M459" s="409"/>
      <c r="N459" s="409"/>
      <c r="O459" s="409"/>
      <c r="Q459" s="18"/>
      <c r="R459" s="18"/>
      <c r="S459" s="18"/>
      <c r="T459" s="18"/>
      <c r="U459" s="18"/>
      <c r="V459" s="18"/>
      <c r="W459" s="18"/>
      <c r="X459" s="18"/>
      <c r="Y459" s="18"/>
      <c r="Z459" s="18"/>
      <c r="AA459" s="18"/>
    </row>
    <row r="460" spans="1:27" ht="18.75" customHeight="1">
      <c r="A460" s="18"/>
      <c r="B460" s="409"/>
      <c r="C460" s="409"/>
      <c r="D460" s="409"/>
      <c r="E460" s="409"/>
      <c r="F460" s="409"/>
      <c r="G460" s="409"/>
      <c r="H460" s="409"/>
      <c r="I460" s="409"/>
      <c r="J460" s="409"/>
      <c r="K460" s="409"/>
      <c r="L460" s="409"/>
      <c r="M460" s="409"/>
      <c r="N460" s="409"/>
      <c r="O460" s="409"/>
      <c r="Q460" s="18"/>
      <c r="R460" s="18"/>
      <c r="S460" s="18"/>
      <c r="T460" s="18"/>
      <c r="U460" s="18"/>
      <c r="V460" s="18"/>
      <c r="W460" s="18"/>
      <c r="X460" s="18"/>
      <c r="Y460" s="18"/>
      <c r="Z460" s="18"/>
      <c r="AA460" s="18"/>
    </row>
    <row r="461" spans="1:27" ht="18.75" customHeight="1">
      <c r="A461" s="18"/>
      <c r="B461" s="409"/>
      <c r="C461" s="409"/>
      <c r="D461" s="409"/>
      <c r="E461" s="409"/>
      <c r="F461" s="409"/>
      <c r="G461" s="409"/>
      <c r="H461" s="409"/>
      <c r="I461" s="409"/>
      <c r="J461" s="409"/>
      <c r="K461" s="409"/>
      <c r="L461" s="409"/>
      <c r="M461" s="409"/>
      <c r="N461" s="409"/>
      <c r="O461" s="409"/>
      <c r="Q461" s="18"/>
      <c r="R461" s="18"/>
      <c r="S461" s="18"/>
      <c r="T461" s="18"/>
      <c r="U461" s="18"/>
      <c r="V461" s="18"/>
      <c r="W461" s="18"/>
      <c r="X461" s="18"/>
      <c r="Y461" s="18"/>
      <c r="Z461" s="18"/>
      <c r="AA461" s="18"/>
    </row>
    <row r="462" spans="1:27" ht="18.75" customHeight="1">
      <c r="A462" s="18"/>
      <c r="B462" s="409"/>
      <c r="C462" s="409"/>
      <c r="D462" s="409"/>
      <c r="E462" s="409"/>
      <c r="F462" s="409"/>
      <c r="G462" s="409"/>
      <c r="H462" s="409"/>
      <c r="I462" s="409"/>
      <c r="J462" s="409"/>
      <c r="K462" s="409"/>
      <c r="L462" s="409"/>
      <c r="M462" s="409"/>
      <c r="N462" s="409"/>
      <c r="O462" s="409"/>
      <c r="Q462" s="18"/>
      <c r="R462" s="18"/>
      <c r="S462" s="18"/>
      <c r="T462" s="18"/>
      <c r="U462" s="18"/>
      <c r="V462" s="18"/>
      <c r="W462" s="18"/>
      <c r="X462" s="18"/>
      <c r="Y462" s="18"/>
      <c r="Z462" s="18"/>
      <c r="AA462" s="18"/>
    </row>
    <row r="463" spans="1:27" ht="18.75" customHeight="1">
      <c r="A463" s="18"/>
      <c r="B463" s="409"/>
      <c r="C463" s="409"/>
      <c r="D463" s="409"/>
      <c r="E463" s="409"/>
      <c r="F463" s="409"/>
      <c r="G463" s="409"/>
      <c r="H463" s="409"/>
      <c r="I463" s="409"/>
      <c r="J463" s="409"/>
      <c r="K463" s="409"/>
      <c r="L463" s="409"/>
      <c r="M463" s="409"/>
      <c r="N463" s="409"/>
      <c r="O463" s="409"/>
      <c r="Q463" s="18"/>
      <c r="R463" s="18"/>
      <c r="S463" s="18"/>
      <c r="T463" s="18"/>
      <c r="U463" s="18"/>
      <c r="V463" s="18"/>
      <c r="W463" s="18"/>
      <c r="X463" s="18"/>
      <c r="Y463" s="18"/>
      <c r="Z463" s="18"/>
      <c r="AA463" s="18"/>
    </row>
    <row r="464" spans="1:27" ht="18.75" customHeight="1">
      <c r="A464" s="18"/>
      <c r="B464" s="409"/>
      <c r="C464" s="409"/>
      <c r="D464" s="409"/>
      <c r="E464" s="409"/>
      <c r="F464" s="409"/>
      <c r="G464" s="409"/>
      <c r="H464" s="409"/>
      <c r="I464" s="409"/>
      <c r="J464" s="409"/>
      <c r="K464" s="409"/>
      <c r="L464" s="409"/>
      <c r="M464" s="409"/>
      <c r="N464" s="409"/>
      <c r="O464" s="409"/>
      <c r="Q464" s="18"/>
      <c r="R464" s="18"/>
      <c r="S464" s="18"/>
      <c r="T464" s="18"/>
      <c r="U464" s="18"/>
      <c r="V464" s="18"/>
      <c r="W464" s="18"/>
      <c r="X464" s="18"/>
      <c r="Y464" s="18"/>
      <c r="Z464" s="18"/>
      <c r="AA464" s="18"/>
    </row>
    <row r="465" spans="1:27" ht="18.75" customHeight="1">
      <c r="A465" s="18"/>
      <c r="B465" s="409"/>
      <c r="C465" s="409"/>
      <c r="D465" s="409"/>
      <c r="E465" s="409"/>
      <c r="F465" s="409"/>
      <c r="G465" s="409"/>
      <c r="H465" s="409"/>
      <c r="I465" s="409"/>
      <c r="J465" s="409"/>
      <c r="K465" s="409"/>
      <c r="L465" s="409"/>
      <c r="M465" s="409"/>
      <c r="N465" s="409"/>
      <c r="O465" s="409"/>
      <c r="Q465" s="18"/>
      <c r="R465" s="18"/>
      <c r="S465" s="18"/>
      <c r="T465" s="18"/>
      <c r="U465" s="18"/>
      <c r="V465" s="18"/>
      <c r="W465" s="18"/>
      <c r="X465" s="18"/>
      <c r="Y465" s="18"/>
      <c r="Z465" s="18"/>
      <c r="AA465" s="18"/>
    </row>
    <row r="466" spans="1:27" ht="18.75" customHeight="1">
      <c r="A466" s="18"/>
      <c r="B466" s="409"/>
      <c r="C466" s="409"/>
      <c r="D466" s="409"/>
      <c r="E466" s="409"/>
      <c r="F466" s="409"/>
      <c r="G466" s="409"/>
      <c r="H466" s="409"/>
      <c r="I466" s="409"/>
      <c r="J466" s="409"/>
      <c r="K466" s="409"/>
      <c r="L466" s="409"/>
      <c r="M466" s="409"/>
      <c r="N466" s="409"/>
      <c r="O466" s="409"/>
      <c r="Q466" s="18"/>
      <c r="R466" s="18"/>
      <c r="S466" s="18"/>
      <c r="T466" s="18"/>
      <c r="U466" s="18"/>
      <c r="V466" s="18"/>
      <c r="W466" s="18"/>
      <c r="X466" s="18"/>
      <c r="Y466" s="18"/>
      <c r="Z466" s="18"/>
      <c r="AA466" s="18"/>
    </row>
    <row r="467" spans="1:27" ht="18.75" customHeight="1">
      <c r="A467" s="18"/>
      <c r="B467" s="409"/>
      <c r="C467" s="409"/>
      <c r="D467" s="409"/>
      <c r="E467" s="409"/>
      <c r="F467" s="409"/>
      <c r="G467" s="409"/>
      <c r="H467" s="409"/>
      <c r="I467" s="409"/>
      <c r="J467" s="409"/>
      <c r="K467" s="409"/>
      <c r="L467" s="409"/>
      <c r="M467" s="409"/>
      <c r="N467" s="409"/>
      <c r="O467" s="409"/>
      <c r="Q467" s="18"/>
      <c r="R467" s="18"/>
      <c r="S467" s="18"/>
      <c r="T467" s="18"/>
      <c r="U467" s="18"/>
      <c r="V467" s="18"/>
      <c r="W467" s="18"/>
      <c r="X467" s="18"/>
      <c r="Y467" s="18"/>
      <c r="Z467" s="18"/>
      <c r="AA467" s="18"/>
    </row>
    <row r="468" spans="1:27" ht="18.75" customHeight="1">
      <c r="A468" s="18"/>
      <c r="B468" s="409"/>
      <c r="C468" s="409"/>
      <c r="D468" s="409"/>
      <c r="E468" s="409"/>
      <c r="F468" s="409"/>
      <c r="G468" s="409"/>
      <c r="H468" s="409"/>
      <c r="I468" s="409"/>
      <c r="J468" s="409"/>
      <c r="K468" s="409"/>
      <c r="L468" s="409"/>
      <c r="M468" s="409"/>
      <c r="N468" s="409"/>
      <c r="O468" s="409"/>
      <c r="Q468" s="18"/>
      <c r="R468" s="18"/>
      <c r="S468" s="18"/>
      <c r="T468" s="18"/>
      <c r="U468" s="18"/>
      <c r="V468" s="18"/>
      <c r="W468" s="18"/>
      <c r="X468" s="18"/>
      <c r="Y468" s="18"/>
      <c r="Z468" s="18"/>
      <c r="AA468" s="18"/>
    </row>
    <row r="469" spans="1:27" ht="18.75" customHeight="1">
      <c r="A469" s="18"/>
      <c r="B469" s="409"/>
      <c r="C469" s="409"/>
      <c r="D469" s="409"/>
      <c r="E469" s="409"/>
      <c r="F469" s="409"/>
      <c r="G469" s="409"/>
      <c r="H469" s="409"/>
      <c r="I469" s="409"/>
      <c r="J469" s="409"/>
      <c r="K469" s="409"/>
      <c r="L469" s="409"/>
      <c r="M469" s="409"/>
      <c r="N469" s="409"/>
      <c r="O469" s="409"/>
      <c r="Q469" s="18"/>
      <c r="R469" s="18"/>
      <c r="S469" s="18"/>
      <c r="T469" s="18"/>
      <c r="U469" s="18"/>
      <c r="V469" s="18"/>
      <c r="W469" s="18"/>
      <c r="X469" s="18"/>
      <c r="Y469" s="18"/>
      <c r="Z469" s="18"/>
      <c r="AA469" s="18"/>
    </row>
    <row r="470" spans="1:27" ht="18.75" customHeight="1">
      <c r="A470" s="18"/>
      <c r="B470" s="409"/>
      <c r="C470" s="409"/>
      <c r="D470" s="409"/>
      <c r="E470" s="409"/>
      <c r="F470" s="409"/>
      <c r="G470" s="409"/>
      <c r="H470" s="409"/>
      <c r="I470" s="409"/>
      <c r="J470" s="409"/>
      <c r="K470" s="409"/>
      <c r="L470" s="409"/>
      <c r="M470" s="409"/>
      <c r="N470" s="409"/>
      <c r="O470" s="409"/>
      <c r="Q470" s="18"/>
      <c r="R470" s="18"/>
      <c r="S470" s="18"/>
      <c r="T470" s="18"/>
      <c r="U470" s="18"/>
      <c r="V470" s="18"/>
      <c r="W470" s="18"/>
      <c r="X470" s="18"/>
      <c r="Y470" s="18"/>
      <c r="Z470" s="18"/>
      <c r="AA470" s="18"/>
    </row>
    <row r="471" spans="1:27" ht="18.75" customHeight="1">
      <c r="A471" s="18"/>
      <c r="B471" s="409"/>
      <c r="C471" s="409"/>
      <c r="D471" s="409"/>
      <c r="E471" s="409"/>
      <c r="F471" s="409"/>
      <c r="G471" s="409"/>
      <c r="H471" s="409"/>
      <c r="I471" s="409"/>
      <c r="J471" s="409"/>
      <c r="K471" s="409"/>
      <c r="L471" s="409"/>
      <c r="M471" s="409"/>
      <c r="N471" s="409"/>
      <c r="O471" s="409"/>
      <c r="Q471" s="18"/>
      <c r="R471" s="18"/>
      <c r="S471" s="18"/>
      <c r="T471" s="18"/>
      <c r="U471" s="18"/>
      <c r="V471" s="18"/>
      <c r="W471" s="18"/>
      <c r="X471" s="18"/>
      <c r="Y471" s="18"/>
      <c r="Z471" s="18"/>
      <c r="AA471" s="18"/>
    </row>
    <row r="472" spans="1:27" ht="18.75" customHeight="1">
      <c r="A472" s="18"/>
      <c r="B472" s="409"/>
      <c r="C472" s="409"/>
      <c r="D472" s="409"/>
      <c r="E472" s="409"/>
      <c r="F472" s="409"/>
      <c r="G472" s="409"/>
      <c r="H472" s="409"/>
      <c r="I472" s="409"/>
      <c r="J472" s="409"/>
      <c r="K472" s="409"/>
      <c r="L472" s="409"/>
      <c r="M472" s="409"/>
      <c r="N472" s="409"/>
      <c r="O472" s="409"/>
      <c r="Q472" s="18"/>
      <c r="R472" s="18"/>
      <c r="S472" s="18"/>
      <c r="T472" s="18"/>
      <c r="U472" s="18"/>
      <c r="V472" s="18"/>
      <c r="W472" s="18"/>
      <c r="X472" s="18"/>
      <c r="Y472" s="18"/>
      <c r="Z472" s="18"/>
      <c r="AA472" s="18"/>
    </row>
    <row r="473" spans="1:27" ht="18.75" customHeight="1">
      <c r="A473" s="18"/>
      <c r="B473" s="409"/>
      <c r="C473" s="409"/>
      <c r="D473" s="409"/>
      <c r="E473" s="409"/>
      <c r="F473" s="409"/>
      <c r="G473" s="409"/>
      <c r="H473" s="409"/>
      <c r="I473" s="409"/>
      <c r="J473" s="409"/>
      <c r="K473" s="409"/>
      <c r="L473" s="409"/>
      <c r="M473" s="409"/>
      <c r="N473" s="409"/>
      <c r="O473" s="409"/>
      <c r="Q473" s="18"/>
      <c r="R473" s="18"/>
      <c r="S473" s="18"/>
      <c r="T473" s="18"/>
      <c r="U473" s="18"/>
      <c r="V473" s="18"/>
      <c r="W473" s="18"/>
      <c r="X473" s="18"/>
      <c r="Y473" s="18"/>
      <c r="Z473" s="18"/>
      <c r="AA473" s="18"/>
    </row>
    <row r="474" spans="1:27" ht="18.75" customHeight="1">
      <c r="A474" s="18"/>
      <c r="B474" s="409"/>
      <c r="C474" s="409"/>
      <c r="D474" s="409"/>
      <c r="E474" s="409"/>
      <c r="F474" s="409"/>
      <c r="G474" s="409"/>
      <c r="H474" s="409"/>
      <c r="I474" s="409"/>
      <c r="J474" s="409"/>
      <c r="K474" s="409"/>
      <c r="L474" s="409"/>
      <c r="M474" s="409"/>
      <c r="N474" s="409"/>
      <c r="O474" s="409"/>
      <c r="Q474" s="18"/>
      <c r="R474" s="18"/>
      <c r="S474" s="18"/>
      <c r="T474" s="18"/>
      <c r="U474" s="18"/>
      <c r="V474" s="18"/>
      <c r="W474" s="18"/>
      <c r="X474" s="18"/>
      <c r="Y474" s="18"/>
      <c r="Z474" s="18"/>
      <c r="AA474" s="18"/>
    </row>
    <row r="475" spans="1:27" ht="18.75" customHeight="1">
      <c r="A475" s="18"/>
      <c r="B475" s="409"/>
      <c r="C475" s="409"/>
      <c r="D475" s="409"/>
      <c r="E475" s="409"/>
      <c r="F475" s="409"/>
      <c r="G475" s="409"/>
      <c r="H475" s="409"/>
      <c r="I475" s="409"/>
      <c r="J475" s="409"/>
      <c r="K475" s="409"/>
      <c r="L475" s="409"/>
      <c r="M475" s="409"/>
      <c r="N475" s="409"/>
      <c r="O475" s="409"/>
      <c r="Q475" s="18"/>
      <c r="R475" s="18"/>
      <c r="S475" s="18"/>
      <c r="T475" s="18"/>
      <c r="U475" s="18"/>
      <c r="V475" s="18"/>
      <c r="W475" s="18"/>
      <c r="X475" s="18"/>
      <c r="Y475" s="18"/>
      <c r="Z475" s="18"/>
      <c r="AA475" s="18"/>
    </row>
    <row r="476" spans="1:27" ht="18.75" customHeight="1">
      <c r="A476" s="18"/>
      <c r="B476" s="409"/>
      <c r="C476" s="409"/>
      <c r="D476" s="409"/>
      <c r="E476" s="409"/>
      <c r="F476" s="409"/>
      <c r="G476" s="409"/>
      <c r="H476" s="409"/>
      <c r="I476" s="409"/>
      <c r="J476" s="409"/>
      <c r="K476" s="409"/>
      <c r="L476" s="409"/>
      <c r="M476" s="409"/>
      <c r="N476" s="409"/>
      <c r="O476" s="409"/>
      <c r="Q476" s="18"/>
      <c r="R476" s="18"/>
      <c r="S476" s="18"/>
      <c r="T476" s="18"/>
      <c r="U476" s="18"/>
      <c r="V476" s="18"/>
      <c r="W476" s="18"/>
      <c r="X476" s="18"/>
      <c r="Y476" s="18"/>
      <c r="Z476" s="18"/>
      <c r="AA476" s="18"/>
    </row>
    <row r="477" spans="1:27" ht="18.75" customHeight="1">
      <c r="A477" s="18"/>
      <c r="B477" s="409"/>
      <c r="C477" s="409"/>
      <c r="D477" s="409"/>
      <c r="E477" s="409"/>
      <c r="F477" s="409"/>
      <c r="G477" s="409"/>
      <c r="H477" s="409"/>
      <c r="I477" s="409"/>
      <c r="J477" s="409"/>
      <c r="K477" s="409"/>
      <c r="L477" s="409"/>
      <c r="M477" s="409"/>
      <c r="N477" s="409"/>
      <c r="O477" s="409"/>
      <c r="Q477" s="18"/>
      <c r="R477" s="18"/>
      <c r="S477" s="18"/>
      <c r="T477" s="18"/>
      <c r="U477" s="18"/>
      <c r="V477" s="18"/>
      <c r="W477" s="18"/>
      <c r="X477" s="18"/>
      <c r="Y477" s="18"/>
      <c r="Z477" s="18"/>
      <c r="AA477" s="18"/>
    </row>
    <row r="478" spans="1:27" ht="18.75" customHeight="1">
      <c r="A478" s="18"/>
      <c r="B478" s="409"/>
      <c r="C478" s="409"/>
      <c r="D478" s="409"/>
      <c r="E478" s="409"/>
      <c r="F478" s="409"/>
      <c r="G478" s="409"/>
      <c r="H478" s="409"/>
      <c r="I478" s="409"/>
      <c r="J478" s="409"/>
      <c r="K478" s="409"/>
      <c r="L478" s="409"/>
      <c r="M478" s="409"/>
      <c r="N478" s="409"/>
      <c r="O478" s="409"/>
      <c r="Q478" s="18"/>
      <c r="R478" s="18"/>
      <c r="S478" s="18"/>
      <c r="T478" s="18"/>
      <c r="U478" s="18"/>
      <c r="V478" s="18"/>
      <c r="W478" s="18"/>
      <c r="X478" s="18"/>
      <c r="Y478" s="18"/>
      <c r="Z478" s="18"/>
      <c r="AA478" s="18"/>
    </row>
    <row r="479" spans="1:27" ht="18.75" customHeight="1">
      <c r="A479" s="18"/>
      <c r="B479" s="409"/>
      <c r="C479" s="409"/>
      <c r="D479" s="409"/>
      <c r="E479" s="409"/>
      <c r="F479" s="409"/>
      <c r="G479" s="409"/>
      <c r="H479" s="409"/>
      <c r="I479" s="409"/>
      <c r="J479" s="409"/>
      <c r="K479" s="409"/>
      <c r="L479" s="409"/>
      <c r="M479" s="409"/>
      <c r="N479" s="409"/>
      <c r="O479" s="409"/>
      <c r="Q479" s="18"/>
      <c r="R479" s="18"/>
      <c r="S479" s="18"/>
      <c r="T479" s="18"/>
      <c r="U479" s="18"/>
      <c r="V479" s="18"/>
      <c r="W479" s="18"/>
      <c r="X479" s="18"/>
      <c r="Y479" s="18"/>
      <c r="Z479" s="18"/>
      <c r="AA479" s="18"/>
    </row>
    <row r="480" spans="1:27" ht="18.75" customHeight="1">
      <c r="A480" s="18"/>
      <c r="B480" s="409"/>
      <c r="C480" s="409"/>
      <c r="D480" s="409"/>
      <c r="E480" s="409"/>
      <c r="F480" s="409"/>
      <c r="G480" s="409"/>
      <c r="H480" s="409"/>
      <c r="I480" s="409"/>
      <c r="J480" s="409"/>
      <c r="K480" s="409"/>
      <c r="L480" s="409"/>
      <c r="M480" s="409"/>
      <c r="N480" s="409"/>
      <c r="O480" s="409"/>
      <c r="Q480" s="18"/>
      <c r="R480" s="18"/>
      <c r="S480" s="18"/>
      <c r="T480" s="18"/>
      <c r="U480" s="18"/>
      <c r="V480" s="18"/>
      <c r="W480" s="18"/>
      <c r="X480" s="18"/>
      <c r="Y480" s="18"/>
      <c r="Z480" s="18"/>
      <c r="AA480" s="18"/>
    </row>
    <row r="481" spans="1:27" ht="18.75" customHeight="1">
      <c r="A481" s="18"/>
      <c r="B481" s="409"/>
      <c r="C481" s="409"/>
      <c r="D481" s="409"/>
      <c r="E481" s="409"/>
      <c r="F481" s="409"/>
      <c r="G481" s="409"/>
      <c r="H481" s="409"/>
      <c r="I481" s="409"/>
      <c r="J481" s="409"/>
      <c r="K481" s="409"/>
      <c r="L481" s="409"/>
      <c r="M481" s="409"/>
      <c r="N481" s="409"/>
      <c r="O481" s="409"/>
      <c r="Q481" s="18"/>
      <c r="R481" s="18"/>
      <c r="S481" s="18"/>
      <c r="T481" s="18"/>
      <c r="U481" s="18"/>
      <c r="V481" s="18"/>
      <c r="W481" s="18"/>
      <c r="X481" s="18"/>
      <c r="Y481" s="18"/>
      <c r="Z481" s="18"/>
      <c r="AA481" s="18"/>
    </row>
    <row r="482" spans="1:27" ht="18.75" customHeight="1">
      <c r="A482" s="18"/>
      <c r="B482" s="409"/>
      <c r="C482" s="409"/>
      <c r="D482" s="409"/>
      <c r="E482" s="409"/>
      <c r="F482" s="409"/>
      <c r="G482" s="409"/>
      <c r="H482" s="409"/>
      <c r="I482" s="409"/>
      <c r="J482" s="409"/>
      <c r="K482" s="409"/>
      <c r="L482" s="409"/>
      <c r="M482" s="409"/>
      <c r="N482" s="409"/>
      <c r="O482" s="409"/>
      <c r="Q482" s="18"/>
      <c r="R482" s="18"/>
      <c r="S482" s="18"/>
      <c r="T482" s="18"/>
      <c r="U482" s="18"/>
      <c r="V482" s="18"/>
      <c r="W482" s="18"/>
      <c r="X482" s="18"/>
      <c r="Y482" s="18"/>
      <c r="Z482" s="18"/>
      <c r="AA482" s="18"/>
    </row>
    <row r="483" spans="1:27" ht="18.75" customHeight="1">
      <c r="A483" s="18"/>
      <c r="B483" s="409"/>
      <c r="C483" s="409"/>
      <c r="D483" s="409"/>
      <c r="E483" s="409"/>
      <c r="F483" s="409"/>
      <c r="G483" s="409"/>
      <c r="H483" s="409"/>
      <c r="I483" s="409"/>
      <c r="J483" s="409"/>
      <c r="K483" s="409"/>
      <c r="L483" s="409"/>
      <c r="M483" s="409"/>
      <c r="N483" s="409"/>
      <c r="O483" s="409"/>
      <c r="Q483" s="18"/>
      <c r="R483" s="18"/>
      <c r="S483" s="18"/>
      <c r="T483" s="18"/>
      <c r="U483" s="18"/>
      <c r="V483" s="18"/>
      <c r="W483" s="18"/>
      <c r="X483" s="18"/>
      <c r="Y483" s="18"/>
      <c r="Z483" s="18"/>
      <c r="AA483" s="18"/>
    </row>
    <row r="484" spans="1:27" ht="18.75" customHeight="1">
      <c r="A484" s="18"/>
      <c r="B484" s="409"/>
      <c r="C484" s="409"/>
      <c r="D484" s="409"/>
      <c r="E484" s="409"/>
      <c r="F484" s="409"/>
      <c r="G484" s="409"/>
      <c r="H484" s="409"/>
      <c r="I484" s="409"/>
      <c r="J484" s="409"/>
      <c r="K484" s="409"/>
      <c r="L484" s="409"/>
      <c r="M484" s="409"/>
      <c r="N484" s="409"/>
      <c r="O484" s="409"/>
      <c r="Q484" s="18"/>
      <c r="R484" s="18"/>
      <c r="S484" s="18"/>
      <c r="T484" s="18"/>
      <c r="U484" s="18"/>
      <c r="V484" s="18"/>
      <c r="W484" s="18"/>
      <c r="X484" s="18"/>
      <c r="Y484" s="18"/>
      <c r="Z484" s="18"/>
      <c r="AA484" s="18"/>
    </row>
    <row r="485" spans="1:27" ht="18.75" customHeight="1">
      <c r="A485" s="18"/>
      <c r="B485" s="409"/>
      <c r="C485" s="409"/>
      <c r="D485" s="409"/>
      <c r="E485" s="409"/>
      <c r="F485" s="409"/>
      <c r="G485" s="409"/>
      <c r="H485" s="409"/>
      <c r="I485" s="409"/>
      <c r="J485" s="409"/>
      <c r="K485" s="409"/>
      <c r="L485" s="409"/>
      <c r="M485" s="409"/>
      <c r="N485" s="409"/>
      <c r="O485" s="409"/>
      <c r="Q485" s="18"/>
      <c r="R485" s="18"/>
      <c r="S485" s="18"/>
      <c r="T485" s="18"/>
      <c r="U485" s="18"/>
      <c r="V485" s="18"/>
      <c r="W485" s="18"/>
      <c r="X485" s="18"/>
      <c r="Y485" s="18"/>
      <c r="Z485" s="18"/>
      <c r="AA485" s="18"/>
    </row>
    <row r="486" spans="1:27" ht="18.75" customHeight="1">
      <c r="A486" s="18"/>
      <c r="B486" s="409"/>
      <c r="C486" s="409"/>
      <c r="D486" s="409"/>
      <c r="E486" s="409"/>
      <c r="F486" s="409"/>
      <c r="G486" s="409"/>
      <c r="H486" s="409"/>
      <c r="I486" s="409"/>
      <c r="J486" s="409"/>
      <c r="K486" s="409"/>
      <c r="L486" s="409"/>
      <c r="M486" s="409"/>
      <c r="N486" s="409"/>
      <c r="O486" s="409"/>
      <c r="Q486" s="18"/>
      <c r="R486" s="18"/>
      <c r="S486" s="18"/>
      <c r="T486" s="18"/>
      <c r="U486" s="18"/>
      <c r="V486" s="18"/>
      <c r="W486" s="18"/>
      <c r="X486" s="18"/>
      <c r="Y486" s="18"/>
      <c r="Z486" s="18"/>
      <c r="AA486" s="18"/>
    </row>
    <row r="487" spans="1:27" ht="18.75" customHeight="1">
      <c r="A487" s="18"/>
      <c r="B487" s="409"/>
      <c r="C487" s="409"/>
      <c r="D487" s="409"/>
      <c r="E487" s="409"/>
      <c r="F487" s="409"/>
      <c r="G487" s="409"/>
      <c r="H487" s="409"/>
      <c r="I487" s="409"/>
      <c r="J487" s="409"/>
      <c r="K487" s="409"/>
      <c r="L487" s="409"/>
      <c r="M487" s="409"/>
      <c r="N487" s="409"/>
      <c r="O487" s="409"/>
      <c r="Q487" s="18"/>
      <c r="R487" s="18"/>
      <c r="S487" s="18"/>
      <c r="T487" s="18"/>
      <c r="U487" s="18"/>
      <c r="V487" s="18"/>
      <c r="W487" s="18"/>
      <c r="X487" s="18"/>
      <c r="Y487" s="18"/>
      <c r="Z487" s="18"/>
      <c r="AA487" s="18"/>
    </row>
    <row r="488" spans="1:27" ht="18.75" customHeight="1">
      <c r="A488" s="18"/>
      <c r="B488" s="409"/>
      <c r="C488" s="409"/>
      <c r="D488" s="409"/>
      <c r="E488" s="409"/>
      <c r="F488" s="409"/>
      <c r="G488" s="409"/>
      <c r="H488" s="409"/>
      <c r="I488" s="409"/>
      <c r="J488" s="409"/>
      <c r="K488" s="409"/>
      <c r="L488" s="409"/>
      <c r="M488" s="409"/>
      <c r="N488" s="409"/>
      <c r="O488" s="409"/>
      <c r="Q488" s="18"/>
      <c r="R488" s="18"/>
      <c r="S488" s="18"/>
      <c r="T488" s="18"/>
      <c r="U488" s="18"/>
      <c r="V488" s="18"/>
      <c r="W488" s="18"/>
      <c r="X488" s="18"/>
      <c r="Y488" s="18"/>
      <c r="Z488" s="18"/>
      <c r="AA488" s="18"/>
    </row>
    <row r="489" spans="1:27" ht="18.75" customHeight="1">
      <c r="A489" s="18"/>
      <c r="B489" s="409"/>
      <c r="C489" s="409"/>
      <c r="D489" s="409"/>
      <c r="E489" s="409"/>
      <c r="F489" s="409"/>
      <c r="G489" s="409"/>
      <c r="H489" s="409"/>
      <c r="I489" s="409"/>
      <c r="J489" s="409"/>
      <c r="K489" s="409"/>
      <c r="L489" s="409"/>
      <c r="M489" s="409"/>
      <c r="N489" s="409"/>
      <c r="O489" s="409"/>
      <c r="Q489" s="18"/>
      <c r="R489" s="18"/>
      <c r="S489" s="18"/>
      <c r="T489" s="18"/>
      <c r="U489" s="18"/>
      <c r="V489" s="18"/>
      <c r="W489" s="18"/>
      <c r="X489" s="18"/>
      <c r="Y489" s="18"/>
      <c r="Z489" s="18"/>
      <c r="AA489" s="18"/>
    </row>
    <row r="490" spans="1:27" ht="18.75" customHeight="1">
      <c r="A490" s="18"/>
      <c r="B490" s="409"/>
      <c r="C490" s="409"/>
      <c r="D490" s="409"/>
      <c r="E490" s="409"/>
      <c r="F490" s="409"/>
      <c r="G490" s="409"/>
      <c r="H490" s="409"/>
      <c r="I490" s="409"/>
      <c r="J490" s="409"/>
      <c r="K490" s="409"/>
      <c r="L490" s="409"/>
      <c r="M490" s="409"/>
      <c r="N490" s="409"/>
      <c r="O490" s="409"/>
      <c r="Q490" s="18"/>
      <c r="R490" s="18"/>
      <c r="S490" s="18"/>
      <c r="T490" s="18"/>
      <c r="U490" s="18"/>
      <c r="V490" s="18"/>
      <c r="W490" s="18"/>
      <c r="X490" s="18"/>
      <c r="Y490" s="18"/>
      <c r="Z490" s="18"/>
      <c r="AA490" s="18"/>
    </row>
    <row r="491" spans="1:27" ht="18.75" customHeight="1">
      <c r="A491" s="18"/>
      <c r="B491" s="409"/>
      <c r="C491" s="409"/>
      <c r="D491" s="409"/>
      <c r="E491" s="409"/>
      <c r="F491" s="409"/>
      <c r="G491" s="409"/>
      <c r="H491" s="409"/>
      <c r="I491" s="409"/>
      <c r="J491" s="409"/>
      <c r="K491" s="409"/>
      <c r="L491" s="409"/>
      <c r="M491" s="409"/>
      <c r="N491" s="409"/>
      <c r="O491" s="409"/>
      <c r="Q491" s="18"/>
      <c r="R491" s="18"/>
      <c r="S491" s="18"/>
      <c r="T491" s="18"/>
      <c r="U491" s="18"/>
      <c r="V491" s="18"/>
      <c r="W491" s="18"/>
      <c r="X491" s="18"/>
      <c r="Y491" s="18"/>
      <c r="Z491" s="18"/>
      <c r="AA491" s="18"/>
    </row>
    <row r="492" spans="1:27" ht="18.75" customHeight="1">
      <c r="A492" s="18"/>
      <c r="B492" s="409"/>
      <c r="C492" s="409"/>
      <c r="D492" s="409"/>
      <c r="E492" s="409"/>
      <c r="F492" s="409"/>
      <c r="G492" s="409"/>
      <c r="H492" s="409"/>
      <c r="I492" s="409"/>
      <c r="J492" s="409"/>
      <c r="K492" s="409"/>
      <c r="L492" s="409"/>
      <c r="M492" s="409"/>
      <c r="N492" s="409"/>
      <c r="O492" s="409"/>
      <c r="Q492" s="18"/>
      <c r="R492" s="18"/>
      <c r="S492" s="18"/>
      <c r="T492" s="18"/>
      <c r="U492" s="18"/>
      <c r="V492" s="18"/>
      <c r="W492" s="18"/>
      <c r="X492" s="18"/>
      <c r="Y492" s="18"/>
      <c r="Z492" s="18"/>
      <c r="AA492" s="18"/>
    </row>
    <row r="493" spans="1:27" ht="18.75" customHeight="1">
      <c r="A493" s="18"/>
      <c r="B493" s="409"/>
      <c r="C493" s="409"/>
      <c r="D493" s="409"/>
      <c r="E493" s="409"/>
      <c r="F493" s="409"/>
      <c r="G493" s="409"/>
      <c r="H493" s="409"/>
      <c r="I493" s="409"/>
      <c r="J493" s="409"/>
      <c r="K493" s="409"/>
      <c r="L493" s="409"/>
      <c r="M493" s="409"/>
      <c r="N493" s="409"/>
      <c r="O493" s="409"/>
      <c r="Q493" s="18"/>
      <c r="R493" s="18"/>
      <c r="S493" s="18"/>
      <c r="T493" s="18"/>
      <c r="U493" s="18"/>
      <c r="V493" s="18"/>
      <c r="W493" s="18"/>
      <c r="X493" s="18"/>
      <c r="Y493" s="18"/>
      <c r="Z493" s="18"/>
      <c r="AA493" s="18"/>
    </row>
    <row r="494" spans="1:27" ht="18.75" customHeight="1">
      <c r="A494" s="18"/>
      <c r="B494" s="409"/>
      <c r="C494" s="409"/>
      <c r="D494" s="409"/>
      <c r="E494" s="409"/>
      <c r="F494" s="409"/>
      <c r="G494" s="409"/>
      <c r="H494" s="409"/>
      <c r="I494" s="409"/>
      <c r="J494" s="409"/>
      <c r="K494" s="409"/>
      <c r="L494" s="409"/>
      <c r="M494" s="409"/>
      <c r="N494" s="409"/>
      <c r="O494" s="409"/>
      <c r="Q494" s="18"/>
      <c r="R494" s="18"/>
      <c r="S494" s="18"/>
      <c r="T494" s="18"/>
      <c r="U494" s="18"/>
      <c r="V494" s="18"/>
      <c r="W494" s="18"/>
      <c r="X494" s="18"/>
      <c r="Y494" s="18"/>
      <c r="Z494" s="18"/>
      <c r="AA494" s="18"/>
    </row>
    <row r="495" spans="1:27" ht="18.75" customHeight="1">
      <c r="A495" s="18"/>
      <c r="B495" s="409"/>
      <c r="C495" s="409"/>
      <c r="D495" s="409"/>
      <c r="E495" s="409"/>
      <c r="F495" s="409"/>
      <c r="G495" s="409"/>
      <c r="H495" s="409"/>
      <c r="I495" s="409"/>
      <c r="J495" s="409"/>
      <c r="K495" s="409"/>
      <c r="L495" s="409"/>
      <c r="M495" s="409"/>
      <c r="N495" s="409"/>
      <c r="O495" s="409"/>
      <c r="Q495" s="18"/>
      <c r="R495" s="18"/>
      <c r="S495" s="18"/>
      <c r="T495" s="18"/>
      <c r="U495" s="18"/>
      <c r="V495" s="18"/>
      <c r="W495" s="18"/>
      <c r="X495" s="18"/>
      <c r="Y495" s="18"/>
      <c r="Z495" s="18"/>
      <c r="AA495" s="18"/>
    </row>
    <row r="496" spans="1:27" ht="18.75" customHeight="1">
      <c r="A496" s="18"/>
      <c r="B496" s="409"/>
      <c r="C496" s="409"/>
      <c r="D496" s="409"/>
      <c r="E496" s="409"/>
      <c r="F496" s="409"/>
      <c r="G496" s="409"/>
      <c r="H496" s="409"/>
      <c r="I496" s="409"/>
      <c r="J496" s="409"/>
      <c r="K496" s="409"/>
      <c r="L496" s="409"/>
      <c r="M496" s="409"/>
      <c r="N496" s="409"/>
      <c r="O496" s="409"/>
      <c r="Q496" s="18"/>
      <c r="R496" s="18"/>
      <c r="S496" s="18"/>
      <c r="T496" s="18"/>
      <c r="U496" s="18"/>
      <c r="V496" s="18"/>
      <c r="W496" s="18"/>
      <c r="X496" s="18"/>
      <c r="Y496" s="18"/>
      <c r="Z496" s="18"/>
      <c r="AA496" s="18"/>
    </row>
    <row r="497" spans="1:27" ht="18.75" customHeight="1">
      <c r="A497" s="18"/>
      <c r="B497" s="409"/>
      <c r="C497" s="409"/>
      <c r="D497" s="409"/>
      <c r="E497" s="409"/>
      <c r="F497" s="409"/>
      <c r="G497" s="409"/>
      <c r="H497" s="409"/>
      <c r="I497" s="409"/>
      <c r="J497" s="409"/>
      <c r="K497" s="409"/>
      <c r="L497" s="409"/>
      <c r="M497" s="409"/>
      <c r="N497" s="409"/>
      <c r="O497" s="409"/>
      <c r="Q497" s="18"/>
      <c r="R497" s="18"/>
      <c r="S497" s="18"/>
      <c r="T497" s="18"/>
      <c r="U497" s="18"/>
      <c r="V497" s="18"/>
      <c r="W497" s="18"/>
      <c r="X497" s="18"/>
      <c r="Y497" s="18"/>
      <c r="Z497" s="18"/>
      <c r="AA497" s="18"/>
    </row>
    <row r="498" spans="1:27" ht="18.75" customHeight="1">
      <c r="A498" s="18"/>
      <c r="B498" s="409"/>
      <c r="C498" s="409"/>
      <c r="D498" s="409"/>
      <c r="E498" s="409"/>
      <c r="F498" s="409"/>
      <c r="G498" s="409"/>
      <c r="H498" s="409"/>
      <c r="I498" s="409"/>
      <c r="J498" s="409"/>
      <c r="K498" s="409"/>
      <c r="L498" s="409"/>
      <c r="M498" s="409"/>
      <c r="N498" s="409"/>
      <c r="O498" s="409"/>
      <c r="Q498" s="18"/>
      <c r="R498" s="18"/>
      <c r="S498" s="18"/>
      <c r="T498" s="18"/>
      <c r="U498" s="18"/>
      <c r="V498" s="18"/>
      <c r="W498" s="18"/>
      <c r="X498" s="18"/>
      <c r="Y498" s="18"/>
      <c r="Z498" s="18"/>
      <c r="AA498" s="18"/>
    </row>
    <row r="499" spans="1:27" ht="18.75" customHeight="1">
      <c r="A499" s="18"/>
      <c r="B499" s="409"/>
      <c r="C499" s="409"/>
      <c r="D499" s="409"/>
      <c r="E499" s="409"/>
      <c r="F499" s="409"/>
      <c r="G499" s="409"/>
      <c r="H499" s="409"/>
      <c r="I499" s="409"/>
      <c r="J499" s="409"/>
      <c r="K499" s="409"/>
      <c r="L499" s="409"/>
      <c r="M499" s="409"/>
      <c r="N499" s="409"/>
      <c r="O499" s="409"/>
      <c r="Q499" s="18"/>
      <c r="R499" s="18"/>
      <c r="S499" s="18"/>
      <c r="T499" s="18"/>
      <c r="U499" s="18"/>
      <c r="V499" s="18"/>
      <c r="W499" s="18"/>
      <c r="X499" s="18"/>
      <c r="Y499" s="18"/>
      <c r="Z499" s="18"/>
      <c r="AA499" s="18"/>
    </row>
    <row r="500" spans="1:27" ht="18.75" customHeight="1">
      <c r="A500" s="18"/>
      <c r="B500" s="409"/>
      <c r="C500" s="409"/>
      <c r="D500" s="409"/>
      <c r="E500" s="409"/>
      <c r="F500" s="409"/>
      <c r="G500" s="409"/>
      <c r="H500" s="409"/>
      <c r="I500" s="409"/>
      <c r="J500" s="409"/>
      <c r="K500" s="409"/>
      <c r="L500" s="409"/>
      <c r="M500" s="409"/>
      <c r="N500" s="409"/>
      <c r="O500" s="409"/>
      <c r="Q500" s="18"/>
      <c r="R500" s="18"/>
      <c r="S500" s="18"/>
      <c r="T500" s="18"/>
      <c r="U500" s="18"/>
      <c r="V500" s="18"/>
      <c r="W500" s="18"/>
      <c r="X500" s="18"/>
      <c r="Y500" s="18"/>
      <c r="Z500" s="18"/>
      <c r="AA500" s="18"/>
    </row>
    <row r="501" spans="1:27" ht="18.75" customHeight="1">
      <c r="A501" s="18"/>
      <c r="B501" s="409"/>
      <c r="C501" s="409"/>
      <c r="D501" s="409"/>
      <c r="E501" s="409"/>
      <c r="F501" s="409"/>
      <c r="G501" s="409"/>
      <c r="H501" s="409"/>
      <c r="I501" s="409"/>
      <c r="J501" s="409"/>
      <c r="K501" s="409"/>
      <c r="L501" s="409"/>
      <c r="M501" s="409"/>
      <c r="N501" s="409"/>
      <c r="O501" s="409"/>
      <c r="Q501" s="18"/>
      <c r="R501" s="18"/>
      <c r="S501" s="18"/>
      <c r="T501" s="18"/>
      <c r="U501" s="18"/>
      <c r="V501" s="18"/>
      <c r="W501" s="18"/>
      <c r="X501" s="18"/>
      <c r="Y501" s="18"/>
      <c r="Z501" s="18"/>
      <c r="AA501" s="18"/>
    </row>
    <row r="502" spans="1:27" ht="18.75" customHeight="1">
      <c r="A502" s="18"/>
      <c r="B502" s="409"/>
      <c r="C502" s="409"/>
      <c r="D502" s="409"/>
      <c r="E502" s="409"/>
      <c r="F502" s="409"/>
      <c r="G502" s="409"/>
      <c r="H502" s="409"/>
      <c r="I502" s="409"/>
      <c r="J502" s="409"/>
      <c r="K502" s="409"/>
      <c r="L502" s="409"/>
      <c r="M502" s="409"/>
      <c r="N502" s="409"/>
      <c r="O502" s="409"/>
      <c r="Q502" s="18"/>
      <c r="R502" s="18"/>
      <c r="S502" s="18"/>
      <c r="T502" s="18"/>
      <c r="U502" s="18"/>
      <c r="V502" s="18"/>
      <c r="W502" s="18"/>
      <c r="X502" s="18"/>
      <c r="Y502" s="18"/>
      <c r="Z502" s="18"/>
      <c r="AA502" s="18"/>
    </row>
    <row r="503" spans="1:27" ht="18.75" customHeight="1">
      <c r="A503" s="18"/>
      <c r="B503" s="409"/>
      <c r="C503" s="409"/>
      <c r="D503" s="409"/>
      <c r="E503" s="409"/>
      <c r="F503" s="409"/>
      <c r="G503" s="409"/>
      <c r="H503" s="409"/>
      <c r="I503" s="409"/>
      <c r="J503" s="409"/>
      <c r="K503" s="409"/>
      <c r="L503" s="409"/>
      <c r="M503" s="409"/>
      <c r="N503" s="409"/>
      <c r="O503" s="409"/>
      <c r="Q503" s="18"/>
      <c r="R503" s="18"/>
      <c r="S503" s="18"/>
      <c r="T503" s="18"/>
      <c r="U503" s="18"/>
      <c r="V503" s="18"/>
      <c r="W503" s="18"/>
      <c r="X503" s="18"/>
      <c r="Y503" s="18"/>
      <c r="Z503" s="18"/>
      <c r="AA503" s="18"/>
    </row>
    <row r="504" spans="1:27" ht="18.75" customHeight="1">
      <c r="A504" s="18"/>
      <c r="B504" s="409"/>
      <c r="C504" s="409"/>
      <c r="D504" s="409"/>
      <c r="E504" s="409"/>
      <c r="F504" s="409"/>
      <c r="G504" s="409"/>
      <c r="H504" s="409"/>
      <c r="I504" s="409"/>
      <c r="J504" s="409"/>
      <c r="K504" s="409"/>
      <c r="L504" s="409"/>
      <c r="M504" s="409"/>
      <c r="N504" s="409"/>
      <c r="O504" s="409"/>
      <c r="Q504" s="18"/>
      <c r="R504" s="18"/>
      <c r="S504" s="18"/>
      <c r="T504" s="18"/>
      <c r="U504" s="18"/>
      <c r="V504" s="18"/>
      <c r="W504" s="18"/>
      <c r="X504" s="18"/>
      <c r="Y504" s="18"/>
      <c r="Z504" s="18"/>
      <c r="AA504" s="18"/>
    </row>
    <row r="505" spans="1:27" ht="18.75" customHeight="1">
      <c r="A505" s="18"/>
      <c r="B505" s="409"/>
      <c r="C505" s="409"/>
      <c r="D505" s="409"/>
      <c r="E505" s="409"/>
      <c r="F505" s="409"/>
      <c r="G505" s="409"/>
      <c r="H505" s="409"/>
      <c r="I505" s="409"/>
      <c r="J505" s="409"/>
      <c r="K505" s="409"/>
      <c r="L505" s="409"/>
      <c r="M505" s="409"/>
      <c r="N505" s="409"/>
      <c r="O505" s="409"/>
      <c r="Q505" s="18"/>
      <c r="R505" s="18"/>
      <c r="S505" s="18"/>
      <c r="T505" s="18"/>
      <c r="U505" s="18"/>
      <c r="V505" s="18"/>
      <c r="W505" s="18"/>
      <c r="X505" s="18"/>
      <c r="Y505" s="18"/>
      <c r="Z505" s="18"/>
      <c r="AA505" s="18"/>
    </row>
    <row r="506" spans="1:27" ht="18.75" customHeight="1">
      <c r="A506" s="18"/>
      <c r="B506" s="409"/>
      <c r="C506" s="409"/>
      <c r="D506" s="409"/>
      <c r="E506" s="409"/>
      <c r="F506" s="409"/>
      <c r="G506" s="409"/>
      <c r="H506" s="409"/>
      <c r="I506" s="409"/>
      <c r="J506" s="409"/>
      <c r="K506" s="409"/>
      <c r="L506" s="409"/>
      <c r="M506" s="409"/>
      <c r="N506" s="409"/>
      <c r="O506" s="409"/>
      <c r="Q506" s="18"/>
      <c r="R506" s="18"/>
      <c r="S506" s="18"/>
      <c r="T506" s="18"/>
      <c r="U506" s="18"/>
      <c r="V506" s="18"/>
      <c r="W506" s="18"/>
      <c r="X506" s="18"/>
      <c r="Y506" s="18"/>
      <c r="Z506" s="18"/>
      <c r="AA506" s="18"/>
    </row>
    <row r="507" spans="1:27" ht="18.75" customHeight="1">
      <c r="A507" s="18"/>
      <c r="B507" s="409"/>
      <c r="C507" s="409"/>
      <c r="D507" s="409"/>
      <c r="E507" s="409"/>
      <c r="F507" s="409"/>
      <c r="G507" s="409"/>
      <c r="H507" s="409"/>
      <c r="I507" s="409"/>
      <c r="J507" s="409"/>
      <c r="K507" s="409"/>
      <c r="L507" s="409"/>
      <c r="M507" s="409"/>
      <c r="N507" s="409"/>
      <c r="O507" s="409"/>
      <c r="Q507" s="18"/>
      <c r="R507" s="18"/>
      <c r="S507" s="18"/>
      <c r="T507" s="18"/>
      <c r="U507" s="18"/>
      <c r="V507" s="18"/>
      <c r="W507" s="18"/>
      <c r="X507" s="18"/>
      <c r="Y507" s="18"/>
      <c r="Z507" s="18"/>
      <c r="AA507" s="18"/>
    </row>
    <row r="508" spans="1:27" ht="18.75" customHeight="1">
      <c r="A508" s="18"/>
      <c r="B508" s="409"/>
      <c r="C508" s="409"/>
      <c r="D508" s="409"/>
      <c r="E508" s="409"/>
      <c r="F508" s="409"/>
      <c r="G508" s="409"/>
      <c r="H508" s="409"/>
      <c r="I508" s="409"/>
      <c r="J508" s="409"/>
      <c r="K508" s="409"/>
      <c r="L508" s="409"/>
      <c r="M508" s="409"/>
      <c r="N508" s="409"/>
      <c r="O508" s="409"/>
      <c r="Q508" s="18"/>
      <c r="R508" s="18"/>
      <c r="S508" s="18"/>
      <c r="T508" s="18"/>
      <c r="U508" s="18"/>
      <c r="V508" s="18"/>
      <c r="W508" s="18"/>
      <c r="X508" s="18"/>
      <c r="Y508" s="18"/>
      <c r="Z508" s="18"/>
      <c r="AA508" s="18"/>
    </row>
    <row r="509" spans="1:27" ht="18.75" customHeight="1">
      <c r="A509" s="18"/>
      <c r="B509" s="409"/>
      <c r="C509" s="409"/>
      <c r="D509" s="409"/>
      <c r="E509" s="409"/>
      <c r="F509" s="409"/>
      <c r="G509" s="409"/>
      <c r="H509" s="409"/>
      <c r="I509" s="409"/>
      <c r="J509" s="409"/>
      <c r="K509" s="409"/>
      <c r="L509" s="409"/>
      <c r="M509" s="409"/>
      <c r="N509" s="409"/>
      <c r="O509" s="409"/>
      <c r="Q509" s="18"/>
      <c r="R509" s="18"/>
      <c r="S509" s="18"/>
      <c r="T509" s="18"/>
      <c r="U509" s="18"/>
      <c r="V509" s="18"/>
      <c r="W509" s="18"/>
      <c r="X509" s="18"/>
      <c r="Y509" s="18"/>
      <c r="Z509" s="18"/>
      <c r="AA509" s="18"/>
    </row>
    <row r="510" spans="1:27" ht="18.75" customHeight="1">
      <c r="A510" s="18"/>
      <c r="B510" s="409"/>
      <c r="C510" s="409"/>
      <c r="D510" s="409"/>
      <c r="E510" s="409"/>
      <c r="F510" s="409"/>
      <c r="G510" s="409"/>
      <c r="H510" s="409"/>
      <c r="I510" s="409"/>
      <c r="J510" s="409"/>
      <c r="K510" s="409"/>
      <c r="L510" s="409"/>
      <c r="M510" s="409"/>
      <c r="N510" s="409"/>
      <c r="O510" s="409"/>
      <c r="Q510" s="18"/>
      <c r="R510" s="18"/>
      <c r="S510" s="18"/>
      <c r="T510" s="18"/>
      <c r="U510" s="18"/>
      <c r="V510" s="18"/>
      <c r="W510" s="18"/>
      <c r="X510" s="18"/>
      <c r="Y510" s="18"/>
      <c r="Z510" s="18"/>
      <c r="AA510" s="18"/>
    </row>
    <row r="511" spans="1:27" ht="18.75" customHeight="1">
      <c r="A511" s="18"/>
      <c r="B511" s="409"/>
      <c r="C511" s="409"/>
      <c r="D511" s="409"/>
      <c r="E511" s="409"/>
      <c r="F511" s="409"/>
      <c r="G511" s="409"/>
      <c r="H511" s="409"/>
      <c r="I511" s="409"/>
      <c r="J511" s="409"/>
      <c r="K511" s="409"/>
      <c r="L511" s="409"/>
      <c r="M511" s="409"/>
      <c r="N511" s="409"/>
      <c r="O511" s="409"/>
      <c r="Q511" s="18"/>
      <c r="R511" s="18"/>
      <c r="S511" s="18"/>
      <c r="T511" s="18"/>
      <c r="U511" s="18"/>
      <c r="V511" s="18"/>
      <c r="W511" s="18"/>
      <c r="X511" s="18"/>
      <c r="Y511" s="18"/>
      <c r="Z511" s="18"/>
      <c r="AA511" s="18"/>
    </row>
    <row r="512" spans="1:27" ht="18.75" customHeight="1">
      <c r="A512" s="18"/>
      <c r="B512" s="409"/>
      <c r="C512" s="409"/>
      <c r="D512" s="409"/>
      <c r="E512" s="409"/>
      <c r="F512" s="409"/>
      <c r="G512" s="409"/>
      <c r="H512" s="409"/>
      <c r="I512" s="409"/>
      <c r="J512" s="409"/>
      <c r="K512" s="409"/>
      <c r="L512" s="409"/>
      <c r="M512" s="409"/>
      <c r="N512" s="409"/>
      <c r="O512" s="409"/>
      <c r="Q512" s="18"/>
      <c r="R512" s="18"/>
      <c r="S512" s="18"/>
      <c r="T512" s="18"/>
      <c r="U512" s="18"/>
      <c r="V512" s="18"/>
      <c r="W512" s="18"/>
      <c r="X512" s="18"/>
      <c r="Y512" s="18"/>
      <c r="Z512" s="18"/>
      <c r="AA512" s="18"/>
    </row>
    <row r="513" spans="1:27" ht="18.75" customHeight="1">
      <c r="A513" s="18"/>
      <c r="B513" s="409"/>
      <c r="C513" s="409"/>
      <c r="D513" s="409"/>
      <c r="E513" s="409"/>
      <c r="F513" s="409"/>
      <c r="G513" s="409"/>
      <c r="H513" s="409"/>
      <c r="I513" s="409"/>
      <c r="J513" s="409"/>
      <c r="K513" s="409"/>
      <c r="L513" s="409"/>
      <c r="M513" s="409"/>
      <c r="N513" s="409"/>
      <c r="O513" s="409"/>
      <c r="Q513" s="18"/>
      <c r="R513" s="18"/>
      <c r="S513" s="18"/>
      <c r="T513" s="18"/>
      <c r="U513" s="18"/>
      <c r="V513" s="18"/>
      <c r="W513" s="18"/>
      <c r="X513" s="18"/>
      <c r="Y513" s="18"/>
      <c r="Z513" s="18"/>
      <c r="AA513" s="18"/>
    </row>
    <row r="514" spans="1:27" ht="18.75" customHeight="1">
      <c r="A514" s="18"/>
      <c r="B514" s="409"/>
      <c r="C514" s="409"/>
      <c r="D514" s="409"/>
      <c r="E514" s="409"/>
      <c r="F514" s="409"/>
      <c r="G514" s="409"/>
      <c r="H514" s="409"/>
      <c r="I514" s="409"/>
      <c r="J514" s="409"/>
      <c r="K514" s="409"/>
      <c r="L514" s="409"/>
      <c r="M514" s="409"/>
      <c r="N514" s="409"/>
      <c r="O514" s="409"/>
      <c r="Q514" s="18"/>
      <c r="R514" s="18"/>
      <c r="S514" s="18"/>
      <c r="T514" s="18"/>
      <c r="U514" s="18"/>
      <c r="V514" s="18"/>
      <c r="W514" s="18"/>
      <c r="X514" s="18"/>
      <c r="Y514" s="18"/>
      <c r="Z514" s="18"/>
      <c r="AA514" s="18"/>
    </row>
    <row r="515" spans="1:27" ht="18.75" customHeight="1">
      <c r="A515" s="18"/>
      <c r="B515" s="409"/>
      <c r="C515" s="409"/>
      <c r="D515" s="409"/>
      <c r="E515" s="409"/>
      <c r="F515" s="409"/>
      <c r="G515" s="409"/>
      <c r="H515" s="409"/>
      <c r="I515" s="409"/>
      <c r="J515" s="409"/>
      <c r="K515" s="409"/>
      <c r="L515" s="409"/>
      <c r="M515" s="409"/>
      <c r="N515" s="409"/>
      <c r="O515" s="409"/>
      <c r="Q515" s="18"/>
      <c r="R515" s="18"/>
      <c r="S515" s="18"/>
      <c r="T515" s="18"/>
      <c r="U515" s="18"/>
      <c r="V515" s="18"/>
      <c r="W515" s="18"/>
      <c r="X515" s="18"/>
      <c r="Y515" s="18"/>
      <c r="Z515" s="18"/>
      <c r="AA515" s="18"/>
    </row>
    <row r="516" spans="1:27" ht="18.75" customHeight="1">
      <c r="A516" s="18"/>
      <c r="B516" s="409"/>
      <c r="C516" s="409"/>
      <c r="D516" s="409"/>
      <c r="E516" s="409"/>
      <c r="F516" s="409"/>
      <c r="G516" s="409"/>
      <c r="H516" s="409"/>
      <c r="I516" s="409"/>
      <c r="J516" s="409"/>
      <c r="K516" s="409"/>
      <c r="L516" s="409"/>
      <c r="M516" s="409"/>
      <c r="N516" s="409"/>
      <c r="O516" s="409"/>
      <c r="Q516" s="18"/>
      <c r="R516" s="18"/>
      <c r="S516" s="18"/>
      <c r="T516" s="18"/>
      <c r="U516" s="18"/>
      <c r="V516" s="18"/>
      <c r="W516" s="18"/>
      <c r="X516" s="18"/>
      <c r="Y516" s="18"/>
      <c r="Z516" s="18"/>
      <c r="AA516" s="18"/>
    </row>
    <row r="517" spans="1:27" ht="18.75" customHeight="1">
      <c r="A517" s="18"/>
      <c r="B517" s="409"/>
      <c r="C517" s="409"/>
      <c r="D517" s="409"/>
      <c r="E517" s="409"/>
      <c r="F517" s="409"/>
      <c r="G517" s="409"/>
      <c r="H517" s="409"/>
      <c r="I517" s="409"/>
      <c r="J517" s="409"/>
      <c r="K517" s="409"/>
      <c r="L517" s="409"/>
      <c r="M517" s="409"/>
      <c r="N517" s="409"/>
      <c r="O517" s="409"/>
      <c r="Q517" s="18"/>
      <c r="R517" s="18"/>
      <c r="S517" s="18"/>
      <c r="T517" s="18"/>
      <c r="U517" s="18"/>
      <c r="V517" s="18"/>
      <c r="W517" s="18"/>
      <c r="X517" s="18"/>
      <c r="Y517" s="18"/>
      <c r="Z517" s="18"/>
      <c r="AA517" s="18"/>
    </row>
    <row r="518" spans="1:27" ht="18.75" customHeight="1">
      <c r="A518" s="18"/>
      <c r="B518" s="409"/>
      <c r="C518" s="409"/>
      <c r="D518" s="409"/>
      <c r="E518" s="409"/>
      <c r="F518" s="409"/>
      <c r="G518" s="409"/>
      <c r="H518" s="409"/>
      <c r="I518" s="409"/>
      <c r="J518" s="409"/>
      <c r="K518" s="409"/>
      <c r="L518" s="409"/>
      <c r="M518" s="409"/>
      <c r="N518" s="409"/>
      <c r="O518" s="409"/>
      <c r="Q518" s="18"/>
      <c r="R518" s="18"/>
      <c r="S518" s="18"/>
      <c r="T518" s="18"/>
      <c r="U518" s="18"/>
      <c r="V518" s="18"/>
      <c r="W518" s="18"/>
      <c r="X518" s="18"/>
      <c r="Y518" s="18"/>
      <c r="Z518" s="18"/>
      <c r="AA518" s="18"/>
    </row>
    <row r="519" spans="1:27" ht="18.75" customHeight="1">
      <c r="A519" s="18"/>
      <c r="B519" s="409"/>
      <c r="C519" s="409"/>
      <c r="D519" s="409"/>
      <c r="E519" s="409"/>
      <c r="F519" s="409"/>
      <c r="G519" s="409"/>
      <c r="H519" s="409"/>
      <c r="I519" s="409"/>
      <c r="J519" s="409"/>
      <c r="K519" s="409"/>
      <c r="L519" s="409"/>
      <c r="M519" s="409"/>
      <c r="N519" s="409"/>
      <c r="O519" s="409"/>
      <c r="Q519" s="18"/>
      <c r="R519" s="18"/>
      <c r="S519" s="18"/>
      <c r="T519" s="18"/>
      <c r="U519" s="18"/>
      <c r="V519" s="18"/>
      <c r="W519" s="18"/>
      <c r="X519" s="18"/>
      <c r="Y519" s="18"/>
      <c r="Z519" s="18"/>
      <c r="AA519" s="18"/>
    </row>
    <row r="520" spans="1:27" ht="18.75" customHeight="1">
      <c r="A520" s="18"/>
      <c r="B520" s="409"/>
      <c r="C520" s="409"/>
      <c r="D520" s="409"/>
      <c r="E520" s="409"/>
      <c r="F520" s="409"/>
      <c r="G520" s="409"/>
      <c r="H520" s="409"/>
      <c r="I520" s="409"/>
      <c r="J520" s="409"/>
      <c r="K520" s="409"/>
      <c r="L520" s="409"/>
      <c r="M520" s="409"/>
      <c r="N520" s="409"/>
      <c r="O520" s="409"/>
      <c r="Q520" s="18"/>
      <c r="R520" s="18"/>
      <c r="S520" s="18"/>
      <c r="T520" s="18"/>
      <c r="U520" s="18"/>
      <c r="V520" s="18"/>
      <c r="W520" s="18"/>
      <c r="X520" s="18"/>
      <c r="Y520" s="18"/>
      <c r="Z520" s="18"/>
      <c r="AA520" s="18"/>
    </row>
    <row r="521" spans="1:27" ht="18.75" customHeight="1">
      <c r="A521" s="18"/>
      <c r="B521" s="409"/>
      <c r="C521" s="409"/>
      <c r="D521" s="409"/>
      <c r="E521" s="409"/>
      <c r="F521" s="409"/>
      <c r="G521" s="409"/>
      <c r="H521" s="409"/>
      <c r="I521" s="409"/>
      <c r="J521" s="409"/>
      <c r="K521" s="409"/>
      <c r="L521" s="409"/>
      <c r="M521" s="409"/>
      <c r="N521" s="409"/>
      <c r="O521" s="409"/>
      <c r="Q521" s="18"/>
      <c r="R521" s="18"/>
      <c r="S521" s="18"/>
      <c r="T521" s="18"/>
      <c r="U521" s="18"/>
      <c r="V521" s="18"/>
      <c r="W521" s="18"/>
      <c r="X521" s="18"/>
      <c r="Y521" s="18"/>
      <c r="Z521" s="18"/>
      <c r="AA521" s="18"/>
    </row>
    <row r="522" spans="1:27" ht="18.75" customHeight="1">
      <c r="A522" s="18"/>
      <c r="B522" s="409"/>
      <c r="C522" s="409"/>
      <c r="D522" s="409"/>
      <c r="E522" s="409"/>
      <c r="F522" s="409"/>
      <c r="G522" s="409"/>
      <c r="H522" s="409"/>
      <c r="I522" s="409"/>
      <c r="J522" s="409"/>
      <c r="K522" s="409"/>
      <c r="L522" s="409"/>
      <c r="M522" s="409"/>
      <c r="N522" s="409"/>
      <c r="O522" s="409"/>
      <c r="Q522" s="18"/>
      <c r="R522" s="18"/>
      <c r="S522" s="18"/>
      <c r="T522" s="18"/>
      <c r="U522" s="18"/>
      <c r="V522" s="18"/>
      <c r="W522" s="18"/>
      <c r="X522" s="18"/>
      <c r="Y522" s="18"/>
      <c r="Z522" s="18"/>
      <c r="AA522" s="18"/>
    </row>
    <row r="523" spans="1:27" ht="18.75" customHeight="1">
      <c r="A523" s="18"/>
      <c r="B523" s="409"/>
      <c r="C523" s="409"/>
      <c r="D523" s="409"/>
      <c r="E523" s="409"/>
      <c r="F523" s="409"/>
      <c r="G523" s="409"/>
      <c r="H523" s="409"/>
      <c r="I523" s="409"/>
      <c r="J523" s="409"/>
      <c r="K523" s="409"/>
      <c r="L523" s="409"/>
      <c r="M523" s="409"/>
      <c r="N523" s="409"/>
      <c r="O523" s="409"/>
      <c r="Q523" s="18"/>
      <c r="R523" s="18"/>
      <c r="S523" s="18"/>
      <c r="T523" s="18"/>
      <c r="U523" s="18"/>
      <c r="V523" s="18"/>
      <c r="W523" s="18"/>
      <c r="X523" s="18"/>
      <c r="Y523" s="18"/>
      <c r="Z523" s="18"/>
      <c r="AA523" s="18"/>
    </row>
    <row r="524" spans="1:27" ht="18.75" customHeight="1">
      <c r="A524" s="18"/>
      <c r="B524" s="409"/>
      <c r="C524" s="409"/>
      <c r="D524" s="409"/>
      <c r="E524" s="409"/>
      <c r="F524" s="409"/>
      <c r="G524" s="409"/>
      <c r="H524" s="409"/>
      <c r="I524" s="409"/>
      <c r="J524" s="409"/>
      <c r="K524" s="409"/>
      <c r="L524" s="409"/>
      <c r="M524" s="409"/>
      <c r="N524" s="409"/>
      <c r="O524" s="409"/>
      <c r="Q524" s="18"/>
      <c r="R524" s="18"/>
      <c r="S524" s="18"/>
      <c r="T524" s="18"/>
      <c r="U524" s="18"/>
      <c r="V524" s="18"/>
      <c r="W524" s="18"/>
      <c r="X524" s="18"/>
      <c r="Y524" s="18"/>
      <c r="Z524" s="18"/>
      <c r="AA524" s="18"/>
    </row>
    <row r="525" spans="1:27" ht="18.75" customHeight="1">
      <c r="A525" s="18"/>
      <c r="B525" s="409"/>
      <c r="C525" s="409"/>
      <c r="D525" s="409"/>
      <c r="E525" s="409"/>
      <c r="F525" s="409"/>
      <c r="G525" s="409"/>
      <c r="H525" s="409"/>
      <c r="I525" s="409"/>
      <c r="J525" s="409"/>
      <c r="K525" s="409"/>
      <c r="L525" s="409"/>
      <c r="M525" s="409"/>
      <c r="N525" s="409"/>
      <c r="O525" s="409"/>
      <c r="Q525" s="18"/>
      <c r="R525" s="18"/>
      <c r="S525" s="18"/>
      <c r="T525" s="18"/>
      <c r="U525" s="18"/>
      <c r="V525" s="18"/>
      <c r="W525" s="18"/>
      <c r="X525" s="18"/>
      <c r="Y525" s="18"/>
      <c r="Z525" s="18"/>
      <c r="AA525" s="18"/>
    </row>
    <row r="526" spans="1:27" ht="18.75" customHeight="1">
      <c r="A526" s="18"/>
      <c r="B526" s="409"/>
      <c r="C526" s="409"/>
      <c r="D526" s="409"/>
      <c r="E526" s="409"/>
      <c r="F526" s="409"/>
      <c r="G526" s="409"/>
      <c r="H526" s="409"/>
      <c r="I526" s="409"/>
      <c r="J526" s="409"/>
      <c r="K526" s="409"/>
      <c r="L526" s="409"/>
      <c r="M526" s="409"/>
      <c r="N526" s="409"/>
      <c r="O526" s="409"/>
      <c r="Q526" s="18"/>
      <c r="R526" s="18"/>
      <c r="S526" s="18"/>
      <c r="T526" s="18"/>
      <c r="U526" s="18"/>
      <c r="V526" s="18"/>
      <c r="W526" s="18"/>
      <c r="X526" s="18"/>
      <c r="Y526" s="18"/>
      <c r="Z526" s="18"/>
      <c r="AA526" s="18"/>
    </row>
    <row r="527" spans="1:27" ht="18.75" customHeight="1">
      <c r="A527" s="18"/>
      <c r="B527" s="409"/>
      <c r="C527" s="409"/>
      <c r="D527" s="409"/>
      <c r="E527" s="409"/>
      <c r="F527" s="409"/>
      <c r="G527" s="409"/>
      <c r="H527" s="409"/>
      <c r="I527" s="409"/>
      <c r="J527" s="409"/>
      <c r="K527" s="409"/>
      <c r="L527" s="409"/>
      <c r="M527" s="409"/>
      <c r="N527" s="409"/>
      <c r="O527" s="409"/>
      <c r="Q527" s="18"/>
      <c r="R527" s="18"/>
      <c r="S527" s="18"/>
      <c r="T527" s="18"/>
      <c r="U527" s="18"/>
      <c r="V527" s="18"/>
      <c r="W527" s="18"/>
      <c r="X527" s="18"/>
      <c r="Y527" s="18"/>
      <c r="Z527" s="18"/>
      <c r="AA527" s="18"/>
    </row>
    <row r="528" spans="1:27" ht="18.75" customHeight="1">
      <c r="A528" s="18"/>
      <c r="B528" s="409"/>
      <c r="C528" s="409"/>
      <c r="D528" s="409"/>
      <c r="E528" s="409"/>
      <c r="F528" s="409"/>
      <c r="G528" s="409"/>
      <c r="H528" s="409"/>
      <c r="I528" s="409"/>
      <c r="J528" s="409"/>
      <c r="K528" s="409"/>
      <c r="L528" s="409"/>
      <c r="M528" s="409"/>
      <c r="N528" s="409"/>
      <c r="O528" s="409"/>
      <c r="Q528" s="18"/>
      <c r="R528" s="18"/>
      <c r="S528" s="18"/>
      <c r="T528" s="18"/>
      <c r="U528" s="18"/>
      <c r="V528" s="18"/>
      <c r="W528" s="18"/>
      <c r="X528" s="18"/>
      <c r="Y528" s="18"/>
      <c r="Z528" s="18"/>
      <c r="AA528" s="18"/>
    </row>
    <row r="529" spans="1:27" ht="18.75" customHeight="1">
      <c r="A529" s="18"/>
      <c r="B529" s="409"/>
      <c r="C529" s="409"/>
      <c r="D529" s="409"/>
      <c r="E529" s="409"/>
      <c r="F529" s="409"/>
      <c r="G529" s="409"/>
      <c r="H529" s="409"/>
      <c r="I529" s="409"/>
      <c r="J529" s="409"/>
      <c r="K529" s="409"/>
      <c r="L529" s="409"/>
      <c r="M529" s="409"/>
      <c r="N529" s="409"/>
      <c r="O529" s="409"/>
      <c r="Q529" s="18"/>
      <c r="R529" s="18"/>
      <c r="S529" s="18"/>
      <c r="T529" s="18"/>
      <c r="U529" s="18"/>
      <c r="V529" s="18"/>
      <c r="W529" s="18"/>
      <c r="X529" s="18"/>
      <c r="Y529" s="18"/>
      <c r="Z529" s="18"/>
      <c r="AA529" s="18"/>
    </row>
    <row r="530" spans="1:27" ht="18.75" customHeight="1">
      <c r="A530" s="18"/>
      <c r="B530" s="409"/>
      <c r="C530" s="409"/>
      <c r="D530" s="409"/>
      <c r="E530" s="409"/>
      <c r="F530" s="409"/>
      <c r="G530" s="409"/>
      <c r="H530" s="409"/>
      <c r="I530" s="409"/>
      <c r="J530" s="409"/>
      <c r="K530" s="409"/>
      <c r="L530" s="409"/>
      <c r="M530" s="409"/>
      <c r="N530" s="409"/>
      <c r="O530" s="409"/>
      <c r="Q530" s="18"/>
      <c r="R530" s="18"/>
      <c r="S530" s="18"/>
      <c r="T530" s="18"/>
      <c r="U530" s="18"/>
      <c r="V530" s="18"/>
      <c r="W530" s="18"/>
      <c r="X530" s="18"/>
      <c r="Y530" s="18"/>
      <c r="Z530" s="18"/>
      <c r="AA530" s="18"/>
    </row>
    <row r="531" spans="1:27" ht="18.75" customHeight="1">
      <c r="A531" s="18"/>
      <c r="B531" s="409"/>
      <c r="C531" s="409"/>
      <c r="D531" s="409"/>
      <c r="E531" s="409"/>
      <c r="F531" s="409"/>
      <c r="G531" s="409"/>
      <c r="H531" s="409"/>
      <c r="I531" s="409"/>
      <c r="J531" s="409"/>
      <c r="K531" s="409"/>
      <c r="L531" s="409"/>
      <c r="M531" s="409"/>
      <c r="N531" s="409"/>
      <c r="O531" s="409"/>
      <c r="Q531" s="18"/>
      <c r="R531" s="18"/>
      <c r="S531" s="18"/>
      <c r="T531" s="18"/>
      <c r="U531" s="18"/>
      <c r="V531" s="18"/>
      <c r="W531" s="18"/>
      <c r="X531" s="18"/>
      <c r="Y531" s="18"/>
      <c r="Z531" s="18"/>
      <c r="AA531" s="18"/>
    </row>
    <row r="532" spans="1:27" ht="18.75" customHeight="1">
      <c r="A532" s="18"/>
      <c r="B532" s="409"/>
      <c r="C532" s="409"/>
      <c r="D532" s="409"/>
      <c r="E532" s="409"/>
      <c r="F532" s="409"/>
      <c r="G532" s="409"/>
      <c r="H532" s="409"/>
      <c r="I532" s="409"/>
      <c r="J532" s="409"/>
      <c r="K532" s="409"/>
      <c r="L532" s="409"/>
      <c r="M532" s="409"/>
      <c r="N532" s="409"/>
      <c r="O532" s="409"/>
      <c r="Q532" s="18"/>
      <c r="R532" s="18"/>
      <c r="S532" s="18"/>
      <c r="T532" s="18"/>
      <c r="U532" s="18"/>
      <c r="V532" s="18"/>
      <c r="W532" s="18"/>
      <c r="X532" s="18"/>
      <c r="Y532" s="18"/>
      <c r="Z532" s="18"/>
      <c r="AA532" s="18"/>
    </row>
    <row r="533" spans="1:27" ht="18.75" customHeight="1">
      <c r="A533" s="18"/>
      <c r="B533" s="409"/>
      <c r="C533" s="409"/>
      <c r="D533" s="409"/>
      <c r="E533" s="409"/>
      <c r="F533" s="409"/>
      <c r="G533" s="409"/>
      <c r="H533" s="409"/>
      <c r="I533" s="409"/>
      <c r="J533" s="409"/>
      <c r="K533" s="409"/>
      <c r="L533" s="409"/>
      <c r="M533" s="409"/>
      <c r="N533" s="409"/>
      <c r="O533" s="409"/>
      <c r="Q533" s="18"/>
      <c r="R533" s="18"/>
      <c r="S533" s="18"/>
      <c r="T533" s="18"/>
      <c r="U533" s="18"/>
      <c r="V533" s="18"/>
      <c r="W533" s="18"/>
      <c r="X533" s="18"/>
      <c r="Y533" s="18"/>
      <c r="Z533" s="18"/>
      <c r="AA533" s="18"/>
    </row>
    <row r="534" spans="1:27" ht="18.75" customHeight="1">
      <c r="A534" s="18"/>
      <c r="B534" s="409"/>
      <c r="C534" s="409"/>
      <c r="D534" s="409"/>
      <c r="E534" s="409"/>
      <c r="F534" s="409"/>
      <c r="G534" s="409"/>
      <c r="H534" s="409"/>
      <c r="I534" s="409"/>
      <c r="J534" s="409"/>
      <c r="K534" s="409"/>
      <c r="L534" s="409"/>
      <c r="M534" s="409"/>
      <c r="N534" s="409"/>
      <c r="O534" s="409"/>
      <c r="Q534" s="18"/>
      <c r="R534" s="18"/>
      <c r="S534" s="18"/>
      <c r="T534" s="18"/>
      <c r="U534" s="18"/>
      <c r="V534" s="18"/>
      <c r="W534" s="18"/>
      <c r="X534" s="18"/>
      <c r="Y534" s="18"/>
      <c r="Z534" s="18"/>
      <c r="AA534" s="18"/>
    </row>
    <row r="535" spans="1:27" ht="18.75" customHeight="1">
      <c r="A535" s="18"/>
      <c r="B535" s="409"/>
      <c r="C535" s="409"/>
      <c r="D535" s="409"/>
      <c r="E535" s="409"/>
      <c r="F535" s="409"/>
      <c r="G535" s="409"/>
      <c r="H535" s="409"/>
      <c r="I535" s="409"/>
      <c r="J535" s="409"/>
      <c r="K535" s="409"/>
      <c r="L535" s="409"/>
      <c r="M535" s="409"/>
      <c r="N535" s="409"/>
      <c r="O535" s="409"/>
      <c r="Q535" s="18"/>
      <c r="R535" s="18"/>
      <c r="S535" s="18"/>
      <c r="T535" s="18"/>
      <c r="U535" s="18"/>
      <c r="V535" s="18"/>
      <c r="W535" s="18"/>
      <c r="X535" s="18"/>
      <c r="Y535" s="18"/>
      <c r="Z535" s="18"/>
      <c r="AA535" s="18"/>
    </row>
    <row r="536" spans="1:27" ht="18.75" customHeight="1">
      <c r="A536" s="18"/>
      <c r="B536" s="409"/>
      <c r="C536" s="409"/>
      <c r="D536" s="409"/>
      <c r="E536" s="409"/>
      <c r="F536" s="409"/>
      <c r="G536" s="409"/>
      <c r="H536" s="409"/>
      <c r="I536" s="409"/>
      <c r="J536" s="409"/>
      <c r="K536" s="409"/>
      <c r="L536" s="409"/>
      <c r="M536" s="409"/>
      <c r="N536" s="409"/>
      <c r="O536" s="409"/>
      <c r="Q536" s="18"/>
      <c r="R536" s="18"/>
      <c r="S536" s="18"/>
      <c r="T536" s="18"/>
      <c r="U536" s="18"/>
      <c r="V536" s="18"/>
      <c r="W536" s="18"/>
      <c r="X536" s="18"/>
      <c r="Y536" s="18"/>
      <c r="Z536" s="18"/>
      <c r="AA536" s="18"/>
    </row>
    <row r="537" spans="1:27" ht="18.75" customHeight="1">
      <c r="A537" s="18"/>
      <c r="B537" s="409"/>
      <c r="C537" s="409"/>
      <c r="D537" s="409"/>
      <c r="E537" s="409"/>
      <c r="F537" s="409"/>
      <c r="G537" s="409"/>
      <c r="H537" s="409"/>
      <c r="I537" s="409"/>
      <c r="J537" s="409"/>
      <c r="K537" s="409"/>
      <c r="L537" s="409"/>
      <c r="M537" s="409"/>
      <c r="N537" s="409"/>
      <c r="O537" s="409"/>
      <c r="Q537" s="18"/>
      <c r="R537" s="18"/>
      <c r="S537" s="18"/>
      <c r="T537" s="18"/>
      <c r="U537" s="18"/>
      <c r="V537" s="18"/>
      <c r="W537" s="18"/>
      <c r="X537" s="18"/>
      <c r="Y537" s="18"/>
      <c r="Z537" s="18"/>
      <c r="AA537" s="18"/>
    </row>
    <row r="538" spans="1:27" ht="18.75" customHeight="1">
      <c r="A538" s="18"/>
      <c r="B538" s="409"/>
      <c r="C538" s="409"/>
      <c r="D538" s="409"/>
      <c r="E538" s="409"/>
      <c r="F538" s="409"/>
      <c r="G538" s="409"/>
      <c r="H538" s="409"/>
      <c r="I538" s="409"/>
      <c r="J538" s="409"/>
      <c r="K538" s="409"/>
      <c r="L538" s="409"/>
      <c r="M538" s="409"/>
      <c r="N538" s="409"/>
      <c r="O538" s="409"/>
      <c r="Q538" s="18"/>
      <c r="R538" s="18"/>
      <c r="S538" s="18"/>
      <c r="T538" s="18"/>
      <c r="U538" s="18"/>
      <c r="V538" s="18"/>
      <c r="W538" s="18"/>
      <c r="X538" s="18"/>
      <c r="Y538" s="18"/>
      <c r="Z538" s="18"/>
      <c r="AA538" s="18"/>
    </row>
    <row r="539" spans="1:27" ht="18.75" customHeight="1">
      <c r="A539" s="18"/>
      <c r="B539" s="409"/>
      <c r="C539" s="409"/>
      <c r="D539" s="409"/>
      <c r="E539" s="409"/>
      <c r="F539" s="409"/>
      <c r="G539" s="409"/>
      <c r="H539" s="409"/>
      <c r="I539" s="409"/>
      <c r="J539" s="409"/>
      <c r="K539" s="409"/>
      <c r="L539" s="409"/>
      <c r="M539" s="409"/>
      <c r="N539" s="409"/>
      <c r="O539" s="409"/>
      <c r="Q539" s="18"/>
      <c r="R539" s="18"/>
      <c r="S539" s="18"/>
      <c r="T539" s="18"/>
      <c r="U539" s="18"/>
      <c r="V539" s="18"/>
      <c r="W539" s="18"/>
      <c r="X539" s="18"/>
      <c r="Y539" s="18"/>
      <c r="Z539" s="18"/>
      <c r="AA539" s="18"/>
    </row>
    <row r="540" spans="1:27" ht="18.75" customHeight="1">
      <c r="A540" s="18"/>
      <c r="B540" s="409"/>
      <c r="C540" s="409"/>
      <c r="D540" s="409"/>
      <c r="E540" s="409"/>
      <c r="F540" s="409"/>
      <c r="G540" s="409"/>
      <c r="H540" s="409"/>
      <c r="I540" s="409"/>
      <c r="J540" s="409"/>
      <c r="K540" s="409"/>
      <c r="L540" s="409"/>
      <c r="M540" s="409"/>
      <c r="N540" s="409"/>
      <c r="O540" s="409"/>
      <c r="Q540" s="18"/>
      <c r="R540" s="18"/>
      <c r="S540" s="18"/>
      <c r="T540" s="18"/>
      <c r="U540" s="18"/>
      <c r="V540" s="18"/>
      <c r="W540" s="18"/>
      <c r="X540" s="18"/>
      <c r="Y540" s="18"/>
      <c r="Z540" s="18"/>
      <c r="AA540" s="18"/>
    </row>
    <row r="541" spans="1:27" ht="18.75" customHeight="1">
      <c r="A541" s="18"/>
      <c r="B541" s="409"/>
      <c r="C541" s="409"/>
      <c r="D541" s="409"/>
      <c r="E541" s="409"/>
      <c r="F541" s="409"/>
      <c r="G541" s="409"/>
      <c r="H541" s="409"/>
      <c r="I541" s="409"/>
      <c r="J541" s="409"/>
      <c r="K541" s="409"/>
      <c r="L541" s="409"/>
      <c r="M541" s="409"/>
      <c r="N541" s="409"/>
      <c r="O541" s="409"/>
      <c r="Q541" s="18"/>
      <c r="R541" s="18"/>
      <c r="S541" s="18"/>
      <c r="T541" s="18"/>
      <c r="U541" s="18"/>
      <c r="V541" s="18"/>
      <c r="W541" s="18"/>
      <c r="X541" s="18"/>
      <c r="Y541" s="18"/>
      <c r="Z541" s="18"/>
      <c r="AA541" s="18"/>
    </row>
    <row r="542" spans="1:27" ht="18.75" customHeight="1">
      <c r="A542" s="18"/>
      <c r="B542" s="409"/>
      <c r="C542" s="409"/>
      <c r="D542" s="409"/>
      <c r="E542" s="409"/>
      <c r="F542" s="409"/>
      <c r="G542" s="409"/>
      <c r="H542" s="409"/>
      <c r="I542" s="409"/>
      <c r="J542" s="409"/>
      <c r="K542" s="409"/>
      <c r="L542" s="409"/>
      <c r="M542" s="409"/>
      <c r="N542" s="409"/>
      <c r="O542" s="409"/>
      <c r="Q542" s="18"/>
      <c r="R542" s="18"/>
      <c r="S542" s="18"/>
      <c r="T542" s="18"/>
      <c r="U542" s="18"/>
      <c r="V542" s="18"/>
      <c r="W542" s="18"/>
      <c r="X542" s="18"/>
      <c r="Y542" s="18"/>
      <c r="Z542" s="18"/>
      <c r="AA542" s="18"/>
    </row>
    <row r="543" spans="1:27" ht="18.75" customHeight="1">
      <c r="A543" s="18"/>
      <c r="B543" s="409"/>
      <c r="C543" s="409"/>
      <c r="D543" s="409"/>
      <c r="E543" s="409"/>
      <c r="F543" s="409"/>
      <c r="G543" s="409"/>
      <c r="H543" s="409"/>
      <c r="I543" s="409"/>
      <c r="J543" s="409"/>
      <c r="K543" s="409"/>
      <c r="L543" s="409"/>
      <c r="M543" s="409"/>
      <c r="N543" s="409"/>
      <c r="O543" s="409"/>
      <c r="Q543" s="18"/>
      <c r="R543" s="18"/>
      <c r="S543" s="18"/>
      <c r="T543" s="18"/>
      <c r="U543" s="18"/>
      <c r="V543" s="18"/>
      <c r="W543" s="18"/>
      <c r="X543" s="18"/>
      <c r="Y543" s="18"/>
      <c r="Z543" s="18"/>
      <c r="AA543" s="18"/>
    </row>
    <row r="544" spans="1:27" ht="18.75" customHeight="1">
      <c r="A544" s="18"/>
      <c r="B544" s="409"/>
      <c r="C544" s="409"/>
      <c r="D544" s="409"/>
      <c r="E544" s="409"/>
      <c r="F544" s="409"/>
      <c r="G544" s="409"/>
      <c r="H544" s="409"/>
      <c r="I544" s="409"/>
      <c r="J544" s="409"/>
      <c r="K544" s="409"/>
      <c r="L544" s="409"/>
      <c r="M544" s="409"/>
      <c r="N544" s="409"/>
      <c r="O544" s="409"/>
      <c r="Q544" s="18"/>
      <c r="R544" s="18"/>
      <c r="S544" s="18"/>
      <c r="T544" s="18"/>
      <c r="U544" s="18"/>
      <c r="V544" s="18"/>
      <c r="W544" s="18"/>
      <c r="X544" s="18"/>
      <c r="Y544" s="18"/>
      <c r="Z544" s="18"/>
      <c r="AA544" s="18"/>
    </row>
    <row r="545" spans="1:27" ht="18.75" customHeight="1">
      <c r="A545" s="18"/>
      <c r="B545" s="409"/>
      <c r="C545" s="409"/>
      <c r="D545" s="409"/>
      <c r="E545" s="409"/>
      <c r="F545" s="409"/>
      <c r="G545" s="409"/>
      <c r="H545" s="409"/>
      <c r="I545" s="409"/>
      <c r="J545" s="409"/>
      <c r="K545" s="409"/>
      <c r="L545" s="409"/>
      <c r="M545" s="409"/>
      <c r="N545" s="409"/>
      <c r="O545" s="409"/>
      <c r="Q545" s="18"/>
      <c r="R545" s="18"/>
      <c r="S545" s="18"/>
      <c r="T545" s="18"/>
      <c r="U545" s="18"/>
      <c r="V545" s="18"/>
      <c r="W545" s="18"/>
      <c r="X545" s="18"/>
      <c r="Y545" s="18"/>
      <c r="Z545" s="18"/>
      <c r="AA545" s="18"/>
    </row>
    <row r="546" spans="1:27" ht="18.75" customHeight="1">
      <c r="A546" s="18"/>
      <c r="B546" s="409"/>
      <c r="C546" s="409"/>
      <c r="D546" s="409"/>
      <c r="E546" s="409"/>
      <c r="F546" s="409"/>
      <c r="G546" s="409"/>
      <c r="H546" s="409"/>
      <c r="I546" s="409"/>
      <c r="J546" s="409"/>
      <c r="K546" s="409"/>
      <c r="L546" s="409"/>
      <c r="M546" s="409"/>
      <c r="N546" s="409"/>
      <c r="O546" s="409"/>
      <c r="Q546" s="18"/>
      <c r="R546" s="18"/>
      <c r="S546" s="18"/>
      <c r="T546" s="18"/>
      <c r="U546" s="18"/>
      <c r="V546" s="18"/>
      <c r="W546" s="18"/>
      <c r="X546" s="18"/>
      <c r="Y546" s="18"/>
      <c r="Z546" s="18"/>
      <c r="AA546" s="18"/>
    </row>
    <row r="547" spans="1:27" ht="18.75" customHeight="1">
      <c r="A547" s="18"/>
      <c r="B547" s="409"/>
      <c r="C547" s="409"/>
      <c r="D547" s="409"/>
      <c r="E547" s="409"/>
      <c r="F547" s="409"/>
      <c r="G547" s="409"/>
      <c r="H547" s="409"/>
      <c r="I547" s="409"/>
      <c r="J547" s="409"/>
      <c r="K547" s="409"/>
      <c r="L547" s="409"/>
      <c r="M547" s="409"/>
      <c r="N547" s="409"/>
      <c r="O547" s="409"/>
      <c r="Q547" s="18"/>
      <c r="R547" s="18"/>
      <c r="S547" s="18"/>
      <c r="T547" s="18"/>
      <c r="U547" s="18"/>
      <c r="V547" s="18"/>
      <c r="W547" s="18"/>
      <c r="X547" s="18"/>
      <c r="Y547" s="18"/>
      <c r="Z547" s="18"/>
      <c r="AA547" s="18"/>
    </row>
    <row r="548" spans="1:27" ht="18.75" customHeight="1">
      <c r="A548" s="18"/>
      <c r="B548" s="409"/>
      <c r="C548" s="409"/>
      <c r="D548" s="409"/>
      <c r="E548" s="409"/>
      <c r="F548" s="409"/>
      <c r="G548" s="409"/>
      <c r="H548" s="409"/>
      <c r="I548" s="409"/>
      <c r="J548" s="409"/>
      <c r="K548" s="409"/>
      <c r="L548" s="409"/>
      <c r="M548" s="409"/>
      <c r="N548" s="409"/>
      <c r="O548" s="409"/>
      <c r="Q548" s="18"/>
      <c r="R548" s="18"/>
      <c r="S548" s="18"/>
      <c r="T548" s="18"/>
      <c r="U548" s="18"/>
      <c r="V548" s="18"/>
      <c r="W548" s="18"/>
      <c r="X548" s="18"/>
      <c r="Y548" s="18"/>
      <c r="Z548" s="18"/>
      <c r="AA548" s="18"/>
    </row>
    <row r="549" spans="1:27" ht="18.75" customHeight="1">
      <c r="A549" s="18"/>
      <c r="B549" s="409"/>
      <c r="C549" s="409"/>
      <c r="D549" s="409"/>
      <c r="E549" s="409"/>
      <c r="F549" s="409"/>
      <c r="G549" s="409"/>
      <c r="H549" s="409"/>
      <c r="I549" s="409"/>
      <c r="J549" s="409"/>
      <c r="K549" s="409"/>
      <c r="L549" s="409"/>
      <c r="M549" s="409"/>
      <c r="N549" s="409"/>
      <c r="O549" s="409"/>
      <c r="Q549" s="18"/>
      <c r="R549" s="18"/>
      <c r="S549" s="18"/>
      <c r="T549" s="18"/>
      <c r="U549" s="18"/>
      <c r="V549" s="18"/>
      <c r="W549" s="18"/>
      <c r="X549" s="18"/>
      <c r="Y549" s="18"/>
      <c r="Z549" s="18"/>
      <c r="AA549" s="18"/>
    </row>
    <row r="550" spans="1:27" ht="18.75" customHeight="1">
      <c r="A550" s="18"/>
      <c r="B550" s="409"/>
      <c r="C550" s="409"/>
      <c r="D550" s="409"/>
      <c r="E550" s="409"/>
      <c r="F550" s="409"/>
      <c r="G550" s="409"/>
      <c r="H550" s="409"/>
      <c r="I550" s="409"/>
      <c r="J550" s="409"/>
      <c r="K550" s="409"/>
      <c r="L550" s="409"/>
      <c r="M550" s="409"/>
      <c r="N550" s="409"/>
      <c r="O550" s="409"/>
      <c r="Q550" s="18"/>
      <c r="R550" s="18"/>
      <c r="S550" s="18"/>
      <c r="T550" s="18"/>
      <c r="U550" s="18"/>
      <c r="V550" s="18"/>
      <c r="W550" s="18"/>
      <c r="X550" s="18"/>
      <c r="Y550" s="18"/>
      <c r="Z550" s="18"/>
      <c r="AA550" s="18"/>
    </row>
    <row r="551" spans="1:27" ht="18.75" customHeight="1">
      <c r="A551" s="18"/>
      <c r="B551" s="409"/>
      <c r="C551" s="409"/>
      <c r="D551" s="409"/>
      <c r="E551" s="409"/>
      <c r="F551" s="409"/>
      <c r="G551" s="409"/>
      <c r="H551" s="409"/>
      <c r="I551" s="409"/>
      <c r="J551" s="409"/>
      <c r="K551" s="409"/>
      <c r="L551" s="409"/>
      <c r="M551" s="409"/>
      <c r="N551" s="409"/>
      <c r="O551" s="409"/>
      <c r="Q551" s="18"/>
      <c r="R551" s="18"/>
      <c r="S551" s="18"/>
      <c r="T551" s="18"/>
      <c r="U551" s="18"/>
      <c r="V551" s="18"/>
      <c r="W551" s="18"/>
      <c r="X551" s="18"/>
      <c r="Y551" s="18"/>
      <c r="Z551" s="18"/>
      <c r="AA551" s="18"/>
    </row>
    <row r="552" spans="1:27" ht="18.75" customHeight="1">
      <c r="A552" s="18"/>
      <c r="B552" s="409"/>
      <c r="C552" s="409"/>
      <c r="D552" s="409"/>
      <c r="E552" s="409"/>
      <c r="F552" s="409"/>
      <c r="G552" s="409"/>
      <c r="H552" s="409"/>
      <c r="I552" s="409"/>
      <c r="J552" s="409"/>
      <c r="K552" s="409"/>
      <c r="L552" s="409"/>
      <c r="M552" s="409"/>
      <c r="N552" s="409"/>
      <c r="O552" s="409"/>
      <c r="Q552" s="18"/>
      <c r="R552" s="18"/>
      <c r="S552" s="18"/>
      <c r="T552" s="18"/>
      <c r="U552" s="18"/>
      <c r="V552" s="18"/>
      <c r="W552" s="18"/>
      <c r="X552" s="18"/>
      <c r="Y552" s="18"/>
      <c r="Z552" s="18"/>
      <c r="AA552" s="18"/>
    </row>
    <row r="553" spans="1:27" ht="18.75" customHeight="1">
      <c r="A553" s="18"/>
      <c r="B553" s="409"/>
      <c r="C553" s="409"/>
      <c r="D553" s="409"/>
      <c r="E553" s="409"/>
      <c r="F553" s="409"/>
      <c r="G553" s="409"/>
      <c r="H553" s="409"/>
      <c r="I553" s="409"/>
      <c r="J553" s="409"/>
      <c r="K553" s="409"/>
      <c r="L553" s="409"/>
      <c r="M553" s="409"/>
      <c r="N553" s="409"/>
      <c r="O553" s="409"/>
      <c r="Q553" s="18"/>
      <c r="R553" s="18"/>
      <c r="S553" s="18"/>
      <c r="T553" s="18"/>
      <c r="U553" s="18"/>
      <c r="V553" s="18"/>
      <c r="W553" s="18"/>
      <c r="X553" s="18"/>
      <c r="Y553" s="18"/>
      <c r="Z553" s="18"/>
      <c r="AA553" s="18"/>
    </row>
    <row r="554" spans="1:27" ht="18.75" customHeight="1">
      <c r="A554" s="18"/>
      <c r="B554" s="409"/>
      <c r="C554" s="409"/>
      <c r="D554" s="409"/>
      <c r="E554" s="409"/>
      <c r="F554" s="409"/>
      <c r="G554" s="409"/>
      <c r="H554" s="409"/>
      <c r="I554" s="409"/>
      <c r="J554" s="409"/>
      <c r="K554" s="409"/>
      <c r="L554" s="409"/>
      <c r="M554" s="409"/>
      <c r="N554" s="409"/>
      <c r="O554" s="409"/>
      <c r="Q554" s="18"/>
      <c r="R554" s="18"/>
      <c r="S554" s="18"/>
      <c r="T554" s="18"/>
      <c r="U554" s="18"/>
      <c r="V554" s="18"/>
      <c r="W554" s="18"/>
      <c r="X554" s="18"/>
      <c r="Y554" s="18"/>
      <c r="Z554" s="18"/>
      <c r="AA554" s="18"/>
    </row>
    <row r="555" spans="1:27" ht="18.75" customHeight="1">
      <c r="A555" s="18"/>
      <c r="B555" s="409"/>
      <c r="C555" s="409"/>
      <c r="D555" s="409"/>
      <c r="E555" s="409"/>
      <c r="F555" s="409"/>
      <c r="G555" s="409"/>
      <c r="H555" s="409"/>
      <c r="I555" s="409"/>
      <c r="J555" s="409"/>
      <c r="K555" s="409"/>
      <c r="L555" s="409"/>
      <c r="M555" s="409"/>
      <c r="N555" s="409"/>
      <c r="O555" s="409"/>
      <c r="Q555" s="18"/>
      <c r="R555" s="18"/>
      <c r="S555" s="18"/>
      <c r="T555" s="18"/>
      <c r="U555" s="18"/>
      <c r="V555" s="18"/>
      <c r="W555" s="18"/>
      <c r="X555" s="18"/>
      <c r="Y555" s="18"/>
      <c r="Z555" s="18"/>
      <c r="AA555" s="18"/>
    </row>
    <row r="556" spans="1:27" ht="18.75" customHeight="1">
      <c r="A556" s="18"/>
      <c r="B556" s="409"/>
      <c r="C556" s="409"/>
      <c r="D556" s="409"/>
      <c r="E556" s="409"/>
      <c r="F556" s="409"/>
      <c r="G556" s="409"/>
      <c r="H556" s="409"/>
      <c r="I556" s="409"/>
      <c r="J556" s="409"/>
      <c r="K556" s="409"/>
      <c r="L556" s="409"/>
      <c r="M556" s="409"/>
      <c r="N556" s="409"/>
      <c r="O556" s="409"/>
      <c r="Q556" s="18"/>
      <c r="R556" s="18"/>
      <c r="S556" s="18"/>
      <c r="T556" s="18"/>
      <c r="U556" s="18"/>
      <c r="V556" s="18"/>
      <c r="W556" s="18"/>
      <c r="X556" s="18"/>
      <c r="Y556" s="18"/>
      <c r="Z556" s="18"/>
      <c r="AA556" s="18"/>
    </row>
    <row r="557" spans="1:27" ht="18.75" customHeight="1">
      <c r="A557" s="18"/>
      <c r="B557" s="409"/>
      <c r="C557" s="409"/>
      <c r="D557" s="409"/>
      <c r="E557" s="409"/>
      <c r="F557" s="409"/>
      <c r="G557" s="409"/>
      <c r="H557" s="409"/>
      <c r="I557" s="409"/>
      <c r="J557" s="409"/>
      <c r="K557" s="409"/>
      <c r="L557" s="409"/>
      <c r="M557" s="409"/>
      <c r="N557" s="409"/>
      <c r="O557" s="409"/>
      <c r="Q557" s="18"/>
      <c r="R557" s="18"/>
      <c r="S557" s="18"/>
      <c r="T557" s="18"/>
      <c r="U557" s="18"/>
      <c r="V557" s="18"/>
      <c r="W557" s="18"/>
      <c r="X557" s="18"/>
      <c r="Y557" s="18"/>
      <c r="Z557" s="18"/>
      <c r="AA557" s="18"/>
    </row>
    <row r="558" spans="1:27" ht="18.75" customHeight="1">
      <c r="A558" s="18"/>
      <c r="B558" s="409"/>
      <c r="C558" s="409"/>
      <c r="D558" s="409"/>
      <c r="E558" s="409"/>
      <c r="F558" s="409"/>
      <c r="G558" s="409"/>
      <c r="H558" s="409"/>
      <c r="I558" s="409"/>
      <c r="J558" s="409"/>
      <c r="K558" s="409"/>
      <c r="L558" s="409"/>
      <c r="M558" s="409"/>
      <c r="N558" s="409"/>
      <c r="O558" s="409"/>
      <c r="Q558" s="18"/>
      <c r="R558" s="18"/>
      <c r="S558" s="18"/>
      <c r="T558" s="18"/>
      <c r="U558" s="18"/>
      <c r="V558" s="18"/>
      <c r="W558" s="18"/>
      <c r="X558" s="18"/>
      <c r="Y558" s="18"/>
      <c r="Z558" s="18"/>
      <c r="AA558" s="18"/>
    </row>
    <row r="559" spans="1:27" ht="18.75" customHeight="1">
      <c r="A559" s="18"/>
      <c r="B559" s="409"/>
      <c r="C559" s="409"/>
      <c r="D559" s="409"/>
      <c r="E559" s="409"/>
      <c r="F559" s="409"/>
      <c r="G559" s="409"/>
      <c r="H559" s="409"/>
      <c r="I559" s="409"/>
      <c r="J559" s="409"/>
      <c r="K559" s="409"/>
      <c r="L559" s="409"/>
      <c r="M559" s="409"/>
      <c r="N559" s="409"/>
      <c r="O559" s="409"/>
      <c r="Q559" s="18"/>
      <c r="R559" s="18"/>
      <c r="S559" s="18"/>
      <c r="T559" s="18"/>
      <c r="U559" s="18"/>
      <c r="V559" s="18"/>
      <c r="W559" s="18"/>
      <c r="X559" s="18"/>
      <c r="Y559" s="18"/>
      <c r="Z559" s="18"/>
      <c r="AA559" s="18"/>
    </row>
    <row r="560" spans="1:27" ht="18.75" customHeight="1">
      <c r="A560" s="18"/>
      <c r="B560" s="409"/>
      <c r="C560" s="409"/>
      <c r="D560" s="409"/>
      <c r="E560" s="409"/>
      <c r="F560" s="409"/>
      <c r="G560" s="409"/>
      <c r="H560" s="409"/>
      <c r="I560" s="409"/>
      <c r="J560" s="409"/>
      <c r="K560" s="409"/>
      <c r="L560" s="409"/>
      <c r="M560" s="409"/>
      <c r="N560" s="409"/>
      <c r="O560" s="409"/>
      <c r="Q560" s="18"/>
      <c r="R560" s="18"/>
      <c r="S560" s="18"/>
      <c r="T560" s="18"/>
      <c r="U560" s="18"/>
      <c r="V560" s="18"/>
      <c r="W560" s="18"/>
      <c r="X560" s="18"/>
      <c r="Y560" s="18"/>
      <c r="Z560" s="18"/>
      <c r="AA560" s="18"/>
    </row>
    <row r="561" spans="1:27" ht="18.75" customHeight="1">
      <c r="A561" s="18"/>
      <c r="B561" s="409"/>
      <c r="C561" s="409"/>
      <c r="D561" s="409"/>
      <c r="E561" s="409"/>
      <c r="F561" s="409"/>
      <c r="G561" s="409"/>
      <c r="H561" s="409"/>
      <c r="I561" s="409"/>
      <c r="J561" s="409"/>
      <c r="K561" s="409"/>
      <c r="L561" s="409"/>
      <c r="M561" s="409"/>
      <c r="N561" s="409"/>
      <c r="O561" s="409"/>
      <c r="Q561" s="18"/>
      <c r="R561" s="18"/>
      <c r="S561" s="18"/>
      <c r="T561" s="18"/>
      <c r="U561" s="18"/>
      <c r="V561" s="18"/>
      <c r="W561" s="18"/>
      <c r="X561" s="18"/>
      <c r="Y561" s="18"/>
      <c r="Z561" s="18"/>
      <c r="AA561" s="18"/>
    </row>
    <row r="562" spans="1:27" ht="18.75" customHeight="1">
      <c r="A562" s="18"/>
      <c r="B562" s="409"/>
      <c r="C562" s="409"/>
      <c r="D562" s="409"/>
      <c r="E562" s="409"/>
      <c r="F562" s="409"/>
      <c r="G562" s="409"/>
      <c r="H562" s="409"/>
      <c r="I562" s="409"/>
      <c r="J562" s="409"/>
      <c r="K562" s="409"/>
      <c r="L562" s="409"/>
      <c r="M562" s="409"/>
      <c r="N562" s="409"/>
      <c r="O562" s="409"/>
      <c r="Q562" s="18"/>
      <c r="R562" s="18"/>
      <c r="S562" s="18"/>
      <c r="T562" s="18"/>
      <c r="U562" s="18"/>
      <c r="V562" s="18"/>
      <c r="W562" s="18"/>
      <c r="X562" s="18"/>
      <c r="Y562" s="18"/>
      <c r="Z562" s="18"/>
      <c r="AA562" s="18"/>
    </row>
    <row r="563" spans="1:27" ht="18.75" customHeight="1">
      <c r="A563" s="18"/>
      <c r="B563" s="409"/>
      <c r="C563" s="409"/>
      <c r="D563" s="409"/>
      <c r="E563" s="409"/>
      <c r="F563" s="409"/>
      <c r="G563" s="409"/>
      <c r="H563" s="409"/>
      <c r="I563" s="409"/>
      <c r="J563" s="409"/>
      <c r="K563" s="409"/>
      <c r="L563" s="409"/>
      <c r="M563" s="409"/>
      <c r="N563" s="409"/>
      <c r="O563" s="409"/>
      <c r="Q563" s="18"/>
      <c r="R563" s="18"/>
      <c r="S563" s="18"/>
      <c r="T563" s="18"/>
      <c r="U563" s="18"/>
      <c r="V563" s="18"/>
      <c r="W563" s="18"/>
      <c r="X563" s="18"/>
      <c r="Y563" s="18"/>
      <c r="Z563" s="18"/>
      <c r="AA563" s="18"/>
    </row>
    <row r="564" spans="1:27" ht="18.75" customHeight="1">
      <c r="A564" s="18"/>
      <c r="B564" s="409"/>
      <c r="C564" s="409"/>
      <c r="D564" s="409"/>
      <c r="E564" s="409"/>
      <c r="F564" s="409"/>
      <c r="G564" s="409"/>
      <c r="H564" s="409"/>
      <c r="I564" s="409"/>
      <c r="J564" s="409"/>
      <c r="K564" s="409"/>
      <c r="L564" s="409"/>
      <c r="M564" s="409"/>
      <c r="N564" s="409"/>
      <c r="O564" s="409"/>
      <c r="Q564" s="18"/>
      <c r="R564" s="18"/>
      <c r="S564" s="18"/>
      <c r="T564" s="18"/>
      <c r="U564" s="18"/>
      <c r="V564" s="18"/>
      <c r="W564" s="18"/>
      <c r="X564" s="18"/>
      <c r="Y564" s="18"/>
      <c r="Z564" s="18"/>
      <c r="AA564" s="18"/>
    </row>
    <row r="565" spans="1:27" ht="18.75" customHeight="1">
      <c r="A565" s="18"/>
      <c r="B565" s="409"/>
      <c r="C565" s="409"/>
      <c r="D565" s="409"/>
      <c r="E565" s="409"/>
      <c r="F565" s="409"/>
      <c r="G565" s="409"/>
      <c r="H565" s="409"/>
      <c r="I565" s="409"/>
      <c r="J565" s="409"/>
      <c r="K565" s="409"/>
      <c r="L565" s="409"/>
      <c r="M565" s="409"/>
      <c r="N565" s="409"/>
      <c r="O565" s="409"/>
      <c r="Q565" s="18"/>
      <c r="R565" s="18"/>
      <c r="S565" s="18"/>
      <c r="T565" s="18"/>
      <c r="U565" s="18"/>
      <c r="V565" s="18"/>
      <c r="W565" s="18"/>
      <c r="X565" s="18"/>
      <c r="Y565" s="18"/>
      <c r="Z565" s="18"/>
      <c r="AA565" s="18"/>
    </row>
    <row r="566" spans="1:27" ht="18.75" customHeight="1">
      <c r="A566" s="18"/>
      <c r="B566" s="409"/>
      <c r="C566" s="409"/>
      <c r="D566" s="409"/>
      <c r="E566" s="409"/>
      <c r="F566" s="409"/>
      <c r="G566" s="409"/>
      <c r="H566" s="409"/>
      <c r="I566" s="409"/>
      <c r="J566" s="409"/>
      <c r="K566" s="409"/>
      <c r="L566" s="409"/>
      <c r="M566" s="409"/>
      <c r="N566" s="409"/>
      <c r="O566" s="409"/>
      <c r="Q566" s="18"/>
      <c r="R566" s="18"/>
      <c r="S566" s="18"/>
      <c r="T566" s="18"/>
      <c r="U566" s="18"/>
      <c r="V566" s="18"/>
      <c r="W566" s="18"/>
      <c r="X566" s="18"/>
      <c r="Y566" s="18"/>
      <c r="Z566" s="18"/>
      <c r="AA566" s="18"/>
    </row>
    <row r="567" spans="1:27" ht="18.75" customHeight="1">
      <c r="A567" s="18"/>
      <c r="B567" s="409"/>
      <c r="C567" s="409"/>
      <c r="D567" s="409"/>
      <c r="E567" s="409"/>
      <c r="F567" s="409"/>
      <c r="G567" s="409"/>
      <c r="H567" s="409"/>
      <c r="I567" s="409"/>
      <c r="J567" s="409"/>
      <c r="K567" s="409"/>
      <c r="L567" s="409"/>
      <c r="M567" s="409"/>
      <c r="N567" s="409"/>
      <c r="O567" s="409"/>
      <c r="Q567" s="18"/>
      <c r="R567" s="18"/>
      <c r="S567" s="18"/>
      <c r="T567" s="18"/>
      <c r="U567" s="18"/>
      <c r="V567" s="18"/>
      <c r="W567" s="18"/>
      <c r="X567" s="18"/>
      <c r="Y567" s="18"/>
      <c r="Z567" s="18"/>
      <c r="AA567" s="18"/>
    </row>
    <row r="568" spans="1:27" ht="18.75" customHeight="1">
      <c r="A568" s="18"/>
      <c r="B568" s="409"/>
      <c r="C568" s="409"/>
      <c r="D568" s="409"/>
      <c r="E568" s="409"/>
      <c r="F568" s="409"/>
      <c r="G568" s="409"/>
      <c r="H568" s="409"/>
      <c r="I568" s="409"/>
      <c r="J568" s="409"/>
      <c r="K568" s="409"/>
      <c r="L568" s="409"/>
      <c r="M568" s="409"/>
      <c r="N568" s="409"/>
      <c r="O568" s="409"/>
      <c r="Q568" s="18"/>
      <c r="R568" s="18"/>
      <c r="S568" s="18"/>
      <c r="T568" s="18"/>
      <c r="U568" s="18"/>
      <c r="V568" s="18"/>
      <c r="W568" s="18"/>
      <c r="X568" s="18"/>
      <c r="Y568" s="18"/>
      <c r="Z568" s="18"/>
      <c r="AA568" s="18"/>
    </row>
    <row r="569" spans="1:27" ht="18.75" customHeight="1">
      <c r="A569" s="18"/>
      <c r="B569" s="409"/>
      <c r="C569" s="409"/>
      <c r="D569" s="409"/>
      <c r="E569" s="409"/>
      <c r="F569" s="409"/>
      <c r="G569" s="409"/>
      <c r="H569" s="409"/>
      <c r="I569" s="409"/>
      <c r="J569" s="409"/>
      <c r="K569" s="409"/>
      <c r="L569" s="409"/>
      <c r="M569" s="409"/>
      <c r="N569" s="409"/>
      <c r="O569" s="409"/>
      <c r="Q569" s="18"/>
      <c r="R569" s="18"/>
      <c r="S569" s="18"/>
      <c r="T569" s="18"/>
      <c r="U569" s="18"/>
      <c r="V569" s="18"/>
      <c r="W569" s="18"/>
      <c r="X569" s="18"/>
      <c r="Y569" s="18"/>
      <c r="Z569" s="18"/>
      <c r="AA569" s="18"/>
    </row>
    <row r="570" spans="1:27" ht="18.75" customHeight="1">
      <c r="A570" s="18"/>
      <c r="B570" s="409"/>
      <c r="C570" s="409"/>
      <c r="D570" s="409"/>
      <c r="E570" s="409"/>
      <c r="F570" s="409"/>
      <c r="G570" s="409"/>
      <c r="H570" s="409"/>
      <c r="I570" s="409"/>
      <c r="J570" s="409"/>
      <c r="K570" s="409"/>
      <c r="L570" s="409"/>
      <c r="M570" s="409"/>
      <c r="N570" s="409"/>
      <c r="O570" s="409"/>
      <c r="Q570" s="18"/>
      <c r="R570" s="18"/>
      <c r="S570" s="18"/>
      <c r="T570" s="18"/>
      <c r="U570" s="18"/>
      <c r="V570" s="18"/>
      <c r="W570" s="18"/>
      <c r="X570" s="18"/>
      <c r="Y570" s="18"/>
      <c r="Z570" s="18"/>
      <c r="AA570" s="18"/>
    </row>
    <row r="571" spans="1:27" ht="18.75" customHeight="1">
      <c r="A571" s="18"/>
      <c r="B571" s="409"/>
      <c r="C571" s="409"/>
      <c r="D571" s="409"/>
      <c r="E571" s="409"/>
      <c r="F571" s="409"/>
      <c r="G571" s="409"/>
      <c r="H571" s="409"/>
      <c r="I571" s="409"/>
      <c r="J571" s="409"/>
      <c r="K571" s="409"/>
      <c r="L571" s="409"/>
      <c r="M571" s="409"/>
      <c r="N571" s="409"/>
      <c r="O571" s="409"/>
      <c r="Q571" s="18"/>
      <c r="R571" s="18"/>
      <c r="S571" s="18"/>
      <c r="T571" s="18"/>
      <c r="U571" s="18"/>
      <c r="V571" s="18"/>
      <c r="W571" s="18"/>
      <c r="X571" s="18"/>
      <c r="Y571" s="18"/>
      <c r="Z571" s="18"/>
      <c r="AA571" s="18"/>
    </row>
    <row r="572" spans="1:27" ht="18.75" customHeight="1">
      <c r="A572" s="18"/>
      <c r="B572" s="409"/>
      <c r="C572" s="409"/>
      <c r="D572" s="409"/>
      <c r="E572" s="409"/>
      <c r="F572" s="409"/>
      <c r="G572" s="409"/>
      <c r="H572" s="409"/>
      <c r="I572" s="409"/>
      <c r="J572" s="409"/>
      <c r="K572" s="409"/>
      <c r="L572" s="409"/>
      <c r="M572" s="409"/>
      <c r="N572" s="409"/>
      <c r="O572" s="409"/>
      <c r="Q572" s="18"/>
      <c r="R572" s="18"/>
      <c r="S572" s="18"/>
      <c r="T572" s="18"/>
      <c r="U572" s="18"/>
      <c r="V572" s="18"/>
      <c r="W572" s="18"/>
      <c r="X572" s="18"/>
      <c r="Y572" s="18"/>
      <c r="Z572" s="18"/>
      <c r="AA572" s="18"/>
    </row>
    <row r="573" spans="1:27" ht="18.75" customHeight="1">
      <c r="A573" s="18"/>
      <c r="B573" s="409"/>
      <c r="C573" s="409"/>
      <c r="D573" s="409"/>
      <c r="E573" s="409"/>
      <c r="F573" s="409"/>
      <c r="G573" s="409"/>
      <c r="H573" s="409"/>
      <c r="I573" s="409"/>
      <c r="J573" s="409"/>
      <c r="K573" s="409"/>
      <c r="L573" s="409"/>
      <c r="M573" s="409"/>
      <c r="N573" s="409"/>
      <c r="O573" s="409"/>
      <c r="Q573" s="18"/>
      <c r="R573" s="18"/>
      <c r="S573" s="18"/>
      <c r="T573" s="18"/>
      <c r="U573" s="18"/>
      <c r="V573" s="18"/>
      <c r="W573" s="18"/>
      <c r="X573" s="18"/>
      <c r="Y573" s="18"/>
      <c r="Z573" s="18"/>
      <c r="AA573" s="18"/>
    </row>
    <row r="574" spans="1:27" ht="18.75" customHeight="1">
      <c r="A574" s="18"/>
      <c r="B574" s="409"/>
      <c r="C574" s="409"/>
      <c r="D574" s="409"/>
      <c r="E574" s="409"/>
      <c r="F574" s="409"/>
      <c r="G574" s="409"/>
      <c r="H574" s="409"/>
      <c r="I574" s="409"/>
      <c r="J574" s="409"/>
      <c r="K574" s="409"/>
      <c r="L574" s="409"/>
      <c r="M574" s="409"/>
      <c r="N574" s="409"/>
      <c r="O574" s="409"/>
      <c r="Q574" s="18"/>
      <c r="R574" s="18"/>
      <c r="S574" s="18"/>
      <c r="T574" s="18"/>
      <c r="U574" s="18"/>
      <c r="V574" s="18"/>
      <c r="W574" s="18"/>
      <c r="X574" s="18"/>
      <c r="Y574" s="18"/>
      <c r="Z574" s="18"/>
      <c r="AA574" s="18"/>
    </row>
    <row r="575" spans="1:27" ht="18.75" customHeight="1">
      <c r="A575" s="18"/>
      <c r="B575" s="409"/>
      <c r="C575" s="409"/>
      <c r="D575" s="409"/>
      <c r="E575" s="409"/>
      <c r="F575" s="409"/>
      <c r="G575" s="409"/>
      <c r="H575" s="409"/>
      <c r="I575" s="409"/>
      <c r="J575" s="409"/>
      <c r="K575" s="409"/>
      <c r="L575" s="409"/>
      <c r="M575" s="409"/>
      <c r="N575" s="409"/>
      <c r="O575" s="409"/>
      <c r="Q575" s="18"/>
      <c r="R575" s="18"/>
      <c r="S575" s="18"/>
      <c r="T575" s="18"/>
      <c r="U575" s="18"/>
      <c r="V575" s="18"/>
      <c r="W575" s="18"/>
      <c r="X575" s="18"/>
      <c r="Y575" s="18"/>
      <c r="Z575" s="18"/>
      <c r="AA575" s="18"/>
    </row>
    <row r="576" spans="1:27" ht="18.75" customHeight="1">
      <c r="A576" s="18"/>
      <c r="B576" s="409"/>
      <c r="C576" s="409"/>
      <c r="D576" s="409"/>
      <c r="E576" s="409"/>
      <c r="F576" s="409"/>
      <c r="G576" s="409"/>
      <c r="H576" s="409"/>
      <c r="I576" s="409"/>
      <c r="J576" s="409"/>
      <c r="K576" s="409"/>
      <c r="L576" s="409"/>
      <c r="M576" s="409"/>
      <c r="N576" s="409"/>
      <c r="O576" s="409"/>
      <c r="Q576" s="18"/>
      <c r="R576" s="18"/>
      <c r="S576" s="18"/>
      <c r="T576" s="18"/>
      <c r="U576" s="18"/>
      <c r="V576" s="18"/>
      <c r="W576" s="18"/>
      <c r="X576" s="18"/>
      <c r="Y576" s="18"/>
      <c r="Z576" s="18"/>
      <c r="AA576" s="18"/>
    </row>
    <row r="577" spans="1:27" ht="18.75" customHeight="1">
      <c r="A577" s="18"/>
      <c r="B577" s="409"/>
      <c r="C577" s="409"/>
      <c r="D577" s="409"/>
      <c r="E577" s="409"/>
      <c r="F577" s="409"/>
      <c r="G577" s="409"/>
      <c r="H577" s="409"/>
      <c r="I577" s="409"/>
      <c r="J577" s="409"/>
      <c r="K577" s="409"/>
      <c r="L577" s="409"/>
      <c r="M577" s="409"/>
      <c r="N577" s="409"/>
      <c r="O577" s="409"/>
      <c r="Q577" s="18"/>
      <c r="R577" s="18"/>
      <c r="S577" s="18"/>
      <c r="T577" s="18"/>
      <c r="U577" s="18"/>
      <c r="V577" s="18"/>
      <c r="W577" s="18"/>
      <c r="X577" s="18"/>
      <c r="Y577" s="18"/>
      <c r="Z577" s="18"/>
      <c r="AA577" s="18"/>
    </row>
    <row r="578" spans="1:27" ht="18.75" customHeight="1">
      <c r="A578" s="18"/>
      <c r="B578" s="409"/>
      <c r="C578" s="409"/>
      <c r="D578" s="409"/>
      <c r="E578" s="409"/>
      <c r="F578" s="409"/>
      <c r="G578" s="409"/>
      <c r="H578" s="409"/>
      <c r="I578" s="409"/>
      <c r="J578" s="409"/>
      <c r="K578" s="409"/>
      <c r="L578" s="409"/>
      <c r="M578" s="409"/>
      <c r="N578" s="409"/>
      <c r="O578" s="409"/>
      <c r="Q578" s="18"/>
      <c r="R578" s="18"/>
      <c r="S578" s="18"/>
      <c r="T578" s="18"/>
      <c r="U578" s="18"/>
      <c r="V578" s="18"/>
      <c r="W578" s="18"/>
      <c r="X578" s="18"/>
      <c r="Y578" s="18"/>
      <c r="Z578" s="18"/>
      <c r="AA578" s="18"/>
    </row>
    <row r="579" spans="1:27" ht="18.75" customHeight="1">
      <c r="A579" s="18"/>
      <c r="B579" s="409"/>
      <c r="C579" s="409"/>
      <c r="D579" s="409"/>
      <c r="E579" s="409"/>
      <c r="F579" s="409"/>
      <c r="G579" s="409"/>
      <c r="H579" s="409"/>
      <c r="I579" s="409"/>
      <c r="J579" s="409"/>
      <c r="K579" s="409"/>
      <c r="L579" s="409"/>
      <c r="M579" s="409"/>
      <c r="N579" s="409"/>
      <c r="O579" s="409"/>
      <c r="Q579" s="18"/>
      <c r="R579" s="18"/>
      <c r="S579" s="18"/>
      <c r="T579" s="18"/>
      <c r="U579" s="18"/>
      <c r="V579" s="18"/>
      <c r="W579" s="18"/>
      <c r="X579" s="18"/>
      <c r="Y579" s="18"/>
      <c r="Z579" s="18"/>
      <c r="AA579" s="18"/>
    </row>
    <row r="580" spans="1:27" ht="18.75" customHeight="1">
      <c r="A580" s="18"/>
      <c r="B580" s="409"/>
      <c r="C580" s="409"/>
      <c r="D580" s="409"/>
      <c r="E580" s="409"/>
      <c r="F580" s="409"/>
      <c r="G580" s="409"/>
      <c r="H580" s="409"/>
      <c r="I580" s="409"/>
      <c r="J580" s="409"/>
      <c r="K580" s="409"/>
      <c r="L580" s="409"/>
      <c r="M580" s="409"/>
      <c r="N580" s="409"/>
      <c r="O580" s="409"/>
      <c r="Q580" s="18"/>
      <c r="R580" s="18"/>
      <c r="S580" s="18"/>
      <c r="T580" s="18"/>
      <c r="U580" s="18"/>
      <c r="V580" s="18"/>
      <c r="W580" s="18"/>
      <c r="X580" s="18"/>
      <c r="Y580" s="18"/>
      <c r="Z580" s="18"/>
      <c r="AA580" s="18"/>
    </row>
    <row r="581" spans="1:27" ht="18.75" customHeight="1">
      <c r="A581" s="18"/>
      <c r="B581" s="409"/>
      <c r="C581" s="409"/>
      <c r="D581" s="409"/>
      <c r="E581" s="409"/>
      <c r="F581" s="409"/>
      <c r="G581" s="409"/>
      <c r="H581" s="409"/>
      <c r="I581" s="409"/>
      <c r="J581" s="409"/>
      <c r="K581" s="409"/>
      <c r="L581" s="409"/>
      <c r="M581" s="409"/>
      <c r="N581" s="409"/>
      <c r="O581" s="409"/>
      <c r="Q581" s="18"/>
      <c r="R581" s="18"/>
      <c r="S581" s="18"/>
      <c r="T581" s="18"/>
      <c r="U581" s="18"/>
      <c r="V581" s="18"/>
      <c r="W581" s="18"/>
      <c r="X581" s="18"/>
      <c r="Y581" s="18"/>
      <c r="Z581" s="18"/>
      <c r="AA581" s="18"/>
    </row>
    <row r="582" spans="1:27" ht="18.75" customHeight="1">
      <c r="A582" s="18"/>
      <c r="B582" s="409"/>
      <c r="C582" s="409"/>
      <c r="D582" s="409"/>
      <c r="E582" s="409"/>
      <c r="F582" s="409"/>
      <c r="G582" s="409"/>
      <c r="H582" s="409"/>
      <c r="I582" s="409"/>
      <c r="J582" s="409"/>
      <c r="K582" s="409"/>
      <c r="L582" s="409"/>
      <c r="M582" s="409"/>
      <c r="N582" s="409"/>
      <c r="O582" s="409"/>
      <c r="Q582" s="18"/>
      <c r="R582" s="18"/>
      <c r="S582" s="18"/>
      <c r="T582" s="18"/>
      <c r="U582" s="18"/>
      <c r="V582" s="18"/>
      <c r="W582" s="18"/>
      <c r="X582" s="18"/>
      <c r="Y582" s="18"/>
      <c r="Z582" s="18"/>
      <c r="AA582" s="18"/>
    </row>
    <row r="583" spans="1:27" ht="18.75" customHeight="1">
      <c r="A583" s="18"/>
      <c r="B583" s="409"/>
      <c r="C583" s="409"/>
      <c r="D583" s="409"/>
      <c r="E583" s="409"/>
      <c r="F583" s="409"/>
      <c r="G583" s="409"/>
      <c r="H583" s="409"/>
      <c r="I583" s="409"/>
      <c r="J583" s="409"/>
      <c r="K583" s="409"/>
      <c r="L583" s="409"/>
      <c r="M583" s="409"/>
      <c r="N583" s="409"/>
      <c r="O583" s="409"/>
      <c r="Q583" s="18"/>
      <c r="R583" s="18"/>
      <c r="S583" s="18"/>
      <c r="T583" s="18"/>
      <c r="U583" s="18"/>
      <c r="V583" s="18"/>
      <c r="W583" s="18"/>
      <c r="X583" s="18"/>
      <c r="Y583" s="18"/>
      <c r="Z583" s="18"/>
      <c r="AA583" s="18"/>
    </row>
    <row r="584" spans="1:27" ht="18.75" customHeight="1">
      <c r="A584" s="18"/>
      <c r="B584" s="409"/>
      <c r="C584" s="409"/>
      <c r="D584" s="409"/>
      <c r="E584" s="409"/>
      <c r="F584" s="409"/>
      <c r="G584" s="409"/>
      <c r="H584" s="409"/>
      <c r="I584" s="409"/>
      <c r="J584" s="409"/>
      <c r="K584" s="409"/>
      <c r="L584" s="409"/>
      <c r="M584" s="409"/>
      <c r="N584" s="409"/>
      <c r="O584" s="409"/>
      <c r="Q584" s="18"/>
      <c r="R584" s="18"/>
      <c r="S584" s="18"/>
      <c r="T584" s="18"/>
      <c r="U584" s="18"/>
      <c r="V584" s="18"/>
      <c r="W584" s="18"/>
      <c r="X584" s="18"/>
      <c r="Y584" s="18"/>
      <c r="Z584" s="18"/>
      <c r="AA584" s="18"/>
    </row>
    <row r="585" spans="1:27" ht="18.75" customHeight="1">
      <c r="A585" s="18"/>
      <c r="B585" s="409"/>
      <c r="C585" s="409"/>
      <c r="D585" s="409"/>
      <c r="E585" s="409"/>
      <c r="F585" s="409"/>
      <c r="G585" s="409"/>
      <c r="H585" s="409"/>
      <c r="I585" s="409"/>
      <c r="J585" s="409"/>
      <c r="K585" s="409"/>
      <c r="L585" s="409"/>
      <c r="M585" s="409"/>
      <c r="N585" s="409"/>
      <c r="O585" s="409"/>
      <c r="Q585" s="18"/>
      <c r="R585" s="18"/>
      <c r="S585" s="18"/>
      <c r="T585" s="18"/>
      <c r="U585" s="18"/>
      <c r="V585" s="18"/>
      <c r="W585" s="18"/>
      <c r="X585" s="18"/>
      <c r="Y585" s="18"/>
      <c r="Z585" s="18"/>
      <c r="AA585" s="18"/>
    </row>
    <row r="586" spans="1:27" ht="18.75" customHeight="1">
      <c r="A586" s="18"/>
      <c r="B586" s="409"/>
      <c r="C586" s="409"/>
      <c r="D586" s="409"/>
      <c r="E586" s="409"/>
      <c r="F586" s="409"/>
      <c r="G586" s="409"/>
      <c r="H586" s="409"/>
      <c r="I586" s="409"/>
      <c r="J586" s="409"/>
      <c r="K586" s="409"/>
      <c r="L586" s="409"/>
      <c r="M586" s="409"/>
      <c r="N586" s="409"/>
      <c r="O586" s="409"/>
      <c r="Q586" s="18"/>
      <c r="R586" s="18"/>
      <c r="S586" s="18"/>
      <c r="T586" s="18"/>
      <c r="U586" s="18"/>
      <c r="V586" s="18"/>
      <c r="W586" s="18"/>
      <c r="X586" s="18"/>
      <c r="Y586" s="18"/>
      <c r="Z586" s="18"/>
      <c r="AA586" s="18"/>
    </row>
    <row r="587" spans="1:27" ht="18.75" customHeight="1">
      <c r="A587" s="18"/>
      <c r="B587" s="409"/>
      <c r="C587" s="409"/>
      <c r="D587" s="409"/>
      <c r="E587" s="409"/>
      <c r="F587" s="409"/>
      <c r="G587" s="409"/>
      <c r="H587" s="409"/>
      <c r="I587" s="409"/>
      <c r="J587" s="409"/>
      <c r="K587" s="409"/>
      <c r="L587" s="409"/>
      <c r="M587" s="409"/>
      <c r="N587" s="409"/>
      <c r="O587" s="409"/>
      <c r="Q587" s="18"/>
      <c r="R587" s="18"/>
      <c r="S587" s="18"/>
      <c r="T587" s="18"/>
      <c r="U587" s="18"/>
      <c r="V587" s="18"/>
      <c r="W587" s="18"/>
      <c r="X587" s="18"/>
      <c r="Y587" s="18"/>
      <c r="Z587" s="18"/>
      <c r="AA587" s="18"/>
    </row>
    <row r="588" spans="1:27" ht="18.75" customHeight="1">
      <c r="A588" s="18"/>
      <c r="B588" s="409"/>
      <c r="C588" s="409"/>
      <c r="D588" s="409"/>
      <c r="E588" s="409"/>
      <c r="F588" s="409"/>
      <c r="G588" s="409"/>
      <c r="H588" s="409"/>
      <c r="I588" s="409"/>
      <c r="J588" s="409"/>
      <c r="K588" s="409"/>
      <c r="L588" s="409"/>
      <c r="M588" s="409"/>
      <c r="N588" s="409"/>
      <c r="O588" s="409"/>
      <c r="Q588" s="18"/>
      <c r="R588" s="18"/>
      <c r="S588" s="18"/>
      <c r="T588" s="18"/>
      <c r="U588" s="18"/>
      <c r="V588" s="18"/>
      <c r="W588" s="18"/>
      <c r="X588" s="18"/>
      <c r="Y588" s="18"/>
      <c r="Z588" s="18"/>
      <c r="AA588" s="18"/>
    </row>
    <row r="589" spans="1:27" ht="18.75" customHeight="1">
      <c r="A589" s="18"/>
      <c r="B589" s="409"/>
      <c r="C589" s="409"/>
      <c r="D589" s="409"/>
      <c r="E589" s="409"/>
      <c r="F589" s="409"/>
      <c r="G589" s="409"/>
      <c r="H589" s="409"/>
      <c r="I589" s="409"/>
      <c r="J589" s="409"/>
      <c r="K589" s="409"/>
      <c r="L589" s="409"/>
      <c r="M589" s="409"/>
      <c r="N589" s="409"/>
      <c r="O589" s="409"/>
      <c r="Q589" s="18"/>
      <c r="R589" s="18"/>
      <c r="S589" s="18"/>
      <c r="T589" s="18"/>
      <c r="U589" s="18"/>
      <c r="V589" s="18"/>
      <c r="W589" s="18"/>
      <c r="X589" s="18"/>
      <c r="Y589" s="18"/>
      <c r="Z589" s="18"/>
      <c r="AA589" s="18"/>
    </row>
    <row r="590" spans="1:27" ht="18.75" customHeight="1">
      <c r="A590" s="18"/>
      <c r="B590" s="409"/>
      <c r="C590" s="409"/>
      <c r="D590" s="409"/>
      <c r="E590" s="409"/>
      <c r="F590" s="409"/>
      <c r="G590" s="409"/>
      <c r="H590" s="409"/>
      <c r="I590" s="409"/>
      <c r="J590" s="409"/>
      <c r="K590" s="409"/>
      <c r="L590" s="409"/>
      <c r="M590" s="409"/>
      <c r="N590" s="409"/>
      <c r="O590" s="409"/>
      <c r="Q590" s="18"/>
      <c r="R590" s="18"/>
      <c r="S590" s="18"/>
      <c r="T590" s="18"/>
      <c r="U590" s="18"/>
      <c r="V590" s="18"/>
      <c r="W590" s="18"/>
      <c r="X590" s="18"/>
      <c r="Y590" s="18"/>
      <c r="Z590" s="18"/>
      <c r="AA590" s="18"/>
    </row>
    <row r="591" spans="1:27" ht="18.75" customHeight="1">
      <c r="A591" s="18"/>
      <c r="B591" s="409"/>
      <c r="C591" s="409"/>
      <c r="D591" s="409"/>
      <c r="E591" s="409"/>
      <c r="F591" s="409"/>
      <c r="G591" s="409"/>
      <c r="H591" s="409"/>
      <c r="I591" s="409"/>
      <c r="J591" s="409"/>
      <c r="K591" s="409"/>
      <c r="L591" s="409"/>
      <c r="M591" s="409"/>
      <c r="N591" s="409"/>
      <c r="O591" s="409"/>
      <c r="Q591" s="18"/>
      <c r="R591" s="18"/>
      <c r="S591" s="18"/>
      <c r="T591" s="18"/>
      <c r="U591" s="18"/>
      <c r="V591" s="18"/>
      <c r="W591" s="18"/>
      <c r="X591" s="18"/>
      <c r="Y591" s="18"/>
      <c r="Z591" s="18"/>
      <c r="AA591" s="18"/>
    </row>
    <row r="592" spans="1:27" ht="18.75" customHeight="1">
      <c r="A592" s="18"/>
      <c r="B592" s="409"/>
      <c r="C592" s="409"/>
      <c r="D592" s="409"/>
      <c r="E592" s="409"/>
      <c r="F592" s="409"/>
      <c r="G592" s="409"/>
      <c r="H592" s="409"/>
      <c r="I592" s="409"/>
      <c r="J592" s="409"/>
      <c r="K592" s="409"/>
      <c r="L592" s="409"/>
      <c r="M592" s="409"/>
      <c r="N592" s="409"/>
      <c r="O592" s="409"/>
      <c r="Q592" s="18"/>
      <c r="R592" s="18"/>
      <c r="S592" s="18"/>
      <c r="T592" s="18"/>
      <c r="U592" s="18"/>
      <c r="V592" s="18"/>
      <c r="W592" s="18"/>
      <c r="X592" s="18"/>
      <c r="Y592" s="18"/>
      <c r="Z592" s="18"/>
      <c r="AA592" s="18"/>
    </row>
    <row r="593" spans="1:27" ht="18.75" customHeight="1">
      <c r="A593" s="18"/>
      <c r="B593" s="409"/>
      <c r="C593" s="409"/>
      <c r="D593" s="409"/>
      <c r="E593" s="409"/>
      <c r="F593" s="409"/>
      <c r="G593" s="409"/>
      <c r="H593" s="409"/>
      <c r="I593" s="409"/>
      <c r="J593" s="409"/>
      <c r="K593" s="409"/>
      <c r="L593" s="409"/>
      <c r="M593" s="409"/>
      <c r="N593" s="409"/>
      <c r="O593" s="409"/>
      <c r="Q593" s="18"/>
      <c r="R593" s="18"/>
      <c r="S593" s="18"/>
      <c r="T593" s="18"/>
      <c r="U593" s="18"/>
      <c r="V593" s="18"/>
      <c r="W593" s="18"/>
      <c r="X593" s="18"/>
      <c r="Y593" s="18"/>
      <c r="Z593" s="18"/>
      <c r="AA593" s="18"/>
    </row>
    <row r="594" spans="1:27" ht="18.75" customHeight="1">
      <c r="A594" s="18"/>
      <c r="B594" s="409"/>
      <c r="C594" s="409"/>
      <c r="D594" s="409"/>
      <c r="E594" s="409"/>
      <c r="F594" s="409"/>
      <c r="G594" s="409"/>
      <c r="H594" s="409"/>
      <c r="I594" s="409"/>
      <c r="J594" s="409"/>
      <c r="K594" s="409"/>
      <c r="L594" s="409"/>
      <c r="M594" s="409"/>
      <c r="N594" s="409"/>
      <c r="O594" s="409"/>
      <c r="Q594" s="18"/>
      <c r="R594" s="18"/>
      <c r="S594" s="18"/>
      <c r="T594" s="18"/>
      <c r="U594" s="18"/>
      <c r="V594" s="18"/>
      <c r="W594" s="18"/>
      <c r="X594" s="18"/>
      <c r="Y594" s="18"/>
      <c r="Z594" s="18"/>
      <c r="AA594" s="18"/>
    </row>
    <row r="595" spans="1:27" ht="18.75" customHeight="1">
      <c r="A595" s="18"/>
      <c r="B595" s="409"/>
      <c r="C595" s="409"/>
      <c r="D595" s="409"/>
      <c r="E595" s="409"/>
      <c r="F595" s="409"/>
      <c r="G595" s="409"/>
      <c r="H595" s="409"/>
      <c r="I595" s="409"/>
      <c r="J595" s="409"/>
      <c r="K595" s="409"/>
      <c r="L595" s="409"/>
      <c r="M595" s="409"/>
      <c r="N595" s="409"/>
      <c r="O595" s="409"/>
      <c r="Q595" s="18"/>
      <c r="R595" s="18"/>
      <c r="S595" s="18"/>
      <c r="T595" s="18"/>
      <c r="U595" s="18"/>
      <c r="V595" s="18"/>
      <c r="W595" s="18"/>
      <c r="X595" s="18"/>
      <c r="Y595" s="18"/>
      <c r="Z595" s="18"/>
      <c r="AA595" s="18"/>
    </row>
    <row r="596" spans="1:27" ht="18.75" customHeight="1">
      <c r="A596" s="18"/>
      <c r="B596" s="409"/>
      <c r="C596" s="409"/>
      <c r="D596" s="409"/>
      <c r="E596" s="409"/>
      <c r="F596" s="409"/>
      <c r="G596" s="409"/>
      <c r="H596" s="409"/>
      <c r="I596" s="409"/>
      <c r="J596" s="409"/>
      <c r="K596" s="409"/>
      <c r="L596" s="409"/>
      <c r="M596" s="409"/>
      <c r="N596" s="409"/>
      <c r="O596" s="409"/>
      <c r="Q596" s="18"/>
      <c r="R596" s="18"/>
      <c r="S596" s="18"/>
      <c r="T596" s="18"/>
      <c r="U596" s="18"/>
      <c r="V596" s="18"/>
      <c r="W596" s="18"/>
      <c r="X596" s="18"/>
      <c r="Y596" s="18"/>
      <c r="Z596" s="18"/>
      <c r="AA596" s="18"/>
    </row>
    <row r="597" spans="1:27" ht="18.75" customHeight="1">
      <c r="A597" s="18"/>
      <c r="B597" s="409"/>
      <c r="C597" s="409"/>
      <c r="D597" s="409"/>
      <c r="E597" s="409"/>
      <c r="F597" s="409"/>
      <c r="G597" s="409"/>
      <c r="H597" s="409"/>
      <c r="I597" s="409"/>
      <c r="J597" s="409"/>
      <c r="K597" s="409"/>
      <c r="L597" s="409"/>
      <c r="M597" s="409"/>
      <c r="N597" s="409"/>
      <c r="O597" s="409"/>
      <c r="Q597" s="18"/>
      <c r="R597" s="18"/>
      <c r="S597" s="18"/>
      <c r="T597" s="18"/>
      <c r="U597" s="18"/>
      <c r="V597" s="18"/>
      <c r="W597" s="18"/>
      <c r="X597" s="18"/>
      <c r="Y597" s="18"/>
      <c r="Z597" s="18"/>
      <c r="AA597" s="18"/>
    </row>
    <row r="598" spans="1:27" ht="18.75" customHeight="1">
      <c r="A598" s="18"/>
      <c r="B598" s="409"/>
      <c r="C598" s="409"/>
      <c r="D598" s="409"/>
      <c r="E598" s="409"/>
      <c r="F598" s="409"/>
      <c r="G598" s="409"/>
      <c r="H598" s="409"/>
      <c r="I598" s="409"/>
      <c r="J598" s="409"/>
      <c r="K598" s="409"/>
      <c r="L598" s="409"/>
      <c r="M598" s="409"/>
      <c r="N598" s="409"/>
      <c r="O598" s="409"/>
      <c r="Q598" s="18"/>
      <c r="R598" s="18"/>
      <c r="S598" s="18"/>
      <c r="T598" s="18"/>
      <c r="U598" s="18"/>
      <c r="V598" s="18"/>
      <c r="W598" s="18"/>
      <c r="X598" s="18"/>
      <c r="Y598" s="18"/>
      <c r="Z598" s="18"/>
      <c r="AA598" s="18"/>
    </row>
    <row r="599" spans="1:27" ht="18.75" customHeight="1">
      <c r="A599" s="18"/>
      <c r="B599" s="409"/>
      <c r="C599" s="409"/>
      <c r="D599" s="409"/>
      <c r="E599" s="409"/>
      <c r="F599" s="409"/>
      <c r="G599" s="409"/>
      <c r="H599" s="409"/>
      <c r="I599" s="409"/>
      <c r="J599" s="409"/>
      <c r="K599" s="409"/>
      <c r="L599" s="409"/>
      <c r="M599" s="409"/>
      <c r="N599" s="409"/>
      <c r="O599" s="409"/>
      <c r="Q599" s="18"/>
      <c r="R599" s="18"/>
      <c r="S599" s="18"/>
      <c r="T599" s="18"/>
      <c r="U599" s="18"/>
      <c r="V599" s="18"/>
      <c r="W599" s="18"/>
      <c r="X599" s="18"/>
      <c r="Y599" s="18"/>
      <c r="Z599" s="18"/>
      <c r="AA599" s="18"/>
    </row>
    <row r="600" spans="1:27" ht="18.75" customHeight="1">
      <c r="A600" s="18"/>
      <c r="B600" s="409"/>
      <c r="C600" s="409"/>
      <c r="D600" s="409"/>
      <c r="E600" s="409"/>
      <c r="F600" s="409"/>
      <c r="G600" s="409"/>
      <c r="H600" s="409"/>
      <c r="I600" s="409"/>
      <c r="J600" s="409"/>
      <c r="K600" s="409"/>
      <c r="L600" s="409"/>
      <c r="M600" s="409"/>
      <c r="N600" s="409"/>
      <c r="O600" s="409"/>
      <c r="Q600" s="18"/>
      <c r="R600" s="18"/>
      <c r="S600" s="18"/>
      <c r="T600" s="18"/>
      <c r="U600" s="18"/>
      <c r="V600" s="18"/>
      <c r="W600" s="18"/>
      <c r="X600" s="18"/>
      <c r="Y600" s="18"/>
      <c r="Z600" s="18"/>
      <c r="AA600" s="18"/>
    </row>
    <row r="601" spans="1:27" ht="18.75" customHeight="1">
      <c r="A601" s="18"/>
      <c r="B601" s="409"/>
      <c r="C601" s="409"/>
      <c r="D601" s="409"/>
      <c r="E601" s="409"/>
      <c r="F601" s="409"/>
      <c r="G601" s="409"/>
      <c r="H601" s="409"/>
      <c r="I601" s="409"/>
      <c r="J601" s="409"/>
      <c r="K601" s="409"/>
      <c r="L601" s="409"/>
      <c r="M601" s="409"/>
      <c r="N601" s="409"/>
      <c r="O601" s="409"/>
      <c r="Q601" s="18"/>
      <c r="R601" s="18"/>
      <c r="S601" s="18"/>
      <c r="T601" s="18"/>
      <c r="U601" s="18"/>
      <c r="V601" s="18"/>
      <c r="W601" s="18"/>
      <c r="X601" s="18"/>
      <c r="Y601" s="18"/>
      <c r="Z601" s="18"/>
      <c r="AA601" s="18"/>
    </row>
    <row r="602" spans="1:27" ht="18.75" customHeight="1">
      <c r="A602" s="18"/>
      <c r="B602" s="409"/>
      <c r="C602" s="409"/>
      <c r="D602" s="409"/>
      <c r="E602" s="409"/>
      <c r="F602" s="409"/>
      <c r="G602" s="409"/>
      <c r="H602" s="409"/>
      <c r="I602" s="409"/>
      <c r="J602" s="409"/>
      <c r="K602" s="409"/>
      <c r="L602" s="409"/>
      <c r="M602" s="409"/>
      <c r="N602" s="409"/>
      <c r="O602" s="409"/>
      <c r="Q602" s="18"/>
      <c r="R602" s="18"/>
      <c r="S602" s="18"/>
      <c r="T602" s="18"/>
      <c r="U602" s="18"/>
      <c r="V602" s="18"/>
      <c r="W602" s="18"/>
      <c r="X602" s="18"/>
      <c r="Y602" s="18"/>
      <c r="Z602" s="18"/>
      <c r="AA602" s="18"/>
    </row>
    <row r="603" spans="1:27" ht="18.75" customHeight="1">
      <c r="A603" s="18"/>
      <c r="B603" s="409"/>
      <c r="C603" s="409"/>
      <c r="D603" s="409"/>
      <c r="E603" s="409"/>
      <c r="F603" s="409"/>
      <c r="G603" s="409"/>
      <c r="H603" s="409"/>
      <c r="I603" s="409"/>
      <c r="J603" s="409"/>
      <c r="K603" s="409"/>
      <c r="L603" s="409"/>
      <c r="M603" s="409"/>
      <c r="N603" s="409"/>
      <c r="O603" s="409"/>
      <c r="Q603" s="18"/>
      <c r="R603" s="18"/>
      <c r="S603" s="18"/>
      <c r="T603" s="18"/>
      <c r="U603" s="18"/>
      <c r="V603" s="18"/>
      <c r="W603" s="18"/>
      <c r="X603" s="18"/>
      <c r="Y603" s="18"/>
      <c r="Z603" s="18"/>
      <c r="AA603" s="18"/>
    </row>
    <row r="604" spans="1:27" ht="18.75" customHeight="1">
      <c r="A604" s="18"/>
      <c r="B604" s="409"/>
      <c r="C604" s="409"/>
      <c r="D604" s="409"/>
      <c r="E604" s="409"/>
      <c r="F604" s="409"/>
      <c r="G604" s="409"/>
      <c r="H604" s="409"/>
      <c r="I604" s="409"/>
      <c r="J604" s="409"/>
      <c r="K604" s="409"/>
      <c r="L604" s="409"/>
      <c r="M604" s="409"/>
      <c r="N604" s="409"/>
      <c r="O604" s="409"/>
      <c r="Q604" s="18"/>
      <c r="R604" s="18"/>
      <c r="S604" s="18"/>
      <c r="T604" s="18"/>
      <c r="U604" s="18"/>
      <c r="V604" s="18"/>
      <c r="W604" s="18"/>
      <c r="X604" s="18"/>
      <c r="Y604" s="18"/>
      <c r="Z604" s="18"/>
      <c r="AA604" s="18"/>
    </row>
    <row r="605" spans="1:27" ht="18.75" customHeight="1">
      <c r="A605" s="18"/>
      <c r="B605" s="409"/>
      <c r="C605" s="409"/>
      <c r="D605" s="409"/>
      <c r="E605" s="409"/>
      <c r="F605" s="409"/>
      <c r="G605" s="409"/>
      <c r="H605" s="409"/>
      <c r="I605" s="409"/>
      <c r="J605" s="409"/>
      <c r="K605" s="409"/>
      <c r="L605" s="409"/>
      <c r="M605" s="409"/>
      <c r="N605" s="409"/>
      <c r="O605" s="409"/>
      <c r="Q605" s="18"/>
      <c r="R605" s="18"/>
      <c r="S605" s="18"/>
      <c r="T605" s="18"/>
      <c r="U605" s="18"/>
      <c r="V605" s="18"/>
      <c r="W605" s="18"/>
      <c r="X605" s="18"/>
      <c r="Y605" s="18"/>
      <c r="Z605" s="18"/>
      <c r="AA605" s="18"/>
    </row>
    <row r="606" spans="1:27" ht="18.75" customHeight="1">
      <c r="A606" s="18"/>
      <c r="B606" s="409"/>
      <c r="C606" s="409"/>
      <c r="D606" s="409"/>
      <c r="E606" s="409"/>
      <c r="F606" s="409"/>
      <c r="G606" s="409"/>
      <c r="H606" s="409"/>
      <c r="I606" s="409"/>
      <c r="J606" s="409"/>
      <c r="K606" s="409"/>
      <c r="L606" s="409"/>
      <c r="M606" s="409"/>
      <c r="N606" s="409"/>
      <c r="O606" s="409"/>
      <c r="Q606" s="18"/>
      <c r="R606" s="18"/>
      <c r="S606" s="18"/>
      <c r="T606" s="18"/>
      <c r="U606" s="18"/>
      <c r="V606" s="18"/>
      <c r="W606" s="18"/>
      <c r="X606" s="18"/>
      <c r="Y606" s="18"/>
      <c r="Z606" s="18"/>
      <c r="AA606" s="18"/>
    </row>
    <row r="607" spans="1:27" ht="18.75" customHeight="1">
      <c r="A607" s="18"/>
      <c r="B607" s="409"/>
      <c r="C607" s="409"/>
      <c r="D607" s="409"/>
      <c r="E607" s="409"/>
      <c r="F607" s="409"/>
      <c r="G607" s="409"/>
      <c r="H607" s="409"/>
      <c r="I607" s="409"/>
      <c r="J607" s="409"/>
      <c r="K607" s="409"/>
      <c r="L607" s="409"/>
      <c r="M607" s="409"/>
      <c r="N607" s="409"/>
      <c r="O607" s="409"/>
      <c r="Q607" s="18"/>
      <c r="R607" s="18"/>
      <c r="S607" s="18"/>
      <c r="T607" s="18"/>
      <c r="U607" s="18"/>
      <c r="V607" s="18"/>
      <c r="W607" s="18"/>
      <c r="X607" s="18"/>
      <c r="Y607" s="18"/>
      <c r="Z607" s="18"/>
      <c r="AA607" s="18"/>
    </row>
    <row r="608" spans="1:27" ht="18.75" customHeight="1">
      <c r="A608" s="18"/>
      <c r="B608" s="409"/>
      <c r="C608" s="409"/>
      <c r="D608" s="409"/>
      <c r="E608" s="409"/>
      <c r="F608" s="409"/>
      <c r="G608" s="409"/>
      <c r="H608" s="409"/>
      <c r="I608" s="409"/>
      <c r="J608" s="409"/>
      <c r="K608" s="409"/>
      <c r="L608" s="409"/>
      <c r="M608" s="409"/>
      <c r="N608" s="409"/>
      <c r="O608" s="409"/>
      <c r="Q608" s="18"/>
      <c r="R608" s="18"/>
      <c r="S608" s="18"/>
      <c r="T608" s="18"/>
      <c r="U608" s="18"/>
      <c r="V608" s="18"/>
      <c r="W608" s="18"/>
      <c r="X608" s="18"/>
      <c r="Y608" s="18"/>
      <c r="Z608" s="18"/>
      <c r="AA608" s="18"/>
    </row>
    <row r="609" spans="1:27" ht="18.75" customHeight="1">
      <c r="A609" s="18"/>
      <c r="B609" s="409"/>
      <c r="C609" s="409"/>
      <c r="D609" s="409"/>
      <c r="E609" s="409"/>
      <c r="F609" s="409"/>
      <c r="G609" s="409"/>
      <c r="H609" s="409"/>
      <c r="I609" s="409"/>
      <c r="J609" s="409"/>
      <c r="K609" s="409"/>
      <c r="L609" s="409"/>
      <c r="M609" s="409"/>
      <c r="N609" s="409"/>
      <c r="O609" s="409"/>
      <c r="Q609" s="18"/>
      <c r="R609" s="18"/>
      <c r="S609" s="18"/>
      <c r="T609" s="18"/>
      <c r="U609" s="18"/>
      <c r="V609" s="18"/>
      <c r="W609" s="18"/>
      <c r="X609" s="18"/>
      <c r="Y609" s="18"/>
      <c r="Z609" s="18"/>
      <c r="AA609" s="18"/>
    </row>
    <row r="610" spans="1:27" ht="18.75" customHeight="1">
      <c r="A610" s="18"/>
      <c r="B610" s="409"/>
      <c r="C610" s="409"/>
      <c r="D610" s="409"/>
      <c r="E610" s="409"/>
      <c r="F610" s="409"/>
      <c r="G610" s="409"/>
      <c r="H610" s="409"/>
      <c r="I610" s="409"/>
      <c r="J610" s="409"/>
      <c r="K610" s="409"/>
      <c r="L610" s="409"/>
      <c r="M610" s="409"/>
      <c r="N610" s="409"/>
      <c r="O610" s="409"/>
      <c r="Q610" s="18"/>
      <c r="R610" s="18"/>
      <c r="S610" s="18"/>
      <c r="T610" s="18"/>
      <c r="U610" s="18"/>
      <c r="V610" s="18"/>
      <c r="W610" s="18"/>
      <c r="X610" s="18"/>
      <c r="Y610" s="18"/>
      <c r="Z610" s="18"/>
      <c r="AA610" s="18"/>
    </row>
    <row r="611" spans="1:27" ht="18.75" customHeight="1">
      <c r="A611" s="18"/>
      <c r="B611" s="409"/>
      <c r="C611" s="409"/>
      <c r="D611" s="409"/>
      <c r="E611" s="409"/>
      <c r="F611" s="409"/>
      <c r="G611" s="409"/>
      <c r="H611" s="409"/>
      <c r="I611" s="409"/>
      <c r="J611" s="409"/>
      <c r="K611" s="409"/>
      <c r="L611" s="409"/>
      <c r="M611" s="409"/>
      <c r="N611" s="409"/>
      <c r="O611" s="409"/>
      <c r="Q611" s="18"/>
      <c r="R611" s="18"/>
      <c r="S611" s="18"/>
      <c r="T611" s="18"/>
      <c r="U611" s="18"/>
      <c r="V611" s="18"/>
      <c r="W611" s="18"/>
      <c r="X611" s="18"/>
      <c r="Y611" s="18"/>
      <c r="Z611" s="18"/>
      <c r="AA611" s="18"/>
    </row>
    <row r="612" spans="1:27" ht="18.75" customHeight="1">
      <c r="A612" s="18"/>
      <c r="B612" s="409"/>
      <c r="C612" s="409"/>
      <c r="D612" s="409"/>
      <c r="E612" s="409"/>
      <c r="F612" s="409"/>
      <c r="G612" s="409"/>
      <c r="H612" s="409"/>
      <c r="I612" s="409"/>
      <c r="J612" s="409"/>
      <c r="K612" s="409"/>
      <c r="L612" s="409"/>
      <c r="M612" s="409"/>
      <c r="N612" s="409"/>
      <c r="O612" s="409"/>
      <c r="Q612" s="18"/>
      <c r="R612" s="18"/>
      <c r="S612" s="18"/>
      <c r="T612" s="18"/>
      <c r="U612" s="18"/>
      <c r="V612" s="18"/>
      <c r="W612" s="18"/>
      <c r="X612" s="18"/>
      <c r="Y612" s="18"/>
      <c r="Z612" s="18"/>
      <c r="AA612" s="18"/>
    </row>
    <row r="613" spans="1:27" ht="18.75" customHeight="1">
      <c r="A613" s="18"/>
      <c r="B613" s="409"/>
      <c r="C613" s="409"/>
      <c r="D613" s="409"/>
      <c r="E613" s="409"/>
      <c r="F613" s="409"/>
      <c r="G613" s="409"/>
      <c r="H613" s="409"/>
      <c r="I613" s="409"/>
      <c r="J613" s="409"/>
      <c r="K613" s="409"/>
      <c r="L613" s="409"/>
      <c r="M613" s="409"/>
      <c r="N613" s="409"/>
      <c r="O613" s="409"/>
      <c r="Q613" s="18"/>
      <c r="R613" s="18"/>
      <c r="S613" s="18"/>
      <c r="T613" s="18"/>
      <c r="U613" s="18"/>
      <c r="V613" s="18"/>
      <c r="W613" s="18"/>
      <c r="X613" s="18"/>
      <c r="Y613" s="18"/>
      <c r="Z613" s="18"/>
      <c r="AA613" s="18"/>
    </row>
    <row r="614" spans="1:27" ht="18.75" customHeight="1">
      <c r="A614" s="18"/>
      <c r="B614" s="409"/>
      <c r="C614" s="409"/>
      <c r="D614" s="409"/>
      <c r="E614" s="409"/>
      <c r="F614" s="409"/>
      <c r="G614" s="409"/>
      <c r="H614" s="409"/>
      <c r="I614" s="409"/>
      <c r="J614" s="409"/>
      <c r="K614" s="409"/>
      <c r="L614" s="409"/>
      <c r="M614" s="409"/>
      <c r="N614" s="409"/>
      <c r="O614" s="409"/>
      <c r="Q614" s="18"/>
      <c r="R614" s="18"/>
      <c r="S614" s="18"/>
      <c r="T614" s="18"/>
      <c r="U614" s="18"/>
      <c r="V614" s="18"/>
      <c r="W614" s="18"/>
      <c r="X614" s="18"/>
      <c r="Y614" s="18"/>
      <c r="Z614" s="18"/>
      <c r="AA614" s="18"/>
    </row>
    <row r="615" spans="1:27" ht="18.75" customHeight="1">
      <c r="A615" s="18"/>
      <c r="B615" s="409"/>
      <c r="C615" s="409"/>
      <c r="D615" s="409"/>
      <c r="E615" s="409"/>
      <c r="F615" s="409"/>
      <c r="G615" s="409"/>
      <c r="H615" s="409"/>
      <c r="I615" s="409"/>
      <c r="J615" s="409"/>
      <c r="K615" s="409"/>
      <c r="L615" s="409"/>
      <c r="M615" s="409"/>
      <c r="N615" s="409"/>
      <c r="O615" s="409"/>
      <c r="Q615" s="18"/>
      <c r="R615" s="18"/>
      <c r="S615" s="18"/>
      <c r="T615" s="18"/>
      <c r="U615" s="18"/>
      <c r="V615" s="18"/>
      <c r="W615" s="18"/>
      <c r="X615" s="18"/>
      <c r="Y615" s="18"/>
      <c r="Z615" s="18"/>
      <c r="AA615" s="18"/>
    </row>
    <row r="616" spans="1:27" ht="18.75" customHeight="1">
      <c r="A616" s="18"/>
      <c r="B616" s="409"/>
      <c r="C616" s="409"/>
      <c r="D616" s="409"/>
      <c r="E616" s="409"/>
      <c r="F616" s="409"/>
      <c r="G616" s="409"/>
      <c r="H616" s="409"/>
      <c r="I616" s="409"/>
      <c r="J616" s="409"/>
      <c r="K616" s="409"/>
      <c r="L616" s="409"/>
      <c r="M616" s="409"/>
      <c r="N616" s="409"/>
      <c r="O616" s="409"/>
      <c r="Q616" s="18"/>
      <c r="R616" s="18"/>
      <c r="S616" s="18"/>
      <c r="T616" s="18"/>
      <c r="U616" s="18"/>
      <c r="V616" s="18"/>
      <c r="W616" s="18"/>
      <c r="X616" s="18"/>
      <c r="Y616" s="18"/>
      <c r="Z616" s="18"/>
      <c r="AA616" s="18"/>
    </row>
    <row r="617" spans="1:27" ht="18.75" customHeight="1">
      <c r="A617" s="18"/>
      <c r="B617" s="409"/>
      <c r="C617" s="409"/>
      <c r="D617" s="409"/>
      <c r="E617" s="409"/>
      <c r="F617" s="409"/>
      <c r="G617" s="409"/>
      <c r="H617" s="409"/>
      <c r="I617" s="409"/>
      <c r="J617" s="409"/>
      <c r="K617" s="409"/>
      <c r="L617" s="409"/>
      <c r="M617" s="409"/>
      <c r="N617" s="409"/>
      <c r="O617" s="409"/>
      <c r="Q617" s="18"/>
      <c r="R617" s="18"/>
      <c r="S617" s="18"/>
      <c r="T617" s="18"/>
      <c r="U617" s="18"/>
      <c r="V617" s="18"/>
      <c r="W617" s="18"/>
      <c r="X617" s="18"/>
      <c r="Y617" s="18"/>
      <c r="Z617" s="18"/>
      <c r="AA617" s="18"/>
    </row>
    <row r="618" spans="1:27" ht="18.75" customHeight="1">
      <c r="A618" s="18"/>
      <c r="B618" s="409"/>
      <c r="C618" s="409"/>
      <c r="D618" s="409"/>
      <c r="E618" s="409"/>
      <c r="F618" s="409"/>
      <c r="G618" s="409"/>
      <c r="H618" s="409"/>
      <c r="I618" s="409"/>
      <c r="J618" s="409"/>
      <c r="K618" s="409"/>
      <c r="L618" s="409"/>
      <c r="M618" s="409"/>
      <c r="N618" s="409"/>
      <c r="O618" s="409"/>
      <c r="Q618" s="18"/>
      <c r="R618" s="18"/>
      <c r="S618" s="18"/>
      <c r="T618" s="18"/>
      <c r="U618" s="18"/>
      <c r="V618" s="18"/>
      <c r="W618" s="18"/>
      <c r="X618" s="18"/>
      <c r="Y618" s="18"/>
      <c r="Z618" s="18"/>
      <c r="AA618" s="18"/>
    </row>
    <row r="619" spans="1:27" ht="18.75" customHeight="1">
      <c r="A619" s="18"/>
      <c r="B619" s="409"/>
      <c r="C619" s="409"/>
      <c r="D619" s="409"/>
      <c r="E619" s="409"/>
      <c r="F619" s="409"/>
      <c r="G619" s="409"/>
      <c r="H619" s="409"/>
      <c r="I619" s="409"/>
      <c r="J619" s="409"/>
      <c r="K619" s="409"/>
      <c r="L619" s="409"/>
      <c r="M619" s="409"/>
      <c r="N619" s="409"/>
      <c r="O619" s="409"/>
      <c r="Q619" s="18"/>
      <c r="R619" s="18"/>
      <c r="S619" s="18"/>
      <c r="T619" s="18"/>
      <c r="U619" s="18"/>
      <c r="V619" s="18"/>
      <c r="W619" s="18"/>
      <c r="X619" s="18"/>
      <c r="Y619" s="18"/>
      <c r="Z619" s="18"/>
      <c r="AA619" s="18"/>
    </row>
    <row r="620" spans="1:27" ht="18.75" customHeight="1">
      <c r="A620" s="18"/>
      <c r="B620" s="409"/>
      <c r="C620" s="409"/>
      <c r="D620" s="409"/>
      <c r="E620" s="409"/>
      <c r="F620" s="409"/>
      <c r="G620" s="409"/>
      <c r="H620" s="409"/>
      <c r="I620" s="409"/>
      <c r="J620" s="409"/>
      <c r="K620" s="409"/>
      <c r="L620" s="409"/>
      <c r="M620" s="409"/>
      <c r="N620" s="409"/>
      <c r="O620" s="409"/>
      <c r="Q620" s="18"/>
      <c r="R620" s="18"/>
      <c r="S620" s="18"/>
      <c r="T620" s="18"/>
      <c r="U620" s="18"/>
      <c r="V620" s="18"/>
      <c r="W620" s="18"/>
      <c r="X620" s="18"/>
      <c r="Y620" s="18"/>
      <c r="Z620" s="18"/>
      <c r="AA620" s="18"/>
    </row>
    <row r="621" spans="1:27" ht="18.75" customHeight="1">
      <c r="A621" s="18"/>
      <c r="B621" s="409"/>
      <c r="C621" s="409"/>
      <c r="D621" s="409"/>
      <c r="E621" s="409"/>
      <c r="F621" s="409"/>
      <c r="G621" s="409"/>
      <c r="H621" s="409"/>
      <c r="I621" s="409"/>
      <c r="J621" s="409"/>
      <c r="K621" s="409"/>
      <c r="L621" s="409"/>
      <c r="M621" s="409"/>
      <c r="N621" s="409"/>
      <c r="O621" s="409"/>
      <c r="Q621" s="18"/>
      <c r="R621" s="18"/>
      <c r="S621" s="18"/>
      <c r="T621" s="18"/>
      <c r="U621" s="18"/>
      <c r="V621" s="18"/>
      <c r="W621" s="18"/>
      <c r="X621" s="18"/>
      <c r="Y621" s="18"/>
      <c r="Z621" s="18"/>
      <c r="AA621" s="18"/>
    </row>
    <row r="622" spans="1:27" ht="18.75" customHeight="1">
      <c r="A622" s="18"/>
      <c r="B622" s="409"/>
      <c r="C622" s="409"/>
      <c r="D622" s="409"/>
      <c r="E622" s="409"/>
      <c r="F622" s="409"/>
      <c r="G622" s="409"/>
      <c r="H622" s="409"/>
      <c r="I622" s="409"/>
      <c r="J622" s="409"/>
      <c r="K622" s="409"/>
      <c r="L622" s="409"/>
      <c r="M622" s="409"/>
      <c r="N622" s="409"/>
      <c r="O622" s="409"/>
      <c r="Q622" s="18"/>
      <c r="R622" s="18"/>
      <c r="S622" s="18"/>
      <c r="T622" s="18"/>
      <c r="U622" s="18"/>
      <c r="V622" s="18"/>
      <c r="W622" s="18"/>
      <c r="X622" s="18"/>
      <c r="Y622" s="18"/>
      <c r="Z622" s="18"/>
      <c r="AA622" s="18"/>
    </row>
    <row r="623" spans="1:27" ht="18.75" customHeight="1">
      <c r="A623" s="18"/>
      <c r="B623" s="409"/>
      <c r="C623" s="409"/>
      <c r="D623" s="409"/>
      <c r="E623" s="409"/>
      <c r="F623" s="409"/>
      <c r="G623" s="409"/>
      <c r="H623" s="409"/>
      <c r="I623" s="409"/>
      <c r="J623" s="409"/>
      <c r="K623" s="409"/>
      <c r="L623" s="409"/>
      <c r="M623" s="409"/>
      <c r="N623" s="409"/>
      <c r="O623" s="409"/>
      <c r="Q623" s="18"/>
      <c r="R623" s="18"/>
      <c r="S623" s="18"/>
      <c r="T623" s="18"/>
      <c r="U623" s="18"/>
      <c r="V623" s="18"/>
      <c r="W623" s="18"/>
      <c r="X623" s="18"/>
      <c r="Y623" s="18"/>
      <c r="Z623" s="18"/>
      <c r="AA623" s="18"/>
    </row>
    <row r="624" spans="1:27" ht="18.75" customHeight="1">
      <c r="A624" s="18"/>
      <c r="B624" s="409"/>
      <c r="C624" s="409"/>
      <c r="D624" s="409"/>
      <c r="E624" s="409"/>
      <c r="F624" s="409"/>
      <c r="G624" s="409"/>
      <c r="H624" s="409"/>
      <c r="I624" s="409"/>
      <c r="J624" s="409"/>
      <c r="K624" s="409"/>
      <c r="L624" s="409"/>
      <c r="M624" s="409"/>
      <c r="N624" s="409"/>
      <c r="O624" s="409"/>
      <c r="Q624" s="18"/>
      <c r="R624" s="18"/>
      <c r="S624" s="18"/>
      <c r="T624" s="18"/>
      <c r="U624" s="18"/>
      <c r="V624" s="18"/>
      <c r="W624" s="18"/>
      <c r="X624" s="18"/>
      <c r="Y624" s="18"/>
      <c r="Z624" s="18"/>
      <c r="AA624" s="18"/>
    </row>
    <row r="625" spans="1:27" ht="18.75" customHeight="1">
      <c r="A625" s="18"/>
      <c r="B625" s="409"/>
      <c r="C625" s="409"/>
      <c r="D625" s="409"/>
      <c r="E625" s="409"/>
      <c r="F625" s="409"/>
      <c r="G625" s="409"/>
      <c r="H625" s="409"/>
      <c r="I625" s="409"/>
      <c r="J625" s="409"/>
      <c r="K625" s="409"/>
      <c r="L625" s="409"/>
      <c r="M625" s="409"/>
      <c r="N625" s="409"/>
      <c r="O625" s="409"/>
      <c r="Q625" s="18"/>
      <c r="R625" s="18"/>
      <c r="S625" s="18"/>
      <c r="T625" s="18"/>
      <c r="U625" s="18"/>
      <c r="V625" s="18"/>
      <c r="W625" s="18"/>
      <c r="X625" s="18"/>
      <c r="Y625" s="18"/>
      <c r="Z625" s="18"/>
      <c r="AA625" s="18"/>
    </row>
    <row r="626" spans="1:27" ht="18.75" customHeight="1">
      <c r="A626" s="18"/>
      <c r="B626" s="409"/>
      <c r="C626" s="409"/>
      <c r="D626" s="409"/>
      <c r="E626" s="409"/>
      <c r="F626" s="409"/>
      <c r="G626" s="409"/>
      <c r="H626" s="409"/>
      <c r="I626" s="409"/>
      <c r="J626" s="409"/>
      <c r="K626" s="409"/>
      <c r="L626" s="409"/>
      <c r="M626" s="409"/>
      <c r="N626" s="409"/>
      <c r="O626" s="409"/>
      <c r="Q626" s="18"/>
      <c r="R626" s="18"/>
      <c r="S626" s="18"/>
      <c r="T626" s="18"/>
      <c r="U626" s="18"/>
      <c r="V626" s="18"/>
      <c r="W626" s="18"/>
      <c r="X626" s="18"/>
      <c r="Y626" s="18"/>
      <c r="Z626" s="18"/>
      <c r="AA626" s="18"/>
    </row>
    <row r="627" spans="1:27" ht="18.75" customHeight="1">
      <c r="A627" s="18"/>
      <c r="B627" s="409"/>
      <c r="C627" s="409"/>
      <c r="D627" s="409"/>
      <c r="E627" s="409"/>
      <c r="F627" s="409"/>
      <c r="G627" s="409"/>
      <c r="H627" s="409"/>
      <c r="I627" s="409"/>
      <c r="J627" s="409"/>
      <c r="K627" s="409"/>
      <c r="L627" s="409"/>
      <c r="M627" s="409"/>
      <c r="N627" s="409"/>
      <c r="O627" s="409"/>
      <c r="Q627" s="18"/>
      <c r="R627" s="18"/>
      <c r="S627" s="18"/>
      <c r="T627" s="18"/>
      <c r="U627" s="18"/>
      <c r="V627" s="18"/>
      <c r="W627" s="18"/>
      <c r="X627" s="18"/>
      <c r="Y627" s="18"/>
      <c r="Z627" s="18"/>
      <c r="AA627" s="18"/>
    </row>
    <row r="628" spans="1:27" ht="18.75" customHeight="1">
      <c r="A628" s="18"/>
      <c r="B628" s="409"/>
      <c r="C628" s="409"/>
      <c r="D628" s="409"/>
      <c r="E628" s="409"/>
      <c r="F628" s="409"/>
      <c r="G628" s="409"/>
      <c r="H628" s="409"/>
      <c r="I628" s="409"/>
      <c r="J628" s="409"/>
      <c r="K628" s="409"/>
      <c r="L628" s="409"/>
      <c r="M628" s="409"/>
      <c r="N628" s="409"/>
      <c r="O628" s="409"/>
      <c r="Q628" s="18"/>
      <c r="R628" s="18"/>
      <c r="S628" s="18"/>
      <c r="T628" s="18"/>
      <c r="U628" s="18"/>
      <c r="V628" s="18"/>
      <c r="W628" s="18"/>
      <c r="X628" s="18"/>
      <c r="Y628" s="18"/>
      <c r="Z628" s="18"/>
      <c r="AA628" s="18"/>
    </row>
    <row r="629" spans="1:27" ht="18.75" customHeight="1">
      <c r="A629" s="18"/>
      <c r="B629" s="409"/>
      <c r="C629" s="409"/>
      <c r="D629" s="409"/>
      <c r="E629" s="409"/>
      <c r="F629" s="409"/>
      <c r="G629" s="409"/>
      <c r="H629" s="409"/>
      <c r="I629" s="409"/>
      <c r="J629" s="409"/>
      <c r="K629" s="409"/>
      <c r="L629" s="409"/>
      <c r="M629" s="409"/>
      <c r="N629" s="409"/>
      <c r="O629" s="409"/>
      <c r="Q629" s="18"/>
      <c r="R629" s="18"/>
      <c r="S629" s="18"/>
      <c r="T629" s="18"/>
      <c r="U629" s="18"/>
      <c r="V629" s="18"/>
      <c r="W629" s="18"/>
      <c r="X629" s="18"/>
      <c r="Y629" s="18"/>
      <c r="Z629" s="18"/>
      <c r="AA629" s="18"/>
    </row>
    <row r="630" spans="1:27" ht="18.75" customHeight="1">
      <c r="A630" s="18"/>
      <c r="B630" s="409"/>
      <c r="C630" s="409"/>
      <c r="D630" s="409"/>
      <c r="E630" s="409"/>
      <c r="F630" s="409"/>
      <c r="G630" s="409"/>
      <c r="H630" s="409"/>
      <c r="I630" s="409"/>
      <c r="J630" s="409"/>
      <c r="K630" s="409"/>
      <c r="L630" s="409"/>
      <c r="M630" s="409"/>
      <c r="N630" s="409"/>
      <c r="O630" s="409"/>
      <c r="Q630" s="18"/>
      <c r="R630" s="18"/>
      <c r="S630" s="18"/>
      <c r="T630" s="18"/>
      <c r="U630" s="18"/>
      <c r="V630" s="18"/>
      <c r="W630" s="18"/>
      <c r="X630" s="18"/>
      <c r="Y630" s="18"/>
      <c r="Z630" s="18"/>
      <c r="AA630" s="18"/>
    </row>
    <row r="631" spans="1:27" ht="18.75" customHeight="1">
      <c r="A631" s="18"/>
      <c r="B631" s="409"/>
      <c r="C631" s="409"/>
      <c r="D631" s="409"/>
      <c r="E631" s="409"/>
      <c r="F631" s="409"/>
      <c r="G631" s="409"/>
      <c r="H631" s="409"/>
      <c r="I631" s="409"/>
      <c r="J631" s="409"/>
      <c r="K631" s="409"/>
      <c r="L631" s="409"/>
      <c r="M631" s="409"/>
      <c r="N631" s="409"/>
      <c r="O631" s="409"/>
      <c r="Q631" s="18"/>
      <c r="R631" s="18"/>
      <c r="S631" s="18"/>
      <c r="T631" s="18"/>
      <c r="U631" s="18"/>
      <c r="V631" s="18"/>
      <c r="W631" s="18"/>
      <c r="X631" s="18"/>
      <c r="Y631" s="18"/>
      <c r="Z631" s="18"/>
      <c r="AA631" s="18"/>
    </row>
    <row r="632" spans="1:27" ht="18.75" customHeight="1">
      <c r="A632" s="18"/>
      <c r="B632" s="409"/>
      <c r="C632" s="409"/>
      <c r="D632" s="409"/>
      <c r="E632" s="409"/>
      <c r="F632" s="409"/>
      <c r="G632" s="409"/>
      <c r="H632" s="409"/>
      <c r="I632" s="409"/>
      <c r="J632" s="409"/>
      <c r="K632" s="409"/>
      <c r="L632" s="409"/>
      <c r="M632" s="409"/>
      <c r="N632" s="409"/>
      <c r="O632" s="409"/>
      <c r="Q632" s="18"/>
      <c r="R632" s="18"/>
      <c r="S632" s="18"/>
      <c r="T632" s="18"/>
      <c r="U632" s="18"/>
      <c r="V632" s="18"/>
      <c r="W632" s="18"/>
      <c r="X632" s="18"/>
      <c r="Y632" s="18"/>
      <c r="Z632" s="18"/>
      <c r="AA632" s="18"/>
    </row>
    <row r="633" spans="1:27" ht="18.75" customHeight="1">
      <c r="A633" s="18"/>
      <c r="B633" s="409"/>
      <c r="C633" s="409"/>
      <c r="D633" s="409"/>
      <c r="E633" s="409"/>
      <c r="F633" s="409"/>
      <c r="G633" s="409"/>
      <c r="H633" s="409"/>
      <c r="I633" s="409"/>
      <c r="J633" s="409"/>
      <c r="K633" s="409"/>
      <c r="L633" s="409"/>
      <c r="M633" s="409"/>
      <c r="N633" s="409"/>
      <c r="O633" s="409"/>
      <c r="Q633" s="18"/>
      <c r="R633" s="18"/>
      <c r="S633" s="18"/>
      <c r="T633" s="18"/>
      <c r="U633" s="18"/>
      <c r="V633" s="18"/>
      <c r="W633" s="18"/>
      <c r="X633" s="18"/>
      <c r="Y633" s="18"/>
      <c r="Z633" s="18"/>
      <c r="AA633" s="18"/>
    </row>
    <row r="634" spans="1:27" ht="18.75" customHeight="1">
      <c r="A634" s="18"/>
      <c r="B634" s="409"/>
      <c r="C634" s="409"/>
      <c r="D634" s="409"/>
      <c r="E634" s="409"/>
      <c r="F634" s="409"/>
      <c r="G634" s="409"/>
      <c r="H634" s="409"/>
      <c r="I634" s="409"/>
      <c r="J634" s="409"/>
      <c r="K634" s="409"/>
      <c r="L634" s="409"/>
      <c r="M634" s="409"/>
      <c r="N634" s="409"/>
      <c r="O634" s="409"/>
      <c r="Q634" s="18"/>
      <c r="R634" s="18"/>
      <c r="S634" s="18"/>
      <c r="T634" s="18"/>
      <c r="U634" s="18"/>
      <c r="V634" s="18"/>
      <c r="W634" s="18"/>
      <c r="X634" s="18"/>
      <c r="Y634" s="18"/>
      <c r="Z634" s="18"/>
      <c r="AA634" s="18"/>
    </row>
    <row r="635" spans="1:27" ht="18.75" customHeight="1">
      <c r="A635" s="18"/>
      <c r="B635" s="409"/>
      <c r="C635" s="409"/>
      <c r="D635" s="409"/>
      <c r="E635" s="409"/>
      <c r="F635" s="409"/>
      <c r="G635" s="409"/>
      <c r="H635" s="409"/>
      <c r="I635" s="409"/>
      <c r="J635" s="409"/>
      <c r="K635" s="409"/>
      <c r="L635" s="409"/>
      <c r="M635" s="409"/>
      <c r="N635" s="409"/>
      <c r="O635" s="409"/>
      <c r="Q635" s="18"/>
      <c r="R635" s="18"/>
      <c r="S635" s="18"/>
      <c r="T635" s="18"/>
      <c r="U635" s="18"/>
      <c r="V635" s="18"/>
      <c r="W635" s="18"/>
      <c r="X635" s="18"/>
      <c r="Y635" s="18"/>
      <c r="Z635" s="18"/>
      <c r="AA635" s="18"/>
    </row>
    <row r="636" spans="1:27" ht="18.75" customHeight="1">
      <c r="A636" s="18"/>
      <c r="B636" s="409"/>
      <c r="C636" s="409"/>
      <c r="D636" s="409"/>
      <c r="E636" s="409"/>
      <c r="F636" s="409"/>
      <c r="G636" s="409"/>
      <c r="H636" s="409"/>
      <c r="I636" s="409"/>
      <c r="J636" s="409"/>
      <c r="K636" s="409"/>
      <c r="L636" s="409"/>
      <c r="M636" s="409"/>
      <c r="N636" s="409"/>
      <c r="O636" s="409"/>
      <c r="Q636" s="18"/>
      <c r="R636" s="18"/>
      <c r="S636" s="18"/>
      <c r="T636" s="18"/>
      <c r="U636" s="18"/>
      <c r="V636" s="18"/>
      <c r="W636" s="18"/>
      <c r="X636" s="18"/>
      <c r="Y636" s="18"/>
      <c r="Z636" s="18"/>
      <c r="AA636" s="18"/>
    </row>
    <row r="637" spans="1:27" ht="18.75" customHeight="1">
      <c r="A637" s="18"/>
      <c r="B637" s="409"/>
      <c r="C637" s="409"/>
      <c r="D637" s="409"/>
      <c r="E637" s="409"/>
      <c r="F637" s="409"/>
      <c r="G637" s="409"/>
      <c r="H637" s="409"/>
      <c r="I637" s="409"/>
      <c r="J637" s="409"/>
      <c r="K637" s="409"/>
      <c r="L637" s="409"/>
      <c r="M637" s="409"/>
      <c r="N637" s="409"/>
      <c r="O637" s="409"/>
      <c r="Q637" s="18"/>
      <c r="R637" s="18"/>
      <c r="S637" s="18"/>
      <c r="T637" s="18"/>
      <c r="U637" s="18"/>
      <c r="V637" s="18"/>
      <c r="W637" s="18"/>
      <c r="X637" s="18"/>
      <c r="Y637" s="18"/>
      <c r="Z637" s="18"/>
      <c r="AA637" s="18"/>
    </row>
    <row r="638" spans="1:27" ht="18.75" customHeight="1">
      <c r="A638" s="18"/>
      <c r="B638" s="409"/>
      <c r="C638" s="409"/>
      <c r="D638" s="409"/>
      <c r="E638" s="409"/>
      <c r="F638" s="409"/>
      <c r="G638" s="409"/>
      <c r="H638" s="409"/>
      <c r="I638" s="409"/>
      <c r="J638" s="409"/>
      <c r="K638" s="409"/>
      <c r="L638" s="409"/>
      <c r="M638" s="409"/>
      <c r="N638" s="409"/>
      <c r="O638" s="409"/>
      <c r="Q638" s="18"/>
      <c r="R638" s="18"/>
      <c r="S638" s="18"/>
      <c r="T638" s="18"/>
      <c r="U638" s="18"/>
      <c r="V638" s="18"/>
      <c r="W638" s="18"/>
      <c r="X638" s="18"/>
      <c r="Y638" s="18"/>
      <c r="Z638" s="18"/>
      <c r="AA638" s="18"/>
    </row>
    <row r="639" spans="1:27" ht="18.75" customHeight="1">
      <c r="A639" s="18"/>
      <c r="B639" s="409"/>
      <c r="C639" s="409"/>
      <c r="D639" s="409"/>
      <c r="E639" s="409"/>
      <c r="F639" s="409"/>
      <c r="G639" s="409"/>
      <c r="H639" s="409"/>
      <c r="I639" s="409"/>
      <c r="J639" s="409"/>
      <c r="K639" s="409"/>
      <c r="L639" s="409"/>
      <c r="M639" s="409"/>
      <c r="N639" s="409"/>
      <c r="O639" s="409"/>
      <c r="Q639" s="18"/>
      <c r="R639" s="18"/>
      <c r="S639" s="18"/>
      <c r="T639" s="18"/>
      <c r="U639" s="18"/>
      <c r="V639" s="18"/>
      <c r="W639" s="18"/>
      <c r="X639" s="18"/>
      <c r="Y639" s="18"/>
      <c r="Z639" s="18"/>
      <c r="AA639" s="18"/>
    </row>
    <row r="640" spans="1:27" ht="18.75" customHeight="1">
      <c r="A640" s="18"/>
      <c r="B640" s="409"/>
      <c r="C640" s="409"/>
      <c r="D640" s="409"/>
      <c r="E640" s="409"/>
      <c r="F640" s="409"/>
      <c r="G640" s="409"/>
      <c r="H640" s="409"/>
      <c r="I640" s="409"/>
      <c r="J640" s="409"/>
      <c r="K640" s="409"/>
      <c r="L640" s="409"/>
      <c r="M640" s="409"/>
      <c r="N640" s="409"/>
      <c r="O640" s="409"/>
      <c r="Q640" s="18"/>
      <c r="R640" s="18"/>
      <c r="S640" s="18"/>
      <c r="T640" s="18"/>
      <c r="U640" s="18"/>
      <c r="V640" s="18"/>
      <c r="W640" s="18"/>
      <c r="X640" s="18"/>
      <c r="Y640" s="18"/>
      <c r="Z640" s="18"/>
      <c r="AA640" s="18"/>
    </row>
    <row r="641" spans="1:27" ht="18.75" customHeight="1">
      <c r="A641" s="18"/>
      <c r="B641" s="409"/>
      <c r="C641" s="409"/>
      <c r="D641" s="409"/>
      <c r="E641" s="409"/>
      <c r="F641" s="409"/>
      <c r="G641" s="409"/>
      <c r="H641" s="409"/>
      <c r="I641" s="409"/>
      <c r="J641" s="409"/>
      <c r="K641" s="409"/>
      <c r="L641" s="409"/>
      <c r="M641" s="409"/>
      <c r="N641" s="409"/>
      <c r="O641" s="409"/>
      <c r="Q641" s="18"/>
      <c r="R641" s="18"/>
      <c r="S641" s="18"/>
      <c r="T641" s="18"/>
      <c r="U641" s="18"/>
      <c r="V641" s="18"/>
      <c r="W641" s="18"/>
      <c r="X641" s="18"/>
      <c r="Y641" s="18"/>
      <c r="Z641" s="18"/>
      <c r="AA641" s="18"/>
    </row>
    <row r="642" spans="1:27" ht="18.75" customHeight="1">
      <c r="A642" s="18"/>
      <c r="B642" s="409"/>
      <c r="C642" s="409"/>
      <c r="D642" s="409"/>
      <c r="E642" s="409"/>
      <c r="F642" s="409"/>
      <c r="G642" s="409"/>
      <c r="H642" s="409"/>
      <c r="I642" s="409"/>
      <c r="J642" s="409"/>
      <c r="K642" s="409"/>
      <c r="L642" s="409"/>
      <c r="M642" s="409"/>
      <c r="N642" s="409"/>
      <c r="O642" s="409"/>
      <c r="Q642" s="18"/>
      <c r="R642" s="18"/>
      <c r="S642" s="18"/>
      <c r="T642" s="18"/>
      <c r="U642" s="18"/>
      <c r="V642" s="18"/>
      <c r="W642" s="18"/>
      <c r="X642" s="18"/>
      <c r="Y642" s="18"/>
      <c r="Z642" s="18"/>
      <c r="AA642" s="18"/>
    </row>
    <row r="643" spans="1:27" ht="18.75" customHeight="1">
      <c r="A643" s="18"/>
      <c r="B643" s="409"/>
      <c r="C643" s="409"/>
      <c r="D643" s="409"/>
      <c r="E643" s="409"/>
      <c r="F643" s="409"/>
      <c r="G643" s="409"/>
      <c r="H643" s="409"/>
      <c r="I643" s="409"/>
      <c r="J643" s="409"/>
      <c r="K643" s="409"/>
      <c r="L643" s="409"/>
      <c r="M643" s="409"/>
      <c r="N643" s="409"/>
      <c r="O643" s="409"/>
      <c r="Q643" s="18"/>
      <c r="R643" s="18"/>
      <c r="S643" s="18"/>
      <c r="T643" s="18"/>
      <c r="U643" s="18"/>
      <c r="V643" s="18"/>
      <c r="W643" s="18"/>
      <c r="X643" s="18"/>
      <c r="Y643" s="18"/>
      <c r="Z643" s="18"/>
      <c r="AA643" s="18"/>
    </row>
    <row r="644" spans="1:27" ht="18.75" customHeight="1">
      <c r="A644" s="18"/>
      <c r="B644" s="409"/>
      <c r="C644" s="409"/>
      <c r="D644" s="409"/>
      <c r="E644" s="409"/>
      <c r="F644" s="409"/>
      <c r="G644" s="409"/>
      <c r="H644" s="409"/>
      <c r="I644" s="409"/>
      <c r="J644" s="409"/>
      <c r="K644" s="409"/>
      <c r="L644" s="409"/>
      <c r="M644" s="409"/>
      <c r="N644" s="409"/>
      <c r="O644" s="409"/>
      <c r="Q644" s="18"/>
      <c r="R644" s="18"/>
      <c r="S644" s="18"/>
      <c r="T644" s="18"/>
      <c r="U644" s="18"/>
      <c r="V644" s="18"/>
      <c r="W644" s="18"/>
      <c r="X644" s="18"/>
      <c r="Y644" s="18"/>
      <c r="Z644" s="18"/>
      <c r="AA644" s="18"/>
    </row>
    <row r="645" spans="1:27" ht="18.75" customHeight="1">
      <c r="A645" s="18"/>
      <c r="B645" s="409"/>
      <c r="C645" s="409"/>
      <c r="D645" s="409"/>
      <c r="E645" s="409"/>
      <c r="F645" s="409"/>
      <c r="G645" s="409"/>
      <c r="H645" s="409"/>
      <c r="I645" s="409"/>
      <c r="J645" s="409"/>
      <c r="K645" s="409"/>
      <c r="L645" s="409"/>
      <c r="M645" s="409"/>
      <c r="N645" s="409"/>
      <c r="O645" s="409"/>
      <c r="Q645" s="18"/>
      <c r="R645" s="18"/>
      <c r="S645" s="18"/>
      <c r="T645" s="18"/>
      <c r="U645" s="18"/>
      <c r="V645" s="18"/>
      <c r="W645" s="18"/>
      <c r="X645" s="18"/>
      <c r="Y645" s="18"/>
      <c r="Z645" s="18"/>
      <c r="AA645" s="18"/>
    </row>
    <row r="646" spans="1:27" ht="18.75" customHeight="1">
      <c r="A646" s="18"/>
      <c r="B646" s="409"/>
      <c r="C646" s="409"/>
      <c r="D646" s="409"/>
      <c r="E646" s="409"/>
      <c r="F646" s="409"/>
      <c r="G646" s="409"/>
      <c r="H646" s="409"/>
      <c r="I646" s="409"/>
      <c r="J646" s="409"/>
      <c r="K646" s="409"/>
      <c r="L646" s="409"/>
      <c r="M646" s="409"/>
      <c r="N646" s="409"/>
      <c r="O646" s="409"/>
      <c r="Q646" s="18"/>
      <c r="R646" s="18"/>
      <c r="S646" s="18"/>
      <c r="T646" s="18"/>
      <c r="U646" s="18"/>
      <c r="V646" s="18"/>
      <c r="W646" s="18"/>
      <c r="X646" s="18"/>
      <c r="Y646" s="18"/>
      <c r="Z646" s="18"/>
      <c r="AA646" s="18"/>
    </row>
    <row r="647" spans="1:27" ht="18.75" customHeight="1">
      <c r="A647" s="18"/>
      <c r="B647" s="409"/>
      <c r="C647" s="409"/>
      <c r="D647" s="409"/>
      <c r="E647" s="409"/>
      <c r="F647" s="409"/>
      <c r="G647" s="409"/>
      <c r="H647" s="409"/>
      <c r="I647" s="409"/>
      <c r="J647" s="409"/>
      <c r="K647" s="409"/>
      <c r="L647" s="409"/>
      <c r="M647" s="409"/>
      <c r="N647" s="409"/>
      <c r="O647" s="409"/>
      <c r="Q647" s="18"/>
      <c r="R647" s="18"/>
      <c r="S647" s="18"/>
      <c r="T647" s="18"/>
      <c r="U647" s="18"/>
      <c r="V647" s="18"/>
      <c r="W647" s="18"/>
      <c r="X647" s="18"/>
      <c r="Y647" s="18"/>
      <c r="Z647" s="18"/>
      <c r="AA647" s="18"/>
    </row>
    <row r="648" spans="1:27" ht="18.75" customHeight="1">
      <c r="A648" s="18"/>
      <c r="B648" s="409"/>
      <c r="C648" s="409"/>
      <c r="D648" s="409"/>
      <c r="E648" s="409"/>
      <c r="F648" s="409"/>
      <c r="G648" s="409"/>
      <c r="H648" s="409"/>
      <c r="I648" s="409"/>
      <c r="J648" s="409"/>
      <c r="K648" s="409"/>
      <c r="L648" s="409"/>
      <c r="M648" s="409"/>
      <c r="N648" s="409"/>
      <c r="O648" s="409"/>
      <c r="Q648" s="18"/>
      <c r="R648" s="18"/>
      <c r="S648" s="18"/>
      <c r="T648" s="18"/>
      <c r="U648" s="18"/>
      <c r="V648" s="18"/>
      <c r="W648" s="18"/>
      <c r="X648" s="18"/>
      <c r="Y648" s="18"/>
      <c r="Z648" s="18"/>
      <c r="AA648" s="18"/>
    </row>
    <row r="649" spans="1:27" ht="18.75" customHeight="1">
      <c r="A649" s="18"/>
      <c r="B649" s="409"/>
      <c r="C649" s="409"/>
      <c r="D649" s="409"/>
      <c r="E649" s="409"/>
      <c r="F649" s="409"/>
      <c r="G649" s="409"/>
      <c r="H649" s="409"/>
      <c r="I649" s="409"/>
      <c r="J649" s="409"/>
      <c r="K649" s="409"/>
      <c r="L649" s="409"/>
      <c r="M649" s="409"/>
      <c r="N649" s="409"/>
      <c r="O649" s="409"/>
      <c r="Q649" s="18"/>
      <c r="R649" s="18"/>
      <c r="S649" s="18"/>
      <c r="T649" s="18"/>
      <c r="U649" s="18"/>
      <c r="V649" s="18"/>
      <c r="W649" s="18"/>
      <c r="X649" s="18"/>
      <c r="Y649" s="18"/>
      <c r="Z649" s="18"/>
      <c r="AA649" s="18"/>
    </row>
    <row r="650" spans="1:27" ht="18.75" customHeight="1">
      <c r="A650" s="18"/>
      <c r="B650" s="409"/>
      <c r="C650" s="409"/>
      <c r="D650" s="409"/>
      <c r="E650" s="409"/>
      <c r="F650" s="409"/>
      <c r="G650" s="409"/>
      <c r="H650" s="409"/>
      <c r="I650" s="409"/>
      <c r="J650" s="409"/>
      <c r="K650" s="409"/>
      <c r="L650" s="409"/>
      <c r="M650" s="409"/>
      <c r="N650" s="409"/>
      <c r="O650" s="409"/>
      <c r="Q650" s="18"/>
      <c r="R650" s="18"/>
      <c r="S650" s="18"/>
      <c r="T650" s="18"/>
      <c r="U650" s="18"/>
      <c r="V650" s="18"/>
      <c r="W650" s="18"/>
      <c r="X650" s="18"/>
      <c r="Y650" s="18"/>
      <c r="Z650" s="18"/>
      <c r="AA650" s="18"/>
    </row>
    <row r="651" spans="1:27" ht="18.75" customHeight="1">
      <c r="A651" s="18"/>
      <c r="B651" s="409"/>
      <c r="C651" s="409"/>
      <c r="D651" s="409"/>
      <c r="E651" s="409"/>
      <c r="F651" s="409"/>
      <c r="G651" s="409"/>
      <c r="H651" s="409"/>
      <c r="I651" s="409"/>
      <c r="J651" s="409"/>
      <c r="K651" s="409"/>
      <c r="L651" s="409"/>
      <c r="M651" s="409"/>
      <c r="N651" s="409"/>
      <c r="O651" s="409"/>
      <c r="Q651" s="18"/>
      <c r="R651" s="18"/>
      <c r="S651" s="18"/>
      <c r="T651" s="18"/>
      <c r="U651" s="18"/>
      <c r="V651" s="18"/>
      <c r="W651" s="18"/>
      <c r="X651" s="18"/>
      <c r="Y651" s="18"/>
      <c r="Z651" s="18"/>
      <c r="AA651" s="18"/>
    </row>
    <row r="652" spans="1:27" ht="18.75" customHeight="1">
      <c r="A652" s="18"/>
      <c r="B652" s="409"/>
      <c r="C652" s="409"/>
      <c r="D652" s="409"/>
      <c r="E652" s="409"/>
      <c r="F652" s="409"/>
      <c r="G652" s="409"/>
      <c r="H652" s="409"/>
      <c r="I652" s="409"/>
      <c r="J652" s="409"/>
      <c r="K652" s="409"/>
      <c r="L652" s="409"/>
      <c r="M652" s="409"/>
      <c r="N652" s="409"/>
      <c r="O652" s="409"/>
      <c r="Q652" s="18"/>
      <c r="R652" s="18"/>
      <c r="S652" s="18"/>
      <c r="T652" s="18"/>
      <c r="U652" s="18"/>
      <c r="V652" s="18"/>
      <c r="W652" s="18"/>
      <c r="X652" s="18"/>
      <c r="Y652" s="18"/>
      <c r="Z652" s="18"/>
      <c r="AA652" s="18"/>
    </row>
    <row r="653" spans="1:27" ht="18.75" customHeight="1">
      <c r="A653" s="18"/>
      <c r="B653" s="409"/>
      <c r="C653" s="409"/>
      <c r="D653" s="409"/>
      <c r="E653" s="409"/>
      <c r="F653" s="409"/>
      <c r="G653" s="409"/>
      <c r="H653" s="409"/>
      <c r="I653" s="409"/>
      <c r="J653" s="409"/>
      <c r="K653" s="409"/>
      <c r="L653" s="409"/>
      <c r="M653" s="409"/>
      <c r="N653" s="409"/>
      <c r="O653" s="409"/>
      <c r="Q653" s="18"/>
      <c r="R653" s="18"/>
      <c r="S653" s="18"/>
      <c r="T653" s="18"/>
      <c r="U653" s="18"/>
      <c r="V653" s="18"/>
      <c r="W653" s="18"/>
      <c r="X653" s="18"/>
      <c r="Y653" s="18"/>
      <c r="Z653" s="18"/>
      <c r="AA653" s="18"/>
    </row>
    <row r="654" spans="1:27" ht="18.75" customHeight="1">
      <c r="A654" s="18"/>
      <c r="B654" s="409"/>
      <c r="C654" s="409"/>
      <c r="D654" s="409"/>
      <c r="E654" s="409"/>
      <c r="F654" s="409"/>
      <c r="G654" s="409"/>
      <c r="H654" s="409"/>
      <c r="I654" s="409"/>
      <c r="J654" s="409"/>
      <c r="K654" s="409"/>
      <c r="L654" s="409"/>
      <c r="M654" s="409"/>
      <c r="N654" s="409"/>
      <c r="O654" s="409"/>
      <c r="Q654" s="18"/>
      <c r="R654" s="18"/>
      <c r="S654" s="18"/>
      <c r="T654" s="18"/>
      <c r="U654" s="18"/>
      <c r="V654" s="18"/>
      <c r="W654" s="18"/>
      <c r="X654" s="18"/>
      <c r="Y654" s="18"/>
      <c r="Z654" s="18"/>
      <c r="AA654" s="18"/>
    </row>
    <row r="655" spans="1:27" ht="18.75" customHeight="1">
      <c r="A655" s="18"/>
      <c r="B655" s="409"/>
      <c r="C655" s="409"/>
      <c r="D655" s="409"/>
      <c r="E655" s="409"/>
      <c r="F655" s="409"/>
      <c r="G655" s="409"/>
      <c r="H655" s="409"/>
      <c r="I655" s="409"/>
      <c r="J655" s="409"/>
      <c r="K655" s="409"/>
      <c r="L655" s="409"/>
      <c r="M655" s="409"/>
      <c r="N655" s="409"/>
      <c r="O655" s="409"/>
      <c r="Q655" s="18"/>
      <c r="R655" s="18"/>
      <c r="S655" s="18"/>
      <c r="T655" s="18"/>
      <c r="U655" s="18"/>
      <c r="V655" s="18"/>
      <c r="W655" s="18"/>
      <c r="X655" s="18"/>
      <c r="Y655" s="18"/>
      <c r="Z655" s="18"/>
      <c r="AA655" s="18"/>
    </row>
    <row r="656" spans="1:27" ht="18.75" customHeight="1">
      <c r="A656" s="18"/>
      <c r="B656" s="409"/>
      <c r="C656" s="409"/>
      <c r="D656" s="409"/>
      <c r="E656" s="409"/>
      <c r="F656" s="409"/>
      <c r="G656" s="409"/>
      <c r="H656" s="409"/>
      <c r="I656" s="409"/>
      <c r="J656" s="409"/>
      <c r="K656" s="409"/>
      <c r="L656" s="409"/>
      <c r="M656" s="409"/>
      <c r="N656" s="409"/>
      <c r="O656" s="409"/>
      <c r="Q656" s="18"/>
      <c r="R656" s="18"/>
      <c r="S656" s="18"/>
      <c r="T656" s="18"/>
      <c r="U656" s="18"/>
      <c r="V656" s="18"/>
      <c r="W656" s="18"/>
      <c r="X656" s="18"/>
      <c r="Y656" s="18"/>
      <c r="Z656" s="18"/>
      <c r="AA656" s="18"/>
    </row>
    <row r="657" spans="1:27" ht="18.75" customHeight="1">
      <c r="A657" s="18"/>
      <c r="B657" s="409"/>
      <c r="C657" s="409"/>
      <c r="D657" s="409"/>
      <c r="E657" s="409"/>
      <c r="F657" s="409"/>
      <c r="G657" s="409"/>
      <c r="H657" s="409"/>
      <c r="I657" s="409"/>
      <c r="J657" s="409"/>
      <c r="K657" s="409"/>
      <c r="L657" s="409"/>
      <c r="M657" s="409"/>
      <c r="N657" s="409"/>
      <c r="O657" s="409"/>
      <c r="Q657" s="18"/>
      <c r="R657" s="18"/>
      <c r="S657" s="18"/>
      <c r="T657" s="18"/>
      <c r="U657" s="18"/>
      <c r="V657" s="18"/>
      <c r="W657" s="18"/>
      <c r="X657" s="18"/>
      <c r="Y657" s="18"/>
      <c r="Z657" s="18"/>
      <c r="AA657" s="18"/>
    </row>
    <row r="658" spans="1:27" ht="18.75" customHeight="1">
      <c r="A658" s="18"/>
      <c r="B658" s="409"/>
      <c r="C658" s="409"/>
      <c r="D658" s="409"/>
      <c r="E658" s="409"/>
      <c r="F658" s="409"/>
      <c r="G658" s="409"/>
      <c r="H658" s="409"/>
      <c r="I658" s="409"/>
      <c r="J658" s="409"/>
      <c r="K658" s="409"/>
      <c r="L658" s="409"/>
      <c r="M658" s="409"/>
      <c r="N658" s="409"/>
      <c r="O658" s="409"/>
      <c r="Q658" s="18"/>
      <c r="R658" s="18"/>
      <c r="S658" s="18"/>
      <c r="T658" s="18"/>
      <c r="U658" s="18"/>
      <c r="V658" s="18"/>
      <c r="W658" s="18"/>
      <c r="X658" s="18"/>
      <c r="Y658" s="18"/>
      <c r="Z658" s="18"/>
      <c r="AA658" s="18"/>
    </row>
    <row r="659" spans="1:27" ht="18.75" customHeight="1">
      <c r="A659" s="18"/>
      <c r="B659" s="409"/>
      <c r="C659" s="409"/>
      <c r="D659" s="409"/>
      <c r="E659" s="409"/>
      <c r="F659" s="409"/>
      <c r="G659" s="409"/>
      <c r="H659" s="409"/>
      <c r="I659" s="409"/>
      <c r="J659" s="409"/>
      <c r="K659" s="409"/>
      <c r="L659" s="409"/>
      <c r="M659" s="409"/>
      <c r="N659" s="409"/>
      <c r="O659" s="409"/>
      <c r="Q659" s="18"/>
      <c r="R659" s="18"/>
      <c r="S659" s="18"/>
      <c r="T659" s="18"/>
      <c r="U659" s="18"/>
      <c r="V659" s="18"/>
      <c r="W659" s="18"/>
      <c r="X659" s="18"/>
      <c r="Y659" s="18"/>
      <c r="Z659" s="18"/>
      <c r="AA659" s="18"/>
    </row>
    <row r="660" spans="1:27" ht="18.75" customHeight="1">
      <c r="A660" s="18"/>
      <c r="B660" s="409"/>
      <c r="C660" s="409"/>
      <c r="D660" s="409"/>
      <c r="E660" s="409"/>
      <c r="F660" s="409"/>
      <c r="G660" s="409"/>
      <c r="H660" s="409"/>
      <c r="I660" s="409"/>
      <c r="J660" s="409"/>
      <c r="K660" s="409"/>
      <c r="L660" s="409"/>
      <c r="M660" s="409"/>
      <c r="N660" s="409"/>
      <c r="O660" s="409"/>
      <c r="Q660" s="18"/>
      <c r="R660" s="18"/>
      <c r="S660" s="18"/>
      <c r="T660" s="18"/>
      <c r="U660" s="18"/>
      <c r="V660" s="18"/>
      <c r="W660" s="18"/>
      <c r="X660" s="18"/>
      <c r="Y660" s="18"/>
      <c r="Z660" s="18"/>
      <c r="AA660" s="18"/>
    </row>
    <row r="661" spans="1:27" ht="18.75" customHeight="1">
      <c r="A661" s="18"/>
      <c r="B661" s="409"/>
      <c r="C661" s="409"/>
      <c r="D661" s="409"/>
      <c r="E661" s="409"/>
      <c r="F661" s="409"/>
      <c r="G661" s="409"/>
      <c r="H661" s="409"/>
      <c r="I661" s="409"/>
      <c r="J661" s="409"/>
      <c r="K661" s="409"/>
      <c r="L661" s="409"/>
      <c r="M661" s="409"/>
      <c r="N661" s="409"/>
      <c r="O661" s="409"/>
      <c r="Q661" s="18"/>
      <c r="R661" s="18"/>
      <c r="S661" s="18"/>
      <c r="T661" s="18"/>
      <c r="U661" s="18"/>
      <c r="V661" s="18"/>
      <c r="W661" s="18"/>
      <c r="X661" s="18"/>
      <c r="Y661" s="18"/>
      <c r="Z661" s="18"/>
      <c r="AA661" s="18"/>
    </row>
    <row r="662" spans="1:27" ht="18.75" customHeight="1">
      <c r="A662" s="18"/>
      <c r="B662" s="409"/>
      <c r="C662" s="409"/>
      <c r="D662" s="409"/>
      <c r="E662" s="409"/>
      <c r="F662" s="409"/>
      <c r="G662" s="409"/>
      <c r="H662" s="409"/>
      <c r="I662" s="409"/>
      <c r="J662" s="409"/>
      <c r="K662" s="409"/>
      <c r="L662" s="409"/>
      <c r="M662" s="409"/>
      <c r="N662" s="409"/>
      <c r="O662" s="409"/>
      <c r="Q662" s="18"/>
      <c r="R662" s="18"/>
      <c r="S662" s="18"/>
      <c r="T662" s="18"/>
      <c r="U662" s="18"/>
      <c r="V662" s="18"/>
      <c r="W662" s="18"/>
      <c r="X662" s="18"/>
      <c r="Y662" s="18"/>
      <c r="Z662" s="18"/>
      <c r="AA662" s="18"/>
    </row>
    <row r="663" spans="1:27" ht="18.75" customHeight="1">
      <c r="A663" s="18"/>
      <c r="B663" s="409"/>
      <c r="C663" s="409"/>
      <c r="D663" s="409"/>
      <c r="E663" s="409"/>
      <c r="F663" s="409"/>
      <c r="G663" s="409"/>
      <c r="H663" s="409"/>
      <c r="I663" s="409"/>
      <c r="J663" s="409"/>
      <c r="K663" s="409"/>
      <c r="L663" s="409"/>
      <c r="M663" s="409"/>
      <c r="N663" s="409"/>
      <c r="O663" s="409"/>
      <c r="Q663" s="18"/>
      <c r="R663" s="18"/>
      <c r="S663" s="18"/>
      <c r="T663" s="18"/>
      <c r="U663" s="18"/>
      <c r="V663" s="18"/>
      <c r="W663" s="18"/>
      <c r="X663" s="18"/>
      <c r="Y663" s="18"/>
      <c r="Z663" s="18"/>
      <c r="AA663" s="18"/>
    </row>
    <row r="664" spans="1:27" ht="18.75" customHeight="1">
      <c r="A664" s="18"/>
      <c r="B664" s="409"/>
      <c r="C664" s="409"/>
      <c r="D664" s="409"/>
      <c r="E664" s="409"/>
      <c r="F664" s="409"/>
      <c r="G664" s="409"/>
      <c r="H664" s="409"/>
      <c r="I664" s="409"/>
      <c r="J664" s="409"/>
      <c r="K664" s="409"/>
      <c r="L664" s="409"/>
      <c r="M664" s="409"/>
      <c r="N664" s="409"/>
      <c r="O664" s="409"/>
      <c r="Q664" s="18"/>
      <c r="R664" s="18"/>
      <c r="S664" s="18"/>
      <c r="T664" s="18"/>
      <c r="U664" s="18"/>
      <c r="V664" s="18"/>
      <c r="W664" s="18"/>
      <c r="X664" s="18"/>
      <c r="Y664" s="18"/>
      <c r="Z664" s="18"/>
      <c r="AA664" s="18"/>
    </row>
    <row r="665" spans="1:27" ht="18.75" customHeight="1">
      <c r="A665" s="18"/>
      <c r="B665" s="409"/>
      <c r="C665" s="409"/>
      <c r="D665" s="409"/>
      <c r="E665" s="409"/>
      <c r="F665" s="409"/>
      <c r="G665" s="409"/>
      <c r="H665" s="409"/>
      <c r="I665" s="409"/>
      <c r="J665" s="409"/>
      <c r="K665" s="409"/>
      <c r="L665" s="409"/>
      <c r="M665" s="409"/>
      <c r="N665" s="409"/>
      <c r="O665" s="409"/>
      <c r="Q665" s="18"/>
      <c r="R665" s="18"/>
      <c r="S665" s="18"/>
      <c r="T665" s="18"/>
      <c r="U665" s="18"/>
      <c r="V665" s="18"/>
      <c r="W665" s="18"/>
      <c r="X665" s="18"/>
      <c r="Y665" s="18"/>
      <c r="Z665" s="18"/>
      <c r="AA665" s="18"/>
    </row>
    <row r="666" spans="1:27" ht="18.75" customHeight="1">
      <c r="A666" s="18"/>
      <c r="B666" s="409"/>
      <c r="C666" s="409"/>
      <c r="D666" s="409"/>
      <c r="E666" s="409"/>
      <c r="F666" s="409"/>
      <c r="G666" s="409"/>
      <c r="H666" s="409"/>
      <c r="I666" s="409"/>
      <c r="J666" s="409"/>
      <c r="K666" s="409"/>
      <c r="L666" s="409"/>
      <c r="M666" s="409"/>
      <c r="N666" s="409"/>
      <c r="O666" s="409"/>
      <c r="Q666" s="18"/>
      <c r="R666" s="18"/>
      <c r="S666" s="18"/>
      <c r="T666" s="18"/>
      <c r="U666" s="18"/>
      <c r="V666" s="18"/>
      <c r="W666" s="18"/>
      <c r="X666" s="18"/>
      <c r="Y666" s="18"/>
      <c r="Z666" s="18"/>
      <c r="AA666" s="18"/>
    </row>
    <row r="667" spans="1:27" ht="18.75" customHeight="1">
      <c r="A667" s="18"/>
      <c r="B667" s="409"/>
      <c r="C667" s="409"/>
      <c r="D667" s="409"/>
      <c r="E667" s="409"/>
      <c r="F667" s="409"/>
      <c r="G667" s="409"/>
      <c r="H667" s="409"/>
      <c r="I667" s="409"/>
      <c r="J667" s="409"/>
      <c r="K667" s="409"/>
      <c r="L667" s="409"/>
      <c r="M667" s="409"/>
      <c r="N667" s="409"/>
      <c r="O667" s="409"/>
      <c r="Q667" s="18"/>
      <c r="R667" s="18"/>
      <c r="S667" s="18"/>
      <c r="T667" s="18"/>
      <c r="U667" s="18"/>
      <c r="V667" s="18"/>
      <c r="W667" s="18"/>
      <c r="X667" s="18"/>
      <c r="Y667" s="18"/>
      <c r="Z667" s="18"/>
      <c r="AA667" s="18"/>
    </row>
    <row r="668" spans="1:27" ht="18.75" customHeight="1">
      <c r="A668" s="18"/>
      <c r="B668" s="409"/>
      <c r="C668" s="409"/>
      <c r="D668" s="409"/>
      <c r="E668" s="409"/>
      <c r="F668" s="409"/>
      <c r="G668" s="409"/>
      <c r="H668" s="409"/>
      <c r="I668" s="409"/>
      <c r="J668" s="409"/>
      <c r="K668" s="409"/>
      <c r="L668" s="409"/>
      <c r="M668" s="409"/>
      <c r="N668" s="409"/>
      <c r="O668" s="409"/>
      <c r="Q668" s="18"/>
      <c r="R668" s="18"/>
      <c r="S668" s="18"/>
      <c r="T668" s="18"/>
      <c r="U668" s="18"/>
      <c r="V668" s="18"/>
      <c r="W668" s="18"/>
      <c r="X668" s="18"/>
      <c r="Y668" s="18"/>
      <c r="Z668" s="18"/>
      <c r="AA668" s="18"/>
    </row>
    <row r="669" spans="1:27" ht="18.75" customHeight="1">
      <c r="A669" s="18"/>
      <c r="B669" s="409"/>
      <c r="C669" s="409"/>
      <c r="D669" s="409"/>
      <c r="E669" s="409"/>
      <c r="F669" s="409"/>
      <c r="G669" s="409"/>
      <c r="H669" s="409"/>
      <c r="I669" s="409"/>
      <c r="J669" s="409"/>
      <c r="K669" s="409"/>
      <c r="L669" s="409"/>
      <c r="M669" s="409"/>
      <c r="N669" s="409"/>
      <c r="O669" s="409"/>
      <c r="Q669" s="18"/>
      <c r="R669" s="18"/>
      <c r="S669" s="18"/>
      <c r="T669" s="18"/>
      <c r="U669" s="18"/>
      <c r="V669" s="18"/>
      <c r="W669" s="18"/>
      <c r="X669" s="18"/>
      <c r="Y669" s="18"/>
      <c r="Z669" s="18"/>
      <c r="AA669" s="18"/>
    </row>
    <row r="670" spans="1:27" ht="18.75" customHeight="1">
      <c r="A670" s="18"/>
      <c r="B670" s="409"/>
      <c r="C670" s="409"/>
      <c r="D670" s="409"/>
      <c r="E670" s="409"/>
      <c r="F670" s="409"/>
      <c r="G670" s="409"/>
      <c r="H670" s="409"/>
      <c r="I670" s="409"/>
      <c r="J670" s="409"/>
      <c r="K670" s="409"/>
      <c r="L670" s="409"/>
      <c r="M670" s="409"/>
      <c r="N670" s="409"/>
      <c r="O670" s="409"/>
      <c r="Q670" s="18"/>
      <c r="R670" s="18"/>
      <c r="S670" s="18"/>
      <c r="T670" s="18"/>
      <c r="U670" s="18"/>
      <c r="V670" s="18"/>
      <c r="W670" s="18"/>
      <c r="X670" s="18"/>
      <c r="Y670" s="18"/>
      <c r="Z670" s="18"/>
      <c r="AA670" s="18"/>
    </row>
    <row r="671" spans="1:27" ht="18.75" customHeight="1">
      <c r="A671" s="18"/>
      <c r="B671" s="409"/>
      <c r="C671" s="409"/>
      <c r="D671" s="409"/>
      <c r="E671" s="409"/>
      <c r="F671" s="409"/>
      <c r="G671" s="409"/>
      <c r="H671" s="409"/>
      <c r="I671" s="409"/>
      <c r="J671" s="409"/>
      <c r="K671" s="409"/>
      <c r="L671" s="409"/>
      <c r="M671" s="409"/>
      <c r="N671" s="409"/>
      <c r="O671" s="409"/>
      <c r="Q671" s="18"/>
      <c r="R671" s="18"/>
      <c r="S671" s="18"/>
      <c r="T671" s="18"/>
      <c r="U671" s="18"/>
      <c r="V671" s="18"/>
      <c r="W671" s="18"/>
      <c r="X671" s="18"/>
      <c r="Y671" s="18"/>
      <c r="Z671" s="18"/>
      <c r="AA671" s="18"/>
    </row>
    <row r="672" spans="1:27" ht="18.75" customHeight="1">
      <c r="A672" s="18"/>
      <c r="B672" s="409"/>
      <c r="C672" s="409"/>
      <c r="D672" s="409"/>
      <c r="E672" s="409"/>
      <c r="F672" s="409"/>
      <c r="G672" s="409"/>
      <c r="H672" s="409"/>
      <c r="I672" s="409"/>
      <c r="J672" s="409"/>
      <c r="K672" s="409"/>
      <c r="L672" s="409"/>
      <c r="M672" s="409"/>
      <c r="N672" s="409"/>
      <c r="O672" s="409"/>
      <c r="Q672" s="18"/>
      <c r="R672" s="18"/>
      <c r="S672" s="18"/>
      <c r="T672" s="18"/>
      <c r="U672" s="18"/>
      <c r="V672" s="18"/>
      <c r="W672" s="18"/>
      <c r="X672" s="18"/>
      <c r="Y672" s="18"/>
      <c r="Z672" s="18"/>
      <c r="AA672" s="18"/>
    </row>
    <row r="673" spans="1:27" ht="18.75" customHeight="1">
      <c r="A673" s="18"/>
      <c r="B673" s="409"/>
      <c r="C673" s="409"/>
      <c r="D673" s="409"/>
      <c r="E673" s="409"/>
      <c r="F673" s="409"/>
      <c r="G673" s="409"/>
      <c r="H673" s="409"/>
      <c r="I673" s="409"/>
      <c r="J673" s="409"/>
      <c r="K673" s="409"/>
      <c r="L673" s="409"/>
      <c r="M673" s="409"/>
      <c r="N673" s="409"/>
      <c r="O673" s="409"/>
      <c r="Q673" s="18"/>
      <c r="R673" s="18"/>
      <c r="S673" s="18"/>
      <c r="T673" s="18"/>
      <c r="U673" s="18"/>
      <c r="V673" s="18"/>
      <c r="W673" s="18"/>
      <c r="X673" s="18"/>
      <c r="Y673" s="18"/>
      <c r="Z673" s="18"/>
      <c r="AA673" s="18"/>
    </row>
    <row r="674" spans="1:27" ht="18.75" customHeight="1">
      <c r="A674" s="18"/>
      <c r="B674" s="409"/>
      <c r="C674" s="409"/>
      <c r="D674" s="409"/>
      <c r="E674" s="409"/>
      <c r="F674" s="409"/>
      <c r="G674" s="409"/>
      <c r="H674" s="409"/>
      <c r="I674" s="409"/>
      <c r="J674" s="409"/>
      <c r="K674" s="409"/>
      <c r="L674" s="409"/>
      <c r="M674" s="409"/>
      <c r="N674" s="409"/>
      <c r="O674" s="409"/>
      <c r="Q674" s="18"/>
      <c r="R674" s="18"/>
      <c r="S674" s="18"/>
      <c r="T674" s="18"/>
      <c r="U674" s="18"/>
      <c r="V674" s="18"/>
      <c r="W674" s="18"/>
      <c r="X674" s="18"/>
      <c r="Y674" s="18"/>
      <c r="Z674" s="18"/>
      <c r="AA674" s="18"/>
    </row>
    <row r="675" spans="1:27" ht="18.75" customHeight="1">
      <c r="A675" s="18"/>
      <c r="B675" s="409"/>
      <c r="C675" s="409"/>
      <c r="D675" s="409"/>
      <c r="E675" s="409"/>
      <c r="F675" s="409"/>
      <c r="G675" s="409"/>
      <c r="H675" s="409"/>
      <c r="I675" s="409"/>
      <c r="J675" s="409"/>
      <c r="K675" s="409"/>
      <c r="L675" s="409"/>
      <c r="M675" s="409"/>
      <c r="N675" s="409"/>
      <c r="O675" s="409"/>
      <c r="Q675" s="18"/>
      <c r="R675" s="18"/>
      <c r="S675" s="18"/>
      <c r="T675" s="18"/>
      <c r="U675" s="18"/>
      <c r="V675" s="18"/>
      <c r="W675" s="18"/>
      <c r="X675" s="18"/>
      <c r="Y675" s="18"/>
      <c r="Z675" s="18"/>
      <c r="AA675" s="18"/>
    </row>
    <row r="676" spans="1:27" ht="18.75" customHeight="1">
      <c r="A676" s="18"/>
      <c r="B676" s="409"/>
      <c r="C676" s="409"/>
      <c r="D676" s="409"/>
      <c r="E676" s="409"/>
      <c r="F676" s="409"/>
      <c r="G676" s="409"/>
      <c r="H676" s="409"/>
      <c r="I676" s="409"/>
      <c r="J676" s="409"/>
      <c r="K676" s="409"/>
      <c r="L676" s="409"/>
      <c r="M676" s="409"/>
      <c r="N676" s="409"/>
      <c r="O676" s="409"/>
      <c r="Q676" s="18"/>
      <c r="R676" s="18"/>
      <c r="S676" s="18"/>
      <c r="T676" s="18"/>
      <c r="U676" s="18"/>
      <c r="V676" s="18"/>
      <c r="W676" s="18"/>
      <c r="X676" s="18"/>
      <c r="Y676" s="18"/>
      <c r="Z676" s="18"/>
      <c r="AA676" s="18"/>
    </row>
    <row r="677" spans="1:27" ht="18.75" customHeight="1">
      <c r="A677" s="18"/>
      <c r="B677" s="409"/>
      <c r="C677" s="409"/>
      <c r="D677" s="409"/>
      <c r="E677" s="409"/>
      <c r="F677" s="409"/>
      <c r="G677" s="409"/>
      <c r="H677" s="409"/>
      <c r="I677" s="409"/>
      <c r="J677" s="409"/>
      <c r="K677" s="409"/>
      <c r="L677" s="409"/>
      <c r="M677" s="409"/>
      <c r="N677" s="409"/>
      <c r="O677" s="409"/>
      <c r="Q677" s="18"/>
      <c r="R677" s="18"/>
      <c r="S677" s="18"/>
      <c r="T677" s="18"/>
      <c r="U677" s="18"/>
      <c r="V677" s="18"/>
      <c r="W677" s="18"/>
      <c r="X677" s="18"/>
      <c r="Y677" s="18"/>
      <c r="Z677" s="18"/>
      <c r="AA677" s="18"/>
    </row>
    <row r="678" spans="1:27" ht="18.75" customHeight="1">
      <c r="A678" s="18"/>
      <c r="B678" s="409"/>
      <c r="C678" s="409"/>
      <c r="D678" s="409"/>
      <c r="E678" s="409"/>
      <c r="F678" s="409"/>
      <c r="G678" s="409"/>
      <c r="H678" s="409"/>
      <c r="I678" s="409"/>
      <c r="J678" s="409"/>
      <c r="K678" s="409"/>
      <c r="L678" s="409"/>
      <c r="M678" s="409"/>
      <c r="N678" s="409"/>
      <c r="O678" s="409"/>
      <c r="Q678" s="18"/>
      <c r="R678" s="18"/>
      <c r="S678" s="18"/>
      <c r="T678" s="18"/>
      <c r="U678" s="18"/>
      <c r="V678" s="18"/>
      <c r="W678" s="18"/>
      <c r="X678" s="18"/>
      <c r="Y678" s="18"/>
      <c r="Z678" s="18"/>
      <c r="AA678" s="18"/>
    </row>
    <row r="679" spans="1:27" ht="18.75" customHeight="1">
      <c r="A679" s="18"/>
      <c r="B679" s="409"/>
      <c r="C679" s="409"/>
      <c r="D679" s="409"/>
      <c r="E679" s="409"/>
      <c r="F679" s="409"/>
      <c r="G679" s="409"/>
      <c r="H679" s="409"/>
      <c r="I679" s="409"/>
      <c r="J679" s="409"/>
      <c r="K679" s="409"/>
      <c r="L679" s="409"/>
      <c r="M679" s="409"/>
      <c r="N679" s="409"/>
      <c r="O679" s="409"/>
      <c r="Q679" s="18"/>
      <c r="R679" s="18"/>
      <c r="S679" s="18"/>
      <c r="T679" s="18"/>
      <c r="U679" s="18"/>
      <c r="V679" s="18"/>
      <c r="W679" s="18"/>
      <c r="X679" s="18"/>
      <c r="Y679" s="18"/>
      <c r="Z679" s="18"/>
      <c r="AA679" s="18"/>
    </row>
    <row r="680" spans="1:27" ht="18.75" customHeight="1">
      <c r="A680" s="18"/>
      <c r="B680" s="409"/>
      <c r="C680" s="409"/>
      <c r="D680" s="409"/>
      <c r="E680" s="409"/>
      <c r="F680" s="409"/>
      <c r="G680" s="409"/>
      <c r="H680" s="409"/>
      <c r="I680" s="409"/>
      <c r="J680" s="409"/>
      <c r="K680" s="409"/>
      <c r="L680" s="409"/>
      <c r="M680" s="409"/>
      <c r="N680" s="409"/>
      <c r="O680" s="409"/>
      <c r="Q680" s="18"/>
      <c r="R680" s="18"/>
      <c r="S680" s="18"/>
      <c r="T680" s="18"/>
      <c r="U680" s="18"/>
      <c r="V680" s="18"/>
      <c r="W680" s="18"/>
      <c r="X680" s="18"/>
      <c r="Y680" s="18"/>
      <c r="Z680" s="18"/>
      <c r="AA680" s="18"/>
    </row>
    <row r="681" spans="1:27" ht="18.75" customHeight="1">
      <c r="A681" s="18"/>
      <c r="B681" s="409"/>
      <c r="C681" s="409"/>
      <c r="D681" s="409"/>
      <c r="E681" s="409"/>
      <c r="F681" s="409"/>
      <c r="G681" s="409"/>
      <c r="H681" s="409"/>
      <c r="I681" s="409"/>
      <c r="J681" s="409"/>
      <c r="K681" s="409"/>
      <c r="L681" s="409"/>
      <c r="M681" s="409"/>
      <c r="N681" s="409"/>
      <c r="O681" s="409"/>
      <c r="Q681" s="18"/>
      <c r="R681" s="18"/>
      <c r="S681" s="18"/>
      <c r="T681" s="18"/>
      <c r="U681" s="18"/>
      <c r="V681" s="18"/>
      <c r="W681" s="18"/>
      <c r="X681" s="18"/>
      <c r="Y681" s="18"/>
      <c r="Z681" s="18"/>
      <c r="AA681" s="18"/>
    </row>
    <row r="682" spans="1:27" ht="18.75" customHeight="1">
      <c r="A682" s="18"/>
      <c r="B682" s="409"/>
      <c r="C682" s="409"/>
      <c r="D682" s="409"/>
      <c r="E682" s="409"/>
      <c r="F682" s="409"/>
      <c r="G682" s="409"/>
      <c r="H682" s="409"/>
      <c r="I682" s="409"/>
      <c r="J682" s="409"/>
      <c r="K682" s="409"/>
      <c r="L682" s="409"/>
      <c r="M682" s="409"/>
      <c r="N682" s="409"/>
      <c r="O682" s="409"/>
      <c r="Q682" s="18"/>
      <c r="R682" s="18"/>
      <c r="S682" s="18"/>
      <c r="T682" s="18"/>
      <c r="U682" s="18"/>
      <c r="V682" s="18"/>
      <c r="W682" s="18"/>
      <c r="X682" s="18"/>
      <c r="Y682" s="18"/>
      <c r="Z682" s="18"/>
      <c r="AA682" s="18"/>
    </row>
    <row r="683" spans="1:27" ht="18.75" customHeight="1">
      <c r="A683" s="18"/>
      <c r="B683" s="409"/>
      <c r="C683" s="409"/>
      <c r="D683" s="409"/>
      <c r="E683" s="409"/>
      <c r="F683" s="409"/>
      <c r="G683" s="409"/>
      <c r="H683" s="409"/>
      <c r="I683" s="409"/>
      <c r="J683" s="409"/>
      <c r="K683" s="409"/>
      <c r="L683" s="409"/>
      <c r="M683" s="409"/>
      <c r="N683" s="409"/>
      <c r="O683" s="409"/>
      <c r="Q683" s="18"/>
      <c r="R683" s="18"/>
      <c r="S683" s="18"/>
      <c r="T683" s="18"/>
      <c r="U683" s="18"/>
      <c r="V683" s="18"/>
      <c r="W683" s="18"/>
      <c r="X683" s="18"/>
      <c r="Y683" s="18"/>
      <c r="Z683" s="18"/>
      <c r="AA683" s="18"/>
    </row>
    <row r="684" spans="1:27" ht="18.75" customHeight="1">
      <c r="A684" s="18"/>
      <c r="B684" s="409"/>
      <c r="C684" s="409"/>
      <c r="D684" s="409"/>
      <c r="E684" s="409"/>
      <c r="F684" s="409"/>
      <c r="G684" s="409"/>
      <c r="H684" s="409"/>
      <c r="I684" s="409"/>
      <c r="J684" s="409"/>
      <c r="K684" s="409"/>
      <c r="L684" s="409"/>
      <c r="M684" s="409"/>
      <c r="N684" s="409"/>
      <c r="O684" s="409"/>
      <c r="Q684" s="18"/>
      <c r="R684" s="18"/>
      <c r="S684" s="18"/>
      <c r="T684" s="18"/>
      <c r="U684" s="18"/>
      <c r="V684" s="18"/>
      <c r="W684" s="18"/>
      <c r="X684" s="18"/>
      <c r="Y684" s="18"/>
      <c r="Z684" s="18"/>
      <c r="AA684" s="18"/>
    </row>
    <row r="685" spans="1:27" ht="18.75" customHeight="1">
      <c r="A685" s="18"/>
      <c r="B685" s="409"/>
      <c r="C685" s="409"/>
      <c r="D685" s="409"/>
      <c r="E685" s="409"/>
      <c r="F685" s="409"/>
      <c r="G685" s="409"/>
      <c r="H685" s="409"/>
      <c r="I685" s="409"/>
      <c r="J685" s="409"/>
      <c r="K685" s="409"/>
      <c r="L685" s="409"/>
      <c r="M685" s="409"/>
      <c r="N685" s="409"/>
      <c r="O685" s="409"/>
      <c r="Q685" s="18"/>
      <c r="R685" s="18"/>
      <c r="S685" s="18"/>
      <c r="T685" s="18"/>
      <c r="U685" s="18"/>
      <c r="V685" s="18"/>
      <c r="W685" s="18"/>
      <c r="X685" s="18"/>
      <c r="Y685" s="18"/>
      <c r="Z685" s="18"/>
      <c r="AA685" s="18"/>
    </row>
    <row r="686" spans="1:27" ht="18.75" customHeight="1">
      <c r="A686" s="18"/>
      <c r="B686" s="409"/>
      <c r="C686" s="409"/>
      <c r="D686" s="409"/>
      <c r="E686" s="409"/>
      <c r="F686" s="409"/>
      <c r="G686" s="409"/>
      <c r="H686" s="409"/>
      <c r="I686" s="409"/>
      <c r="J686" s="409"/>
      <c r="K686" s="409"/>
      <c r="L686" s="409"/>
      <c r="M686" s="409"/>
      <c r="N686" s="409"/>
      <c r="O686" s="409"/>
      <c r="Q686" s="18"/>
      <c r="R686" s="18"/>
      <c r="S686" s="18"/>
      <c r="T686" s="18"/>
      <c r="U686" s="18"/>
      <c r="V686" s="18"/>
      <c r="W686" s="18"/>
      <c r="X686" s="18"/>
      <c r="Y686" s="18"/>
      <c r="Z686" s="18"/>
      <c r="AA686" s="18"/>
    </row>
    <row r="687" spans="1:27" ht="18.75" customHeight="1">
      <c r="A687" s="18"/>
      <c r="B687" s="409"/>
      <c r="C687" s="409"/>
      <c r="D687" s="409"/>
      <c r="E687" s="409"/>
      <c r="F687" s="409"/>
      <c r="G687" s="409"/>
      <c r="H687" s="409"/>
      <c r="I687" s="409"/>
      <c r="J687" s="409"/>
      <c r="K687" s="409"/>
      <c r="L687" s="409"/>
      <c r="M687" s="409"/>
      <c r="N687" s="409"/>
      <c r="O687" s="409"/>
      <c r="Q687" s="18"/>
      <c r="R687" s="18"/>
      <c r="S687" s="18"/>
      <c r="T687" s="18"/>
      <c r="U687" s="18"/>
      <c r="V687" s="18"/>
      <c r="W687" s="18"/>
      <c r="X687" s="18"/>
      <c r="Y687" s="18"/>
      <c r="Z687" s="18"/>
      <c r="AA687" s="18"/>
    </row>
    <row r="688" spans="1:27" ht="18.75" customHeight="1">
      <c r="A688" s="18"/>
      <c r="B688" s="409"/>
      <c r="C688" s="409"/>
      <c r="D688" s="409"/>
      <c r="E688" s="409"/>
      <c r="F688" s="409"/>
      <c r="G688" s="409"/>
      <c r="H688" s="409"/>
      <c r="I688" s="409"/>
      <c r="J688" s="409"/>
      <c r="K688" s="409"/>
      <c r="L688" s="409"/>
      <c r="M688" s="409"/>
      <c r="N688" s="409"/>
      <c r="O688" s="409"/>
      <c r="Q688" s="18"/>
      <c r="R688" s="18"/>
      <c r="S688" s="18"/>
      <c r="T688" s="18"/>
      <c r="U688" s="18"/>
      <c r="V688" s="18"/>
      <c r="W688" s="18"/>
      <c r="X688" s="18"/>
      <c r="Y688" s="18"/>
      <c r="Z688" s="18"/>
      <c r="AA688" s="18"/>
    </row>
    <row r="689" spans="1:27" ht="18.75" customHeight="1">
      <c r="A689" s="18"/>
      <c r="B689" s="409"/>
      <c r="C689" s="409"/>
      <c r="D689" s="409"/>
      <c r="E689" s="409"/>
      <c r="F689" s="409"/>
      <c r="G689" s="409"/>
      <c r="H689" s="409"/>
      <c r="I689" s="409"/>
      <c r="J689" s="409"/>
      <c r="K689" s="409"/>
      <c r="L689" s="409"/>
      <c r="M689" s="409"/>
      <c r="N689" s="409"/>
      <c r="O689" s="409"/>
      <c r="Q689" s="18"/>
      <c r="R689" s="18"/>
      <c r="S689" s="18"/>
      <c r="T689" s="18"/>
      <c r="U689" s="18"/>
      <c r="V689" s="18"/>
      <c r="W689" s="18"/>
      <c r="X689" s="18"/>
      <c r="Y689" s="18"/>
      <c r="Z689" s="18"/>
      <c r="AA689" s="18"/>
    </row>
    <row r="690" spans="1:27" ht="18.75" customHeight="1">
      <c r="A690" s="18"/>
      <c r="B690" s="409"/>
      <c r="C690" s="409"/>
      <c r="D690" s="409"/>
      <c r="E690" s="409"/>
      <c r="F690" s="409"/>
      <c r="G690" s="409"/>
      <c r="H690" s="409"/>
      <c r="I690" s="409"/>
      <c r="J690" s="409"/>
      <c r="K690" s="409"/>
      <c r="L690" s="409"/>
      <c r="M690" s="409"/>
      <c r="N690" s="409"/>
      <c r="O690" s="409"/>
      <c r="Q690" s="18"/>
      <c r="R690" s="18"/>
      <c r="S690" s="18"/>
      <c r="T690" s="18"/>
      <c r="U690" s="18"/>
      <c r="V690" s="18"/>
      <c r="W690" s="18"/>
      <c r="X690" s="18"/>
      <c r="Y690" s="18"/>
      <c r="Z690" s="18"/>
      <c r="AA690" s="18"/>
    </row>
    <row r="691" spans="1:27" ht="18.75" customHeight="1">
      <c r="A691" s="18"/>
      <c r="B691" s="409"/>
      <c r="C691" s="409"/>
      <c r="D691" s="409"/>
      <c r="E691" s="409"/>
      <c r="F691" s="409"/>
      <c r="G691" s="409"/>
      <c r="H691" s="409"/>
      <c r="I691" s="409"/>
      <c r="J691" s="409"/>
      <c r="K691" s="409"/>
      <c r="L691" s="409"/>
      <c r="M691" s="409"/>
      <c r="N691" s="409"/>
      <c r="O691" s="409"/>
      <c r="Q691" s="18"/>
      <c r="R691" s="18"/>
      <c r="S691" s="18"/>
      <c r="T691" s="18"/>
      <c r="U691" s="18"/>
      <c r="V691" s="18"/>
      <c r="W691" s="18"/>
      <c r="X691" s="18"/>
      <c r="Y691" s="18"/>
      <c r="Z691" s="18"/>
      <c r="AA691" s="18"/>
    </row>
    <row r="692" spans="1:27" ht="18.75" customHeight="1">
      <c r="A692" s="18"/>
      <c r="B692" s="409"/>
      <c r="C692" s="409"/>
      <c r="D692" s="409"/>
      <c r="E692" s="409"/>
      <c r="F692" s="409"/>
      <c r="G692" s="409"/>
      <c r="H692" s="409"/>
      <c r="I692" s="409"/>
      <c r="J692" s="409"/>
      <c r="K692" s="409"/>
      <c r="L692" s="409"/>
      <c r="M692" s="409"/>
      <c r="N692" s="409"/>
      <c r="O692" s="409"/>
      <c r="Q692" s="18"/>
      <c r="R692" s="18"/>
      <c r="S692" s="18"/>
      <c r="T692" s="18"/>
      <c r="U692" s="18"/>
      <c r="V692" s="18"/>
      <c r="W692" s="18"/>
      <c r="X692" s="18"/>
      <c r="Y692" s="18"/>
      <c r="Z692" s="18"/>
      <c r="AA692" s="18"/>
    </row>
    <row r="693" spans="1:27" ht="18.75" customHeight="1">
      <c r="A693" s="18"/>
      <c r="B693" s="409"/>
      <c r="C693" s="409"/>
      <c r="D693" s="409"/>
      <c r="E693" s="409"/>
      <c r="F693" s="409"/>
      <c r="G693" s="409"/>
      <c r="H693" s="409"/>
      <c r="I693" s="409"/>
      <c r="J693" s="409"/>
      <c r="K693" s="409"/>
      <c r="L693" s="409"/>
      <c r="M693" s="409"/>
      <c r="N693" s="409"/>
      <c r="O693" s="409"/>
      <c r="Q693" s="18"/>
      <c r="R693" s="18"/>
      <c r="S693" s="18"/>
      <c r="T693" s="18"/>
      <c r="U693" s="18"/>
      <c r="V693" s="18"/>
      <c r="W693" s="18"/>
      <c r="X693" s="18"/>
      <c r="Y693" s="18"/>
      <c r="Z693" s="18"/>
      <c r="AA693" s="18"/>
    </row>
    <row r="694" spans="1:27" ht="18.75" customHeight="1">
      <c r="A694" s="18"/>
      <c r="B694" s="409"/>
      <c r="C694" s="409"/>
      <c r="D694" s="409"/>
      <c r="E694" s="409"/>
      <c r="F694" s="409"/>
      <c r="G694" s="409"/>
      <c r="H694" s="409"/>
      <c r="I694" s="409"/>
      <c r="J694" s="409"/>
      <c r="K694" s="409"/>
      <c r="L694" s="409"/>
      <c r="M694" s="409"/>
      <c r="N694" s="409"/>
      <c r="O694" s="409"/>
      <c r="Q694" s="18"/>
      <c r="R694" s="18"/>
      <c r="S694" s="18"/>
      <c r="T694" s="18"/>
      <c r="U694" s="18"/>
      <c r="V694" s="18"/>
      <c r="W694" s="18"/>
      <c r="X694" s="18"/>
      <c r="Y694" s="18"/>
      <c r="Z694" s="18"/>
      <c r="AA694" s="18"/>
    </row>
    <row r="695" spans="1:27" ht="18.75" customHeight="1">
      <c r="A695" s="18"/>
      <c r="B695" s="409"/>
      <c r="C695" s="409"/>
      <c r="D695" s="409"/>
      <c r="E695" s="409"/>
      <c r="F695" s="409"/>
      <c r="G695" s="409"/>
      <c r="H695" s="409"/>
      <c r="I695" s="409"/>
      <c r="J695" s="409"/>
      <c r="K695" s="409"/>
      <c r="L695" s="409"/>
      <c r="M695" s="409"/>
      <c r="N695" s="409"/>
      <c r="O695" s="409"/>
      <c r="Q695" s="18"/>
      <c r="R695" s="18"/>
      <c r="S695" s="18"/>
      <c r="T695" s="18"/>
      <c r="U695" s="18"/>
      <c r="V695" s="18"/>
      <c r="W695" s="18"/>
      <c r="X695" s="18"/>
      <c r="Y695" s="18"/>
      <c r="Z695" s="18"/>
      <c r="AA695" s="18"/>
    </row>
    <row r="696" spans="1:27" ht="18.75" customHeight="1">
      <c r="A696" s="18"/>
      <c r="B696" s="409"/>
      <c r="C696" s="409"/>
      <c r="D696" s="409"/>
      <c r="E696" s="409"/>
      <c r="F696" s="409"/>
      <c r="G696" s="409"/>
      <c r="H696" s="409"/>
      <c r="I696" s="409"/>
      <c r="J696" s="409"/>
      <c r="K696" s="409"/>
      <c r="L696" s="409"/>
      <c r="M696" s="409"/>
      <c r="N696" s="409"/>
      <c r="O696" s="409"/>
      <c r="Q696" s="18"/>
      <c r="R696" s="18"/>
      <c r="S696" s="18"/>
      <c r="T696" s="18"/>
      <c r="U696" s="18"/>
      <c r="V696" s="18"/>
      <c r="W696" s="18"/>
      <c r="X696" s="18"/>
      <c r="Y696" s="18"/>
      <c r="Z696" s="18"/>
      <c r="AA696" s="18"/>
    </row>
    <row r="697" spans="1:27" ht="18.75" customHeight="1">
      <c r="A697" s="18"/>
      <c r="B697" s="409"/>
      <c r="C697" s="409"/>
      <c r="D697" s="409"/>
      <c r="E697" s="409"/>
      <c r="F697" s="409"/>
      <c r="G697" s="409"/>
      <c r="H697" s="409"/>
      <c r="I697" s="409"/>
      <c r="J697" s="409"/>
      <c r="K697" s="409"/>
      <c r="L697" s="409"/>
      <c r="M697" s="409"/>
      <c r="N697" s="409"/>
      <c r="O697" s="409"/>
      <c r="Q697" s="18"/>
      <c r="R697" s="18"/>
      <c r="S697" s="18"/>
      <c r="T697" s="18"/>
      <c r="U697" s="18"/>
      <c r="V697" s="18"/>
      <c r="W697" s="18"/>
      <c r="X697" s="18"/>
      <c r="Y697" s="18"/>
      <c r="Z697" s="18"/>
      <c r="AA697" s="18"/>
    </row>
    <row r="698" spans="1:27" ht="18.75" customHeight="1">
      <c r="A698" s="18"/>
      <c r="B698" s="409"/>
      <c r="C698" s="409"/>
      <c r="D698" s="409"/>
      <c r="E698" s="409"/>
      <c r="F698" s="409"/>
      <c r="G698" s="409"/>
      <c r="H698" s="409"/>
      <c r="I698" s="409"/>
      <c r="J698" s="409"/>
      <c r="K698" s="409"/>
      <c r="L698" s="409"/>
      <c r="M698" s="409"/>
      <c r="N698" s="409"/>
      <c r="O698" s="409"/>
      <c r="Q698" s="18"/>
      <c r="R698" s="18"/>
      <c r="S698" s="18"/>
      <c r="T698" s="18"/>
      <c r="U698" s="18"/>
      <c r="V698" s="18"/>
      <c r="W698" s="18"/>
      <c r="X698" s="18"/>
      <c r="Y698" s="18"/>
      <c r="Z698" s="18"/>
      <c r="AA698" s="18"/>
    </row>
    <row r="699" spans="1:27" ht="18.75" customHeight="1">
      <c r="A699" s="18"/>
      <c r="B699" s="409"/>
      <c r="C699" s="409"/>
      <c r="D699" s="409"/>
      <c r="E699" s="409"/>
      <c r="F699" s="409"/>
      <c r="G699" s="409"/>
      <c r="H699" s="409"/>
      <c r="I699" s="409"/>
      <c r="J699" s="409"/>
      <c r="K699" s="409"/>
      <c r="L699" s="409"/>
      <c r="M699" s="409"/>
      <c r="N699" s="409"/>
      <c r="O699" s="409"/>
      <c r="Q699" s="18"/>
      <c r="R699" s="18"/>
      <c r="S699" s="18"/>
      <c r="T699" s="18"/>
      <c r="U699" s="18"/>
      <c r="V699" s="18"/>
      <c r="W699" s="18"/>
      <c r="X699" s="18"/>
      <c r="Y699" s="18"/>
      <c r="Z699" s="18"/>
      <c r="AA699" s="18"/>
    </row>
    <row r="700" spans="1:27" ht="18.75" customHeight="1">
      <c r="A700" s="18"/>
      <c r="B700" s="409"/>
      <c r="C700" s="409"/>
      <c r="D700" s="409"/>
      <c r="E700" s="409"/>
      <c r="F700" s="409"/>
      <c r="G700" s="409"/>
      <c r="H700" s="409"/>
      <c r="I700" s="409"/>
      <c r="J700" s="409"/>
      <c r="K700" s="409"/>
      <c r="L700" s="409"/>
      <c r="M700" s="409"/>
      <c r="N700" s="409"/>
      <c r="O700" s="409"/>
      <c r="Q700" s="18"/>
      <c r="R700" s="18"/>
      <c r="S700" s="18"/>
      <c r="T700" s="18"/>
      <c r="U700" s="18"/>
      <c r="V700" s="18"/>
      <c r="W700" s="18"/>
      <c r="X700" s="18"/>
      <c r="Y700" s="18"/>
      <c r="Z700" s="18"/>
      <c r="AA700" s="18"/>
    </row>
    <row r="701" spans="1:27" ht="18.75" customHeight="1">
      <c r="A701" s="18"/>
      <c r="B701" s="409"/>
      <c r="C701" s="409"/>
      <c r="D701" s="409"/>
      <c r="E701" s="409"/>
      <c r="F701" s="409"/>
      <c r="G701" s="409"/>
      <c r="H701" s="409"/>
      <c r="I701" s="409"/>
      <c r="J701" s="409"/>
      <c r="K701" s="409"/>
      <c r="L701" s="409"/>
      <c r="M701" s="409"/>
      <c r="N701" s="409"/>
      <c r="O701" s="409"/>
      <c r="Q701" s="18"/>
      <c r="R701" s="18"/>
      <c r="S701" s="18"/>
      <c r="T701" s="18"/>
      <c r="U701" s="18"/>
      <c r="V701" s="18"/>
      <c r="W701" s="18"/>
      <c r="X701" s="18"/>
      <c r="Y701" s="18"/>
      <c r="Z701" s="18"/>
      <c r="AA701" s="18"/>
    </row>
    <row r="702" spans="1:27" ht="18.75" customHeight="1">
      <c r="A702" s="18"/>
      <c r="B702" s="409"/>
      <c r="C702" s="409"/>
      <c r="D702" s="409"/>
      <c r="E702" s="409"/>
      <c r="F702" s="409"/>
      <c r="G702" s="409"/>
      <c r="H702" s="409"/>
      <c r="I702" s="409"/>
      <c r="J702" s="409"/>
      <c r="K702" s="409"/>
      <c r="L702" s="409"/>
      <c r="M702" s="409"/>
      <c r="N702" s="409"/>
      <c r="O702" s="409"/>
      <c r="Q702" s="18"/>
      <c r="R702" s="18"/>
      <c r="S702" s="18"/>
      <c r="T702" s="18"/>
      <c r="U702" s="18"/>
      <c r="V702" s="18"/>
      <c r="W702" s="18"/>
      <c r="X702" s="18"/>
      <c r="Y702" s="18"/>
      <c r="Z702" s="18"/>
      <c r="AA702" s="18"/>
    </row>
    <row r="703" spans="1:27" ht="18.75" customHeight="1">
      <c r="A703" s="18"/>
      <c r="B703" s="409"/>
      <c r="C703" s="409"/>
      <c r="D703" s="409"/>
      <c r="E703" s="409"/>
      <c r="F703" s="409"/>
      <c r="G703" s="409"/>
      <c r="H703" s="409"/>
      <c r="I703" s="409"/>
      <c r="J703" s="409"/>
      <c r="K703" s="409"/>
      <c r="L703" s="409"/>
      <c r="M703" s="409"/>
      <c r="N703" s="409"/>
      <c r="O703" s="409"/>
      <c r="Q703" s="18"/>
      <c r="R703" s="18"/>
      <c r="S703" s="18"/>
      <c r="T703" s="18"/>
      <c r="U703" s="18"/>
      <c r="V703" s="18"/>
      <c r="W703" s="18"/>
      <c r="X703" s="18"/>
      <c r="Y703" s="18"/>
      <c r="Z703" s="18"/>
      <c r="AA703" s="18"/>
    </row>
    <row r="704" spans="1:27" ht="18.75" customHeight="1">
      <c r="A704" s="18"/>
      <c r="B704" s="409"/>
      <c r="C704" s="409"/>
      <c r="D704" s="409"/>
      <c r="E704" s="409"/>
      <c r="F704" s="409"/>
      <c r="G704" s="409"/>
      <c r="H704" s="409"/>
      <c r="I704" s="409"/>
      <c r="J704" s="409"/>
      <c r="K704" s="409"/>
      <c r="L704" s="409"/>
      <c r="M704" s="409"/>
      <c r="N704" s="409"/>
      <c r="O704" s="409"/>
      <c r="Q704" s="18"/>
      <c r="R704" s="18"/>
      <c r="S704" s="18"/>
      <c r="T704" s="18"/>
      <c r="U704" s="18"/>
      <c r="V704" s="18"/>
      <c r="W704" s="18"/>
      <c r="X704" s="18"/>
      <c r="Y704" s="18"/>
      <c r="Z704" s="18"/>
      <c r="AA704" s="18"/>
    </row>
    <row r="705" spans="1:27" ht="18.75" customHeight="1">
      <c r="A705" s="18"/>
      <c r="B705" s="409"/>
      <c r="C705" s="409"/>
      <c r="D705" s="409"/>
      <c r="E705" s="409"/>
      <c r="F705" s="409"/>
      <c r="G705" s="409"/>
      <c r="H705" s="409"/>
      <c r="I705" s="409"/>
      <c r="J705" s="409"/>
      <c r="K705" s="409"/>
      <c r="L705" s="409"/>
      <c r="M705" s="409"/>
      <c r="N705" s="409"/>
      <c r="O705" s="409"/>
      <c r="Q705" s="18"/>
      <c r="R705" s="18"/>
      <c r="S705" s="18"/>
      <c r="T705" s="18"/>
      <c r="U705" s="18"/>
      <c r="V705" s="18"/>
      <c r="W705" s="18"/>
      <c r="X705" s="18"/>
      <c r="Y705" s="18"/>
      <c r="Z705" s="18"/>
      <c r="AA705" s="18"/>
    </row>
    <row r="706" spans="1:27" ht="18.75" customHeight="1">
      <c r="A706" s="18"/>
      <c r="B706" s="409"/>
      <c r="C706" s="409"/>
      <c r="D706" s="409"/>
      <c r="E706" s="409"/>
      <c r="F706" s="409"/>
      <c r="G706" s="409"/>
      <c r="H706" s="409"/>
      <c r="I706" s="409"/>
      <c r="J706" s="409"/>
      <c r="K706" s="409"/>
      <c r="L706" s="409"/>
      <c r="M706" s="409"/>
      <c r="N706" s="409"/>
      <c r="O706" s="409"/>
      <c r="Q706" s="18"/>
      <c r="R706" s="18"/>
      <c r="S706" s="18"/>
      <c r="T706" s="18"/>
      <c r="U706" s="18"/>
      <c r="V706" s="18"/>
      <c r="W706" s="18"/>
      <c r="X706" s="18"/>
      <c r="Y706" s="18"/>
      <c r="Z706" s="18"/>
      <c r="AA706" s="18"/>
    </row>
    <row r="707" spans="1:27" ht="18.75" customHeight="1">
      <c r="A707" s="18"/>
      <c r="B707" s="409"/>
      <c r="C707" s="409"/>
      <c r="D707" s="409"/>
      <c r="E707" s="409"/>
      <c r="F707" s="409"/>
      <c r="G707" s="409"/>
      <c r="H707" s="409"/>
      <c r="I707" s="409"/>
      <c r="J707" s="409"/>
      <c r="K707" s="409"/>
      <c r="L707" s="409"/>
      <c r="M707" s="409"/>
      <c r="N707" s="409"/>
      <c r="O707" s="409"/>
      <c r="Q707" s="18"/>
      <c r="R707" s="18"/>
      <c r="S707" s="18"/>
      <c r="T707" s="18"/>
      <c r="U707" s="18"/>
      <c r="V707" s="18"/>
      <c r="W707" s="18"/>
      <c r="X707" s="18"/>
      <c r="Y707" s="18"/>
      <c r="Z707" s="18"/>
      <c r="AA707" s="18"/>
    </row>
    <row r="708" spans="1:27" ht="18.75" customHeight="1">
      <c r="A708" s="18"/>
      <c r="B708" s="409"/>
      <c r="C708" s="409"/>
      <c r="D708" s="409"/>
      <c r="E708" s="409"/>
      <c r="F708" s="409"/>
      <c r="G708" s="409"/>
      <c r="H708" s="409"/>
      <c r="I708" s="409"/>
      <c r="J708" s="409"/>
      <c r="K708" s="409"/>
      <c r="L708" s="409"/>
      <c r="M708" s="409"/>
      <c r="N708" s="409"/>
      <c r="O708" s="409"/>
      <c r="Q708" s="18"/>
      <c r="R708" s="18"/>
      <c r="S708" s="18"/>
      <c r="T708" s="18"/>
      <c r="U708" s="18"/>
      <c r="V708" s="18"/>
      <c r="W708" s="18"/>
      <c r="X708" s="18"/>
      <c r="Y708" s="18"/>
      <c r="Z708" s="18"/>
      <c r="AA708" s="18"/>
    </row>
    <row r="709" spans="1:27" ht="18.75" customHeight="1">
      <c r="A709" s="18"/>
      <c r="B709" s="409"/>
      <c r="C709" s="409"/>
      <c r="D709" s="409"/>
      <c r="E709" s="409"/>
      <c r="F709" s="409"/>
      <c r="G709" s="409"/>
      <c r="H709" s="409"/>
      <c r="I709" s="409"/>
      <c r="J709" s="409"/>
      <c r="K709" s="409"/>
      <c r="L709" s="409"/>
      <c r="M709" s="409"/>
      <c r="N709" s="409"/>
      <c r="O709" s="409"/>
      <c r="Q709" s="18"/>
      <c r="R709" s="18"/>
      <c r="S709" s="18"/>
      <c r="T709" s="18"/>
      <c r="U709" s="18"/>
      <c r="V709" s="18"/>
      <c r="W709" s="18"/>
      <c r="X709" s="18"/>
      <c r="Y709" s="18"/>
      <c r="Z709" s="18"/>
      <c r="AA709" s="18"/>
    </row>
    <row r="710" spans="1:27" ht="18.75" customHeight="1">
      <c r="A710" s="18"/>
      <c r="B710" s="409"/>
      <c r="C710" s="409"/>
      <c r="D710" s="409"/>
      <c r="E710" s="409"/>
      <c r="F710" s="409"/>
      <c r="G710" s="409"/>
      <c r="H710" s="409"/>
      <c r="I710" s="409"/>
      <c r="J710" s="409"/>
      <c r="K710" s="409"/>
      <c r="L710" s="409"/>
      <c r="M710" s="409"/>
      <c r="N710" s="409"/>
      <c r="O710" s="409"/>
      <c r="Q710" s="18"/>
      <c r="R710" s="18"/>
      <c r="S710" s="18"/>
      <c r="T710" s="18"/>
      <c r="U710" s="18"/>
      <c r="V710" s="18"/>
      <c r="W710" s="18"/>
      <c r="X710" s="18"/>
      <c r="Y710" s="18"/>
      <c r="Z710" s="18"/>
      <c r="AA710" s="18"/>
    </row>
    <row r="711" spans="1:27" ht="18.75" customHeight="1">
      <c r="A711" s="18"/>
      <c r="B711" s="409"/>
      <c r="C711" s="409"/>
      <c r="D711" s="409"/>
      <c r="E711" s="409"/>
      <c r="F711" s="409"/>
      <c r="G711" s="409"/>
      <c r="H711" s="409"/>
      <c r="I711" s="409"/>
      <c r="J711" s="409"/>
      <c r="K711" s="409"/>
      <c r="L711" s="409"/>
      <c r="M711" s="409"/>
      <c r="N711" s="409"/>
      <c r="O711" s="409"/>
      <c r="Q711" s="18"/>
      <c r="R711" s="18"/>
      <c r="S711" s="18"/>
      <c r="T711" s="18"/>
      <c r="U711" s="18"/>
      <c r="V711" s="18"/>
      <c r="W711" s="18"/>
      <c r="X711" s="18"/>
      <c r="Y711" s="18"/>
      <c r="Z711" s="18"/>
      <c r="AA711" s="18"/>
    </row>
    <row r="712" spans="1:27" ht="18.75" customHeight="1">
      <c r="A712" s="18"/>
      <c r="B712" s="409"/>
      <c r="C712" s="409"/>
      <c r="D712" s="409"/>
      <c r="E712" s="409"/>
      <c r="F712" s="409"/>
      <c r="G712" s="409"/>
      <c r="H712" s="409"/>
      <c r="I712" s="409"/>
      <c r="J712" s="409"/>
      <c r="K712" s="409"/>
      <c r="L712" s="409"/>
      <c r="M712" s="409"/>
      <c r="N712" s="409"/>
      <c r="O712" s="409"/>
      <c r="Q712" s="18"/>
      <c r="R712" s="18"/>
      <c r="S712" s="18"/>
      <c r="T712" s="18"/>
      <c r="U712" s="18"/>
      <c r="V712" s="18"/>
      <c r="W712" s="18"/>
      <c r="X712" s="18"/>
      <c r="Y712" s="18"/>
      <c r="Z712" s="18"/>
      <c r="AA712" s="18"/>
    </row>
    <row r="713" spans="1:27" ht="18.75" customHeight="1">
      <c r="A713" s="18"/>
      <c r="B713" s="409"/>
      <c r="C713" s="409"/>
      <c r="D713" s="409"/>
      <c r="E713" s="409"/>
      <c r="F713" s="409"/>
      <c r="G713" s="409"/>
      <c r="H713" s="409"/>
      <c r="I713" s="409"/>
      <c r="J713" s="409"/>
      <c r="K713" s="409"/>
      <c r="L713" s="409"/>
      <c r="M713" s="409"/>
      <c r="N713" s="409"/>
      <c r="O713" s="409"/>
      <c r="Q713" s="18"/>
      <c r="R713" s="18"/>
      <c r="S713" s="18"/>
      <c r="T713" s="18"/>
      <c r="U713" s="18"/>
      <c r="V713" s="18"/>
      <c r="W713" s="18"/>
      <c r="X713" s="18"/>
      <c r="Y713" s="18"/>
      <c r="Z713" s="18"/>
      <c r="AA713" s="18"/>
    </row>
    <row r="714" spans="1:27" ht="18.75" customHeight="1">
      <c r="A714" s="18"/>
      <c r="B714" s="409"/>
      <c r="C714" s="409"/>
      <c r="D714" s="409"/>
      <c r="E714" s="409"/>
      <c r="F714" s="409"/>
      <c r="G714" s="409"/>
      <c r="H714" s="409"/>
      <c r="I714" s="409"/>
      <c r="J714" s="409"/>
      <c r="K714" s="409"/>
      <c r="L714" s="409"/>
      <c r="M714" s="409"/>
      <c r="N714" s="409"/>
      <c r="O714" s="409"/>
      <c r="Q714" s="18"/>
      <c r="R714" s="18"/>
      <c r="S714" s="18"/>
      <c r="T714" s="18"/>
      <c r="U714" s="18"/>
      <c r="V714" s="18"/>
      <c r="W714" s="18"/>
      <c r="X714" s="18"/>
      <c r="Y714" s="18"/>
      <c r="Z714" s="18"/>
      <c r="AA714" s="18"/>
    </row>
    <row r="715" spans="1:27" ht="18.75" customHeight="1">
      <c r="A715" s="18"/>
      <c r="B715" s="409"/>
      <c r="C715" s="409"/>
      <c r="D715" s="409"/>
      <c r="E715" s="409"/>
      <c r="F715" s="409"/>
      <c r="G715" s="409"/>
      <c r="H715" s="409"/>
      <c r="I715" s="409"/>
      <c r="J715" s="409"/>
      <c r="K715" s="409"/>
      <c r="L715" s="409"/>
      <c r="M715" s="409"/>
      <c r="N715" s="409"/>
      <c r="O715" s="409"/>
      <c r="Q715" s="18"/>
      <c r="R715" s="18"/>
      <c r="S715" s="18"/>
      <c r="T715" s="18"/>
      <c r="U715" s="18"/>
      <c r="V715" s="18"/>
      <c r="W715" s="18"/>
      <c r="X715" s="18"/>
      <c r="Y715" s="18"/>
      <c r="Z715" s="18"/>
      <c r="AA715" s="18"/>
    </row>
    <row r="716" spans="1:27" ht="18.75" customHeight="1">
      <c r="A716" s="18"/>
      <c r="B716" s="409"/>
      <c r="C716" s="409"/>
      <c r="D716" s="409"/>
      <c r="E716" s="409"/>
      <c r="F716" s="409"/>
      <c r="G716" s="409"/>
      <c r="H716" s="409"/>
      <c r="I716" s="409"/>
      <c r="J716" s="409"/>
      <c r="K716" s="409"/>
      <c r="L716" s="409"/>
      <c r="M716" s="409"/>
      <c r="N716" s="409"/>
      <c r="O716" s="409"/>
      <c r="Q716" s="18"/>
      <c r="R716" s="18"/>
      <c r="S716" s="18"/>
      <c r="T716" s="18"/>
      <c r="U716" s="18"/>
      <c r="V716" s="18"/>
      <c r="W716" s="18"/>
      <c r="X716" s="18"/>
      <c r="Y716" s="18"/>
      <c r="Z716" s="18"/>
      <c r="AA716" s="18"/>
    </row>
    <row r="717" spans="1:27" ht="18.75" customHeight="1">
      <c r="A717" s="18"/>
      <c r="B717" s="409"/>
      <c r="C717" s="409"/>
      <c r="D717" s="409"/>
      <c r="E717" s="409"/>
      <c r="F717" s="409"/>
      <c r="G717" s="409"/>
      <c r="H717" s="409"/>
      <c r="I717" s="409"/>
      <c r="J717" s="409"/>
      <c r="K717" s="409"/>
      <c r="L717" s="409"/>
      <c r="M717" s="409"/>
      <c r="N717" s="409"/>
      <c r="O717" s="409"/>
      <c r="Q717" s="18"/>
      <c r="R717" s="18"/>
      <c r="S717" s="18"/>
      <c r="T717" s="18"/>
      <c r="U717" s="18"/>
      <c r="V717" s="18"/>
      <c r="W717" s="18"/>
      <c r="X717" s="18"/>
      <c r="Y717" s="18"/>
      <c r="Z717" s="18"/>
      <c r="AA717" s="18"/>
    </row>
    <row r="718" spans="1:27" ht="18.75" customHeight="1">
      <c r="A718" s="18"/>
      <c r="B718" s="409"/>
      <c r="C718" s="409"/>
      <c r="D718" s="409"/>
      <c r="E718" s="409"/>
      <c r="F718" s="409"/>
      <c r="G718" s="409"/>
      <c r="H718" s="409"/>
      <c r="I718" s="409"/>
      <c r="J718" s="409"/>
      <c r="K718" s="409"/>
      <c r="L718" s="409"/>
      <c r="M718" s="409"/>
      <c r="N718" s="409"/>
      <c r="O718" s="409"/>
      <c r="Q718" s="18"/>
      <c r="R718" s="18"/>
      <c r="S718" s="18"/>
      <c r="T718" s="18"/>
      <c r="U718" s="18"/>
      <c r="V718" s="18"/>
      <c r="W718" s="18"/>
      <c r="X718" s="18"/>
      <c r="Y718" s="18"/>
      <c r="Z718" s="18"/>
      <c r="AA718" s="18"/>
    </row>
    <row r="719" spans="1:27" ht="18.75" customHeight="1">
      <c r="A719" s="18"/>
      <c r="B719" s="409"/>
      <c r="C719" s="409"/>
      <c r="D719" s="409"/>
      <c r="E719" s="409"/>
      <c r="F719" s="409"/>
      <c r="G719" s="409"/>
      <c r="H719" s="409"/>
      <c r="I719" s="409"/>
      <c r="J719" s="409"/>
      <c r="K719" s="409"/>
      <c r="L719" s="409"/>
      <c r="M719" s="409"/>
      <c r="N719" s="409"/>
      <c r="O719" s="409"/>
      <c r="Q719" s="18"/>
      <c r="R719" s="18"/>
      <c r="S719" s="18"/>
      <c r="T719" s="18"/>
      <c r="U719" s="18"/>
      <c r="V719" s="18"/>
      <c r="W719" s="18"/>
      <c r="X719" s="18"/>
      <c r="Y719" s="18"/>
      <c r="Z719" s="18"/>
      <c r="AA719" s="18"/>
    </row>
    <row r="720" spans="1:27" ht="18.75" customHeight="1">
      <c r="A720" s="18"/>
      <c r="B720" s="409"/>
      <c r="C720" s="409"/>
      <c r="D720" s="409"/>
      <c r="E720" s="409"/>
      <c r="F720" s="409"/>
      <c r="G720" s="409"/>
      <c r="H720" s="409"/>
      <c r="I720" s="409"/>
      <c r="J720" s="409"/>
      <c r="K720" s="409"/>
      <c r="L720" s="409"/>
      <c r="M720" s="409"/>
      <c r="N720" s="409"/>
      <c r="O720" s="409"/>
      <c r="Q720" s="18"/>
      <c r="R720" s="18"/>
      <c r="S720" s="18"/>
      <c r="T720" s="18"/>
      <c r="U720" s="18"/>
      <c r="V720" s="18"/>
      <c r="W720" s="18"/>
      <c r="X720" s="18"/>
      <c r="Y720" s="18"/>
      <c r="Z720" s="18"/>
      <c r="AA720" s="18"/>
    </row>
    <row r="721" spans="1:27" ht="18.75" customHeight="1">
      <c r="A721" s="18"/>
      <c r="B721" s="409"/>
      <c r="C721" s="409"/>
      <c r="D721" s="409"/>
      <c r="E721" s="409"/>
      <c r="F721" s="409"/>
      <c r="G721" s="409"/>
      <c r="H721" s="409"/>
      <c r="I721" s="409"/>
      <c r="J721" s="409"/>
      <c r="K721" s="409"/>
      <c r="L721" s="409"/>
      <c r="M721" s="409"/>
      <c r="N721" s="409"/>
      <c r="O721" s="409"/>
      <c r="Q721" s="18"/>
      <c r="R721" s="18"/>
      <c r="S721" s="18"/>
      <c r="T721" s="18"/>
      <c r="U721" s="18"/>
      <c r="V721" s="18"/>
      <c r="W721" s="18"/>
      <c r="X721" s="18"/>
      <c r="Y721" s="18"/>
      <c r="Z721" s="18"/>
      <c r="AA721" s="18"/>
    </row>
    <row r="722" spans="1:27" ht="18.75" customHeight="1">
      <c r="A722" s="18"/>
      <c r="B722" s="409"/>
      <c r="C722" s="409"/>
      <c r="D722" s="409"/>
      <c r="E722" s="409"/>
      <c r="F722" s="409"/>
      <c r="G722" s="409"/>
      <c r="H722" s="409"/>
      <c r="I722" s="409"/>
      <c r="J722" s="409"/>
      <c r="K722" s="409"/>
      <c r="L722" s="409"/>
      <c r="M722" s="409"/>
      <c r="N722" s="409"/>
      <c r="O722" s="409"/>
      <c r="Q722" s="18"/>
      <c r="R722" s="18"/>
      <c r="S722" s="18"/>
      <c r="T722" s="18"/>
      <c r="U722" s="18"/>
      <c r="V722" s="18"/>
      <c r="W722" s="18"/>
      <c r="X722" s="18"/>
      <c r="Y722" s="18"/>
      <c r="Z722" s="18"/>
      <c r="AA722" s="18"/>
    </row>
    <row r="723" spans="1:27" ht="18.75" customHeight="1">
      <c r="A723" s="18"/>
      <c r="B723" s="409"/>
      <c r="C723" s="409"/>
      <c r="D723" s="409"/>
      <c r="E723" s="409"/>
      <c r="F723" s="409"/>
      <c r="G723" s="409"/>
      <c r="H723" s="409"/>
      <c r="I723" s="409"/>
      <c r="J723" s="409"/>
      <c r="K723" s="409"/>
      <c r="L723" s="409"/>
      <c r="M723" s="409"/>
      <c r="N723" s="409"/>
      <c r="O723" s="409"/>
      <c r="Q723" s="18"/>
      <c r="R723" s="18"/>
      <c r="S723" s="18"/>
      <c r="T723" s="18"/>
      <c r="U723" s="18"/>
      <c r="V723" s="18"/>
      <c r="W723" s="18"/>
      <c r="X723" s="18"/>
      <c r="Y723" s="18"/>
      <c r="Z723" s="18"/>
      <c r="AA723" s="18"/>
    </row>
    <row r="724" spans="1:27" ht="18.75" customHeight="1">
      <c r="A724" s="18"/>
      <c r="B724" s="409"/>
      <c r="C724" s="409"/>
      <c r="D724" s="409"/>
      <c r="E724" s="409"/>
      <c r="F724" s="409"/>
      <c r="G724" s="409"/>
      <c r="H724" s="409"/>
      <c r="I724" s="409"/>
      <c r="J724" s="409"/>
      <c r="K724" s="409"/>
      <c r="L724" s="409"/>
      <c r="M724" s="409"/>
      <c r="N724" s="409"/>
      <c r="O724" s="409"/>
      <c r="Q724" s="18"/>
      <c r="R724" s="18"/>
      <c r="S724" s="18"/>
      <c r="T724" s="18"/>
      <c r="U724" s="18"/>
      <c r="V724" s="18"/>
      <c r="W724" s="18"/>
      <c r="X724" s="18"/>
      <c r="Y724" s="18"/>
      <c r="Z724" s="18"/>
      <c r="AA724" s="18"/>
    </row>
    <row r="725" spans="1:27" ht="18.75" customHeight="1">
      <c r="A725" s="18"/>
      <c r="B725" s="409"/>
      <c r="C725" s="409"/>
      <c r="D725" s="409"/>
      <c r="E725" s="409"/>
      <c r="F725" s="409"/>
      <c r="G725" s="409"/>
      <c r="H725" s="409"/>
      <c r="I725" s="409"/>
      <c r="J725" s="409"/>
      <c r="K725" s="409"/>
      <c r="L725" s="409"/>
      <c r="M725" s="409"/>
      <c r="N725" s="409"/>
      <c r="O725" s="409"/>
      <c r="Q725" s="18"/>
      <c r="R725" s="18"/>
      <c r="S725" s="18"/>
      <c r="T725" s="18"/>
      <c r="U725" s="18"/>
      <c r="V725" s="18"/>
      <c r="W725" s="18"/>
      <c r="X725" s="18"/>
      <c r="Y725" s="18"/>
      <c r="Z725" s="18"/>
      <c r="AA725" s="18"/>
    </row>
    <row r="726" spans="1:27" ht="18.75" customHeight="1">
      <c r="A726" s="18"/>
      <c r="B726" s="409"/>
      <c r="C726" s="409"/>
      <c r="D726" s="409"/>
      <c r="E726" s="409"/>
      <c r="F726" s="409"/>
      <c r="G726" s="409"/>
      <c r="H726" s="409"/>
      <c r="I726" s="409"/>
      <c r="J726" s="409"/>
      <c r="K726" s="409"/>
      <c r="L726" s="409"/>
      <c r="M726" s="409"/>
      <c r="N726" s="409"/>
      <c r="O726" s="409"/>
      <c r="Q726" s="18"/>
      <c r="R726" s="18"/>
      <c r="S726" s="18"/>
      <c r="T726" s="18"/>
      <c r="U726" s="18"/>
      <c r="V726" s="18"/>
      <c r="W726" s="18"/>
      <c r="X726" s="18"/>
      <c r="Y726" s="18"/>
      <c r="Z726" s="18"/>
      <c r="AA726" s="18"/>
    </row>
    <row r="727" spans="1:27" ht="18.75" customHeight="1">
      <c r="A727" s="18"/>
      <c r="B727" s="409"/>
      <c r="C727" s="409"/>
      <c r="D727" s="409"/>
      <c r="E727" s="409"/>
      <c r="F727" s="409"/>
      <c r="G727" s="409"/>
      <c r="H727" s="409"/>
      <c r="I727" s="409"/>
      <c r="J727" s="409"/>
      <c r="K727" s="409"/>
      <c r="L727" s="409"/>
      <c r="M727" s="409"/>
      <c r="N727" s="409"/>
      <c r="O727" s="409"/>
      <c r="Q727" s="18"/>
      <c r="R727" s="18"/>
      <c r="S727" s="18"/>
      <c r="T727" s="18"/>
      <c r="U727" s="18"/>
      <c r="V727" s="18"/>
      <c r="W727" s="18"/>
      <c r="X727" s="18"/>
      <c r="Y727" s="18"/>
      <c r="Z727" s="18"/>
      <c r="AA727" s="18"/>
    </row>
    <row r="728" spans="1:27" ht="18.75" customHeight="1">
      <c r="A728" s="18"/>
      <c r="B728" s="409"/>
      <c r="C728" s="409"/>
      <c r="D728" s="409"/>
      <c r="E728" s="409"/>
      <c r="F728" s="409"/>
      <c r="G728" s="409"/>
      <c r="H728" s="409"/>
      <c r="I728" s="409"/>
      <c r="J728" s="409"/>
      <c r="K728" s="409"/>
      <c r="L728" s="409"/>
      <c r="M728" s="409"/>
      <c r="N728" s="409"/>
      <c r="O728" s="409"/>
      <c r="Q728" s="18"/>
      <c r="R728" s="18"/>
      <c r="S728" s="18"/>
      <c r="T728" s="18"/>
      <c r="U728" s="18"/>
      <c r="V728" s="18"/>
      <c r="W728" s="18"/>
      <c r="X728" s="18"/>
      <c r="Y728" s="18"/>
      <c r="Z728" s="18"/>
      <c r="AA728" s="18"/>
    </row>
    <row r="729" spans="1:27" ht="18.75" customHeight="1">
      <c r="A729" s="18"/>
      <c r="B729" s="409"/>
      <c r="C729" s="409"/>
      <c r="D729" s="409"/>
      <c r="E729" s="409"/>
      <c r="F729" s="409"/>
      <c r="G729" s="409"/>
      <c r="H729" s="409"/>
      <c r="I729" s="409"/>
      <c r="J729" s="409"/>
      <c r="K729" s="409"/>
      <c r="L729" s="409"/>
      <c r="M729" s="409"/>
      <c r="N729" s="409"/>
      <c r="O729" s="409"/>
      <c r="Q729" s="18"/>
      <c r="R729" s="18"/>
      <c r="S729" s="18"/>
      <c r="T729" s="18"/>
      <c r="U729" s="18"/>
      <c r="V729" s="18"/>
      <c r="W729" s="18"/>
      <c r="X729" s="18"/>
      <c r="Y729" s="18"/>
      <c r="Z729" s="18"/>
      <c r="AA729" s="18"/>
    </row>
    <row r="730" spans="1:27" ht="18.75" customHeight="1">
      <c r="A730" s="18"/>
      <c r="B730" s="409"/>
      <c r="C730" s="409"/>
      <c r="D730" s="409"/>
      <c r="E730" s="409"/>
      <c r="F730" s="409"/>
      <c r="G730" s="409"/>
      <c r="H730" s="409"/>
      <c r="I730" s="409"/>
      <c r="J730" s="409"/>
      <c r="K730" s="409"/>
      <c r="L730" s="409"/>
      <c r="M730" s="409"/>
      <c r="N730" s="409"/>
      <c r="O730" s="409"/>
      <c r="Q730" s="18"/>
      <c r="R730" s="18"/>
      <c r="S730" s="18"/>
      <c r="T730" s="18"/>
      <c r="U730" s="18"/>
      <c r="V730" s="18"/>
      <c r="W730" s="18"/>
      <c r="X730" s="18"/>
      <c r="Y730" s="18"/>
      <c r="Z730" s="18"/>
      <c r="AA730" s="18"/>
    </row>
    <row r="731" spans="1:27" ht="18.75" customHeight="1">
      <c r="A731" s="18"/>
      <c r="B731" s="409"/>
      <c r="C731" s="409"/>
      <c r="D731" s="409"/>
      <c r="E731" s="409"/>
      <c r="F731" s="409"/>
      <c r="G731" s="409"/>
      <c r="H731" s="409"/>
      <c r="I731" s="409"/>
      <c r="J731" s="409"/>
      <c r="K731" s="409"/>
      <c r="L731" s="409"/>
      <c r="M731" s="409"/>
      <c r="N731" s="409"/>
      <c r="O731" s="409"/>
      <c r="Q731" s="18"/>
      <c r="R731" s="18"/>
      <c r="S731" s="18"/>
      <c r="T731" s="18"/>
      <c r="U731" s="18"/>
      <c r="V731" s="18"/>
      <c r="W731" s="18"/>
      <c r="X731" s="18"/>
      <c r="Y731" s="18"/>
      <c r="Z731" s="18"/>
      <c r="AA731" s="18"/>
    </row>
    <row r="732" spans="1:27" ht="18.75" customHeight="1">
      <c r="A732" s="18"/>
      <c r="B732" s="409"/>
      <c r="C732" s="409"/>
      <c r="D732" s="409"/>
      <c r="E732" s="409"/>
      <c r="F732" s="409"/>
      <c r="G732" s="409"/>
      <c r="H732" s="409"/>
      <c r="I732" s="409"/>
      <c r="J732" s="409"/>
      <c r="K732" s="409"/>
      <c r="L732" s="409"/>
      <c r="M732" s="409"/>
      <c r="N732" s="409"/>
      <c r="O732" s="409"/>
      <c r="Q732" s="18"/>
      <c r="R732" s="18"/>
      <c r="S732" s="18"/>
      <c r="T732" s="18"/>
      <c r="U732" s="18"/>
      <c r="V732" s="18"/>
      <c r="W732" s="18"/>
      <c r="X732" s="18"/>
      <c r="Y732" s="18"/>
      <c r="Z732" s="18"/>
      <c r="AA732" s="18"/>
    </row>
    <row r="733" spans="1:27" ht="18.75" customHeight="1">
      <c r="A733" s="18"/>
      <c r="B733" s="409"/>
      <c r="C733" s="409"/>
      <c r="D733" s="409"/>
      <c r="E733" s="409"/>
      <c r="F733" s="409"/>
      <c r="G733" s="409"/>
      <c r="H733" s="409"/>
      <c r="I733" s="409"/>
      <c r="J733" s="409"/>
      <c r="K733" s="409"/>
      <c r="L733" s="409"/>
      <c r="M733" s="409"/>
      <c r="N733" s="409"/>
      <c r="O733" s="409"/>
      <c r="Q733" s="18"/>
      <c r="R733" s="18"/>
      <c r="S733" s="18"/>
      <c r="T733" s="18"/>
      <c r="U733" s="18"/>
      <c r="V733" s="18"/>
      <c r="W733" s="18"/>
      <c r="X733" s="18"/>
      <c r="Y733" s="18"/>
      <c r="Z733" s="18"/>
      <c r="AA733" s="18"/>
    </row>
    <row r="734" spans="1:27" ht="18.75" customHeight="1">
      <c r="A734" s="18"/>
      <c r="B734" s="409"/>
      <c r="C734" s="409"/>
      <c r="D734" s="409"/>
      <c r="E734" s="409"/>
      <c r="F734" s="409"/>
      <c r="G734" s="409"/>
      <c r="H734" s="409"/>
      <c r="I734" s="409"/>
      <c r="J734" s="409"/>
      <c r="K734" s="409"/>
      <c r="L734" s="409"/>
      <c r="M734" s="409"/>
      <c r="N734" s="409"/>
      <c r="O734" s="409"/>
      <c r="Q734" s="18"/>
      <c r="R734" s="18"/>
      <c r="S734" s="18"/>
      <c r="T734" s="18"/>
      <c r="U734" s="18"/>
      <c r="V734" s="18"/>
      <c r="W734" s="18"/>
      <c r="X734" s="18"/>
      <c r="Y734" s="18"/>
      <c r="Z734" s="18"/>
      <c r="AA734" s="18"/>
    </row>
    <row r="735" spans="1:27" ht="18.75" customHeight="1">
      <c r="A735" s="18"/>
      <c r="B735" s="409"/>
      <c r="C735" s="409"/>
      <c r="D735" s="409"/>
      <c r="E735" s="409"/>
      <c r="F735" s="409"/>
      <c r="G735" s="409"/>
      <c r="H735" s="409"/>
      <c r="I735" s="409"/>
      <c r="J735" s="409"/>
      <c r="K735" s="409"/>
      <c r="L735" s="409"/>
      <c r="M735" s="409"/>
      <c r="N735" s="409"/>
      <c r="O735" s="409"/>
      <c r="Q735" s="18"/>
      <c r="R735" s="18"/>
      <c r="S735" s="18"/>
      <c r="T735" s="18"/>
      <c r="U735" s="18"/>
      <c r="V735" s="18"/>
      <c r="W735" s="18"/>
      <c r="X735" s="18"/>
      <c r="Y735" s="18"/>
      <c r="Z735" s="18"/>
      <c r="AA735" s="18"/>
    </row>
    <row r="736" spans="1:27" ht="18.75" customHeight="1">
      <c r="A736" s="18"/>
      <c r="B736" s="409"/>
      <c r="C736" s="409"/>
      <c r="D736" s="409"/>
      <c r="E736" s="409"/>
      <c r="F736" s="409"/>
      <c r="G736" s="409"/>
      <c r="H736" s="409"/>
      <c r="I736" s="409"/>
      <c r="J736" s="409"/>
      <c r="K736" s="409"/>
      <c r="L736" s="409"/>
      <c r="M736" s="409"/>
      <c r="N736" s="409"/>
      <c r="O736" s="409"/>
      <c r="Q736" s="18"/>
      <c r="R736" s="18"/>
      <c r="S736" s="18"/>
      <c r="T736" s="18"/>
      <c r="U736" s="18"/>
      <c r="V736" s="18"/>
      <c r="W736" s="18"/>
      <c r="X736" s="18"/>
      <c r="Y736" s="18"/>
      <c r="Z736" s="18"/>
      <c r="AA736" s="18"/>
    </row>
    <row r="737" spans="1:27" ht="18.75" customHeight="1">
      <c r="A737" s="18"/>
      <c r="B737" s="409"/>
      <c r="C737" s="409"/>
      <c r="D737" s="409"/>
      <c r="E737" s="409"/>
      <c r="F737" s="409"/>
      <c r="G737" s="409"/>
      <c r="H737" s="409"/>
      <c r="I737" s="409"/>
      <c r="J737" s="409"/>
      <c r="K737" s="409"/>
      <c r="L737" s="409"/>
      <c r="M737" s="409"/>
      <c r="N737" s="409"/>
      <c r="O737" s="409"/>
      <c r="Q737" s="18"/>
      <c r="R737" s="18"/>
      <c r="S737" s="18"/>
      <c r="T737" s="18"/>
      <c r="U737" s="18"/>
      <c r="V737" s="18"/>
      <c r="W737" s="18"/>
      <c r="X737" s="18"/>
      <c r="Y737" s="18"/>
      <c r="Z737" s="18"/>
      <c r="AA737" s="18"/>
    </row>
    <row r="738" spans="1:27" ht="18.75" customHeight="1">
      <c r="A738" s="18"/>
      <c r="B738" s="409"/>
      <c r="C738" s="409"/>
      <c r="D738" s="409"/>
      <c r="E738" s="409"/>
      <c r="F738" s="409"/>
      <c r="G738" s="409"/>
      <c r="H738" s="409"/>
      <c r="I738" s="409"/>
      <c r="J738" s="409"/>
      <c r="K738" s="409"/>
      <c r="L738" s="409"/>
      <c r="M738" s="409"/>
      <c r="N738" s="409"/>
      <c r="O738" s="409"/>
      <c r="Q738" s="18"/>
      <c r="R738" s="18"/>
      <c r="S738" s="18"/>
      <c r="T738" s="18"/>
      <c r="U738" s="18"/>
      <c r="V738" s="18"/>
      <c r="W738" s="18"/>
      <c r="X738" s="18"/>
      <c r="Y738" s="18"/>
      <c r="Z738" s="18"/>
      <c r="AA738" s="18"/>
    </row>
    <row r="739" spans="1:27" ht="18.75" customHeight="1">
      <c r="A739" s="18"/>
      <c r="B739" s="409"/>
      <c r="C739" s="409"/>
      <c r="D739" s="409"/>
      <c r="E739" s="409"/>
      <c r="F739" s="409"/>
      <c r="G739" s="409"/>
      <c r="H739" s="409"/>
      <c r="I739" s="409"/>
      <c r="J739" s="409"/>
      <c r="K739" s="409"/>
      <c r="L739" s="409"/>
      <c r="M739" s="409"/>
      <c r="N739" s="409"/>
      <c r="O739" s="409"/>
      <c r="Q739" s="18"/>
      <c r="R739" s="18"/>
      <c r="S739" s="18"/>
      <c r="T739" s="18"/>
      <c r="U739" s="18"/>
      <c r="V739" s="18"/>
      <c r="W739" s="18"/>
      <c r="X739" s="18"/>
      <c r="Y739" s="18"/>
      <c r="Z739" s="18"/>
      <c r="AA739" s="18"/>
    </row>
    <row r="740" spans="1:27" ht="18.75" customHeight="1">
      <c r="A740" s="18"/>
      <c r="B740" s="409"/>
      <c r="C740" s="409"/>
      <c r="D740" s="409"/>
      <c r="E740" s="409"/>
      <c r="F740" s="409"/>
      <c r="G740" s="409"/>
      <c r="H740" s="409"/>
      <c r="I740" s="409"/>
      <c r="J740" s="409"/>
      <c r="K740" s="409"/>
      <c r="L740" s="409"/>
      <c r="M740" s="409"/>
      <c r="N740" s="409"/>
      <c r="O740" s="409"/>
      <c r="Q740" s="18"/>
      <c r="R740" s="18"/>
      <c r="S740" s="18"/>
      <c r="T740" s="18"/>
      <c r="U740" s="18"/>
      <c r="V740" s="18"/>
      <c r="W740" s="18"/>
      <c r="X740" s="18"/>
      <c r="Y740" s="18"/>
      <c r="Z740" s="18"/>
      <c r="AA740" s="18"/>
    </row>
    <row r="741" spans="1:27" ht="18.75" customHeight="1">
      <c r="A741" s="18"/>
      <c r="B741" s="409"/>
      <c r="C741" s="409"/>
      <c r="D741" s="409"/>
      <c r="E741" s="409"/>
      <c r="F741" s="409"/>
      <c r="G741" s="409"/>
      <c r="H741" s="409"/>
      <c r="I741" s="409"/>
      <c r="J741" s="409"/>
      <c r="K741" s="409"/>
      <c r="L741" s="409"/>
      <c r="M741" s="409"/>
      <c r="N741" s="409"/>
      <c r="O741" s="409"/>
      <c r="Q741" s="18"/>
      <c r="R741" s="18"/>
      <c r="S741" s="18"/>
      <c r="T741" s="18"/>
      <c r="U741" s="18"/>
      <c r="V741" s="18"/>
      <c r="W741" s="18"/>
      <c r="X741" s="18"/>
      <c r="Y741" s="18"/>
      <c r="Z741" s="18"/>
      <c r="AA741" s="18"/>
    </row>
    <row r="742" spans="1:27" ht="18.75" customHeight="1">
      <c r="A742" s="18"/>
      <c r="B742" s="409"/>
      <c r="C742" s="409"/>
      <c r="D742" s="409"/>
      <c r="E742" s="409"/>
      <c r="F742" s="409"/>
      <c r="G742" s="409"/>
      <c r="H742" s="409"/>
      <c r="I742" s="409"/>
      <c r="J742" s="409"/>
      <c r="K742" s="409"/>
      <c r="L742" s="409"/>
      <c r="M742" s="409"/>
      <c r="N742" s="409"/>
      <c r="O742" s="409"/>
      <c r="Q742" s="18"/>
      <c r="R742" s="18"/>
      <c r="S742" s="18"/>
      <c r="T742" s="18"/>
      <c r="U742" s="18"/>
      <c r="V742" s="18"/>
      <c r="W742" s="18"/>
      <c r="X742" s="18"/>
      <c r="Y742" s="18"/>
      <c r="Z742" s="18"/>
      <c r="AA742" s="18"/>
    </row>
    <row r="743" spans="1:27" ht="18.75" customHeight="1">
      <c r="A743" s="18"/>
      <c r="B743" s="409"/>
      <c r="C743" s="409"/>
      <c r="D743" s="409"/>
      <c r="E743" s="409"/>
      <c r="F743" s="409"/>
      <c r="G743" s="409"/>
      <c r="H743" s="409"/>
      <c r="I743" s="409"/>
      <c r="J743" s="409"/>
      <c r="K743" s="409"/>
      <c r="L743" s="409"/>
      <c r="M743" s="409"/>
      <c r="N743" s="409"/>
      <c r="O743" s="409"/>
      <c r="Q743" s="18"/>
      <c r="R743" s="18"/>
      <c r="S743" s="18"/>
      <c r="T743" s="18"/>
      <c r="U743" s="18"/>
      <c r="V743" s="18"/>
      <c r="W743" s="18"/>
      <c r="X743" s="18"/>
      <c r="Y743" s="18"/>
      <c r="Z743" s="18"/>
      <c r="AA743" s="18"/>
    </row>
    <row r="744" spans="1:27" ht="18.75" customHeight="1">
      <c r="A744" s="18"/>
      <c r="B744" s="409"/>
      <c r="C744" s="409"/>
      <c r="D744" s="409"/>
      <c r="E744" s="409"/>
      <c r="F744" s="409"/>
      <c r="G744" s="409"/>
      <c r="H744" s="409"/>
      <c r="I744" s="409"/>
      <c r="J744" s="409"/>
      <c r="K744" s="409"/>
      <c r="L744" s="409"/>
      <c r="M744" s="409"/>
      <c r="N744" s="409"/>
      <c r="O744" s="409"/>
      <c r="Q744" s="18"/>
      <c r="R744" s="18"/>
      <c r="S744" s="18"/>
      <c r="T744" s="18"/>
      <c r="U744" s="18"/>
      <c r="V744" s="18"/>
      <c r="W744" s="18"/>
      <c r="X744" s="18"/>
      <c r="Y744" s="18"/>
      <c r="Z744" s="18"/>
      <c r="AA744" s="18"/>
    </row>
    <row r="745" spans="1:27" ht="18.75" customHeight="1">
      <c r="A745" s="18"/>
      <c r="B745" s="409"/>
      <c r="C745" s="409"/>
      <c r="D745" s="409"/>
      <c r="E745" s="409"/>
      <c r="F745" s="409"/>
      <c r="G745" s="409"/>
      <c r="H745" s="409"/>
      <c r="I745" s="409"/>
      <c r="J745" s="409"/>
      <c r="K745" s="409"/>
      <c r="L745" s="409"/>
      <c r="M745" s="409"/>
      <c r="N745" s="409"/>
      <c r="O745" s="409"/>
      <c r="Q745" s="18"/>
      <c r="R745" s="18"/>
      <c r="S745" s="18"/>
      <c r="T745" s="18"/>
      <c r="U745" s="18"/>
      <c r="V745" s="18"/>
      <c r="W745" s="18"/>
      <c r="X745" s="18"/>
      <c r="Y745" s="18"/>
      <c r="Z745" s="18"/>
      <c r="AA745" s="18"/>
    </row>
    <row r="746" spans="1:27" ht="18.75" customHeight="1">
      <c r="A746" s="18"/>
      <c r="B746" s="409"/>
      <c r="C746" s="409"/>
      <c r="D746" s="409"/>
      <c r="E746" s="409"/>
      <c r="F746" s="409"/>
      <c r="G746" s="409"/>
      <c r="H746" s="409"/>
      <c r="I746" s="409"/>
      <c r="J746" s="409"/>
      <c r="K746" s="409"/>
      <c r="L746" s="409"/>
      <c r="M746" s="409"/>
      <c r="N746" s="409"/>
      <c r="O746" s="409"/>
      <c r="Q746" s="18"/>
      <c r="R746" s="18"/>
      <c r="S746" s="18"/>
      <c r="T746" s="18"/>
      <c r="U746" s="18"/>
      <c r="V746" s="18"/>
      <c r="W746" s="18"/>
      <c r="X746" s="18"/>
      <c r="Y746" s="18"/>
      <c r="Z746" s="18"/>
      <c r="AA746" s="18"/>
    </row>
    <row r="747" spans="1:27" ht="18.75" customHeight="1">
      <c r="A747" s="18"/>
      <c r="B747" s="409"/>
      <c r="C747" s="409"/>
      <c r="D747" s="409"/>
      <c r="E747" s="409"/>
      <c r="F747" s="409"/>
      <c r="G747" s="409"/>
      <c r="H747" s="409"/>
      <c r="I747" s="409"/>
      <c r="J747" s="409"/>
      <c r="K747" s="409"/>
      <c r="L747" s="409"/>
      <c r="M747" s="409"/>
      <c r="N747" s="409"/>
      <c r="O747" s="409"/>
      <c r="Q747" s="18"/>
      <c r="R747" s="18"/>
      <c r="S747" s="18"/>
      <c r="T747" s="18"/>
      <c r="U747" s="18"/>
      <c r="V747" s="18"/>
      <c r="W747" s="18"/>
      <c r="X747" s="18"/>
      <c r="Y747" s="18"/>
      <c r="Z747" s="18"/>
      <c r="AA747" s="18"/>
    </row>
    <row r="748" spans="1:27" ht="18.75" customHeight="1">
      <c r="A748" s="18"/>
      <c r="B748" s="409"/>
      <c r="C748" s="409"/>
      <c r="D748" s="409"/>
      <c r="E748" s="409"/>
      <c r="F748" s="409"/>
      <c r="G748" s="409"/>
      <c r="H748" s="409"/>
      <c r="I748" s="409"/>
      <c r="J748" s="409"/>
      <c r="K748" s="409"/>
      <c r="L748" s="409"/>
      <c r="M748" s="409"/>
      <c r="N748" s="409"/>
      <c r="O748" s="409"/>
      <c r="Q748" s="18"/>
      <c r="R748" s="18"/>
      <c r="S748" s="18"/>
      <c r="T748" s="18"/>
      <c r="U748" s="18"/>
      <c r="V748" s="18"/>
      <c r="W748" s="18"/>
      <c r="X748" s="18"/>
      <c r="Y748" s="18"/>
      <c r="Z748" s="18"/>
      <c r="AA748" s="18"/>
    </row>
    <row r="749" spans="1:27" ht="18.75" customHeight="1">
      <c r="A749" s="18"/>
      <c r="B749" s="409"/>
      <c r="C749" s="409"/>
      <c r="D749" s="409"/>
      <c r="E749" s="409"/>
      <c r="F749" s="409"/>
      <c r="G749" s="409"/>
      <c r="H749" s="409"/>
      <c r="I749" s="409"/>
      <c r="J749" s="409"/>
      <c r="K749" s="409"/>
      <c r="L749" s="409"/>
      <c r="M749" s="409"/>
      <c r="N749" s="409"/>
      <c r="O749" s="409"/>
      <c r="Q749" s="18"/>
      <c r="R749" s="18"/>
      <c r="S749" s="18"/>
      <c r="T749" s="18"/>
      <c r="U749" s="18"/>
      <c r="V749" s="18"/>
      <c r="W749" s="18"/>
      <c r="X749" s="18"/>
      <c r="Y749" s="18"/>
      <c r="Z749" s="18"/>
      <c r="AA749" s="18"/>
    </row>
    <row r="750" spans="1:27" ht="18.75" customHeight="1">
      <c r="A750" s="18"/>
      <c r="B750" s="409"/>
      <c r="C750" s="409"/>
      <c r="D750" s="409"/>
      <c r="E750" s="409"/>
      <c r="F750" s="409"/>
      <c r="G750" s="409"/>
      <c r="H750" s="409"/>
      <c r="I750" s="409"/>
      <c r="J750" s="409"/>
      <c r="K750" s="409"/>
      <c r="L750" s="409"/>
      <c r="M750" s="409"/>
      <c r="N750" s="409"/>
      <c r="O750" s="409"/>
      <c r="Q750" s="18"/>
      <c r="R750" s="18"/>
      <c r="S750" s="18"/>
      <c r="T750" s="18"/>
      <c r="U750" s="18"/>
      <c r="V750" s="18"/>
      <c r="W750" s="18"/>
      <c r="X750" s="18"/>
      <c r="Y750" s="18"/>
      <c r="Z750" s="18"/>
      <c r="AA750" s="18"/>
    </row>
    <row r="751" spans="1:27" ht="18.75" customHeight="1">
      <c r="A751" s="18"/>
      <c r="B751" s="409"/>
      <c r="C751" s="409"/>
      <c r="D751" s="409"/>
      <c r="E751" s="409"/>
      <c r="F751" s="409"/>
      <c r="G751" s="409"/>
      <c r="H751" s="409"/>
      <c r="I751" s="409"/>
      <c r="J751" s="409"/>
      <c r="K751" s="409"/>
      <c r="L751" s="409"/>
      <c r="M751" s="409"/>
      <c r="N751" s="409"/>
      <c r="O751" s="409"/>
      <c r="Q751" s="18"/>
      <c r="R751" s="18"/>
      <c r="S751" s="18"/>
      <c r="T751" s="18"/>
      <c r="U751" s="18"/>
      <c r="V751" s="18"/>
      <c r="W751" s="18"/>
      <c r="X751" s="18"/>
      <c r="Y751" s="18"/>
      <c r="Z751" s="18"/>
      <c r="AA751" s="18"/>
    </row>
    <row r="752" spans="1:27" ht="18.75" customHeight="1">
      <c r="A752" s="18"/>
      <c r="B752" s="409"/>
      <c r="C752" s="409"/>
      <c r="D752" s="409"/>
      <c r="E752" s="409"/>
      <c r="F752" s="409"/>
      <c r="G752" s="409"/>
      <c r="H752" s="409"/>
      <c r="I752" s="409"/>
      <c r="J752" s="409"/>
      <c r="K752" s="409"/>
      <c r="L752" s="409"/>
      <c r="M752" s="409"/>
      <c r="N752" s="409"/>
      <c r="O752" s="409"/>
      <c r="Q752" s="18"/>
      <c r="R752" s="18"/>
      <c r="S752" s="18"/>
      <c r="T752" s="18"/>
      <c r="U752" s="18"/>
      <c r="V752" s="18"/>
      <c r="W752" s="18"/>
      <c r="X752" s="18"/>
      <c r="Y752" s="18"/>
      <c r="Z752" s="18"/>
      <c r="AA752" s="18"/>
    </row>
    <row r="753" spans="1:27" ht="18.75" customHeight="1">
      <c r="A753" s="18"/>
      <c r="B753" s="409"/>
      <c r="C753" s="409"/>
      <c r="D753" s="409"/>
      <c r="E753" s="409"/>
      <c r="F753" s="409"/>
      <c r="G753" s="409"/>
      <c r="H753" s="409"/>
      <c r="I753" s="409"/>
      <c r="J753" s="409"/>
      <c r="K753" s="409"/>
      <c r="L753" s="409"/>
      <c r="M753" s="409"/>
      <c r="N753" s="409"/>
      <c r="O753" s="409"/>
      <c r="Q753" s="18"/>
      <c r="R753" s="18"/>
      <c r="S753" s="18"/>
      <c r="T753" s="18"/>
      <c r="U753" s="18"/>
      <c r="V753" s="18"/>
      <c r="W753" s="18"/>
      <c r="X753" s="18"/>
      <c r="Y753" s="18"/>
      <c r="Z753" s="18"/>
      <c r="AA753" s="18"/>
    </row>
    <row r="754" spans="1:27" ht="18.75" customHeight="1">
      <c r="A754" s="18"/>
      <c r="B754" s="409"/>
      <c r="C754" s="409"/>
      <c r="D754" s="409"/>
      <c r="E754" s="409"/>
      <c r="F754" s="409"/>
      <c r="G754" s="409"/>
      <c r="H754" s="409"/>
      <c r="I754" s="409"/>
      <c r="J754" s="409"/>
      <c r="K754" s="409"/>
      <c r="L754" s="409"/>
      <c r="M754" s="409"/>
      <c r="N754" s="409"/>
      <c r="O754" s="409"/>
      <c r="Q754" s="18"/>
      <c r="R754" s="18"/>
      <c r="S754" s="18"/>
      <c r="T754" s="18"/>
      <c r="U754" s="18"/>
      <c r="V754" s="18"/>
      <c r="W754" s="18"/>
      <c r="X754" s="18"/>
      <c r="Y754" s="18"/>
      <c r="Z754" s="18"/>
      <c r="AA754" s="18"/>
    </row>
    <row r="755" spans="1:27" ht="18.75" customHeight="1">
      <c r="A755" s="18"/>
      <c r="B755" s="409"/>
      <c r="C755" s="409"/>
      <c r="D755" s="409"/>
      <c r="E755" s="409"/>
      <c r="F755" s="409"/>
      <c r="G755" s="409"/>
      <c r="H755" s="409"/>
      <c r="I755" s="409"/>
      <c r="J755" s="409"/>
      <c r="K755" s="409"/>
      <c r="L755" s="409"/>
      <c r="M755" s="409"/>
      <c r="N755" s="409"/>
      <c r="O755" s="409"/>
      <c r="Q755" s="18"/>
      <c r="R755" s="18"/>
      <c r="S755" s="18"/>
      <c r="T755" s="18"/>
      <c r="U755" s="18"/>
      <c r="V755" s="18"/>
      <c r="W755" s="18"/>
      <c r="X755" s="18"/>
      <c r="Y755" s="18"/>
      <c r="Z755" s="18"/>
      <c r="AA755" s="18"/>
    </row>
    <row r="756" spans="1:27" ht="18.75" customHeight="1">
      <c r="A756" s="18"/>
      <c r="B756" s="409"/>
      <c r="C756" s="409"/>
      <c r="D756" s="409"/>
      <c r="E756" s="409"/>
      <c r="F756" s="409"/>
      <c r="G756" s="409"/>
      <c r="H756" s="409"/>
      <c r="I756" s="409"/>
      <c r="J756" s="409"/>
      <c r="K756" s="409"/>
      <c r="L756" s="409"/>
      <c r="M756" s="409"/>
      <c r="N756" s="409"/>
      <c r="O756" s="409"/>
      <c r="Q756" s="18"/>
      <c r="R756" s="18"/>
      <c r="S756" s="18"/>
      <c r="T756" s="18"/>
      <c r="U756" s="18"/>
      <c r="V756" s="18"/>
      <c r="W756" s="18"/>
      <c r="X756" s="18"/>
      <c r="Y756" s="18"/>
      <c r="Z756" s="18"/>
      <c r="AA756" s="18"/>
    </row>
    <row r="757" spans="1:27" ht="18.75" customHeight="1">
      <c r="A757" s="18"/>
      <c r="B757" s="409"/>
      <c r="C757" s="409"/>
      <c r="D757" s="409"/>
      <c r="E757" s="409"/>
      <c r="F757" s="409"/>
      <c r="G757" s="409"/>
      <c r="H757" s="409"/>
      <c r="I757" s="409"/>
      <c r="J757" s="409"/>
      <c r="K757" s="409"/>
      <c r="L757" s="409"/>
      <c r="M757" s="409"/>
      <c r="N757" s="409"/>
      <c r="O757" s="409"/>
      <c r="Q757" s="18"/>
      <c r="R757" s="18"/>
      <c r="S757" s="18"/>
      <c r="T757" s="18"/>
      <c r="U757" s="18"/>
      <c r="V757" s="18"/>
      <c r="W757" s="18"/>
      <c r="X757" s="18"/>
      <c r="Y757" s="18"/>
      <c r="Z757" s="18"/>
      <c r="AA757" s="18"/>
    </row>
    <row r="758" spans="1:27" ht="18.75" customHeight="1">
      <c r="A758" s="18"/>
      <c r="B758" s="409"/>
      <c r="C758" s="409"/>
      <c r="D758" s="409"/>
      <c r="E758" s="409"/>
      <c r="F758" s="409"/>
      <c r="G758" s="409"/>
      <c r="H758" s="409"/>
      <c r="I758" s="409"/>
      <c r="J758" s="409"/>
      <c r="K758" s="409"/>
      <c r="L758" s="409"/>
      <c r="M758" s="409"/>
      <c r="N758" s="409"/>
      <c r="O758" s="409"/>
      <c r="Q758" s="18"/>
      <c r="R758" s="18"/>
      <c r="S758" s="18"/>
      <c r="T758" s="18"/>
      <c r="U758" s="18"/>
      <c r="V758" s="18"/>
      <c r="W758" s="18"/>
      <c r="X758" s="18"/>
      <c r="Y758" s="18"/>
      <c r="Z758" s="18"/>
      <c r="AA758" s="18"/>
    </row>
    <row r="759" spans="1:27" ht="18.75" customHeight="1">
      <c r="A759" s="18"/>
      <c r="B759" s="409"/>
      <c r="C759" s="409"/>
      <c r="D759" s="409"/>
      <c r="E759" s="409"/>
      <c r="F759" s="409"/>
      <c r="G759" s="409"/>
      <c r="H759" s="409"/>
      <c r="I759" s="409"/>
      <c r="J759" s="409"/>
      <c r="K759" s="409"/>
      <c r="L759" s="409"/>
      <c r="M759" s="409"/>
      <c r="N759" s="409"/>
      <c r="O759" s="409"/>
      <c r="Q759" s="18"/>
      <c r="R759" s="18"/>
      <c r="S759" s="18"/>
      <c r="T759" s="18"/>
      <c r="U759" s="18"/>
      <c r="V759" s="18"/>
      <c r="W759" s="18"/>
      <c r="X759" s="18"/>
      <c r="Y759" s="18"/>
      <c r="Z759" s="18"/>
      <c r="AA759" s="18"/>
    </row>
    <row r="760" spans="1:27" ht="18.75" customHeight="1">
      <c r="A760" s="18"/>
      <c r="B760" s="409"/>
      <c r="C760" s="409"/>
      <c r="D760" s="409"/>
      <c r="E760" s="409"/>
      <c r="F760" s="409"/>
      <c r="G760" s="409"/>
      <c r="H760" s="409"/>
      <c r="I760" s="409"/>
      <c r="J760" s="409"/>
      <c r="K760" s="409"/>
      <c r="L760" s="409"/>
      <c r="M760" s="409"/>
      <c r="N760" s="409"/>
      <c r="O760" s="409"/>
      <c r="Q760" s="18"/>
      <c r="R760" s="18"/>
      <c r="S760" s="18"/>
      <c r="T760" s="18"/>
      <c r="U760" s="18"/>
      <c r="V760" s="18"/>
      <c r="W760" s="18"/>
      <c r="X760" s="18"/>
      <c r="Y760" s="18"/>
      <c r="Z760" s="18"/>
      <c r="AA760" s="18"/>
    </row>
    <row r="761" spans="1:27" ht="18.75" customHeight="1">
      <c r="A761" s="18"/>
      <c r="B761" s="409"/>
      <c r="C761" s="409"/>
      <c r="D761" s="409"/>
      <c r="E761" s="409"/>
      <c r="F761" s="409"/>
      <c r="G761" s="409"/>
      <c r="H761" s="409"/>
      <c r="I761" s="409"/>
      <c r="J761" s="409"/>
      <c r="K761" s="409"/>
      <c r="L761" s="409"/>
      <c r="M761" s="409"/>
      <c r="N761" s="409"/>
      <c r="O761" s="409"/>
      <c r="Q761" s="18"/>
      <c r="R761" s="18"/>
      <c r="S761" s="18"/>
      <c r="T761" s="18"/>
      <c r="U761" s="18"/>
      <c r="V761" s="18"/>
      <c r="W761" s="18"/>
      <c r="X761" s="18"/>
      <c r="Y761" s="18"/>
      <c r="Z761" s="18"/>
      <c r="AA761" s="18"/>
    </row>
    <row r="762" spans="1:27" ht="18.75" customHeight="1">
      <c r="A762" s="18"/>
      <c r="B762" s="409"/>
      <c r="C762" s="409"/>
      <c r="D762" s="409"/>
      <c r="E762" s="409"/>
      <c r="F762" s="409"/>
      <c r="G762" s="409"/>
      <c r="H762" s="409"/>
      <c r="I762" s="409"/>
      <c r="J762" s="409"/>
      <c r="K762" s="409"/>
      <c r="L762" s="409"/>
      <c r="M762" s="409"/>
      <c r="N762" s="409"/>
      <c r="O762" s="409"/>
      <c r="Q762" s="18"/>
      <c r="R762" s="18"/>
      <c r="S762" s="18"/>
      <c r="T762" s="18"/>
      <c r="U762" s="18"/>
      <c r="V762" s="18"/>
      <c r="W762" s="18"/>
      <c r="X762" s="18"/>
      <c r="Y762" s="18"/>
      <c r="Z762" s="18"/>
      <c r="AA762" s="18"/>
    </row>
    <row r="763" spans="1:27" ht="18.75" customHeight="1">
      <c r="A763" s="18"/>
      <c r="B763" s="409"/>
      <c r="C763" s="409"/>
      <c r="D763" s="409"/>
      <c r="E763" s="409"/>
      <c r="F763" s="409"/>
      <c r="G763" s="409"/>
      <c r="H763" s="409"/>
      <c r="I763" s="409"/>
      <c r="J763" s="409"/>
      <c r="K763" s="409"/>
      <c r="L763" s="409"/>
      <c r="M763" s="409"/>
      <c r="N763" s="409"/>
      <c r="O763" s="409"/>
      <c r="Q763" s="18"/>
      <c r="R763" s="18"/>
      <c r="S763" s="18"/>
      <c r="T763" s="18"/>
      <c r="U763" s="18"/>
      <c r="V763" s="18"/>
      <c r="W763" s="18"/>
      <c r="X763" s="18"/>
      <c r="Y763" s="18"/>
      <c r="Z763" s="18"/>
      <c r="AA763" s="18"/>
    </row>
    <row r="764" spans="1:27" ht="18.75" customHeight="1">
      <c r="A764" s="18"/>
      <c r="B764" s="409"/>
      <c r="C764" s="409"/>
      <c r="D764" s="409"/>
      <c r="E764" s="409"/>
      <c r="F764" s="409"/>
      <c r="G764" s="409"/>
      <c r="H764" s="409"/>
      <c r="I764" s="409"/>
      <c r="J764" s="409"/>
      <c r="K764" s="409"/>
      <c r="L764" s="409"/>
      <c r="M764" s="409"/>
      <c r="N764" s="409"/>
      <c r="O764" s="409"/>
      <c r="Q764" s="18"/>
      <c r="R764" s="18"/>
      <c r="S764" s="18"/>
      <c r="T764" s="18"/>
      <c r="U764" s="18"/>
      <c r="V764" s="18"/>
      <c r="W764" s="18"/>
      <c r="X764" s="18"/>
      <c r="Y764" s="18"/>
      <c r="Z764" s="18"/>
      <c r="AA764" s="18"/>
    </row>
    <row r="765" spans="1:27" ht="18.75" customHeight="1">
      <c r="A765" s="18"/>
      <c r="B765" s="409"/>
      <c r="C765" s="409"/>
      <c r="D765" s="409"/>
      <c r="E765" s="409"/>
      <c r="F765" s="409"/>
      <c r="G765" s="409"/>
      <c r="H765" s="409"/>
      <c r="I765" s="409"/>
      <c r="J765" s="409"/>
      <c r="K765" s="409"/>
      <c r="L765" s="409"/>
      <c r="M765" s="409"/>
      <c r="N765" s="409"/>
      <c r="O765" s="409"/>
      <c r="Q765" s="18"/>
      <c r="R765" s="18"/>
      <c r="S765" s="18"/>
      <c r="T765" s="18"/>
      <c r="U765" s="18"/>
      <c r="V765" s="18"/>
      <c r="W765" s="18"/>
      <c r="X765" s="18"/>
      <c r="Y765" s="18"/>
      <c r="Z765" s="18"/>
      <c r="AA765" s="18"/>
    </row>
    <row r="766" spans="1:27" ht="18.75" customHeight="1">
      <c r="A766" s="18"/>
      <c r="B766" s="409"/>
      <c r="C766" s="409"/>
      <c r="D766" s="409"/>
      <c r="E766" s="409"/>
      <c r="F766" s="409"/>
      <c r="G766" s="409"/>
      <c r="H766" s="409"/>
      <c r="I766" s="409"/>
      <c r="J766" s="409"/>
      <c r="K766" s="409"/>
      <c r="L766" s="409"/>
      <c r="M766" s="409"/>
      <c r="N766" s="409"/>
      <c r="O766" s="409"/>
      <c r="Q766" s="18"/>
      <c r="R766" s="18"/>
      <c r="S766" s="18"/>
      <c r="T766" s="18"/>
      <c r="U766" s="18"/>
      <c r="V766" s="18"/>
      <c r="W766" s="18"/>
      <c r="X766" s="18"/>
      <c r="Y766" s="18"/>
      <c r="Z766" s="18"/>
      <c r="AA766" s="18"/>
    </row>
    <row r="767" spans="1:27" ht="18.75" customHeight="1">
      <c r="A767" s="18"/>
      <c r="B767" s="409"/>
      <c r="C767" s="409"/>
      <c r="D767" s="409"/>
      <c r="E767" s="409"/>
      <c r="F767" s="409"/>
      <c r="G767" s="409"/>
      <c r="H767" s="409"/>
      <c r="I767" s="409"/>
      <c r="J767" s="409"/>
      <c r="K767" s="409"/>
      <c r="L767" s="409"/>
      <c r="M767" s="409"/>
      <c r="N767" s="409"/>
      <c r="O767" s="409"/>
      <c r="Q767" s="18"/>
      <c r="R767" s="18"/>
      <c r="S767" s="18"/>
      <c r="T767" s="18"/>
      <c r="U767" s="18"/>
      <c r="V767" s="18"/>
      <c r="W767" s="18"/>
      <c r="X767" s="18"/>
      <c r="Y767" s="18"/>
      <c r="Z767" s="18"/>
      <c r="AA767" s="18"/>
    </row>
    <row r="768" spans="1:27" ht="18.75" customHeight="1">
      <c r="A768" s="18"/>
      <c r="B768" s="409"/>
      <c r="C768" s="409"/>
      <c r="D768" s="409"/>
      <c r="E768" s="409"/>
      <c r="F768" s="409"/>
      <c r="G768" s="409"/>
      <c r="H768" s="409"/>
      <c r="I768" s="409"/>
      <c r="J768" s="409"/>
      <c r="K768" s="409"/>
      <c r="L768" s="409"/>
      <c r="M768" s="409"/>
      <c r="N768" s="409"/>
      <c r="O768" s="409"/>
      <c r="Q768" s="18"/>
      <c r="R768" s="18"/>
      <c r="S768" s="18"/>
      <c r="T768" s="18"/>
      <c r="U768" s="18"/>
      <c r="V768" s="18"/>
      <c r="W768" s="18"/>
      <c r="X768" s="18"/>
      <c r="Y768" s="18"/>
      <c r="Z768" s="18"/>
      <c r="AA768" s="18"/>
    </row>
    <row r="769" spans="1:27" ht="18.75" customHeight="1">
      <c r="A769" s="18"/>
      <c r="B769" s="409"/>
      <c r="C769" s="409"/>
      <c r="D769" s="409"/>
      <c r="E769" s="409"/>
      <c r="F769" s="409"/>
      <c r="G769" s="409"/>
      <c r="H769" s="409"/>
      <c r="I769" s="409"/>
      <c r="J769" s="409"/>
      <c r="K769" s="409"/>
      <c r="L769" s="409"/>
      <c r="M769" s="409"/>
      <c r="N769" s="409"/>
      <c r="O769" s="409"/>
      <c r="Q769" s="18"/>
      <c r="R769" s="18"/>
      <c r="S769" s="18"/>
      <c r="T769" s="18"/>
      <c r="U769" s="18"/>
      <c r="V769" s="18"/>
      <c r="W769" s="18"/>
      <c r="X769" s="18"/>
      <c r="Y769" s="18"/>
      <c r="Z769" s="18"/>
      <c r="AA769" s="18"/>
    </row>
    <row r="770" spans="1:27" ht="18.75" customHeight="1">
      <c r="A770" s="18"/>
      <c r="B770" s="409"/>
      <c r="C770" s="409"/>
      <c r="D770" s="409"/>
      <c r="E770" s="409"/>
      <c r="F770" s="409"/>
      <c r="G770" s="409"/>
      <c r="H770" s="409"/>
      <c r="I770" s="409"/>
      <c r="J770" s="409"/>
      <c r="K770" s="409"/>
      <c r="L770" s="409"/>
      <c r="M770" s="409"/>
      <c r="N770" s="409"/>
      <c r="O770" s="409"/>
      <c r="Q770" s="18"/>
      <c r="R770" s="18"/>
      <c r="S770" s="18"/>
      <c r="T770" s="18"/>
      <c r="U770" s="18"/>
      <c r="V770" s="18"/>
      <c r="W770" s="18"/>
      <c r="X770" s="18"/>
      <c r="Y770" s="18"/>
      <c r="Z770" s="18"/>
      <c r="AA770" s="18"/>
    </row>
    <row r="771" spans="1:27" ht="18.75" customHeight="1">
      <c r="A771" s="18"/>
      <c r="B771" s="409"/>
      <c r="C771" s="409"/>
      <c r="D771" s="409"/>
      <c r="E771" s="409"/>
      <c r="F771" s="409"/>
      <c r="G771" s="409"/>
      <c r="H771" s="409"/>
      <c r="I771" s="409"/>
      <c r="J771" s="409"/>
      <c r="K771" s="409"/>
      <c r="L771" s="409"/>
      <c r="M771" s="409"/>
      <c r="N771" s="409"/>
      <c r="O771" s="409"/>
      <c r="Q771" s="18"/>
      <c r="R771" s="18"/>
      <c r="S771" s="18"/>
      <c r="T771" s="18"/>
      <c r="U771" s="18"/>
      <c r="V771" s="18"/>
      <c r="W771" s="18"/>
      <c r="X771" s="18"/>
      <c r="Y771" s="18"/>
      <c r="Z771" s="18"/>
      <c r="AA771" s="18"/>
    </row>
    <row r="772" spans="1:27" ht="18.75" customHeight="1">
      <c r="A772" s="18"/>
      <c r="B772" s="409"/>
      <c r="C772" s="409"/>
      <c r="D772" s="409"/>
      <c r="E772" s="409"/>
      <c r="F772" s="409"/>
      <c r="G772" s="409"/>
      <c r="H772" s="409"/>
      <c r="I772" s="409"/>
      <c r="J772" s="409"/>
      <c r="K772" s="409"/>
      <c r="L772" s="409"/>
      <c r="M772" s="409"/>
      <c r="N772" s="409"/>
      <c r="O772" s="409"/>
      <c r="Q772" s="18"/>
      <c r="R772" s="18"/>
      <c r="S772" s="18"/>
      <c r="T772" s="18"/>
      <c r="U772" s="18"/>
      <c r="V772" s="18"/>
      <c r="W772" s="18"/>
      <c r="X772" s="18"/>
      <c r="Y772" s="18"/>
      <c r="Z772" s="18"/>
      <c r="AA772" s="18"/>
    </row>
    <row r="773" spans="1:27" ht="18.75" customHeight="1">
      <c r="A773" s="18"/>
      <c r="B773" s="409"/>
      <c r="C773" s="409"/>
      <c r="D773" s="409"/>
      <c r="E773" s="409"/>
      <c r="F773" s="409"/>
      <c r="G773" s="409"/>
      <c r="H773" s="409"/>
      <c r="I773" s="409"/>
      <c r="J773" s="409"/>
      <c r="K773" s="409"/>
      <c r="L773" s="409"/>
      <c r="M773" s="409"/>
      <c r="N773" s="409"/>
      <c r="O773" s="409"/>
      <c r="Q773" s="18"/>
      <c r="R773" s="18"/>
      <c r="S773" s="18"/>
      <c r="T773" s="18"/>
      <c r="U773" s="18"/>
      <c r="V773" s="18"/>
      <c r="W773" s="18"/>
      <c r="X773" s="18"/>
      <c r="Y773" s="18"/>
      <c r="Z773" s="18"/>
      <c r="AA773" s="18"/>
    </row>
    <row r="774" spans="1:27" ht="18.75" customHeight="1">
      <c r="A774" s="18"/>
      <c r="B774" s="409"/>
      <c r="C774" s="409"/>
      <c r="D774" s="409"/>
      <c r="E774" s="409"/>
      <c r="F774" s="409"/>
      <c r="G774" s="409"/>
      <c r="H774" s="409"/>
      <c r="I774" s="409"/>
      <c r="J774" s="409"/>
      <c r="K774" s="409"/>
      <c r="L774" s="409"/>
      <c r="M774" s="409"/>
      <c r="N774" s="409"/>
      <c r="O774" s="409"/>
      <c r="Q774" s="18"/>
      <c r="R774" s="18"/>
      <c r="S774" s="18"/>
      <c r="T774" s="18"/>
      <c r="U774" s="18"/>
      <c r="V774" s="18"/>
      <c r="W774" s="18"/>
      <c r="X774" s="18"/>
      <c r="Y774" s="18"/>
      <c r="Z774" s="18"/>
      <c r="AA774" s="18"/>
    </row>
    <row r="775" spans="1:27" ht="18.75" customHeight="1">
      <c r="A775" s="18"/>
      <c r="B775" s="409"/>
      <c r="C775" s="409"/>
      <c r="D775" s="409"/>
      <c r="E775" s="409"/>
      <c r="F775" s="409"/>
      <c r="G775" s="409"/>
      <c r="H775" s="409"/>
      <c r="I775" s="409"/>
      <c r="J775" s="409"/>
      <c r="K775" s="409"/>
      <c r="L775" s="409"/>
      <c r="M775" s="409"/>
      <c r="N775" s="409"/>
      <c r="O775" s="409"/>
      <c r="Q775" s="18"/>
      <c r="R775" s="18"/>
      <c r="S775" s="18"/>
      <c r="T775" s="18"/>
      <c r="U775" s="18"/>
      <c r="V775" s="18"/>
      <c r="W775" s="18"/>
      <c r="X775" s="18"/>
      <c r="Y775" s="18"/>
      <c r="Z775" s="18"/>
      <c r="AA775" s="18"/>
    </row>
    <row r="776" spans="1:27" ht="18.75" customHeight="1">
      <c r="A776" s="18"/>
      <c r="B776" s="409"/>
      <c r="C776" s="409"/>
      <c r="D776" s="409"/>
      <c r="E776" s="409"/>
      <c r="F776" s="409"/>
      <c r="G776" s="409"/>
      <c r="H776" s="409"/>
      <c r="I776" s="409"/>
      <c r="J776" s="409"/>
      <c r="K776" s="409"/>
      <c r="L776" s="409"/>
      <c r="M776" s="409"/>
      <c r="N776" s="409"/>
      <c r="O776" s="409"/>
      <c r="Q776" s="18"/>
      <c r="R776" s="18"/>
      <c r="S776" s="18"/>
      <c r="T776" s="18"/>
      <c r="U776" s="18"/>
      <c r="V776" s="18"/>
      <c r="W776" s="18"/>
      <c r="X776" s="18"/>
      <c r="Y776" s="18"/>
      <c r="Z776" s="18"/>
      <c r="AA776" s="18"/>
    </row>
    <row r="777" spans="1:27" ht="18.75" customHeight="1">
      <c r="A777" s="18"/>
      <c r="B777" s="409"/>
      <c r="C777" s="409"/>
      <c r="D777" s="409"/>
      <c r="E777" s="409"/>
      <c r="F777" s="409"/>
      <c r="G777" s="409"/>
      <c r="H777" s="409"/>
      <c r="I777" s="409"/>
      <c r="J777" s="409"/>
      <c r="K777" s="409"/>
      <c r="L777" s="409"/>
      <c r="M777" s="409"/>
      <c r="N777" s="409"/>
      <c r="O777" s="409"/>
      <c r="Q777" s="18"/>
      <c r="R777" s="18"/>
      <c r="S777" s="18"/>
      <c r="T777" s="18"/>
      <c r="U777" s="18"/>
      <c r="V777" s="18"/>
      <c r="W777" s="18"/>
      <c r="X777" s="18"/>
      <c r="Y777" s="18"/>
      <c r="Z777" s="18"/>
      <c r="AA777" s="18"/>
    </row>
    <row r="778" spans="1:27" ht="18.75" customHeight="1">
      <c r="A778" s="18"/>
      <c r="B778" s="409"/>
      <c r="C778" s="409"/>
      <c r="D778" s="409"/>
      <c r="E778" s="409"/>
      <c r="F778" s="409"/>
      <c r="G778" s="409"/>
      <c r="H778" s="409"/>
      <c r="I778" s="409"/>
      <c r="J778" s="409"/>
      <c r="K778" s="409"/>
      <c r="L778" s="409"/>
      <c r="M778" s="409"/>
      <c r="N778" s="409"/>
      <c r="O778" s="409"/>
      <c r="Q778" s="18"/>
      <c r="R778" s="18"/>
      <c r="S778" s="18"/>
      <c r="T778" s="18"/>
      <c r="U778" s="18"/>
      <c r="V778" s="18"/>
      <c r="W778" s="18"/>
      <c r="X778" s="18"/>
      <c r="Y778" s="18"/>
      <c r="Z778" s="18"/>
      <c r="AA778" s="18"/>
    </row>
    <row r="779" spans="1:27" ht="18.75" customHeight="1">
      <c r="A779" s="18"/>
      <c r="B779" s="409"/>
      <c r="C779" s="409"/>
      <c r="D779" s="409"/>
      <c r="E779" s="409"/>
      <c r="F779" s="409"/>
      <c r="G779" s="409"/>
      <c r="H779" s="409"/>
      <c r="I779" s="409"/>
      <c r="J779" s="409"/>
      <c r="K779" s="409"/>
      <c r="L779" s="409"/>
      <c r="M779" s="409"/>
      <c r="N779" s="409"/>
      <c r="O779" s="409"/>
      <c r="Q779" s="18"/>
      <c r="R779" s="18"/>
      <c r="S779" s="18"/>
      <c r="T779" s="18"/>
      <c r="U779" s="18"/>
      <c r="V779" s="18"/>
      <c r="W779" s="18"/>
      <c r="X779" s="18"/>
      <c r="Y779" s="18"/>
      <c r="Z779" s="18"/>
      <c r="AA779" s="18"/>
    </row>
    <row r="780" spans="1:27" ht="18.75" customHeight="1">
      <c r="A780" s="18"/>
      <c r="B780" s="409"/>
      <c r="C780" s="409"/>
      <c r="D780" s="409"/>
      <c r="E780" s="409"/>
      <c r="F780" s="409"/>
      <c r="G780" s="409"/>
      <c r="H780" s="409"/>
      <c r="I780" s="409"/>
      <c r="J780" s="409"/>
      <c r="K780" s="409"/>
      <c r="L780" s="409"/>
      <c r="M780" s="409"/>
      <c r="N780" s="409"/>
      <c r="O780" s="409"/>
      <c r="Q780" s="18"/>
      <c r="R780" s="18"/>
      <c r="S780" s="18"/>
      <c r="T780" s="18"/>
      <c r="U780" s="18"/>
      <c r="V780" s="18"/>
      <c r="W780" s="18"/>
      <c r="X780" s="18"/>
      <c r="Y780" s="18"/>
      <c r="Z780" s="18"/>
      <c r="AA780" s="18"/>
    </row>
    <row r="781" spans="1:27" ht="18.75" customHeight="1">
      <c r="A781" s="18"/>
      <c r="B781" s="409"/>
      <c r="C781" s="409"/>
      <c r="D781" s="409"/>
      <c r="E781" s="409"/>
      <c r="F781" s="409"/>
      <c r="G781" s="409"/>
      <c r="H781" s="409"/>
      <c r="I781" s="409"/>
      <c r="J781" s="409"/>
      <c r="K781" s="409"/>
      <c r="L781" s="409"/>
      <c r="M781" s="409"/>
      <c r="N781" s="409"/>
      <c r="O781" s="409"/>
      <c r="Q781" s="18"/>
      <c r="R781" s="18"/>
      <c r="S781" s="18"/>
      <c r="T781" s="18"/>
      <c r="U781" s="18"/>
      <c r="V781" s="18"/>
      <c r="W781" s="18"/>
      <c r="X781" s="18"/>
      <c r="Y781" s="18"/>
      <c r="Z781" s="18"/>
      <c r="AA781" s="18"/>
    </row>
    <row r="782" spans="1:27" ht="18.75" customHeight="1">
      <c r="A782" s="18"/>
      <c r="B782" s="409"/>
      <c r="C782" s="409"/>
      <c r="D782" s="409"/>
      <c r="E782" s="409"/>
      <c r="F782" s="409"/>
      <c r="G782" s="409"/>
      <c r="H782" s="409"/>
      <c r="I782" s="409"/>
      <c r="J782" s="409"/>
      <c r="K782" s="409"/>
      <c r="L782" s="409"/>
      <c r="M782" s="409"/>
      <c r="N782" s="409"/>
      <c r="O782" s="409"/>
      <c r="Q782" s="18"/>
      <c r="R782" s="18"/>
      <c r="S782" s="18"/>
      <c r="T782" s="18"/>
      <c r="U782" s="18"/>
      <c r="V782" s="18"/>
      <c r="W782" s="18"/>
      <c r="X782" s="18"/>
      <c r="Y782" s="18"/>
      <c r="Z782" s="18"/>
      <c r="AA782" s="18"/>
    </row>
    <row r="783" spans="1:27" ht="18.75" customHeight="1">
      <c r="A783" s="18"/>
      <c r="B783" s="409"/>
      <c r="C783" s="409"/>
      <c r="D783" s="409"/>
      <c r="E783" s="409"/>
      <c r="F783" s="409"/>
      <c r="G783" s="409"/>
      <c r="H783" s="409"/>
      <c r="I783" s="409"/>
      <c r="J783" s="409"/>
      <c r="K783" s="409"/>
      <c r="L783" s="409"/>
      <c r="M783" s="409"/>
      <c r="N783" s="409"/>
      <c r="O783" s="409"/>
      <c r="Q783" s="18"/>
      <c r="R783" s="18"/>
      <c r="S783" s="18"/>
      <c r="T783" s="18"/>
      <c r="U783" s="18"/>
      <c r="V783" s="18"/>
      <c r="W783" s="18"/>
      <c r="X783" s="18"/>
      <c r="Y783" s="18"/>
      <c r="Z783" s="18"/>
      <c r="AA783" s="18"/>
    </row>
    <row r="784" spans="1:27" ht="18.75" customHeight="1">
      <c r="A784" s="18"/>
      <c r="B784" s="409"/>
      <c r="C784" s="409"/>
      <c r="D784" s="409"/>
      <c r="E784" s="409"/>
      <c r="F784" s="409"/>
      <c r="G784" s="409"/>
      <c r="H784" s="409"/>
      <c r="I784" s="409"/>
      <c r="J784" s="409"/>
      <c r="K784" s="409"/>
      <c r="L784" s="409"/>
      <c r="M784" s="409"/>
      <c r="N784" s="409"/>
      <c r="O784" s="409"/>
      <c r="Q784" s="18"/>
      <c r="R784" s="18"/>
      <c r="S784" s="18"/>
      <c r="T784" s="18"/>
      <c r="U784" s="18"/>
      <c r="V784" s="18"/>
      <c r="W784" s="18"/>
      <c r="X784" s="18"/>
      <c r="Y784" s="18"/>
      <c r="Z784" s="18"/>
      <c r="AA784" s="18"/>
    </row>
    <row r="785" spans="1:27" ht="18.75" customHeight="1">
      <c r="A785" s="18"/>
      <c r="B785" s="409"/>
      <c r="C785" s="409"/>
      <c r="D785" s="409"/>
      <c r="E785" s="409"/>
      <c r="F785" s="409"/>
      <c r="G785" s="409"/>
      <c r="H785" s="409"/>
      <c r="I785" s="409"/>
      <c r="J785" s="409"/>
      <c r="K785" s="409"/>
      <c r="L785" s="409"/>
      <c r="M785" s="409"/>
      <c r="N785" s="409"/>
      <c r="O785" s="409"/>
      <c r="Q785" s="18"/>
      <c r="R785" s="18"/>
      <c r="S785" s="18"/>
      <c r="T785" s="18"/>
      <c r="U785" s="18"/>
      <c r="V785" s="18"/>
      <c r="W785" s="18"/>
      <c r="X785" s="18"/>
      <c r="Y785" s="18"/>
      <c r="Z785" s="18"/>
      <c r="AA785" s="18"/>
    </row>
    <row r="786" spans="1:27" ht="18.75" customHeight="1">
      <c r="A786" s="18"/>
      <c r="B786" s="409"/>
      <c r="C786" s="409"/>
      <c r="D786" s="409"/>
      <c r="E786" s="409"/>
      <c r="F786" s="409"/>
      <c r="G786" s="409"/>
      <c r="H786" s="409"/>
      <c r="I786" s="409"/>
      <c r="J786" s="409"/>
      <c r="K786" s="409"/>
      <c r="L786" s="409"/>
      <c r="M786" s="409"/>
      <c r="N786" s="409"/>
      <c r="O786" s="409"/>
      <c r="Q786" s="18"/>
      <c r="R786" s="18"/>
      <c r="S786" s="18"/>
      <c r="T786" s="18"/>
      <c r="U786" s="18"/>
      <c r="V786" s="18"/>
      <c r="W786" s="18"/>
      <c r="X786" s="18"/>
      <c r="Y786" s="18"/>
      <c r="Z786" s="18"/>
      <c r="AA786" s="18"/>
    </row>
    <row r="787" spans="1:27" ht="18.75" customHeight="1">
      <c r="A787" s="18"/>
      <c r="B787" s="409"/>
      <c r="C787" s="409"/>
      <c r="D787" s="409"/>
      <c r="E787" s="409"/>
      <c r="F787" s="409"/>
      <c r="G787" s="409"/>
      <c r="H787" s="409"/>
      <c r="I787" s="409"/>
      <c r="J787" s="409"/>
      <c r="K787" s="409"/>
      <c r="L787" s="409"/>
      <c r="M787" s="409"/>
      <c r="N787" s="409"/>
      <c r="O787" s="409"/>
      <c r="Q787" s="18"/>
      <c r="R787" s="18"/>
      <c r="S787" s="18"/>
      <c r="T787" s="18"/>
      <c r="U787" s="18"/>
      <c r="V787" s="18"/>
      <c r="W787" s="18"/>
      <c r="X787" s="18"/>
      <c r="Y787" s="18"/>
      <c r="Z787" s="18"/>
      <c r="AA787" s="18"/>
    </row>
    <row r="788" spans="1:27" ht="18.75" customHeight="1">
      <c r="A788" s="18"/>
      <c r="B788" s="409"/>
      <c r="C788" s="409"/>
      <c r="D788" s="409"/>
      <c r="E788" s="409"/>
      <c r="F788" s="409"/>
      <c r="G788" s="409"/>
      <c r="H788" s="409"/>
      <c r="I788" s="409"/>
      <c r="J788" s="409"/>
      <c r="K788" s="409"/>
      <c r="L788" s="409"/>
      <c r="M788" s="409"/>
      <c r="N788" s="409"/>
      <c r="O788" s="409"/>
      <c r="Q788" s="18"/>
      <c r="R788" s="18"/>
      <c r="S788" s="18"/>
      <c r="T788" s="18"/>
      <c r="U788" s="18"/>
      <c r="V788" s="18"/>
      <c r="W788" s="18"/>
      <c r="X788" s="18"/>
      <c r="Y788" s="18"/>
      <c r="Z788" s="18"/>
      <c r="AA788" s="18"/>
    </row>
    <row r="789" spans="1:27" ht="18.75" customHeight="1">
      <c r="A789" s="18"/>
      <c r="B789" s="409"/>
      <c r="C789" s="409"/>
      <c r="D789" s="409"/>
      <c r="E789" s="409"/>
      <c r="F789" s="409"/>
      <c r="G789" s="409"/>
      <c r="H789" s="409"/>
      <c r="I789" s="409"/>
      <c r="J789" s="409"/>
      <c r="K789" s="409"/>
      <c r="L789" s="409"/>
      <c r="M789" s="409"/>
      <c r="N789" s="409"/>
      <c r="O789" s="409"/>
      <c r="Q789" s="18"/>
      <c r="R789" s="18"/>
      <c r="S789" s="18"/>
      <c r="T789" s="18"/>
      <c r="U789" s="18"/>
      <c r="V789" s="18"/>
      <c r="W789" s="18"/>
      <c r="X789" s="18"/>
      <c r="Y789" s="18"/>
      <c r="Z789" s="18"/>
      <c r="AA789" s="18"/>
    </row>
    <row r="790" spans="1:27" ht="18.75" customHeight="1">
      <c r="A790" s="18"/>
      <c r="B790" s="409"/>
      <c r="C790" s="409"/>
      <c r="D790" s="409"/>
      <c r="E790" s="409"/>
      <c r="F790" s="409"/>
      <c r="G790" s="409"/>
      <c r="H790" s="409"/>
      <c r="I790" s="409"/>
      <c r="J790" s="409"/>
      <c r="K790" s="409"/>
      <c r="L790" s="409"/>
      <c r="M790" s="409"/>
      <c r="N790" s="409"/>
      <c r="O790" s="409"/>
      <c r="Q790" s="18"/>
      <c r="R790" s="18"/>
      <c r="S790" s="18"/>
      <c r="T790" s="18"/>
      <c r="U790" s="18"/>
      <c r="V790" s="18"/>
      <c r="W790" s="18"/>
      <c r="X790" s="18"/>
      <c r="Y790" s="18"/>
      <c r="Z790" s="18"/>
      <c r="AA790" s="18"/>
    </row>
    <row r="791" spans="1:27" ht="18.75" customHeight="1">
      <c r="A791" s="18"/>
      <c r="B791" s="409"/>
      <c r="C791" s="409"/>
      <c r="D791" s="409"/>
      <c r="E791" s="409"/>
      <c r="F791" s="409"/>
      <c r="G791" s="409"/>
      <c r="H791" s="409"/>
      <c r="I791" s="409"/>
      <c r="J791" s="409"/>
      <c r="K791" s="409"/>
      <c r="L791" s="409"/>
      <c r="M791" s="409"/>
      <c r="N791" s="409"/>
      <c r="O791" s="409"/>
      <c r="Q791" s="18"/>
      <c r="R791" s="18"/>
      <c r="S791" s="18"/>
      <c r="T791" s="18"/>
      <c r="U791" s="18"/>
      <c r="V791" s="18"/>
      <c r="W791" s="18"/>
      <c r="X791" s="18"/>
      <c r="Y791" s="18"/>
      <c r="Z791" s="18"/>
      <c r="AA791" s="18"/>
    </row>
    <row r="792" spans="1:27" ht="18.75" customHeight="1">
      <c r="A792" s="18"/>
      <c r="B792" s="409"/>
      <c r="C792" s="409"/>
      <c r="D792" s="409"/>
      <c r="E792" s="409"/>
      <c r="F792" s="409"/>
      <c r="G792" s="409"/>
      <c r="H792" s="409"/>
      <c r="I792" s="409"/>
      <c r="J792" s="409"/>
      <c r="K792" s="409"/>
      <c r="L792" s="409"/>
      <c r="M792" s="409"/>
      <c r="N792" s="409"/>
      <c r="O792" s="409"/>
      <c r="Q792" s="18"/>
      <c r="R792" s="18"/>
      <c r="S792" s="18"/>
      <c r="T792" s="18"/>
      <c r="U792" s="18"/>
      <c r="V792" s="18"/>
      <c r="W792" s="18"/>
      <c r="X792" s="18"/>
      <c r="Y792" s="18"/>
      <c r="Z792" s="18"/>
      <c r="AA792" s="18"/>
    </row>
    <row r="793" spans="1:27" ht="18.75" customHeight="1">
      <c r="A793" s="18"/>
      <c r="B793" s="409"/>
      <c r="C793" s="409"/>
      <c r="D793" s="409"/>
      <c r="E793" s="409"/>
      <c r="F793" s="409"/>
      <c r="G793" s="409"/>
      <c r="H793" s="409"/>
      <c r="I793" s="409"/>
      <c r="J793" s="409"/>
      <c r="K793" s="409"/>
      <c r="L793" s="409"/>
      <c r="M793" s="409"/>
      <c r="N793" s="409"/>
      <c r="O793" s="409"/>
      <c r="Q793" s="18"/>
      <c r="R793" s="18"/>
      <c r="S793" s="18"/>
      <c r="T793" s="18"/>
      <c r="U793" s="18"/>
      <c r="V793" s="18"/>
      <c r="W793" s="18"/>
      <c r="X793" s="18"/>
      <c r="Y793" s="18"/>
      <c r="Z793" s="18"/>
      <c r="AA793" s="18"/>
    </row>
    <row r="794" spans="1:27" ht="18.75" customHeight="1">
      <c r="A794" s="18"/>
      <c r="B794" s="409"/>
      <c r="C794" s="409"/>
      <c r="D794" s="409"/>
      <c r="E794" s="409"/>
      <c r="F794" s="409"/>
      <c r="G794" s="409"/>
      <c r="H794" s="409"/>
      <c r="I794" s="409"/>
      <c r="J794" s="409"/>
      <c r="K794" s="409"/>
      <c r="L794" s="409"/>
      <c r="M794" s="409"/>
      <c r="N794" s="409"/>
      <c r="O794" s="409"/>
      <c r="Q794" s="18"/>
      <c r="R794" s="18"/>
      <c r="S794" s="18"/>
      <c r="T794" s="18"/>
      <c r="U794" s="18"/>
      <c r="V794" s="18"/>
      <c r="W794" s="18"/>
      <c r="X794" s="18"/>
      <c r="Y794" s="18"/>
      <c r="Z794" s="18"/>
      <c r="AA794" s="18"/>
    </row>
    <row r="795" spans="1:27" ht="18.75" customHeight="1">
      <c r="A795" s="18"/>
      <c r="B795" s="409"/>
      <c r="C795" s="409"/>
      <c r="D795" s="409"/>
      <c r="E795" s="409"/>
      <c r="F795" s="409"/>
      <c r="G795" s="409"/>
      <c r="H795" s="409"/>
      <c r="I795" s="409"/>
      <c r="J795" s="409"/>
      <c r="K795" s="409"/>
      <c r="L795" s="409"/>
      <c r="M795" s="409"/>
      <c r="N795" s="409"/>
      <c r="O795" s="409"/>
      <c r="Q795" s="18"/>
      <c r="R795" s="18"/>
      <c r="S795" s="18"/>
      <c r="T795" s="18"/>
      <c r="U795" s="18"/>
      <c r="V795" s="18"/>
      <c r="W795" s="18"/>
      <c r="X795" s="18"/>
      <c r="Y795" s="18"/>
      <c r="Z795" s="18"/>
      <c r="AA795" s="18"/>
    </row>
    <row r="796" spans="1:27" ht="18.75" customHeight="1">
      <c r="A796" s="18"/>
      <c r="B796" s="409"/>
      <c r="C796" s="409"/>
      <c r="D796" s="409"/>
      <c r="E796" s="409"/>
      <c r="F796" s="409"/>
      <c r="G796" s="409"/>
      <c r="H796" s="409"/>
      <c r="I796" s="409"/>
      <c r="J796" s="409"/>
      <c r="K796" s="409"/>
      <c r="L796" s="409"/>
      <c r="M796" s="409"/>
      <c r="N796" s="409"/>
      <c r="O796" s="409"/>
      <c r="Q796" s="18"/>
      <c r="R796" s="18"/>
      <c r="S796" s="18"/>
      <c r="T796" s="18"/>
      <c r="U796" s="18"/>
      <c r="V796" s="18"/>
      <c r="W796" s="18"/>
      <c r="X796" s="18"/>
      <c r="Y796" s="18"/>
      <c r="Z796" s="18"/>
      <c r="AA796" s="18"/>
    </row>
    <row r="797" spans="1:27" ht="18.75" customHeight="1">
      <c r="A797" s="18"/>
      <c r="B797" s="409"/>
      <c r="C797" s="409"/>
      <c r="D797" s="409"/>
      <c r="E797" s="409"/>
      <c r="F797" s="409"/>
      <c r="G797" s="409"/>
      <c r="H797" s="409"/>
      <c r="I797" s="409"/>
      <c r="J797" s="409"/>
      <c r="K797" s="409"/>
      <c r="L797" s="409"/>
      <c r="M797" s="409"/>
      <c r="N797" s="409"/>
      <c r="O797" s="409"/>
      <c r="Q797" s="18"/>
      <c r="R797" s="18"/>
      <c r="S797" s="18"/>
      <c r="T797" s="18"/>
      <c r="U797" s="18"/>
      <c r="V797" s="18"/>
      <c r="W797" s="18"/>
      <c r="X797" s="18"/>
      <c r="Y797" s="18"/>
      <c r="Z797" s="18"/>
      <c r="AA797" s="18"/>
    </row>
    <row r="798" spans="1:27" ht="18.75" customHeight="1">
      <c r="A798" s="18"/>
      <c r="B798" s="409"/>
      <c r="C798" s="409"/>
      <c r="D798" s="409"/>
      <c r="E798" s="409"/>
      <c r="F798" s="409"/>
      <c r="G798" s="409"/>
      <c r="H798" s="409"/>
      <c r="I798" s="409"/>
      <c r="J798" s="409"/>
      <c r="K798" s="409"/>
      <c r="L798" s="409"/>
      <c r="M798" s="409"/>
      <c r="N798" s="409"/>
      <c r="O798" s="409"/>
      <c r="Q798" s="18"/>
      <c r="R798" s="18"/>
      <c r="S798" s="18"/>
      <c r="T798" s="18"/>
      <c r="U798" s="18"/>
      <c r="V798" s="18"/>
      <c r="W798" s="18"/>
      <c r="X798" s="18"/>
      <c r="Y798" s="18"/>
      <c r="Z798" s="18"/>
      <c r="AA798" s="18"/>
    </row>
    <row r="799" spans="1:27" ht="18.75" customHeight="1">
      <c r="A799" s="18"/>
      <c r="B799" s="409"/>
      <c r="C799" s="409"/>
      <c r="D799" s="409"/>
      <c r="E799" s="409"/>
      <c r="F799" s="409"/>
      <c r="G799" s="409"/>
      <c r="H799" s="409"/>
      <c r="I799" s="409"/>
      <c r="J799" s="409"/>
      <c r="K799" s="409"/>
      <c r="L799" s="409"/>
      <c r="M799" s="409"/>
      <c r="N799" s="409"/>
      <c r="O799" s="409"/>
      <c r="Q799" s="18"/>
      <c r="R799" s="18"/>
      <c r="S799" s="18"/>
      <c r="T799" s="18"/>
      <c r="U799" s="18"/>
      <c r="V799" s="18"/>
      <c r="W799" s="18"/>
      <c r="X799" s="18"/>
      <c r="Y799" s="18"/>
      <c r="Z799" s="18"/>
      <c r="AA799" s="18"/>
    </row>
    <row r="800" spans="1:27" ht="18.75" customHeight="1">
      <c r="A800" s="18"/>
      <c r="B800" s="409"/>
      <c r="C800" s="409"/>
      <c r="D800" s="409"/>
      <c r="E800" s="409"/>
      <c r="F800" s="409"/>
      <c r="G800" s="409"/>
      <c r="H800" s="409"/>
      <c r="I800" s="409"/>
      <c r="J800" s="409"/>
      <c r="K800" s="409"/>
      <c r="L800" s="409"/>
      <c r="M800" s="409"/>
      <c r="N800" s="409"/>
      <c r="O800" s="409"/>
      <c r="Q800" s="18"/>
      <c r="R800" s="18"/>
      <c r="S800" s="18"/>
      <c r="T800" s="18"/>
      <c r="U800" s="18"/>
      <c r="V800" s="18"/>
      <c r="W800" s="18"/>
      <c r="X800" s="18"/>
      <c r="Y800" s="18"/>
      <c r="Z800" s="18"/>
      <c r="AA800" s="18"/>
    </row>
    <row r="801" spans="1:27" ht="18.75" customHeight="1">
      <c r="A801" s="18"/>
      <c r="B801" s="409"/>
      <c r="C801" s="409"/>
      <c r="D801" s="409"/>
      <c r="E801" s="409"/>
      <c r="F801" s="409"/>
      <c r="G801" s="409"/>
      <c r="H801" s="409"/>
      <c r="I801" s="409"/>
      <c r="J801" s="409"/>
      <c r="K801" s="409"/>
      <c r="L801" s="409"/>
      <c r="M801" s="409"/>
      <c r="N801" s="409"/>
      <c r="O801" s="409"/>
      <c r="Q801" s="18"/>
      <c r="R801" s="18"/>
      <c r="S801" s="18"/>
      <c r="T801" s="18"/>
      <c r="U801" s="18"/>
      <c r="V801" s="18"/>
      <c r="W801" s="18"/>
      <c r="X801" s="18"/>
      <c r="Y801" s="18"/>
      <c r="Z801" s="18"/>
      <c r="AA801" s="18"/>
    </row>
    <row r="802" spans="1:27" ht="18.75" customHeight="1">
      <c r="A802" s="18"/>
      <c r="B802" s="409"/>
      <c r="C802" s="409"/>
      <c r="D802" s="409"/>
      <c r="E802" s="409"/>
      <c r="F802" s="409"/>
      <c r="G802" s="409"/>
      <c r="H802" s="409"/>
      <c r="I802" s="409"/>
      <c r="J802" s="409"/>
      <c r="K802" s="409"/>
      <c r="L802" s="409"/>
      <c r="M802" s="409"/>
      <c r="N802" s="409"/>
      <c r="O802" s="409"/>
      <c r="Q802" s="18"/>
      <c r="R802" s="18"/>
      <c r="S802" s="18"/>
      <c r="T802" s="18"/>
      <c r="U802" s="18"/>
      <c r="V802" s="18"/>
      <c r="W802" s="18"/>
      <c r="X802" s="18"/>
      <c r="Y802" s="18"/>
      <c r="Z802" s="18"/>
      <c r="AA802" s="18"/>
    </row>
    <row r="803" spans="1:27" ht="18.75" customHeight="1">
      <c r="A803" s="18"/>
      <c r="B803" s="409"/>
      <c r="C803" s="409"/>
      <c r="D803" s="409"/>
      <c r="E803" s="409"/>
      <c r="F803" s="409"/>
      <c r="G803" s="409"/>
      <c r="H803" s="409"/>
      <c r="I803" s="409"/>
      <c r="J803" s="409"/>
      <c r="K803" s="409"/>
      <c r="L803" s="409"/>
      <c r="M803" s="409"/>
      <c r="N803" s="409"/>
      <c r="O803" s="409"/>
      <c r="Q803" s="18"/>
      <c r="R803" s="18"/>
      <c r="S803" s="18"/>
      <c r="T803" s="18"/>
      <c r="U803" s="18"/>
      <c r="V803" s="18"/>
      <c r="W803" s="18"/>
      <c r="X803" s="18"/>
      <c r="Y803" s="18"/>
      <c r="Z803" s="18"/>
      <c r="AA803" s="18"/>
    </row>
    <row r="804" spans="1:27" ht="18.75" customHeight="1">
      <c r="A804" s="18"/>
      <c r="B804" s="409"/>
      <c r="C804" s="409"/>
      <c r="D804" s="409"/>
      <c r="E804" s="409"/>
      <c r="F804" s="409"/>
      <c r="G804" s="409"/>
      <c r="H804" s="409"/>
      <c r="I804" s="409"/>
      <c r="J804" s="409"/>
      <c r="K804" s="409"/>
      <c r="L804" s="409"/>
      <c r="M804" s="409"/>
      <c r="N804" s="409"/>
      <c r="O804" s="409"/>
      <c r="Q804" s="18"/>
      <c r="R804" s="18"/>
      <c r="S804" s="18"/>
      <c r="T804" s="18"/>
      <c r="U804" s="18"/>
      <c r="V804" s="18"/>
      <c r="W804" s="18"/>
      <c r="X804" s="18"/>
      <c r="Y804" s="18"/>
      <c r="Z804" s="18"/>
      <c r="AA804" s="18"/>
    </row>
    <row r="805" spans="1:27" ht="18.75" customHeight="1">
      <c r="A805" s="18"/>
      <c r="B805" s="409"/>
      <c r="C805" s="409"/>
      <c r="D805" s="409"/>
      <c r="E805" s="409"/>
      <c r="F805" s="409"/>
      <c r="G805" s="409"/>
      <c r="H805" s="409"/>
      <c r="I805" s="409"/>
      <c r="J805" s="409"/>
      <c r="K805" s="409"/>
      <c r="L805" s="409"/>
      <c r="M805" s="409"/>
      <c r="N805" s="409"/>
      <c r="O805" s="409"/>
      <c r="Q805" s="18"/>
      <c r="R805" s="18"/>
      <c r="S805" s="18"/>
      <c r="T805" s="18"/>
      <c r="U805" s="18"/>
      <c r="V805" s="18"/>
      <c r="W805" s="18"/>
      <c r="X805" s="18"/>
      <c r="Y805" s="18"/>
      <c r="Z805" s="18"/>
      <c r="AA805" s="18"/>
    </row>
    <row r="806" spans="1:27" ht="18.75" customHeight="1">
      <c r="A806" s="18"/>
      <c r="B806" s="409"/>
      <c r="C806" s="409"/>
      <c r="D806" s="409"/>
      <c r="E806" s="409"/>
      <c r="F806" s="409"/>
      <c r="G806" s="409"/>
      <c r="H806" s="409"/>
      <c r="I806" s="409"/>
      <c r="J806" s="409"/>
      <c r="K806" s="409"/>
      <c r="L806" s="409"/>
      <c r="M806" s="409"/>
      <c r="N806" s="409"/>
      <c r="O806" s="409"/>
      <c r="Q806" s="18"/>
      <c r="R806" s="18"/>
      <c r="S806" s="18"/>
      <c r="T806" s="18"/>
      <c r="U806" s="18"/>
      <c r="V806" s="18"/>
      <c r="W806" s="18"/>
      <c r="X806" s="18"/>
      <c r="Y806" s="18"/>
      <c r="Z806" s="18"/>
      <c r="AA806" s="18"/>
    </row>
    <row r="807" spans="1:27" ht="18.75" customHeight="1">
      <c r="A807" s="18"/>
      <c r="B807" s="409"/>
      <c r="C807" s="409"/>
      <c r="D807" s="409"/>
      <c r="E807" s="409"/>
      <c r="F807" s="409"/>
      <c r="G807" s="409"/>
      <c r="H807" s="409"/>
      <c r="I807" s="409"/>
      <c r="J807" s="409"/>
      <c r="K807" s="409"/>
      <c r="L807" s="409"/>
      <c r="M807" s="409"/>
      <c r="N807" s="409"/>
      <c r="O807" s="409"/>
      <c r="Q807" s="18"/>
      <c r="R807" s="18"/>
      <c r="S807" s="18"/>
      <c r="T807" s="18"/>
      <c r="U807" s="18"/>
      <c r="V807" s="18"/>
      <c r="W807" s="18"/>
      <c r="X807" s="18"/>
      <c r="Y807" s="18"/>
      <c r="Z807" s="18"/>
      <c r="AA807" s="18"/>
    </row>
    <row r="808" spans="1:27" ht="18.75" customHeight="1">
      <c r="A808" s="18"/>
      <c r="B808" s="409"/>
      <c r="C808" s="409"/>
      <c r="D808" s="409"/>
      <c r="E808" s="409"/>
      <c r="F808" s="409"/>
      <c r="G808" s="409"/>
      <c r="H808" s="409"/>
      <c r="I808" s="409"/>
      <c r="J808" s="409"/>
      <c r="K808" s="409"/>
      <c r="L808" s="409"/>
      <c r="M808" s="409"/>
      <c r="N808" s="409"/>
      <c r="O808" s="409"/>
      <c r="Q808" s="18"/>
      <c r="R808" s="18"/>
      <c r="S808" s="18"/>
      <c r="T808" s="18"/>
      <c r="U808" s="18"/>
      <c r="V808" s="18"/>
      <c r="W808" s="18"/>
      <c r="X808" s="18"/>
      <c r="Y808" s="18"/>
      <c r="Z808" s="18"/>
      <c r="AA808" s="18"/>
    </row>
    <row r="809" spans="1:27" ht="18.75" customHeight="1">
      <c r="A809" s="18"/>
      <c r="B809" s="409"/>
      <c r="C809" s="409"/>
      <c r="D809" s="409"/>
      <c r="E809" s="409"/>
      <c r="F809" s="409"/>
      <c r="G809" s="409"/>
      <c r="H809" s="409"/>
      <c r="I809" s="409"/>
      <c r="J809" s="409"/>
      <c r="K809" s="409"/>
      <c r="L809" s="409"/>
      <c r="M809" s="409"/>
      <c r="N809" s="409"/>
      <c r="O809" s="409"/>
      <c r="Q809" s="18"/>
      <c r="R809" s="18"/>
      <c r="S809" s="18"/>
      <c r="T809" s="18"/>
      <c r="U809" s="18"/>
      <c r="V809" s="18"/>
      <c r="W809" s="18"/>
      <c r="X809" s="18"/>
      <c r="Y809" s="18"/>
      <c r="Z809" s="18"/>
      <c r="AA809" s="18"/>
    </row>
    <row r="810" spans="1:27" ht="18.75" customHeight="1">
      <c r="A810" s="18"/>
      <c r="B810" s="409"/>
      <c r="C810" s="409"/>
      <c r="D810" s="409"/>
      <c r="E810" s="409"/>
      <c r="F810" s="409"/>
      <c r="G810" s="409"/>
      <c r="H810" s="409"/>
      <c r="I810" s="409"/>
      <c r="J810" s="409"/>
      <c r="K810" s="409"/>
      <c r="L810" s="409"/>
      <c r="M810" s="409"/>
      <c r="N810" s="409"/>
      <c r="O810" s="409"/>
      <c r="Q810" s="18"/>
      <c r="R810" s="18"/>
      <c r="S810" s="18"/>
      <c r="T810" s="18"/>
      <c r="U810" s="18"/>
      <c r="V810" s="18"/>
      <c r="W810" s="18"/>
      <c r="X810" s="18"/>
      <c r="Y810" s="18"/>
      <c r="Z810" s="18"/>
      <c r="AA810" s="18"/>
    </row>
    <row r="811" spans="1:27" ht="18.75" customHeight="1">
      <c r="A811" s="18"/>
      <c r="B811" s="409"/>
      <c r="C811" s="409"/>
      <c r="D811" s="409"/>
      <c r="E811" s="409"/>
      <c r="F811" s="409"/>
      <c r="G811" s="409"/>
      <c r="H811" s="409"/>
      <c r="I811" s="409"/>
      <c r="J811" s="409"/>
      <c r="K811" s="409"/>
      <c r="L811" s="409"/>
      <c r="M811" s="409"/>
      <c r="N811" s="409"/>
      <c r="O811" s="409"/>
      <c r="Q811" s="18"/>
      <c r="R811" s="18"/>
      <c r="S811" s="18"/>
      <c r="T811" s="18"/>
      <c r="U811" s="18"/>
      <c r="V811" s="18"/>
      <c r="W811" s="18"/>
      <c r="X811" s="18"/>
      <c r="Y811" s="18"/>
      <c r="Z811" s="18"/>
      <c r="AA811" s="18"/>
    </row>
    <row r="812" spans="1:27" ht="18.75" customHeight="1">
      <c r="A812" s="18"/>
      <c r="B812" s="409"/>
      <c r="C812" s="409"/>
      <c r="D812" s="409"/>
      <c r="E812" s="409"/>
      <c r="F812" s="409"/>
      <c r="G812" s="409"/>
      <c r="H812" s="409"/>
      <c r="I812" s="409"/>
      <c r="J812" s="409"/>
      <c r="K812" s="409"/>
      <c r="L812" s="409"/>
      <c r="M812" s="409"/>
      <c r="N812" s="409"/>
      <c r="O812" s="409"/>
      <c r="Q812" s="18"/>
      <c r="R812" s="18"/>
      <c r="S812" s="18"/>
      <c r="T812" s="18"/>
      <c r="U812" s="18"/>
      <c r="V812" s="18"/>
      <c r="W812" s="18"/>
      <c r="X812" s="18"/>
      <c r="Y812" s="18"/>
      <c r="Z812" s="18"/>
      <c r="AA812" s="18"/>
    </row>
    <row r="813" spans="1:27" ht="18.75" customHeight="1">
      <c r="A813" s="18"/>
      <c r="B813" s="409"/>
      <c r="C813" s="409"/>
      <c r="D813" s="409"/>
      <c r="E813" s="409"/>
      <c r="F813" s="409"/>
      <c r="G813" s="409"/>
      <c r="H813" s="409"/>
      <c r="I813" s="409"/>
      <c r="J813" s="409"/>
      <c r="K813" s="409"/>
      <c r="L813" s="409"/>
      <c r="M813" s="409"/>
      <c r="N813" s="409"/>
      <c r="O813" s="409"/>
      <c r="Q813" s="18"/>
      <c r="R813" s="18"/>
      <c r="S813" s="18"/>
      <c r="T813" s="18"/>
      <c r="U813" s="18"/>
      <c r="V813" s="18"/>
      <c r="W813" s="18"/>
      <c r="X813" s="18"/>
      <c r="Y813" s="18"/>
      <c r="Z813" s="18"/>
      <c r="AA813" s="18"/>
    </row>
    <row r="814" spans="1:27" ht="18.75" customHeight="1">
      <c r="A814" s="18"/>
      <c r="B814" s="409"/>
      <c r="C814" s="409"/>
      <c r="D814" s="409"/>
      <c r="E814" s="409"/>
      <c r="F814" s="409"/>
      <c r="G814" s="409"/>
      <c r="H814" s="409"/>
      <c r="I814" s="409"/>
      <c r="J814" s="409"/>
      <c r="K814" s="409"/>
      <c r="L814" s="409"/>
      <c r="M814" s="409"/>
      <c r="N814" s="409"/>
      <c r="O814" s="409"/>
      <c r="Q814" s="18"/>
      <c r="R814" s="18"/>
      <c r="S814" s="18"/>
      <c r="T814" s="18"/>
      <c r="U814" s="18"/>
      <c r="V814" s="18"/>
      <c r="W814" s="18"/>
      <c r="X814" s="18"/>
      <c r="Y814" s="18"/>
      <c r="Z814" s="18"/>
      <c r="AA814" s="18"/>
    </row>
    <row r="815" spans="1:27" ht="18.75" customHeight="1">
      <c r="A815" s="18"/>
      <c r="B815" s="409"/>
      <c r="C815" s="409"/>
      <c r="D815" s="409"/>
      <c r="E815" s="409"/>
      <c r="F815" s="409"/>
      <c r="G815" s="409"/>
      <c r="H815" s="409"/>
      <c r="I815" s="409"/>
      <c r="J815" s="409"/>
      <c r="K815" s="409"/>
      <c r="L815" s="409"/>
      <c r="M815" s="409"/>
      <c r="N815" s="409"/>
      <c r="O815" s="409"/>
      <c r="Q815" s="18"/>
      <c r="R815" s="18"/>
      <c r="S815" s="18"/>
      <c r="T815" s="18"/>
      <c r="U815" s="18"/>
      <c r="V815" s="18"/>
      <c r="W815" s="18"/>
      <c r="X815" s="18"/>
      <c r="Y815" s="18"/>
      <c r="Z815" s="18"/>
      <c r="AA815" s="18"/>
    </row>
    <row r="816" spans="1:27" ht="18.75" customHeight="1">
      <c r="A816" s="18"/>
      <c r="B816" s="409"/>
      <c r="C816" s="409"/>
      <c r="D816" s="409"/>
      <c r="E816" s="409"/>
      <c r="F816" s="409"/>
      <c r="G816" s="409"/>
      <c r="H816" s="409"/>
      <c r="I816" s="409"/>
      <c r="J816" s="409"/>
      <c r="K816" s="409"/>
      <c r="L816" s="409"/>
      <c r="M816" s="409"/>
      <c r="N816" s="409"/>
      <c r="O816" s="409"/>
      <c r="Q816" s="18"/>
      <c r="R816" s="18"/>
      <c r="S816" s="18"/>
      <c r="T816" s="18"/>
      <c r="U816" s="18"/>
      <c r="V816" s="18"/>
      <c r="W816" s="18"/>
      <c r="X816" s="18"/>
      <c r="Y816" s="18"/>
      <c r="Z816" s="18"/>
      <c r="AA816" s="18"/>
    </row>
    <row r="817" spans="1:27" ht="18.75" customHeight="1">
      <c r="A817" s="18"/>
      <c r="B817" s="409"/>
      <c r="C817" s="409"/>
      <c r="D817" s="409"/>
      <c r="E817" s="409"/>
      <c r="F817" s="409"/>
      <c r="G817" s="409"/>
      <c r="H817" s="409"/>
      <c r="I817" s="409"/>
      <c r="J817" s="409"/>
      <c r="K817" s="409"/>
      <c r="L817" s="409"/>
      <c r="M817" s="409"/>
      <c r="N817" s="409"/>
      <c r="O817" s="409"/>
      <c r="Q817" s="18"/>
      <c r="R817" s="18"/>
      <c r="S817" s="18"/>
      <c r="T817" s="18"/>
      <c r="U817" s="18"/>
      <c r="V817" s="18"/>
      <c r="W817" s="18"/>
      <c r="X817" s="18"/>
      <c r="Y817" s="18"/>
      <c r="Z817" s="18"/>
      <c r="AA817" s="18"/>
    </row>
    <row r="818" spans="1:27" ht="18.75" customHeight="1">
      <c r="A818" s="18"/>
      <c r="B818" s="409"/>
      <c r="C818" s="409"/>
      <c r="D818" s="409"/>
      <c r="E818" s="409"/>
      <c r="F818" s="409"/>
      <c r="G818" s="409"/>
      <c r="H818" s="409"/>
      <c r="I818" s="409"/>
      <c r="J818" s="409"/>
      <c r="K818" s="409"/>
      <c r="L818" s="409"/>
      <c r="M818" s="409"/>
      <c r="N818" s="409"/>
      <c r="O818" s="409"/>
      <c r="Q818" s="18"/>
      <c r="R818" s="18"/>
      <c r="S818" s="18"/>
      <c r="T818" s="18"/>
      <c r="U818" s="18"/>
      <c r="V818" s="18"/>
      <c r="W818" s="18"/>
      <c r="X818" s="18"/>
      <c r="Y818" s="18"/>
      <c r="Z818" s="18"/>
      <c r="AA818" s="18"/>
    </row>
    <row r="819" spans="1:27" ht="18.75" customHeight="1">
      <c r="A819" s="18"/>
      <c r="B819" s="409"/>
      <c r="C819" s="409"/>
      <c r="D819" s="409"/>
      <c r="E819" s="409"/>
      <c r="F819" s="409"/>
      <c r="G819" s="409"/>
      <c r="H819" s="409"/>
      <c r="I819" s="409"/>
      <c r="J819" s="409"/>
      <c r="K819" s="409"/>
      <c r="L819" s="409"/>
      <c r="M819" s="409"/>
      <c r="N819" s="409"/>
      <c r="O819" s="409"/>
      <c r="Q819" s="18"/>
      <c r="R819" s="18"/>
      <c r="S819" s="18"/>
      <c r="T819" s="18"/>
      <c r="U819" s="18"/>
      <c r="V819" s="18"/>
      <c r="W819" s="18"/>
      <c r="X819" s="18"/>
      <c r="Y819" s="18"/>
      <c r="Z819" s="18"/>
      <c r="AA819" s="18"/>
    </row>
    <row r="820" spans="1:27" ht="18.75" customHeight="1">
      <c r="A820" s="18"/>
      <c r="B820" s="409"/>
      <c r="C820" s="409"/>
      <c r="D820" s="409"/>
      <c r="E820" s="409"/>
      <c r="F820" s="409"/>
      <c r="G820" s="409"/>
      <c r="H820" s="409"/>
      <c r="I820" s="409"/>
      <c r="J820" s="409"/>
      <c r="K820" s="409"/>
      <c r="L820" s="409"/>
      <c r="M820" s="409"/>
      <c r="N820" s="409"/>
      <c r="O820" s="409"/>
      <c r="Q820" s="18"/>
      <c r="R820" s="18"/>
      <c r="S820" s="18"/>
      <c r="T820" s="18"/>
      <c r="U820" s="18"/>
      <c r="V820" s="18"/>
      <c r="W820" s="18"/>
      <c r="X820" s="18"/>
      <c r="Y820" s="18"/>
      <c r="Z820" s="18"/>
      <c r="AA820" s="18"/>
    </row>
    <row r="821" spans="1:27" ht="18.75" customHeight="1">
      <c r="A821" s="18"/>
      <c r="B821" s="409"/>
      <c r="C821" s="409"/>
      <c r="D821" s="409"/>
      <c r="E821" s="409"/>
      <c r="F821" s="409"/>
      <c r="G821" s="409"/>
      <c r="H821" s="409"/>
      <c r="I821" s="409"/>
      <c r="J821" s="409"/>
      <c r="K821" s="409"/>
      <c r="L821" s="409"/>
      <c r="M821" s="409"/>
      <c r="N821" s="409"/>
      <c r="O821" s="409"/>
      <c r="Q821" s="18"/>
      <c r="R821" s="18"/>
      <c r="S821" s="18"/>
      <c r="T821" s="18"/>
      <c r="U821" s="18"/>
      <c r="V821" s="18"/>
      <c r="W821" s="18"/>
      <c r="X821" s="18"/>
      <c r="Y821" s="18"/>
      <c r="Z821" s="18"/>
      <c r="AA821" s="18"/>
    </row>
    <row r="822" spans="1:27" ht="18.75" customHeight="1">
      <c r="A822" s="18"/>
      <c r="B822" s="409"/>
      <c r="C822" s="409"/>
      <c r="D822" s="409"/>
      <c r="E822" s="409"/>
      <c r="F822" s="409"/>
      <c r="G822" s="409"/>
      <c r="H822" s="409"/>
      <c r="I822" s="409"/>
      <c r="J822" s="409"/>
      <c r="K822" s="409"/>
      <c r="L822" s="409"/>
      <c r="M822" s="409"/>
      <c r="N822" s="409"/>
      <c r="O822" s="409"/>
      <c r="Q822" s="18"/>
      <c r="R822" s="18"/>
      <c r="S822" s="18"/>
      <c r="T822" s="18"/>
      <c r="U822" s="18"/>
      <c r="V822" s="18"/>
      <c r="W822" s="18"/>
      <c r="X822" s="18"/>
      <c r="Y822" s="18"/>
      <c r="Z822" s="18"/>
      <c r="AA822" s="18"/>
    </row>
    <row r="823" spans="1:27" ht="18.75" customHeight="1">
      <c r="A823" s="18"/>
      <c r="B823" s="409"/>
      <c r="C823" s="409"/>
      <c r="D823" s="409"/>
      <c r="E823" s="409"/>
      <c r="F823" s="409"/>
      <c r="G823" s="409"/>
      <c r="H823" s="409"/>
      <c r="I823" s="409"/>
      <c r="J823" s="409"/>
      <c r="K823" s="409"/>
      <c r="L823" s="409"/>
      <c r="M823" s="409"/>
      <c r="N823" s="409"/>
      <c r="O823" s="409"/>
      <c r="Q823" s="18"/>
      <c r="R823" s="18"/>
      <c r="S823" s="18"/>
      <c r="T823" s="18"/>
      <c r="U823" s="18"/>
      <c r="V823" s="18"/>
      <c r="W823" s="18"/>
      <c r="X823" s="18"/>
      <c r="Y823" s="18"/>
      <c r="Z823" s="18"/>
      <c r="AA823" s="18"/>
    </row>
    <row r="824" spans="1:27" ht="18.75" customHeight="1">
      <c r="A824" s="18"/>
      <c r="B824" s="409"/>
      <c r="C824" s="409"/>
      <c r="D824" s="409"/>
      <c r="E824" s="409"/>
      <c r="F824" s="409"/>
      <c r="G824" s="409"/>
      <c r="H824" s="409"/>
      <c r="I824" s="409"/>
      <c r="J824" s="409"/>
      <c r="K824" s="409"/>
      <c r="L824" s="409"/>
      <c r="M824" s="409"/>
      <c r="N824" s="409"/>
      <c r="O824" s="409"/>
      <c r="Q824" s="18"/>
      <c r="R824" s="18"/>
      <c r="S824" s="18"/>
      <c r="T824" s="18"/>
      <c r="U824" s="18"/>
      <c r="V824" s="18"/>
      <c r="W824" s="18"/>
      <c r="X824" s="18"/>
      <c r="Y824" s="18"/>
      <c r="Z824" s="18"/>
      <c r="AA824" s="18"/>
    </row>
    <row r="825" spans="1:27" ht="18.75" customHeight="1">
      <c r="A825" s="18"/>
      <c r="B825" s="409"/>
      <c r="C825" s="409"/>
      <c r="D825" s="409"/>
      <c r="E825" s="409"/>
      <c r="F825" s="409"/>
      <c r="G825" s="409"/>
      <c r="H825" s="409"/>
      <c r="I825" s="409"/>
      <c r="J825" s="409"/>
      <c r="K825" s="409"/>
      <c r="L825" s="409"/>
      <c r="M825" s="409"/>
      <c r="N825" s="409"/>
      <c r="O825" s="409"/>
      <c r="Q825" s="18"/>
      <c r="R825" s="18"/>
      <c r="S825" s="18"/>
      <c r="T825" s="18"/>
      <c r="U825" s="18"/>
      <c r="V825" s="18"/>
      <c r="W825" s="18"/>
      <c r="X825" s="18"/>
      <c r="Y825" s="18"/>
      <c r="Z825" s="18"/>
      <c r="AA825" s="18"/>
    </row>
    <row r="826" spans="1:27" ht="18.75" customHeight="1">
      <c r="A826" s="18"/>
      <c r="B826" s="409"/>
      <c r="C826" s="409"/>
      <c r="D826" s="409"/>
      <c r="E826" s="409"/>
      <c r="F826" s="409"/>
      <c r="G826" s="409"/>
      <c r="H826" s="409"/>
      <c r="I826" s="409"/>
      <c r="J826" s="409"/>
      <c r="K826" s="409"/>
      <c r="L826" s="409"/>
      <c r="M826" s="409"/>
      <c r="N826" s="409"/>
      <c r="O826" s="409"/>
      <c r="Q826" s="18"/>
      <c r="R826" s="18"/>
      <c r="S826" s="18"/>
      <c r="T826" s="18"/>
      <c r="U826" s="18"/>
      <c r="V826" s="18"/>
      <c r="W826" s="18"/>
      <c r="X826" s="18"/>
      <c r="Y826" s="18"/>
      <c r="Z826" s="18"/>
      <c r="AA826" s="18"/>
    </row>
    <row r="827" spans="1:27" ht="18.75" customHeight="1">
      <c r="A827" s="18"/>
      <c r="B827" s="409"/>
      <c r="C827" s="409"/>
      <c r="D827" s="409"/>
      <c r="E827" s="409"/>
      <c r="F827" s="409"/>
      <c r="G827" s="409"/>
      <c r="H827" s="409"/>
      <c r="I827" s="409"/>
      <c r="J827" s="409"/>
      <c r="K827" s="409"/>
      <c r="L827" s="409"/>
      <c r="M827" s="409"/>
      <c r="N827" s="409"/>
      <c r="O827" s="409"/>
      <c r="Q827" s="18"/>
      <c r="R827" s="18"/>
      <c r="S827" s="18"/>
      <c r="T827" s="18"/>
      <c r="U827" s="18"/>
      <c r="V827" s="18"/>
      <c r="W827" s="18"/>
      <c r="X827" s="18"/>
      <c r="Y827" s="18"/>
      <c r="Z827" s="18"/>
      <c r="AA827" s="18"/>
    </row>
    <row r="828" spans="1:27" ht="18.75" customHeight="1">
      <c r="A828" s="18"/>
      <c r="B828" s="409"/>
      <c r="C828" s="409"/>
      <c r="D828" s="409"/>
      <c r="E828" s="409"/>
      <c r="F828" s="409"/>
      <c r="G828" s="409"/>
      <c r="H828" s="409"/>
      <c r="I828" s="409"/>
      <c r="J828" s="409"/>
      <c r="K828" s="409"/>
      <c r="L828" s="409"/>
      <c r="M828" s="409"/>
      <c r="N828" s="409"/>
      <c r="O828" s="409"/>
      <c r="Q828" s="18"/>
      <c r="R828" s="18"/>
      <c r="S828" s="18"/>
      <c r="T828" s="18"/>
      <c r="U828" s="18"/>
      <c r="V828" s="18"/>
      <c r="W828" s="18"/>
      <c r="X828" s="18"/>
      <c r="Y828" s="18"/>
      <c r="Z828" s="18"/>
      <c r="AA828" s="18"/>
    </row>
    <row r="829" spans="1:27" ht="18.75" customHeight="1">
      <c r="A829" s="18"/>
      <c r="B829" s="409"/>
      <c r="C829" s="409"/>
      <c r="D829" s="409"/>
      <c r="E829" s="409"/>
      <c r="F829" s="409"/>
      <c r="G829" s="409"/>
      <c r="H829" s="409"/>
      <c r="I829" s="409"/>
      <c r="J829" s="409"/>
      <c r="K829" s="409"/>
      <c r="L829" s="409"/>
      <c r="M829" s="409"/>
      <c r="N829" s="409"/>
      <c r="O829" s="409"/>
      <c r="Q829" s="18"/>
      <c r="R829" s="18"/>
      <c r="S829" s="18"/>
      <c r="T829" s="18"/>
      <c r="U829" s="18"/>
      <c r="V829" s="18"/>
      <c r="W829" s="18"/>
      <c r="X829" s="18"/>
      <c r="Y829" s="18"/>
      <c r="Z829" s="18"/>
      <c r="AA829" s="18"/>
    </row>
    <row r="830" spans="1:27" ht="18.75" customHeight="1">
      <c r="A830" s="18"/>
      <c r="B830" s="409"/>
      <c r="C830" s="409"/>
      <c r="D830" s="409"/>
      <c r="E830" s="409"/>
      <c r="F830" s="409"/>
      <c r="G830" s="409"/>
      <c r="H830" s="409"/>
      <c r="I830" s="409"/>
      <c r="J830" s="409"/>
      <c r="K830" s="409"/>
      <c r="L830" s="409"/>
      <c r="M830" s="409"/>
      <c r="N830" s="409"/>
      <c r="O830" s="409"/>
      <c r="Q830" s="18"/>
      <c r="R830" s="18"/>
      <c r="S830" s="18"/>
      <c r="T830" s="18"/>
      <c r="U830" s="18"/>
      <c r="V830" s="18"/>
      <c r="W830" s="18"/>
      <c r="X830" s="18"/>
      <c r="Y830" s="18"/>
      <c r="Z830" s="18"/>
      <c r="AA830" s="18"/>
    </row>
    <row r="831" spans="1:27" ht="18.75" customHeight="1">
      <c r="A831" s="18"/>
      <c r="B831" s="409"/>
      <c r="C831" s="409"/>
      <c r="D831" s="409"/>
      <c r="E831" s="409"/>
      <c r="F831" s="409"/>
      <c r="G831" s="409"/>
      <c r="H831" s="409"/>
      <c r="I831" s="409"/>
      <c r="J831" s="409"/>
      <c r="K831" s="409"/>
      <c r="L831" s="409"/>
      <c r="M831" s="409"/>
      <c r="N831" s="409"/>
      <c r="O831" s="409"/>
      <c r="Q831" s="18"/>
      <c r="R831" s="18"/>
      <c r="S831" s="18"/>
      <c r="T831" s="18"/>
      <c r="U831" s="18"/>
      <c r="V831" s="18"/>
      <c r="W831" s="18"/>
      <c r="X831" s="18"/>
      <c r="Y831" s="18"/>
      <c r="Z831" s="18"/>
      <c r="AA831" s="18"/>
    </row>
    <row r="832" spans="1:27" ht="18.75" customHeight="1">
      <c r="A832" s="18"/>
      <c r="B832" s="409"/>
      <c r="C832" s="409"/>
      <c r="D832" s="409"/>
      <c r="E832" s="409"/>
      <c r="F832" s="409"/>
      <c r="G832" s="409"/>
      <c r="H832" s="409"/>
      <c r="I832" s="409"/>
      <c r="J832" s="409"/>
      <c r="K832" s="409"/>
      <c r="L832" s="409"/>
      <c r="M832" s="409"/>
      <c r="N832" s="409"/>
      <c r="O832" s="409"/>
      <c r="Q832" s="18"/>
      <c r="R832" s="18"/>
      <c r="S832" s="18"/>
      <c r="T832" s="18"/>
      <c r="U832" s="18"/>
      <c r="V832" s="18"/>
      <c r="W832" s="18"/>
      <c r="X832" s="18"/>
      <c r="Y832" s="18"/>
      <c r="Z832" s="18"/>
      <c r="AA832" s="18"/>
    </row>
    <row r="833" spans="1:27" ht="18.75" customHeight="1">
      <c r="A833" s="18"/>
      <c r="B833" s="409"/>
      <c r="C833" s="409"/>
      <c r="D833" s="409"/>
      <c r="E833" s="409"/>
      <c r="F833" s="409"/>
      <c r="G833" s="409"/>
      <c r="H833" s="409"/>
      <c r="I833" s="409"/>
      <c r="J833" s="409"/>
      <c r="K833" s="409"/>
      <c r="L833" s="409"/>
      <c r="M833" s="409"/>
      <c r="N833" s="409"/>
      <c r="O833" s="409"/>
      <c r="Q833" s="18"/>
      <c r="R833" s="18"/>
      <c r="S833" s="18"/>
      <c r="T833" s="18"/>
      <c r="U833" s="18"/>
      <c r="V833" s="18"/>
      <c r="W833" s="18"/>
      <c r="X833" s="18"/>
      <c r="Y833" s="18"/>
      <c r="Z833" s="18"/>
      <c r="AA833" s="18"/>
    </row>
    <row r="834" spans="1:27" ht="18.75" customHeight="1">
      <c r="A834" s="18"/>
      <c r="B834" s="409"/>
      <c r="C834" s="409"/>
      <c r="D834" s="409"/>
      <c r="E834" s="409"/>
      <c r="F834" s="409"/>
      <c r="G834" s="409"/>
      <c r="H834" s="409"/>
      <c r="I834" s="409"/>
      <c r="J834" s="409"/>
      <c r="K834" s="409"/>
      <c r="L834" s="409"/>
      <c r="M834" s="409"/>
      <c r="N834" s="409"/>
      <c r="O834" s="409"/>
      <c r="Q834" s="18"/>
      <c r="R834" s="18"/>
      <c r="S834" s="18"/>
      <c r="T834" s="18"/>
      <c r="U834" s="18"/>
      <c r="V834" s="18"/>
      <c r="W834" s="18"/>
      <c r="X834" s="18"/>
      <c r="Y834" s="18"/>
      <c r="Z834" s="18"/>
      <c r="AA834" s="18"/>
    </row>
    <row r="835" spans="1:27" ht="18.75" customHeight="1">
      <c r="A835" s="18"/>
      <c r="B835" s="409"/>
      <c r="C835" s="409"/>
      <c r="D835" s="409"/>
      <c r="E835" s="409"/>
      <c r="F835" s="409"/>
      <c r="G835" s="409"/>
      <c r="H835" s="409"/>
      <c r="I835" s="409"/>
      <c r="J835" s="409"/>
      <c r="K835" s="409"/>
      <c r="L835" s="409"/>
      <c r="M835" s="409"/>
      <c r="N835" s="409"/>
      <c r="O835" s="409"/>
      <c r="Q835" s="18"/>
      <c r="R835" s="18"/>
      <c r="S835" s="18"/>
      <c r="T835" s="18"/>
      <c r="U835" s="18"/>
      <c r="V835" s="18"/>
      <c r="W835" s="18"/>
      <c r="X835" s="18"/>
      <c r="Y835" s="18"/>
      <c r="Z835" s="18"/>
      <c r="AA835" s="18"/>
    </row>
    <row r="836" spans="1:27" ht="18.75" customHeight="1">
      <c r="A836" s="18"/>
      <c r="B836" s="409"/>
      <c r="C836" s="409"/>
      <c r="D836" s="409"/>
      <c r="E836" s="409"/>
      <c r="F836" s="409"/>
      <c r="G836" s="409"/>
      <c r="H836" s="409"/>
      <c r="I836" s="409"/>
      <c r="J836" s="409"/>
      <c r="K836" s="409"/>
      <c r="L836" s="409"/>
      <c r="M836" s="409"/>
      <c r="N836" s="409"/>
      <c r="O836" s="409"/>
      <c r="Q836" s="18"/>
      <c r="R836" s="18"/>
      <c r="S836" s="18"/>
      <c r="T836" s="18"/>
      <c r="U836" s="18"/>
      <c r="V836" s="18"/>
      <c r="W836" s="18"/>
      <c r="X836" s="18"/>
      <c r="Y836" s="18"/>
      <c r="Z836" s="18"/>
      <c r="AA836" s="18"/>
    </row>
    <row r="837" spans="1:27" ht="18.75" customHeight="1">
      <c r="A837" s="18"/>
      <c r="B837" s="409"/>
      <c r="C837" s="409"/>
      <c r="D837" s="409"/>
      <c r="E837" s="409"/>
      <c r="F837" s="409"/>
      <c r="G837" s="409"/>
      <c r="H837" s="409"/>
      <c r="I837" s="409"/>
      <c r="J837" s="409"/>
      <c r="K837" s="409"/>
      <c r="L837" s="409"/>
      <c r="M837" s="409"/>
      <c r="N837" s="409"/>
      <c r="O837" s="409"/>
      <c r="Q837" s="18"/>
      <c r="R837" s="18"/>
      <c r="S837" s="18"/>
      <c r="T837" s="18"/>
      <c r="U837" s="18"/>
      <c r="V837" s="18"/>
      <c r="W837" s="18"/>
      <c r="X837" s="18"/>
      <c r="Y837" s="18"/>
      <c r="Z837" s="18"/>
      <c r="AA837" s="18"/>
    </row>
    <row r="838" spans="1:27" ht="18.75" customHeight="1">
      <c r="A838" s="18"/>
      <c r="B838" s="409"/>
      <c r="C838" s="409"/>
      <c r="D838" s="409"/>
      <c r="E838" s="409"/>
      <c r="F838" s="409"/>
      <c r="G838" s="409"/>
      <c r="H838" s="409"/>
      <c r="I838" s="409"/>
      <c r="J838" s="409"/>
      <c r="K838" s="409"/>
      <c r="L838" s="409"/>
      <c r="M838" s="409"/>
      <c r="N838" s="409"/>
      <c r="O838" s="409"/>
      <c r="Q838" s="18"/>
      <c r="R838" s="18"/>
      <c r="S838" s="18"/>
      <c r="T838" s="18"/>
      <c r="U838" s="18"/>
      <c r="V838" s="18"/>
      <c r="W838" s="18"/>
      <c r="X838" s="18"/>
      <c r="Y838" s="18"/>
      <c r="Z838" s="18"/>
      <c r="AA838" s="18"/>
    </row>
    <row r="839" spans="1:27" ht="18.75" customHeight="1">
      <c r="A839" s="18"/>
      <c r="B839" s="409"/>
      <c r="C839" s="409"/>
      <c r="D839" s="409"/>
      <c r="E839" s="409"/>
      <c r="F839" s="409"/>
      <c r="G839" s="409"/>
      <c r="H839" s="409"/>
      <c r="I839" s="409"/>
      <c r="J839" s="409"/>
      <c r="K839" s="409"/>
      <c r="L839" s="409"/>
      <c r="M839" s="409"/>
      <c r="N839" s="409"/>
      <c r="O839" s="409"/>
      <c r="Q839" s="18"/>
      <c r="R839" s="18"/>
      <c r="S839" s="18"/>
      <c r="T839" s="18"/>
      <c r="U839" s="18"/>
      <c r="V839" s="18"/>
      <c r="W839" s="18"/>
      <c r="X839" s="18"/>
      <c r="Y839" s="18"/>
      <c r="Z839" s="18"/>
      <c r="AA839" s="18"/>
    </row>
    <row r="840" spans="1:27" ht="18.75" customHeight="1">
      <c r="A840" s="18"/>
      <c r="B840" s="409"/>
      <c r="C840" s="409"/>
      <c r="D840" s="409"/>
      <c r="E840" s="409"/>
      <c r="F840" s="409"/>
      <c r="G840" s="409"/>
      <c r="H840" s="409"/>
      <c r="I840" s="409"/>
      <c r="J840" s="409"/>
      <c r="K840" s="409"/>
      <c r="L840" s="409"/>
      <c r="M840" s="409"/>
      <c r="N840" s="409"/>
      <c r="O840" s="409"/>
      <c r="Q840" s="18"/>
      <c r="R840" s="18"/>
      <c r="S840" s="18"/>
      <c r="T840" s="18"/>
      <c r="U840" s="18"/>
      <c r="V840" s="18"/>
      <c r="W840" s="18"/>
      <c r="X840" s="18"/>
      <c r="Y840" s="18"/>
      <c r="Z840" s="18"/>
      <c r="AA840" s="18"/>
    </row>
    <row r="841" spans="1:27" ht="18.75" customHeight="1">
      <c r="A841" s="18"/>
      <c r="B841" s="409"/>
      <c r="C841" s="409"/>
      <c r="D841" s="409"/>
      <c r="E841" s="409"/>
      <c r="F841" s="409"/>
      <c r="G841" s="409"/>
      <c r="H841" s="409"/>
      <c r="I841" s="409"/>
      <c r="J841" s="409"/>
      <c r="K841" s="409"/>
      <c r="L841" s="409"/>
      <c r="M841" s="409"/>
      <c r="N841" s="409"/>
      <c r="O841" s="409"/>
      <c r="Q841" s="18"/>
      <c r="R841" s="18"/>
      <c r="S841" s="18"/>
      <c r="T841" s="18"/>
      <c r="U841" s="18"/>
      <c r="V841" s="18"/>
      <c r="W841" s="18"/>
      <c r="X841" s="18"/>
      <c r="Y841" s="18"/>
      <c r="Z841" s="18"/>
      <c r="AA841" s="18"/>
    </row>
    <row r="842" spans="1:27" ht="18.75" customHeight="1">
      <c r="A842" s="18"/>
      <c r="B842" s="409"/>
      <c r="C842" s="409"/>
      <c r="D842" s="409"/>
      <c r="E842" s="409"/>
      <c r="F842" s="409"/>
      <c r="G842" s="409"/>
      <c r="H842" s="409"/>
      <c r="I842" s="409"/>
      <c r="J842" s="409"/>
      <c r="K842" s="409"/>
      <c r="L842" s="409"/>
      <c r="M842" s="409"/>
      <c r="N842" s="409"/>
      <c r="O842" s="409"/>
      <c r="Q842" s="18"/>
      <c r="R842" s="18"/>
      <c r="S842" s="18"/>
      <c r="T842" s="18"/>
      <c r="U842" s="18"/>
      <c r="V842" s="18"/>
      <c r="W842" s="18"/>
      <c r="X842" s="18"/>
      <c r="Y842" s="18"/>
      <c r="Z842" s="18"/>
      <c r="AA842" s="18"/>
    </row>
    <row r="843" spans="1:27" ht="18.75" customHeight="1">
      <c r="A843" s="18"/>
      <c r="B843" s="409"/>
      <c r="C843" s="409"/>
      <c r="D843" s="409"/>
      <c r="E843" s="409"/>
      <c r="F843" s="409"/>
      <c r="G843" s="409"/>
      <c r="H843" s="409"/>
      <c r="I843" s="409"/>
      <c r="J843" s="409"/>
      <c r="K843" s="409"/>
      <c r="L843" s="409"/>
      <c r="M843" s="409"/>
      <c r="N843" s="409"/>
      <c r="O843" s="409"/>
      <c r="Q843" s="18"/>
      <c r="R843" s="18"/>
      <c r="S843" s="18"/>
      <c r="T843" s="18"/>
      <c r="U843" s="18"/>
      <c r="V843" s="18"/>
      <c r="W843" s="18"/>
      <c r="X843" s="18"/>
      <c r="Y843" s="18"/>
      <c r="Z843" s="18"/>
      <c r="AA843" s="18"/>
    </row>
    <row r="844" spans="1:27" ht="18.75" customHeight="1">
      <c r="A844" s="18"/>
      <c r="B844" s="409"/>
      <c r="C844" s="409"/>
      <c r="D844" s="409"/>
      <c r="E844" s="409"/>
      <c r="F844" s="409"/>
      <c r="G844" s="409"/>
      <c r="H844" s="409"/>
      <c r="I844" s="409"/>
      <c r="J844" s="409"/>
      <c r="K844" s="409"/>
      <c r="L844" s="409"/>
      <c r="M844" s="409"/>
      <c r="N844" s="409"/>
      <c r="O844" s="409"/>
      <c r="Q844" s="18"/>
      <c r="R844" s="18"/>
      <c r="S844" s="18"/>
      <c r="T844" s="18"/>
      <c r="U844" s="18"/>
      <c r="V844" s="18"/>
      <c r="W844" s="18"/>
      <c r="X844" s="18"/>
      <c r="Y844" s="18"/>
      <c r="Z844" s="18"/>
      <c r="AA844" s="18"/>
    </row>
    <row r="845" spans="1:27" ht="18.75" customHeight="1">
      <c r="A845" s="18"/>
      <c r="B845" s="409"/>
      <c r="C845" s="409"/>
      <c r="D845" s="409"/>
      <c r="E845" s="409"/>
      <c r="F845" s="409"/>
      <c r="G845" s="409"/>
      <c r="H845" s="409"/>
      <c r="I845" s="409"/>
      <c r="J845" s="409"/>
      <c r="K845" s="409"/>
      <c r="L845" s="409"/>
      <c r="M845" s="409"/>
      <c r="N845" s="409"/>
      <c r="O845" s="409"/>
      <c r="Q845" s="18"/>
      <c r="R845" s="18"/>
      <c r="S845" s="18"/>
      <c r="T845" s="18"/>
      <c r="U845" s="18"/>
      <c r="V845" s="18"/>
      <c r="W845" s="18"/>
      <c r="X845" s="18"/>
      <c r="Y845" s="18"/>
      <c r="Z845" s="18"/>
      <c r="AA845" s="18"/>
    </row>
    <row r="846" spans="1:27" ht="18.75" customHeight="1">
      <c r="A846" s="18"/>
      <c r="B846" s="409"/>
      <c r="C846" s="409"/>
      <c r="D846" s="409"/>
      <c r="E846" s="409"/>
      <c r="F846" s="409"/>
      <c r="G846" s="409"/>
      <c r="H846" s="409"/>
      <c r="I846" s="409"/>
      <c r="J846" s="409"/>
      <c r="K846" s="409"/>
      <c r="L846" s="409"/>
      <c r="M846" s="409"/>
      <c r="N846" s="409"/>
      <c r="O846" s="409"/>
      <c r="Q846" s="18"/>
      <c r="R846" s="18"/>
      <c r="S846" s="18"/>
      <c r="T846" s="18"/>
      <c r="U846" s="18"/>
      <c r="V846" s="18"/>
      <c r="W846" s="18"/>
      <c r="X846" s="18"/>
      <c r="Y846" s="18"/>
      <c r="Z846" s="18"/>
      <c r="AA846" s="18"/>
    </row>
    <row r="847" spans="1:27" ht="18.75" customHeight="1">
      <c r="A847" s="18"/>
      <c r="B847" s="409"/>
      <c r="C847" s="409"/>
      <c r="D847" s="409"/>
      <c r="E847" s="409"/>
      <c r="F847" s="409"/>
      <c r="G847" s="409"/>
      <c r="H847" s="409"/>
      <c r="I847" s="409"/>
      <c r="J847" s="409"/>
      <c r="K847" s="409"/>
      <c r="L847" s="409"/>
      <c r="M847" s="409"/>
      <c r="N847" s="409"/>
      <c r="O847" s="409"/>
      <c r="Q847" s="18"/>
      <c r="R847" s="18"/>
      <c r="S847" s="18"/>
      <c r="T847" s="18"/>
      <c r="U847" s="18"/>
      <c r="V847" s="18"/>
      <c r="W847" s="18"/>
      <c r="X847" s="18"/>
      <c r="Y847" s="18"/>
      <c r="Z847" s="18"/>
      <c r="AA847" s="18"/>
    </row>
    <row r="848" spans="1:27" ht="18.75" customHeight="1">
      <c r="A848" s="18"/>
      <c r="B848" s="409"/>
      <c r="C848" s="409"/>
      <c r="D848" s="409"/>
      <c r="E848" s="409"/>
      <c r="F848" s="409"/>
      <c r="G848" s="409"/>
      <c r="H848" s="409"/>
      <c r="I848" s="409"/>
      <c r="J848" s="409"/>
      <c r="K848" s="409"/>
      <c r="L848" s="409"/>
      <c r="M848" s="409"/>
      <c r="N848" s="409"/>
      <c r="O848" s="409"/>
      <c r="Q848" s="18"/>
      <c r="R848" s="18"/>
      <c r="S848" s="18"/>
      <c r="T848" s="18"/>
      <c r="U848" s="18"/>
      <c r="V848" s="18"/>
      <c r="W848" s="18"/>
      <c r="X848" s="18"/>
      <c r="Y848" s="18"/>
      <c r="Z848" s="18"/>
      <c r="AA848" s="18"/>
    </row>
    <row r="849" spans="1:27" ht="18.75" customHeight="1">
      <c r="A849" s="18"/>
      <c r="B849" s="409"/>
      <c r="C849" s="409"/>
      <c r="D849" s="409"/>
      <c r="E849" s="409"/>
      <c r="F849" s="409"/>
      <c r="G849" s="409"/>
      <c r="H849" s="409"/>
      <c r="I849" s="409"/>
      <c r="J849" s="409"/>
      <c r="K849" s="409"/>
      <c r="L849" s="409"/>
      <c r="M849" s="409"/>
      <c r="N849" s="409"/>
      <c r="O849" s="409"/>
      <c r="Q849" s="18"/>
      <c r="R849" s="18"/>
      <c r="S849" s="18"/>
      <c r="T849" s="18"/>
      <c r="U849" s="18"/>
      <c r="V849" s="18"/>
      <c r="W849" s="18"/>
      <c r="X849" s="18"/>
      <c r="Y849" s="18"/>
      <c r="Z849" s="18"/>
      <c r="AA849" s="18"/>
    </row>
    <row r="850" spans="1:27" ht="18.75" customHeight="1">
      <c r="A850" s="18"/>
      <c r="B850" s="409"/>
      <c r="C850" s="409"/>
      <c r="D850" s="409"/>
      <c r="E850" s="409"/>
      <c r="F850" s="409"/>
      <c r="G850" s="409"/>
      <c r="H850" s="409"/>
      <c r="I850" s="409"/>
      <c r="J850" s="409"/>
      <c r="K850" s="409"/>
      <c r="L850" s="409"/>
      <c r="M850" s="409"/>
      <c r="N850" s="409"/>
      <c r="O850" s="409"/>
      <c r="Q850" s="18"/>
      <c r="R850" s="18"/>
      <c r="S850" s="18"/>
      <c r="T850" s="18"/>
      <c r="U850" s="18"/>
      <c r="V850" s="18"/>
      <c r="W850" s="18"/>
      <c r="X850" s="18"/>
      <c r="Y850" s="18"/>
      <c r="Z850" s="18"/>
      <c r="AA850" s="18"/>
    </row>
    <row r="851" spans="1:27" ht="18.75" customHeight="1">
      <c r="A851" s="18"/>
      <c r="B851" s="409"/>
      <c r="C851" s="409"/>
      <c r="D851" s="409"/>
      <c r="E851" s="409"/>
      <c r="F851" s="409"/>
      <c r="G851" s="409"/>
      <c r="H851" s="409"/>
      <c r="I851" s="409"/>
      <c r="J851" s="409"/>
      <c r="K851" s="409"/>
      <c r="L851" s="409"/>
      <c r="M851" s="409"/>
      <c r="N851" s="409"/>
      <c r="O851" s="409"/>
      <c r="Q851" s="18"/>
      <c r="R851" s="18"/>
      <c r="S851" s="18"/>
      <c r="T851" s="18"/>
      <c r="U851" s="18"/>
      <c r="V851" s="18"/>
      <c r="W851" s="18"/>
      <c r="X851" s="18"/>
      <c r="Y851" s="18"/>
      <c r="Z851" s="18"/>
      <c r="AA851" s="18"/>
    </row>
    <row r="852" spans="1:27" ht="18.75" customHeight="1">
      <c r="A852" s="18"/>
      <c r="B852" s="409"/>
      <c r="C852" s="409"/>
      <c r="D852" s="409"/>
      <c r="E852" s="409"/>
      <c r="F852" s="409"/>
      <c r="G852" s="409"/>
      <c r="H852" s="409"/>
      <c r="I852" s="409"/>
      <c r="J852" s="409"/>
      <c r="K852" s="409"/>
      <c r="L852" s="409"/>
      <c r="M852" s="409"/>
      <c r="N852" s="409"/>
      <c r="O852" s="409"/>
      <c r="Q852" s="18"/>
      <c r="R852" s="18"/>
      <c r="S852" s="18"/>
      <c r="T852" s="18"/>
      <c r="U852" s="18"/>
      <c r="V852" s="18"/>
      <c r="W852" s="18"/>
      <c r="X852" s="18"/>
      <c r="Y852" s="18"/>
      <c r="Z852" s="18"/>
      <c r="AA852" s="18"/>
    </row>
    <row r="853" spans="1:27" ht="18.75" customHeight="1">
      <c r="A853" s="18"/>
      <c r="B853" s="409"/>
      <c r="C853" s="409"/>
      <c r="D853" s="409"/>
      <c r="E853" s="409"/>
      <c r="F853" s="409"/>
      <c r="G853" s="409"/>
      <c r="H853" s="409"/>
      <c r="I853" s="409"/>
      <c r="J853" s="409"/>
      <c r="K853" s="409"/>
      <c r="L853" s="409"/>
      <c r="M853" s="409"/>
      <c r="N853" s="409"/>
      <c r="O853" s="409"/>
      <c r="Q853" s="18"/>
      <c r="R853" s="18"/>
      <c r="S853" s="18"/>
      <c r="T853" s="18"/>
      <c r="U853" s="18"/>
      <c r="V853" s="18"/>
      <c r="W853" s="18"/>
      <c r="X853" s="18"/>
      <c r="Y853" s="18"/>
      <c r="Z853" s="18"/>
      <c r="AA853" s="18"/>
    </row>
    <row r="854" spans="1:27" ht="18.75" customHeight="1">
      <c r="A854" s="18"/>
      <c r="B854" s="409"/>
      <c r="C854" s="409"/>
      <c r="D854" s="409"/>
      <c r="E854" s="409"/>
      <c r="F854" s="409"/>
      <c r="G854" s="409"/>
      <c r="H854" s="409"/>
      <c r="I854" s="409"/>
      <c r="J854" s="409"/>
      <c r="K854" s="409"/>
      <c r="L854" s="409"/>
      <c r="M854" s="409"/>
      <c r="N854" s="409"/>
      <c r="O854" s="409"/>
      <c r="Q854" s="18"/>
      <c r="R854" s="18"/>
      <c r="S854" s="18"/>
      <c r="T854" s="18"/>
      <c r="U854" s="18"/>
      <c r="V854" s="18"/>
      <c r="W854" s="18"/>
      <c r="X854" s="18"/>
      <c r="Y854" s="18"/>
      <c r="Z854" s="18"/>
      <c r="AA854" s="18"/>
    </row>
    <row r="855" spans="1:27" ht="18.75" customHeight="1">
      <c r="A855" s="18"/>
      <c r="B855" s="409"/>
      <c r="C855" s="409"/>
      <c r="D855" s="409"/>
      <c r="E855" s="409"/>
      <c r="F855" s="409"/>
      <c r="G855" s="409"/>
      <c r="H855" s="409"/>
      <c r="I855" s="409"/>
      <c r="J855" s="409"/>
      <c r="K855" s="409"/>
      <c r="L855" s="409"/>
      <c r="M855" s="409"/>
      <c r="N855" s="409"/>
      <c r="O855" s="409"/>
      <c r="Q855" s="18"/>
      <c r="R855" s="18"/>
      <c r="S855" s="18"/>
      <c r="T855" s="18"/>
      <c r="U855" s="18"/>
      <c r="V855" s="18"/>
      <c r="W855" s="18"/>
      <c r="X855" s="18"/>
      <c r="Y855" s="18"/>
      <c r="Z855" s="18"/>
      <c r="AA855" s="18"/>
    </row>
    <row r="856" spans="1:27" ht="18.75" customHeight="1">
      <c r="A856" s="18"/>
      <c r="B856" s="409"/>
      <c r="C856" s="409"/>
      <c r="D856" s="409"/>
      <c r="E856" s="409"/>
      <c r="F856" s="409"/>
      <c r="G856" s="409"/>
      <c r="H856" s="409"/>
      <c r="I856" s="409"/>
      <c r="J856" s="409"/>
      <c r="K856" s="409"/>
      <c r="L856" s="409"/>
      <c r="M856" s="409"/>
      <c r="N856" s="409"/>
      <c r="O856" s="409"/>
      <c r="Q856" s="18"/>
      <c r="R856" s="18"/>
      <c r="S856" s="18"/>
      <c r="T856" s="18"/>
      <c r="U856" s="18"/>
      <c r="V856" s="18"/>
      <c r="W856" s="18"/>
      <c r="X856" s="18"/>
      <c r="Y856" s="18"/>
      <c r="Z856" s="18"/>
      <c r="AA856" s="18"/>
    </row>
    <row r="857" spans="1:27" ht="18.75" customHeight="1">
      <c r="A857" s="18"/>
      <c r="B857" s="409"/>
      <c r="C857" s="409"/>
      <c r="D857" s="409"/>
      <c r="E857" s="409"/>
      <c r="F857" s="409"/>
      <c r="G857" s="409"/>
      <c r="H857" s="409"/>
      <c r="I857" s="409"/>
      <c r="J857" s="409"/>
      <c r="K857" s="409"/>
      <c r="L857" s="409"/>
      <c r="M857" s="409"/>
      <c r="N857" s="409"/>
      <c r="O857" s="409"/>
      <c r="Q857" s="18"/>
      <c r="R857" s="18"/>
      <c r="S857" s="18"/>
      <c r="T857" s="18"/>
      <c r="U857" s="18"/>
      <c r="V857" s="18"/>
      <c r="W857" s="18"/>
      <c r="X857" s="18"/>
      <c r="Y857" s="18"/>
      <c r="Z857" s="18"/>
      <c r="AA857" s="18"/>
    </row>
    <row r="858" spans="1:27" ht="18.75" customHeight="1">
      <c r="A858" s="18"/>
      <c r="B858" s="409"/>
      <c r="C858" s="409"/>
      <c r="D858" s="409"/>
      <c r="E858" s="409"/>
      <c r="F858" s="409"/>
      <c r="G858" s="409"/>
      <c r="H858" s="409"/>
      <c r="I858" s="409"/>
      <c r="J858" s="409"/>
      <c r="K858" s="409"/>
      <c r="L858" s="409"/>
      <c r="M858" s="409"/>
      <c r="N858" s="409"/>
      <c r="O858" s="409"/>
      <c r="Q858" s="18"/>
      <c r="R858" s="18"/>
      <c r="S858" s="18"/>
      <c r="T858" s="18"/>
      <c r="U858" s="18"/>
      <c r="V858" s="18"/>
      <c r="W858" s="18"/>
      <c r="X858" s="18"/>
      <c r="Y858" s="18"/>
      <c r="Z858" s="18"/>
      <c r="AA858" s="18"/>
    </row>
    <row r="859" spans="1:27" ht="18.75" customHeight="1">
      <c r="A859" s="18"/>
      <c r="B859" s="409"/>
      <c r="C859" s="409"/>
      <c r="D859" s="409"/>
      <c r="E859" s="409"/>
      <c r="F859" s="409"/>
      <c r="G859" s="409"/>
      <c r="H859" s="409"/>
      <c r="I859" s="409"/>
      <c r="J859" s="409"/>
      <c r="K859" s="409"/>
      <c r="L859" s="409"/>
      <c r="M859" s="409"/>
      <c r="N859" s="409"/>
      <c r="O859" s="409"/>
      <c r="Q859" s="18"/>
      <c r="R859" s="18"/>
      <c r="S859" s="18"/>
      <c r="T859" s="18"/>
      <c r="U859" s="18"/>
      <c r="V859" s="18"/>
      <c r="W859" s="18"/>
      <c r="X859" s="18"/>
      <c r="Y859" s="18"/>
      <c r="Z859" s="18"/>
      <c r="AA859" s="18"/>
    </row>
    <row r="860" spans="1:27" ht="18.75" customHeight="1">
      <c r="A860" s="18"/>
      <c r="B860" s="409"/>
      <c r="C860" s="409"/>
      <c r="D860" s="409"/>
      <c r="E860" s="409"/>
      <c r="F860" s="409"/>
      <c r="G860" s="409"/>
      <c r="H860" s="409"/>
      <c r="I860" s="409"/>
      <c r="J860" s="409"/>
      <c r="K860" s="409"/>
      <c r="L860" s="409"/>
      <c r="M860" s="409"/>
      <c r="N860" s="409"/>
      <c r="O860" s="409"/>
      <c r="Q860" s="18"/>
      <c r="R860" s="18"/>
      <c r="S860" s="18"/>
      <c r="T860" s="18"/>
      <c r="U860" s="18"/>
      <c r="V860" s="18"/>
      <c r="W860" s="18"/>
      <c r="X860" s="18"/>
      <c r="Y860" s="18"/>
      <c r="Z860" s="18"/>
      <c r="AA860" s="18"/>
    </row>
    <row r="861" spans="1:27" ht="18.75" customHeight="1">
      <c r="A861" s="18"/>
      <c r="B861" s="409"/>
      <c r="C861" s="409"/>
      <c r="D861" s="409"/>
      <c r="E861" s="409"/>
      <c r="F861" s="409"/>
      <c r="G861" s="409"/>
      <c r="H861" s="409"/>
      <c r="I861" s="409"/>
      <c r="J861" s="409"/>
      <c r="K861" s="409"/>
      <c r="L861" s="409"/>
      <c r="M861" s="409"/>
      <c r="N861" s="409"/>
      <c r="O861" s="409"/>
      <c r="Q861" s="18"/>
      <c r="R861" s="18"/>
      <c r="S861" s="18"/>
      <c r="T861" s="18"/>
      <c r="U861" s="18"/>
      <c r="V861" s="18"/>
      <c r="W861" s="18"/>
      <c r="X861" s="18"/>
      <c r="Y861" s="18"/>
      <c r="Z861" s="18"/>
      <c r="AA861" s="18"/>
    </row>
    <row r="862" spans="1:27" ht="18.75" customHeight="1">
      <c r="A862" s="18"/>
      <c r="B862" s="409"/>
      <c r="C862" s="409"/>
      <c r="D862" s="409"/>
      <c r="E862" s="409"/>
      <c r="F862" s="409"/>
      <c r="G862" s="409"/>
      <c r="H862" s="409"/>
      <c r="I862" s="409"/>
      <c r="J862" s="409"/>
      <c r="K862" s="409"/>
      <c r="L862" s="409"/>
      <c r="M862" s="409"/>
      <c r="N862" s="409"/>
      <c r="O862" s="409"/>
      <c r="Q862" s="18"/>
      <c r="R862" s="18"/>
      <c r="S862" s="18"/>
      <c r="T862" s="18"/>
      <c r="U862" s="18"/>
      <c r="V862" s="18"/>
      <c r="W862" s="18"/>
      <c r="X862" s="18"/>
      <c r="Y862" s="18"/>
      <c r="Z862" s="18"/>
      <c r="AA862" s="18"/>
    </row>
    <row r="863" spans="1:27" ht="18.75" customHeight="1">
      <c r="A863" s="18"/>
      <c r="B863" s="409"/>
      <c r="C863" s="409"/>
      <c r="D863" s="409"/>
      <c r="E863" s="409"/>
      <c r="F863" s="409"/>
      <c r="G863" s="409"/>
      <c r="H863" s="409"/>
      <c r="I863" s="409"/>
      <c r="J863" s="409"/>
      <c r="K863" s="409"/>
      <c r="L863" s="409"/>
      <c r="M863" s="409"/>
      <c r="N863" s="409"/>
      <c r="O863" s="409"/>
      <c r="Q863" s="18"/>
      <c r="R863" s="18"/>
      <c r="S863" s="18"/>
      <c r="T863" s="18"/>
      <c r="U863" s="18"/>
      <c r="V863" s="18"/>
      <c r="W863" s="18"/>
      <c r="X863" s="18"/>
      <c r="Y863" s="18"/>
      <c r="Z863" s="18"/>
      <c r="AA863" s="18"/>
    </row>
    <row r="864" spans="1:27" ht="18.75" customHeight="1">
      <c r="A864" s="18"/>
      <c r="B864" s="409"/>
      <c r="C864" s="409"/>
      <c r="D864" s="409"/>
      <c r="E864" s="409"/>
      <c r="F864" s="409"/>
      <c r="G864" s="409"/>
      <c r="H864" s="409"/>
      <c r="I864" s="409"/>
      <c r="J864" s="409"/>
      <c r="K864" s="409"/>
      <c r="L864" s="409"/>
      <c r="M864" s="409"/>
      <c r="N864" s="409"/>
      <c r="O864" s="409"/>
      <c r="Q864" s="18"/>
      <c r="R864" s="18"/>
      <c r="S864" s="18"/>
      <c r="T864" s="18"/>
      <c r="U864" s="18"/>
      <c r="V864" s="18"/>
      <c r="W864" s="18"/>
      <c r="X864" s="18"/>
      <c r="Y864" s="18"/>
      <c r="Z864" s="18"/>
      <c r="AA864" s="18"/>
    </row>
    <row r="865" spans="1:27" ht="18.75" customHeight="1">
      <c r="A865" s="18"/>
      <c r="B865" s="409"/>
      <c r="C865" s="409"/>
      <c r="D865" s="409"/>
      <c r="E865" s="409"/>
      <c r="F865" s="409"/>
      <c r="G865" s="409"/>
      <c r="H865" s="409"/>
      <c r="I865" s="409"/>
      <c r="J865" s="409"/>
      <c r="K865" s="409"/>
      <c r="L865" s="409"/>
      <c r="M865" s="409"/>
      <c r="N865" s="409"/>
      <c r="O865" s="409"/>
      <c r="Q865" s="18"/>
      <c r="R865" s="18"/>
      <c r="S865" s="18"/>
      <c r="T865" s="18"/>
      <c r="U865" s="18"/>
      <c r="V865" s="18"/>
      <c r="W865" s="18"/>
      <c r="X865" s="18"/>
      <c r="Y865" s="18"/>
      <c r="Z865" s="18"/>
      <c r="AA865" s="18"/>
    </row>
    <row r="866" spans="1:27" ht="18.75" customHeight="1">
      <c r="A866" s="18"/>
      <c r="B866" s="409"/>
      <c r="C866" s="409"/>
      <c r="D866" s="409"/>
      <c r="E866" s="409"/>
      <c r="F866" s="409"/>
      <c r="G866" s="409"/>
      <c r="H866" s="409"/>
      <c r="I866" s="409"/>
      <c r="J866" s="409"/>
      <c r="K866" s="409"/>
      <c r="L866" s="409"/>
      <c r="M866" s="409"/>
      <c r="N866" s="409"/>
      <c r="O866" s="409"/>
      <c r="Q866" s="18"/>
      <c r="R866" s="18"/>
      <c r="S866" s="18"/>
      <c r="T866" s="18"/>
      <c r="U866" s="18"/>
      <c r="V866" s="18"/>
      <c r="W866" s="18"/>
      <c r="X866" s="18"/>
      <c r="Y866" s="18"/>
      <c r="Z866" s="18"/>
      <c r="AA866" s="18"/>
    </row>
    <row r="867" spans="1:27" ht="18.75" customHeight="1">
      <c r="A867" s="18"/>
      <c r="B867" s="409"/>
      <c r="C867" s="409"/>
      <c r="D867" s="409"/>
      <c r="E867" s="409"/>
      <c r="F867" s="409"/>
      <c r="G867" s="409"/>
      <c r="H867" s="409"/>
      <c r="I867" s="409"/>
      <c r="J867" s="409"/>
      <c r="K867" s="409"/>
      <c r="L867" s="409"/>
      <c r="M867" s="409"/>
      <c r="N867" s="409"/>
      <c r="O867" s="409"/>
      <c r="Q867" s="18"/>
      <c r="R867" s="18"/>
      <c r="S867" s="18"/>
      <c r="T867" s="18"/>
      <c r="U867" s="18"/>
      <c r="V867" s="18"/>
      <c r="W867" s="18"/>
      <c r="X867" s="18"/>
      <c r="Y867" s="18"/>
      <c r="Z867" s="18"/>
      <c r="AA867" s="18"/>
    </row>
    <row r="868" spans="1:27" ht="18.75" customHeight="1">
      <c r="A868" s="18"/>
      <c r="B868" s="409"/>
      <c r="C868" s="409"/>
      <c r="D868" s="409"/>
      <c r="E868" s="409"/>
      <c r="F868" s="409"/>
      <c r="G868" s="409"/>
      <c r="H868" s="409"/>
      <c r="I868" s="409"/>
      <c r="J868" s="409"/>
      <c r="K868" s="409"/>
      <c r="L868" s="409"/>
      <c r="M868" s="409"/>
      <c r="N868" s="409"/>
      <c r="O868" s="409"/>
      <c r="Q868" s="18"/>
      <c r="R868" s="18"/>
      <c r="S868" s="18"/>
      <c r="T868" s="18"/>
      <c r="U868" s="18"/>
      <c r="V868" s="18"/>
      <c r="W868" s="18"/>
      <c r="X868" s="18"/>
      <c r="Y868" s="18"/>
      <c r="Z868" s="18"/>
      <c r="AA868" s="18"/>
    </row>
    <row r="869" spans="1:27" ht="18.75" customHeight="1">
      <c r="A869" s="18"/>
      <c r="B869" s="409"/>
      <c r="C869" s="409"/>
      <c r="D869" s="409"/>
      <c r="E869" s="409"/>
      <c r="F869" s="409"/>
      <c r="G869" s="409"/>
      <c r="H869" s="409"/>
      <c r="I869" s="409"/>
      <c r="J869" s="409"/>
      <c r="K869" s="409"/>
      <c r="L869" s="409"/>
      <c r="M869" s="409"/>
      <c r="N869" s="409"/>
      <c r="O869" s="409"/>
      <c r="Q869" s="18"/>
      <c r="R869" s="18"/>
      <c r="S869" s="18"/>
      <c r="T869" s="18"/>
      <c r="U869" s="18"/>
      <c r="V869" s="18"/>
      <c r="W869" s="18"/>
      <c r="X869" s="18"/>
      <c r="Y869" s="18"/>
      <c r="Z869" s="18"/>
      <c r="AA869" s="18"/>
    </row>
    <row r="870" spans="1:27" ht="18.75" customHeight="1">
      <c r="A870" s="18"/>
      <c r="B870" s="409"/>
      <c r="C870" s="409"/>
      <c r="D870" s="409"/>
      <c r="E870" s="409"/>
      <c r="F870" s="409"/>
      <c r="G870" s="409"/>
      <c r="H870" s="409"/>
      <c r="I870" s="409"/>
      <c r="J870" s="409"/>
      <c r="K870" s="409"/>
      <c r="L870" s="409"/>
      <c r="M870" s="409"/>
      <c r="N870" s="409"/>
      <c r="O870" s="409"/>
      <c r="Q870" s="18"/>
      <c r="R870" s="18"/>
      <c r="S870" s="18"/>
      <c r="T870" s="18"/>
      <c r="U870" s="18"/>
      <c r="V870" s="18"/>
      <c r="W870" s="18"/>
      <c r="X870" s="18"/>
      <c r="Y870" s="18"/>
      <c r="Z870" s="18"/>
      <c r="AA870" s="18"/>
    </row>
    <row r="871" spans="1:27" ht="18.75" customHeight="1">
      <c r="A871" s="18"/>
      <c r="B871" s="409"/>
      <c r="C871" s="409"/>
      <c r="D871" s="409"/>
      <c r="E871" s="409"/>
      <c r="F871" s="409"/>
      <c r="G871" s="409"/>
      <c r="H871" s="409"/>
      <c r="I871" s="409"/>
      <c r="J871" s="409"/>
      <c r="K871" s="409"/>
      <c r="L871" s="409"/>
      <c r="M871" s="409"/>
      <c r="N871" s="409"/>
      <c r="O871" s="409"/>
      <c r="Q871" s="18"/>
      <c r="R871" s="18"/>
      <c r="S871" s="18"/>
      <c r="T871" s="18"/>
      <c r="U871" s="18"/>
      <c r="V871" s="18"/>
      <c r="W871" s="18"/>
      <c r="X871" s="18"/>
      <c r="Y871" s="18"/>
      <c r="Z871" s="18"/>
      <c r="AA871" s="18"/>
    </row>
    <row r="872" spans="1:27" ht="18.75" customHeight="1">
      <c r="A872" s="18"/>
      <c r="B872" s="409"/>
      <c r="C872" s="409"/>
      <c r="D872" s="409"/>
      <c r="E872" s="409"/>
      <c r="F872" s="409"/>
      <c r="G872" s="409"/>
      <c r="H872" s="409"/>
      <c r="I872" s="409"/>
      <c r="J872" s="409"/>
      <c r="K872" s="409"/>
      <c r="L872" s="409"/>
      <c r="M872" s="409"/>
      <c r="N872" s="409"/>
      <c r="O872" s="409"/>
      <c r="Q872" s="18"/>
      <c r="R872" s="18"/>
      <c r="S872" s="18"/>
      <c r="T872" s="18"/>
      <c r="U872" s="18"/>
      <c r="V872" s="18"/>
      <c r="W872" s="18"/>
      <c r="X872" s="18"/>
      <c r="Y872" s="18"/>
      <c r="Z872" s="18"/>
      <c r="AA872" s="18"/>
    </row>
    <row r="873" spans="1:27" ht="18.75" customHeight="1">
      <c r="A873" s="18"/>
      <c r="B873" s="409"/>
      <c r="C873" s="409"/>
      <c r="D873" s="409"/>
      <c r="E873" s="409"/>
      <c r="F873" s="409"/>
      <c r="G873" s="409"/>
      <c r="H873" s="409"/>
      <c r="I873" s="409"/>
      <c r="J873" s="409"/>
      <c r="K873" s="409"/>
      <c r="L873" s="409"/>
      <c r="M873" s="409"/>
      <c r="N873" s="409"/>
      <c r="O873" s="409"/>
      <c r="Q873" s="18"/>
      <c r="R873" s="18"/>
      <c r="S873" s="18"/>
      <c r="T873" s="18"/>
      <c r="U873" s="18"/>
      <c r="V873" s="18"/>
      <c r="W873" s="18"/>
      <c r="X873" s="18"/>
      <c r="Y873" s="18"/>
      <c r="Z873" s="18"/>
      <c r="AA873" s="18"/>
    </row>
    <row r="874" spans="1:27" ht="18.75" customHeight="1">
      <c r="A874" s="18"/>
      <c r="B874" s="409"/>
      <c r="C874" s="409"/>
      <c r="D874" s="409"/>
      <c r="E874" s="409"/>
      <c r="F874" s="409"/>
      <c r="G874" s="409"/>
      <c r="H874" s="409"/>
      <c r="I874" s="409"/>
      <c r="J874" s="409"/>
      <c r="K874" s="409"/>
      <c r="L874" s="409"/>
      <c r="M874" s="409"/>
      <c r="N874" s="409"/>
      <c r="O874" s="409"/>
      <c r="Q874" s="18"/>
      <c r="R874" s="18"/>
      <c r="S874" s="18"/>
      <c r="T874" s="18"/>
      <c r="U874" s="18"/>
      <c r="V874" s="18"/>
      <c r="W874" s="18"/>
      <c r="X874" s="18"/>
      <c r="Y874" s="18"/>
      <c r="Z874" s="18"/>
      <c r="AA874" s="18"/>
    </row>
    <row r="875" spans="1:27" ht="18.75" customHeight="1">
      <c r="A875" s="18"/>
      <c r="B875" s="409"/>
      <c r="C875" s="409"/>
      <c r="D875" s="409"/>
      <c r="E875" s="409"/>
      <c r="F875" s="409"/>
      <c r="G875" s="409"/>
      <c r="H875" s="409"/>
      <c r="I875" s="409"/>
      <c r="J875" s="409"/>
      <c r="K875" s="409"/>
      <c r="L875" s="409"/>
      <c r="M875" s="409"/>
      <c r="N875" s="409"/>
      <c r="O875" s="409"/>
      <c r="Q875" s="18"/>
      <c r="R875" s="18"/>
      <c r="S875" s="18"/>
      <c r="T875" s="18"/>
      <c r="U875" s="18"/>
      <c r="V875" s="18"/>
      <c r="W875" s="18"/>
      <c r="X875" s="18"/>
      <c r="Y875" s="18"/>
      <c r="Z875" s="18"/>
      <c r="AA875" s="18"/>
    </row>
    <row r="876" spans="1:27" ht="18.75" customHeight="1">
      <c r="A876" s="18"/>
      <c r="B876" s="409"/>
      <c r="C876" s="409"/>
      <c r="D876" s="409"/>
      <c r="E876" s="409"/>
      <c r="F876" s="409"/>
      <c r="G876" s="409"/>
      <c r="H876" s="409"/>
      <c r="I876" s="409"/>
      <c r="J876" s="409"/>
      <c r="K876" s="409"/>
      <c r="L876" s="409"/>
      <c r="M876" s="409"/>
      <c r="N876" s="409"/>
      <c r="O876" s="409"/>
      <c r="Q876" s="18"/>
      <c r="R876" s="18"/>
      <c r="S876" s="18"/>
      <c r="T876" s="18"/>
      <c r="U876" s="18"/>
      <c r="V876" s="18"/>
      <c r="W876" s="18"/>
      <c r="X876" s="18"/>
      <c r="Y876" s="18"/>
      <c r="Z876" s="18"/>
      <c r="AA876" s="18"/>
    </row>
    <row r="877" spans="1:27" ht="18.75" customHeight="1">
      <c r="A877" s="18"/>
      <c r="B877" s="409"/>
      <c r="C877" s="409"/>
      <c r="D877" s="409"/>
      <c r="E877" s="409"/>
      <c r="F877" s="409"/>
      <c r="G877" s="409"/>
      <c r="H877" s="409"/>
      <c r="I877" s="409"/>
      <c r="J877" s="409"/>
      <c r="K877" s="409"/>
      <c r="L877" s="409"/>
      <c r="M877" s="409"/>
      <c r="N877" s="409"/>
      <c r="O877" s="409"/>
      <c r="Q877" s="18"/>
      <c r="R877" s="18"/>
      <c r="S877" s="18"/>
      <c r="T877" s="18"/>
      <c r="U877" s="18"/>
      <c r="V877" s="18"/>
      <c r="W877" s="18"/>
      <c r="X877" s="18"/>
      <c r="Y877" s="18"/>
      <c r="Z877" s="18"/>
      <c r="AA877" s="18"/>
    </row>
    <row r="878" spans="1:27" ht="18.75" customHeight="1">
      <c r="A878" s="18"/>
      <c r="B878" s="409"/>
      <c r="C878" s="409"/>
      <c r="D878" s="409"/>
      <c r="E878" s="409"/>
      <c r="F878" s="409"/>
      <c r="G878" s="409"/>
      <c r="H878" s="409"/>
      <c r="I878" s="409"/>
      <c r="J878" s="409"/>
      <c r="K878" s="409"/>
      <c r="L878" s="409"/>
      <c r="M878" s="409"/>
      <c r="N878" s="409"/>
      <c r="O878" s="409"/>
      <c r="Q878" s="18"/>
      <c r="R878" s="18"/>
      <c r="S878" s="18"/>
      <c r="T878" s="18"/>
      <c r="U878" s="18"/>
      <c r="V878" s="18"/>
      <c r="W878" s="18"/>
      <c r="X878" s="18"/>
      <c r="Y878" s="18"/>
      <c r="Z878" s="18"/>
      <c r="AA878" s="18"/>
    </row>
    <row r="879" spans="1:27" ht="18.75" customHeight="1">
      <c r="A879" s="18"/>
      <c r="B879" s="409"/>
      <c r="C879" s="409"/>
      <c r="D879" s="409"/>
      <c r="E879" s="409"/>
      <c r="F879" s="409"/>
      <c r="G879" s="409"/>
      <c r="H879" s="409"/>
      <c r="I879" s="409"/>
      <c r="J879" s="409"/>
      <c r="K879" s="409"/>
      <c r="L879" s="409"/>
      <c r="M879" s="409"/>
      <c r="N879" s="409"/>
      <c r="O879" s="409"/>
      <c r="Q879" s="18"/>
      <c r="R879" s="18"/>
      <c r="S879" s="18"/>
      <c r="T879" s="18"/>
      <c r="U879" s="18"/>
      <c r="V879" s="18"/>
      <c r="W879" s="18"/>
      <c r="X879" s="18"/>
      <c r="Y879" s="18"/>
      <c r="Z879" s="18"/>
      <c r="AA879" s="18"/>
    </row>
    <row r="880" spans="1:27" ht="18.75" customHeight="1">
      <c r="A880" s="18"/>
      <c r="B880" s="409"/>
      <c r="C880" s="409"/>
      <c r="D880" s="409"/>
      <c r="E880" s="409"/>
      <c r="F880" s="409"/>
      <c r="G880" s="409"/>
      <c r="H880" s="409"/>
      <c r="I880" s="409"/>
      <c r="J880" s="409"/>
      <c r="K880" s="409"/>
      <c r="L880" s="409"/>
      <c r="M880" s="409"/>
      <c r="N880" s="409"/>
      <c r="O880" s="409"/>
      <c r="Q880" s="18"/>
      <c r="R880" s="18"/>
      <c r="S880" s="18"/>
      <c r="T880" s="18"/>
      <c r="U880" s="18"/>
      <c r="V880" s="18"/>
      <c r="W880" s="18"/>
      <c r="X880" s="18"/>
      <c r="Y880" s="18"/>
      <c r="Z880" s="18"/>
      <c r="AA880" s="18"/>
    </row>
    <row r="881" spans="1:27" ht="18.75" customHeight="1">
      <c r="A881" s="18"/>
      <c r="B881" s="409"/>
      <c r="C881" s="409"/>
      <c r="D881" s="409"/>
      <c r="E881" s="409"/>
      <c r="F881" s="409"/>
      <c r="G881" s="409"/>
      <c r="H881" s="409"/>
      <c r="I881" s="409"/>
      <c r="J881" s="409"/>
      <c r="K881" s="409"/>
      <c r="L881" s="409"/>
      <c r="M881" s="409"/>
      <c r="N881" s="409"/>
      <c r="O881" s="409"/>
      <c r="Q881" s="18"/>
      <c r="R881" s="18"/>
      <c r="S881" s="18"/>
      <c r="T881" s="18"/>
      <c r="U881" s="18"/>
      <c r="V881" s="18"/>
      <c r="W881" s="18"/>
      <c r="X881" s="18"/>
      <c r="Y881" s="18"/>
      <c r="Z881" s="18"/>
      <c r="AA881" s="18"/>
    </row>
    <row r="882" spans="1:27" ht="18.75" customHeight="1">
      <c r="A882" s="18"/>
      <c r="B882" s="409"/>
      <c r="C882" s="409"/>
      <c r="D882" s="409"/>
      <c r="E882" s="409"/>
      <c r="F882" s="409"/>
      <c r="G882" s="409"/>
      <c r="H882" s="409"/>
      <c r="I882" s="409"/>
      <c r="J882" s="409"/>
      <c r="K882" s="409"/>
      <c r="L882" s="409"/>
      <c r="M882" s="409"/>
      <c r="N882" s="409"/>
      <c r="O882" s="409"/>
      <c r="Q882" s="18"/>
      <c r="R882" s="18"/>
      <c r="S882" s="18"/>
      <c r="T882" s="18"/>
      <c r="U882" s="18"/>
      <c r="V882" s="18"/>
      <c r="W882" s="18"/>
      <c r="X882" s="18"/>
      <c r="Y882" s="18"/>
      <c r="Z882" s="18"/>
      <c r="AA882" s="18"/>
    </row>
    <row r="883" spans="1:27" ht="18.75" customHeight="1">
      <c r="A883" s="18"/>
      <c r="B883" s="409"/>
      <c r="C883" s="409"/>
      <c r="D883" s="409"/>
      <c r="E883" s="409"/>
      <c r="F883" s="409"/>
      <c r="G883" s="409"/>
      <c r="H883" s="409"/>
      <c r="I883" s="409"/>
      <c r="J883" s="409"/>
      <c r="K883" s="409"/>
      <c r="L883" s="409"/>
      <c r="M883" s="409"/>
      <c r="N883" s="409"/>
      <c r="O883" s="409"/>
      <c r="Q883" s="18"/>
      <c r="R883" s="18"/>
      <c r="S883" s="18"/>
      <c r="T883" s="18"/>
      <c r="U883" s="18"/>
      <c r="V883" s="18"/>
      <c r="W883" s="18"/>
      <c r="X883" s="18"/>
      <c r="Y883" s="18"/>
      <c r="Z883" s="18"/>
      <c r="AA883" s="18"/>
    </row>
    <row r="884" spans="1:27" ht="18.75" customHeight="1">
      <c r="A884" s="18"/>
      <c r="B884" s="409"/>
      <c r="C884" s="409"/>
      <c r="D884" s="409"/>
      <c r="E884" s="409"/>
      <c r="F884" s="409"/>
      <c r="G884" s="409"/>
      <c r="H884" s="409"/>
      <c r="I884" s="409"/>
      <c r="J884" s="409"/>
      <c r="K884" s="409"/>
      <c r="L884" s="409"/>
      <c r="M884" s="409"/>
      <c r="N884" s="409"/>
      <c r="O884" s="409"/>
      <c r="Q884" s="18"/>
      <c r="R884" s="18"/>
      <c r="S884" s="18"/>
      <c r="T884" s="18"/>
      <c r="U884" s="18"/>
      <c r="V884" s="18"/>
      <c r="W884" s="18"/>
      <c r="X884" s="18"/>
      <c r="Y884" s="18"/>
      <c r="Z884" s="18"/>
      <c r="AA884" s="18"/>
    </row>
    <row r="885" spans="1:27" ht="18.75" customHeight="1">
      <c r="A885" s="18"/>
      <c r="B885" s="409"/>
      <c r="C885" s="409"/>
      <c r="D885" s="409"/>
      <c r="E885" s="409"/>
      <c r="F885" s="409"/>
      <c r="G885" s="409"/>
      <c r="H885" s="409"/>
      <c r="I885" s="409"/>
      <c r="J885" s="409"/>
      <c r="K885" s="409"/>
      <c r="L885" s="409"/>
      <c r="M885" s="409"/>
      <c r="N885" s="409"/>
      <c r="O885" s="409"/>
      <c r="Q885" s="18"/>
      <c r="R885" s="18"/>
      <c r="S885" s="18"/>
      <c r="T885" s="18"/>
      <c r="U885" s="18"/>
      <c r="V885" s="18"/>
      <c r="W885" s="18"/>
      <c r="X885" s="18"/>
      <c r="Y885" s="18"/>
      <c r="Z885" s="18"/>
      <c r="AA885" s="18"/>
    </row>
    <row r="886" spans="1:27" ht="18.75" customHeight="1">
      <c r="A886" s="18"/>
      <c r="B886" s="409"/>
      <c r="C886" s="409"/>
      <c r="D886" s="409"/>
      <c r="E886" s="409"/>
      <c r="F886" s="409"/>
      <c r="G886" s="409"/>
      <c r="H886" s="409"/>
      <c r="I886" s="409"/>
      <c r="J886" s="409"/>
      <c r="K886" s="409"/>
      <c r="L886" s="409"/>
      <c r="M886" s="409"/>
      <c r="N886" s="409"/>
      <c r="O886" s="409"/>
      <c r="Q886" s="18"/>
      <c r="R886" s="18"/>
      <c r="S886" s="18"/>
      <c r="T886" s="18"/>
      <c r="U886" s="18"/>
      <c r="V886" s="18"/>
      <c r="W886" s="18"/>
      <c r="X886" s="18"/>
      <c r="Y886" s="18"/>
      <c r="Z886" s="18"/>
      <c r="AA886" s="18"/>
    </row>
    <row r="887" spans="1:27" ht="18.75" customHeight="1">
      <c r="A887" s="18"/>
      <c r="B887" s="409"/>
      <c r="C887" s="409"/>
      <c r="D887" s="409"/>
      <c r="E887" s="409"/>
      <c r="F887" s="409"/>
      <c r="G887" s="409"/>
      <c r="H887" s="409"/>
      <c r="I887" s="409"/>
      <c r="J887" s="409"/>
      <c r="K887" s="409"/>
      <c r="L887" s="409"/>
      <c r="M887" s="409"/>
      <c r="N887" s="409"/>
      <c r="O887" s="409"/>
      <c r="Q887" s="18"/>
      <c r="R887" s="18"/>
      <c r="S887" s="18"/>
      <c r="T887" s="18"/>
      <c r="U887" s="18"/>
      <c r="V887" s="18"/>
      <c r="W887" s="18"/>
      <c r="X887" s="18"/>
      <c r="Y887" s="18"/>
      <c r="Z887" s="18"/>
      <c r="AA887" s="18"/>
    </row>
    <row r="888" spans="1:27" ht="18.75" customHeight="1">
      <c r="A888" s="18"/>
      <c r="B888" s="409"/>
      <c r="C888" s="409"/>
      <c r="D888" s="409"/>
      <c r="E888" s="409"/>
      <c r="F888" s="409"/>
      <c r="G888" s="409"/>
      <c r="H888" s="409"/>
      <c r="I888" s="409"/>
      <c r="J888" s="409"/>
      <c r="K888" s="409"/>
      <c r="L888" s="409"/>
      <c r="M888" s="409"/>
      <c r="N888" s="409"/>
      <c r="O888" s="409"/>
      <c r="Q888" s="18"/>
      <c r="R888" s="18"/>
      <c r="S888" s="18"/>
      <c r="T888" s="18"/>
      <c r="U888" s="18"/>
      <c r="V888" s="18"/>
      <c r="W888" s="18"/>
      <c r="X888" s="18"/>
      <c r="Y888" s="18"/>
      <c r="Z888" s="18"/>
      <c r="AA888" s="18"/>
    </row>
    <row r="889" spans="1:27" ht="18.75" customHeight="1">
      <c r="A889" s="18"/>
      <c r="B889" s="409"/>
      <c r="C889" s="409"/>
      <c r="D889" s="409"/>
      <c r="E889" s="409"/>
      <c r="F889" s="409"/>
      <c r="G889" s="409"/>
      <c r="H889" s="409"/>
      <c r="I889" s="409"/>
      <c r="J889" s="409"/>
      <c r="K889" s="409"/>
      <c r="L889" s="409"/>
      <c r="M889" s="409"/>
      <c r="N889" s="409"/>
      <c r="O889" s="409"/>
      <c r="Q889" s="18"/>
      <c r="R889" s="18"/>
      <c r="S889" s="18"/>
      <c r="T889" s="18"/>
      <c r="U889" s="18"/>
      <c r="V889" s="18"/>
      <c r="W889" s="18"/>
      <c r="X889" s="18"/>
      <c r="Y889" s="18"/>
      <c r="Z889" s="18"/>
      <c r="AA889" s="18"/>
    </row>
    <row r="890" spans="1:27" ht="18.75" customHeight="1">
      <c r="A890" s="18"/>
      <c r="B890" s="409"/>
      <c r="C890" s="409"/>
      <c r="D890" s="409"/>
      <c r="E890" s="409"/>
      <c r="F890" s="409"/>
      <c r="G890" s="409"/>
      <c r="H890" s="409"/>
      <c r="I890" s="409"/>
      <c r="J890" s="409"/>
      <c r="K890" s="409"/>
      <c r="L890" s="409"/>
      <c r="M890" s="409"/>
      <c r="N890" s="409"/>
      <c r="O890" s="409"/>
      <c r="Q890" s="18"/>
      <c r="R890" s="18"/>
      <c r="S890" s="18"/>
      <c r="T890" s="18"/>
      <c r="U890" s="18"/>
      <c r="V890" s="18"/>
      <c r="W890" s="18"/>
      <c r="X890" s="18"/>
      <c r="Y890" s="18"/>
      <c r="Z890" s="18"/>
      <c r="AA890" s="18"/>
    </row>
    <row r="891" spans="1:27" ht="18.75" customHeight="1">
      <c r="A891" s="18"/>
      <c r="B891" s="409"/>
      <c r="C891" s="409"/>
      <c r="D891" s="409"/>
      <c r="E891" s="409"/>
      <c r="F891" s="409"/>
      <c r="G891" s="409"/>
      <c r="H891" s="409"/>
      <c r="I891" s="409"/>
      <c r="J891" s="409"/>
      <c r="K891" s="409"/>
      <c r="L891" s="409"/>
      <c r="M891" s="409"/>
      <c r="N891" s="409"/>
      <c r="O891" s="409"/>
      <c r="Q891" s="18"/>
      <c r="R891" s="18"/>
      <c r="S891" s="18"/>
      <c r="T891" s="18"/>
      <c r="U891" s="18"/>
      <c r="V891" s="18"/>
      <c r="W891" s="18"/>
      <c r="X891" s="18"/>
      <c r="Y891" s="18"/>
      <c r="Z891" s="18"/>
      <c r="AA891" s="18"/>
    </row>
    <row r="892" spans="1:27" ht="18.75" customHeight="1">
      <c r="A892" s="18"/>
      <c r="B892" s="409"/>
      <c r="C892" s="409"/>
      <c r="D892" s="409"/>
      <c r="E892" s="409"/>
      <c r="F892" s="409"/>
      <c r="G892" s="409"/>
      <c r="H892" s="409"/>
      <c r="I892" s="409"/>
      <c r="J892" s="409"/>
      <c r="K892" s="409"/>
      <c r="L892" s="409"/>
      <c r="M892" s="409"/>
      <c r="N892" s="409"/>
      <c r="O892" s="409"/>
      <c r="Q892" s="18"/>
      <c r="R892" s="18"/>
      <c r="S892" s="18"/>
      <c r="T892" s="18"/>
      <c r="U892" s="18"/>
      <c r="V892" s="18"/>
      <c r="W892" s="18"/>
      <c r="X892" s="18"/>
      <c r="Y892" s="18"/>
      <c r="Z892" s="18"/>
      <c r="AA892" s="18"/>
    </row>
    <row r="893" spans="1:27" ht="18.75" customHeight="1">
      <c r="A893" s="18"/>
      <c r="B893" s="409"/>
      <c r="C893" s="409"/>
      <c r="D893" s="409"/>
      <c r="E893" s="409"/>
      <c r="F893" s="409"/>
      <c r="G893" s="409"/>
      <c r="H893" s="409"/>
      <c r="I893" s="409"/>
      <c r="J893" s="409"/>
      <c r="K893" s="409"/>
      <c r="L893" s="409"/>
      <c r="M893" s="409"/>
      <c r="N893" s="409"/>
      <c r="O893" s="409"/>
      <c r="Q893" s="18"/>
      <c r="R893" s="18"/>
      <c r="S893" s="18"/>
      <c r="T893" s="18"/>
      <c r="U893" s="18"/>
      <c r="V893" s="18"/>
      <c r="W893" s="18"/>
      <c r="X893" s="18"/>
      <c r="Y893" s="18"/>
      <c r="Z893" s="18"/>
      <c r="AA893" s="18"/>
    </row>
    <row r="894" spans="1:27" ht="18.75" customHeight="1">
      <c r="A894" s="18"/>
      <c r="B894" s="409"/>
      <c r="C894" s="409"/>
      <c r="D894" s="409"/>
      <c r="E894" s="409"/>
      <c r="F894" s="409"/>
      <c r="G894" s="409"/>
      <c r="H894" s="409"/>
      <c r="I894" s="409"/>
      <c r="J894" s="409"/>
      <c r="K894" s="409"/>
      <c r="L894" s="409"/>
      <c r="M894" s="409"/>
      <c r="N894" s="409"/>
      <c r="O894" s="409"/>
      <c r="Q894" s="18"/>
      <c r="R894" s="18"/>
      <c r="S894" s="18"/>
      <c r="T894" s="18"/>
      <c r="U894" s="18"/>
      <c r="V894" s="18"/>
      <c r="W894" s="18"/>
      <c r="X894" s="18"/>
      <c r="Y894" s="18"/>
      <c r="Z894" s="18"/>
      <c r="AA894" s="18"/>
    </row>
    <row r="895" spans="1:27" ht="18.75" customHeight="1">
      <c r="A895" s="18"/>
      <c r="B895" s="409"/>
      <c r="C895" s="409"/>
      <c r="D895" s="409"/>
      <c r="E895" s="409"/>
      <c r="F895" s="409"/>
      <c r="G895" s="409"/>
      <c r="H895" s="409"/>
      <c r="I895" s="409"/>
      <c r="J895" s="409"/>
      <c r="K895" s="409"/>
      <c r="L895" s="409"/>
      <c r="M895" s="409"/>
      <c r="N895" s="409"/>
      <c r="O895" s="409"/>
      <c r="Q895" s="18"/>
      <c r="R895" s="18"/>
      <c r="S895" s="18"/>
      <c r="T895" s="18"/>
      <c r="U895" s="18"/>
      <c r="V895" s="18"/>
      <c r="W895" s="18"/>
      <c r="X895" s="18"/>
      <c r="Y895" s="18"/>
      <c r="Z895" s="18"/>
      <c r="AA895" s="18"/>
    </row>
    <row r="896" spans="1:27" ht="18.75" customHeight="1">
      <c r="A896" s="18"/>
      <c r="B896" s="409"/>
      <c r="C896" s="409"/>
      <c r="D896" s="409"/>
      <c r="E896" s="409"/>
      <c r="F896" s="409"/>
      <c r="G896" s="409"/>
      <c r="H896" s="409"/>
      <c r="I896" s="409"/>
      <c r="J896" s="409"/>
      <c r="K896" s="409"/>
      <c r="L896" s="409"/>
      <c r="M896" s="409"/>
      <c r="N896" s="409"/>
      <c r="O896" s="409"/>
      <c r="Q896" s="18"/>
      <c r="R896" s="18"/>
      <c r="S896" s="18"/>
      <c r="T896" s="18"/>
      <c r="U896" s="18"/>
      <c r="V896" s="18"/>
      <c r="W896" s="18"/>
      <c r="X896" s="18"/>
      <c r="Y896" s="18"/>
      <c r="Z896" s="18"/>
      <c r="AA896" s="18"/>
    </row>
    <row r="897" spans="1:27" ht="18.75" customHeight="1">
      <c r="A897" s="18"/>
      <c r="B897" s="409"/>
      <c r="C897" s="409"/>
      <c r="D897" s="409"/>
      <c r="E897" s="409"/>
      <c r="F897" s="409"/>
      <c r="G897" s="409"/>
      <c r="H897" s="409"/>
      <c r="I897" s="409"/>
      <c r="J897" s="409"/>
      <c r="K897" s="409"/>
      <c r="L897" s="409"/>
      <c r="M897" s="409"/>
      <c r="N897" s="409"/>
      <c r="O897" s="409"/>
      <c r="Q897" s="18"/>
      <c r="R897" s="18"/>
      <c r="S897" s="18"/>
      <c r="T897" s="18"/>
      <c r="U897" s="18"/>
      <c r="V897" s="18"/>
      <c r="W897" s="18"/>
      <c r="X897" s="18"/>
      <c r="Y897" s="18"/>
      <c r="Z897" s="18"/>
      <c r="AA897" s="18"/>
    </row>
    <row r="898" spans="1:27" ht="18.75" customHeight="1">
      <c r="A898" s="18"/>
      <c r="B898" s="409"/>
      <c r="C898" s="409"/>
      <c r="D898" s="409"/>
      <c r="E898" s="409"/>
      <c r="F898" s="409"/>
      <c r="G898" s="409"/>
      <c r="H898" s="409"/>
      <c r="I898" s="409"/>
      <c r="J898" s="409"/>
      <c r="K898" s="409"/>
      <c r="L898" s="409"/>
      <c r="M898" s="409"/>
      <c r="N898" s="409"/>
      <c r="O898" s="409"/>
      <c r="Q898" s="18"/>
      <c r="R898" s="18"/>
      <c r="S898" s="18"/>
      <c r="T898" s="18"/>
      <c r="U898" s="18"/>
      <c r="V898" s="18"/>
      <c r="W898" s="18"/>
      <c r="X898" s="18"/>
      <c r="Y898" s="18"/>
      <c r="Z898" s="18"/>
      <c r="AA898" s="18"/>
    </row>
    <row r="899" spans="1:27" ht="18.75" customHeight="1">
      <c r="A899" s="18"/>
      <c r="B899" s="409"/>
      <c r="C899" s="409"/>
      <c r="D899" s="409"/>
      <c r="E899" s="409"/>
      <c r="F899" s="409"/>
      <c r="G899" s="409"/>
      <c r="H899" s="409"/>
      <c r="I899" s="409"/>
      <c r="J899" s="409"/>
      <c r="K899" s="409"/>
      <c r="L899" s="409"/>
      <c r="M899" s="409"/>
      <c r="N899" s="409"/>
      <c r="O899" s="409"/>
      <c r="Q899" s="18"/>
      <c r="R899" s="18"/>
      <c r="S899" s="18"/>
      <c r="T899" s="18"/>
      <c r="U899" s="18"/>
      <c r="V899" s="18"/>
      <c r="W899" s="18"/>
      <c r="X899" s="18"/>
      <c r="Y899" s="18"/>
      <c r="Z899" s="18"/>
      <c r="AA899" s="18"/>
    </row>
    <row r="900" spans="1:27" ht="18.75" customHeight="1">
      <c r="A900" s="18"/>
      <c r="B900" s="409"/>
      <c r="C900" s="409"/>
      <c r="D900" s="409"/>
      <c r="E900" s="409"/>
      <c r="F900" s="409"/>
      <c r="G900" s="409"/>
      <c r="H900" s="409"/>
      <c r="I900" s="409"/>
      <c r="J900" s="409"/>
      <c r="K900" s="409"/>
      <c r="L900" s="409"/>
      <c r="M900" s="409"/>
      <c r="N900" s="409"/>
      <c r="O900" s="409"/>
      <c r="Q900" s="18"/>
      <c r="R900" s="18"/>
      <c r="S900" s="18"/>
      <c r="T900" s="18"/>
      <c r="U900" s="18"/>
      <c r="V900" s="18"/>
      <c r="W900" s="18"/>
      <c r="X900" s="18"/>
      <c r="Y900" s="18"/>
      <c r="Z900" s="18"/>
      <c r="AA900" s="18"/>
    </row>
    <row r="901" spans="1:27" ht="18.75" customHeight="1">
      <c r="A901" s="18"/>
      <c r="B901" s="409"/>
      <c r="C901" s="409"/>
      <c r="D901" s="409"/>
      <c r="E901" s="409"/>
      <c r="F901" s="409"/>
      <c r="G901" s="409"/>
      <c r="H901" s="409"/>
      <c r="I901" s="409"/>
      <c r="J901" s="409"/>
      <c r="K901" s="409"/>
      <c r="L901" s="409"/>
      <c r="M901" s="409"/>
      <c r="N901" s="409"/>
      <c r="O901" s="409"/>
      <c r="Q901" s="18"/>
      <c r="R901" s="18"/>
      <c r="S901" s="18"/>
      <c r="T901" s="18"/>
      <c r="U901" s="18"/>
      <c r="V901" s="18"/>
      <c r="W901" s="18"/>
      <c r="X901" s="18"/>
      <c r="Y901" s="18"/>
      <c r="Z901" s="18"/>
      <c r="AA901" s="18"/>
    </row>
    <row r="902" spans="1:27" ht="18.75" customHeight="1">
      <c r="A902" s="18"/>
      <c r="B902" s="409"/>
      <c r="C902" s="409"/>
      <c r="D902" s="409"/>
      <c r="E902" s="409"/>
      <c r="F902" s="409"/>
      <c r="G902" s="409"/>
      <c r="H902" s="409"/>
      <c r="I902" s="409"/>
      <c r="J902" s="409"/>
      <c r="K902" s="409"/>
      <c r="L902" s="409"/>
      <c r="M902" s="409"/>
      <c r="N902" s="409"/>
      <c r="O902" s="409"/>
      <c r="Q902" s="18"/>
      <c r="R902" s="18"/>
      <c r="S902" s="18"/>
      <c r="T902" s="18"/>
      <c r="U902" s="18"/>
      <c r="V902" s="18"/>
      <c r="W902" s="18"/>
      <c r="X902" s="18"/>
      <c r="Y902" s="18"/>
      <c r="Z902" s="18"/>
      <c r="AA902" s="18"/>
    </row>
    <row r="903" spans="1:27" ht="18.75" customHeight="1">
      <c r="A903" s="18"/>
      <c r="B903" s="409"/>
      <c r="C903" s="409"/>
      <c r="D903" s="409"/>
      <c r="E903" s="409"/>
      <c r="F903" s="409"/>
      <c r="G903" s="409"/>
      <c r="H903" s="409"/>
      <c r="I903" s="409"/>
      <c r="J903" s="409"/>
      <c r="K903" s="409"/>
      <c r="L903" s="409"/>
      <c r="M903" s="409"/>
      <c r="N903" s="409"/>
      <c r="O903" s="409"/>
      <c r="Q903" s="18"/>
      <c r="R903" s="18"/>
      <c r="S903" s="18"/>
      <c r="T903" s="18"/>
      <c r="U903" s="18"/>
      <c r="V903" s="18"/>
      <c r="W903" s="18"/>
      <c r="X903" s="18"/>
      <c r="Y903" s="18"/>
      <c r="Z903" s="18"/>
      <c r="AA903" s="18"/>
    </row>
    <row r="904" spans="1:27" ht="18.75" customHeight="1">
      <c r="A904" s="18"/>
      <c r="B904" s="409"/>
      <c r="C904" s="409"/>
      <c r="D904" s="409"/>
      <c r="E904" s="409"/>
      <c r="F904" s="409"/>
      <c r="G904" s="409"/>
      <c r="H904" s="409"/>
      <c r="I904" s="409"/>
      <c r="J904" s="409"/>
      <c r="K904" s="409"/>
      <c r="L904" s="409"/>
      <c r="M904" s="409"/>
      <c r="N904" s="409"/>
      <c r="O904" s="409"/>
      <c r="Q904" s="18"/>
      <c r="R904" s="18"/>
      <c r="S904" s="18"/>
      <c r="T904" s="18"/>
      <c r="U904" s="18"/>
      <c r="V904" s="18"/>
      <c r="W904" s="18"/>
      <c r="X904" s="18"/>
      <c r="Y904" s="18"/>
      <c r="Z904" s="18"/>
      <c r="AA904" s="18"/>
    </row>
    <row r="905" spans="1:27" ht="18.75" customHeight="1">
      <c r="A905" s="18"/>
      <c r="B905" s="409"/>
      <c r="C905" s="409"/>
      <c r="D905" s="409"/>
      <c r="E905" s="409"/>
      <c r="F905" s="409"/>
      <c r="G905" s="409"/>
      <c r="H905" s="409"/>
      <c r="I905" s="409"/>
      <c r="J905" s="409"/>
      <c r="K905" s="409"/>
      <c r="L905" s="409"/>
      <c r="M905" s="409"/>
      <c r="N905" s="409"/>
      <c r="O905" s="409"/>
      <c r="Q905" s="18"/>
      <c r="R905" s="18"/>
      <c r="S905" s="18"/>
      <c r="T905" s="18"/>
      <c r="U905" s="18"/>
      <c r="V905" s="18"/>
      <c r="W905" s="18"/>
      <c r="X905" s="18"/>
      <c r="Y905" s="18"/>
      <c r="Z905" s="18"/>
      <c r="AA905" s="18"/>
    </row>
    <row r="906" spans="1:27" ht="18.75" customHeight="1">
      <c r="A906" s="18"/>
      <c r="B906" s="409"/>
      <c r="C906" s="409"/>
      <c r="D906" s="409"/>
      <c r="E906" s="409"/>
      <c r="F906" s="409"/>
      <c r="G906" s="409"/>
      <c r="H906" s="409"/>
      <c r="I906" s="409"/>
      <c r="J906" s="409"/>
      <c r="K906" s="409"/>
      <c r="L906" s="409"/>
      <c r="M906" s="409"/>
      <c r="N906" s="409"/>
      <c r="O906" s="409"/>
      <c r="Q906" s="18"/>
      <c r="R906" s="18"/>
      <c r="S906" s="18"/>
      <c r="T906" s="18"/>
      <c r="U906" s="18"/>
      <c r="V906" s="18"/>
      <c r="W906" s="18"/>
      <c r="X906" s="18"/>
      <c r="Y906" s="18"/>
      <c r="Z906" s="18"/>
      <c r="AA906" s="18"/>
    </row>
    <row r="907" spans="1:27" ht="18.75" customHeight="1">
      <c r="A907" s="18"/>
      <c r="B907" s="409"/>
      <c r="C907" s="409"/>
      <c r="D907" s="409"/>
      <c r="E907" s="409"/>
      <c r="F907" s="409"/>
      <c r="G907" s="409"/>
      <c r="H907" s="409"/>
      <c r="I907" s="409"/>
      <c r="J907" s="409"/>
      <c r="K907" s="409"/>
      <c r="L907" s="409"/>
      <c r="M907" s="409"/>
      <c r="N907" s="409"/>
      <c r="O907" s="409"/>
      <c r="Q907" s="18"/>
      <c r="R907" s="18"/>
      <c r="S907" s="18"/>
      <c r="T907" s="18"/>
      <c r="U907" s="18"/>
      <c r="V907" s="18"/>
      <c r="W907" s="18"/>
      <c r="X907" s="18"/>
      <c r="Y907" s="18"/>
      <c r="Z907" s="18"/>
      <c r="AA907" s="18"/>
    </row>
    <row r="908" spans="1:27" ht="18.75" customHeight="1">
      <c r="A908" s="18"/>
      <c r="B908" s="409"/>
      <c r="C908" s="409"/>
      <c r="D908" s="409"/>
      <c r="E908" s="409"/>
      <c r="F908" s="409"/>
      <c r="G908" s="409"/>
      <c r="H908" s="409"/>
      <c r="I908" s="409"/>
      <c r="J908" s="409"/>
      <c r="K908" s="409"/>
      <c r="L908" s="409"/>
      <c r="M908" s="409"/>
      <c r="N908" s="409"/>
      <c r="O908" s="409"/>
      <c r="Q908" s="18"/>
      <c r="R908" s="18"/>
      <c r="S908" s="18"/>
      <c r="T908" s="18"/>
      <c r="U908" s="18"/>
      <c r="V908" s="18"/>
      <c r="W908" s="18"/>
      <c r="X908" s="18"/>
      <c r="Y908" s="18"/>
      <c r="Z908" s="18"/>
      <c r="AA908" s="18"/>
    </row>
    <row r="909" spans="1:27" ht="18.75" customHeight="1">
      <c r="A909" s="18"/>
      <c r="B909" s="409"/>
      <c r="C909" s="409"/>
      <c r="D909" s="409"/>
      <c r="E909" s="409"/>
      <c r="F909" s="409"/>
      <c r="G909" s="409"/>
      <c r="H909" s="409"/>
      <c r="I909" s="409"/>
      <c r="J909" s="409"/>
      <c r="K909" s="409"/>
      <c r="L909" s="409"/>
      <c r="M909" s="409"/>
      <c r="N909" s="409"/>
      <c r="O909" s="409"/>
      <c r="Q909" s="18"/>
      <c r="R909" s="18"/>
      <c r="S909" s="18"/>
      <c r="T909" s="18"/>
      <c r="U909" s="18"/>
      <c r="V909" s="18"/>
      <c r="W909" s="18"/>
      <c r="X909" s="18"/>
      <c r="Y909" s="18"/>
      <c r="Z909" s="18"/>
      <c r="AA909" s="18"/>
    </row>
    <row r="910" spans="1:27" ht="18.75" customHeight="1">
      <c r="A910" s="18"/>
      <c r="B910" s="409"/>
      <c r="C910" s="409"/>
      <c r="D910" s="409"/>
      <c r="E910" s="409"/>
      <c r="F910" s="409"/>
      <c r="G910" s="409"/>
      <c r="H910" s="409"/>
      <c r="I910" s="409"/>
      <c r="J910" s="409"/>
      <c r="K910" s="409"/>
      <c r="L910" s="409"/>
      <c r="M910" s="409"/>
      <c r="N910" s="409"/>
      <c r="O910" s="409"/>
      <c r="Q910" s="18"/>
      <c r="R910" s="18"/>
      <c r="S910" s="18"/>
      <c r="T910" s="18"/>
      <c r="U910" s="18"/>
      <c r="V910" s="18"/>
      <c r="W910" s="18"/>
      <c r="X910" s="18"/>
      <c r="Y910" s="18"/>
      <c r="Z910" s="18"/>
      <c r="AA910" s="18"/>
    </row>
    <row r="911" spans="1:27" ht="18.75" customHeight="1">
      <c r="A911" s="18"/>
      <c r="B911" s="409"/>
      <c r="C911" s="409"/>
      <c r="D911" s="409"/>
      <c r="E911" s="409"/>
      <c r="F911" s="409"/>
      <c r="G911" s="409"/>
      <c r="H911" s="409"/>
      <c r="I911" s="409"/>
      <c r="J911" s="409"/>
      <c r="K911" s="409"/>
      <c r="L911" s="409"/>
      <c r="M911" s="409"/>
      <c r="N911" s="409"/>
      <c r="O911" s="409"/>
      <c r="Q911" s="18"/>
      <c r="R911" s="18"/>
      <c r="S911" s="18"/>
      <c r="T911" s="18"/>
      <c r="U911" s="18"/>
      <c r="V911" s="18"/>
      <c r="W911" s="18"/>
      <c r="X911" s="18"/>
      <c r="Y911" s="18"/>
      <c r="Z911" s="18"/>
      <c r="AA911" s="18"/>
    </row>
    <row r="912" spans="1:27" ht="18.75" customHeight="1">
      <c r="A912" s="18"/>
      <c r="B912" s="409"/>
      <c r="C912" s="409"/>
      <c r="D912" s="409"/>
      <c r="E912" s="409"/>
      <c r="F912" s="409"/>
      <c r="G912" s="409"/>
      <c r="H912" s="409"/>
      <c r="I912" s="409"/>
      <c r="J912" s="409"/>
      <c r="K912" s="409"/>
      <c r="L912" s="409"/>
      <c r="M912" s="409"/>
      <c r="N912" s="409"/>
      <c r="O912" s="409"/>
      <c r="Q912" s="18"/>
      <c r="R912" s="18"/>
      <c r="S912" s="18"/>
      <c r="T912" s="18"/>
      <c r="U912" s="18"/>
      <c r="V912" s="18"/>
      <c r="W912" s="18"/>
      <c r="X912" s="18"/>
      <c r="Y912" s="18"/>
      <c r="Z912" s="18"/>
      <c r="AA912" s="18"/>
    </row>
    <row r="913" spans="1:27" ht="18.75" customHeight="1">
      <c r="A913" s="18"/>
      <c r="B913" s="409"/>
      <c r="C913" s="409"/>
      <c r="D913" s="409"/>
      <c r="E913" s="409"/>
      <c r="F913" s="409"/>
      <c r="G913" s="409"/>
      <c r="H913" s="409"/>
      <c r="I913" s="409"/>
      <c r="J913" s="409"/>
      <c r="K913" s="409"/>
      <c r="L913" s="409"/>
      <c r="M913" s="409"/>
      <c r="N913" s="409"/>
      <c r="O913" s="409"/>
      <c r="Q913" s="18"/>
      <c r="R913" s="18"/>
      <c r="S913" s="18"/>
      <c r="T913" s="18"/>
      <c r="U913" s="18"/>
      <c r="V913" s="18"/>
      <c r="W913" s="18"/>
      <c r="X913" s="18"/>
      <c r="Y913" s="18"/>
      <c r="Z913" s="18"/>
      <c r="AA913" s="18"/>
    </row>
    <row r="914" spans="1:27" ht="18.75" customHeight="1">
      <c r="A914" s="18"/>
      <c r="B914" s="409"/>
      <c r="C914" s="409"/>
      <c r="D914" s="409"/>
      <c r="E914" s="409"/>
      <c r="F914" s="409"/>
      <c r="G914" s="409"/>
      <c r="H914" s="409"/>
      <c r="I914" s="409"/>
      <c r="J914" s="409"/>
      <c r="K914" s="409"/>
      <c r="L914" s="409"/>
      <c r="M914" s="409"/>
      <c r="N914" s="409"/>
      <c r="O914" s="409"/>
      <c r="Q914" s="18"/>
      <c r="R914" s="18"/>
      <c r="S914" s="18"/>
      <c r="T914" s="18"/>
      <c r="U914" s="18"/>
      <c r="V914" s="18"/>
      <c r="W914" s="18"/>
      <c r="X914" s="18"/>
      <c r="Y914" s="18"/>
      <c r="Z914" s="18"/>
      <c r="AA914" s="18"/>
    </row>
    <row r="915" spans="1:27" ht="18.75" customHeight="1">
      <c r="A915" s="18"/>
      <c r="B915" s="409"/>
      <c r="C915" s="409"/>
      <c r="D915" s="409"/>
      <c r="E915" s="409"/>
      <c r="F915" s="409"/>
      <c r="G915" s="409"/>
      <c r="H915" s="409"/>
      <c r="I915" s="409"/>
      <c r="J915" s="409"/>
      <c r="K915" s="409"/>
      <c r="L915" s="409"/>
      <c r="M915" s="409"/>
      <c r="N915" s="409"/>
      <c r="O915" s="409"/>
      <c r="Q915" s="18"/>
      <c r="R915" s="18"/>
      <c r="S915" s="18"/>
      <c r="T915" s="18"/>
      <c r="U915" s="18"/>
      <c r="V915" s="18"/>
      <c r="W915" s="18"/>
      <c r="X915" s="18"/>
      <c r="Y915" s="18"/>
      <c r="Z915" s="18"/>
      <c r="AA915" s="18"/>
    </row>
    <row r="916" spans="1:27" ht="18.75" customHeight="1">
      <c r="A916" s="18"/>
      <c r="B916" s="409"/>
      <c r="C916" s="409"/>
      <c r="D916" s="409"/>
      <c r="E916" s="409"/>
      <c r="F916" s="409"/>
      <c r="G916" s="409"/>
      <c r="H916" s="409"/>
      <c r="I916" s="409"/>
      <c r="J916" s="409"/>
      <c r="K916" s="409"/>
      <c r="L916" s="409"/>
      <c r="M916" s="409"/>
      <c r="N916" s="409"/>
      <c r="O916" s="409"/>
      <c r="Q916" s="18"/>
      <c r="R916" s="18"/>
      <c r="S916" s="18"/>
      <c r="T916" s="18"/>
      <c r="U916" s="18"/>
      <c r="V916" s="18"/>
      <c r="W916" s="18"/>
      <c r="X916" s="18"/>
      <c r="Y916" s="18"/>
      <c r="Z916" s="18"/>
      <c r="AA916" s="18"/>
    </row>
    <row r="917" spans="1:27" ht="18.75" customHeight="1">
      <c r="A917" s="18"/>
      <c r="B917" s="409"/>
      <c r="C917" s="409"/>
      <c r="D917" s="409"/>
      <c r="E917" s="409"/>
      <c r="F917" s="409"/>
      <c r="G917" s="409"/>
      <c r="H917" s="409"/>
      <c r="I917" s="409"/>
      <c r="J917" s="409"/>
      <c r="K917" s="409"/>
      <c r="L917" s="409"/>
      <c r="M917" s="409"/>
      <c r="N917" s="409"/>
      <c r="O917" s="409"/>
      <c r="Q917" s="18"/>
      <c r="R917" s="18"/>
      <c r="S917" s="18"/>
      <c r="T917" s="18"/>
      <c r="U917" s="18"/>
      <c r="V917" s="18"/>
      <c r="W917" s="18"/>
      <c r="X917" s="18"/>
      <c r="Y917" s="18"/>
      <c r="Z917" s="18"/>
      <c r="AA917" s="18"/>
    </row>
    <row r="918" spans="1:27" ht="18.75" customHeight="1">
      <c r="A918" s="18"/>
      <c r="B918" s="409"/>
      <c r="C918" s="409"/>
      <c r="D918" s="409"/>
      <c r="E918" s="409"/>
      <c r="F918" s="409"/>
      <c r="G918" s="409"/>
      <c r="H918" s="409"/>
      <c r="I918" s="409"/>
      <c r="J918" s="409"/>
      <c r="K918" s="409"/>
      <c r="L918" s="409"/>
      <c r="M918" s="409"/>
      <c r="N918" s="409"/>
      <c r="O918" s="409"/>
      <c r="Q918" s="18"/>
      <c r="R918" s="18"/>
      <c r="S918" s="18"/>
      <c r="T918" s="18"/>
      <c r="U918" s="18"/>
      <c r="V918" s="18"/>
      <c r="W918" s="18"/>
      <c r="X918" s="18"/>
      <c r="Y918" s="18"/>
      <c r="Z918" s="18"/>
      <c r="AA918" s="18"/>
    </row>
    <row r="919" spans="1:27" ht="18.75" customHeight="1">
      <c r="A919" s="18"/>
      <c r="B919" s="409"/>
      <c r="C919" s="409"/>
      <c r="D919" s="409"/>
      <c r="E919" s="409"/>
      <c r="F919" s="409"/>
      <c r="G919" s="409"/>
      <c r="H919" s="409"/>
      <c r="I919" s="409"/>
      <c r="J919" s="409"/>
      <c r="K919" s="409"/>
      <c r="L919" s="409"/>
      <c r="M919" s="409"/>
      <c r="N919" s="409"/>
      <c r="O919" s="409"/>
      <c r="Q919" s="18"/>
      <c r="R919" s="18"/>
      <c r="S919" s="18"/>
      <c r="T919" s="18"/>
      <c r="U919" s="18"/>
      <c r="V919" s="18"/>
      <c r="W919" s="18"/>
      <c r="X919" s="18"/>
      <c r="Y919" s="18"/>
      <c r="Z919" s="18"/>
      <c r="AA919" s="18"/>
    </row>
    <row r="920" spans="1:27" ht="18.75" customHeight="1">
      <c r="A920" s="18"/>
      <c r="B920" s="409"/>
      <c r="C920" s="409"/>
      <c r="D920" s="409"/>
      <c r="E920" s="409"/>
      <c r="F920" s="409"/>
      <c r="G920" s="409"/>
      <c r="H920" s="409"/>
      <c r="I920" s="409"/>
      <c r="J920" s="409"/>
      <c r="K920" s="409"/>
      <c r="L920" s="409"/>
      <c r="M920" s="409"/>
      <c r="N920" s="409"/>
      <c r="O920" s="409"/>
      <c r="Q920" s="18"/>
      <c r="R920" s="18"/>
      <c r="S920" s="18"/>
      <c r="T920" s="18"/>
      <c r="U920" s="18"/>
      <c r="V920" s="18"/>
      <c r="W920" s="18"/>
      <c r="X920" s="18"/>
      <c r="Y920" s="18"/>
      <c r="Z920" s="18"/>
      <c r="AA920" s="18"/>
    </row>
    <row r="921" spans="1:27" ht="18.75" customHeight="1">
      <c r="A921" s="18"/>
      <c r="B921" s="409"/>
      <c r="C921" s="409"/>
      <c r="D921" s="409"/>
      <c r="E921" s="409"/>
      <c r="F921" s="409"/>
      <c r="G921" s="409"/>
      <c r="H921" s="409"/>
      <c r="I921" s="409"/>
      <c r="J921" s="409"/>
      <c r="K921" s="409"/>
      <c r="L921" s="409"/>
      <c r="M921" s="409"/>
      <c r="N921" s="409"/>
      <c r="O921" s="409"/>
      <c r="Q921" s="18"/>
      <c r="R921" s="18"/>
      <c r="S921" s="18"/>
      <c r="T921" s="18"/>
      <c r="U921" s="18"/>
      <c r="V921" s="18"/>
      <c r="W921" s="18"/>
      <c r="X921" s="18"/>
      <c r="Y921" s="18"/>
      <c r="Z921" s="18"/>
      <c r="AA921" s="18"/>
    </row>
    <row r="922" spans="1:27" ht="18.75" customHeight="1">
      <c r="A922" s="18"/>
      <c r="B922" s="409"/>
      <c r="C922" s="409"/>
      <c r="D922" s="409"/>
      <c r="E922" s="409"/>
      <c r="F922" s="409"/>
      <c r="G922" s="409"/>
      <c r="H922" s="409"/>
      <c r="I922" s="409"/>
      <c r="J922" s="409"/>
      <c r="K922" s="409"/>
      <c r="L922" s="409"/>
      <c r="M922" s="409"/>
      <c r="N922" s="409"/>
      <c r="O922" s="409"/>
      <c r="Q922" s="18"/>
      <c r="R922" s="18"/>
      <c r="S922" s="18"/>
      <c r="T922" s="18"/>
      <c r="U922" s="18"/>
      <c r="V922" s="18"/>
      <c r="W922" s="18"/>
      <c r="X922" s="18"/>
      <c r="Y922" s="18"/>
      <c r="Z922" s="18"/>
      <c r="AA922" s="18"/>
    </row>
    <row r="923" spans="1:27" ht="18.75" customHeight="1">
      <c r="A923" s="18"/>
      <c r="B923" s="409"/>
      <c r="C923" s="409"/>
      <c r="D923" s="409"/>
      <c r="E923" s="409"/>
      <c r="F923" s="409"/>
      <c r="G923" s="409"/>
      <c r="H923" s="409"/>
      <c r="I923" s="409"/>
      <c r="J923" s="409"/>
      <c r="K923" s="409"/>
      <c r="L923" s="409"/>
      <c r="M923" s="409"/>
      <c r="N923" s="409"/>
      <c r="O923" s="409"/>
      <c r="Q923" s="18"/>
      <c r="R923" s="18"/>
      <c r="S923" s="18"/>
      <c r="T923" s="18"/>
      <c r="U923" s="18"/>
      <c r="V923" s="18"/>
      <c r="W923" s="18"/>
      <c r="X923" s="18"/>
      <c r="Y923" s="18"/>
      <c r="Z923" s="18"/>
      <c r="AA923" s="18"/>
    </row>
    <row r="924" spans="1:27" ht="18.75" customHeight="1">
      <c r="A924" s="18"/>
      <c r="B924" s="409"/>
      <c r="C924" s="409"/>
      <c r="D924" s="409"/>
      <c r="E924" s="409"/>
      <c r="F924" s="409"/>
      <c r="G924" s="409"/>
      <c r="H924" s="409"/>
      <c r="I924" s="409"/>
      <c r="J924" s="409"/>
      <c r="K924" s="409"/>
      <c r="L924" s="409"/>
      <c r="M924" s="409"/>
      <c r="N924" s="409"/>
      <c r="O924" s="409"/>
      <c r="Q924" s="18"/>
      <c r="R924" s="18"/>
      <c r="S924" s="18"/>
      <c r="T924" s="18"/>
      <c r="U924" s="18"/>
      <c r="V924" s="18"/>
      <c r="W924" s="18"/>
      <c r="X924" s="18"/>
      <c r="Y924" s="18"/>
      <c r="Z924" s="18"/>
      <c r="AA924" s="18"/>
    </row>
    <row r="925" spans="1:27" ht="18.75" customHeight="1">
      <c r="A925" s="18"/>
      <c r="B925" s="409"/>
      <c r="C925" s="409"/>
      <c r="D925" s="409"/>
      <c r="E925" s="409"/>
      <c r="F925" s="409"/>
      <c r="G925" s="409"/>
      <c r="H925" s="409"/>
      <c r="I925" s="409"/>
      <c r="J925" s="409"/>
      <c r="K925" s="409"/>
      <c r="L925" s="409"/>
      <c r="M925" s="409"/>
      <c r="N925" s="409"/>
      <c r="O925" s="409"/>
      <c r="Q925" s="18"/>
      <c r="R925" s="18"/>
      <c r="S925" s="18"/>
      <c r="T925" s="18"/>
      <c r="U925" s="18"/>
      <c r="V925" s="18"/>
      <c r="W925" s="18"/>
      <c r="X925" s="18"/>
      <c r="Y925" s="18"/>
      <c r="Z925" s="18"/>
      <c r="AA925" s="18"/>
    </row>
    <row r="926" spans="1:27" ht="18.75" customHeight="1">
      <c r="A926" s="18"/>
      <c r="B926" s="409"/>
      <c r="C926" s="409"/>
      <c r="D926" s="409"/>
      <c r="E926" s="409"/>
      <c r="F926" s="409"/>
      <c r="G926" s="409"/>
      <c r="H926" s="409"/>
      <c r="I926" s="409"/>
      <c r="J926" s="409"/>
      <c r="K926" s="409"/>
      <c r="L926" s="409"/>
      <c r="M926" s="409"/>
      <c r="N926" s="409"/>
      <c r="O926" s="409"/>
      <c r="Q926" s="18"/>
      <c r="R926" s="18"/>
      <c r="S926" s="18"/>
      <c r="T926" s="18"/>
      <c r="U926" s="18"/>
      <c r="V926" s="18"/>
      <c r="W926" s="18"/>
      <c r="X926" s="18"/>
      <c r="Y926" s="18"/>
      <c r="Z926" s="18"/>
      <c r="AA926" s="18"/>
    </row>
    <row r="927" spans="1:27" ht="18.75" customHeight="1">
      <c r="A927" s="18"/>
      <c r="B927" s="409"/>
      <c r="C927" s="409"/>
      <c r="D927" s="409"/>
      <c r="E927" s="409"/>
      <c r="F927" s="409"/>
      <c r="G927" s="409"/>
      <c r="H927" s="409"/>
      <c r="I927" s="409"/>
      <c r="J927" s="409"/>
      <c r="K927" s="409"/>
      <c r="L927" s="409"/>
      <c r="M927" s="409"/>
      <c r="N927" s="409"/>
      <c r="O927" s="409"/>
      <c r="Q927" s="18"/>
      <c r="R927" s="18"/>
      <c r="S927" s="18"/>
      <c r="T927" s="18"/>
      <c r="U927" s="18"/>
      <c r="V927" s="18"/>
      <c r="W927" s="18"/>
      <c r="X927" s="18"/>
      <c r="Y927" s="18"/>
      <c r="Z927" s="18"/>
      <c r="AA927" s="18"/>
    </row>
    <row r="928" spans="1:27" ht="18.75" customHeight="1">
      <c r="A928" s="18"/>
      <c r="B928" s="409"/>
      <c r="C928" s="409"/>
      <c r="D928" s="409"/>
      <c r="E928" s="409"/>
      <c r="F928" s="409"/>
      <c r="G928" s="409"/>
      <c r="H928" s="409"/>
      <c r="I928" s="409"/>
      <c r="J928" s="409"/>
      <c r="K928" s="409"/>
      <c r="L928" s="409"/>
      <c r="M928" s="409"/>
      <c r="N928" s="409"/>
      <c r="O928" s="409"/>
      <c r="Q928" s="18"/>
      <c r="R928" s="18"/>
      <c r="S928" s="18"/>
      <c r="T928" s="18"/>
      <c r="U928" s="18"/>
      <c r="V928" s="18"/>
      <c r="W928" s="18"/>
      <c r="X928" s="18"/>
      <c r="Y928" s="18"/>
      <c r="Z928" s="18"/>
      <c r="AA928" s="18"/>
    </row>
    <row r="929" spans="1:27" ht="18.75" customHeight="1">
      <c r="A929" s="18"/>
      <c r="B929" s="409"/>
      <c r="C929" s="409"/>
      <c r="D929" s="409"/>
      <c r="E929" s="409"/>
      <c r="F929" s="409"/>
      <c r="G929" s="409"/>
      <c r="H929" s="409"/>
      <c r="I929" s="409"/>
      <c r="J929" s="409"/>
      <c r="K929" s="409"/>
      <c r="L929" s="409"/>
      <c r="M929" s="409"/>
      <c r="N929" s="409"/>
      <c r="O929" s="409"/>
      <c r="Q929" s="18"/>
      <c r="R929" s="18"/>
      <c r="S929" s="18"/>
      <c r="T929" s="18"/>
      <c r="U929" s="18"/>
      <c r="V929" s="18"/>
      <c r="W929" s="18"/>
      <c r="X929" s="18"/>
      <c r="Y929" s="18"/>
      <c r="Z929" s="18"/>
      <c r="AA929" s="18"/>
    </row>
    <row r="930" spans="1:27" ht="18.75" customHeight="1">
      <c r="A930" s="18"/>
      <c r="B930" s="409"/>
      <c r="C930" s="409"/>
      <c r="D930" s="409"/>
      <c r="E930" s="409"/>
      <c r="F930" s="409"/>
      <c r="G930" s="409"/>
      <c r="H930" s="409"/>
      <c r="I930" s="409"/>
      <c r="J930" s="409"/>
      <c r="K930" s="409"/>
      <c r="L930" s="409"/>
      <c r="M930" s="409"/>
      <c r="N930" s="409"/>
      <c r="O930" s="409"/>
      <c r="Q930" s="18"/>
      <c r="R930" s="18"/>
      <c r="S930" s="18"/>
      <c r="T930" s="18"/>
      <c r="U930" s="18"/>
      <c r="V930" s="18"/>
      <c r="W930" s="18"/>
      <c r="X930" s="18"/>
      <c r="Y930" s="18"/>
      <c r="Z930" s="18"/>
      <c r="AA930" s="18"/>
    </row>
    <row r="931" spans="1:27" ht="18.75" customHeight="1">
      <c r="A931" s="18"/>
      <c r="B931" s="409"/>
      <c r="C931" s="409"/>
      <c r="D931" s="409"/>
      <c r="E931" s="409"/>
      <c r="F931" s="409"/>
      <c r="G931" s="409"/>
      <c r="H931" s="409"/>
      <c r="I931" s="409"/>
      <c r="J931" s="409"/>
      <c r="K931" s="409"/>
      <c r="L931" s="409"/>
      <c r="M931" s="409"/>
      <c r="N931" s="409"/>
      <c r="O931" s="409"/>
      <c r="Q931" s="18"/>
      <c r="R931" s="18"/>
      <c r="S931" s="18"/>
      <c r="T931" s="18"/>
      <c r="U931" s="18"/>
      <c r="V931" s="18"/>
      <c r="W931" s="18"/>
      <c r="X931" s="18"/>
      <c r="Y931" s="18"/>
      <c r="Z931" s="18"/>
      <c r="AA931" s="18"/>
    </row>
    <row r="932" spans="1:27" ht="18.75" customHeight="1">
      <c r="A932" s="18"/>
      <c r="B932" s="409"/>
      <c r="C932" s="409"/>
      <c r="D932" s="409"/>
      <c r="E932" s="409"/>
      <c r="F932" s="409"/>
      <c r="G932" s="409"/>
      <c r="H932" s="409"/>
      <c r="I932" s="409"/>
      <c r="J932" s="409"/>
      <c r="K932" s="409"/>
      <c r="L932" s="409"/>
      <c r="M932" s="409"/>
      <c r="N932" s="409"/>
      <c r="O932" s="409"/>
      <c r="Q932" s="18"/>
      <c r="R932" s="18"/>
      <c r="S932" s="18"/>
      <c r="T932" s="18"/>
      <c r="U932" s="18"/>
      <c r="V932" s="18"/>
      <c r="W932" s="18"/>
      <c r="X932" s="18"/>
      <c r="Y932" s="18"/>
      <c r="Z932" s="18"/>
      <c r="AA932" s="18"/>
    </row>
    <row r="933" spans="1:27" ht="18.75" customHeight="1">
      <c r="A933" s="18"/>
      <c r="B933" s="409"/>
      <c r="C933" s="409"/>
      <c r="D933" s="409"/>
      <c r="E933" s="409"/>
      <c r="F933" s="409"/>
      <c r="G933" s="409"/>
      <c r="H933" s="409"/>
      <c r="I933" s="409"/>
      <c r="J933" s="409"/>
      <c r="K933" s="409"/>
      <c r="L933" s="409"/>
      <c r="M933" s="409"/>
      <c r="N933" s="409"/>
      <c r="O933" s="409"/>
      <c r="Q933" s="18"/>
      <c r="R933" s="18"/>
      <c r="S933" s="18"/>
      <c r="T933" s="18"/>
      <c r="U933" s="18"/>
      <c r="V933" s="18"/>
      <c r="W933" s="18"/>
      <c r="X933" s="18"/>
      <c r="Y933" s="18"/>
      <c r="Z933" s="18"/>
      <c r="AA933" s="18"/>
    </row>
    <row r="934" spans="1:27" ht="18.75" customHeight="1">
      <c r="A934" s="18"/>
      <c r="B934" s="409"/>
      <c r="C934" s="409"/>
      <c r="D934" s="409"/>
      <c r="E934" s="409"/>
      <c r="F934" s="409"/>
      <c r="G934" s="409"/>
      <c r="H934" s="409"/>
      <c r="I934" s="409"/>
      <c r="J934" s="409"/>
      <c r="K934" s="409"/>
      <c r="L934" s="409"/>
      <c r="M934" s="409"/>
      <c r="N934" s="409"/>
      <c r="O934" s="409"/>
      <c r="Q934" s="18"/>
      <c r="R934" s="18"/>
      <c r="S934" s="18"/>
      <c r="T934" s="18"/>
      <c r="U934" s="18"/>
      <c r="V934" s="18"/>
      <c r="W934" s="18"/>
      <c r="X934" s="18"/>
      <c r="Y934" s="18"/>
      <c r="Z934" s="18"/>
      <c r="AA934" s="18"/>
    </row>
    <row r="935" spans="1:27" ht="18.75" customHeight="1">
      <c r="A935" s="18"/>
      <c r="B935" s="409"/>
      <c r="C935" s="409"/>
      <c r="D935" s="409"/>
      <c r="E935" s="409"/>
      <c r="F935" s="409"/>
      <c r="G935" s="409"/>
      <c r="H935" s="409"/>
      <c r="I935" s="409"/>
      <c r="J935" s="409"/>
      <c r="K935" s="409"/>
      <c r="L935" s="409"/>
      <c r="M935" s="409"/>
      <c r="N935" s="409"/>
      <c r="O935" s="409"/>
      <c r="Q935" s="18"/>
      <c r="R935" s="18"/>
      <c r="S935" s="18"/>
      <c r="T935" s="18"/>
      <c r="U935" s="18"/>
      <c r="V935" s="18"/>
      <c r="W935" s="18"/>
      <c r="X935" s="18"/>
      <c r="Y935" s="18"/>
      <c r="Z935" s="18"/>
      <c r="AA935" s="18"/>
    </row>
    <row r="936" spans="1:27" ht="18.75" customHeight="1">
      <c r="A936" s="18"/>
      <c r="B936" s="409"/>
      <c r="C936" s="409"/>
      <c r="D936" s="409"/>
      <c r="E936" s="409"/>
      <c r="F936" s="409"/>
      <c r="G936" s="409"/>
      <c r="H936" s="409"/>
      <c r="I936" s="409"/>
      <c r="J936" s="409"/>
      <c r="K936" s="409"/>
      <c r="L936" s="409"/>
      <c r="M936" s="409"/>
      <c r="N936" s="409"/>
      <c r="O936" s="409"/>
      <c r="Q936" s="18"/>
      <c r="R936" s="18"/>
      <c r="S936" s="18"/>
      <c r="T936" s="18"/>
      <c r="U936" s="18"/>
      <c r="V936" s="18"/>
      <c r="W936" s="18"/>
      <c r="X936" s="18"/>
      <c r="Y936" s="18"/>
      <c r="Z936" s="18"/>
      <c r="AA936" s="18"/>
    </row>
    <row r="937" spans="1:27" ht="18.75" customHeight="1">
      <c r="A937" s="18"/>
      <c r="B937" s="409"/>
      <c r="C937" s="409"/>
      <c r="D937" s="409"/>
      <c r="E937" s="409"/>
      <c r="F937" s="409"/>
      <c r="G937" s="409"/>
      <c r="H937" s="409"/>
      <c r="I937" s="409"/>
      <c r="J937" s="409"/>
      <c r="K937" s="409"/>
      <c r="L937" s="409"/>
      <c r="M937" s="409"/>
      <c r="N937" s="409"/>
      <c r="O937" s="409"/>
      <c r="Q937" s="18"/>
      <c r="R937" s="18"/>
      <c r="S937" s="18"/>
      <c r="T937" s="18"/>
      <c r="U937" s="18"/>
      <c r="V937" s="18"/>
      <c r="W937" s="18"/>
      <c r="X937" s="18"/>
      <c r="Y937" s="18"/>
      <c r="Z937" s="18"/>
      <c r="AA937" s="18"/>
    </row>
    <row r="938" spans="1:27" ht="18.75" customHeight="1">
      <c r="A938" s="18"/>
      <c r="B938" s="409"/>
      <c r="C938" s="409"/>
      <c r="D938" s="409"/>
      <c r="E938" s="409"/>
      <c r="F938" s="409"/>
      <c r="G938" s="409"/>
      <c r="H938" s="409"/>
      <c r="I938" s="409"/>
      <c r="J938" s="409"/>
      <c r="K938" s="409"/>
      <c r="L938" s="409"/>
      <c r="M938" s="409"/>
      <c r="N938" s="409"/>
      <c r="O938" s="409"/>
      <c r="Q938" s="18"/>
      <c r="R938" s="18"/>
      <c r="S938" s="18"/>
      <c r="T938" s="18"/>
      <c r="U938" s="18"/>
      <c r="V938" s="18"/>
      <c r="W938" s="18"/>
      <c r="X938" s="18"/>
      <c r="Y938" s="18"/>
      <c r="Z938" s="18"/>
      <c r="AA938" s="18"/>
    </row>
    <row r="939" spans="1:27" ht="18.75" customHeight="1">
      <c r="A939" s="18"/>
      <c r="B939" s="409"/>
      <c r="C939" s="409"/>
      <c r="D939" s="409"/>
      <c r="E939" s="409"/>
      <c r="F939" s="409"/>
      <c r="G939" s="409"/>
      <c r="H939" s="409"/>
      <c r="I939" s="409"/>
      <c r="J939" s="409"/>
      <c r="K939" s="409"/>
      <c r="L939" s="409"/>
      <c r="M939" s="409"/>
      <c r="N939" s="409"/>
      <c r="O939" s="409"/>
      <c r="Q939" s="18"/>
      <c r="R939" s="18"/>
      <c r="S939" s="18"/>
      <c r="T939" s="18"/>
      <c r="U939" s="18"/>
      <c r="V939" s="18"/>
      <c r="W939" s="18"/>
      <c r="X939" s="18"/>
      <c r="Y939" s="18"/>
      <c r="Z939" s="18"/>
      <c r="AA939" s="18"/>
    </row>
    <row r="940" spans="1:27" ht="18.75" customHeight="1">
      <c r="A940" s="18"/>
      <c r="B940" s="409"/>
      <c r="C940" s="409"/>
      <c r="D940" s="409"/>
      <c r="E940" s="409"/>
      <c r="F940" s="409"/>
      <c r="G940" s="409"/>
      <c r="H940" s="409"/>
      <c r="I940" s="409"/>
      <c r="J940" s="409"/>
      <c r="K940" s="409"/>
      <c r="L940" s="409"/>
      <c r="M940" s="409"/>
      <c r="N940" s="409"/>
      <c r="O940" s="409"/>
      <c r="Q940" s="18"/>
      <c r="R940" s="18"/>
      <c r="S940" s="18"/>
      <c r="T940" s="18"/>
      <c r="U940" s="18"/>
      <c r="V940" s="18"/>
      <c r="W940" s="18"/>
      <c r="X940" s="18"/>
      <c r="Y940" s="18"/>
      <c r="Z940" s="18"/>
      <c r="AA940" s="18"/>
    </row>
    <row r="941" spans="1:27" ht="18.75" customHeight="1">
      <c r="A941" s="18"/>
      <c r="B941" s="409"/>
      <c r="C941" s="409"/>
      <c r="D941" s="409"/>
      <c r="E941" s="409"/>
      <c r="F941" s="409"/>
      <c r="G941" s="409"/>
      <c r="H941" s="409"/>
      <c r="I941" s="409"/>
      <c r="J941" s="409"/>
      <c r="K941" s="409"/>
      <c r="L941" s="409"/>
      <c r="M941" s="409"/>
      <c r="N941" s="409"/>
      <c r="O941" s="409"/>
      <c r="Q941" s="18"/>
      <c r="R941" s="18"/>
      <c r="S941" s="18"/>
      <c r="T941" s="18"/>
      <c r="U941" s="18"/>
      <c r="V941" s="18"/>
      <c r="W941" s="18"/>
      <c r="X941" s="18"/>
      <c r="Y941" s="18"/>
      <c r="Z941" s="18"/>
      <c r="AA941" s="18"/>
    </row>
    <row r="942" spans="1:27" ht="18.75" customHeight="1">
      <c r="A942" s="18"/>
      <c r="B942" s="409"/>
      <c r="C942" s="409"/>
      <c r="D942" s="409"/>
      <c r="E942" s="409"/>
      <c r="F942" s="409"/>
      <c r="G942" s="409"/>
      <c r="H942" s="409"/>
      <c r="I942" s="409"/>
      <c r="J942" s="409"/>
      <c r="K942" s="409"/>
      <c r="L942" s="409"/>
      <c r="M942" s="409"/>
      <c r="N942" s="409"/>
      <c r="O942" s="409"/>
      <c r="Q942" s="18"/>
      <c r="R942" s="18"/>
      <c r="S942" s="18"/>
      <c r="T942" s="18"/>
      <c r="U942" s="18"/>
      <c r="V942" s="18"/>
      <c r="W942" s="18"/>
      <c r="X942" s="18"/>
      <c r="Y942" s="18"/>
      <c r="Z942" s="18"/>
      <c r="AA942" s="18"/>
    </row>
    <row r="943" spans="1:27" ht="18.75" customHeight="1">
      <c r="A943" s="18"/>
      <c r="B943" s="409"/>
      <c r="C943" s="409"/>
      <c r="D943" s="409"/>
      <c r="E943" s="409"/>
      <c r="F943" s="409"/>
      <c r="G943" s="409"/>
      <c r="H943" s="409"/>
      <c r="I943" s="409"/>
      <c r="J943" s="409"/>
      <c r="K943" s="409"/>
      <c r="L943" s="409"/>
      <c r="M943" s="409"/>
      <c r="N943" s="409"/>
      <c r="O943" s="409"/>
      <c r="Q943" s="18"/>
      <c r="R943" s="18"/>
      <c r="S943" s="18"/>
      <c r="T943" s="18"/>
      <c r="U943" s="18"/>
      <c r="V943" s="18"/>
      <c r="W943" s="18"/>
      <c r="X943" s="18"/>
      <c r="Y943" s="18"/>
      <c r="Z943" s="18"/>
      <c r="AA943" s="18"/>
    </row>
    <row r="944" spans="1:27" ht="18.75" customHeight="1">
      <c r="A944" s="18"/>
      <c r="B944" s="409"/>
      <c r="C944" s="409"/>
      <c r="D944" s="409"/>
      <c r="E944" s="409"/>
      <c r="F944" s="409"/>
      <c r="G944" s="409"/>
      <c r="H944" s="409"/>
      <c r="I944" s="409"/>
      <c r="J944" s="409"/>
      <c r="K944" s="409"/>
      <c r="L944" s="409"/>
      <c r="M944" s="409"/>
      <c r="N944" s="409"/>
      <c r="O944" s="409"/>
      <c r="Q944" s="18"/>
      <c r="R944" s="18"/>
      <c r="S944" s="18"/>
      <c r="T944" s="18"/>
      <c r="U944" s="18"/>
      <c r="V944" s="18"/>
      <c r="W944" s="18"/>
      <c r="X944" s="18"/>
      <c r="Y944" s="18"/>
      <c r="Z944" s="18"/>
      <c r="AA944" s="18"/>
    </row>
    <row r="945" spans="1:27" ht="18.75" customHeight="1">
      <c r="A945" s="18"/>
      <c r="B945" s="409"/>
      <c r="C945" s="409"/>
      <c r="D945" s="409"/>
      <c r="E945" s="409"/>
      <c r="F945" s="409"/>
      <c r="G945" s="409"/>
      <c r="H945" s="409"/>
      <c r="I945" s="409"/>
      <c r="J945" s="409"/>
      <c r="K945" s="409"/>
      <c r="L945" s="409"/>
      <c r="M945" s="409"/>
      <c r="N945" s="409"/>
      <c r="O945" s="409"/>
      <c r="Q945" s="18"/>
      <c r="R945" s="18"/>
      <c r="S945" s="18"/>
      <c r="T945" s="18"/>
      <c r="U945" s="18"/>
      <c r="V945" s="18"/>
      <c r="W945" s="18"/>
      <c r="X945" s="18"/>
      <c r="Y945" s="18"/>
      <c r="Z945" s="18"/>
      <c r="AA945" s="18"/>
    </row>
    <row r="946" spans="1:27" ht="18.75" customHeight="1">
      <c r="A946" s="18"/>
      <c r="B946" s="409"/>
      <c r="C946" s="409"/>
      <c r="D946" s="409"/>
      <c r="E946" s="409"/>
      <c r="F946" s="409"/>
      <c r="G946" s="409"/>
      <c r="H946" s="409"/>
      <c r="I946" s="409"/>
      <c r="J946" s="409"/>
      <c r="K946" s="409"/>
      <c r="L946" s="409"/>
      <c r="M946" s="409"/>
      <c r="N946" s="409"/>
      <c r="O946" s="409"/>
      <c r="Q946" s="18"/>
      <c r="R946" s="18"/>
      <c r="S946" s="18"/>
      <c r="T946" s="18"/>
      <c r="U946" s="18"/>
      <c r="V946" s="18"/>
      <c r="W946" s="18"/>
      <c r="X946" s="18"/>
      <c r="Y946" s="18"/>
      <c r="Z946" s="18"/>
      <c r="AA946" s="18"/>
    </row>
    <row r="947" spans="1:27" ht="18.75" customHeight="1">
      <c r="A947" s="18"/>
      <c r="B947" s="409"/>
      <c r="C947" s="409"/>
      <c r="D947" s="409"/>
      <c r="E947" s="409"/>
      <c r="F947" s="409"/>
      <c r="G947" s="409"/>
      <c r="H947" s="409"/>
      <c r="I947" s="409"/>
      <c r="J947" s="409"/>
      <c r="K947" s="409"/>
      <c r="L947" s="409"/>
      <c r="M947" s="409"/>
      <c r="N947" s="409"/>
      <c r="O947" s="409"/>
      <c r="Q947" s="18"/>
      <c r="R947" s="18"/>
      <c r="S947" s="18"/>
      <c r="T947" s="18"/>
      <c r="U947" s="18"/>
      <c r="V947" s="18"/>
      <c r="W947" s="18"/>
      <c r="X947" s="18"/>
      <c r="Y947" s="18"/>
      <c r="Z947" s="18"/>
      <c r="AA947" s="18"/>
    </row>
    <row r="948" spans="1:27" ht="18.75" customHeight="1">
      <c r="A948" s="18"/>
      <c r="B948" s="409"/>
      <c r="C948" s="409"/>
      <c r="D948" s="409"/>
      <c r="E948" s="409"/>
      <c r="F948" s="409"/>
      <c r="G948" s="409"/>
      <c r="H948" s="409"/>
      <c r="I948" s="409"/>
      <c r="J948" s="409"/>
      <c r="K948" s="409"/>
      <c r="L948" s="409"/>
      <c r="M948" s="409"/>
      <c r="N948" s="409"/>
      <c r="O948" s="409"/>
      <c r="Q948" s="18"/>
      <c r="R948" s="18"/>
      <c r="S948" s="18"/>
      <c r="T948" s="18"/>
      <c r="U948" s="18"/>
      <c r="V948" s="18"/>
      <c r="W948" s="18"/>
      <c r="X948" s="18"/>
      <c r="Y948" s="18"/>
      <c r="Z948" s="18"/>
      <c r="AA948" s="18"/>
    </row>
    <row r="949" spans="1:27" ht="18.75" customHeight="1">
      <c r="A949" s="18"/>
      <c r="B949" s="409"/>
      <c r="C949" s="409"/>
      <c r="D949" s="409"/>
      <c r="E949" s="409"/>
      <c r="F949" s="409"/>
      <c r="G949" s="409"/>
      <c r="H949" s="409"/>
      <c r="I949" s="409"/>
      <c r="J949" s="409"/>
      <c r="K949" s="409"/>
      <c r="L949" s="409"/>
      <c r="M949" s="409"/>
      <c r="N949" s="409"/>
      <c r="O949" s="409"/>
      <c r="Q949" s="18"/>
      <c r="R949" s="18"/>
      <c r="S949" s="18"/>
      <c r="T949" s="18"/>
      <c r="U949" s="18"/>
      <c r="V949" s="18"/>
      <c r="W949" s="18"/>
      <c r="X949" s="18"/>
      <c r="Y949" s="18"/>
      <c r="Z949" s="18"/>
      <c r="AA949" s="18"/>
    </row>
    <row r="950" spans="1:27" ht="18.75" customHeight="1">
      <c r="A950" s="18"/>
      <c r="B950" s="409"/>
      <c r="C950" s="409"/>
      <c r="D950" s="409"/>
      <c r="E950" s="409"/>
      <c r="F950" s="409"/>
      <c r="G950" s="409"/>
      <c r="H950" s="409"/>
      <c r="I950" s="409"/>
      <c r="J950" s="409"/>
      <c r="K950" s="409"/>
      <c r="L950" s="409"/>
      <c r="M950" s="409"/>
      <c r="N950" s="409"/>
      <c r="O950" s="409"/>
      <c r="Q950" s="18"/>
      <c r="R950" s="18"/>
      <c r="S950" s="18"/>
      <c r="T950" s="18"/>
      <c r="U950" s="18"/>
      <c r="V950" s="18"/>
      <c r="W950" s="18"/>
      <c r="X950" s="18"/>
      <c r="Y950" s="18"/>
      <c r="Z950" s="18"/>
      <c r="AA950" s="18"/>
    </row>
    <row r="951" spans="1:27" ht="18.75" customHeight="1">
      <c r="A951" s="18"/>
      <c r="B951" s="409"/>
      <c r="C951" s="409"/>
      <c r="D951" s="409"/>
      <c r="E951" s="409"/>
      <c r="F951" s="409"/>
      <c r="G951" s="409"/>
      <c r="H951" s="409"/>
      <c r="I951" s="409"/>
      <c r="J951" s="409"/>
      <c r="K951" s="409"/>
      <c r="L951" s="409"/>
      <c r="M951" s="409"/>
      <c r="N951" s="409"/>
      <c r="O951" s="409"/>
      <c r="Q951" s="18"/>
      <c r="R951" s="18"/>
      <c r="S951" s="18"/>
      <c r="T951" s="18"/>
      <c r="U951" s="18"/>
      <c r="V951" s="18"/>
      <c r="W951" s="18"/>
      <c r="X951" s="18"/>
      <c r="Y951" s="18"/>
      <c r="Z951" s="18"/>
      <c r="AA951" s="18"/>
    </row>
    <row r="952" spans="1:27" ht="18.75" customHeight="1">
      <c r="A952" s="18"/>
      <c r="B952" s="409"/>
      <c r="C952" s="409"/>
      <c r="D952" s="409"/>
      <c r="E952" s="409"/>
      <c r="F952" s="409"/>
      <c r="G952" s="409"/>
      <c r="H952" s="409"/>
      <c r="I952" s="409"/>
      <c r="J952" s="409"/>
      <c r="K952" s="409"/>
      <c r="L952" s="409"/>
      <c r="M952" s="409"/>
      <c r="N952" s="409"/>
      <c r="O952" s="409"/>
      <c r="Q952" s="18"/>
      <c r="R952" s="18"/>
      <c r="S952" s="18"/>
      <c r="T952" s="18"/>
      <c r="U952" s="18"/>
      <c r="V952" s="18"/>
      <c r="W952" s="18"/>
      <c r="X952" s="18"/>
      <c r="Y952" s="18"/>
      <c r="Z952" s="18"/>
      <c r="AA952" s="18"/>
    </row>
    <row r="953" spans="1:27" ht="18.75" customHeight="1">
      <c r="A953" s="18"/>
      <c r="B953" s="409"/>
      <c r="C953" s="409"/>
      <c r="D953" s="409"/>
      <c r="E953" s="409"/>
      <c r="F953" s="409"/>
      <c r="G953" s="409"/>
      <c r="H953" s="409"/>
      <c r="I953" s="409"/>
      <c r="J953" s="409"/>
      <c r="K953" s="409"/>
      <c r="L953" s="409"/>
      <c r="M953" s="409"/>
      <c r="N953" s="409"/>
      <c r="O953" s="409"/>
      <c r="Q953" s="18"/>
      <c r="R953" s="18"/>
      <c r="S953" s="18"/>
      <c r="T953" s="18"/>
      <c r="U953" s="18"/>
      <c r="V953" s="18"/>
      <c r="W953" s="18"/>
      <c r="X953" s="18"/>
      <c r="Y953" s="18"/>
      <c r="Z953" s="18"/>
      <c r="AA953" s="18"/>
    </row>
    <row r="954" spans="1:27" ht="18.75" customHeight="1">
      <c r="A954" s="18"/>
      <c r="B954" s="409"/>
      <c r="C954" s="409"/>
      <c r="D954" s="409"/>
      <c r="E954" s="409"/>
      <c r="F954" s="409"/>
      <c r="G954" s="409"/>
      <c r="H954" s="409"/>
      <c r="I954" s="409"/>
      <c r="J954" s="409"/>
      <c r="K954" s="409"/>
      <c r="L954" s="409"/>
      <c r="M954" s="409"/>
      <c r="N954" s="409"/>
      <c r="O954" s="409"/>
      <c r="Q954" s="18"/>
      <c r="R954" s="18"/>
      <c r="S954" s="18"/>
      <c r="T954" s="18"/>
      <c r="U954" s="18"/>
      <c r="V954" s="18"/>
      <c r="W954" s="18"/>
      <c r="X954" s="18"/>
      <c r="Y954" s="18"/>
      <c r="Z954" s="18"/>
      <c r="AA954" s="18"/>
    </row>
    <row r="955" spans="1:27" ht="18.75" customHeight="1">
      <c r="A955" s="18"/>
      <c r="B955" s="409"/>
      <c r="C955" s="409"/>
      <c r="D955" s="409"/>
      <c r="E955" s="409"/>
      <c r="F955" s="409"/>
      <c r="G955" s="409"/>
      <c r="H955" s="409"/>
      <c r="I955" s="409"/>
      <c r="J955" s="409"/>
      <c r="K955" s="409"/>
      <c r="L955" s="409"/>
      <c r="M955" s="409"/>
      <c r="N955" s="409"/>
      <c r="O955" s="409"/>
      <c r="Q955" s="18"/>
      <c r="R955" s="18"/>
      <c r="S955" s="18"/>
      <c r="T955" s="18"/>
      <c r="U955" s="18"/>
      <c r="V955" s="18"/>
      <c r="W955" s="18"/>
      <c r="X955" s="18"/>
      <c r="Y955" s="18"/>
      <c r="Z955" s="18"/>
      <c r="AA955" s="18"/>
    </row>
    <row r="956" spans="1:27" ht="18.75" customHeight="1">
      <c r="A956" s="18"/>
      <c r="B956" s="409"/>
      <c r="C956" s="409"/>
      <c r="D956" s="409"/>
      <c r="E956" s="409"/>
      <c r="F956" s="409"/>
      <c r="G956" s="409"/>
      <c r="H956" s="409"/>
      <c r="I956" s="409"/>
      <c r="J956" s="409"/>
      <c r="K956" s="409"/>
      <c r="L956" s="409"/>
      <c r="M956" s="409"/>
      <c r="N956" s="409"/>
      <c r="O956" s="409"/>
      <c r="Q956" s="18"/>
      <c r="R956" s="18"/>
      <c r="S956" s="18"/>
      <c r="T956" s="18"/>
      <c r="U956" s="18"/>
      <c r="V956" s="18"/>
      <c r="W956" s="18"/>
      <c r="X956" s="18"/>
      <c r="Y956" s="18"/>
      <c r="Z956" s="18"/>
      <c r="AA956" s="18"/>
    </row>
    <row r="957" spans="1:27" ht="18.75" customHeight="1">
      <c r="A957" s="18"/>
      <c r="B957" s="409"/>
      <c r="C957" s="409"/>
      <c r="D957" s="409"/>
      <c r="E957" s="409"/>
      <c r="F957" s="409"/>
      <c r="G957" s="409"/>
      <c r="H957" s="409"/>
      <c r="I957" s="409"/>
      <c r="J957" s="409"/>
      <c r="K957" s="409"/>
      <c r="L957" s="409"/>
      <c r="M957" s="409"/>
      <c r="N957" s="409"/>
      <c r="O957" s="409"/>
      <c r="Q957" s="18"/>
      <c r="R957" s="18"/>
      <c r="S957" s="18"/>
      <c r="T957" s="18"/>
      <c r="U957" s="18"/>
      <c r="V957" s="18"/>
      <c r="W957" s="18"/>
      <c r="X957" s="18"/>
      <c r="Y957" s="18"/>
      <c r="Z957" s="18"/>
      <c r="AA957" s="18"/>
    </row>
    <row r="958" spans="1:27" ht="18.75" customHeight="1">
      <c r="A958" s="18"/>
      <c r="B958" s="409"/>
      <c r="C958" s="409"/>
      <c r="D958" s="409"/>
      <c r="E958" s="409"/>
      <c r="F958" s="409"/>
      <c r="G958" s="409"/>
      <c r="H958" s="409"/>
      <c r="I958" s="409"/>
      <c r="J958" s="409"/>
      <c r="K958" s="409"/>
      <c r="L958" s="409"/>
      <c r="M958" s="409"/>
      <c r="N958" s="409"/>
      <c r="O958" s="409"/>
      <c r="Q958" s="18"/>
      <c r="R958" s="18"/>
      <c r="S958" s="18"/>
      <c r="T958" s="18"/>
      <c r="U958" s="18"/>
      <c r="V958" s="18"/>
      <c r="W958" s="18"/>
      <c r="X958" s="18"/>
      <c r="Y958" s="18"/>
      <c r="Z958" s="18"/>
      <c r="AA958" s="18"/>
    </row>
    <row r="959" spans="1:27" ht="18.75" customHeight="1">
      <c r="A959" s="18"/>
      <c r="B959" s="409"/>
      <c r="C959" s="409"/>
      <c r="D959" s="409"/>
      <c r="E959" s="409"/>
      <c r="F959" s="409"/>
      <c r="G959" s="409"/>
      <c r="H959" s="409"/>
      <c r="I959" s="409"/>
      <c r="J959" s="409"/>
      <c r="K959" s="409"/>
      <c r="L959" s="409"/>
      <c r="M959" s="409"/>
      <c r="N959" s="409"/>
      <c r="O959" s="409"/>
      <c r="Q959" s="18"/>
      <c r="R959" s="18"/>
      <c r="S959" s="18"/>
      <c r="T959" s="18"/>
      <c r="U959" s="18"/>
      <c r="V959" s="18"/>
      <c r="W959" s="18"/>
      <c r="X959" s="18"/>
      <c r="Y959" s="18"/>
      <c r="Z959" s="18"/>
      <c r="AA959" s="18"/>
    </row>
    <row r="960" spans="1:27" ht="18.75" customHeight="1">
      <c r="A960" s="18"/>
      <c r="B960" s="409"/>
      <c r="C960" s="409"/>
      <c r="D960" s="409"/>
      <c r="E960" s="409"/>
      <c r="F960" s="409"/>
      <c r="G960" s="409"/>
      <c r="H960" s="409"/>
      <c r="I960" s="409"/>
      <c r="J960" s="409"/>
      <c r="K960" s="409"/>
      <c r="L960" s="409"/>
      <c r="M960" s="409"/>
      <c r="N960" s="409"/>
      <c r="O960" s="409"/>
      <c r="Q960" s="18"/>
      <c r="R960" s="18"/>
      <c r="S960" s="18"/>
      <c r="T960" s="18"/>
      <c r="U960" s="18"/>
      <c r="V960" s="18"/>
      <c r="W960" s="18"/>
      <c r="X960" s="18"/>
      <c r="Y960" s="18"/>
      <c r="Z960" s="18"/>
      <c r="AA960" s="18"/>
    </row>
    <row r="961" spans="1:27" ht="18.75" customHeight="1">
      <c r="A961" s="18"/>
      <c r="B961" s="409"/>
      <c r="C961" s="409"/>
      <c r="D961" s="409"/>
      <c r="E961" s="409"/>
      <c r="F961" s="409"/>
      <c r="G961" s="409"/>
      <c r="H961" s="409"/>
      <c r="I961" s="409"/>
      <c r="J961" s="409"/>
      <c r="K961" s="409"/>
      <c r="L961" s="409"/>
      <c r="M961" s="409"/>
      <c r="N961" s="409"/>
      <c r="O961" s="409"/>
      <c r="Q961" s="18"/>
      <c r="R961" s="18"/>
      <c r="S961" s="18"/>
      <c r="T961" s="18"/>
      <c r="U961" s="18"/>
      <c r="V961" s="18"/>
      <c r="W961" s="18"/>
      <c r="X961" s="18"/>
      <c r="Y961" s="18"/>
      <c r="Z961" s="18"/>
      <c r="AA961" s="18"/>
    </row>
    <row r="962" spans="1:27" ht="18.75" customHeight="1">
      <c r="A962" s="18"/>
      <c r="B962" s="409"/>
      <c r="C962" s="409"/>
      <c r="D962" s="409"/>
      <c r="E962" s="409"/>
      <c r="F962" s="409"/>
      <c r="G962" s="409"/>
      <c r="H962" s="409"/>
      <c r="I962" s="409"/>
      <c r="J962" s="409"/>
      <c r="K962" s="409"/>
      <c r="L962" s="409"/>
      <c r="M962" s="409"/>
      <c r="N962" s="409"/>
      <c r="O962" s="409"/>
      <c r="Q962" s="18"/>
      <c r="R962" s="18"/>
      <c r="S962" s="18"/>
      <c r="T962" s="18"/>
      <c r="U962" s="18"/>
      <c r="V962" s="18"/>
      <c r="W962" s="18"/>
      <c r="X962" s="18"/>
      <c r="Y962" s="18"/>
      <c r="Z962" s="18"/>
      <c r="AA962" s="18"/>
    </row>
    <row r="963" spans="1:27" ht="18.75" customHeight="1">
      <c r="A963" s="18"/>
      <c r="B963" s="409"/>
      <c r="C963" s="409"/>
      <c r="D963" s="409"/>
      <c r="E963" s="409"/>
      <c r="F963" s="409"/>
      <c r="G963" s="409"/>
      <c r="H963" s="409"/>
      <c r="I963" s="409"/>
      <c r="J963" s="409"/>
      <c r="K963" s="409"/>
      <c r="L963" s="409"/>
      <c r="M963" s="409"/>
      <c r="N963" s="409"/>
      <c r="O963" s="409"/>
      <c r="Q963" s="18"/>
      <c r="R963" s="18"/>
      <c r="S963" s="18"/>
      <c r="T963" s="18"/>
      <c r="U963" s="18"/>
      <c r="V963" s="18"/>
      <c r="W963" s="18"/>
      <c r="X963" s="18"/>
      <c r="Y963" s="18"/>
      <c r="Z963" s="18"/>
      <c r="AA963" s="18"/>
    </row>
    <row r="964" spans="1:27" ht="18.75" customHeight="1">
      <c r="A964" s="18"/>
      <c r="B964" s="409"/>
      <c r="C964" s="409"/>
      <c r="D964" s="409"/>
      <c r="E964" s="409"/>
      <c r="F964" s="409"/>
      <c r="G964" s="409"/>
      <c r="H964" s="409"/>
      <c r="I964" s="409"/>
      <c r="J964" s="409"/>
      <c r="K964" s="409"/>
      <c r="L964" s="409"/>
      <c r="M964" s="409"/>
      <c r="N964" s="409"/>
      <c r="O964" s="409"/>
      <c r="Q964" s="18"/>
      <c r="R964" s="18"/>
      <c r="S964" s="18"/>
      <c r="T964" s="18"/>
      <c r="U964" s="18"/>
      <c r="V964" s="18"/>
      <c r="W964" s="18"/>
      <c r="X964" s="18"/>
      <c r="Y964" s="18"/>
      <c r="Z964" s="18"/>
      <c r="AA964" s="18"/>
    </row>
    <row r="965" spans="1:27" ht="18.75" customHeight="1">
      <c r="A965" s="18"/>
      <c r="B965" s="409"/>
      <c r="C965" s="409"/>
      <c r="D965" s="409"/>
      <c r="E965" s="409"/>
      <c r="F965" s="409"/>
      <c r="G965" s="409"/>
      <c r="H965" s="409"/>
      <c r="I965" s="409"/>
      <c r="J965" s="409"/>
      <c r="K965" s="409"/>
      <c r="L965" s="409"/>
      <c r="M965" s="409"/>
      <c r="N965" s="409"/>
      <c r="O965" s="409"/>
      <c r="Q965" s="18"/>
      <c r="R965" s="18"/>
      <c r="S965" s="18"/>
      <c r="T965" s="18"/>
      <c r="U965" s="18"/>
      <c r="V965" s="18"/>
      <c r="W965" s="18"/>
      <c r="X965" s="18"/>
      <c r="Y965" s="18"/>
      <c r="Z965" s="18"/>
      <c r="AA965" s="18"/>
    </row>
    <row r="966" spans="1:27" ht="18.75" customHeight="1">
      <c r="A966" s="18"/>
      <c r="B966" s="409"/>
      <c r="C966" s="409"/>
      <c r="D966" s="409"/>
      <c r="E966" s="409"/>
      <c r="F966" s="409"/>
      <c r="G966" s="409"/>
      <c r="H966" s="409"/>
      <c r="I966" s="409"/>
      <c r="J966" s="409"/>
      <c r="K966" s="409"/>
      <c r="L966" s="409"/>
      <c r="M966" s="409"/>
      <c r="N966" s="409"/>
      <c r="O966" s="409"/>
      <c r="Q966" s="18"/>
      <c r="R966" s="18"/>
      <c r="S966" s="18"/>
      <c r="T966" s="18"/>
      <c r="U966" s="18"/>
      <c r="V966" s="18"/>
      <c r="W966" s="18"/>
      <c r="X966" s="18"/>
      <c r="Y966" s="18"/>
      <c r="Z966" s="18"/>
      <c r="AA966" s="18"/>
    </row>
    <row r="967" spans="1:27" ht="18.75" customHeight="1">
      <c r="A967" s="18"/>
      <c r="B967" s="409"/>
      <c r="C967" s="409"/>
      <c r="D967" s="409"/>
      <c r="E967" s="409"/>
      <c r="F967" s="409"/>
      <c r="G967" s="409"/>
      <c r="H967" s="409"/>
      <c r="I967" s="409"/>
      <c r="J967" s="409"/>
      <c r="K967" s="409"/>
      <c r="L967" s="409"/>
      <c r="M967" s="409"/>
      <c r="N967" s="409"/>
      <c r="O967" s="409"/>
      <c r="Q967" s="18"/>
      <c r="R967" s="18"/>
      <c r="S967" s="18"/>
      <c r="T967" s="18"/>
      <c r="U967" s="18"/>
      <c r="V967" s="18"/>
      <c r="W967" s="18"/>
      <c r="X967" s="18"/>
      <c r="Y967" s="18"/>
      <c r="Z967" s="18"/>
      <c r="AA967" s="18"/>
    </row>
    <row r="968" spans="1:27" ht="18.75" customHeight="1">
      <c r="A968" s="18"/>
      <c r="B968" s="409"/>
      <c r="C968" s="409"/>
      <c r="D968" s="409"/>
      <c r="E968" s="409"/>
      <c r="F968" s="409"/>
      <c r="G968" s="409"/>
      <c r="H968" s="409"/>
      <c r="I968" s="409"/>
      <c r="J968" s="409"/>
      <c r="K968" s="409"/>
      <c r="L968" s="409"/>
      <c r="M968" s="409"/>
      <c r="N968" s="409"/>
      <c r="O968" s="409"/>
      <c r="Q968" s="18"/>
      <c r="R968" s="18"/>
      <c r="S968" s="18"/>
      <c r="T968" s="18"/>
      <c r="U968" s="18"/>
      <c r="V968" s="18"/>
      <c r="W968" s="18"/>
      <c r="X968" s="18"/>
      <c r="Y968" s="18"/>
      <c r="Z968" s="18"/>
      <c r="AA968" s="18"/>
    </row>
    <row r="969" spans="1:27" ht="18.75" customHeight="1">
      <c r="A969" s="18"/>
      <c r="B969" s="409"/>
      <c r="C969" s="409"/>
      <c r="D969" s="409"/>
      <c r="E969" s="409"/>
      <c r="F969" s="409"/>
      <c r="G969" s="409"/>
      <c r="H969" s="409"/>
      <c r="I969" s="409"/>
      <c r="J969" s="409"/>
      <c r="K969" s="409"/>
      <c r="L969" s="409"/>
      <c r="M969" s="409"/>
      <c r="N969" s="409"/>
      <c r="O969" s="409"/>
      <c r="Q969" s="18"/>
      <c r="R969" s="18"/>
      <c r="S969" s="18"/>
      <c r="T969" s="18"/>
      <c r="U969" s="18"/>
      <c r="V969" s="18"/>
      <c r="W969" s="18"/>
      <c r="X969" s="18"/>
      <c r="Y969" s="18"/>
      <c r="Z969" s="18"/>
      <c r="AA969" s="18"/>
    </row>
    <row r="970" spans="1:27" ht="18.75" customHeight="1">
      <c r="A970" s="18"/>
      <c r="B970" s="409"/>
      <c r="C970" s="409"/>
      <c r="D970" s="409"/>
      <c r="E970" s="409"/>
      <c r="F970" s="409"/>
      <c r="G970" s="409"/>
      <c r="H970" s="409"/>
      <c r="I970" s="409"/>
      <c r="J970" s="409"/>
      <c r="K970" s="409"/>
      <c r="L970" s="409"/>
      <c r="M970" s="409"/>
      <c r="N970" s="409"/>
      <c r="O970" s="409"/>
      <c r="Q970" s="18"/>
      <c r="R970" s="18"/>
      <c r="S970" s="18"/>
      <c r="T970" s="18"/>
      <c r="U970" s="18"/>
      <c r="V970" s="18"/>
      <c r="W970" s="18"/>
      <c r="X970" s="18"/>
      <c r="Y970" s="18"/>
      <c r="Z970" s="18"/>
      <c r="AA970" s="18"/>
    </row>
    <row r="971" spans="1:27" ht="18.75" customHeight="1">
      <c r="A971" s="18"/>
      <c r="B971" s="409"/>
      <c r="C971" s="409"/>
      <c r="D971" s="409"/>
      <c r="E971" s="409"/>
      <c r="F971" s="409"/>
      <c r="G971" s="409"/>
      <c r="H971" s="409"/>
      <c r="I971" s="409"/>
      <c r="J971" s="409"/>
      <c r="K971" s="409"/>
      <c r="L971" s="409"/>
      <c r="M971" s="409"/>
      <c r="N971" s="409"/>
      <c r="O971" s="409"/>
      <c r="Q971" s="18"/>
      <c r="R971" s="18"/>
      <c r="S971" s="18"/>
      <c r="T971" s="18"/>
      <c r="U971" s="18"/>
      <c r="V971" s="18"/>
      <c r="W971" s="18"/>
      <c r="X971" s="18"/>
      <c r="Y971" s="18"/>
      <c r="Z971" s="18"/>
      <c r="AA971" s="18"/>
    </row>
    <row r="972" spans="1:27" ht="18.75" customHeight="1">
      <c r="A972" s="18"/>
      <c r="B972" s="409"/>
      <c r="C972" s="409"/>
      <c r="D972" s="409"/>
      <c r="E972" s="409"/>
      <c r="F972" s="409"/>
      <c r="G972" s="409"/>
      <c r="H972" s="409"/>
      <c r="I972" s="409"/>
      <c r="J972" s="409"/>
      <c r="K972" s="409"/>
      <c r="L972" s="409"/>
      <c r="M972" s="409"/>
      <c r="N972" s="409"/>
      <c r="O972" s="409"/>
      <c r="Q972" s="18"/>
      <c r="R972" s="18"/>
      <c r="S972" s="18"/>
      <c r="T972" s="18"/>
      <c r="U972" s="18"/>
      <c r="V972" s="18"/>
      <c r="W972" s="18"/>
      <c r="X972" s="18"/>
      <c r="Y972" s="18"/>
      <c r="Z972" s="18"/>
      <c r="AA972" s="18"/>
    </row>
    <row r="973" spans="1:27" ht="18.75" customHeight="1">
      <c r="A973" s="18"/>
      <c r="B973" s="409"/>
      <c r="C973" s="409"/>
      <c r="D973" s="409"/>
      <c r="E973" s="409"/>
      <c r="F973" s="409"/>
      <c r="G973" s="409"/>
      <c r="H973" s="409"/>
      <c r="I973" s="409"/>
      <c r="J973" s="409"/>
      <c r="K973" s="409"/>
      <c r="L973" s="409"/>
      <c r="M973" s="409"/>
      <c r="N973" s="409"/>
      <c r="O973" s="409"/>
      <c r="Q973" s="18"/>
      <c r="R973" s="18"/>
      <c r="S973" s="18"/>
      <c r="T973" s="18"/>
      <c r="U973" s="18"/>
      <c r="V973" s="18"/>
      <c r="W973" s="18"/>
      <c r="X973" s="18"/>
      <c r="Y973" s="18"/>
      <c r="Z973" s="18"/>
      <c r="AA973" s="18"/>
    </row>
    <row r="974" spans="1:27" ht="18.75" customHeight="1">
      <c r="A974" s="18"/>
      <c r="B974" s="409"/>
      <c r="C974" s="409"/>
      <c r="D974" s="409"/>
      <c r="E974" s="409"/>
      <c r="F974" s="409"/>
      <c r="G974" s="409"/>
      <c r="H974" s="409"/>
      <c r="I974" s="409"/>
      <c r="J974" s="409"/>
      <c r="K974" s="409"/>
      <c r="L974" s="409"/>
      <c r="M974" s="409"/>
      <c r="N974" s="409"/>
      <c r="O974" s="409"/>
      <c r="Q974" s="18"/>
      <c r="R974" s="18"/>
      <c r="S974" s="18"/>
      <c r="T974" s="18"/>
      <c r="U974" s="18"/>
      <c r="V974" s="18"/>
      <c r="W974" s="18"/>
      <c r="X974" s="18"/>
      <c r="Y974" s="18"/>
      <c r="Z974" s="18"/>
      <c r="AA974" s="18"/>
    </row>
    <row r="975" spans="1:27" ht="18.75" customHeight="1">
      <c r="A975" s="18"/>
      <c r="B975" s="409"/>
      <c r="C975" s="409"/>
      <c r="D975" s="409"/>
      <c r="E975" s="409"/>
      <c r="F975" s="409"/>
      <c r="G975" s="409"/>
      <c r="H975" s="409"/>
      <c r="I975" s="409"/>
      <c r="J975" s="409"/>
      <c r="K975" s="409"/>
      <c r="L975" s="409"/>
      <c r="M975" s="409"/>
      <c r="N975" s="409"/>
      <c r="O975" s="409"/>
      <c r="Q975" s="18"/>
      <c r="R975" s="18"/>
      <c r="S975" s="18"/>
      <c r="T975" s="18"/>
      <c r="U975" s="18"/>
      <c r="V975" s="18"/>
      <c r="W975" s="18"/>
      <c r="X975" s="18"/>
      <c r="Y975" s="18"/>
      <c r="Z975" s="18"/>
      <c r="AA975" s="18"/>
    </row>
    <row r="976" spans="1:27" ht="18.75" customHeight="1">
      <c r="A976" s="18"/>
      <c r="B976" s="409"/>
      <c r="C976" s="409"/>
      <c r="D976" s="409"/>
      <c r="E976" s="409"/>
      <c r="F976" s="409"/>
      <c r="G976" s="409"/>
      <c r="H976" s="409"/>
      <c r="I976" s="409"/>
      <c r="J976" s="409"/>
      <c r="K976" s="409"/>
      <c r="L976" s="409"/>
      <c r="M976" s="409"/>
      <c r="N976" s="409"/>
      <c r="O976" s="409"/>
      <c r="Q976" s="18"/>
      <c r="R976" s="18"/>
      <c r="S976" s="18"/>
      <c r="T976" s="18"/>
      <c r="U976" s="18"/>
      <c r="V976" s="18"/>
      <c r="W976" s="18"/>
      <c r="X976" s="18"/>
      <c r="Y976" s="18"/>
      <c r="Z976" s="18"/>
      <c r="AA976" s="18"/>
    </row>
    <row r="977" spans="1:27" ht="18.75" customHeight="1">
      <c r="A977" s="18"/>
      <c r="B977" s="409"/>
      <c r="C977" s="409"/>
      <c r="D977" s="409"/>
      <c r="E977" s="409"/>
      <c r="F977" s="409"/>
      <c r="G977" s="409"/>
      <c r="H977" s="409"/>
      <c r="I977" s="409"/>
      <c r="J977" s="409"/>
      <c r="K977" s="409"/>
      <c r="L977" s="409"/>
      <c r="M977" s="409"/>
      <c r="N977" s="409"/>
      <c r="O977" s="409"/>
      <c r="Q977" s="18"/>
      <c r="R977" s="18"/>
      <c r="S977" s="18"/>
      <c r="T977" s="18"/>
      <c r="U977" s="18"/>
      <c r="V977" s="18"/>
      <c r="W977" s="18"/>
      <c r="X977" s="18"/>
      <c r="Y977" s="18"/>
      <c r="Z977" s="18"/>
      <c r="AA977" s="18"/>
    </row>
    <row r="978" spans="1:27" ht="18.75" customHeight="1">
      <c r="A978" s="18"/>
      <c r="B978" s="409"/>
      <c r="C978" s="409"/>
      <c r="D978" s="409"/>
      <c r="E978" s="409"/>
      <c r="F978" s="409"/>
      <c r="G978" s="409"/>
      <c r="H978" s="409"/>
      <c r="I978" s="409"/>
      <c r="J978" s="409"/>
      <c r="K978" s="409"/>
      <c r="L978" s="409"/>
      <c r="M978" s="409"/>
      <c r="N978" s="409"/>
      <c r="O978" s="409"/>
      <c r="Q978" s="18"/>
      <c r="R978" s="18"/>
      <c r="S978" s="18"/>
      <c r="T978" s="18"/>
      <c r="U978" s="18"/>
      <c r="V978" s="18"/>
      <c r="W978" s="18"/>
      <c r="X978" s="18"/>
      <c r="Y978" s="18"/>
      <c r="Z978" s="18"/>
      <c r="AA978" s="18"/>
    </row>
    <row r="979" spans="1:27" ht="18.75" customHeight="1">
      <c r="A979" s="18"/>
      <c r="B979" s="409"/>
      <c r="C979" s="409"/>
      <c r="D979" s="409"/>
      <c r="E979" s="409"/>
      <c r="F979" s="409"/>
      <c r="G979" s="409"/>
      <c r="H979" s="409"/>
      <c r="I979" s="409"/>
      <c r="J979" s="409"/>
      <c r="K979" s="409"/>
      <c r="L979" s="409"/>
      <c r="M979" s="409"/>
      <c r="N979" s="409"/>
      <c r="O979" s="409"/>
      <c r="Q979" s="18"/>
      <c r="R979" s="18"/>
      <c r="S979" s="18"/>
      <c r="T979" s="18"/>
      <c r="U979" s="18"/>
      <c r="V979" s="18"/>
      <c r="W979" s="18"/>
      <c r="X979" s="18"/>
      <c r="Y979" s="18"/>
      <c r="Z979" s="18"/>
      <c r="AA979" s="18"/>
    </row>
    <row r="980" spans="1:27" ht="18.75" customHeight="1">
      <c r="A980" s="18"/>
      <c r="B980" s="409"/>
      <c r="C980" s="409"/>
      <c r="D980" s="409"/>
      <c r="E980" s="409"/>
      <c r="F980" s="409"/>
      <c r="G980" s="409"/>
      <c r="H980" s="409"/>
      <c r="I980" s="409"/>
      <c r="J980" s="409"/>
      <c r="K980" s="409"/>
      <c r="L980" s="409"/>
      <c r="M980" s="409"/>
      <c r="N980" s="409"/>
      <c r="O980" s="409"/>
      <c r="Q980" s="18"/>
      <c r="R980" s="18"/>
      <c r="S980" s="18"/>
      <c r="T980" s="18"/>
      <c r="U980" s="18"/>
      <c r="V980" s="18"/>
      <c r="W980" s="18"/>
      <c r="X980" s="18"/>
      <c r="Y980" s="18"/>
      <c r="Z980" s="18"/>
      <c r="AA980" s="18"/>
    </row>
    <row r="981" spans="1:27" ht="18.75" customHeight="1">
      <c r="A981" s="18"/>
      <c r="B981" s="409"/>
      <c r="C981" s="409"/>
      <c r="D981" s="409"/>
      <c r="E981" s="409"/>
      <c r="F981" s="409"/>
      <c r="G981" s="409"/>
      <c r="H981" s="409"/>
      <c r="I981" s="409"/>
      <c r="J981" s="409"/>
      <c r="K981" s="409"/>
      <c r="L981" s="409"/>
      <c r="M981" s="409"/>
      <c r="N981" s="409"/>
      <c r="O981" s="409"/>
      <c r="Q981" s="18"/>
      <c r="R981" s="18"/>
      <c r="S981" s="18"/>
      <c r="T981" s="18"/>
      <c r="U981" s="18"/>
      <c r="V981" s="18"/>
      <c r="W981" s="18"/>
      <c r="X981" s="18"/>
      <c r="Y981" s="18"/>
      <c r="Z981" s="18"/>
      <c r="AA981" s="18"/>
    </row>
    <row r="982" spans="1:27" ht="18.75" customHeight="1">
      <c r="A982" s="18"/>
      <c r="B982" s="409"/>
      <c r="C982" s="409"/>
      <c r="D982" s="409"/>
      <c r="E982" s="409"/>
      <c r="F982" s="409"/>
      <c r="G982" s="409"/>
      <c r="H982" s="409"/>
      <c r="I982" s="409"/>
      <c r="J982" s="409"/>
      <c r="K982" s="409"/>
      <c r="L982" s="409"/>
      <c r="M982" s="409"/>
      <c r="N982" s="409"/>
      <c r="O982" s="409"/>
      <c r="Q982" s="18"/>
      <c r="R982" s="18"/>
      <c r="S982" s="18"/>
      <c r="T982" s="18"/>
      <c r="U982" s="18"/>
      <c r="V982" s="18"/>
      <c r="W982" s="18"/>
      <c r="X982" s="18"/>
      <c r="Y982" s="18"/>
      <c r="Z982" s="18"/>
      <c r="AA982" s="18"/>
    </row>
    <row r="983" spans="1:27" ht="18.75" customHeight="1">
      <c r="A983" s="18"/>
      <c r="B983" s="409"/>
      <c r="C983" s="409"/>
      <c r="D983" s="409"/>
      <c r="E983" s="409"/>
      <c r="F983" s="409"/>
      <c r="G983" s="409"/>
      <c r="H983" s="409"/>
      <c r="I983" s="409"/>
      <c r="J983" s="409"/>
      <c r="K983" s="409"/>
      <c r="L983" s="409"/>
      <c r="M983" s="409"/>
      <c r="N983" s="409"/>
      <c r="O983" s="409"/>
      <c r="Q983" s="18"/>
      <c r="R983" s="18"/>
      <c r="S983" s="18"/>
      <c r="T983" s="18"/>
      <c r="U983" s="18"/>
      <c r="V983" s="18"/>
      <c r="W983" s="18"/>
      <c r="X983" s="18"/>
      <c r="Y983" s="18"/>
      <c r="Z983" s="18"/>
      <c r="AA983" s="18"/>
    </row>
    <row r="984" spans="1:27" ht="18.75" customHeight="1">
      <c r="A984" s="18"/>
      <c r="B984" s="409"/>
      <c r="C984" s="409"/>
      <c r="D984" s="409"/>
      <c r="E984" s="409"/>
      <c r="F984" s="409"/>
      <c r="G984" s="409"/>
      <c r="H984" s="409"/>
      <c r="I984" s="409"/>
      <c r="J984" s="409"/>
      <c r="K984" s="409"/>
      <c r="L984" s="409"/>
      <c r="M984" s="409"/>
      <c r="N984" s="409"/>
      <c r="O984" s="409"/>
      <c r="Q984" s="18"/>
      <c r="R984" s="18"/>
      <c r="S984" s="18"/>
      <c r="T984" s="18"/>
      <c r="U984" s="18"/>
      <c r="V984" s="18"/>
      <c r="W984" s="18"/>
      <c r="X984" s="18"/>
      <c r="Y984" s="18"/>
      <c r="Z984" s="18"/>
      <c r="AA984" s="18"/>
    </row>
    <row r="985" spans="1:27" ht="18.75" customHeight="1">
      <c r="A985" s="18"/>
      <c r="B985" s="409"/>
      <c r="C985" s="409"/>
      <c r="D985" s="409"/>
      <c r="E985" s="409"/>
      <c r="F985" s="409"/>
      <c r="G985" s="409"/>
      <c r="H985" s="409"/>
      <c r="I985" s="409"/>
      <c r="J985" s="409"/>
      <c r="K985" s="409"/>
      <c r="L985" s="409"/>
      <c r="M985" s="409"/>
      <c r="N985" s="409"/>
      <c r="O985" s="409"/>
      <c r="Q985" s="18"/>
      <c r="R985" s="18"/>
      <c r="S985" s="18"/>
      <c r="T985" s="18"/>
      <c r="U985" s="18"/>
      <c r="V985" s="18"/>
      <c r="W985" s="18"/>
      <c r="X985" s="18"/>
      <c r="Y985" s="18"/>
      <c r="Z985" s="18"/>
      <c r="AA985" s="18"/>
    </row>
    <row r="986" spans="1:27" ht="18.75" customHeight="1">
      <c r="A986" s="18"/>
      <c r="B986" s="409"/>
      <c r="C986" s="409"/>
      <c r="D986" s="409"/>
      <c r="E986" s="409"/>
      <c r="F986" s="409"/>
      <c r="G986" s="409"/>
      <c r="H986" s="409"/>
      <c r="I986" s="409"/>
      <c r="J986" s="409"/>
      <c r="K986" s="409"/>
      <c r="L986" s="409"/>
      <c r="M986" s="409"/>
      <c r="N986" s="409"/>
      <c r="O986" s="409"/>
      <c r="Q986" s="18"/>
      <c r="R986" s="18"/>
      <c r="S986" s="18"/>
      <c r="T986" s="18"/>
      <c r="U986" s="18"/>
      <c r="V986" s="18"/>
      <c r="W986" s="18"/>
      <c r="X986" s="18"/>
      <c r="Y986" s="18"/>
      <c r="Z986" s="18"/>
      <c r="AA986" s="18"/>
    </row>
    <row r="987" spans="1:27" ht="18.75" customHeight="1">
      <c r="A987" s="18"/>
      <c r="B987" s="409"/>
      <c r="C987" s="409"/>
      <c r="D987" s="409"/>
      <c r="E987" s="409"/>
      <c r="F987" s="409"/>
      <c r="G987" s="409"/>
      <c r="H987" s="409"/>
      <c r="I987" s="409"/>
      <c r="J987" s="409"/>
      <c r="K987" s="409"/>
      <c r="L987" s="409"/>
      <c r="M987" s="409"/>
      <c r="N987" s="409"/>
      <c r="O987" s="409"/>
      <c r="Q987" s="18"/>
      <c r="R987" s="18"/>
      <c r="S987" s="18"/>
      <c r="T987" s="18"/>
      <c r="U987" s="18"/>
      <c r="V987" s="18"/>
      <c r="W987" s="18"/>
      <c r="X987" s="18"/>
      <c r="Y987" s="18"/>
      <c r="Z987" s="18"/>
      <c r="AA987" s="18"/>
    </row>
    <row r="988" spans="1:27" ht="18.75" customHeight="1">
      <c r="A988" s="18"/>
      <c r="B988" s="409"/>
      <c r="C988" s="409"/>
      <c r="D988" s="409"/>
      <c r="E988" s="409"/>
      <c r="F988" s="409"/>
      <c r="G988" s="409"/>
      <c r="H988" s="409"/>
      <c r="I988" s="409"/>
      <c r="J988" s="409"/>
      <c r="K988" s="409"/>
      <c r="L988" s="409"/>
      <c r="M988" s="409"/>
      <c r="N988" s="409"/>
      <c r="O988" s="409"/>
      <c r="Q988" s="18"/>
      <c r="R988" s="18"/>
      <c r="S988" s="18"/>
      <c r="T988" s="18"/>
      <c r="U988" s="18"/>
      <c r="V988" s="18"/>
      <c r="W988" s="18"/>
      <c r="X988" s="18"/>
      <c r="Y988" s="18"/>
      <c r="Z988" s="18"/>
      <c r="AA988" s="18"/>
    </row>
    <row r="989" spans="1:27" ht="18.75" customHeight="1">
      <c r="A989" s="18"/>
      <c r="B989" s="409"/>
      <c r="C989" s="409"/>
      <c r="D989" s="409"/>
      <c r="E989" s="409"/>
      <c r="F989" s="409"/>
      <c r="G989" s="409"/>
      <c r="H989" s="409"/>
      <c r="I989" s="409"/>
      <c r="J989" s="409"/>
      <c r="K989" s="409"/>
      <c r="L989" s="409"/>
      <c r="M989" s="409"/>
      <c r="N989" s="409"/>
      <c r="O989" s="409"/>
      <c r="Q989" s="18"/>
      <c r="R989" s="18"/>
      <c r="S989" s="18"/>
      <c r="T989" s="18"/>
      <c r="U989" s="18"/>
      <c r="V989" s="18"/>
      <c r="W989" s="18"/>
      <c r="X989" s="18"/>
      <c r="Y989" s="18"/>
      <c r="Z989" s="18"/>
      <c r="AA989" s="18"/>
    </row>
    <row r="990" spans="1:27" ht="18.75" customHeight="1">
      <c r="A990" s="18"/>
      <c r="B990" s="409"/>
      <c r="C990" s="409"/>
      <c r="D990" s="409"/>
      <c r="E990" s="409"/>
      <c r="F990" s="409"/>
      <c r="G990" s="409"/>
      <c r="H990" s="409"/>
      <c r="I990" s="409"/>
      <c r="J990" s="409"/>
      <c r="K990" s="409"/>
      <c r="L990" s="409"/>
      <c r="M990" s="409"/>
      <c r="N990" s="409"/>
      <c r="O990" s="409"/>
      <c r="Q990" s="18"/>
      <c r="R990" s="18"/>
      <c r="S990" s="18"/>
      <c r="T990" s="18"/>
      <c r="U990" s="18"/>
      <c r="V990" s="18"/>
      <c r="W990" s="18"/>
      <c r="X990" s="18"/>
      <c r="Y990" s="18"/>
      <c r="Z990" s="18"/>
      <c r="AA990" s="18"/>
    </row>
    <row r="991" spans="1:27" ht="18.75" customHeight="1">
      <c r="A991" s="18"/>
      <c r="B991" s="409"/>
      <c r="C991" s="409"/>
      <c r="D991" s="409"/>
      <c r="E991" s="409"/>
      <c r="F991" s="409"/>
      <c r="G991" s="409"/>
      <c r="H991" s="409"/>
      <c r="I991" s="409"/>
      <c r="J991" s="409"/>
      <c r="K991" s="409"/>
      <c r="L991" s="409"/>
      <c r="M991" s="409"/>
      <c r="N991" s="409"/>
      <c r="O991" s="409"/>
      <c r="Q991" s="18"/>
      <c r="R991" s="18"/>
      <c r="S991" s="18"/>
      <c r="T991" s="18"/>
      <c r="U991" s="18"/>
      <c r="V991" s="18"/>
      <c r="W991" s="18"/>
      <c r="X991" s="18"/>
      <c r="Y991" s="18"/>
      <c r="Z991" s="18"/>
      <c r="AA991" s="18"/>
    </row>
    <row r="992" spans="1:27" ht="18.75" customHeight="1">
      <c r="A992" s="18"/>
      <c r="B992" s="409"/>
      <c r="C992" s="409"/>
      <c r="D992" s="409"/>
      <c r="E992" s="409"/>
      <c r="F992" s="409"/>
      <c r="G992" s="409"/>
      <c r="H992" s="409"/>
      <c r="I992" s="409"/>
      <c r="J992" s="409"/>
      <c r="K992" s="409"/>
      <c r="L992" s="409"/>
      <c r="M992" s="409"/>
      <c r="N992" s="409"/>
      <c r="O992" s="409"/>
      <c r="Q992" s="18"/>
      <c r="R992" s="18"/>
      <c r="S992" s="18"/>
      <c r="T992" s="18"/>
      <c r="U992" s="18"/>
      <c r="V992" s="18"/>
      <c r="W992" s="18"/>
      <c r="X992" s="18"/>
      <c r="Y992" s="18"/>
      <c r="Z992" s="18"/>
      <c r="AA992" s="18"/>
    </row>
    <row r="993" spans="1:27" ht="18.75" customHeight="1">
      <c r="A993" s="18"/>
      <c r="B993" s="409"/>
      <c r="C993" s="409"/>
      <c r="D993" s="409"/>
      <c r="E993" s="409"/>
      <c r="F993" s="409"/>
      <c r="G993" s="409"/>
      <c r="H993" s="409"/>
      <c r="I993" s="409"/>
      <c r="J993" s="409"/>
      <c r="K993" s="409"/>
      <c r="L993" s="409"/>
      <c r="M993" s="409"/>
      <c r="N993" s="409"/>
      <c r="O993" s="409"/>
      <c r="Q993" s="18"/>
      <c r="R993" s="18"/>
      <c r="S993" s="18"/>
      <c r="T993" s="18"/>
      <c r="U993" s="18"/>
      <c r="V993" s="18"/>
      <c r="W993" s="18"/>
      <c r="X993" s="18"/>
      <c r="Y993" s="18"/>
      <c r="Z993" s="18"/>
      <c r="AA993" s="18"/>
    </row>
    <row r="994" spans="1:27" ht="18.75" customHeight="1">
      <c r="A994" s="18"/>
      <c r="B994" s="409"/>
      <c r="C994" s="409"/>
      <c r="D994" s="409"/>
      <c r="E994" s="409"/>
      <c r="F994" s="409"/>
      <c r="G994" s="409"/>
      <c r="H994" s="409"/>
      <c r="I994" s="409"/>
      <c r="J994" s="409"/>
      <c r="K994" s="409"/>
      <c r="L994" s="409"/>
      <c r="M994" s="409"/>
      <c r="N994" s="409"/>
      <c r="O994" s="409"/>
      <c r="Q994" s="18"/>
      <c r="R994" s="18"/>
      <c r="S994" s="18"/>
      <c r="T994" s="18"/>
      <c r="U994" s="18"/>
      <c r="V994" s="18"/>
      <c r="W994" s="18"/>
      <c r="X994" s="18"/>
      <c r="Y994" s="18"/>
      <c r="Z994" s="18"/>
      <c r="AA994" s="18"/>
    </row>
    <row r="995" spans="1:27" ht="18.75" customHeight="1">
      <c r="A995" s="18"/>
      <c r="B995" s="409"/>
      <c r="C995" s="409"/>
      <c r="D995" s="409"/>
      <c r="E995" s="409"/>
      <c r="F995" s="409"/>
      <c r="G995" s="409"/>
      <c r="H995" s="409"/>
      <c r="I995" s="409"/>
      <c r="J995" s="409"/>
      <c r="K995" s="409"/>
      <c r="L995" s="409"/>
      <c r="M995" s="409"/>
      <c r="N995" s="409"/>
      <c r="O995" s="409"/>
      <c r="Q995" s="18"/>
      <c r="R995" s="18"/>
      <c r="S995" s="18"/>
      <c r="T995" s="18"/>
      <c r="U995" s="18"/>
      <c r="V995" s="18"/>
      <c r="W995" s="18"/>
      <c r="X995" s="18"/>
      <c r="Y995" s="18"/>
      <c r="Z995" s="18"/>
      <c r="AA995" s="18"/>
    </row>
    <row r="996" spans="1:27" ht="18.75" customHeight="1">
      <c r="A996" s="18"/>
      <c r="B996" s="409"/>
      <c r="C996" s="409"/>
      <c r="D996" s="409"/>
      <c r="E996" s="409"/>
      <c r="F996" s="409"/>
      <c r="G996" s="409"/>
      <c r="H996" s="409"/>
      <c r="I996" s="409"/>
      <c r="J996" s="409"/>
      <c r="K996" s="409"/>
      <c r="L996" s="409"/>
      <c r="M996" s="409"/>
      <c r="N996" s="409"/>
      <c r="O996" s="409"/>
      <c r="Q996" s="18"/>
      <c r="R996" s="18"/>
      <c r="S996" s="18"/>
      <c r="T996" s="18"/>
      <c r="U996" s="18"/>
      <c r="V996" s="18"/>
      <c r="W996" s="18"/>
      <c r="X996" s="18"/>
      <c r="Y996" s="18"/>
      <c r="Z996" s="18"/>
      <c r="AA996" s="18"/>
    </row>
    <row r="997" spans="1:27" ht="18.75" customHeight="1">
      <c r="A997" s="18"/>
      <c r="B997" s="409"/>
      <c r="C997" s="409"/>
      <c r="D997" s="409"/>
      <c r="E997" s="409"/>
      <c r="F997" s="409"/>
      <c r="G997" s="409"/>
      <c r="H997" s="409"/>
      <c r="I997" s="409"/>
      <c r="J997" s="409"/>
      <c r="K997" s="409"/>
      <c r="L997" s="409"/>
      <c r="M997" s="409"/>
      <c r="N997" s="409"/>
      <c r="O997" s="409"/>
      <c r="Q997" s="18"/>
      <c r="R997" s="18"/>
      <c r="S997" s="18"/>
      <c r="T997" s="18"/>
      <c r="U997" s="18"/>
      <c r="V997" s="18"/>
      <c r="W997" s="18"/>
      <c r="X997" s="18"/>
      <c r="Y997" s="18"/>
      <c r="Z997" s="18"/>
      <c r="AA997" s="18"/>
    </row>
    <row r="998" spans="1:27" ht="18.75" customHeight="1">
      <c r="A998" s="18"/>
      <c r="B998" s="409"/>
      <c r="C998" s="409"/>
      <c r="D998" s="409"/>
      <c r="E998" s="409"/>
      <c r="F998" s="409"/>
      <c r="G998" s="409"/>
      <c r="H998" s="409"/>
      <c r="I998" s="409"/>
      <c r="J998" s="409"/>
      <c r="K998" s="409"/>
      <c r="L998" s="409"/>
      <c r="M998" s="409"/>
      <c r="N998" s="409"/>
      <c r="O998" s="409"/>
      <c r="Q998" s="18"/>
      <c r="R998" s="18"/>
      <c r="S998" s="18"/>
      <c r="T998" s="18"/>
      <c r="U998" s="18"/>
      <c r="V998" s="18"/>
      <c r="W998" s="18"/>
      <c r="X998" s="18"/>
      <c r="Y998" s="18"/>
      <c r="Z998" s="18"/>
      <c r="AA998" s="18"/>
    </row>
    <row r="999" spans="1:27" ht="18.75" customHeight="1">
      <c r="A999" s="18"/>
      <c r="B999" s="409"/>
      <c r="C999" s="409"/>
      <c r="D999" s="409"/>
      <c r="E999" s="409"/>
      <c r="F999" s="409"/>
      <c r="G999" s="409"/>
      <c r="H999" s="409"/>
      <c r="I999" s="409"/>
      <c r="J999" s="409"/>
      <c r="K999" s="409"/>
      <c r="L999" s="409"/>
      <c r="M999" s="409"/>
      <c r="N999" s="409"/>
      <c r="O999" s="409"/>
      <c r="Q999" s="18"/>
      <c r="R999" s="18"/>
      <c r="S999" s="18"/>
      <c r="T999" s="18"/>
      <c r="U999" s="18"/>
      <c r="V999" s="18"/>
      <c r="W999" s="18"/>
      <c r="X999" s="18"/>
      <c r="Y999" s="18"/>
      <c r="Z999" s="18"/>
      <c r="AA999" s="18"/>
    </row>
    <row r="1000" spans="1:27" ht="18.75" customHeight="1">
      <c r="A1000" s="18"/>
      <c r="B1000" s="409"/>
      <c r="C1000" s="409"/>
      <c r="D1000" s="409"/>
      <c r="E1000" s="409"/>
      <c r="F1000" s="409"/>
      <c r="G1000" s="409"/>
      <c r="H1000" s="409"/>
      <c r="I1000" s="409"/>
      <c r="J1000" s="409"/>
      <c r="K1000" s="409"/>
      <c r="L1000" s="409"/>
      <c r="M1000" s="409"/>
      <c r="N1000" s="409"/>
      <c r="O1000" s="409"/>
      <c r="Q1000" s="18"/>
      <c r="R1000" s="18"/>
      <c r="S1000" s="18"/>
      <c r="T1000" s="18"/>
      <c r="U1000" s="18"/>
      <c r="V1000" s="18"/>
      <c r="W1000" s="18"/>
      <c r="X1000" s="18"/>
      <c r="Y1000" s="18"/>
      <c r="Z1000" s="18"/>
      <c r="AA1000" s="18"/>
    </row>
  </sheetData>
  <mergeCells count="3">
    <mergeCell ref="B4:B13"/>
    <mergeCell ref="B16:B25"/>
    <mergeCell ref="B28:B37"/>
  </mergeCells>
  <phoneticPr fontId="108"/>
  <printOptions horizontalCentered="1" verticalCentered="1"/>
  <pageMargins left="0" right="0" top="0" bottom="0" header="0" footer="0"/>
  <pageSetup paperSize="11"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BFFB2-FFBB-48FD-9645-2DC8C6D90E53}">
  <sheetPr>
    <tabColor theme="9"/>
    <pageSetUpPr fitToPage="1"/>
  </sheetPr>
  <dimension ref="A1:BI1000"/>
  <sheetViews>
    <sheetView topLeftCell="K1" workbookViewId="0">
      <selection activeCell="W43" sqref="W43:Y43"/>
    </sheetView>
  </sheetViews>
  <sheetFormatPr baseColWidth="10" defaultColWidth="12.5" defaultRowHeight="15" customHeight="1"/>
  <cols>
    <col min="1" max="32" width="2.83203125" style="664" customWidth="1"/>
    <col min="33" max="33" width="2.5" style="664" customWidth="1"/>
    <col min="34" max="34" width="5.5" style="664" customWidth="1"/>
    <col min="35" max="35" width="7.1640625" style="664" customWidth="1"/>
    <col min="36" max="36" width="7.33203125" style="664" customWidth="1"/>
    <col min="37" max="37" width="7" style="664" customWidth="1"/>
    <col min="38" max="38" width="7.6640625" style="664" customWidth="1"/>
    <col min="39" max="39" width="7.5" style="664" customWidth="1"/>
    <col min="40" max="40" width="8.5" style="664" customWidth="1"/>
    <col min="41" max="58" width="8.1640625" style="664" customWidth="1"/>
    <col min="59" max="61" width="2.5" style="664" customWidth="1"/>
    <col min="62" max="16384" width="12.5" style="664"/>
  </cols>
  <sheetData>
    <row r="1" spans="1:61" ht="13.5" customHeight="1">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row>
    <row r="2" spans="1:61" ht="13.5" customHeight="1">
      <c r="A2" s="664">
        <v>1</v>
      </c>
      <c r="B2" s="718" t="s">
        <v>1475</v>
      </c>
      <c r="C2" s="719"/>
      <c r="D2" s="719"/>
      <c r="E2" s="719"/>
      <c r="F2" s="719"/>
      <c r="G2" s="719"/>
      <c r="H2" s="719"/>
      <c r="I2" s="788"/>
      <c r="J2" s="599"/>
      <c r="K2" s="724" t="s">
        <v>1476</v>
      </c>
      <c r="L2" s="725"/>
      <c r="M2" s="725"/>
      <c r="N2" s="725"/>
      <c r="O2" s="725"/>
      <c r="P2" s="725"/>
      <c r="Q2" s="725"/>
      <c r="R2" s="725"/>
      <c r="S2" s="725"/>
      <c r="T2" s="725"/>
      <c r="U2" s="725"/>
      <c r="V2" s="725"/>
      <c r="W2" s="725"/>
      <c r="X2" s="725"/>
      <c r="Y2" s="593"/>
      <c r="Z2" s="593"/>
      <c r="AA2" s="593"/>
      <c r="AB2" s="593"/>
      <c r="AC2" s="593"/>
      <c r="AD2" s="593"/>
      <c r="AE2" s="600"/>
      <c r="AG2" s="664" t="s">
        <v>90</v>
      </c>
      <c r="AJ2" s="562">
        <v>24</v>
      </c>
      <c r="AK2" s="431"/>
    </row>
    <row r="3" spans="1:61" ht="13.5" customHeight="1">
      <c r="A3" s="664">
        <v>2</v>
      </c>
      <c r="B3" s="720"/>
      <c r="C3" s="721"/>
      <c r="D3" s="721"/>
      <c r="E3" s="721"/>
      <c r="F3" s="721"/>
      <c r="G3" s="721"/>
      <c r="H3" s="721"/>
      <c r="I3" s="789"/>
      <c r="J3" s="601"/>
      <c r="K3" s="726"/>
      <c r="L3" s="726"/>
      <c r="M3" s="726"/>
      <c r="N3" s="726"/>
      <c r="O3" s="726"/>
      <c r="P3" s="726"/>
      <c r="Q3" s="726"/>
      <c r="R3" s="726"/>
      <c r="S3" s="726"/>
      <c r="T3" s="726"/>
      <c r="U3" s="726"/>
      <c r="V3" s="726"/>
      <c r="W3" s="726"/>
      <c r="X3" s="726"/>
      <c r="Y3" s="655"/>
      <c r="Z3" s="655"/>
      <c r="AA3" s="655"/>
      <c r="AB3" s="655"/>
      <c r="AC3" s="655"/>
      <c r="AD3" s="655"/>
      <c r="AE3" s="585"/>
      <c r="AG3" s="664" t="s">
        <v>92</v>
      </c>
      <c r="AJ3" s="562">
        <v>2.4</v>
      </c>
      <c r="AK3" s="431"/>
    </row>
    <row r="4" spans="1:61" ht="13.5" customHeight="1">
      <c r="A4" s="664">
        <v>3</v>
      </c>
      <c r="B4" s="722"/>
      <c r="C4" s="723"/>
      <c r="D4" s="723"/>
      <c r="E4" s="723"/>
      <c r="F4" s="723"/>
      <c r="G4" s="723"/>
      <c r="H4" s="723"/>
      <c r="I4" s="790"/>
      <c r="J4" s="602"/>
      <c r="K4" s="728"/>
      <c r="L4" s="728"/>
      <c r="M4" s="728"/>
      <c r="N4" s="728"/>
      <c r="O4" s="728"/>
      <c r="P4" s="728"/>
      <c r="Q4" s="728"/>
      <c r="R4" s="728"/>
      <c r="S4" s="728"/>
      <c r="T4" s="728"/>
      <c r="U4" s="728"/>
      <c r="V4" s="728"/>
      <c r="W4" s="728"/>
      <c r="X4" s="728"/>
      <c r="Y4" s="590"/>
      <c r="Z4" s="590"/>
      <c r="AA4" s="590"/>
      <c r="AB4" s="590"/>
      <c r="AC4" s="590"/>
      <c r="AD4" s="590"/>
      <c r="AE4" s="591"/>
      <c r="AG4" s="664" t="s">
        <v>93</v>
      </c>
      <c r="AJ4" s="562">
        <v>12</v>
      </c>
      <c r="AK4" s="431"/>
    </row>
    <row r="5" spans="1:61" ht="13.5" customHeight="1" thickBot="1">
      <c r="A5" s="664">
        <v>4</v>
      </c>
      <c r="B5" s="603"/>
      <c r="C5" s="596" t="s">
        <v>309</v>
      </c>
      <c r="D5" s="596"/>
      <c r="E5" s="596"/>
      <c r="F5" s="596"/>
      <c r="G5" s="596"/>
      <c r="H5" s="596"/>
      <c r="I5" s="655"/>
      <c r="J5" s="595"/>
      <c r="K5" s="595"/>
      <c r="L5" s="595"/>
      <c r="M5" s="595"/>
      <c r="N5" s="595"/>
      <c r="O5" s="595"/>
      <c r="P5" s="595"/>
      <c r="Q5" s="595"/>
      <c r="R5" s="595"/>
      <c r="S5" s="655" t="s">
        <v>1378</v>
      </c>
      <c r="T5" s="595"/>
      <c r="U5" s="595"/>
      <c r="V5" s="595"/>
      <c r="W5" s="655"/>
      <c r="X5" s="618"/>
      <c r="Y5" s="618"/>
      <c r="Z5" s="618"/>
      <c r="AA5" s="619"/>
      <c r="AB5" s="655"/>
      <c r="AC5" s="655"/>
      <c r="AD5" s="655"/>
      <c r="AE5" s="585"/>
      <c r="AG5" s="664" t="s">
        <v>95</v>
      </c>
      <c r="AJ5" s="562">
        <v>8.3800000000000008</v>
      </c>
      <c r="AK5" s="431"/>
    </row>
    <row r="6" spans="1:61" ht="13.5" customHeight="1" thickBot="1">
      <c r="A6" s="664">
        <v>5</v>
      </c>
      <c r="B6" s="560"/>
      <c r="C6" s="1067">
        <v>2021</v>
      </c>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9"/>
      <c r="AE6" s="588"/>
      <c r="AG6" s="664" t="s">
        <v>95</v>
      </c>
      <c r="AJ6" s="562">
        <v>13.5</v>
      </c>
      <c r="AK6" s="431"/>
      <c r="AM6" s="666"/>
      <c r="AS6" s="666"/>
      <c r="BE6" s="666"/>
    </row>
    <row r="7" spans="1:61" ht="13.5" customHeight="1">
      <c r="A7" s="664">
        <v>6</v>
      </c>
      <c r="B7" s="560"/>
      <c r="C7" s="1066" t="s">
        <v>1337</v>
      </c>
      <c r="D7" s="1059"/>
      <c r="E7" s="1059"/>
      <c r="F7" s="1059"/>
      <c r="G7" s="1058" t="s">
        <v>1344</v>
      </c>
      <c r="H7" s="1059"/>
      <c r="I7" s="1059"/>
      <c r="J7" s="1059"/>
      <c r="K7" s="1058" t="s">
        <v>1466</v>
      </c>
      <c r="L7" s="1059"/>
      <c r="M7" s="1059"/>
      <c r="N7" s="1060"/>
      <c r="W7" s="1058" t="s">
        <v>1467</v>
      </c>
      <c r="X7" s="1059"/>
      <c r="Y7" s="1059"/>
      <c r="Z7" s="1059"/>
      <c r="AA7" s="1058" t="s">
        <v>1338</v>
      </c>
      <c r="AB7" s="1059"/>
      <c r="AC7" s="1059"/>
      <c r="AD7" s="1060"/>
      <c r="AE7" s="625"/>
      <c r="AG7" s="664" t="s">
        <v>98</v>
      </c>
      <c r="AL7" s="791" t="s">
        <v>1337</v>
      </c>
      <c r="AM7" s="792"/>
      <c r="AN7" s="792"/>
      <c r="AO7" s="792"/>
      <c r="AP7" s="791" t="s">
        <v>1338</v>
      </c>
      <c r="AQ7" s="792"/>
      <c r="AR7" s="792"/>
      <c r="AS7" s="792"/>
      <c r="AT7" s="791" t="s">
        <v>1337</v>
      </c>
      <c r="AU7" s="792"/>
      <c r="AV7" s="792"/>
      <c r="AW7" s="792"/>
      <c r="AX7" s="791" t="s">
        <v>1338</v>
      </c>
      <c r="AY7" s="792"/>
      <c r="AZ7" s="792"/>
      <c r="BA7" s="792"/>
    </row>
    <row r="8" spans="1:61" ht="13.5" customHeight="1">
      <c r="A8" s="664">
        <v>7</v>
      </c>
      <c r="B8" s="560"/>
      <c r="C8" s="1061" t="s">
        <v>1468</v>
      </c>
      <c r="D8" s="794"/>
      <c r="E8" s="794"/>
      <c r="F8" s="794"/>
      <c r="G8" s="780">
        <v>7700000</v>
      </c>
      <c r="H8" s="780"/>
      <c r="I8" s="780"/>
      <c r="J8" s="780"/>
      <c r="K8" s="780"/>
      <c r="L8" s="780"/>
      <c r="M8" s="780"/>
      <c r="N8" s="1062"/>
      <c r="W8" s="1057" t="s">
        <v>1325</v>
      </c>
      <c r="X8" s="914"/>
      <c r="Y8" s="914"/>
      <c r="Z8" s="915"/>
      <c r="AA8" s="1063">
        <v>6000</v>
      </c>
      <c r="AB8" s="1064"/>
      <c r="AC8" s="1065"/>
      <c r="AD8" s="621">
        <f t="shared" ref="AD8:AD19" si="0">AA8/$G$77</f>
        <v>0.15</v>
      </c>
      <c r="AE8" s="625"/>
      <c r="AG8" s="587"/>
      <c r="AH8" s="645"/>
      <c r="AI8" s="645"/>
      <c r="AJ8" s="645"/>
      <c r="AK8" s="645"/>
      <c r="AL8" s="913" t="s">
        <v>1325</v>
      </c>
      <c r="AM8" s="914"/>
      <c r="AN8" s="914"/>
      <c r="AO8" s="915"/>
      <c r="AP8" s="1063">
        <v>6000</v>
      </c>
      <c r="AQ8" s="1064"/>
      <c r="AR8" s="1065"/>
      <c r="AS8" s="621">
        <f t="shared" ref="AS8:AS13" si="1">AP8/$G$77</f>
        <v>0.15</v>
      </c>
      <c r="AT8" s="811" t="s">
        <v>1331</v>
      </c>
      <c r="AU8" s="811"/>
      <c r="AV8" s="811"/>
      <c r="AW8" s="811"/>
      <c r="AX8" s="783">
        <v>2000</v>
      </c>
      <c r="AY8" s="783"/>
      <c r="AZ8" s="783"/>
      <c r="BA8" s="621">
        <f t="shared" ref="BA8:BA13" si="2">AX8/$G$77</f>
        <v>0.05</v>
      </c>
      <c r="BB8" s="658"/>
      <c r="BC8" s="658"/>
      <c r="BD8" s="659"/>
      <c r="BE8" s="558"/>
      <c r="BF8" s="658"/>
      <c r="BG8" s="658"/>
      <c r="BH8" s="659"/>
      <c r="BI8" s="1050"/>
    </row>
    <row r="9" spans="1:61" ht="13.5" customHeight="1">
      <c r="A9" s="664">
        <v>8</v>
      </c>
      <c r="B9" s="560"/>
      <c r="C9" s="1053" t="s">
        <v>1472</v>
      </c>
      <c r="D9" s="1054"/>
      <c r="E9" s="1054"/>
      <c r="F9" s="1055"/>
      <c r="G9" s="780">
        <v>7514990</v>
      </c>
      <c r="H9" s="780"/>
      <c r="I9" s="780"/>
      <c r="J9" s="1062"/>
      <c r="K9" s="780"/>
      <c r="L9" s="781"/>
      <c r="M9" s="781"/>
      <c r="N9" s="1056"/>
      <c r="W9" s="1057" t="s">
        <v>1326</v>
      </c>
      <c r="X9" s="914"/>
      <c r="Y9" s="914"/>
      <c r="Z9" s="915"/>
      <c r="AA9" s="1063">
        <v>1000</v>
      </c>
      <c r="AB9" s="1064"/>
      <c r="AC9" s="1065"/>
      <c r="AD9" s="621">
        <f t="shared" si="0"/>
        <v>2.5000000000000001E-2</v>
      </c>
      <c r="AE9" s="626"/>
      <c r="AG9" s="587"/>
      <c r="AH9" s="793" t="s">
        <v>1451</v>
      </c>
      <c r="AI9" s="794"/>
      <c r="AJ9" s="794"/>
      <c r="AK9" s="794"/>
      <c r="AL9" s="913" t="s">
        <v>1326</v>
      </c>
      <c r="AM9" s="914"/>
      <c r="AN9" s="914"/>
      <c r="AO9" s="915"/>
      <c r="AP9" s="1063">
        <v>1000</v>
      </c>
      <c r="AQ9" s="1064"/>
      <c r="AR9" s="1065"/>
      <c r="AS9" s="621">
        <f t="shared" si="1"/>
        <v>2.5000000000000001E-2</v>
      </c>
      <c r="AT9" s="811" t="s">
        <v>1332</v>
      </c>
      <c r="AU9" s="811"/>
      <c r="AV9" s="811"/>
      <c r="AW9" s="811"/>
      <c r="AX9" s="783">
        <v>2000</v>
      </c>
      <c r="AY9" s="783"/>
      <c r="AZ9" s="783"/>
      <c r="BA9" s="621">
        <f t="shared" si="2"/>
        <v>0.05</v>
      </c>
      <c r="BD9" s="665"/>
      <c r="BE9" s="663"/>
      <c r="BH9" s="665"/>
      <c r="BI9" s="1051"/>
    </row>
    <row r="10" spans="1:61" ht="13.5" customHeight="1">
      <c r="A10" s="664">
        <v>9</v>
      </c>
      <c r="B10" s="560"/>
      <c r="C10" s="1053" t="s">
        <v>1473</v>
      </c>
      <c r="D10" s="1054"/>
      <c r="E10" s="1054"/>
      <c r="F10" s="1055"/>
      <c r="G10" s="780">
        <v>2500000</v>
      </c>
      <c r="H10" s="781"/>
      <c r="I10" s="781"/>
      <c r="J10" s="781"/>
      <c r="K10" s="782" t="s">
        <v>1436</v>
      </c>
      <c r="L10" s="782"/>
      <c r="M10" s="782"/>
      <c r="N10" s="1082"/>
      <c r="W10" s="1057" t="s">
        <v>1327</v>
      </c>
      <c r="X10" s="914"/>
      <c r="Y10" s="914"/>
      <c r="Z10" s="915"/>
      <c r="AA10" s="1063">
        <v>2000</v>
      </c>
      <c r="AB10" s="1064"/>
      <c r="AC10" s="1065"/>
      <c r="AD10" s="621">
        <f t="shared" si="0"/>
        <v>0.05</v>
      </c>
      <c r="AE10" s="626"/>
      <c r="AG10" s="587"/>
      <c r="AH10" s="644"/>
      <c r="AI10" s="646"/>
      <c r="AJ10" s="647"/>
      <c r="AK10" s="647"/>
      <c r="AL10" s="913" t="s">
        <v>1327</v>
      </c>
      <c r="AM10" s="914"/>
      <c r="AN10" s="914"/>
      <c r="AO10" s="915"/>
      <c r="AP10" s="1063">
        <v>2000</v>
      </c>
      <c r="AQ10" s="1064"/>
      <c r="AR10" s="1065"/>
      <c r="AS10" s="621">
        <f t="shared" si="1"/>
        <v>0.05</v>
      </c>
      <c r="AT10" s="811" t="s">
        <v>1333</v>
      </c>
      <c r="AU10" s="811"/>
      <c r="AV10" s="811"/>
      <c r="AW10" s="811"/>
      <c r="AX10" s="783">
        <v>5000</v>
      </c>
      <c r="AY10" s="783"/>
      <c r="AZ10" s="783"/>
      <c r="BA10" s="621">
        <f t="shared" si="2"/>
        <v>0.125</v>
      </c>
      <c r="BD10" s="665"/>
      <c r="BE10" s="663"/>
      <c r="BH10" s="665"/>
      <c r="BI10" s="1051"/>
    </row>
    <row r="11" spans="1:61" ht="13.5" customHeight="1">
      <c r="A11" s="664">
        <v>10</v>
      </c>
      <c r="B11" s="560"/>
      <c r="C11" s="1053" t="s">
        <v>1454</v>
      </c>
      <c r="D11" s="1054"/>
      <c r="E11" s="1054"/>
      <c r="F11" s="1055"/>
      <c r="G11" s="780">
        <v>3000000</v>
      </c>
      <c r="H11" s="781"/>
      <c r="I11" s="781"/>
      <c r="J11" s="781"/>
      <c r="K11" s="782" t="s">
        <v>1436</v>
      </c>
      <c r="L11" s="782"/>
      <c r="M11" s="782"/>
      <c r="N11" s="1082"/>
      <c r="W11" s="1057" t="s">
        <v>1328</v>
      </c>
      <c r="X11" s="914"/>
      <c r="Y11" s="914"/>
      <c r="Z11" s="915"/>
      <c r="AA11" s="1063">
        <v>6000</v>
      </c>
      <c r="AB11" s="1064"/>
      <c r="AC11" s="1065"/>
      <c r="AD11" s="621">
        <f t="shared" si="0"/>
        <v>0.15</v>
      </c>
      <c r="AE11" s="626"/>
      <c r="AG11" s="587"/>
      <c r="AH11" s="644"/>
      <c r="AI11" s="646"/>
      <c r="AJ11" s="647"/>
      <c r="AK11" s="647"/>
      <c r="AL11" s="913" t="s">
        <v>1328</v>
      </c>
      <c r="AM11" s="914"/>
      <c r="AN11" s="914"/>
      <c r="AO11" s="915"/>
      <c r="AP11" s="1063">
        <v>6000</v>
      </c>
      <c r="AQ11" s="1064"/>
      <c r="AR11" s="1065"/>
      <c r="AS11" s="621">
        <f t="shared" si="1"/>
        <v>0.15</v>
      </c>
      <c r="AT11" s="811" t="s">
        <v>1334</v>
      </c>
      <c r="AU11" s="811"/>
      <c r="AV11" s="811"/>
      <c r="AW11" s="811"/>
      <c r="AX11" s="783">
        <v>0</v>
      </c>
      <c r="AY11" s="783"/>
      <c r="AZ11" s="783"/>
      <c r="BA11" s="621">
        <f t="shared" si="2"/>
        <v>0</v>
      </c>
      <c r="BD11" s="665"/>
      <c r="BE11" s="663"/>
      <c r="BH11" s="665"/>
      <c r="BI11" s="1051"/>
    </row>
    <row r="12" spans="1:61" ht="13.5" customHeight="1">
      <c r="A12" s="664">
        <v>11</v>
      </c>
      <c r="B12" s="594"/>
      <c r="C12" s="1053" t="s">
        <v>1455</v>
      </c>
      <c r="D12" s="1054"/>
      <c r="E12" s="1054"/>
      <c r="F12" s="1055"/>
      <c r="G12" s="1100">
        <v>960000</v>
      </c>
      <c r="H12" s="1101"/>
      <c r="I12" s="1101"/>
      <c r="J12" s="1102"/>
      <c r="K12" s="782" t="s">
        <v>1436</v>
      </c>
      <c r="L12" s="782"/>
      <c r="M12" s="782"/>
      <c r="N12" s="1082"/>
      <c r="W12" s="1057" t="s">
        <v>1329</v>
      </c>
      <c r="X12" s="914"/>
      <c r="Y12" s="914"/>
      <c r="Z12" s="915"/>
      <c r="AA12" s="1063">
        <v>5000</v>
      </c>
      <c r="AB12" s="1064"/>
      <c r="AC12" s="1065"/>
      <c r="AD12" s="621">
        <f t="shared" si="0"/>
        <v>0.125</v>
      </c>
      <c r="AE12" s="626"/>
      <c r="AG12" s="587"/>
      <c r="AH12" s="644"/>
      <c r="AI12" s="646"/>
      <c r="AJ12" s="647"/>
      <c r="AK12" s="647"/>
      <c r="AL12" s="913" t="s">
        <v>1329</v>
      </c>
      <c r="AM12" s="914"/>
      <c r="AN12" s="914"/>
      <c r="AO12" s="915"/>
      <c r="AP12" s="1063">
        <v>5000</v>
      </c>
      <c r="AQ12" s="1064"/>
      <c r="AR12" s="1065"/>
      <c r="AS12" s="621">
        <f t="shared" si="1"/>
        <v>0.125</v>
      </c>
      <c r="AT12" s="811" t="s">
        <v>1335</v>
      </c>
      <c r="AU12" s="811"/>
      <c r="AV12" s="811"/>
      <c r="AW12" s="811"/>
      <c r="AX12" s="783">
        <v>0</v>
      </c>
      <c r="AY12" s="783"/>
      <c r="AZ12" s="783"/>
      <c r="BA12" s="621">
        <f t="shared" si="2"/>
        <v>0</v>
      </c>
      <c r="BD12" s="665"/>
      <c r="BE12" s="663"/>
      <c r="BH12" s="665"/>
      <c r="BI12" s="1051"/>
    </row>
    <row r="13" spans="1:61" ht="13.5" customHeight="1" thickBot="1">
      <c r="A13" s="664">
        <v>12</v>
      </c>
      <c r="B13" s="560"/>
      <c r="C13" s="1053" t="s">
        <v>1452</v>
      </c>
      <c r="D13" s="1054"/>
      <c r="E13" s="1054"/>
      <c r="F13" s="1055"/>
      <c r="G13" s="1100">
        <v>360000</v>
      </c>
      <c r="H13" s="1101"/>
      <c r="I13" s="1101"/>
      <c r="J13" s="1102"/>
      <c r="K13" s="1078" t="s">
        <v>1436</v>
      </c>
      <c r="L13" s="1078"/>
      <c r="M13" s="1078"/>
      <c r="N13" s="1079"/>
      <c r="W13" s="1080" t="s">
        <v>1330</v>
      </c>
      <c r="X13" s="1081"/>
      <c r="Y13" s="1081"/>
      <c r="Z13" s="1081"/>
      <c r="AA13" s="1143">
        <v>6000</v>
      </c>
      <c r="AB13" s="1143"/>
      <c r="AC13" s="1143"/>
      <c r="AD13" s="678">
        <f t="shared" si="0"/>
        <v>0.15</v>
      </c>
      <c r="AE13" s="626"/>
      <c r="AG13" s="587"/>
      <c r="AH13" s="644"/>
      <c r="AI13" s="646"/>
      <c r="AJ13" s="647"/>
      <c r="AK13" s="647"/>
      <c r="AL13" s="811" t="s">
        <v>1330</v>
      </c>
      <c r="AM13" s="811"/>
      <c r="AN13" s="811"/>
      <c r="AO13" s="811"/>
      <c r="AP13" s="783">
        <v>6000</v>
      </c>
      <c r="AQ13" s="783"/>
      <c r="AR13" s="783"/>
      <c r="AS13" s="621">
        <f t="shared" si="1"/>
        <v>0.15</v>
      </c>
      <c r="AT13" s="811" t="s">
        <v>1336</v>
      </c>
      <c r="AU13" s="811"/>
      <c r="AV13" s="811"/>
      <c r="AW13" s="811"/>
      <c r="AX13" s="783">
        <v>5000</v>
      </c>
      <c r="AY13" s="783"/>
      <c r="AZ13" s="783"/>
      <c r="BA13" s="621">
        <f t="shared" si="2"/>
        <v>0.125</v>
      </c>
      <c r="BD13" s="665"/>
      <c r="BE13" s="663"/>
      <c r="BH13" s="665"/>
      <c r="BI13" s="1051"/>
    </row>
    <row r="14" spans="1:61" ht="13.5" customHeight="1">
      <c r="A14" s="664">
        <v>13</v>
      </c>
      <c r="B14" s="560"/>
      <c r="C14" s="1070" t="s">
        <v>1453</v>
      </c>
      <c r="D14" s="1071"/>
      <c r="E14" s="1071"/>
      <c r="F14" s="1072"/>
      <c r="G14" s="1100">
        <v>480000</v>
      </c>
      <c r="H14" s="1101"/>
      <c r="I14" s="1101"/>
      <c r="J14" s="1102"/>
      <c r="K14" s="1076"/>
      <c r="L14" s="1076"/>
      <c r="M14" s="1076"/>
      <c r="N14" s="1076"/>
      <c r="O14" s="1077"/>
      <c r="P14" s="1077"/>
      <c r="Q14" s="1077"/>
      <c r="R14" s="676"/>
      <c r="S14" s="656"/>
      <c r="T14" s="656"/>
      <c r="U14" s="656"/>
      <c r="V14" s="656"/>
      <c r="W14" s="811" t="s">
        <v>1331</v>
      </c>
      <c r="X14" s="811"/>
      <c r="Y14" s="811"/>
      <c r="Z14" s="811"/>
      <c r="AA14" s="783">
        <v>2000</v>
      </c>
      <c r="AB14" s="783"/>
      <c r="AC14" s="783"/>
      <c r="AD14" s="677">
        <f t="shared" si="0"/>
        <v>0.05</v>
      </c>
      <c r="AE14" s="626"/>
      <c r="AG14" s="587"/>
      <c r="AH14" s="644"/>
      <c r="AI14" s="646"/>
      <c r="AJ14" s="647"/>
      <c r="AK14" s="647"/>
      <c r="AL14" s="647"/>
      <c r="AM14" s="648"/>
      <c r="AN14" s="647"/>
      <c r="AO14" s="648"/>
      <c r="AP14" s="587"/>
      <c r="AQ14" s="650"/>
      <c r="AR14" s="650"/>
      <c r="AS14" s="611"/>
      <c r="AW14" s="660"/>
      <c r="AX14" s="661"/>
      <c r="AY14" s="661"/>
      <c r="AZ14" s="662"/>
      <c r="BA14" s="660"/>
      <c r="BB14" s="661"/>
      <c r="BC14" s="661"/>
      <c r="BD14" s="662"/>
      <c r="BE14" s="660"/>
      <c r="BF14" s="661"/>
      <c r="BG14" s="661"/>
      <c r="BH14" s="662"/>
      <c r="BI14" s="1052"/>
    </row>
    <row r="15" spans="1:61" ht="13.5" customHeight="1" thickBot="1">
      <c r="A15" s="664">
        <v>14</v>
      </c>
      <c r="B15" s="560"/>
      <c r="C15" s="1073" t="s">
        <v>1451</v>
      </c>
      <c r="D15" s="1074"/>
      <c r="E15" s="1074"/>
      <c r="F15" s="1075"/>
      <c r="G15" s="1088">
        <v>100000</v>
      </c>
      <c r="H15" s="1089"/>
      <c r="I15" s="1089"/>
      <c r="J15" s="1090"/>
      <c r="K15" s="914"/>
      <c r="L15" s="914"/>
      <c r="M15" s="914"/>
      <c r="N15" s="915"/>
      <c r="O15" s="906"/>
      <c r="P15" s="906"/>
      <c r="Q15" s="906"/>
      <c r="R15" s="906"/>
      <c r="S15" s="656"/>
      <c r="T15" s="656"/>
      <c r="U15" s="656"/>
      <c r="V15" s="656"/>
      <c r="W15" s="811" t="s">
        <v>1332</v>
      </c>
      <c r="X15" s="811"/>
      <c r="Y15" s="811"/>
      <c r="Z15" s="811"/>
      <c r="AA15" s="783">
        <v>2000</v>
      </c>
      <c r="AB15" s="783"/>
      <c r="AC15" s="783"/>
      <c r="AD15" s="677">
        <f t="shared" si="0"/>
        <v>0.05</v>
      </c>
      <c r="AE15" s="626"/>
      <c r="AG15" s="587"/>
      <c r="AH15" s="644"/>
      <c r="AI15" s="646"/>
      <c r="AJ15" s="647"/>
      <c r="AK15" s="647"/>
      <c r="AL15" s="647"/>
      <c r="AM15" s="648"/>
      <c r="AN15" s="647"/>
      <c r="AO15" s="648"/>
      <c r="AP15" s="587"/>
      <c r="AQ15" s="649"/>
      <c r="AR15" s="650"/>
      <c r="AS15" s="611"/>
      <c r="AW15" s="559"/>
      <c r="AX15" s="658"/>
      <c r="AY15" s="658"/>
      <c r="AZ15" s="659"/>
      <c r="BA15" s="558"/>
      <c r="BB15" s="658"/>
      <c r="BC15" s="658"/>
      <c r="BD15" s="659"/>
      <c r="BE15" s="558"/>
      <c r="BF15" s="658"/>
      <c r="BG15" s="658"/>
      <c r="BH15" s="659"/>
      <c r="BI15" s="778"/>
    </row>
    <row r="16" spans="1:61" ht="13.5" customHeight="1">
      <c r="A16" s="664">
        <v>15</v>
      </c>
      <c r="B16" s="560"/>
      <c r="C16" s="1091" t="s">
        <v>1474</v>
      </c>
      <c r="D16" s="1092"/>
      <c r="E16" s="1092"/>
      <c r="F16" s="1092"/>
      <c r="G16" s="1092"/>
      <c r="H16" s="1092"/>
      <c r="I16" s="1092"/>
      <c r="J16" s="1093"/>
      <c r="K16" s="914"/>
      <c r="L16" s="914"/>
      <c r="M16" s="914"/>
      <c r="N16" s="915"/>
      <c r="O16" s="916"/>
      <c r="P16" s="917"/>
      <c r="Q16" s="917"/>
      <c r="R16" s="918"/>
      <c r="S16" s="656"/>
      <c r="T16" s="656"/>
      <c r="U16" s="656"/>
      <c r="V16" s="656"/>
      <c r="W16" s="811" t="s">
        <v>1333</v>
      </c>
      <c r="X16" s="811"/>
      <c r="Y16" s="811"/>
      <c r="Z16" s="811"/>
      <c r="AA16" s="783">
        <v>5000</v>
      </c>
      <c r="AB16" s="783"/>
      <c r="AC16" s="783"/>
      <c r="AD16" s="677">
        <f t="shared" si="0"/>
        <v>0.125</v>
      </c>
      <c r="AE16" s="626"/>
      <c r="AG16" s="587"/>
      <c r="AH16" s="644"/>
      <c r="AI16" s="687" t="s">
        <v>1443</v>
      </c>
      <c r="AJ16" s="688" t="s">
        <v>1341</v>
      </c>
      <c r="AK16" s="688" t="s">
        <v>1350</v>
      </c>
      <c r="AL16" s="647"/>
      <c r="AM16" s="648"/>
      <c r="AN16" s="647"/>
      <c r="AO16" s="648"/>
      <c r="AP16" s="587"/>
      <c r="AQ16" s="649"/>
      <c r="AR16" s="649"/>
      <c r="AS16" s="611"/>
      <c r="AW16" s="663"/>
      <c r="AZ16" s="665"/>
      <c r="BA16" s="663"/>
      <c r="BD16" s="665"/>
      <c r="BE16" s="663"/>
      <c r="BH16" s="665"/>
      <c r="BI16" s="745"/>
    </row>
    <row r="17" spans="1:61" ht="13.5" customHeight="1">
      <c r="A17" s="664">
        <v>16</v>
      </c>
      <c r="B17" s="560"/>
      <c r="C17" s="1094"/>
      <c r="D17" s="1095"/>
      <c r="E17" s="1095"/>
      <c r="F17" s="1095"/>
      <c r="G17" s="1095"/>
      <c r="H17" s="1095"/>
      <c r="I17" s="1095"/>
      <c r="J17" s="1096"/>
      <c r="K17" s="914"/>
      <c r="L17" s="914"/>
      <c r="M17" s="914"/>
      <c r="N17" s="915"/>
      <c r="O17" s="916"/>
      <c r="P17" s="917"/>
      <c r="Q17" s="917"/>
      <c r="R17" s="918"/>
      <c r="S17" s="656"/>
      <c r="T17" s="656"/>
      <c r="U17" s="656"/>
      <c r="V17" s="656"/>
      <c r="W17" s="811" t="s">
        <v>1334</v>
      </c>
      <c r="X17" s="811"/>
      <c r="Y17" s="811"/>
      <c r="Z17" s="811"/>
      <c r="AA17" s="783">
        <v>0</v>
      </c>
      <c r="AB17" s="783"/>
      <c r="AC17" s="783"/>
      <c r="AD17" s="677">
        <f t="shared" si="0"/>
        <v>0</v>
      </c>
      <c r="AE17" s="626"/>
      <c r="AG17" s="587"/>
      <c r="AH17" s="644"/>
      <c r="AI17" s="689">
        <v>2013</v>
      </c>
      <c r="AJ17" s="690">
        <f>G21</f>
        <v>3230930</v>
      </c>
      <c r="AK17" s="690">
        <f>G37</f>
        <v>600000</v>
      </c>
      <c r="AL17" s="647"/>
      <c r="AM17" s="648"/>
      <c r="AN17" s="647"/>
      <c r="AO17" s="648"/>
      <c r="AP17" s="587"/>
      <c r="AQ17" s="649"/>
      <c r="AR17" s="649"/>
      <c r="AS17" s="611"/>
      <c r="AW17" s="663"/>
      <c r="AZ17" s="665"/>
      <c r="BA17" s="663"/>
      <c r="BD17" s="665"/>
      <c r="BE17" s="663"/>
      <c r="BH17" s="665"/>
      <c r="BI17" s="745"/>
    </row>
    <row r="18" spans="1:61" ht="13.5" customHeight="1">
      <c r="A18" s="664">
        <v>17</v>
      </c>
      <c r="B18" s="560"/>
      <c r="C18" s="1094"/>
      <c r="D18" s="1095"/>
      <c r="E18" s="1095"/>
      <c r="F18" s="1095"/>
      <c r="G18" s="1095"/>
      <c r="H18" s="1095"/>
      <c r="I18" s="1095"/>
      <c r="J18" s="1096"/>
      <c r="K18" s="914"/>
      <c r="L18" s="914"/>
      <c r="M18" s="914"/>
      <c r="N18" s="915"/>
      <c r="O18" s="916"/>
      <c r="P18" s="917"/>
      <c r="Q18" s="917"/>
      <c r="R18" s="918"/>
      <c r="S18" s="656"/>
      <c r="T18" s="656"/>
      <c r="U18" s="656"/>
      <c r="V18" s="656"/>
      <c r="W18" s="811" t="s">
        <v>1335</v>
      </c>
      <c r="X18" s="811"/>
      <c r="Y18" s="811"/>
      <c r="Z18" s="811"/>
      <c r="AA18" s="783">
        <v>0</v>
      </c>
      <c r="AB18" s="783"/>
      <c r="AC18" s="783"/>
      <c r="AD18" s="677">
        <f t="shared" si="0"/>
        <v>0</v>
      </c>
      <c r="AE18" s="626"/>
      <c r="AG18" s="587"/>
      <c r="AH18" s="644"/>
      <c r="AI18" s="689">
        <v>2014</v>
      </c>
      <c r="AJ18" s="690">
        <f>K21</f>
        <v>5728311</v>
      </c>
      <c r="AK18" s="690">
        <f>K37</f>
        <v>1020000</v>
      </c>
      <c r="AL18" s="647"/>
      <c r="AM18" s="648"/>
      <c r="AN18" s="647"/>
      <c r="AO18" s="648"/>
      <c r="AP18" s="587"/>
      <c r="AQ18" s="649"/>
      <c r="AR18" s="650"/>
      <c r="AS18" s="611"/>
      <c r="AW18" s="663"/>
      <c r="AZ18" s="665"/>
      <c r="BA18" s="663"/>
      <c r="BD18" s="665"/>
      <c r="BE18" s="663"/>
      <c r="BH18" s="665"/>
      <c r="BI18" s="745"/>
    </row>
    <row r="19" spans="1:61" ht="13.5" customHeight="1" thickBot="1">
      <c r="A19" s="664">
        <v>18</v>
      </c>
      <c r="B19" s="594"/>
      <c r="C19" s="1097"/>
      <c r="D19" s="1098"/>
      <c r="E19" s="1098"/>
      <c r="F19" s="1098"/>
      <c r="G19" s="1098"/>
      <c r="H19" s="1098"/>
      <c r="I19" s="1098"/>
      <c r="J19" s="1099"/>
      <c r="K19" s="1083"/>
      <c r="L19" s="1083"/>
      <c r="M19" s="1083"/>
      <c r="N19" s="1084"/>
      <c r="O19" s="1085"/>
      <c r="P19" s="1086"/>
      <c r="Q19" s="1086"/>
      <c r="R19" s="1087"/>
      <c r="S19" s="656"/>
      <c r="T19" s="656"/>
      <c r="U19" s="656"/>
      <c r="V19" s="656"/>
      <c r="W19" s="1081" t="s">
        <v>1336</v>
      </c>
      <c r="X19" s="1081"/>
      <c r="Y19" s="1081"/>
      <c r="Z19" s="1081"/>
      <c r="AA19" s="1143">
        <v>5000</v>
      </c>
      <c r="AB19" s="1143"/>
      <c r="AC19" s="1143"/>
      <c r="AD19" s="679">
        <f t="shared" si="0"/>
        <v>0.125</v>
      </c>
      <c r="AE19" s="626"/>
      <c r="AG19" s="587"/>
      <c r="AH19" s="644"/>
      <c r="AI19" s="689">
        <v>2015</v>
      </c>
      <c r="AJ19" s="690">
        <f>O21</f>
        <v>5568311</v>
      </c>
      <c r="AK19" s="690">
        <f>O37</f>
        <v>1020000</v>
      </c>
      <c r="AL19" s="647"/>
      <c r="AM19" s="648"/>
      <c r="AN19" s="647"/>
      <c r="AO19" s="648"/>
      <c r="AP19" s="587"/>
      <c r="AQ19" s="649"/>
      <c r="AR19" s="649"/>
      <c r="AS19" s="611"/>
      <c r="AW19" s="663"/>
      <c r="AZ19" s="665"/>
      <c r="BA19" s="663"/>
      <c r="BD19" s="665"/>
      <c r="BE19" s="663"/>
      <c r="BH19" s="665"/>
      <c r="BI19" s="745"/>
    </row>
    <row r="20" spans="1:61" ht="13.5" customHeight="1">
      <c r="A20" s="664">
        <v>19</v>
      </c>
      <c r="B20" s="560"/>
      <c r="C20" s="1066" t="s">
        <v>1443</v>
      </c>
      <c r="D20" s="1059"/>
      <c r="E20" s="1059"/>
      <c r="F20" s="1059"/>
      <c r="G20" s="1058">
        <v>2013</v>
      </c>
      <c r="H20" s="1059"/>
      <c r="I20" s="1059"/>
      <c r="J20" s="1059"/>
      <c r="K20" s="1058">
        <v>2014</v>
      </c>
      <c r="L20" s="1059"/>
      <c r="M20" s="1059"/>
      <c r="N20" s="1059"/>
      <c r="O20" s="1058">
        <v>2015</v>
      </c>
      <c r="P20" s="1059"/>
      <c r="Q20" s="1059"/>
      <c r="R20" s="1059"/>
      <c r="S20" s="1058">
        <v>2016</v>
      </c>
      <c r="T20" s="1059"/>
      <c r="U20" s="1059"/>
      <c r="V20" s="1059"/>
      <c r="W20" s="1058">
        <v>2017</v>
      </c>
      <c r="X20" s="1059"/>
      <c r="Y20" s="1059"/>
      <c r="Z20" s="1059"/>
      <c r="AA20" s="1058">
        <v>2018</v>
      </c>
      <c r="AB20" s="1059"/>
      <c r="AC20" s="1059"/>
      <c r="AD20" s="1060"/>
      <c r="AE20" s="626"/>
      <c r="AG20" s="587"/>
      <c r="AH20" s="644"/>
      <c r="AI20" s="689">
        <v>2016</v>
      </c>
      <c r="AJ20" s="690">
        <f>S21</f>
        <v>5928311</v>
      </c>
      <c r="AK20" s="690">
        <f>S37</f>
        <v>1800000</v>
      </c>
      <c r="AL20" s="647"/>
      <c r="AM20" s="648"/>
      <c r="AN20" s="647"/>
      <c r="AO20" s="648"/>
      <c r="AP20" s="587"/>
      <c r="AQ20" s="649"/>
      <c r="AR20" s="649"/>
      <c r="AS20" s="611"/>
      <c r="AW20" s="663"/>
      <c r="AZ20" s="665"/>
      <c r="BA20" s="663"/>
      <c r="BD20" s="665"/>
      <c r="BE20" s="663"/>
      <c r="BH20" s="665"/>
      <c r="BI20" s="745"/>
    </row>
    <row r="21" spans="1:61" ht="13.5" customHeight="1">
      <c r="A21" s="664">
        <v>20</v>
      </c>
      <c r="B21" s="560"/>
      <c r="C21" s="1057" t="s">
        <v>1442</v>
      </c>
      <c r="D21" s="914"/>
      <c r="E21" s="914"/>
      <c r="F21" s="915"/>
      <c r="G21" s="827">
        <f>SUM(G22:I26)</f>
        <v>3230930</v>
      </c>
      <c r="H21" s="827"/>
      <c r="I21" s="827"/>
      <c r="J21" s="622"/>
      <c r="K21" s="827">
        <f>SUM(K22:M26)-K27</f>
        <v>5728311</v>
      </c>
      <c r="L21" s="827"/>
      <c r="M21" s="827"/>
      <c r="N21" s="623"/>
      <c r="O21" s="827">
        <f>SUM(O22:Q26)-O27</f>
        <v>5568311</v>
      </c>
      <c r="P21" s="827"/>
      <c r="Q21" s="827"/>
      <c r="R21" s="624"/>
      <c r="S21" s="827">
        <f>SUM(S22:U26)-S27</f>
        <v>5928311</v>
      </c>
      <c r="T21" s="827"/>
      <c r="U21" s="827"/>
      <c r="V21" s="638"/>
      <c r="W21" s="827">
        <f>SUM(W22:Y26)-W27</f>
        <v>6318311</v>
      </c>
      <c r="X21" s="827"/>
      <c r="Y21" s="827"/>
      <c r="Z21" s="624"/>
      <c r="AA21" s="827">
        <f>SUM(AA22:AC26)-AA27</f>
        <v>6786692</v>
      </c>
      <c r="AB21" s="827"/>
      <c r="AC21" s="827"/>
      <c r="AD21" s="680"/>
      <c r="AE21" s="588"/>
      <c r="AG21" s="587"/>
      <c r="AH21" s="644"/>
      <c r="AI21" s="689">
        <v>2017</v>
      </c>
      <c r="AJ21" s="690">
        <f>W21</f>
        <v>6318311</v>
      </c>
      <c r="AK21" s="690">
        <f>W37</f>
        <v>2220000</v>
      </c>
      <c r="AL21" s="647"/>
      <c r="AM21" s="648"/>
      <c r="AN21" s="647"/>
      <c r="AO21" s="648"/>
      <c r="AP21" s="587"/>
      <c r="AQ21" s="649"/>
      <c r="AR21" s="649"/>
      <c r="AS21" s="611"/>
      <c r="AW21" s="663"/>
      <c r="AZ21" s="665"/>
      <c r="BA21" s="663"/>
      <c r="BD21" s="665"/>
      <c r="BE21" s="663"/>
      <c r="BH21" s="665"/>
      <c r="BI21" s="745"/>
    </row>
    <row r="22" spans="1:61" ht="13.5" customHeight="1">
      <c r="A22" s="664">
        <v>21</v>
      </c>
      <c r="B22" s="560"/>
      <c r="C22" s="1053" t="s">
        <v>1458</v>
      </c>
      <c r="D22" s="1054"/>
      <c r="E22" s="1054"/>
      <c r="F22" s="1055"/>
      <c r="G22" s="827">
        <v>1935000</v>
      </c>
      <c r="H22" s="827"/>
      <c r="I22" s="827"/>
      <c r="J22" s="622"/>
      <c r="K22" s="827">
        <v>2666400</v>
      </c>
      <c r="L22" s="827"/>
      <c r="M22" s="827"/>
      <c r="N22" s="623"/>
      <c r="O22" s="827">
        <v>2806400</v>
      </c>
      <c r="P22" s="827"/>
      <c r="Q22" s="827"/>
      <c r="R22" s="624"/>
      <c r="S22" s="827">
        <v>3066400</v>
      </c>
      <c r="T22" s="827"/>
      <c r="U22" s="827"/>
      <c r="V22" s="638"/>
      <c r="W22" s="827">
        <v>3266400</v>
      </c>
      <c r="X22" s="827"/>
      <c r="Y22" s="827"/>
      <c r="Z22" s="624"/>
      <c r="AA22" s="827">
        <v>3411200</v>
      </c>
      <c r="AB22" s="827"/>
      <c r="AC22" s="827"/>
      <c r="AD22" s="680"/>
      <c r="AE22" s="627"/>
      <c r="AG22" s="587"/>
      <c r="AH22" s="644"/>
      <c r="AI22" s="689">
        <v>2018</v>
      </c>
      <c r="AJ22" s="690">
        <f>AA21</f>
        <v>6786692</v>
      </c>
      <c r="AK22" s="690">
        <f>AA37</f>
        <v>2220000</v>
      </c>
      <c r="AL22" s="647"/>
      <c r="AM22" s="648"/>
      <c r="AN22" s="647"/>
      <c r="AO22" s="648"/>
      <c r="AP22" s="587"/>
      <c r="AQ22" s="649"/>
      <c r="AR22" s="649"/>
      <c r="AS22" s="611"/>
      <c r="AW22" s="663"/>
      <c r="AZ22" s="665"/>
      <c r="BA22" s="663"/>
      <c r="BD22" s="665"/>
      <c r="BE22" s="663"/>
      <c r="BH22" s="665"/>
      <c r="BI22" s="745"/>
    </row>
    <row r="23" spans="1:61" ht="13.5" customHeight="1">
      <c r="A23" s="664">
        <v>22</v>
      </c>
      <c r="B23" s="560"/>
      <c r="C23" s="1053" t="s">
        <v>1459</v>
      </c>
      <c r="D23" s="1054"/>
      <c r="E23" s="1054"/>
      <c r="F23" s="1055"/>
      <c r="G23" s="827">
        <v>655720</v>
      </c>
      <c r="H23" s="827"/>
      <c r="I23" s="827"/>
      <c r="J23" s="639"/>
      <c r="K23" s="827">
        <v>1402133</v>
      </c>
      <c r="L23" s="827"/>
      <c r="M23" s="827"/>
      <c r="N23" s="628"/>
      <c r="O23" s="827">
        <v>1502133</v>
      </c>
      <c r="P23" s="827"/>
      <c r="Q23" s="827"/>
      <c r="R23" s="639"/>
      <c r="S23" s="827">
        <v>1602133</v>
      </c>
      <c r="T23" s="827"/>
      <c r="U23" s="827"/>
      <c r="V23" s="628"/>
      <c r="W23" s="827">
        <v>1702133</v>
      </c>
      <c r="X23" s="827"/>
      <c r="Y23" s="827"/>
      <c r="Z23" s="639"/>
      <c r="AA23" s="827">
        <v>1750644</v>
      </c>
      <c r="AB23" s="827"/>
      <c r="AC23" s="827"/>
      <c r="AD23" s="681"/>
      <c r="AE23" s="627"/>
      <c r="AG23" s="587"/>
      <c r="AH23" s="644"/>
      <c r="AI23" s="689">
        <v>2019</v>
      </c>
      <c r="AJ23" s="690">
        <f>G29</f>
        <v>5867005</v>
      </c>
      <c r="AK23" s="690">
        <f>G45</f>
        <v>5012179.916666667</v>
      </c>
      <c r="AL23" s="647"/>
      <c r="AM23" s="648"/>
      <c r="AN23" s="647"/>
      <c r="AO23" s="648"/>
      <c r="AP23" s="587"/>
      <c r="AQ23" s="649"/>
      <c r="AR23" s="649"/>
      <c r="AS23" s="611"/>
      <c r="AW23" s="660"/>
      <c r="AX23" s="661"/>
      <c r="AY23" s="661"/>
      <c r="AZ23" s="662"/>
      <c r="BA23" s="660"/>
      <c r="BB23" s="661"/>
      <c r="BC23" s="661"/>
      <c r="BD23" s="662"/>
      <c r="BE23" s="660"/>
      <c r="BF23" s="661"/>
      <c r="BG23" s="661"/>
      <c r="BH23" s="662"/>
      <c r="BI23" s="779"/>
    </row>
    <row r="24" spans="1:61" ht="13.5" customHeight="1">
      <c r="A24" s="664">
        <v>23</v>
      </c>
      <c r="B24" s="560"/>
      <c r="C24" s="1053" t="s">
        <v>1460</v>
      </c>
      <c r="D24" s="1054"/>
      <c r="E24" s="1054"/>
      <c r="F24" s="1055"/>
      <c r="G24" s="827">
        <v>368500</v>
      </c>
      <c r="H24" s="827"/>
      <c r="I24" s="827"/>
      <c r="J24" s="639"/>
      <c r="K24" s="827">
        <v>1540270</v>
      </c>
      <c r="L24" s="827"/>
      <c r="M24" s="827"/>
      <c r="N24" s="628"/>
      <c r="O24" s="827">
        <v>1640270</v>
      </c>
      <c r="P24" s="827"/>
      <c r="Q24" s="827"/>
      <c r="R24" s="639"/>
      <c r="S24" s="827">
        <v>1840270</v>
      </c>
      <c r="T24" s="827"/>
      <c r="U24" s="827"/>
      <c r="V24" s="628"/>
      <c r="W24" s="827">
        <v>1940270</v>
      </c>
      <c r="X24" s="827"/>
      <c r="Y24" s="827"/>
      <c r="Z24" s="639"/>
      <c r="AA24" s="827">
        <v>2223720</v>
      </c>
      <c r="AB24" s="827"/>
      <c r="AC24" s="827"/>
      <c r="AD24" s="681"/>
      <c r="AE24" s="626"/>
      <c r="AG24" s="587"/>
      <c r="AH24" s="644"/>
      <c r="AI24" s="689">
        <v>2020</v>
      </c>
      <c r="AJ24" s="690">
        <f>K29</f>
        <v>5862760</v>
      </c>
      <c r="AK24" s="690">
        <f>K45</f>
        <v>2958640</v>
      </c>
      <c r="AL24" s="651"/>
      <c r="AM24" s="648"/>
      <c r="AN24" s="647"/>
      <c r="AO24" s="648"/>
      <c r="AP24" s="587"/>
      <c r="AQ24" s="587"/>
      <c r="AR24" s="587"/>
      <c r="AW24" s="559"/>
      <c r="AX24" s="658"/>
      <c r="AY24" s="658"/>
      <c r="AZ24" s="659"/>
      <c r="BA24" s="559"/>
      <c r="BB24" s="658"/>
      <c r="BC24" s="658"/>
      <c r="BD24" s="659"/>
      <c r="BE24" s="558"/>
      <c r="BF24" s="658"/>
      <c r="BG24" s="658"/>
      <c r="BH24" s="659"/>
      <c r="BI24" s="1103"/>
    </row>
    <row r="25" spans="1:61" ht="13.5" customHeight="1">
      <c r="A25" s="664">
        <v>24</v>
      </c>
      <c r="B25" s="560"/>
      <c r="C25" s="1053" t="s">
        <v>1461</v>
      </c>
      <c r="D25" s="1054"/>
      <c r="E25" s="1054"/>
      <c r="F25" s="1055"/>
      <c r="G25" s="827">
        <v>271710</v>
      </c>
      <c r="H25" s="827"/>
      <c r="I25" s="827"/>
      <c r="J25" s="639"/>
      <c r="K25" s="827">
        <v>519508</v>
      </c>
      <c r="L25" s="827"/>
      <c r="M25" s="827"/>
      <c r="N25" s="628"/>
      <c r="O25" s="827">
        <v>519508</v>
      </c>
      <c r="P25" s="827"/>
      <c r="Q25" s="827"/>
      <c r="R25" s="639"/>
      <c r="S25" s="827">
        <v>519508</v>
      </c>
      <c r="T25" s="827"/>
      <c r="U25" s="827"/>
      <c r="V25" s="628"/>
      <c r="W25" s="827">
        <v>709508</v>
      </c>
      <c r="X25" s="827"/>
      <c r="Y25" s="827"/>
      <c r="Z25" s="639"/>
      <c r="AA25" s="827">
        <v>901128</v>
      </c>
      <c r="AB25" s="827"/>
      <c r="AC25" s="827"/>
      <c r="AD25" s="681"/>
      <c r="AE25" s="626"/>
      <c r="AG25" s="587"/>
      <c r="AH25" s="644"/>
      <c r="AI25" s="689">
        <v>2021</v>
      </c>
      <c r="AJ25" s="690">
        <f>O29</f>
        <v>6000000</v>
      </c>
      <c r="AK25" s="690">
        <f>O45</f>
        <v>4320000</v>
      </c>
      <c r="AL25" s="647"/>
      <c r="AM25" s="648"/>
      <c r="AN25" s="647"/>
      <c r="AO25" s="648"/>
      <c r="AP25" s="587"/>
      <c r="AQ25" s="587"/>
      <c r="AR25" s="587"/>
      <c r="AW25" s="663"/>
      <c r="AZ25" s="665"/>
      <c r="BA25" s="663"/>
      <c r="BD25" s="665"/>
      <c r="BE25" s="663"/>
      <c r="BH25" s="665"/>
      <c r="BI25" s="1051"/>
    </row>
    <row r="26" spans="1:61" ht="13.5" customHeight="1">
      <c r="A26" s="664">
        <v>25</v>
      </c>
      <c r="B26" s="560"/>
      <c r="C26" s="1053" t="s">
        <v>1462</v>
      </c>
      <c r="D26" s="1054"/>
      <c r="E26" s="1054"/>
      <c r="F26" s="1055"/>
      <c r="G26" s="827">
        <v>0</v>
      </c>
      <c r="H26" s="827"/>
      <c r="I26" s="827"/>
      <c r="J26" s="639"/>
      <c r="K26" s="827">
        <v>0</v>
      </c>
      <c r="L26" s="827"/>
      <c r="M26" s="827"/>
      <c r="N26" s="628"/>
      <c r="O26" s="827">
        <v>0</v>
      </c>
      <c r="P26" s="827"/>
      <c r="Q26" s="827"/>
      <c r="R26" s="639"/>
      <c r="S26" s="827">
        <v>0</v>
      </c>
      <c r="T26" s="827"/>
      <c r="U26" s="827"/>
      <c r="V26" s="628"/>
      <c r="W26" s="827">
        <v>0</v>
      </c>
      <c r="X26" s="827"/>
      <c r="Y26" s="827"/>
      <c r="Z26" s="639"/>
      <c r="AA26" s="827">
        <v>0</v>
      </c>
      <c r="AB26" s="827"/>
      <c r="AC26" s="827"/>
      <c r="AD26" s="681"/>
      <c r="AE26" s="626"/>
      <c r="AG26" s="587"/>
      <c r="AH26" s="644"/>
      <c r="AI26" s="689">
        <v>2022</v>
      </c>
      <c r="AJ26" s="690">
        <f>S29</f>
        <v>6400000</v>
      </c>
      <c r="AK26" s="690">
        <f>S45</f>
        <v>4320000</v>
      </c>
      <c r="AL26" s="647"/>
      <c r="AM26" s="652"/>
      <c r="AN26" s="647"/>
      <c r="AO26" s="652"/>
      <c r="AP26" s="587"/>
      <c r="AQ26" s="587"/>
      <c r="AR26" s="587"/>
      <c r="AW26" s="663"/>
      <c r="AZ26" s="665"/>
      <c r="BA26" s="663"/>
      <c r="BD26" s="665"/>
      <c r="BE26" s="663"/>
      <c r="BH26" s="665"/>
      <c r="BI26" s="1051"/>
    </row>
    <row r="27" spans="1:61" ht="13.5" customHeight="1" thickBot="1">
      <c r="A27" s="664">
        <v>26</v>
      </c>
      <c r="B27" s="560"/>
      <c r="C27" s="1105" t="s">
        <v>1470</v>
      </c>
      <c r="D27" s="1106"/>
      <c r="E27" s="1106"/>
      <c r="F27" s="1106"/>
      <c r="G27" s="847"/>
      <c r="H27" s="848"/>
      <c r="I27" s="849"/>
      <c r="J27" s="639"/>
      <c r="K27" s="1107">
        <v>400000</v>
      </c>
      <c r="L27" s="1107"/>
      <c r="M27" s="1107"/>
      <c r="N27" s="628"/>
      <c r="O27" s="1107">
        <v>900000</v>
      </c>
      <c r="P27" s="1107"/>
      <c r="Q27" s="1107"/>
      <c r="R27" s="639"/>
      <c r="S27" s="1107">
        <v>1100000</v>
      </c>
      <c r="T27" s="1107"/>
      <c r="U27" s="1107"/>
      <c r="V27" s="628"/>
      <c r="W27" s="1107">
        <v>1300000</v>
      </c>
      <c r="X27" s="1107"/>
      <c r="Y27" s="1107"/>
      <c r="Z27" s="639"/>
      <c r="AA27" s="1107">
        <v>1500000</v>
      </c>
      <c r="AB27" s="1107"/>
      <c r="AC27" s="1107"/>
      <c r="AD27" s="681"/>
      <c r="AE27" s="626"/>
      <c r="AG27" s="654"/>
      <c r="AH27" s="654"/>
      <c r="AI27" s="689">
        <v>2023</v>
      </c>
      <c r="AJ27" s="691">
        <f>W29</f>
        <v>6700000</v>
      </c>
      <c r="AK27" s="691">
        <f>W45</f>
        <v>4320000</v>
      </c>
      <c r="AL27" s="566"/>
      <c r="AM27" s="566"/>
      <c r="AN27" s="566"/>
      <c r="AW27" s="663"/>
      <c r="AZ27" s="665"/>
      <c r="BA27" s="663"/>
      <c r="BD27" s="665"/>
      <c r="BE27" s="663"/>
      <c r="BH27" s="665"/>
      <c r="BI27" s="1051"/>
    </row>
    <row r="28" spans="1:61" ht="13.5" customHeight="1">
      <c r="A28" s="664">
        <v>27</v>
      </c>
      <c r="B28" s="560"/>
      <c r="C28" s="1104" t="s">
        <v>1443</v>
      </c>
      <c r="D28" s="792"/>
      <c r="E28" s="792"/>
      <c r="F28" s="792"/>
      <c r="G28" s="791">
        <v>2019</v>
      </c>
      <c r="H28" s="792"/>
      <c r="I28" s="792"/>
      <c r="J28" s="792"/>
      <c r="K28" s="791">
        <v>2020</v>
      </c>
      <c r="L28" s="792"/>
      <c r="M28" s="792"/>
      <c r="N28" s="792"/>
      <c r="O28" s="924">
        <v>2021</v>
      </c>
      <c r="P28" s="925"/>
      <c r="Q28" s="925"/>
      <c r="R28" s="925"/>
      <c r="S28" s="791">
        <v>2022</v>
      </c>
      <c r="T28" s="792"/>
      <c r="U28" s="792"/>
      <c r="V28" s="792"/>
      <c r="W28" s="791">
        <v>2023</v>
      </c>
      <c r="X28" s="792"/>
      <c r="Y28" s="792"/>
      <c r="Z28" s="792"/>
      <c r="AA28" s="791">
        <v>2024</v>
      </c>
      <c r="AB28" s="792"/>
      <c r="AC28" s="792"/>
      <c r="AD28" s="1132"/>
      <c r="AE28" s="588"/>
      <c r="AG28" s="654"/>
      <c r="AI28" s="689">
        <v>2024</v>
      </c>
      <c r="AJ28" s="691">
        <f>AA29</f>
        <v>7000000</v>
      </c>
      <c r="AK28" s="691">
        <f>AA45</f>
        <v>4320000</v>
      </c>
      <c r="AM28" s="566"/>
      <c r="AN28" s="566"/>
      <c r="AO28" s="612"/>
      <c r="AP28" s="613" t="s">
        <v>1341</v>
      </c>
      <c r="AQ28" s="613" t="s">
        <v>1350</v>
      </c>
      <c r="AR28" s="613"/>
      <c r="AS28" s="566"/>
      <c r="AW28" s="663"/>
      <c r="AZ28" s="665"/>
      <c r="BA28" s="663"/>
      <c r="BD28" s="665"/>
      <c r="BE28" s="663"/>
      <c r="BH28" s="665"/>
      <c r="BI28" s="1051"/>
    </row>
    <row r="29" spans="1:61" ht="13.5" customHeight="1">
      <c r="A29" s="664">
        <v>28</v>
      </c>
      <c r="B29" s="560"/>
      <c r="C29" s="1057" t="s">
        <v>1442</v>
      </c>
      <c r="D29" s="914"/>
      <c r="E29" s="914"/>
      <c r="F29" s="915"/>
      <c r="G29" s="827">
        <f>SUM(G30:I34)-G35</f>
        <v>5867005</v>
      </c>
      <c r="H29" s="827"/>
      <c r="I29" s="827"/>
      <c r="J29" s="639"/>
      <c r="K29" s="827">
        <f>SUM(K30:M34)-K35</f>
        <v>5862760</v>
      </c>
      <c r="L29" s="827"/>
      <c r="M29" s="827"/>
      <c r="N29" s="628"/>
      <c r="O29" s="827">
        <f>SUM(O30:Q34)-O35</f>
        <v>6000000</v>
      </c>
      <c r="P29" s="827"/>
      <c r="Q29" s="827"/>
      <c r="R29" s="639"/>
      <c r="S29" s="827">
        <f>SUM(S30:U34)-S35</f>
        <v>6400000</v>
      </c>
      <c r="T29" s="827"/>
      <c r="U29" s="827"/>
      <c r="V29" s="628"/>
      <c r="W29" s="827">
        <f>SUM(W30:Y34)-W35</f>
        <v>6700000</v>
      </c>
      <c r="X29" s="827"/>
      <c r="Y29" s="827"/>
      <c r="Z29" s="639"/>
      <c r="AA29" s="827">
        <f>SUM(AA30:AC34)-AA35</f>
        <v>7000000</v>
      </c>
      <c r="AB29" s="827"/>
      <c r="AC29" s="827"/>
      <c r="AD29" s="681"/>
      <c r="AE29" s="627"/>
      <c r="AG29" s="654"/>
      <c r="AM29" s="566"/>
      <c r="AN29" s="566"/>
      <c r="AO29" s="614">
        <v>2018</v>
      </c>
      <c r="AP29" s="617">
        <f>AA9</f>
        <v>1000</v>
      </c>
      <c r="AQ29" s="615">
        <f>K22</f>
        <v>2666400</v>
      </c>
      <c r="AR29" s="615"/>
      <c r="AS29" s="664" t="s">
        <v>1354</v>
      </c>
      <c r="AW29" s="663"/>
      <c r="AZ29" s="665"/>
      <c r="BA29" s="663"/>
      <c r="BD29" s="665"/>
      <c r="BE29" s="663"/>
      <c r="BH29" s="665"/>
      <c r="BI29" s="1051"/>
    </row>
    <row r="30" spans="1:61" ht="13.5" customHeight="1">
      <c r="A30" s="664">
        <v>29</v>
      </c>
      <c r="B30" s="560"/>
      <c r="C30" s="1053" t="s">
        <v>1458</v>
      </c>
      <c r="D30" s="1054"/>
      <c r="E30" s="1054"/>
      <c r="F30" s="1055"/>
      <c r="G30" s="827">
        <v>3492000</v>
      </c>
      <c r="H30" s="827"/>
      <c r="I30" s="827"/>
      <c r="J30" s="639"/>
      <c r="K30" s="827">
        <v>3503580</v>
      </c>
      <c r="L30" s="827"/>
      <c r="M30" s="827"/>
      <c r="N30" s="628"/>
      <c r="O30" s="827">
        <v>3600000</v>
      </c>
      <c r="P30" s="827"/>
      <c r="Q30" s="827"/>
      <c r="R30" s="639"/>
      <c r="S30" s="847">
        <v>3800000</v>
      </c>
      <c r="T30" s="848"/>
      <c r="U30" s="849"/>
      <c r="V30" s="628"/>
      <c r="W30" s="827">
        <v>4800000</v>
      </c>
      <c r="X30" s="827"/>
      <c r="Y30" s="827"/>
      <c r="Z30" s="639"/>
      <c r="AA30" s="847">
        <v>5000000</v>
      </c>
      <c r="AB30" s="848"/>
      <c r="AC30" s="849"/>
      <c r="AD30" s="681"/>
      <c r="AE30" s="627"/>
      <c r="AG30" s="654"/>
      <c r="AM30" s="566"/>
      <c r="AN30" s="566"/>
      <c r="AO30" s="613">
        <v>2019</v>
      </c>
      <c r="AP30" s="617" t="str">
        <f>W15</f>
        <v>08. 医療費</v>
      </c>
      <c r="AQ30" s="615">
        <f>S22</f>
        <v>3066400</v>
      </c>
      <c r="AR30" s="615"/>
      <c r="AS30" s="566"/>
      <c r="AW30" s="663"/>
      <c r="AZ30" s="665"/>
      <c r="BA30" s="663"/>
      <c r="BD30" s="665"/>
      <c r="BE30" s="663"/>
      <c r="BH30" s="665"/>
      <c r="BI30" s="1051"/>
    </row>
    <row r="31" spans="1:61" ht="13.5" customHeight="1">
      <c r="A31" s="664">
        <v>30</v>
      </c>
      <c r="B31" s="560"/>
      <c r="C31" s="1053" t="s">
        <v>1459</v>
      </c>
      <c r="D31" s="1054"/>
      <c r="E31" s="1054"/>
      <c r="F31" s="1055"/>
      <c r="G31" s="827">
        <v>1507746</v>
      </c>
      <c r="H31" s="827"/>
      <c r="I31" s="827"/>
      <c r="J31" s="639"/>
      <c r="K31" s="827">
        <v>1571320</v>
      </c>
      <c r="L31" s="827"/>
      <c r="M31" s="827"/>
      <c r="N31" s="628"/>
      <c r="O31" s="827">
        <v>1600000</v>
      </c>
      <c r="P31" s="827"/>
      <c r="Q31" s="827"/>
      <c r="R31" s="639"/>
      <c r="S31" s="847">
        <v>1700000</v>
      </c>
      <c r="T31" s="848"/>
      <c r="U31" s="849"/>
      <c r="V31" s="628"/>
      <c r="W31" s="827">
        <v>800000</v>
      </c>
      <c r="X31" s="827"/>
      <c r="Y31" s="827"/>
      <c r="Z31" s="639"/>
      <c r="AA31" s="847">
        <v>800000</v>
      </c>
      <c r="AB31" s="848"/>
      <c r="AC31" s="849"/>
      <c r="AD31" s="681"/>
      <c r="AE31" s="626"/>
      <c r="AG31" s="654"/>
      <c r="AM31" s="566"/>
      <c r="AN31" s="566"/>
      <c r="AO31" s="613">
        <v>2020</v>
      </c>
      <c r="AP31" s="617">
        <f>AA15</f>
        <v>2000</v>
      </c>
      <c r="AQ31" s="615">
        <f>AA22</f>
        <v>3411200</v>
      </c>
      <c r="AR31" s="615"/>
      <c r="AS31" s="566"/>
      <c r="AW31" s="663"/>
      <c r="AZ31" s="665"/>
      <c r="BA31" s="663"/>
      <c r="BD31" s="665"/>
      <c r="BE31" s="663"/>
      <c r="BH31" s="665"/>
      <c r="BI31" s="1051"/>
    </row>
    <row r="32" spans="1:61" ht="13.5" customHeight="1">
      <c r="A32" s="664">
        <v>31</v>
      </c>
      <c r="B32" s="560"/>
      <c r="C32" s="1053" t="s">
        <v>1460</v>
      </c>
      <c r="D32" s="1054"/>
      <c r="E32" s="1054"/>
      <c r="F32" s="1055"/>
      <c r="G32" s="827">
        <v>1690000</v>
      </c>
      <c r="H32" s="827"/>
      <c r="I32" s="827"/>
      <c r="J32" s="639"/>
      <c r="K32" s="827">
        <v>2059700</v>
      </c>
      <c r="L32" s="827"/>
      <c r="M32" s="827"/>
      <c r="N32" s="628"/>
      <c r="O32" s="827">
        <v>2000000</v>
      </c>
      <c r="P32" s="827"/>
      <c r="Q32" s="827"/>
      <c r="R32" s="639"/>
      <c r="S32" s="847">
        <v>2100000</v>
      </c>
      <c r="T32" s="848"/>
      <c r="U32" s="849"/>
      <c r="V32" s="628"/>
      <c r="W32" s="827">
        <v>2300000</v>
      </c>
      <c r="X32" s="827"/>
      <c r="Y32" s="827"/>
      <c r="Z32" s="639"/>
      <c r="AA32" s="847">
        <v>2500000</v>
      </c>
      <c r="AB32" s="848"/>
      <c r="AC32" s="849"/>
      <c r="AD32" s="681"/>
      <c r="AE32" s="626"/>
      <c r="AG32" s="654"/>
      <c r="AM32" s="566"/>
      <c r="AN32" s="566"/>
      <c r="AO32" s="613" t="s">
        <v>1351</v>
      </c>
      <c r="AP32" s="617" t="str">
        <f>W9</f>
        <v>02. 日用費</v>
      </c>
      <c r="AQ32" s="616">
        <f>G8*12</f>
        <v>92400000</v>
      </c>
      <c r="AR32" s="615"/>
      <c r="AS32" s="566"/>
      <c r="AW32" s="660"/>
      <c r="AX32" s="661"/>
      <c r="AY32" s="661"/>
      <c r="AZ32" s="662"/>
      <c r="BA32" s="660"/>
      <c r="BB32" s="661"/>
      <c r="BC32" s="661"/>
      <c r="BD32" s="662"/>
      <c r="BE32" s="660"/>
      <c r="BF32" s="661"/>
      <c r="BG32" s="661"/>
      <c r="BH32" s="662"/>
      <c r="BI32" s="1052"/>
    </row>
    <row r="33" spans="1:50" ht="13.5" customHeight="1" thickBot="1">
      <c r="A33" s="664">
        <v>32</v>
      </c>
      <c r="B33" s="560"/>
      <c r="C33" s="1053" t="s">
        <v>1461</v>
      </c>
      <c r="D33" s="1054"/>
      <c r="E33" s="1054"/>
      <c r="F33" s="1055"/>
      <c r="G33" s="827">
        <v>877259</v>
      </c>
      <c r="H33" s="827"/>
      <c r="I33" s="827"/>
      <c r="J33" s="639"/>
      <c r="K33" s="827">
        <v>428160</v>
      </c>
      <c r="L33" s="827"/>
      <c r="M33" s="827"/>
      <c r="N33" s="628"/>
      <c r="O33" s="827">
        <v>700000</v>
      </c>
      <c r="P33" s="827"/>
      <c r="Q33" s="827"/>
      <c r="R33" s="639"/>
      <c r="S33" s="827">
        <v>700000</v>
      </c>
      <c r="T33" s="827"/>
      <c r="U33" s="827"/>
      <c r="V33" s="628"/>
      <c r="W33" s="827">
        <v>700000</v>
      </c>
      <c r="X33" s="827"/>
      <c r="Y33" s="827"/>
      <c r="Z33" s="639"/>
      <c r="AA33" s="827">
        <v>700000</v>
      </c>
      <c r="AB33" s="827"/>
      <c r="AC33" s="827"/>
      <c r="AD33" s="681"/>
      <c r="AE33" s="626"/>
      <c r="AG33" s="654"/>
      <c r="AM33" s="566"/>
      <c r="AN33" s="566"/>
      <c r="AO33" s="654"/>
      <c r="AP33" s="654"/>
      <c r="AQ33" s="654"/>
      <c r="AR33" s="654"/>
      <c r="AS33" s="566"/>
    </row>
    <row r="34" spans="1:50" ht="13.5" customHeight="1" thickBot="1">
      <c r="A34" s="664">
        <v>33</v>
      </c>
      <c r="B34" s="594"/>
      <c r="C34" s="1053" t="s">
        <v>1462</v>
      </c>
      <c r="D34" s="1054"/>
      <c r="E34" s="1054"/>
      <c r="F34" s="1055"/>
      <c r="G34" s="827">
        <v>0</v>
      </c>
      <c r="H34" s="827"/>
      <c r="I34" s="827"/>
      <c r="J34" s="639"/>
      <c r="K34" s="827">
        <v>100000</v>
      </c>
      <c r="L34" s="827"/>
      <c r="M34" s="827"/>
      <c r="N34" s="628"/>
      <c r="O34" s="827">
        <v>100000</v>
      </c>
      <c r="P34" s="827"/>
      <c r="Q34" s="827"/>
      <c r="R34" s="639"/>
      <c r="S34" s="847">
        <v>300000</v>
      </c>
      <c r="T34" s="848"/>
      <c r="U34" s="849"/>
      <c r="V34" s="628"/>
      <c r="W34" s="827">
        <v>600000</v>
      </c>
      <c r="X34" s="827"/>
      <c r="Y34" s="827"/>
      <c r="Z34" s="639"/>
      <c r="AA34" s="847">
        <v>1000000</v>
      </c>
      <c r="AB34" s="848"/>
      <c r="AC34" s="849"/>
      <c r="AD34" s="681"/>
      <c r="AE34" s="626"/>
      <c r="AG34" s="654"/>
      <c r="AH34" s="567"/>
      <c r="AI34" s="568" t="s">
        <v>1299</v>
      </c>
      <c r="AJ34" s="568" t="s">
        <v>1300</v>
      </c>
      <c r="AK34" s="567"/>
      <c r="AL34" s="567"/>
      <c r="AM34" s="569" t="s">
        <v>1301</v>
      </c>
      <c r="AN34" s="567"/>
      <c r="AO34" s="567"/>
      <c r="AP34" s="569" t="s">
        <v>1302</v>
      </c>
      <c r="AQ34" s="570"/>
      <c r="AR34" s="570"/>
      <c r="AS34" s="570"/>
      <c r="AT34" s="571" t="s">
        <v>1303</v>
      </c>
      <c r="AU34" s="570"/>
      <c r="AV34" s="572"/>
      <c r="AW34" s="572"/>
      <c r="AX34" s="572"/>
    </row>
    <row r="35" spans="1:50" ht="13.5" customHeight="1" thickBot="1">
      <c r="A35" s="664">
        <v>34</v>
      </c>
      <c r="B35" s="560"/>
      <c r="C35" s="1105" t="s">
        <v>1470</v>
      </c>
      <c r="D35" s="1106"/>
      <c r="E35" s="1106"/>
      <c r="F35" s="1106"/>
      <c r="G35" s="1107">
        <v>1700000</v>
      </c>
      <c r="H35" s="1107"/>
      <c r="I35" s="1107"/>
      <c r="J35" s="682"/>
      <c r="K35" s="1108">
        <v>1800000</v>
      </c>
      <c r="L35" s="1108"/>
      <c r="M35" s="1108"/>
      <c r="N35" s="683"/>
      <c r="O35" s="1108">
        <v>2000000</v>
      </c>
      <c r="P35" s="1108"/>
      <c r="Q35" s="1108"/>
      <c r="R35" s="682"/>
      <c r="S35" s="1108">
        <v>2200000</v>
      </c>
      <c r="T35" s="1108"/>
      <c r="U35" s="1108"/>
      <c r="V35" s="683"/>
      <c r="W35" s="1108">
        <v>2500000</v>
      </c>
      <c r="X35" s="1108"/>
      <c r="Y35" s="1108"/>
      <c r="Z35" s="682"/>
      <c r="AA35" s="1108">
        <v>3000000</v>
      </c>
      <c r="AB35" s="1108"/>
      <c r="AC35" s="1108"/>
      <c r="AD35" s="684"/>
      <c r="AE35" s="626"/>
      <c r="AG35" s="654"/>
      <c r="AH35" s="573" t="s">
        <v>75</v>
      </c>
      <c r="AI35" s="574">
        <v>2019</v>
      </c>
      <c r="AJ35" s="574">
        <v>2020</v>
      </c>
      <c r="AK35" s="574">
        <v>2021</v>
      </c>
      <c r="AL35" s="574">
        <v>2022</v>
      </c>
      <c r="AM35" s="574">
        <v>2023</v>
      </c>
      <c r="AN35" s="574">
        <v>2024</v>
      </c>
      <c r="AO35" s="574">
        <v>2025</v>
      </c>
      <c r="AP35" s="574">
        <v>2026</v>
      </c>
      <c r="AQ35" s="574">
        <v>2027</v>
      </c>
      <c r="AR35" s="574">
        <v>2028</v>
      </c>
      <c r="AS35" s="574">
        <v>2029</v>
      </c>
      <c r="AT35" s="574">
        <v>2030</v>
      </c>
      <c r="AU35" s="575" t="s">
        <v>76</v>
      </c>
      <c r="AV35" s="572"/>
      <c r="AW35" s="572"/>
      <c r="AX35" s="572"/>
    </row>
    <row r="36" spans="1:50" ht="13.5" customHeight="1" thickBot="1">
      <c r="A36" s="664">
        <v>35</v>
      </c>
      <c r="B36" s="560"/>
      <c r="C36" s="1136" t="s">
        <v>1443</v>
      </c>
      <c r="D36" s="1137"/>
      <c r="E36" s="1137"/>
      <c r="F36" s="1138"/>
      <c r="G36" s="1058">
        <v>2013</v>
      </c>
      <c r="H36" s="1059"/>
      <c r="I36" s="1059"/>
      <c r="J36" s="1059"/>
      <c r="K36" s="1058">
        <v>2014</v>
      </c>
      <c r="L36" s="1059"/>
      <c r="M36" s="1059"/>
      <c r="N36" s="1059"/>
      <c r="O36" s="1058">
        <v>2015</v>
      </c>
      <c r="P36" s="1059"/>
      <c r="Q36" s="1059"/>
      <c r="R36" s="1059"/>
      <c r="S36" s="1058">
        <v>2016</v>
      </c>
      <c r="T36" s="1059"/>
      <c r="U36" s="1059"/>
      <c r="V36" s="1059"/>
      <c r="W36" s="1058">
        <v>2017</v>
      </c>
      <c r="X36" s="1059"/>
      <c r="Y36" s="1059"/>
      <c r="Z36" s="1059"/>
      <c r="AA36" s="1058">
        <v>2018</v>
      </c>
      <c r="AB36" s="1059"/>
      <c r="AC36" s="1059"/>
      <c r="AD36" s="1060"/>
      <c r="AE36" s="589"/>
      <c r="AG36" s="654"/>
      <c r="AH36" s="576" t="s">
        <v>77</v>
      </c>
      <c r="AI36" s="577">
        <v>1000</v>
      </c>
      <c r="AJ36" s="577">
        <v>500</v>
      </c>
      <c r="AK36" s="577">
        <v>1000</v>
      </c>
      <c r="AL36" s="577">
        <v>1200</v>
      </c>
      <c r="AM36" s="577">
        <v>1100</v>
      </c>
      <c r="AN36" s="577">
        <v>1300</v>
      </c>
      <c r="AO36" s="577">
        <v>1600</v>
      </c>
      <c r="AP36" s="577">
        <v>1700</v>
      </c>
      <c r="AQ36" s="577">
        <v>1900</v>
      </c>
      <c r="AR36" s="577">
        <v>2000</v>
      </c>
      <c r="AS36" s="577">
        <v>2100</v>
      </c>
      <c r="AT36" s="577">
        <v>2200</v>
      </c>
      <c r="AU36" s="578"/>
      <c r="AV36" s="572"/>
      <c r="AW36" s="572"/>
      <c r="AX36" s="572"/>
    </row>
    <row r="37" spans="1:50" ht="13.5" customHeight="1" thickBot="1">
      <c r="A37" s="664">
        <v>36</v>
      </c>
      <c r="B37" s="594"/>
      <c r="C37" s="1123" t="s">
        <v>1350</v>
      </c>
      <c r="D37" s="1124"/>
      <c r="E37" s="1124"/>
      <c r="F37" s="1125"/>
      <c r="G37" s="827">
        <f>SUM(G38:G43)</f>
        <v>600000</v>
      </c>
      <c r="H37" s="827"/>
      <c r="I37" s="827"/>
      <c r="J37" s="639"/>
      <c r="K37" s="827">
        <f>SUM(K38:K43)</f>
        <v>1020000</v>
      </c>
      <c r="L37" s="827"/>
      <c r="M37" s="827"/>
      <c r="N37" s="639"/>
      <c r="O37" s="827">
        <f>SUM(O38:O43)</f>
        <v>1020000</v>
      </c>
      <c r="P37" s="827"/>
      <c r="Q37" s="827"/>
      <c r="R37" s="639"/>
      <c r="S37" s="827">
        <f>SUM(S38:S43)</f>
        <v>1800000</v>
      </c>
      <c r="T37" s="827"/>
      <c r="U37" s="827"/>
      <c r="V37" s="639"/>
      <c r="W37" s="827">
        <f>SUM(W38:W43)</f>
        <v>2220000</v>
      </c>
      <c r="X37" s="827"/>
      <c r="Y37" s="827"/>
      <c r="Z37" s="639"/>
      <c r="AA37" s="827">
        <f>SUM(AA38:AA43)</f>
        <v>2220000</v>
      </c>
      <c r="AB37" s="827"/>
      <c r="AC37" s="827"/>
      <c r="AD37" s="685"/>
      <c r="AE37" s="588"/>
      <c r="AG37" s="654"/>
      <c r="AH37" s="576" t="s">
        <v>78</v>
      </c>
      <c r="AI37" s="579">
        <v>710</v>
      </c>
      <c r="AJ37" s="579">
        <v>380</v>
      </c>
      <c r="AK37" s="579">
        <v>730</v>
      </c>
      <c r="AL37" s="579">
        <v>860</v>
      </c>
      <c r="AM37" s="579">
        <v>800</v>
      </c>
      <c r="AN37" s="579">
        <v>930</v>
      </c>
      <c r="AO37" s="579">
        <v>1050</v>
      </c>
      <c r="AP37" s="579">
        <v>1140</v>
      </c>
      <c r="AQ37" s="579">
        <v>1230</v>
      </c>
      <c r="AR37" s="579">
        <v>1320</v>
      </c>
      <c r="AS37" s="579">
        <v>1410</v>
      </c>
      <c r="AT37" s="579">
        <v>1470</v>
      </c>
      <c r="AU37" s="579">
        <v>560</v>
      </c>
      <c r="AV37" s="572"/>
      <c r="AW37" s="572"/>
      <c r="AX37" s="572"/>
    </row>
    <row r="38" spans="1:50" ht="13.5" customHeight="1" thickBot="1">
      <c r="A38" s="664">
        <v>37</v>
      </c>
      <c r="B38" s="560"/>
      <c r="C38" s="1123" t="s">
        <v>1438</v>
      </c>
      <c r="D38" s="820"/>
      <c r="E38" s="820"/>
      <c r="F38" s="821"/>
      <c r="G38" s="847">
        <f>K38/12</f>
        <v>0</v>
      </c>
      <c r="H38" s="848">
        <v>248627</v>
      </c>
      <c r="I38" s="849">
        <v>248627</v>
      </c>
      <c r="J38" s="639"/>
      <c r="K38" s="847">
        <f>O38/12</f>
        <v>0</v>
      </c>
      <c r="L38" s="848">
        <v>248627</v>
      </c>
      <c r="M38" s="849">
        <v>248627</v>
      </c>
      <c r="N38" s="639"/>
      <c r="O38" s="847">
        <f>S38/12</f>
        <v>0</v>
      </c>
      <c r="P38" s="848">
        <v>248627</v>
      </c>
      <c r="Q38" s="849">
        <v>248627</v>
      </c>
      <c r="R38" s="639"/>
      <c r="S38" s="847">
        <f>W38/12</f>
        <v>0</v>
      </c>
      <c r="T38" s="848">
        <v>248627</v>
      </c>
      <c r="U38" s="849">
        <v>248627</v>
      </c>
      <c r="V38" s="639"/>
      <c r="W38" s="847">
        <f>AA38/12</f>
        <v>0</v>
      </c>
      <c r="X38" s="848">
        <v>248627</v>
      </c>
      <c r="Y38" s="849">
        <v>248627</v>
      </c>
      <c r="Z38" s="639"/>
      <c r="AA38" s="847">
        <f>AE39/12</f>
        <v>0</v>
      </c>
      <c r="AB38" s="848">
        <v>248627</v>
      </c>
      <c r="AC38" s="849">
        <v>248627</v>
      </c>
      <c r="AD38" s="685"/>
      <c r="AE38" s="625"/>
      <c r="AG38" s="654"/>
      <c r="AH38" s="576" t="s">
        <v>80</v>
      </c>
      <c r="AI38" s="577">
        <v>540</v>
      </c>
      <c r="AJ38" s="577">
        <v>270</v>
      </c>
      <c r="AK38" s="577">
        <v>550</v>
      </c>
      <c r="AL38" s="577">
        <v>550</v>
      </c>
      <c r="AM38" s="577">
        <v>560</v>
      </c>
      <c r="AN38" s="577">
        <v>560</v>
      </c>
      <c r="AO38" s="577">
        <v>600</v>
      </c>
      <c r="AP38" s="577">
        <v>610</v>
      </c>
      <c r="AQ38" s="577">
        <v>620</v>
      </c>
      <c r="AR38" s="577">
        <v>630</v>
      </c>
      <c r="AS38" s="577">
        <v>640</v>
      </c>
      <c r="AT38" s="577">
        <v>650</v>
      </c>
      <c r="AU38" s="577">
        <v>0</v>
      </c>
      <c r="AV38" s="572"/>
      <c r="AW38" s="572"/>
      <c r="AX38" s="572"/>
    </row>
    <row r="39" spans="1:50" ht="13.5" customHeight="1" thickBot="1">
      <c r="A39" s="664">
        <v>38</v>
      </c>
      <c r="B39" s="560"/>
      <c r="C39" s="1123" t="s">
        <v>1437</v>
      </c>
      <c r="D39" s="820"/>
      <c r="E39" s="820"/>
      <c r="F39" s="821"/>
      <c r="G39" s="847">
        <f>K39/12</f>
        <v>0</v>
      </c>
      <c r="H39" s="848">
        <v>248627</v>
      </c>
      <c r="I39" s="849">
        <v>248627</v>
      </c>
      <c r="J39" s="639"/>
      <c r="K39" s="847">
        <f>O39/12</f>
        <v>0</v>
      </c>
      <c r="L39" s="848">
        <v>248627</v>
      </c>
      <c r="M39" s="849">
        <v>248627</v>
      </c>
      <c r="N39" s="639"/>
      <c r="O39" s="847">
        <f>S39/12</f>
        <v>0</v>
      </c>
      <c r="P39" s="848">
        <v>248627</v>
      </c>
      <c r="Q39" s="849">
        <v>248627</v>
      </c>
      <c r="R39" s="639"/>
      <c r="S39" s="847">
        <f>W39/12</f>
        <v>0</v>
      </c>
      <c r="T39" s="848">
        <v>248627</v>
      </c>
      <c r="U39" s="849">
        <v>248627</v>
      </c>
      <c r="V39" s="639"/>
      <c r="W39" s="847">
        <f>AA39/12</f>
        <v>0</v>
      </c>
      <c r="X39" s="848">
        <v>248627</v>
      </c>
      <c r="Y39" s="849">
        <v>248627</v>
      </c>
      <c r="Z39" s="639"/>
      <c r="AA39" s="847">
        <f>AE40/12</f>
        <v>0</v>
      </c>
      <c r="AB39" s="848">
        <v>248627</v>
      </c>
      <c r="AC39" s="849">
        <v>248627</v>
      </c>
      <c r="AD39" s="685"/>
      <c r="AE39" s="625"/>
      <c r="AG39" s="654"/>
      <c r="AH39" s="576" t="s">
        <v>82</v>
      </c>
      <c r="AI39" s="577">
        <v>170</v>
      </c>
      <c r="AJ39" s="577">
        <v>100</v>
      </c>
      <c r="AK39" s="577">
        <v>150</v>
      </c>
      <c r="AL39" s="577">
        <v>250</v>
      </c>
      <c r="AM39" s="577">
        <v>150</v>
      </c>
      <c r="AN39" s="577">
        <v>250</v>
      </c>
      <c r="AO39" s="577">
        <v>300</v>
      </c>
      <c r="AP39" s="577">
        <v>350</v>
      </c>
      <c r="AQ39" s="577">
        <v>400</v>
      </c>
      <c r="AR39" s="577">
        <v>450</v>
      </c>
      <c r="AS39" s="577">
        <v>500</v>
      </c>
      <c r="AT39" s="577">
        <v>520</v>
      </c>
      <c r="AU39" s="577">
        <v>460</v>
      </c>
      <c r="AV39" s="572"/>
      <c r="AW39" s="572"/>
      <c r="AX39" s="572"/>
    </row>
    <row r="40" spans="1:50" ht="13.5" customHeight="1" thickBot="1">
      <c r="A40" s="664">
        <v>39</v>
      </c>
      <c r="B40" s="560"/>
      <c r="C40" s="1123" t="s">
        <v>1439</v>
      </c>
      <c r="D40" s="820"/>
      <c r="E40" s="820"/>
      <c r="F40" s="821"/>
      <c r="G40" s="847">
        <f>K40/12</f>
        <v>0</v>
      </c>
      <c r="H40" s="848">
        <v>248627</v>
      </c>
      <c r="I40" s="849">
        <v>248627</v>
      </c>
      <c r="J40" s="639"/>
      <c r="K40" s="847">
        <f>O40/12</f>
        <v>0</v>
      </c>
      <c r="L40" s="848">
        <v>248627</v>
      </c>
      <c r="M40" s="849">
        <v>248627</v>
      </c>
      <c r="N40" s="639"/>
      <c r="O40" s="847">
        <f>S40/12</f>
        <v>0</v>
      </c>
      <c r="P40" s="848">
        <v>248627</v>
      </c>
      <c r="Q40" s="849">
        <v>248627</v>
      </c>
      <c r="R40" s="639"/>
      <c r="S40" s="847">
        <f>W40/12</f>
        <v>0</v>
      </c>
      <c r="T40" s="848">
        <v>248627</v>
      </c>
      <c r="U40" s="849">
        <v>248627</v>
      </c>
      <c r="V40" s="639"/>
      <c r="W40" s="847">
        <f>AA40/12</f>
        <v>0</v>
      </c>
      <c r="X40" s="848">
        <v>248627</v>
      </c>
      <c r="Y40" s="849">
        <v>248627</v>
      </c>
      <c r="Z40" s="639"/>
      <c r="AA40" s="847">
        <f>AE41/12</f>
        <v>0</v>
      </c>
      <c r="AB40" s="848">
        <v>248627</v>
      </c>
      <c r="AC40" s="849">
        <v>248627</v>
      </c>
      <c r="AD40" s="685"/>
      <c r="AE40" s="626"/>
      <c r="AG40" s="580"/>
      <c r="AH40" s="576" t="s">
        <v>83</v>
      </c>
      <c r="AI40" s="577">
        <v>0</v>
      </c>
      <c r="AJ40" s="577">
        <v>10</v>
      </c>
      <c r="AK40" s="577">
        <v>30</v>
      </c>
      <c r="AL40" s="577">
        <v>60</v>
      </c>
      <c r="AM40" s="577">
        <v>90</v>
      </c>
      <c r="AN40" s="577">
        <v>120</v>
      </c>
      <c r="AO40" s="577">
        <v>150</v>
      </c>
      <c r="AP40" s="577">
        <v>180</v>
      </c>
      <c r="AQ40" s="577">
        <v>210</v>
      </c>
      <c r="AR40" s="577">
        <v>240</v>
      </c>
      <c r="AS40" s="577">
        <v>270</v>
      </c>
      <c r="AT40" s="577">
        <v>300</v>
      </c>
      <c r="AU40" s="577"/>
      <c r="AV40" s="572"/>
      <c r="AW40" s="572"/>
      <c r="AX40" s="572"/>
    </row>
    <row r="41" spans="1:50" ht="13.5" customHeight="1" thickBot="1">
      <c r="A41" s="664">
        <v>40</v>
      </c>
      <c r="B41" s="594"/>
      <c r="C41" s="1123" t="s">
        <v>1440</v>
      </c>
      <c r="D41" s="820"/>
      <c r="E41" s="820"/>
      <c r="F41" s="821"/>
      <c r="G41" s="847">
        <f>K41/12</f>
        <v>0</v>
      </c>
      <c r="H41" s="848">
        <v>248627</v>
      </c>
      <c r="I41" s="849">
        <v>248627</v>
      </c>
      <c r="J41" s="639"/>
      <c r="K41" s="847">
        <f>O41/12</f>
        <v>0</v>
      </c>
      <c r="L41" s="848">
        <v>248627</v>
      </c>
      <c r="M41" s="849">
        <v>248627</v>
      </c>
      <c r="N41" s="639"/>
      <c r="O41" s="847">
        <f>S41/12</f>
        <v>0</v>
      </c>
      <c r="P41" s="848">
        <v>248627</v>
      </c>
      <c r="Q41" s="849">
        <v>248627</v>
      </c>
      <c r="R41" s="639"/>
      <c r="S41" s="847">
        <f>W41/12</f>
        <v>0</v>
      </c>
      <c r="T41" s="848">
        <v>248627</v>
      </c>
      <c r="U41" s="849">
        <v>248627</v>
      </c>
      <c r="V41" s="639"/>
      <c r="W41" s="847">
        <f>AA41/12</f>
        <v>0</v>
      </c>
      <c r="X41" s="848">
        <v>248627</v>
      </c>
      <c r="Y41" s="849">
        <v>248627</v>
      </c>
      <c r="Z41" s="639"/>
      <c r="AA41" s="847">
        <f>AE42/12</f>
        <v>0</v>
      </c>
      <c r="AB41" s="848">
        <v>248627</v>
      </c>
      <c r="AC41" s="849">
        <v>248627</v>
      </c>
      <c r="AD41" s="685"/>
      <c r="AE41" s="626"/>
      <c r="AG41" s="580"/>
      <c r="AH41" s="576" t="s">
        <v>79</v>
      </c>
      <c r="AI41" s="579">
        <v>350</v>
      </c>
      <c r="AJ41" s="579">
        <v>170</v>
      </c>
      <c r="AK41" s="579">
        <v>300</v>
      </c>
      <c r="AL41" s="579">
        <v>330</v>
      </c>
      <c r="AM41" s="579">
        <v>360</v>
      </c>
      <c r="AN41" s="579">
        <v>300</v>
      </c>
      <c r="AO41" s="579">
        <v>250</v>
      </c>
      <c r="AP41" s="579">
        <v>280</v>
      </c>
      <c r="AQ41" s="579">
        <v>280</v>
      </c>
      <c r="AR41" s="579">
        <v>280</v>
      </c>
      <c r="AS41" s="579">
        <v>280</v>
      </c>
      <c r="AT41" s="579">
        <v>300</v>
      </c>
      <c r="AU41" s="579">
        <v>350</v>
      </c>
      <c r="AV41" s="572"/>
      <c r="AW41" s="572"/>
      <c r="AX41" s="572"/>
    </row>
    <row r="42" spans="1:50" ht="13.5" customHeight="1" thickBot="1">
      <c r="A42" s="664">
        <v>41</v>
      </c>
      <c r="B42" s="560"/>
      <c r="C42" s="1123" t="s">
        <v>1441</v>
      </c>
      <c r="D42" s="820"/>
      <c r="E42" s="820"/>
      <c r="F42" s="821"/>
      <c r="G42" s="847">
        <f>K42/12</f>
        <v>0</v>
      </c>
      <c r="H42" s="848">
        <v>248627</v>
      </c>
      <c r="I42" s="849">
        <v>248627</v>
      </c>
      <c r="J42" s="639"/>
      <c r="K42" s="847">
        <f>O42/12</f>
        <v>0</v>
      </c>
      <c r="L42" s="848">
        <v>248627</v>
      </c>
      <c r="M42" s="849">
        <v>248627</v>
      </c>
      <c r="N42" s="639"/>
      <c r="O42" s="847">
        <f>S42/12</f>
        <v>0</v>
      </c>
      <c r="P42" s="848">
        <v>248627</v>
      </c>
      <c r="Q42" s="849">
        <v>248627</v>
      </c>
      <c r="R42" s="639"/>
      <c r="S42" s="847">
        <f>W42/12</f>
        <v>0</v>
      </c>
      <c r="T42" s="848">
        <v>248627</v>
      </c>
      <c r="U42" s="849">
        <v>248627</v>
      </c>
      <c r="V42" s="639"/>
      <c r="W42" s="847">
        <f>AA42/12</f>
        <v>0</v>
      </c>
      <c r="X42" s="848">
        <v>248627</v>
      </c>
      <c r="Y42" s="849">
        <v>248627</v>
      </c>
      <c r="Z42" s="639"/>
      <c r="AA42" s="847">
        <f>AE43/12</f>
        <v>0</v>
      </c>
      <c r="AB42" s="848">
        <v>248627</v>
      </c>
      <c r="AC42" s="849">
        <v>248627</v>
      </c>
      <c r="AD42" s="685"/>
      <c r="AE42" s="626"/>
      <c r="AG42" s="580"/>
      <c r="AH42" s="576" t="s">
        <v>84</v>
      </c>
      <c r="AI42" s="577">
        <v>100</v>
      </c>
      <c r="AJ42" s="577">
        <v>50</v>
      </c>
      <c r="AK42" s="577">
        <v>120</v>
      </c>
      <c r="AL42" s="577">
        <v>120</v>
      </c>
      <c r="AM42" s="577">
        <v>120</v>
      </c>
      <c r="AN42" s="577">
        <v>120</v>
      </c>
      <c r="AO42" s="577">
        <v>140</v>
      </c>
      <c r="AP42" s="577">
        <v>140</v>
      </c>
      <c r="AQ42" s="577">
        <v>140</v>
      </c>
      <c r="AR42" s="577">
        <v>140</v>
      </c>
      <c r="AS42" s="577">
        <v>140</v>
      </c>
      <c r="AT42" s="577">
        <v>160</v>
      </c>
      <c r="AU42" s="577">
        <v>160</v>
      </c>
      <c r="AV42" s="572"/>
      <c r="AW42" s="572"/>
      <c r="AX42" s="572"/>
    </row>
    <row r="43" spans="1:50" ht="13.5" customHeight="1" thickBot="1">
      <c r="A43" s="664">
        <v>42</v>
      </c>
      <c r="B43" s="560"/>
      <c r="C43" s="1139" t="s">
        <v>1471</v>
      </c>
      <c r="D43" s="1140"/>
      <c r="E43" s="1140"/>
      <c r="F43" s="1141"/>
      <c r="G43" s="1133">
        <f>50000*12</f>
        <v>600000</v>
      </c>
      <c r="H43" s="1134"/>
      <c r="I43" s="1135"/>
      <c r="J43" s="639"/>
      <c r="K43" s="1133">
        <f>85000*12</f>
        <v>1020000</v>
      </c>
      <c r="L43" s="1134"/>
      <c r="M43" s="1135"/>
      <c r="N43" s="639"/>
      <c r="O43" s="1133">
        <f>85000*12</f>
        <v>1020000</v>
      </c>
      <c r="P43" s="1134"/>
      <c r="Q43" s="1135"/>
      <c r="R43" s="639"/>
      <c r="S43" s="1133">
        <f>150000*12</f>
        <v>1800000</v>
      </c>
      <c r="T43" s="1134"/>
      <c r="U43" s="1135"/>
      <c r="V43" s="639"/>
      <c r="W43" s="1133">
        <f>185000*12</f>
        <v>2220000</v>
      </c>
      <c r="X43" s="1134"/>
      <c r="Y43" s="1135"/>
      <c r="Z43" s="639"/>
      <c r="AA43" s="1133">
        <f>185000*12</f>
        <v>2220000</v>
      </c>
      <c r="AB43" s="1134"/>
      <c r="AC43" s="1135"/>
      <c r="AD43" s="685"/>
      <c r="AE43" s="626"/>
      <c r="AH43" s="576" t="s">
        <v>1287</v>
      </c>
      <c r="AI43" s="577">
        <v>190</v>
      </c>
      <c r="AJ43" s="577">
        <v>75</v>
      </c>
      <c r="AK43" s="577">
        <v>150</v>
      </c>
      <c r="AL43" s="577">
        <v>150</v>
      </c>
      <c r="AM43" s="577">
        <v>150</v>
      </c>
      <c r="AN43" s="577">
        <v>150</v>
      </c>
      <c r="AO43" s="577">
        <v>50</v>
      </c>
      <c r="AP43" s="577">
        <v>50</v>
      </c>
      <c r="AQ43" s="577">
        <v>50</v>
      </c>
      <c r="AR43" s="577">
        <v>50</v>
      </c>
      <c r="AS43" s="577">
        <v>50</v>
      </c>
      <c r="AT43" s="577">
        <v>50</v>
      </c>
      <c r="AU43" s="577">
        <v>3</v>
      </c>
      <c r="AV43" s="572"/>
      <c r="AW43" s="572"/>
      <c r="AX43" s="572"/>
    </row>
    <row r="44" spans="1:50" ht="13.5" customHeight="1" thickBot="1">
      <c r="A44" s="664">
        <v>43</v>
      </c>
      <c r="B44" s="560"/>
      <c r="C44" s="1129" t="s">
        <v>1443</v>
      </c>
      <c r="D44" s="1130"/>
      <c r="E44" s="1130"/>
      <c r="F44" s="1131"/>
      <c r="G44" s="791">
        <v>2019</v>
      </c>
      <c r="H44" s="792"/>
      <c r="I44" s="792"/>
      <c r="J44" s="792"/>
      <c r="K44" s="791">
        <v>2020</v>
      </c>
      <c r="L44" s="792"/>
      <c r="M44" s="792"/>
      <c r="N44" s="792"/>
      <c r="O44" s="791">
        <v>2021</v>
      </c>
      <c r="P44" s="792"/>
      <c r="Q44" s="792"/>
      <c r="R44" s="792"/>
      <c r="S44" s="924">
        <v>2022</v>
      </c>
      <c r="T44" s="925"/>
      <c r="U44" s="925"/>
      <c r="V44" s="925"/>
      <c r="W44" s="791">
        <v>2023</v>
      </c>
      <c r="X44" s="792"/>
      <c r="Y44" s="792"/>
      <c r="Z44" s="792"/>
      <c r="AA44" s="791">
        <v>2024</v>
      </c>
      <c r="AB44" s="792"/>
      <c r="AC44" s="792"/>
      <c r="AD44" s="1132"/>
      <c r="AE44" s="626"/>
      <c r="AH44" s="576" t="s">
        <v>85</v>
      </c>
      <c r="AI44" s="577">
        <v>60</v>
      </c>
      <c r="AJ44" s="577">
        <v>45</v>
      </c>
      <c r="AK44" s="577">
        <v>30</v>
      </c>
      <c r="AL44" s="577">
        <v>60</v>
      </c>
      <c r="AM44" s="577">
        <v>90</v>
      </c>
      <c r="AN44" s="577">
        <v>30</v>
      </c>
      <c r="AO44" s="577">
        <v>60</v>
      </c>
      <c r="AP44" s="577">
        <v>90</v>
      </c>
      <c r="AQ44" s="577">
        <v>90</v>
      </c>
      <c r="AR44" s="577">
        <v>90</v>
      </c>
      <c r="AS44" s="577">
        <v>90</v>
      </c>
      <c r="AT44" s="577">
        <v>90</v>
      </c>
      <c r="AU44" s="577">
        <v>90</v>
      </c>
      <c r="AV44" s="572"/>
      <c r="AW44" s="572"/>
      <c r="AX44" s="572"/>
    </row>
    <row r="45" spans="1:50" ht="13.5" customHeight="1" thickBot="1">
      <c r="A45" s="664">
        <v>44</v>
      </c>
      <c r="B45" s="592"/>
      <c r="C45" s="1123" t="s">
        <v>1350</v>
      </c>
      <c r="D45" s="1124"/>
      <c r="E45" s="1124"/>
      <c r="F45" s="1125"/>
      <c r="G45" s="827">
        <f>SUM(G46:G51)</f>
        <v>5012179.916666667</v>
      </c>
      <c r="H45" s="827"/>
      <c r="I45" s="827"/>
      <c r="J45" s="639"/>
      <c r="K45" s="827">
        <f>SUM(K46:K51)</f>
        <v>2958640</v>
      </c>
      <c r="L45" s="827"/>
      <c r="M45" s="827"/>
      <c r="N45" s="639"/>
      <c r="O45" s="827">
        <f>SUM(O46:O51)</f>
        <v>4320000</v>
      </c>
      <c r="P45" s="827"/>
      <c r="Q45" s="827"/>
      <c r="R45" s="639"/>
      <c r="S45" s="827">
        <f>SUM(S46:S51)</f>
        <v>4320000</v>
      </c>
      <c r="T45" s="827"/>
      <c r="U45" s="827"/>
      <c r="V45" s="639"/>
      <c r="W45" s="827">
        <f>SUM(W46:W51)</f>
        <v>4320000</v>
      </c>
      <c r="X45" s="827"/>
      <c r="Y45" s="827"/>
      <c r="Z45" s="639"/>
      <c r="AA45" s="827">
        <f>SUM(AA46:AA51)</f>
        <v>4320000</v>
      </c>
      <c r="AB45" s="827"/>
      <c r="AC45" s="827"/>
      <c r="AD45" s="685"/>
      <c r="AE45" s="626"/>
      <c r="AH45" s="576" t="s">
        <v>73</v>
      </c>
      <c r="AI45" s="579">
        <v>360</v>
      </c>
      <c r="AJ45" s="579">
        <v>210</v>
      </c>
      <c r="AK45" s="579">
        <v>430</v>
      </c>
      <c r="AL45" s="579">
        <v>530</v>
      </c>
      <c r="AM45" s="579">
        <v>440</v>
      </c>
      <c r="AN45" s="579">
        <v>630</v>
      </c>
      <c r="AO45" s="579">
        <v>800</v>
      </c>
      <c r="AP45" s="579">
        <v>860</v>
      </c>
      <c r="AQ45" s="579">
        <v>950</v>
      </c>
      <c r="AR45" s="579">
        <v>1040</v>
      </c>
      <c r="AS45" s="579">
        <v>1130</v>
      </c>
      <c r="AT45" s="579">
        <v>1170</v>
      </c>
      <c r="AU45" s="579">
        <v>210</v>
      </c>
      <c r="AV45" s="572"/>
      <c r="AW45" s="572"/>
      <c r="AX45" s="572"/>
    </row>
    <row r="46" spans="1:50" ht="13.5" customHeight="1" thickBot="1">
      <c r="A46" s="664">
        <v>45</v>
      </c>
      <c r="B46" s="604"/>
      <c r="C46" s="1123" t="s">
        <v>1438</v>
      </c>
      <c r="D46" s="820"/>
      <c r="E46" s="820"/>
      <c r="F46" s="821"/>
      <c r="G46" s="847">
        <f>K46/12</f>
        <v>10970.916666666666</v>
      </c>
      <c r="H46" s="848">
        <v>248627</v>
      </c>
      <c r="I46" s="849">
        <v>248627</v>
      </c>
      <c r="J46" s="639"/>
      <c r="K46" s="847">
        <v>131651</v>
      </c>
      <c r="L46" s="848">
        <v>248627</v>
      </c>
      <c r="M46" s="849">
        <v>248627</v>
      </c>
      <c r="N46" s="639"/>
      <c r="O46" s="847">
        <f>S46/12</f>
        <v>0</v>
      </c>
      <c r="P46" s="848">
        <v>248627</v>
      </c>
      <c r="Q46" s="849">
        <v>248627</v>
      </c>
      <c r="R46" s="639"/>
      <c r="S46" s="847">
        <f>W46/12</f>
        <v>0</v>
      </c>
      <c r="T46" s="848">
        <v>248627</v>
      </c>
      <c r="U46" s="849">
        <v>248627</v>
      </c>
      <c r="V46" s="639"/>
      <c r="W46" s="847">
        <f>AA46/12</f>
        <v>0</v>
      </c>
      <c r="X46" s="848">
        <v>248627</v>
      </c>
      <c r="Y46" s="849">
        <v>248627</v>
      </c>
      <c r="Z46" s="639"/>
      <c r="AA46" s="847">
        <f>AE47/12</f>
        <v>0</v>
      </c>
      <c r="AB46" s="848">
        <v>248627</v>
      </c>
      <c r="AC46" s="849">
        <v>248627</v>
      </c>
      <c r="AD46" s="685"/>
      <c r="AE46" s="626"/>
      <c r="AH46" s="576" t="s">
        <v>81</v>
      </c>
      <c r="AI46" s="578"/>
      <c r="AJ46" s="577">
        <v>210</v>
      </c>
      <c r="AK46" s="577">
        <v>640</v>
      </c>
      <c r="AL46" s="577">
        <v>1170</v>
      </c>
      <c r="AM46" s="577">
        <v>1610</v>
      </c>
      <c r="AN46" s="577">
        <v>2240</v>
      </c>
      <c r="AO46" s="577">
        <v>3040</v>
      </c>
      <c r="AP46" s="577">
        <v>3900</v>
      </c>
      <c r="AQ46" s="577">
        <v>4850</v>
      </c>
      <c r="AR46" s="577">
        <v>5890</v>
      </c>
      <c r="AS46" s="577">
        <v>7020</v>
      </c>
      <c r="AT46" s="577">
        <v>8190</v>
      </c>
      <c r="AU46" s="577">
        <v>5910</v>
      </c>
      <c r="AV46" s="572"/>
      <c r="AW46" s="572"/>
      <c r="AX46" s="572"/>
    </row>
    <row r="47" spans="1:50" ht="13.5" customHeight="1" thickBot="1">
      <c r="A47" s="664">
        <v>46</v>
      </c>
      <c r="B47" s="560"/>
      <c r="C47" s="1123" t="s">
        <v>1437</v>
      </c>
      <c r="D47" s="820"/>
      <c r="E47" s="820"/>
      <c r="F47" s="821"/>
      <c r="G47" s="847">
        <f>K47/12</f>
        <v>13645.25</v>
      </c>
      <c r="H47" s="848">
        <v>248627</v>
      </c>
      <c r="I47" s="849">
        <v>248627</v>
      </c>
      <c r="J47" s="639"/>
      <c r="K47" s="847">
        <v>163743</v>
      </c>
      <c r="L47" s="848">
        <v>248627</v>
      </c>
      <c r="M47" s="849">
        <v>248627</v>
      </c>
      <c r="N47" s="639"/>
      <c r="O47" s="847">
        <f>S47/12</f>
        <v>0</v>
      </c>
      <c r="P47" s="848">
        <v>248627</v>
      </c>
      <c r="Q47" s="849">
        <v>248627</v>
      </c>
      <c r="R47" s="639"/>
      <c r="S47" s="847">
        <f>W47/12</f>
        <v>0</v>
      </c>
      <c r="T47" s="848">
        <v>248627</v>
      </c>
      <c r="U47" s="849">
        <v>248627</v>
      </c>
      <c r="V47" s="639"/>
      <c r="W47" s="847">
        <f>AA47/12</f>
        <v>0</v>
      </c>
      <c r="X47" s="848">
        <v>248627</v>
      </c>
      <c r="Y47" s="849">
        <v>248627</v>
      </c>
      <c r="Z47" s="639"/>
      <c r="AA47" s="847">
        <f>AE48/12</f>
        <v>0</v>
      </c>
      <c r="AB47" s="848">
        <v>248627</v>
      </c>
      <c r="AC47" s="849">
        <v>248627</v>
      </c>
      <c r="AD47" s="685"/>
      <c r="AE47" s="626"/>
      <c r="AH47" s="576" t="s">
        <v>86</v>
      </c>
      <c r="AI47" s="577">
        <v>50</v>
      </c>
      <c r="AJ47" s="577">
        <v>25</v>
      </c>
      <c r="AK47" s="577">
        <v>75</v>
      </c>
      <c r="AL47" s="577">
        <v>75</v>
      </c>
      <c r="AM47" s="577">
        <v>100</v>
      </c>
      <c r="AN47" s="577">
        <v>100</v>
      </c>
      <c r="AO47" s="577">
        <v>100</v>
      </c>
      <c r="AP47" s="577">
        <v>150</v>
      </c>
      <c r="AQ47" s="577">
        <v>150</v>
      </c>
      <c r="AR47" s="577">
        <v>200</v>
      </c>
      <c r="AS47" s="577">
        <v>200</v>
      </c>
      <c r="AT47" s="577">
        <v>250</v>
      </c>
      <c r="AU47" s="577">
        <v>150</v>
      </c>
      <c r="AV47" s="572"/>
      <c r="AW47" s="572"/>
      <c r="AX47" s="572"/>
    </row>
    <row r="48" spans="1:50" ht="13.5" customHeight="1" thickBot="1">
      <c r="A48" s="664">
        <v>47</v>
      </c>
      <c r="B48" s="560"/>
      <c r="C48" s="1123" t="s">
        <v>1439</v>
      </c>
      <c r="D48" s="820"/>
      <c r="E48" s="820"/>
      <c r="F48" s="821"/>
      <c r="G48" s="847">
        <f>K48/12</f>
        <v>80180.416666666672</v>
      </c>
      <c r="H48" s="848">
        <v>248627</v>
      </c>
      <c r="I48" s="849">
        <v>248627</v>
      </c>
      <c r="J48" s="639"/>
      <c r="K48" s="847">
        <v>962165</v>
      </c>
      <c r="L48" s="848">
        <v>248627</v>
      </c>
      <c r="M48" s="849">
        <v>248627</v>
      </c>
      <c r="N48" s="639"/>
      <c r="O48" s="847">
        <f>S48/12</f>
        <v>0</v>
      </c>
      <c r="P48" s="848">
        <v>248627</v>
      </c>
      <c r="Q48" s="849">
        <v>248627</v>
      </c>
      <c r="R48" s="639"/>
      <c r="S48" s="847">
        <f>W48/12</f>
        <v>0</v>
      </c>
      <c r="T48" s="848">
        <v>248627</v>
      </c>
      <c r="U48" s="849">
        <v>248627</v>
      </c>
      <c r="V48" s="639"/>
      <c r="W48" s="847">
        <f>AA48/12</f>
        <v>0</v>
      </c>
      <c r="X48" s="848">
        <v>248627</v>
      </c>
      <c r="Y48" s="849">
        <v>248627</v>
      </c>
      <c r="Z48" s="639"/>
      <c r="AA48" s="847">
        <f>AE49/12</f>
        <v>0</v>
      </c>
      <c r="AB48" s="848">
        <v>248627</v>
      </c>
      <c r="AC48" s="849">
        <v>248627</v>
      </c>
      <c r="AD48" s="685"/>
      <c r="AE48" s="626"/>
      <c r="AH48" s="576" t="s">
        <v>1304</v>
      </c>
      <c r="AI48" s="577">
        <v>30</v>
      </c>
      <c r="AJ48" s="577">
        <v>15</v>
      </c>
      <c r="AK48" s="577">
        <v>30</v>
      </c>
      <c r="AL48" s="577">
        <v>30</v>
      </c>
      <c r="AM48" s="577">
        <v>30</v>
      </c>
      <c r="AN48" s="577">
        <v>30</v>
      </c>
      <c r="AO48" s="577">
        <v>30</v>
      </c>
      <c r="AP48" s="577">
        <v>30</v>
      </c>
      <c r="AQ48" s="577">
        <v>30</v>
      </c>
      <c r="AR48" s="577">
        <v>30</v>
      </c>
      <c r="AS48" s="577">
        <v>30</v>
      </c>
      <c r="AT48" s="577">
        <v>30</v>
      </c>
      <c r="AU48" s="577"/>
      <c r="AV48" s="572"/>
      <c r="AW48" s="572"/>
      <c r="AX48" s="572"/>
    </row>
    <row r="49" spans="1:50" ht="13.5" customHeight="1" thickBot="1">
      <c r="A49" s="664">
        <v>48</v>
      </c>
      <c r="B49" s="560"/>
      <c r="C49" s="1123" t="s">
        <v>1440</v>
      </c>
      <c r="D49" s="820"/>
      <c r="E49" s="820"/>
      <c r="F49" s="821"/>
      <c r="G49" s="847">
        <f>K49/12</f>
        <v>4840.75</v>
      </c>
      <c r="H49" s="848">
        <v>248627</v>
      </c>
      <c r="I49" s="849">
        <v>248627</v>
      </c>
      <c r="J49" s="639"/>
      <c r="K49" s="847">
        <v>58089</v>
      </c>
      <c r="L49" s="848">
        <v>248627</v>
      </c>
      <c r="M49" s="849">
        <v>248627</v>
      </c>
      <c r="N49" s="639"/>
      <c r="O49" s="847">
        <f>S49/12</f>
        <v>0</v>
      </c>
      <c r="P49" s="848">
        <v>248627</v>
      </c>
      <c r="Q49" s="849">
        <v>248627</v>
      </c>
      <c r="R49" s="639"/>
      <c r="S49" s="847">
        <f>W49/12</f>
        <v>0</v>
      </c>
      <c r="T49" s="848">
        <v>248627</v>
      </c>
      <c r="U49" s="849">
        <v>248627</v>
      </c>
      <c r="V49" s="639"/>
      <c r="W49" s="847">
        <f>AA49/12</f>
        <v>0</v>
      </c>
      <c r="X49" s="848">
        <v>248627</v>
      </c>
      <c r="Y49" s="849">
        <v>248627</v>
      </c>
      <c r="Z49" s="639"/>
      <c r="AA49" s="847">
        <f>AE50/12</f>
        <v>0</v>
      </c>
      <c r="AB49" s="848">
        <v>248627</v>
      </c>
      <c r="AC49" s="849">
        <v>248627</v>
      </c>
      <c r="AD49" s="685"/>
      <c r="AE49" s="626"/>
      <c r="AH49" s="576" t="s">
        <v>1305</v>
      </c>
      <c r="AI49" s="577">
        <v>280</v>
      </c>
      <c r="AJ49" s="577">
        <v>170</v>
      </c>
      <c r="AK49" s="577">
        <v>325</v>
      </c>
      <c r="AL49" s="577">
        <v>425</v>
      </c>
      <c r="AM49" s="577">
        <v>310</v>
      </c>
      <c r="AN49" s="577">
        <v>500</v>
      </c>
      <c r="AO49" s="577">
        <v>670</v>
      </c>
      <c r="AP49" s="577">
        <v>680</v>
      </c>
      <c r="AQ49" s="577">
        <v>770</v>
      </c>
      <c r="AR49" s="577">
        <v>810</v>
      </c>
      <c r="AS49" s="577">
        <v>900</v>
      </c>
      <c r="AT49" s="577">
        <v>890</v>
      </c>
      <c r="AU49" s="577">
        <v>60</v>
      </c>
      <c r="AV49" s="572"/>
      <c r="AW49" s="572"/>
      <c r="AX49" s="572"/>
    </row>
    <row r="50" spans="1:50" ht="13.5" customHeight="1" thickBot="1">
      <c r="A50" s="664">
        <v>49</v>
      </c>
      <c r="B50" s="560"/>
      <c r="C50" s="1123" t="s">
        <v>1441</v>
      </c>
      <c r="D50" s="820"/>
      <c r="E50" s="820"/>
      <c r="F50" s="821"/>
      <c r="G50" s="847">
        <f>K50/12</f>
        <v>29854.583333333332</v>
      </c>
      <c r="H50" s="848">
        <v>248627</v>
      </c>
      <c r="I50" s="849">
        <v>248627</v>
      </c>
      <c r="J50" s="639"/>
      <c r="K50" s="847">
        <v>358255</v>
      </c>
      <c r="L50" s="848">
        <v>248627</v>
      </c>
      <c r="M50" s="849">
        <v>248627</v>
      </c>
      <c r="N50" s="639"/>
      <c r="O50" s="847">
        <f>S50/12</f>
        <v>0</v>
      </c>
      <c r="P50" s="848">
        <v>248627</v>
      </c>
      <c r="Q50" s="849">
        <v>248627</v>
      </c>
      <c r="R50" s="639"/>
      <c r="S50" s="847">
        <f>W50/12</f>
        <v>0</v>
      </c>
      <c r="T50" s="848">
        <v>248627</v>
      </c>
      <c r="U50" s="849">
        <v>248627</v>
      </c>
      <c r="V50" s="639"/>
      <c r="W50" s="847">
        <f>AA50/12</f>
        <v>0</v>
      </c>
      <c r="X50" s="848">
        <v>248627</v>
      </c>
      <c r="Y50" s="849">
        <v>248627</v>
      </c>
      <c r="Z50" s="639"/>
      <c r="AA50" s="847">
        <f>AE51/12</f>
        <v>0</v>
      </c>
      <c r="AB50" s="848">
        <v>248627</v>
      </c>
      <c r="AC50" s="849">
        <v>248627</v>
      </c>
      <c r="AD50" s="685"/>
      <c r="AE50" s="626"/>
      <c r="AH50" s="576" t="s">
        <v>1306</v>
      </c>
      <c r="AI50" s="578"/>
      <c r="AJ50" s="579">
        <v>170</v>
      </c>
      <c r="AK50" s="579">
        <v>495</v>
      </c>
      <c r="AL50" s="579">
        <v>920</v>
      </c>
      <c r="AM50" s="579">
        <v>1230</v>
      </c>
      <c r="AN50" s="579">
        <v>1730</v>
      </c>
      <c r="AO50" s="579">
        <v>2400</v>
      </c>
      <c r="AP50" s="579">
        <v>3080</v>
      </c>
      <c r="AQ50" s="579">
        <v>3850</v>
      </c>
      <c r="AR50" s="579">
        <v>4660</v>
      </c>
      <c r="AS50" s="579">
        <v>5560</v>
      </c>
      <c r="AT50" s="579">
        <v>6450</v>
      </c>
      <c r="AU50" s="578"/>
      <c r="AV50" s="572"/>
      <c r="AW50" s="572"/>
      <c r="AX50" s="572"/>
    </row>
    <row r="51" spans="1:50" ht="13.5" customHeight="1" thickBot="1">
      <c r="A51" s="664">
        <v>50</v>
      </c>
      <c r="B51" s="560"/>
      <c r="C51" s="1118" t="s">
        <v>1463</v>
      </c>
      <c r="D51" s="1119"/>
      <c r="E51" s="1119"/>
      <c r="F51" s="1120"/>
      <c r="G51" s="1145">
        <f>2232688+220000*12</f>
        <v>4872688</v>
      </c>
      <c r="H51" s="1146"/>
      <c r="I51" s="1147"/>
      <c r="J51" s="682"/>
      <c r="K51" s="1145">
        <v>1284737</v>
      </c>
      <c r="L51" s="1146"/>
      <c r="M51" s="1147"/>
      <c r="N51" s="682"/>
      <c r="O51" s="926">
        <v>4320000</v>
      </c>
      <c r="P51" s="927">
        <v>248627</v>
      </c>
      <c r="Q51" s="928">
        <v>248627</v>
      </c>
      <c r="R51" s="682"/>
      <c r="S51" s="926">
        <v>4320000</v>
      </c>
      <c r="T51" s="927">
        <v>248627</v>
      </c>
      <c r="U51" s="928">
        <v>248627</v>
      </c>
      <c r="V51" s="682"/>
      <c r="W51" s="926">
        <v>4320000</v>
      </c>
      <c r="X51" s="927">
        <v>248627</v>
      </c>
      <c r="Y51" s="928">
        <v>248627</v>
      </c>
      <c r="Z51" s="682"/>
      <c r="AA51" s="926">
        <v>4320000</v>
      </c>
      <c r="AB51" s="927">
        <v>248627</v>
      </c>
      <c r="AC51" s="928">
        <v>248627</v>
      </c>
      <c r="AD51" s="686"/>
      <c r="AE51" s="626"/>
      <c r="AH51" s="576" t="s">
        <v>87</v>
      </c>
      <c r="AI51" s="578"/>
      <c r="AJ51" s="581" t="s">
        <v>1307</v>
      </c>
      <c r="AK51" s="581" t="s">
        <v>1308</v>
      </c>
      <c r="AL51" s="581" t="s">
        <v>1309</v>
      </c>
      <c r="AM51" s="581" t="s">
        <v>1310</v>
      </c>
      <c r="AN51" s="581" t="s">
        <v>1311</v>
      </c>
      <c r="AO51" s="581" t="s">
        <v>1312</v>
      </c>
      <c r="AP51" s="581" t="s">
        <v>1313</v>
      </c>
      <c r="AQ51" s="581" t="s">
        <v>1314</v>
      </c>
      <c r="AR51" s="581" t="s">
        <v>1315</v>
      </c>
      <c r="AS51" s="581" t="s">
        <v>1315</v>
      </c>
      <c r="AT51" s="581" t="s">
        <v>1316</v>
      </c>
      <c r="AU51" s="582" t="s">
        <v>1317</v>
      </c>
      <c r="AV51" s="572"/>
      <c r="AW51" s="572"/>
      <c r="AX51" s="572"/>
    </row>
    <row r="52" spans="1:50" ht="13.5" customHeight="1" thickBot="1">
      <c r="A52" s="664">
        <v>51</v>
      </c>
      <c r="B52" s="594"/>
      <c r="C52" s="1136" t="s">
        <v>1443</v>
      </c>
      <c r="D52" s="1137"/>
      <c r="E52" s="1137"/>
      <c r="F52" s="1138"/>
      <c r="G52" s="1058">
        <v>2019</v>
      </c>
      <c r="H52" s="1059"/>
      <c r="I52" s="1059"/>
      <c r="J52" s="1059"/>
      <c r="K52" s="1058">
        <v>2020</v>
      </c>
      <c r="L52" s="1059"/>
      <c r="M52" s="1059"/>
      <c r="N52" s="1059"/>
      <c r="O52" s="1058">
        <v>2021</v>
      </c>
      <c r="P52" s="1059"/>
      <c r="Q52" s="1059"/>
      <c r="R52" s="1059"/>
      <c r="S52" s="1121">
        <v>2022</v>
      </c>
      <c r="T52" s="1122"/>
      <c r="U52" s="1122"/>
      <c r="V52" s="1122"/>
      <c r="W52" s="1058">
        <v>2023</v>
      </c>
      <c r="X52" s="1059"/>
      <c r="Y52" s="1059"/>
      <c r="Z52" s="1059"/>
      <c r="AA52" s="1058">
        <v>2024</v>
      </c>
      <c r="AB52" s="1059"/>
      <c r="AC52" s="1059"/>
      <c r="AD52" s="1060"/>
      <c r="AE52" s="588"/>
      <c r="AH52" s="570"/>
      <c r="AI52" s="570"/>
      <c r="AJ52" s="570"/>
      <c r="AK52" s="570"/>
      <c r="AL52" s="570"/>
      <c r="AM52" s="570"/>
      <c r="AN52" s="570"/>
      <c r="AO52" s="570"/>
      <c r="AP52" s="570"/>
      <c r="AQ52" s="570"/>
      <c r="AR52" s="570"/>
      <c r="AS52" s="570"/>
      <c r="AT52" s="570"/>
      <c r="AU52" s="570"/>
      <c r="AV52" s="570"/>
      <c r="AW52" s="572"/>
      <c r="AX52" s="572"/>
    </row>
    <row r="53" spans="1:50" ht="13.5" customHeight="1" thickBot="1">
      <c r="A53" s="664">
        <v>52</v>
      </c>
      <c r="B53" s="560"/>
      <c r="C53" s="1123" t="s">
        <v>1444</v>
      </c>
      <c r="D53" s="1124"/>
      <c r="E53" s="1124"/>
      <c r="F53" s="1125"/>
      <c r="G53" s="1112"/>
      <c r="H53" s="1113"/>
      <c r="I53" s="1113"/>
      <c r="J53" s="1114"/>
      <c r="K53" s="1115" t="s">
        <v>1464</v>
      </c>
      <c r="L53" s="1116"/>
      <c r="M53" s="1116"/>
      <c r="N53" s="1117"/>
      <c r="O53" s="1115" t="s">
        <v>1465</v>
      </c>
      <c r="P53" s="1116"/>
      <c r="Q53" s="1116"/>
      <c r="R53" s="1117"/>
      <c r="S53" s="1115"/>
      <c r="T53" s="1116"/>
      <c r="U53" s="1116"/>
      <c r="V53" s="1117"/>
      <c r="W53" s="1115" t="s">
        <v>1469</v>
      </c>
      <c r="X53" s="1116"/>
      <c r="Y53" s="1116"/>
      <c r="Z53" s="1117"/>
      <c r="AA53" s="1115"/>
      <c r="AB53" s="1116"/>
      <c r="AC53" s="1116"/>
      <c r="AD53" s="1142"/>
      <c r="AE53" s="627"/>
      <c r="AH53" s="583" t="s">
        <v>1318</v>
      </c>
      <c r="AI53" s="578"/>
      <c r="AJ53" s="584">
        <v>100</v>
      </c>
      <c r="AK53" s="584">
        <v>150</v>
      </c>
      <c r="AL53" s="584">
        <v>200</v>
      </c>
      <c r="AM53" s="584">
        <v>100</v>
      </c>
      <c r="AN53" s="584">
        <v>200</v>
      </c>
      <c r="AO53" s="584">
        <v>250</v>
      </c>
      <c r="AP53" s="584">
        <v>300</v>
      </c>
      <c r="AQ53" s="584">
        <v>350</v>
      </c>
      <c r="AR53" s="584">
        <v>400</v>
      </c>
      <c r="AS53" s="584">
        <v>450</v>
      </c>
      <c r="AT53" s="584">
        <v>500</v>
      </c>
      <c r="AU53" s="584">
        <v>3000</v>
      </c>
      <c r="AV53" s="571" t="s">
        <v>1319</v>
      </c>
      <c r="AW53" s="572"/>
      <c r="AX53" s="572"/>
    </row>
    <row r="54" spans="1:50" ht="13.5" customHeight="1" thickBot="1">
      <c r="A54" s="664">
        <v>53</v>
      </c>
      <c r="B54" s="560"/>
      <c r="C54" s="1109" t="s">
        <v>1445</v>
      </c>
      <c r="D54" s="1110"/>
      <c r="E54" s="1110"/>
      <c r="F54" s="1111"/>
      <c r="G54" s="847">
        <v>3000000</v>
      </c>
      <c r="H54" s="848">
        <v>248627</v>
      </c>
      <c r="I54" s="849">
        <v>248627</v>
      </c>
      <c r="J54" s="639"/>
      <c r="K54" s="847">
        <v>3000000</v>
      </c>
      <c r="L54" s="848">
        <v>248627</v>
      </c>
      <c r="M54" s="849">
        <v>248627</v>
      </c>
      <c r="N54" s="639"/>
      <c r="O54" s="847">
        <v>3000000</v>
      </c>
      <c r="P54" s="848">
        <v>248627</v>
      </c>
      <c r="Q54" s="849">
        <v>248627</v>
      </c>
      <c r="R54" s="639"/>
      <c r="S54" s="847">
        <v>3000000</v>
      </c>
      <c r="T54" s="848">
        <v>248627</v>
      </c>
      <c r="U54" s="849">
        <v>248627</v>
      </c>
      <c r="V54" s="639"/>
      <c r="W54" s="847">
        <v>3000000</v>
      </c>
      <c r="X54" s="848">
        <v>248627</v>
      </c>
      <c r="Y54" s="849">
        <v>248627</v>
      </c>
      <c r="Z54" s="639"/>
      <c r="AA54" s="847">
        <v>3000000</v>
      </c>
      <c r="AB54" s="848">
        <v>248627</v>
      </c>
      <c r="AC54" s="849">
        <v>248627</v>
      </c>
      <c r="AD54" s="685"/>
      <c r="AE54" s="627"/>
      <c r="AH54" s="583" t="s">
        <v>1320</v>
      </c>
      <c r="AI54" s="578"/>
      <c r="AJ54" s="584">
        <v>100</v>
      </c>
      <c r="AK54" s="584">
        <v>160</v>
      </c>
      <c r="AL54" s="584">
        <v>280</v>
      </c>
      <c r="AM54" s="584">
        <v>200</v>
      </c>
      <c r="AN54" s="584">
        <v>340</v>
      </c>
      <c r="AO54" s="584">
        <v>400</v>
      </c>
      <c r="AP54" s="584">
        <v>460</v>
      </c>
      <c r="AQ54" s="584">
        <v>520</v>
      </c>
      <c r="AR54" s="584">
        <v>600</v>
      </c>
      <c r="AS54" s="584">
        <v>680</v>
      </c>
      <c r="AT54" s="584">
        <v>760</v>
      </c>
      <c r="AU54" s="584">
        <v>4500</v>
      </c>
      <c r="AV54" s="571" t="s">
        <v>1321</v>
      </c>
      <c r="AW54" s="572"/>
      <c r="AX54" s="572"/>
    </row>
    <row r="55" spans="1:50" ht="13.5" customHeight="1" thickBot="1">
      <c r="A55" s="664">
        <v>54</v>
      </c>
      <c r="B55" s="560"/>
      <c r="C55" s="1109" t="s">
        <v>1457</v>
      </c>
      <c r="D55" s="1110"/>
      <c r="E55" s="1110"/>
      <c r="F55" s="1111"/>
      <c r="G55" s="847">
        <v>0</v>
      </c>
      <c r="H55" s="848"/>
      <c r="I55" s="849"/>
      <c r="J55" s="639"/>
      <c r="K55" s="847">
        <v>1000000</v>
      </c>
      <c r="L55" s="848">
        <v>248627</v>
      </c>
      <c r="M55" s="849">
        <v>248627</v>
      </c>
      <c r="N55" s="639"/>
      <c r="O55" s="847">
        <v>2000000</v>
      </c>
      <c r="P55" s="848">
        <v>248627</v>
      </c>
      <c r="Q55" s="849">
        <v>248627</v>
      </c>
      <c r="R55" s="639"/>
      <c r="S55" s="847">
        <v>2800000</v>
      </c>
      <c r="T55" s="848">
        <v>248627</v>
      </c>
      <c r="U55" s="849">
        <v>248627</v>
      </c>
      <c r="V55" s="639"/>
      <c r="W55" s="847">
        <v>2000000</v>
      </c>
      <c r="X55" s="848">
        <v>248627</v>
      </c>
      <c r="Y55" s="849">
        <v>248627</v>
      </c>
      <c r="Z55" s="639"/>
      <c r="AA55" s="847">
        <v>3400000</v>
      </c>
      <c r="AB55" s="848">
        <v>248627</v>
      </c>
      <c r="AC55" s="849">
        <v>248627</v>
      </c>
      <c r="AD55" s="685"/>
      <c r="AE55" s="626"/>
      <c r="AH55" s="572" t="s">
        <v>1322</v>
      </c>
      <c r="AI55" s="572"/>
      <c r="AJ55" s="572"/>
      <c r="AK55" s="572"/>
      <c r="AL55" s="572"/>
      <c r="AM55" s="572"/>
      <c r="AN55" s="572"/>
      <c r="AO55" s="572"/>
      <c r="AP55" s="572"/>
      <c r="AQ55" s="572"/>
      <c r="AR55" s="572"/>
      <c r="AS55" s="572"/>
      <c r="AT55" s="572"/>
      <c r="AU55" s="572"/>
      <c r="AV55" s="572"/>
      <c r="AW55" s="572"/>
      <c r="AX55" s="572"/>
    </row>
    <row r="56" spans="1:50" ht="13.5" customHeight="1">
      <c r="A56" s="664">
        <v>55</v>
      </c>
      <c r="B56" s="594"/>
      <c r="C56" s="1109" t="s">
        <v>1447</v>
      </c>
      <c r="D56" s="1110"/>
      <c r="E56" s="1110"/>
      <c r="F56" s="1111"/>
      <c r="G56" s="847">
        <f>K56/12</f>
        <v>0</v>
      </c>
      <c r="H56" s="848">
        <v>248627</v>
      </c>
      <c r="I56" s="849">
        <v>248627</v>
      </c>
      <c r="J56" s="639"/>
      <c r="K56" s="847">
        <f>O56/12</f>
        <v>0</v>
      </c>
      <c r="L56" s="848">
        <v>248627</v>
      </c>
      <c r="M56" s="849">
        <v>248627</v>
      </c>
      <c r="N56" s="639"/>
      <c r="O56" s="847">
        <f>S56/12</f>
        <v>0</v>
      </c>
      <c r="P56" s="848">
        <v>248627</v>
      </c>
      <c r="Q56" s="849">
        <v>248627</v>
      </c>
      <c r="R56" s="639"/>
      <c r="S56" s="847">
        <f>W56/12</f>
        <v>0</v>
      </c>
      <c r="T56" s="848">
        <v>248627</v>
      </c>
      <c r="U56" s="849">
        <v>248627</v>
      </c>
      <c r="V56" s="639"/>
      <c r="W56" s="847">
        <f>AA56/12</f>
        <v>0</v>
      </c>
      <c r="X56" s="848">
        <v>248627</v>
      </c>
      <c r="Y56" s="849">
        <v>248627</v>
      </c>
      <c r="Z56" s="639"/>
      <c r="AA56" s="847">
        <f>AE57/12</f>
        <v>0</v>
      </c>
      <c r="AB56" s="848">
        <v>248627</v>
      </c>
      <c r="AC56" s="849">
        <v>248627</v>
      </c>
      <c r="AD56" s="685"/>
      <c r="AE56" s="626"/>
    </row>
    <row r="57" spans="1:50" ht="13.5" customHeight="1" thickBot="1">
      <c r="A57" s="664">
        <v>56</v>
      </c>
      <c r="B57" s="560"/>
      <c r="C57" s="1109" t="s">
        <v>1456</v>
      </c>
      <c r="D57" s="1110"/>
      <c r="E57" s="1110"/>
      <c r="F57" s="1111"/>
      <c r="G57" s="847">
        <f>K57/12</f>
        <v>0</v>
      </c>
      <c r="H57" s="848">
        <v>248627</v>
      </c>
      <c r="I57" s="849">
        <v>248627</v>
      </c>
      <c r="J57" s="639"/>
      <c r="K57" s="847">
        <f>O57/12</f>
        <v>0</v>
      </c>
      <c r="L57" s="848">
        <v>248627</v>
      </c>
      <c r="M57" s="849">
        <v>248627</v>
      </c>
      <c r="N57" s="639"/>
      <c r="O57" s="847">
        <f>S57/12</f>
        <v>0</v>
      </c>
      <c r="P57" s="848">
        <v>248627</v>
      </c>
      <c r="Q57" s="849">
        <v>248627</v>
      </c>
      <c r="R57" s="639"/>
      <c r="S57" s="847">
        <f>W57/12</f>
        <v>0</v>
      </c>
      <c r="T57" s="848">
        <v>248627</v>
      </c>
      <c r="U57" s="849">
        <v>248627</v>
      </c>
      <c r="V57" s="639"/>
      <c r="W57" s="847">
        <f>AA57/12</f>
        <v>0</v>
      </c>
      <c r="X57" s="848">
        <v>248627</v>
      </c>
      <c r="Y57" s="849">
        <v>248627</v>
      </c>
      <c r="Z57" s="639"/>
      <c r="AA57" s="847">
        <f>AE58/12</f>
        <v>0</v>
      </c>
      <c r="AB57" s="848">
        <v>248627</v>
      </c>
      <c r="AC57" s="849">
        <v>248627</v>
      </c>
      <c r="AD57" s="685"/>
      <c r="AE57" s="626"/>
      <c r="AH57" s="637" t="s">
        <v>352</v>
      </c>
    </row>
    <row r="58" spans="1:50" ht="13.5" customHeight="1" thickBot="1">
      <c r="A58" s="664">
        <v>57</v>
      </c>
      <c r="B58" s="560"/>
      <c r="C58" s="1109" t="s">
        <v>1449</v>
      </c>
      <c r="D58" s="1110"/>
      <c r="E58" s="1110"/>
      <c r="F58" s="1111"/>
      <c r="G58" s="847">
        <f>K58/12</f>
        <v>0</v>
      </c>
      <c r="H58" s="848">
        <v>248627</v>
      </c>
      <c r="I58" s="849">
        <v>248627</v>
      </c>
      <c r="J58" s="639"/>
      <c r="K58" s="847">
        <f>O58/12</f>
        <v>0</v>
      </c>
      <c r="L58" s="848">
        <v>248627</v>
      </c>
      <c r="M58" s="849">
        <v>248627</v>
      </c>
      <c r="N58" s="639"/>
      <c r="O58" s="847">
        <f>S58/12</f>
        <v>0</v>
      </c>
      <c r="P58" s="848">
        <v>248627</v>
      </c>
      <c r="Q58" s="849">
        <v>248627</v>
      </c>
      <c r="R58" s="639"/>
      <c r="S58" s="847">
        <f>W58/12</f>
        <v>0</v>
      </c>
      <c r="T58" s="848">
        <v>248627</v>
      </c>
      <c r="U58" s="849">
        <v>248627</v>
      </c>
      <c r="V58" s="639"/>
      <c r="W58" s="847">
        <f>AA58/12</f>
        <v>0</v>
      </c>
      <c r="X58" s="848">
        <v>248627</v>
      </c>
      <c r="Y58" s="849">
        <v>248627</v>
      </c>
      <c r="Z58" s="639"/>
      <c r="AA58" s="847">
        <f>AE59/12</f>
        <v>0</v>
      </c>
      <c r="AB58" s="848">
        <v>248627</v>
      </c>
      <c r="AC58" s="849">
        <v>248627</v>
      </c>
      <c r="AD58" s="685"/>
      <c r="AE58" s="626"/>
      <c r="AI58" s="860"/>
      <c r="AJ58" s="861"/>
      <c r="AK58" s="862" t="s">
        <v>1358</v>
      </c>
      <c r="AL58" s="863"/>
      <c r="AM58" s="862" t="s">
        <v>1359</v>
      </c>
      <c r="AN58" s="863"/>
      <c r="AO58" s="862" t="s">
        <v>1360</v>
      </c>
      <c r="AP58" s="863"/>
      <c r="AQ58" s="630"/>
    </row>
    <row r="59" spans="1:50" ht="13.5" customHeight="1" thickBot="1">
      <c r="A59" s="664">
        <v>58</v>
      </c>
      <c r="B59" s="560"/>
      <c r="C59" s="1109" t="s">
        <v>1450</v>
      </c>
      <c r="D59" s="1110"/>
      <c r="E59" s="1110"/>
      <c r="F59" s="1111"/>
      <c r="G59" s="847">
        <f>K59/12</f>
        <v>0</v>
      </c>
      <c r="H59" s="848">
        <v>248627</v>
      </c>
      <c r="I59" s="849">
        <v>248627</v>
      </c>
      <c r="J59" s="639"/>
      <c r="K59" s="847">
        <f>O59/12</f>
        <v>0</v>
      </c>
      <c r="L59" s="848">
        <v>248627</v>
      </c>
      <c r="M59" s="849">
        <v>248627</v>
      </c>
      <c r="N59" s="639"/>
      <c r="O59" s="847">
        <f>S59/12</f>
        <v>0</v>
      </c>
      <c r="P59" s="848">
        <v>248627</v>
      </c>
      <c r="Q59" s="849">
        <v>248627</v>
      </c>
      <c r="R59" s="639"/>
      <c r="S59" s="847">
        <f>W59/12</f>
        <v>0</v>
      </c>
      <c r="T59" s="848">
        <v>248627</v>
      </c>
      <c r="U59" s="849">
        <v>248627</v>
      </c>
      <c r="V59" s="639"/>
      <c r="W59" s="847">
        <f>AA59/12</f>
        <v>0</v>
      </c>
      <c r="X59" s="848">
        <v>248627</v>
      </c>
      <c r="Y59" s="849">
        <v>248627</v>
      </c>
      <c r="Z59" s="639"/>
      <c r="AA59" s="847">
        <f>AE60/12</f>
        <v>0</v>
      </c>
      <c r="AB59" s="848">
        <v>248627</v>
      </c>
      <c r="AC59" s="849">
        <v>248627</v>
      </c>
      <c r="AD59" s="685"/>
      <c r="AE59" s="626"/>
      <c r="AI59" s="631" t="s">
        <v>0</v>
      </c>
      <c r="AJ59" s="632" t="s">
        <v>1361</v>
      </c>
      <c r="AK59" s="632" t="s">
        <v>1324</v>
      </c>
      <c r="AL59" s="632" t="s">
        <v>1323</v>
      </c>
      <c r="AM59" s="632" t="s">
        <v>1324</v>
      </c>
      <c r="AN59" s="632" t="s">
        <v>1323</v>
      </c>
      <c r="AO59" s="632" t="s">
        <v>1362</v>
      </c>
      <c r="AP59" s="632" t="s">
        <v>1363</v>
      </c>
      <c r="AQ59" s="632" t="s">
        <v>350</v>
      </c>
    </row>
    <row r="60" spans="1:50" ht="13.5" customHeight="1" thickBot="1">
      <c r="A60" s="664">
        <v>59</v>
      </c>
      <c r="B60" s="594"/>
      <c r="C60" s="1129" t="s">
        <v>1443</v>
      </c>
      <c r="D60" s="1130"/>
      <c r="E60" s="1130"/>
      <c r="F60" s="1131"/>
      <c r="G60" s="791">
        <v>2025</v>
      </c>
      <c r="H60" s="792"/>
      <c r="I60" s="792"/>
      <c r="J60" s="792"/>
      <c r="K60" s="791">
        <v>2026</v>
      </c>
      <c r="L60" s="792"/>
      <c r="M60" s="792"/>
      <c r="N60" s="792"/>
      <c r="O60" s="791">
        <v>2027</v>
      </c>
      <c r="P60" s="792"/>
      <c r="Q60" s="792"/>
      <c r="R60" s="792"/>
      <c r="S60" s="791">
        <v>2028</v>
      </c>
      <c r="T60" s="792"/>
      <c r="U60" s="792"/>
      <c r="V60" s="792"/>
      <c r="W60" s="791">
        <v>2029</v>
      </c>
      <c r="X60" s="792"/>
      <c r="Y60" s="792"/>
      <c r="Z60" s="792"/>
      <c r="AA60" s="791">
        <v>2030</v>
      </c>
      <c r="AB60" s="792"/>
      <c r="AC60" s="792"/>
      <c r="AD60" s="1132"/>
      <c r="AE60" s="626"/>
      <c r="AI60" s="633">
        <v>2020</v>
      </c>
      <c r="AJ60" s="578"/>
      <c r="AK60" s="584">
        <v>300</v>
      </c>
      <c r="AL60" s="584">
        <v>25</v>
      </c>
      <c r="AM60" s="584">
        <v>96</v>
      </c>
      <c r="AN60" s="584">
        <v>8</v>
      </c>
      <c r="AO60" s="584">
        <v>100</v>
      </c>
      <c r="AP60" s="584">
        <v>100</v>
      </c>
      <c r="AQ60" s="578" t="s">
        <v>1364</v>
      </c>
    </row>
    <row r="61" spans="1:50" ht="13.5" customHeight="1" thickBot="1">
      <c r="A61" s="664">
        <v>60</v>
      </c>
      <c r="B61" s="560"/>
      <c r="C61" s="1123" t="s">
        <v>1444</v>
      </c>
      <c r="D61" s="1124"/>
      <c r="E61" s="1124"/>
      <c r="F61" s="1125"/>
      <c r="G61" s="1112"/>
      <c r="H61" s="1113"/>
      <c r="I61" s="1113"/>
      <c r="J61" s="1114"/>
      <c r="K61" s="1115"/>
      <c r="L61" s="1116"/>
      <c r="M61" s="1116"/>
      <c r="N61" s="1117"/>
      <c r="O61" s="1115"/>
      <c r="P61" s="1116"/>
      <c r="Q61" s="1116"/>
      <c r="R61" s="1117"/>
      <c r="S61" s="1112"/>
      <c r="T61" s="1113"/>
      <c r="U61" s="1113"/>
      <c r="V61" s="1114"/>
      <c r="W61" s="1112"/>
      <c r="X61" s="1113"/>
      <c r="Y61" s="1113"/>
      <c r="Z61" s="1114"/>
      <c r="AA61" s="1112"/>
      <c r="AB61" s="1113"/>
      <c r="AC61" s="1113"/>
      <c r="AD61" s="1144"/>
      <c r="AE61" s="626"/>
      <c r="AI61" s="633">
        <v>2021</v>
      </c>
      <c r="AJ61" s="578"/>
      <c r="AK61" s="584">
        <v>300</v>
      </c>
      <c r="AL61" s="584">
        <v>25</v>
      </c>
      <c r="AM61" s="584">
        <v>96</v>
      </c>
      <c r="AN61" s="584">
        <v>8</v>
      </c>
      <c r="AO61" s="584">
        <v>150</v>
      </c>
      <c r="AP61" s="584">
        <v>200</v>
      </c>
      <c r="AQ61" s="578"/>
    </row>
    <row r="62" spans="1:50" ht="13.5" customHeight="1" thickBot="1">
      <c r="A62" s="664">
        <v>61</v>
      </c>
      <c r="B62" s="560"/>
      <c r="C62" s="1109" t="s">
        <v>1445</v>
      </c>
      <c r="D62" s="1110"/>
      <c r="E62" s="1110"/>
      <c r="F62" s="1111"/>
      <c r="G62" s="847">
        <v>3000000</v>
      </c>
      <c r="H62" s="848">
        <v>248627</v>
      </c>
      <c r="I62" s="849">
        <v>248627</v>
      </c>
      <c r="J62" s="639"/>
      <c r="K62" s="847">
        <v>3000000</v>
      </c>
      <c r="L62" s="848">
        <v>248627</v>
      </c>
      <c r="M62" s="849">
        <v>248627</v>
      </c>
      <c r="N62" s="639"/>
      <c r="O62" s="847">
        <v>3000000</v>
      </c>
      <c r="P62" s="848">
        <v>248627</v>
      </c>
      <c r="Q62" s="849">
        <v>248627</v>
      </c>
      <c r="R62" s="639"/>
      <c r="S62" s="847">
        <v>3000000</v>
      </c>
      <c r="T62" s="848">
        <v>248627</v>
      </c>
      <c r="U62" s="849">
        <v>248627</v>
      </c>
      <c r="V62" s="639"/>
      <c r="W62" s="847">
        <v>3000000</v>
      </c>
      <c r="X62" s="848">
        <v>248627</v>
      </c>
      <c r="Y62" s="849">
        <v>248627</v>
      </c>
      <c r="Z62" s="639"/>
      <c r="AA62" s="847">
        <v>3000000</v>
      </c>
      <c r="AB62" s="848">
        <v>248627</v>
      </c>
      <c r="AC62" s="849">
        <v>248627</v>
      </c>
      <c r="AD62" s="685"/>
      <c r="AE62" s="626"/>
      <c r="AI62" s="633">
        <v>2022</v>
      </c>
      <c r="AJ62" s="578"/>
      <c r="AK62" s="584">
        <v>300</v>
      </c>
      <c r="AL62" s="584">
        <v>25</v>
      </c>
      <c r="AM62" s="584">
        <v>96</v>
      </c>
      <c r="AN62" s="584">
        <v>8</v>
      </c>
      <c r="AO62" s="584">
        <v>200</v>
      </c>
      <c r="AP62" s="584">
        <v>280</v>
      </c>
      <c r="AQ62" s="578"/>
    </row>
    <row r="63" spans="1:50" ht="13.5" customHeight="1" thickBot="1">
      <c r="A63" s="664">
        <v>62</v>
      </c>
      <c r="B63" s="560"/>
      <c r="C63" s="1109" t="s">
        <v>1446</v>
      </c>
      <c r="D63" s="1110"/>
      <c r="E63" s="1110"/>
      <c r="F63" s="1111"/>
      <c r="G63" s="847">
        <v>4000000</v>
      </c>
      <c r="H63" s="848">
        <v>248627</v>
      </c>
      <c r="I63" s="849">
        <v>248627</v>
      </c>
      <c r="J63" s="639"/>
      <c r="K63" s="847">
        <v>4500000</v>
      </c>
      <c r="L63" s="848">
        <v>248627</v>
      </c>
      <c r="M63" s="849">
        <v>248627</v>
      </c>
      <c r="N63" s="639"/>
      <c r="O63" s="847">
        <v>5000000</v>
      </c>
      <c r="P63" s="848">
        <v>248627</v>
      </c>
      <c r="Q63" s="849">
        <v>248627</v>
      </c>
      <c r="R63" s="639"/>
      <c r="S63" s="847">
        <v>5300000</v>
      </c>
      <c r="T63" s="848">
        <v>248627</v>
      </c>
      <c r="U63" s="849">
        <v>248627</v>
      </c>
      <c r="V63" s="639"/>
      <c r="W63" s="847">
        <v>5600000</v>
      </c>
      <c r="X63" s="848">
        <v>248627</v>
      </c>
      <c r="Y63" s="849">
        <v>248627</v>
      </c>
      <c r="Z63" s="639"/>
      <c r="AA63" s="847">
        <v>6000000</v>
      </c>
      <c r="AB63" s="848">
        <v>248627</v>
      </c>
      <c r="AC63" s="849">
        <v>248627</v>
      </c>
      <c r="AD63" s="685"/>
      <c r="AE63" s="626"/>
      <c r="AI63" s="633">
        <v>2023</v>
      </c>
      <c r="AJ63" s="578"/>
      <c r="AK63" s="584">
        <v>300</v>
      </c>
      <c r="AL63" s="584">
        <v>25</v>
      </c>
      <c r="AM63" s="584">
        <v>96</v>
      </c>
      <c r="AN63" s="584">
        <v>8</v>
      </c>
      <c r="AO63" s="584">
        <v>100</v>
      </c>
      <c r="AP63" s="584">
        <v>200</v>
      </c>
      <c r="AQ63" s="578"/>
    </row>
    <row r="64" spans="1:50" ht="13.5" customHeight="1" thickBot="1">
      <c r="A64" s="664">
        <v>63</v>
      </c>
      <c r="B64" s="560"/>
      <c r="C64" s="1109" t="s">
        <v>1447</v>
      </c>
      <c r="D64" s="1110"/>
      <c r="E64" s="1110"/>
      <c r="F64" s="1111"/>
      <c r="G64" s="847">
        <f>K64/12</f>
        <v>0</v>
      </c>
      <c r="H64" s="848">
        <v>248627</v>
      </c>
      <c r="I64" s="849">
        <v>248627</v>
      </c>
      <c r="J64" s="639"/>
      <c r="K64" s="847">
        <f>O64/12</f>
        <v>0</v>
      </c>
      <c r="L64" s="848">
        <v>248627</v>
      </c>
      <c r="M64" s="849">
        <v>248627</v>
      </c>
      <c r="N64" s="639"/>
      <c r="O64" s="847">
        <f>S64/12</f>
        <v>0</v>
      </c>
      <c r="P64" s="848">
        <v>248627</v>
      </c>
      <c r="Q64" s="849">
        <v>248627</v>
      </c>
      <c r="R64" s="639"/>
      <c r="S64" s="847">
        <f>W64/12</f>
        <v>0</v>
      </c>
      <c r="T64" s="848">
        <v>248627</v>
      </c>
      <c r="U64" s="849">
        <v>248627</v>
      </c>
      <c r="V64" s="639"/>
      <c r="W64" s="847">
        <f>AA64/12</f>
        <v>0</v>
      </c>
      <c r="X64" s="848">
        <v>248627</v>
      </c>
      <c r="Y64" s="849">
        <v>248627</v>
      </c>
      <c r="Z64" s="639"/>
      <c r="AA64" s="847">
        <f>AE64/12</f>
        <v>0</v>
      </c>
      <c r="AB64" s="848">
        <v>248627</v>
      </c>
      <c r="AC64" s="849">
        <v>248627</v>
      </c>
      <c r="AD64" s="685"/>
      <c r="AE64" s="626"/>
      <c r="AI64" s="633">
        <v>2024</v>
      </c>
      <c r="AJ64" s="578"/>
      <c r="AK64" s="584">
        <v>300</v>
      </c>
      <c r="AL64" s="584">
        <v>25</v>
      </c>
      <c r="AM64" s="584">
        <v>96</v>
      </c>
      <c r="AN64" s="584">
        <v>8</v>
      </c>
      <c r="AO64" s="584">
        <v>200</v>
      </c>
      <c r="AP64" s="584">
        <v>340</v>
      </c>
      <c r="AQ64" s="578"/>
    </row>
    <row r="65" spans="1:43" ht="13.5" customHeight="1" thickBot="1">
      <c r="A65" s="664">
        <v>64</v>
      </c>
      <c r="B65" s="560"/>
      <c r="C65" s="1109" t="s">
        <v>1448</v>
      </c>
      <c r="D65" s="1110"/>
      <c r="E65" s="1110"/>
      <c r="F65" s="1111"/>
      <c r="G65" s="847">
        <f>K65/12</f>
        <v>0</v>
      </c>
      <c r="H65" s="848">
        <v>248627</v>
      </c>
      <c r="I65" s="849">
        <v>248627</v>
      </c>
      <c r="J65" s="639"/>
      <c r="K65" s="847">
        <f>O65/12</f>
        <v>0</v>
      </c>
      <c r="L65" s="848">
        <v>248627</v>
      </c>
      <c r="M65" s="849">
        <v>248627</v>
      </c>
      <c r="N65" s="639"/>
      <c r="O65" s="847">
        <f>S65/12</f>
        <v>0</v>
      </c>
      <c r="P65" s="848">
        <v>248627</v>
      </c>
      <c r="Q65" s="849">
        <v>248627</v>
      </c>
      <c r="R65" s="639"/>
      <c r="S65" s="847">
        <f>W65/12</f>
        <v>0</v>
      </c>
      <c r="T65" s="848">
        <v>248627</v>
      </c>
      <c r="U65" s="849">
        <v>248627</v>
      </c>
      <c r="V65" s="639"/>
      <c r="W65" s="847">
        <f>AA65/12</f>
        <v>0</v>
      </c>
      <c r="X65" s="848">
        <v>248627</v>
      </c>
      <c r="Y65" s="849">
        <v>248627</v>
      </c>
      <c r="Z65" s="639"/>
      <c r="AA65" s="847">
        <f>AE65/12</f>
        <v>0</v>
      </c>
      <c r="AB65" s="848">
        <v>248627</v>
      </c>
      <c r="AC65" s="849">
        <v>248627</v>
      </c>
      <c r="AD65" s="685"/>
      <c r="AE65" s="626"/>
      <c r="AI65" s="633">
        <v>2025</v>
      </c>
      <c r="AJ65" s="578" t="s">
        <v>1365</v>
      </c>
      <c r="AK65" s="584">
        <v>300</v>
      </c>
      <c r="AL65" s="584">
        <v>25</v>
      </c>
      <c r="AM65" s="584">
        <v>96</v>
      </c>
      <c r="AN65" s="584">
        <v>8</v>
      </c>
      <c r="AO65" s="584">
        <v>250</v>
      </c>
      <c r="AP65" s="584">
        <v>400</v>
      </c>
      <c r="AQ65" s="578"/>
    </row>
    <row r="66" spans="1:43" ht="13.5" customHeight="1" thickBot="1">
      <c r="A66" s="664">
        <v>65</v>
      </c>
      <c r="B66" s="560"/>
      <c r="C66" s="1109" t="s">
        <v>1449</v>
      </c>
      <c r="D66" s="1110"/>
      <c r="E66" s="1110"/>
      <c r="F66" s="1111"/>
      <c r="G66" s="847">
        <f>K66/12</f>
        <v>0</v>
      </c>
      <c r="H66" s="848">
        <v>248627</v>
      </c>
      <c r="I66" s="849">
        <v>248627</v>
      </c>
      <c r="J66" s="639"/>
      <c r="K66" s="847">
        <f>O66/12</f>
        <v>0</v>
      </c>
      <c r="L66" s="848">
        <v>248627</v>
      </c>
      <c r="M66" s="849">
        <v>248627</v>
      </c>
      <c r="N66" s="639"/>
      <c r="O66" s="847">
        <f>S66/12</f>
        <v>0</v>
      </c>
      <c r="P66" s="848">
        <v>248627</v>
      </c>
      <c r="Q66" s="849">
        <v>248627</v>
      </c>
      <c r="R66" s="639"/>
      <c r="S66" s="847">
        <f>W66/12</f>
        <v>0</v>
      </c>
      <c r="T66" s="848">
        <v>248627</v>
      </c>
      <c r="U66" s="849">
        <v>248627</v>
      </c>
      <c r="V66" s="639"/>
      <c r="W66" s="847">
        <f>AA66/12</f>
        <v>0</v>
      </c>
      <c r="X66" s="848">
        <v>248627</v>
      </c>
      <c r="Y66" s="849">
        <v>248627</v>
      </c>
      <c r="Z66" s="639"/>
      <c r="AA66" s="847">
        <f>AE66/12</f>
        <v>0</v>
      </c>
      <c r="AB66" s="848">
        <v>248627</v>
      </c>
      <c r="AC66" s="849">
        <v>248627</v>
      </c>
      <c r="AD66" s="685"/>
      <c r="AE66" s="626"/>
      <c r="AI66" s="633">
        <v>2026</v>
      </c>
      <c r="AJ66" s="578"/>
      <c r="AK66" s="584">
        <v>300</v>
      </c>
      <c r="AL66" s="584">
        <v>25</v>
      </c>
      <c r="AM66" s="584">
        <v>96</v>
      </c>
      <c r="AN66" s="584">
        <v>8</v>
      </c>
      <c r="AO66" s="584">
        <v>300</v>
      </c>
      <c r="AP66" s="584">
        <v>450</v>
      </c>
      <c r="AQ66" s="578"/>
    </row>
    <row r="67" spans="1:43" ht="13.5" customHeight="1" thickBot="1">
      <c r="A67" s="664">
        <v>66</v>
      </c>
      <c r="B67" s="560"/>
      <c r="C67" s="1126" t="s">
        <v>1450</v>
      </c>
      <c r="D67" s="1127"/>
      <c r="E67" s="1127"/>
      <c r="F67" s="1128"/>
      <c r="G67" s="926">
        <f>K67/12</f>
        <v>0</v>
      </c>
      <c r="H67" s="927">
        <v>248627</v>
      </c>
      <c r="I67" s="928">
        <v>248627</v>
      </c>
      <c r="J67" s="682"/>
      <c r="K67" s="926">
        <f>O67/12</f>
        <v>0</v>
      </c>
      <c r="L67" s="927">
        <v>248627</v>
      </c>
      <c r="M67" s="928">
        <v>248627</v>
      </c>
      <c r="N67" s="682"/>
      <c r="O67" s="926">
        <f>S67/12</f>
        <v>0</v>
      </c>
      <c r="P67" s="927">
        <v>248627</v>
      </c>
      <c r="Q67" s="928">
        <v>248627</v>
      </c>
      <c r="R67" s="682"/>
      <c r="S67" s="926">
        <f>W67/12</f>
        <v>0</v>
      </c>
      <c r="T67" s="927">
        <v>248627</v>
      </c>
      <c r="U67" s="928">
        <v>248627</v>
      </c>
      <c r="V67" s="682"/>
      <c r="W67" s="926">
        <f>AA67/12</f>
        <v>0</v>
      </c>
      <c r="X67" s="927">
        <v>248627</v>
      </c>
      <c r="Y67" s="928">
        <v>248627</v>
      </c>
      <c r="Z67" s="682"/>
      <c r="AA67" s="926">
        <f>AE67/12</f>
        <v>0</v>
      </c>
      <c r="AB67" s="927">
        <v>248627</v>
      </c>
      <c r="AC67" s="928">
        <v>248627</v>
      </c>
      <c r="AD67" s="686"/>
      <c r="AE67" s="605"/>
      <c r="AI67" s="633">
        <v>2027</v>
      </c>
      <c r="AJ67" s="578"/>
      <c r="AK67" s="584">
        <v>300</v>
      </c>
      <c r="AL67" s="584">
        <v>25</v>
      </c>
      <c r="AM67" s="584">
        <v>96</v>
      </c>
      <c r="AN67" s="584">
        <v>8</v>
      </c>
      <c r="AO67" s="584">
        <v>350</v>
      </c>
      <c r="AP67" s="584">
        <v>500</v>
      </c>
      <c r="AQ67" s="578"/>
    </row>
    <row r="68" spans="1:43" ht="13.5" customHeight="1" thickBot="1">
      <c r="A68" s="664">
        <v>67</v>
      </c>
      <c r="B68" s="561"/>
      <c r="C68" s="606"/>
      <c r="D68" s="607"/>
      <c r="E68" s="607"/>
      <c r="F68" s="607"/>
      <c r="G68" s="608"/>
      <c r="H68" s="607"/>
      <c r="I68" s="607"/>
      <c r="J68" s="607"/>
      <c r="K68" s="607"/>
      <c r="L68" s="607"/>
      <c r="M68" s="608"/>
      <c r="N68" s="607"/>
      <c r="O68" s="607"/>
      <c r="P68" s="607"/>
      <c r="Q68" s="607"/>
      <c r="R68" s="607"/>
      <c r="S68" s="608"/>
      <c r="T68" s="607"/>
      <c r="U68" s="607"/>
      <c r="V68" s="607"/>
      <c r="W68" s="607"/>
      <c r="X68" s="607"/>
      <c r="Y68" s="607"/>
      <c r="Z68" s="607"/>
      <c r="AA68" s="607"/>
      <c r="AB68" s="607"/>
      <c r="AC68" s="608"/>
      <c r="AD68" s="607"/>
      <c r="AE68" s="609"/>
      <c r="AI68" s="633">
        <v>2028</v>
      </c>
      <c r="AJ68" s="578"/>
      <c r="AK68" s="584">
        <v>300</v>
      </c>
      <c r="AL68" s="584">
        <v>25</v>
      </c>
      <c r="AM68" s="584">
        <v>96</v>
      </c>
      <c r="AN68" s="584">
        <v>8</v>
      </c>
      <c r="AO68" s="584">
        <v>400</v>
      </c>
      <c r="AP68" s="584">
        <v>600</v>
      </c>
      <c r="AQ68" s="578"/>
    </row>
    <row r="69" spans="1:43" ht="12.75" customHeight="1" thickBot="1">
      <c r="C69" s="675"/>
      <c r="D69" s="675"/>
      <c r="E69" s="675"/>
      <c r="F69" s="675"/>
      <c r="G69" s="675"/>
      <c r="H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I69" s="633">
        <v>2029</v>
      </c>
      <c r="AJ69" s="578"/>
      <c r="AK69" s="584">
        <v>300</v>
      </c>
      <c r="AL69" s="584">
        <v>25</v>
      </c>
      <c r="AM69" s="584">
        <v>96</v>
      </c>
      <c r="AN69" s="584">
        <v>8</v>
      </c>
      <c r="AO69" s="584">
        <v>450</v>
      </c>
      <c r="AP69" s="584">
        <v>680</v>
      </c>
      <c r="AQ69" s="578"/>
    </row>
    <row r="70" spans="1:43" ht="12.75" customHeight="1" thickBot="1">
      <c r="C70" s="675"/>
      <c r="D70" s="675"/>
      <c r="E70" s="675"/>
      <c r="F70" s="675"/>
      <c r="G70" s="675"/>
      <c r="H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I70" s="633">
        <v>2030</v>
      </c>
      <c r="AJ70" s="578"/>
      <c r="AK70" s="584">
        <v>300</v>
      </c>
      <c r="AL70" s="584">
        <v>25</v>
      </c>
      <c r="AM70" s="584">
        <v>96</v>
      </c>
      <c r="AN70" s="584">
        <v>8</v>
      </c>
      <c r="AO70" s="584">
        <v>500</v>
      </c>
      <c r="AP70" s="584">
        <v>750</v>
      </c>
      <c r="AQ70" s="578"/>
    </row>
    <row r="71" spans="1:43" ht="12.75" customHeight="1" thickBot="1">
      <c r="B71" s="657" t="s">
        <v>1298</v>
      </c>
      <c r="C71" s="667"/>
      <c r="D71" s="667"/>
      <c r="E71" s="667"/>
      <c r="F71" s="667"/>
      <c r="G71" s="667"/>
      <c r="H71" s="667"/>
      <c r="I71" s="668"/>
      <c r="J71" s="599"/>
      <c r="K71" s="807" t="s">
        <v>1384</v>
      </c>
      <c r="L71" s="808"/>
      <c r="M71" s="808"/>
      <c r="N71" s="808"/>
      <c r="O71" s="808"/>
      <c r="P71" s="808"/>
      <c r="Q71" s="808"/>
      <c r="R71" s="808"/>
      <c r="S71" s="808"/>
      <c r="T71" s="808"/>
      <c r="U71" s="808"/>
      <c r="V71" s="808"/>
      <c r="W71" s="808"/>
      <c r="X71" s="808"/>
      <c r="Y71" s="593"/>
      <c r="Z71" s="593"/>
      <c r="AA71" s="593"/>
      <c r="AB71" s="593"/>
      <c r="AC71" s="593"/>
      <c r="AD71" s="593"/>
      <c r="AE71" s="600"/>
      <c r="AI71" s="634" t="s">
        <v>1366</v>
      </c>
      <c r="AJ71" s="578"/>
      <c r="AK71" s="571" t="s">
        <v>1367</v>
      </c>
      <c r="AL71" s="570"/>
      <c r="AM71" s="578"/>
      <c r="AN71" s="578"/>
      <c r="AO71" s="635">
        <v>3000</v>
      </c>
      <c r="AP71" s="635">
        <v>4500</v>
      </c>
      <c r="AQ71" s="636" t="s">
        <v>1368</v>
      </c>
    </row>
    <row r="72" spans="1:43" ht="12.75" customHeight="1" thickBot="1">
      <c r="B72" s="669"/>
      <c r="C72" s="670"/>
      <c r="D72" s="670"/>
      <c r="E72" s="670"/>
      <c r="F72" s="670"/>
      <c r="G72" s="670"/>
      <c r="H72" s="670"/>
      <c r="I72" s="671"/>
      <c r="J72" s="601"/>
      <c r="K72" s="809"/>
      <c r="L72" s="809"/>
      <c r="M72" s="809"/>
      <c r="N72" s="809"/>
      <c r="O72" s="809"/>
      <c r="P72" s="809"/>
      <c r="Q72" s="809"/>
      <c r="R72" s="809"/>
      <c r="S72" s="809"/>
      <c r="T72" s="809"/>
      <c r="U72" s="809"/>
      <c r="V72" s="809"/>
      <c r="W72" s="809"/>
      <c r="X72" s="809"/>
      <c r="Y72" s="655"/>
      <c r="Z72" s="655"/>
      <c r="AA72" s="655"/>
      <c r="AB72" s="655"/>
      <c r="AC72" s="655"/>
      <c r="AD72" s="655"/>
      <c r="AE72" s="585"/>
      <c r="AI72" s="633">
        <v>2031</v>
      </c>
      <c r="AJ72" s="578" t="s">
        <v>1369</v>
      </c>
      <c r="AK72" s="584">
        <v>300</v>
      </c>
      <c r="AL72" s="584">
        <v>25</v>
      </c>
      <c r="AM72" s="584">
        <v>96</v>
      </c>
      <c r="AN72" s="584">
        <v>8</v>
      </c>
      <c r="AO72" s="584">
        <v>200</v>
      </c>
      <c r="AP72" s="584">
        <v>250</v>
      </c>
      <c r="AQ72" s="578"/>
    </row>
    <row r="73" spans="1:43" ht="13.5" customHeight="1" thickBot="1">
      <c r="B73" s="672"/>
      <c r="C73" s="673"/>
      <c r="D73" s="673"/>
      <c r="E73" s="673"/>
      <c r="F73" s="673"/>
      <c r="G73" s="673"/>
      <c r="H73" s="673"/>
      <c r="I73" s="674"/>
      <c r="J73" s="602"/>
      <c r="K73" s="810"/>
      <c r="L73" s="810"/>
      <c r="M73" s="810"/>
      <c r="N73" s="810"/>
      <c r="O73" s="810"/>
      <c r="P73" s="810"/>
      <c r="Q73" s="810"/>
      <c r="R73" s="810"/>
      <c r="S73" s="810"/>
      <c r="T73" s="810"/>
      <c r="U73" s="810"/>
      <c r="V73" s="810"/>
      <c r="W73" s="810"/>
      <c r="X73" s="810"/>
      <c r="Y73" s="590"/>
      <c r="Z73" s="590"/>
      <c r="AA73" s="590"/>
      <c r="AB73" s="590"/>
      <c r="AC73" s="590"/>
      <c r="AD73" s="590"/>
      <c r="AE73" s="591"/>
      <c r="AI73" s="633">
        <v>2032</v>
      </c>
      <c r="AJ73" s="578"/>
      <c r="AK73" s="584">
        <v>300</v>
      </c>
      <c r="AL73" s="584">
        <v>25</v>
      </c>
      <c r="AM73" s="584">
        <v>96</v>
      </c>
      <c r="AN73" s="584">
        <v>8</v>
      </c>
      <c r="AO73" s="584">
        <v>200</v>
      </c>
      <c r="AP73" s="584">
        <v>250</v>
      </c>
      <c r="AQ73" s="578"/>
    </row>
    <row r="74" spans="1:43" ht="13.5" customHeight="1" thickBot="1">
      <c r="B74" s="603"/>
      <c r="C74" s="596" t="s">
        <v>309</v>
      </c>
      <c r="D74" s="596"/>
      <c r="E74" s="596"/>
      <c r="F74" s="596"/>
      <c r="G74" s="596"/>
      <c r="H74" s="596"/>
      <c r="I74" s="655"/>
      <c r="J74" s="595"/>
      <c r="K74" s="595"/>
      <c r="L74" s="595"/>
      <c r="M74" s="595"/>
      <c r="N74" s="595"/>
      <c r="O74" s="595"/>
      <c r="P74" s="595"/>
      <c r="Q74" s="595"/>
      <c r="R74" s="595"/>
      <c r="S74" s="655" t="s">
        <v>1378</v>
      </c>
      <c r="T74" s="595"/>
      <c r="U74" s="595"/>
      <c r="V74" s="595"/>
      <c r="W74" s="655"/>
      <c r="X74" s="597"/>
      <c r="Y74" s="597"/>
      <c r="Z74" s="597"/>
      <c r="AA74" s="598"/>
      <c r="AB74" s="655"/>
      <c r="AC74" s="655"/>
      <c r="AD74" s="655"/>
      <c r="AE74" s="585"/>
      <c r="AI74" s="633">
        <v>2033</v>
      </c>
      <c r="AJ74" s="578"/>
      <c r="AK74" s="584">
        <v>300</v>
      </c>
      <c r="AL74" s="584">
        <v>25</v>
      </c>
      <c r="AM74" s="584">
        <v>96</v>
      </c>
      <c r="AN74" s="584">
        <v>8</v>
      </c>
      <c r="AO74" s="584">
        <v>200</v>
      </c>
      <c r="AP74" s="584">
        <v>250</v>
      </c>
      <c r="AQ74" s="578"/>
    </row>
    <row r="75" spans="1:43" ht="13.5" customHeight="1" thickBot="1">
      <c r="B75" s="560"/>
      <c r="C75" s="844">
        <v>2021</v>
      </c>
      <c r="D75" s="845"/>
      <c r="E75" s="845"/>
      <c r="F75" s="845"/>
      <c r="G75" s="845"/>
      <c r="H75" s="845"/>
      <c r="I75" s="845"/>
      <c r="J75" s="845"/>
      <c r="K75" s="845"/>
      <c r="L75" s="845"/>
      <c r="M75" s="845"/>
      <c r="N75" s="845"/>
      <c r="O75" s="845"/>
      <c r="P75" s="845"/>
      <c r="Q75" s="845"/>
      <c r="R75" s="846"/>
      <c r="S75" s="812">
        <v>2018</v>
      </c>
      <c r="T75" s="812"/>
      <c r="U75" s="812"/>
      <c r="V75" s="812"/>
      <c r="W75" s="812">
        <v>2019</v>
      </c>
      <c r="X75" s="812"/>
      <c r="Y75" s="812"/>
      <c r="Z75" s="812"/>
      <c r="AA75" s="812">
        <v>2020</v>
      </c>
      <c r="AB75" s="812"/>
      <c r="AC75" s="812"/>
      <c r="AD75" s="812"/>
      <c r="AE75" s="588"/>
      <c r="AH75" s="629"/>
      <c r="AI75" s="633">
        <v>2034</v>
      </c>
      <c r="AJ75" s="578" t="s">
        <v>1370</v>
      </c>
      <c r="AK75" s="584">
        <v>300</v>
      </c>
      <c r="AL75" s="584">
        <v>25</v>
      </c>
      <c r="AM75" s="584">
        <v>96</v>
      </c>
      <c r="AN75" s="584">
        <v>8</v>
      </c>
      <c r="AO75" s="584">
        <v>200</v>
      </c>
      <c r="AP75" s="584">
        <v>300</v>
      </c>
      <c r="AQ75" s="578"/>
    </row>
    <row r="76" spans="1:43" ht="13.5" customHeight="1" thickBot="1">
      <c r="B76" s="560"/>
      <c r="C76" s="784" t="s">
        <v>1337</v>
      </c>
      <c r="D76" s="787"/>
      <c r="E76" s="787"/>
      <c r="F76" s="787"/>
      <c r="G76" s="784" t="s">
        <v>1338</v>
      </c>
      <c r="H76" s="787"/>
      <c r="I76" s="787"/>
      <c r="J76" s="787"/>
      <c r="K76" s="784" t="s">
        <v>1337</v>
      </c>
      <c r="L76" s="787"/>
      <c r="M76" s="787"/>
      <c r="N76" s="787"/>
      <c r="O76" s="784" t="s">
        <v>1344</v>
      </c>
      <c r="P76" s="787"/>
      <c r="Q76" s="787"/>
      <c r="R76" s="787"/>
      <c r="S76" s="784" t="s">
        <v>1343</v>
      </c>
      <c r="T76" s="787"/>
      <c r="U76" s="787"/>
      <c r="V76" s="787"/>
      <c r="W76" s="784" t="s">
        <v>1343</v>
      </c>
      <c r="X76" s="787"/>
      <c r="Y76" s="787"/>
      <c r="Z76" s="787"/>
      <c r="AA76" s="784" t="s">
        <v>1343</v>
      </c>
      <c r="AB76" s="787"/>
      <c r="AC76" s="787"/>
      <c r="AD76" s="787"/>
      <c r="AE76" s="625"/>
      <c r="AH76" s="629"/>
      <c r="AI76" s="633">
        <v>2035</v>
      </c>
      <c r="AJ76" s="578"/>
      <c r="AK76" s="584">
        <v>300</v>
      </c>
      <c r="AL76" s="584">
        <v>25</v>
      </c>
      <c r="AM76" s="584">
        <v>96</v>
      </c>
      <c r="AN76" s="584">
        <v>8</v>
      </c>
      <c r="AO76" s="584">
        <v>200</v>
      </c>
      <c r="AP76" s="584">
        <v>300</v>
      </c>
      <c r="AQ76" s="578"/>
    </row>
    <row r="77" spans="1:43" ht="12.75" customHeight="1" thickBot="1">
      <c r="B77" s="560"/>
      <c r="C77" s="784" t="s">
        <v>1342</v>
      </c>
      <c r="D77" s="787"/>
      <c r="E77" s="787"/>
      <c r="F77" s="787"/>
      <c r="G77" s="840">
        <v>40000</v>
      </c>
      <c r="H77" s="840"/>
      <c r="I77" s="840"/>
      <c r="J77" s="620" t="s">
        <v>177</v>
      </c>
      <c r="K77" s="784" t="s">
        <v>1356</v>
      </c>
      <c r="L77" s="787"/>
      <c r="M77" s="787"/>
      <c r="N77" s="787"/>
      <c r="O77" s="780">
        <f>40000+O80/12</f>
        <v>48333.333333333336</v>
      </c>
      <c r="P77" s="780"/>
      <c r="Q77" s="780"/>
      <c r="R77" s="780"/>
      <c r="S77" s="780">
        <f>S78/12</f>
        <v>300633.5</v>
      </c>
      <c r="T77" s="780"/>
      <c r="U77" s="780"/>
      <c r="V77" s="780"/>
      <c r="W77" s="780">
        <f>W78/12</f>
        <v>235302.33333333334</v>
      </c>
      <c r="X77" s="780"/>
      <c r="Y77" s="780"/>
      <c r="Z77" s="780"/>
      <c r="AA77" s="780">
        <f>AA78/12</f>
        <v>180000</v>
      </c>
      <c r="AB77" s="780"/>
      <c r="AC77" s="780"/>
      <c r="AD77" s="780"/>
      <c r="AE77" s="625"/>
      <c r="AI77" s="633">
        <v>2036</v>
      </c>
      <c r="AJ77" s="578"/>
      <c r="AK77" s="584">
        <v>300</v>
      </c>
      <c r="AL77" s="584">
        <v>25</v>
      </c>
      <c r="AM77" s="584">
        <v>96</v>
      </c>
      <c r="AN77" s="584">
        <v>8</v>
      </c>
      <c r="AO77" s="584">
        <v>250</v>
      </c>
      <c r="AP77" s="584">
        <v>300</v>
      </c>
      <c r="AQ77" s="578"/>
    </row>
    <row r="78" spans="1:43" ht="12.75" customHeight="1" thickBot="1">
      <c r="B78" s="560"/>
      <c r="C78" s="784" t="s">
        <v>1325</v>
      </c>
      <c r="D78" s="784"/>
      <c r="E78" s="784"/>
      <c r="F78" s="784"/>
      <c r="G78" s="783">
        <v>6000</v>
      </c>
      <c r="H78" s="783"/>
      <c r="I78" s="783"/>
      <c r="J78" s="621">
        <f t="shared" ref="J78:J89" si="3">G78/$G$77</f>
        <v>0.15</v>
      </c>
      <c r="K78" s="784" t="s">
        <v>1357</v>
      </c>
      <c r="L78" s="787"/>
      <c r="M78" s="787"/>
      <c r="N78" s="787"/>
      <c r="O78" s="780">
        <f>40000*12+O80+O81</f>
        <v>580000</v>
      </c>
      <c r="P78" s="781"/>
      <c r="Q78" s="781"/>
      <c r="R78" s="781"/>
      <c r="S78" s="780">
        <f>S79+S80+S81-185000*12</f>
        <v>3607602</v>
      </c>
      <c r="T78" s="781"/>
      <c r="U78" s="781"/>
      <c r="V78" s="781"/>
      <c r="W78" s="780">
        <f>W79+W80+W81-210000*12</f>
        <v>2823628</v>
      </c>
      <c r="X78" s="781"/>
      <c r="Y78" s="781"/>
      <c r="Z78" s="781"/>
      <c r="AA78" s="780">
        <f>(AA79+AA80+AA81)*2/3-210000*8+40000*4</f>
        <v>2160000</v>
      </c>
      <c r="AB78" s="781"/>
      <c r="AC78" s="781"/>
      <c r="AD78" s="781"/>
      <c r="AE78" s="626"/>
      <c r="AI78" s="633">
        <v>2037</v>
      </c>
      <c r="AJ78" s="578" t="s">
        <v>1371</v>
      </c>
      <c r="AK78" s="584">
        <v>300</v>
      </c>
      <c r="AL78" s="584">
        <v>25</v>
      </c>
      <c r="AM78" s="584">
        <v>96</v>
      </c>
      <c r="AN78" s="584">
        <v>8</v>
      </c>
      <c r="AO78" s="584">
        <v>250</v>
      </c>
      <c r="AP78" s="584">
        <v>350</v>
      </c>
      <c r="AQ78" s="578"/>
    </row>
    <row r="79" spans="1:43" ht="12.75" customHeight="1" thickBot="1">
      <c r="B79" s="560"/>
      <c r="C79" s="784" t="s">
        <v>1326</v>
      </c>
      <c r="D79" s="784"/>
      <c r="E79" s="784"/>
      <c r="F79" s="784"/>
      <c r="G79" s="783">
        <v>1000</v>
      </c>
      <c r="H79" s="783"/>
      <c r="I79" s="783"/>
      <c r="J79" s="621">
        <f t="shared" si="3"/>
        <v>2.5000000000000001E-2</v>
      </c>
      <c r="K79" s="784" t="s">
        <v>1398</v>
      </c>
      <c r="L79" s="784"/>
      <c r="M79" s="784"/>
      <c r="N79" s="784"/>
      <c r="O79" s="782">
        <v>5300000</v>
      </c>
      <c r="P79" s="782"/>
      <c r="Q79" s="782"/>
      <c r="R79" s="782"/>
      <c r="S79" s="782">
        <v>5827602</v>
      </c>
      <c r="T79" s="782"/>
      <c r="U79" s="782"/>
      <c r="V79" s="782"/>
      <c r="W79" s="782">
        <v>5343628</v>
      </c>
      <c r="X79" s="782"/>
      <c r="Y79" s="782"/>
      <c r="Z79" s="782"/>
      <c r="AA79" s="782">
        <v>5420000</v>
      </c>
      <c r="AB79" s="782"/>
      <c r="AC79" s="782"/>
      <c r="AD79" s="782"/>
      <c r="AE79" s="626"/>
      <c r="AI79" s="633">
        <v>2038</v>
      </c>
      <c r="AJ79" s="578"/>
      <c r="AK79" s="584">
        <v>300</v>
      </c>
      <c r="AL79" s="584">
        <v>25</v>
      </c>
      <c r="AM79" s="584">
        <v>96</v>
      </c>
      <c r="AN79" s="584">
        <v>8</v>
      </c>
      <c r="AO79" s="584">
        <v>250</v>
      </c>
      <c r="AP79" s="584">
        <v>350</v>
      </c>
      <c r="AQ79" s="578"/>
    </row>
    <row r="80" spans="1:43" ht="12.75" customHeight="1" thickBot="1">
      <c r="B80" s="560"/>
      <c r="C80" s="784" t="s">
        <v>1327</v>
      </c>
      <c r="D80" s="784"/>
      <c r="E80" s="784"/>
      <c r="F80" s="784"/>
      <c r="G80" s="783">
        <v>2000</v>
      </c>
      <c r="H80" s="783"/>
      <c r="I80" s="783"/>
      <c r="J80" s="621">
        <f t="shared" si="3"/>
        <v>0.05</v>
      </c>
      <c r="K80" s="784" t="s">
        <v>1355</v>
      </c>
      <c r="L80" s="784"/>
      <c r="M80" s="784"/>
      <c r="N80" s="784"/>
      <c r="O80" s="782">
        <v>100000</v>
      </c>
      <c r="P80" s="782"/>
      <c r="Q80" s="782"/>
      <c r="R80" s="782"/>
      <c r="S80" s="782">
        <v>0</v>
      </c>
      <c r="T80" s="782"/>
      <c r="U80" s="782"/>
      <c r="V80" s="782"/>
      <c r="W80" s="782">
        <v>0</v>
      </c>
      <c r="X80" s="782"/>
      <c r="Y80" s="782"/>
      <c r="Z80" s="782"/>
      <c r="AA80" s="782">
        <v>100000</v>
      </c>
      <c r="AB80" s="782"/>
      <c r="AC80" s="782"/>
      <c r="AD80" s="782"/>
      <c r="AE80" s="626"/>
      <c r="AI80" s="633">
        <v>2039</v>
      </c>
      <c r="AJ80" s="578" t="s">
        <v>1372</v>
      </c>
      <c r="AK80" s="584">
        <v>300</v>
      </c>
      <c r="AL80" s="584">
        <v>25</v>
      </c>
      <c r="AM80" s="584">
        <v>96</v>
      </c>
      <c r="AN80" s="584">
        <v>8</v>
      </c>
      <c r="AO80" s="584">
        <v>250</v>
      </c>
      <c r="AP80" s="584">
        <v>350</v>
      </c>
      <c r="AQ80" s="578"/>
    </row>
    <row r="81" spans="2:43" ht="12.75" customHeight="1" thickBot="1">
      <c r="B81" s="594"/>
      <c r="C81" s="784" t="s">
        <v>1328</v>
      </c>
      <c r="D81" s="784"/>
      <c r="E81" s="784"/>
      <c r="F81" s="784"/>
      <c r="G81" s="783">
        <v>6000</v>
      </c>
      <c r="H81" s="783"/>
      <c r="I81" s="783"/>
      <c r="J81" s="621">
        <f t="shared" si="3"/>
        <v>0.15</v>
      </c>
      <c r="K81" s="785" t="s">
        <v>1349</v>
      </c>
      <c r="L81" s="785"/>
      <c r="M81" s="785"/>
      <c r="N81" s="785"/>
      <c r="O81" s="782">
        <v>0</v>
      </c>
      <c r="P81" s="782"/>
      <c r="Q81" s="782"/>
      <c r="R81" s="782"/>
      <c r="S81" s="782">
        <v>0</v>
      </c>
      <c r="T81" s="782"/>
      <c r="U81" s="782"/>
      <c r="V81" s="782"/>
      <c r="W81" s="782">
        <v>0</v>
      </c>
      <c r="X81" s="782"/>
      <c r="Y81" s="782"/>
      <c r="Z81" s="782"/>
      <c r="AA81" s="782">
        <v>0</v>
      </c>
      <c r="AB81" s="782"/>
      <c r="AC81" s="782"/>
      <c r="AD81" s="782"/>
      <c r="AE81" s="626"/>
      <c r="AI81" s="633">
        <v>2040</v>
      </c>
      <c r="AJ81" s="578"/>
      <c r="AK81" s="584">
        <v>300</v>
      </c>
      <c r="AL81" s="584">
        <v>25</v>
      </c>
      <c r="AM81" s="584">
        <v>96</v>
      </c>
      <c r="AN81" s="584">
        <v>8</v>
      </c>
      <c r="AO81" s="584">
        <v>250</v>
      </c>
      <c r="AP81" s="584">
        <v>350</v>
      </c>
      <c r="AQ81" s="578"/>
    </row>
    <row r="82" spans="2:43" ht="12.75" customHeight="1" thickBot="1">
      <c r="B82" s="560"/>
      <c r="C82" s="784" t="s">
        <v>1329</v>
      </c>
      <c r="D82" s="784"/>
      <c r="E82" s="784"/>
      <c r="F82" s="784"/>
      <c r="G82" s="783">
        <v>5000</v>
      </c>
      <c r="H82" s="783"/>
      <c r="I82" s="783"/>
      <c r="J82" s="621">
        <f t="shared" si="3"/>
        <v>0.125</v>
      </c>
      <c r="K82" s="784" t="s">
        <v>1382</v>
      </c>
      <c r="L82" s="787"/>
      <c r="M82" s="787"/>
      <c r="N82" s="787"/>
      <c r="O82" s="780">
        <f>O78-G77*12</f>
        <v>100000</v>
      </c>
      <c r="P82" s="780"/>
      <c r="Q82" s="780"/>
      <c r="R82" s="780"/>
      <c r="S82" s="780">
        <f>S78-K92</f>
        <v>1296950</v>
      </c>
      <c r="T82" s="780"/>
      <c r="U82" s="780"/>
      <c r="V82" s="780"/>
      <c r="W82" s="780">
        <f>W78-S92</f>
        <v>-1682603</v>
      </c>
      <c r="X82" s="780"/>
      <c r="Y82" s="780"/>
      <c r="Z82" s="780"/>
      <c r="AA82" s="780">
        <f>AA78-AA92</f>
        <v>487782</v>
      </c>
      <c r="AB82" s="780"/>
      <c r="AC82" s="780"/>
      <c r="AD82" s="780"/>
      <c r="AE82" s="626"/>
      <c r="AI82" s="633">
        <v>2041</v>
      </c>
      <c r="AJ82" s="578"/>
      <c r="AK82" s="584">
        <v>300</v>
      </c>
      <c r="AL82" s="584">
        <v>25</v>
      </c>
      <c r="AM82" s="584">
        <v>96</v>
      </c>
      <c r="AN82" s="584">
        <v>8</v>
      </c>
      <c r="AO82" s="584">
        <v>250</v>
      </c>
      <c r="AP82" s="584">
        <v>350</v>
      </c>
      <c r="AQ82" s="578"/>
    </row>
    <row r="83" spans="2:43" ht="12.75" customHeight="1" thickBot="1">
      <c r="B83" s="560"/>
      <c r="C83" s="811" t="s">
        <v>1330</v>
      </c>
      <c r="D83" s="811"/>
      <c r="E83" s="811"/>
      <c r="F83" s="811"/>
      <c r="G83" s="783">
        <v>6000</v>
      </c>
      <c r="H83" s="783"/>
      <c r="I83" s="783"/>
      <c r="J83" s="621">
        <f t="shared" si="3"/>
        <v>0.15</v>
      </c>
      <c r="K83" s="640"/>
      <c r="L83" s="586"/>
      <c r="M83" s="586"/>
      <c r="N83" s="586"/>
      <c r="O83" s="586"/>
      <c r="P83" s="586"/>
      <c r="Q83" s="586"/>
      <c r="R83" s="586"/>
      <c r="S83" s="586"/>
      <c r="T83" s="586"/>
      <c r="U83" s="586"/>
      <c r="V83" s="586"/>
      <c r="W83" s="656"/>
      <c r="X83" s="656"/>
      <c r="Y83" s="656"/>
      <c r="Z83" s="656"/>
      <c r="AA83" s="656"/>
      <c r="AB83" s="656"/>
      <c r="AC83" s="656"/>
      <c r="AD83" s="641"/>
      <c r="AE83" s="626"/>
      <c r="AI83" s="633">
        <v>2042</v>
      </c>
      <c r="AJ83" s="578" t="s">
        <v>1373</v>
      </c>
      <c r="AK83" s="584">
        <v>300</v>
      </c>
      <c r="AL83" s="584">
        <v>25</v>
      </c>
      <c r="AM83" s="584">
        <v>96</v>
      </c>
      <c r="AN83" s="584">
        <v>8</v>
      </c>
      <c r="AO83" s="584">
        <v>250</v>
      </c>
      <c r="AP83" s="584">
        <v>400</v>
      </c>
      <c r="AQ83" s="578"/>
    </row>
    <row r="84" spans="2:43" ht="12.75" customHeight="1" thickBot="1">
      <c r="B84" s="560"/>
      <c r="C84" s="811" t="s">
        <v>1331</v>
      </c>
      <c r="D84" s="811"/>
      <c r="E84" s="811"/>
      <c r="F84" s="811"/>
      <c r="G84" s="783">
        <v>2000</v>
      </c>
      <c r="H84" s="783"/>
      <c r="I84" s="783"/>
      <c r="J84" s="621">
        <f t="shared" si="3"/>
        <v>0.05</v>
      </c>
      <c r="K84" s="913" t="s">
        <v>1396</v>
      </c>
      <c r="L84" s="914"/>
      <c r="M84" s="914"/>
      <c r="N84" s="915"/>
      <c r="O84" s="906">
        <f>12*250000</f>
        <v>3000000</v>
      </c>
      <c r="P84" s="906"/>
      <c r="Q84" s="906"/>
      <c r="R84" s="906"/>
      <c r="S84" s="656"/>
      <c r="T84" s="656"/>
      <c r="U84" s="656"/>
      <c r="V84" s="656"/>
      <c r="W84" s="656"/>
      <c r="X84" s="656"/>
      <c r="Y84" s="656"/>
      <c r="Z84" s="656"/>
      <c r="AA84" s="656"/>
      <c r="AB84" s="656"/>
      <c r="AC84" s="656"/>
      <c r="AD84" s="641"/>
      <c r="AE84" s="626"/>
      <c r="AI84" s="633">
        <v>2043</v>
      </c>
      <c r="AJ84" s="578"/>
      <c r="AK84" s="584">
        <v>300</v>
      </c>
      <c r="AL84" s="584">
        <v>25</v>
      </c>
      <c r="AM84" s="584">
        <v>96</v>
      </c>
      <c r="AN84" s="584">
        <v>8</v>
      </c>
      <c r="AO84" s="584">
        <v>250</v>
      </c>
      <c r="AP84" s="584">
        <v>400</v>
      </c>
      <c r="AQ84" s="578"/>
    </row>
    <row r="85" spans="2:43" ht="12.75" customHeight="1" thickBot="1">
      <c r="B85" s="560"/>
      <c r="C85" s="811" t="s">
        <v>1332</v>
      </c>
      <c r="D85" s="811"/>
      <c r="E85" s="811"/>
      <c r="F85" s="811"/>
      <c r="G85" s="783">
        <v>2000</v>
      </c>
      <c r="H85" s="783"/>
      <c r="I85" s="783"/>
      <c r="J85" s="621">
        <f t="shared" si="3"/>
        <v>0.05</v>
      </c>
      <c r="K85" s="913" t="s">
        <v>1425</v>
      </c>
      <c r="L85" s="914"/>
      <c r="M85" s="914"/>
      <c r="N85" s="915"/>
      <c r="O85" s="916">
        <f>70000*12</f>
        <v>840000</v>
      </c>
      <c r="P85" s="917"/>
      <c r="Q85" s="917"/>
      <c r="R85" s="918"/>
      <c r="S85" s="656"/>
      <c r="T85" s="656"/>
      <c r="U85" s="656"/>
      <c r="V85" s="656"/>
      <c r="W85" s="656"/>
      <c r="X85" s="656"/>
      <c r="Y85" s="656"/>
      <c r="Z85" s="656"/>
      <c r="AA85" s="656"/>
      <c r="AB85" s="656"/>
      <c r="AC85" s="656"/>
      <c r="AD85" s="641"/>
      <c r="AE85" s="626"/>
      <c r="AI85" s="633">
        <v>2044</v>
      </c>
      <c r="AJ85" s="578"/>
      <c r="AK85" s="584">
        <v>300</v>
      </c>
      <c r="AL85" s="584">
        <v>25</v>
      </c>
      <c r="AM85" s="584">
        <v>96</v>
      </c>
      <c r="AN85" s="584">
        <v>8</v>
      </c>
      <c r="AO85" s="584">
        <v>250</v>
      </c>
      <c r="AP85" s="584">
        <v>400</v>
      </c>
      <c r="AQ85" s="578"/>
    </row>
    <row r="86" spans="2:43" ht="12.75" customHeight="1" thickBot="1">
      <c r="B86" s="560"/>
      <c r="C86" s="811" t="s">
        <v>1333</v>
      </c>
      <c r="D86" s="811"/>
      <c r="E86" s="811"/>
      <c r="F86" s="811"/>
      <c r="G86" s="783">
        <v>5000</v>
      </c>
      <c r="H86" s="783"/>
      <c r="I86" s="783"/>
      <c r="J86" s="621">
        <f t="shared" si="3"/>
        <v>0.125</v>
      </c>
      <c r="K86" s="913" t="s">
        <v>1413</v>
      </c>
      <c r="L86" s="914"/>
      <c r="M86" s="914"/>
      <c r="N86" s="915"/>
      <c r="O86" s="916">
        <f>80000*12</f>
        <v>960000</v>
      </c>
      <c r="P86" s="917"/>
      <c r="Q86" s="917"/>
      <c r="R86" s="918"/>
      <c r="S86" s="656"/>
      <c r="T86" s="656"/>
      <c r="U86" s="656"/>
      <c r="V86" s="656"/>
      <c r="W86" s="656"/>
      <c r="X86" s="656"/>
      <c r="Y86" s="656"/>
      <c r="Z86" s="656"/>
      <c r="AA86" s="656"/>
      <c r="AB86" s="656"/>
      <c r="AC86" s="656"/>
      <c r="AD86" s="641"/>
      <c r="AE86" s="626"/>
      <c r="AI86" s="633">
        <v>2045</v>
      </c>
      <c r="AJ86" s="578" t="s">
        <v>1374</v>
      </c>
      <c r="AK86" s="584">
        <v>300</v>
      </c>
      <c r="AL86" s="584">
        <v>25</v>
      </c>
      <c r="AM86" s="584">
        <v>96</v>
      </c>
      <c r="AN86" s="584">
        <v>8</v>
      </c>
      <c r="AO86" s="584">
        <v>250</v>
      </c>
      <c r="AP86" s="584">
        <v>400</v>
      </c>
      <c r="AQ86" s="578"/>
    </row>
    <row r="87" spans="2:43" ht="12.75" customHeight="1" thickBot="1">
      <c r="B87" s="560"/>
      <c r="C87" s="811" t="s">
        <v>1334</v>
      </c>
      <c r="D87" s="811"/>
      <c r="E87" s="811"/>
      <c r="F87" s="811"/>
      <c r="G87" s="783">
        <v>0</v>
      </c>
      <c r="H87" s="783"/>
      <c r="I87" s="783"/>
      <c r="J87" s="621">
        <f t="shared" si="3"/>
        <v>0</v>
      </c>
      <c r="K87" s="913" t="s">
        <v>1423</v>
      </c>
      <c r="L87" s="914"/>
      <c r="M87" s="914"/>
      <c r="N87" s="915"/>
      <c r="O87" s="916">
        <v>500000</v>
      </c>
      <c r="P87" s="917"/>
      <c r="Q87" s="917"/>
      <c r="R87" s="918"/>
      <c r="S87" s="656"/>
      <c r="T87" s="656"/>
      <c r="U87" s="656"/>
      <c r="V87" s="656"/>
      <c r="W87" s="656"/>
      <c r="X87" s="656"/>
      <c r="Y87" s="656"/>
      <c r="Z87" s="656"/>
      <c r="AA87" s="656"/>
      <c r="AB87" s="656"/>
      <c r="AC87" s="656"/>
      <c r="AD87" s="641"/>
      <c r="AE87" s="626"/>
      <c r="AI87" s="634" t="s">
        <v>1375</v>
      </c>
      <c r="AJ87" s="578"/>
      <c r="AK87" s="635">
        <v>7800</v>
      </c>
      <c r="AL87" s="578"/>
      <c r="AM87" s="635">
        <v>2496</v>
      </c>
      <c r="AN87" s="578"/>
      <c r="AO87" s="635">
        <v>3500</v>
      </c>
      <c r="AP87" s="635">
        <v>5000</v>
      </c>
      <c r="AQ87" s="571" t="s">
        <v>1376</v>
      </c>
    </row>
    <row r="88" spans="2:43" ht="12.75" customHeight="1" thickBot="1">
      <c r="B88" s="594"/>
      <c r="C88" s="811" t="s">
        <v>1335</v>
      </c>
      <c r="D88" s="811"/>
      <c r="E88" s="811"/>
      <c r="F88" s="811"/>
      <c r="G88" s="783">
        <v>0</v>
      </c>
      <c r="H88" s="783"/>
      <c r="I88" s="783"/>
      <c r="J88" s="621">
        <f t="shared" si="3"/>
        <v>0</v>
      </c>
      <c r="K88" s="913" t="s">
        <v>1427</v>
      </c>
      <c r="L88" s="914"/>
      <c r="M88" s="914"/>
      <c r="N88" s="915"/>
      <c r="O88" s="919">
        <f>SUM(O84:R87)</f>
        <v>5300000</v>
      </c>
      <c r="P88" s="920"/>
      <c r="Q88" s="920"/>
      <c r="R88" s="921"/>
      <c r="S88" s="656"/>
      <c r="T88" s="656"/>
      <c r="U88" s="656"/>
      <c r="V88" s="656"/>
      <c r="W88" s="656"/>
      <c r="X88" s="656"/>
      <c r="Y88" s="656"/>
      <c r="Z88" s="656"/>
      <c r="AA88" s="656"/>
      <c r="AB88" s="656"/>
      <c r="AC88" s="656"/>
      <c r="AD88" s="641"/>
      <c r="AE88" s="626"/>
      <c r="AI88" s="633">
        <v>2046</v>
      </c>
      <c r="AJ88" s="578"/>
      <c r="AK88" s="578"/>
      <c r="AL88" s="578"/>
      <c r="AM88" s="578"/>
      <c r="AN88" s="578"/>
      <c r="AO88" s="584">
        <v>300</v>
      </c>
      <c r="AP88" s="584">
        <v>400</v>
      </c>
      <c r="AQ88" s="578"/>
    </row>
    <row r="89" spans="2:43" ht="12.75" customHeight="1" thickBot="1">
      <c r="B89" s="560"/>
      <c r="C89" s="811" t="s">
        <v>1336</v>
      </c>
      <c r="D89" s="811"/>
      <c r="E89" s="811"/>
      <c r="F89" s="811"/>
      <c r="G89" s="783">
        <v>5000</v>
      </c>
      <c r="H89" s="783"/>
      <c r="I89" s="783"/>
      <c r="J89" s="621">
        <f t="shared" si="3"/>
        <v>0.125</v>
      </c>
      <c r="K89" s="642"/>
      <c r="L89" s="608"/>
      <c r="M89" s="608"/>
      <c r="N89" s="608"/>
      <c r="O89" s="608"/>
      <c r="P89" s="608"/>
      <c r="Q89" s="608"/>
      <c r="R89" s="608"/>
      <c r="S89" s="608"/>
      <c r="T89" s="608"/>
      <c r="U89" s="608"/>
      <c r="V89" s="608"/>
      <c r="W89" s="608"/>
      <c r="X89" s="608"/>
      <c r="Y89" s="608"/>
      <c r="Z89" s="608"/>
      <c r="AA89" s="608"/>
      <c r="AB89" s="608"/>
      <c r="AC89" s="608"/>
      <c r="AD89" s="643"/>
      <c r="AE89" s="626"/>
      <c r="AI89" s="633">
        <v>2047</v>
      </c>
      <c r="AJ89" s="578"/>
      <c r="AK89" s="578"/>
      <c r="AL89" s="578"/>
      <c r="AM89" s="578"/>
      <c r="AN89" s="578"/>
      <c r="AO89" s="584">
        <v>300</v>
      </c>
      <c r="AP89" s="584">
        <v>400</v>
      </c>
      <c r="AQ89" s="578"/>
    </row>
    <row r="90" spans="2:43" ht="12.75" customHeight="1" thickBot="1">
      <c r="B90" s="560"/>
      <c r="C90" s="812"/>
      <c r="D90" s="787"/>
      <c r="E90" s="787"/>
      <c r="F90" s="787"/>
      <c r="G90" s="812">
        <v>2018</v>
      </c>
      <c r="H90" s="812"/>
      <c r="I90" s="812"/>
      <c r="J90" s="812"/>
      <c r="K90" s="812"/>
      <c r="L90" s="812"/>
      <c r="M90" s="812"/>
      <c r="N90" s="812"/>
      <c r="O90" s="812">
        <v>2019</v>
      </c>
      <c r="P90" s="812"/>
      <c r="Q90" s="812"/>
      <c r="R90" s="812"/>
      <c r="S90" s="812"/>
      <c r="T90" s="812"/>
      <c r="U90" s="812"/>
      <c r="V90" s="812"/>
      <c r="W90" s="850">
        <v>2020</v>
      </c>
      <c r="X90" s="851"/>
      <c r="Y90" s="851"/>
      <c r="Z90" s="851"/>
      <c r="AA90" s="851"/>
      <c r="AB90" s="851"/>
      <c r="AC90" s="851"/>
      <c r="AD90" s="852"/>
      <c r="AE90" s="588"/>
      <c r="AI90" s="633">
        <v>2048</v>
      </c>
      <c r="AJ90" s="578"/>
      <c r="AK90" s="578"/>
      <c r="AL90" s="578"/>
      <c r="AM90" s="578"/>
      <c r="AN90" s="578"/>
      <c r="AO90" s="584">
        <v>300</v>
      </c>
      <c r="AP90" s="584">
        <v>450</v>
      </c>
      <c r="AQ90" s="578"/>
    </row>
    <row r="91" spans="2:43" ht="12.75" customHeight="1" thickBot="1">
      <c r="B91" s="560"/>
      <c r="C91" s="841" t="s">
        <v>1337</v>
      </c>
      <c r="D91" s="843"/>
      <c r="E91" s="843"/>
      <c r="F91" s="843"/>
      <c r="G91" s="841" t="s">
        <v>1339</v>
      </c>
      <c r="H91" s="843"/>
      <c r="I91" s="843"/>
      <c r="J91" s="843"/>
      <c r="K91" s="841" t="s">
        <v>1340</v>
      </c>
      <c r="L91" s="843"/>
      <c r="M91" s="843"/>
      <c r="N91" s="843"/>
      <c r="O91" s="841" t="s">
        <v>1339</v>
      </c>
      <c r="P91" s="843"/>
      <c r="Q91" s="843"/>
      <c r="R91" s="843"/>
      <c r="S91" s="841" t="s">
        <v>1340</v>
      </c>
      <c r="T91" s="843"/>
      <c r="U91" s="843"/>
      <c r="V91" s="843"/>
      <c r="W91" s="841" t="s">
        <v>1339</v>
      </c>
      <c r="X91" s="843"/>
      <c r="Y91" s="843"/>
      <c r="Z91" s="843"/>
      <c r="AA91" s="841" t="s">
        <v>1340</v>
      </c>
      <c r="AB91" s="843"/>
      <c r="AC91" s="843"/>
      <c r="AD91" s="843"/>
      <c r="AE91" s="627"/>
      <c r="AI91" s="633">
        <v>2049</v>
      </c>
      <c r="AJ91" s="578"/>
      <c r="AK91" s="578"/>
      <c r="AL91" s="578"/>
      <c r="AM91" s="578"/>
      <c r="AN91" s="578"/>
      <c r="AO91" s="584">
        <v>300</v>
      </c>
      <c r="AP91" s="584">
        <v>450</v>
      </c>
      <c r="AQ91" s="578"/>
    </row>
    <row r="92" spans="2:43" ht="12.75" customHeight="1" thickBot="1">
      <c r="B92" s="560"/>
      <c r="C92" s="841" t="s">
        <v>79</v>
      </c>
      <c r="D92" s="843"/>
      <c r="E92" s="843"/>
      <c r="F92" s="843"/>
      <c r="G92" s="786">
        <f>K92/12</f>
        <v>192554.33333333334</v>
      </c>
      <c r="H92" s="786">
        <v>248627</v>
      </c>
      <c r="I92" s="786">
        <v>248627</v>
      </c>
      <c r="J92" s="622"/>
      <c r="K92" s="786">
        <f>SUM(K93:M104)</f>
        <v>2310652</v>
      </c>
      <c r="L92" s="786"/>
      <c r="M92" s="786"/>
      <c r="N92" s="623">
        <f>K92/$S$78</f>
        <v>0.64049526527593681</v>
      </c>
      <c r="O92" s="786">
        <f>S92/12</f>
        <v>375519.25</v>
      </c>
      <c r="P92" s="786">
        <v>248627</v>
      </c>
      <c r="Q92" s="786">
        <v>248627</v>
      </c>
      <c r="R92" s="624"/>
      <c r="S92" s="786">
        <f>SUM(S93:U104)</f>
        <v>4506231</v>
      </c>
      <c r="T92" s="786"/>
      <c r="U92" s="786"/>
      <c r="V92" s="638">
        <f>S92/$W$78</f>
        <v>1.595901088953644</v>
      </c>
      <c r="W92" s="786">
        <f>AA92/12</f>
        <v>139351.5</v>
      </c>
      <c r="X92" s="786">
        <v>248627</v>
      </c>
      <c r="Y92" s="786">
        <v>248627</v>
      </c>
      <c r="Z92" s="624"/>
      <c r="AA92" s="853">
        <f>SUM(AA93:AC104)</f>
        <v>1672218</v>
      </c>
      <c r="AB92" s="853"/>
      <c r="AC92" s="853"/>
      <c r="AD92" s="623">
        <f>AA92/$AA$78</f>
        <v>0.77417499999999995</v>
      </c>
      <c r="AE92" s="627"/>
      <c r="AI92" s="633">
        <v>2050</v>
      </c>
      <c r="AJ92" s="578"/>
      <c r="AK92" s="578"/>
      <c r="AL92" s="578"/>
      <c r="AM92" s="578"/>
      <c r="AN92" s="578"/>
      <c r="AO92" s="584">
        <v>300</v>
      </c>
      <c r="AP92" s="584">
        <v>500</v>
      </c>
      <c r="AQ92" s="578"/>
    </row>
    <row r="93" spans="2:43" ht="12.75" customHeight="1" thickBot="1">
      <c r="B93" s="560"/>
      <c r="C93" s="841" t="s">
        <v>1325</v>
      </c>
      <c r="D93" s="841"/>
      <c r="E93" s="841"/>
      <c r="F93" s="841"/>
      <c r="G93" s="827">
        <f t="shared" ref="G93:G104" si="4">K93/12</f>
        <v>25742.416666666668</v>
      </c>
      <c r="H93" s="827">
        <v>248627</v>
      </c>
      <c r="I93" s="827">
        <v>248627</v>
      </c>
      <c r="J93" s="639"/>
      <c r="K93" s="847">
        <v>308909</v>
      </c>
      <c r="L93" s="848"/>
      <c r="M93" s="849"/>
      <c r="N93" s="628">
        <f t="shared" ref="N93:N104" si="5">K93/$AA$9</f>
        <v>308.90899999999999</v>
      </c>
      <c r="O93" s="827">
        <f t="shared" ref="O93:O104" si="6">S93/12</f>
        <v>17772.083333333332</v>
      </c>
      <c r="P93" s="827">
        <v>248627</v>
      </c>
      <c r="Q93" s="827">
        <v>248627</v>
      </c>
      <c r="R93" s="639"/>
      <c r="S93" s="847">
        <v>213265</v>
      </c>
      <c r="T93" s="848"/>
      <c r="U93" s="849"/>
      <c r="V93" s="628" t="e">
        <f t="shared" ref="V93:V104" si="7">S93/$W$15</f>
        <v>#VALUE!</v>
      </c>
      <c r="W93" s="827">
        <f t="shared" ref="W93:W104" si="8">AA93/12</f>
        <v>5813.416666666667</v>
      </c>
      <c r="X93" s="827">
        <v>248627</v>
      </c>
      <c r="Y93" s="827">
        <v>248627</v>
      </c>
      <c r="Z93" s="639"/>
      <c r="AA93" s="847">
        <v>69761</v>
      </c>
      <c r="AB93" s="848"/>
      <c r="AC93" s="849"/>
      <c r="AD93" s="628">
        <f t="shared" ref="AD93:AD104" si="9">AA93/$AA$15</f>
        <v>34.880499999999998</v>
      </c>
      <c r="AE93" s="626"/>
      <c r="AI93" s="634" t="s">
        <v>1375</v>
      </c>
      <c r="AJ93" s="578"/>
      <c r="AK93" s="578"/>
      <c r="AL93" s="578"/>
      <c r="AM93" s="578"/>
      <c r="AN93" s="578"/>
      <c r="AO93" s="635">
        <v>5000</v>
      </c>
      <c r="AP93" s="635">
        <v>7200</v>
      </c>
      <c r="AQ93" s="571" t="s">
        <v>1377</v>
      </c>
    </row>
    <row r="94" spans="2:43" ht="12.75" customHeight="1" thickBot="1">
      <c r="B94" s="560"/>
      <c r="C94" s="841" t="s">
        <v>1326</v>
      </c>
      <c r="D94" s="841"/>
      <c r="E94" s="841"/>
      <c r="F94" s="841"/>
      <c r="G94" s="827">
        <f t="shared" si="4"/>
        <v>7044</v>
      </c>
      <c r="H94" s="827">
        <v>248627</v>
      </c>
      <c r="I94" s="827">
        <v>248627</v>
      </c>
      <c r="J94" s="639"/>
      <c r="K94" s="847">
        <v>84528</v>
      </c>
      <c r="L94" s="848"/>
      <c r="M94" s="849"/>
      <c r="N94" s="628">
        <f t="shared" si="5"/>
        <v>84.528000000000006</v>
      </c>
      <c r="O94" s="827">
        <f t="shared" si="6"/>
        <v>16050.5</v>
      </c>
      <c r="P94" s="827">
        <v>248627</v>
      </c>
      <c r="Q94" s="827">
        <v>248627</v>
      </c>
      <c r="R94" s="639"/>
      <c r="S94" s="847">
        <v>192606</v>
      </c>
      <c r="T94" s="848"/>
      <c r="U94" s="849"/>
      <c r="V94" s="628" t="e">
        <f t="shared" si="7"/>
        <v>#VALUE!</v>
      </c>
      <c r="W94" s="827">
        <f t="shared" si="8"/>
        <v>5154.5</v>
      </c>
      <c r="X94" s="827">
        <v>248627</v>
      </c>
      <c r="Y94" s="827">
        <v>248627</v>
      </c>
      <c r="Z94" s="639"/>
      <c r="AA94" s="847">
        <v>61854</v>
      </c>
      <c r="AB94" s="848"/>
      <c r="AC94" s="849"/>
      <c r="AD94" s="628">
        <f t="shared" si="9"/>
        <v>30.927</v>
      </c>
      <c r="AE94" s="626"/>
      <c r="AI94" s="633">
        <v>2051</v>
      </c>
      <c r="AJ94" s="578"/>
      <c r="AK94" s="578"/>
      <c r="AL94" s="578"/>
      <c r="AM94" s="578"/>
      <c r="AN94" s="578"/>
      <c r="AO94" s="578"/>
      <c r="AP94" s="578"/>
      <c r="AQ94" s="578"/>
    </row>
    <row r="95" spans="2:43" ht="12.75" customHeight="1" thickBot="1">
      <c r="B95" s="560"/>
      <c r="C95" s="841" t="s">
        <v>1327</v>
      </c>
      <c r="D95" s="841"/>
      <c r="E95" s="841"/>
      <c r="F95" s="841"/>
      <c r="G95" s="827">
        <f t="shared" si="4"/>
        <v>5717.5</v>
      </c>
      <c r="H95" s="827">
        <v>248627</v>
      </c>
      <c r="I95" s="827">
        <v>248627</v>
      </c>
      <c r="J95" s="639"/>
      <c r="K95" s="847">
        <v>68610</v>
      </c>
      <c r="L95" s="848"/>
      <c r="M95" s="849"/>
      <c r="N95" s="628">
        <f t="shared" si="5"/>
        <v>68.61</v>
      </c>
      <c r="O95" s="827">
        <f t="shared" si="6"/>
        <v>7921.166666666667</v>
      </c>
      <c r="P95" s="827">
        <v>248627</v>
      </c>
      <c r="Q95" s="827">
        <v>248627</v>
      </c>
      <c r="R95" s="639"/>
      <c r="S95" s="847">
        <v>95054</v>
      </c>
      <c r="T95" s="848"/>
      <c r="U95" s="849"/>
      <c r="V95" s="628" t="e">
        <f t="shared" si="7"/>
        <v>#VALUE!</v>
      </c>
      <c r="W95" s="827">
        <f t="shared" si="8"/>
        <v>7424.5</v>
      </c>
      <c r="X95" s="827">
        <v>248627</v>
      </c>
      <c r="Y95" s="827">
        <v>248627</v>
      </c>
      <c r="Z95" s="639"/>
      <c r="AA95" s="847">
        <v>89094</v>
      </c>
      <c r="AB95" s="848"/>
      <c r="AC95" s="849"/>
      <c r="AD95" s="628">
        <f t="shared" si="9"/>
        <v>44.546999999999997</v>
      </c>
      <c r="AE95" s="626"/>
      <c r="AI95" s="633">
        <v>2052</v>
      </c>
      <c r="AJ95" s="578"/>
      <c r="AK95" s="578"/>
      <c r="AL95" s="578"/>
      <c r="AM95" s="578"/>
      <c r="AN95" s="578"/>
      <c r="AO95" s="578"/>
      <c r="AP95" s="578"/>
      <c r="AQ95" s="578"/>
    </row>
    <row r="96" spans="2:43" ht="12.75" customHeight="1" thickBot="1">
      <c r="B96" s="560"/>
      <c r="C96" s="841" t="s">
        <v>1328</v>
      </c>
      <c r="D96" s="841"/>
      <c r="E96" s="841"/>
      <c r="F96" s="841"/>
      <c r="G96" s="827">
        <f t="shared" si="4"/>
        <v>35912.5</v>
      </c>
      <c r="H96" s="827">
        <v>248627</v>
      </c>
      <c r="I96" s="827">
        <v>248627</v>
      </c>
      <c r="J96" s="639"/>
      <c r="K96" s="847">
        <v>430950</v>
      </c>
      <c r="L96" s="848"/>
      <c r="M96" s="849"/>
      <c r="N96" s="628">
        <f t="shared" si="5"/>
        <v>430.95</v>
      </c>
      <c r="O96" s="827">
        <f t="shared" si="6"/>
        <v>26752.583333333332</v>
      </c>
      <c r="P96" s="827">
        <v>248627</v>
      </c>
      <c r="Q96" s="827">
        <v>248627</v>
      </c>
      <c r="R96" s="639"/>
      <c r="S96" s="847">
        <v>321031</v>
      </c>
      <c r="T96" s="848"/>
      <c r="U96" s="849"/>
      <c r="V96" s="628" t="e">
        <f t="shared" si="7"/>
        <v>#VALUE!</v>
      </c>
      <c r="W96" s="827">
        <f t="shared" si="8"/>
        <v>5111.5</v>
      </c>
      <c r="X96" s="827">
        <v>248627</v>
      </c>
      <c r="Y96" s="827">
        <v>248627</v>
      </c>
      <c r="Z96" s="639"/>
      <c r="AA96" s="847">
        <v>61338</v>
      </c>
      <c r="AB96" s="848"/>
      <c r="AC96" s="849"/>
      <c r="AD96" s="628">
        <f t="shared" si="9"/>
        <v>30.669</v>
      </c>
      <c r="AE96" s="626"/>
      <c r="AI96" s="633">
        <v>2053</v>
      </c>
      <c r="AJ96" s="578"/>
      <c r="AK96" s="578"/>
      <c r="AL96" s="578"/>
      <c r="AM96" s="578"/>
      <c r="AN96" s="578"/>
      <c r="AO96" s="578"/>
      <c r="AP96" s="578"/>
      <c r="AQ96" s="578"/>
    </row>
    <row r="97" spans="2:47" ht="12.75" customHeight="1" thickBot="1">
      <c r="B97" s="560"/>
      <c r="C97" s="841" t="s">
        <v>1329</v>
      </c>
      <c r="D97" s="841"/>
      <c r="E97" s="841"/>
      <c r="F97" s="841"/>
      <c r="G97" s="827">
        <f t="shared" si="4"/>
        <v>48733.333333333336</v>
      </c>
      <c r="H97" s="827">
        <v>248627</v>
      </c>
      <c r="I97" s="827">
        <v>248627</v>
      </c>
      <c r="J97" s="639"/>
      <c r="K97" s="847">
        <v>584800</v>
      </c>
      <c r="L97" s="848"/>
      <c r="M97" s="849"/>
      <c r="N97" s="628">
        <f t="shared" si="5"/>
        <v>584.79999999999995</v>
      </c>
      <c r="O97" s="827">
        <f t="shared" si="6"/>
        <v>31041.75</v>
      </c>
      <c r="P97" s="827">
        <v>248627</v>
      </c>
      <c r="Q97" s="827">
        <v>248627</v>
      </c>
      <c r="R97" s="639"/>
      <c r="S97" s="847">
        <f>366501+6000</f>
        <v>372501</v>
      </c>
      <c r="T97" s="848"/>
      <c r="U97" s="849"/>
      <c r="V97" s="628" t="e">
        <f t="shared" si="7"/>
        <v>#VALUE!</v>
      </c>
      <c r="W97" s="827">
        <f t="shared" si="8"/>
        <v>16728.666666666668</v>
      </c>
      <c r="X97" s="827">
        <v>248627</v>
      </c>
      <c r="Y97" s="827">
        <v>248627</v>
      </c>
      <c r="Z97" s="639"/>
      <c r="AA97" s="847">
        <v>200744</v>
      </c>
      <c r="AB97" s="848"/>
      <c r="AC97" s="849"/>
      <c r="AD97" s="628">
        <f t="shared" si="9"/>
        <v>100.372</v>
      </c>
      <c r="AE97" s="588"/>
      <c r="AI97" s="633">
        <v>2054</v>
      </c>
      <c r="AJ97" s="578"/>
      <c r="AK97" s="578"/>
      <c r="AL97" s="578"/>
      <c r="AM97" s="578"/>
      <c r="AN97" s="578"/>
      <c r="AO97" s="578"/>
      <c r="AP97" s="578"/>
      <c r="AQ97" s="578"/>
    </row>
    <row r="98" spans="2:47" ht="12.75" customHeight="1" thickBot="1">
      <c r="B98" s="560"/>
      <c r="C98" s="842" t="s">
        <v>1330</v>
      </c>
      <c r="D98" s="842"/>
      <c r="E98" s="842"/>
      <c r="F98" s="842"/>
      <c r="G98" s="827">
        <f t="shared" si="4"/>
        <v>29180.583333333332</v>
      </c>
      <c r="H98" s="827">
        <v>248627</v>
      </c>
      <c r="I98" s="827">
        <v>248627</v>
      </c>
      <c r="J98" s="639"/>
      <c r="K98" s="827">
        <v>350167</v>
      </c>
      <c r="L98" s="827"/>
      <c r="M98" s="827"/>
      <c r="N98" s="628">
        <f t="shared" si="5"/>
        <v>350.16699999999997</v>
      </c>
      <c r="O98" s="827">
        <f t="shared" si="6"/>
        <v>31880.5</v>
      </c>
      <c r="P98" s="827">
        <v>248627</v>
      </c>
      <c r="Q98" s="827">
        <v>248627</v>
      </c>
      <c r="R98" s="639"/>
      <c r="S98" s="847">
        <v>382566</v>
      </c>
      <c r="T98" s="848"/>
      <c r="U98" s="849"/>
      <c r="V98" s="628" t="e">
        <f t="shared" si="7"/>
        <v>#VALUE!</v>
      </c>
      <c r="W98" s="827">
        <f t="shared" si="8"/>
        <v>73214</v>
      </c>
      <c r="X98" s="827">
        <v>248627</v>
      </c>
      <c r="Y98" s="827">
        <v>248627</v>
      </c>
      <c r="Z98" s="639"/>
      <c r="AA98" s="847">
        <v>878568</v>
      </c>
      <c r="AB98" s="848"/>
      <c r="AC98" s="849"/>
      <c r="AD98" s="628">
        <f t="shared" si="9"/>
        <v>439.28399999999999</v>
      </c>
      <c r="AE98" s="627"/>
      <c r="AI98" s="633">
        <v>2055</v>
      </c>
      <c r="AJ98" s="578"/>
      <c r="AK98" s="578"/>
      <c r="AL98" s="578"/>
      <c r="AM98" s="578"/>
      <c r="AN98" s="578"/>
      <c r="AO98" s="578"/>
      <c r="AP98" s="578"/>
      <c r="AQ98" s="578"/>
    </row>
    <row r="99" spans="2:47" ht="12.75" customHeight="1" thickBot="1">
      <c r="B99" s="560"/>
      <c r="C99" s="842" t="s">
        <v>1331</v>
      </c>
      <c r="D99" s="842"/>
      <c r="E99" s="842"/>
      <c r="F99" s="842"/>
      <c r="G99" s="827">
        <f t="shared" si="4"/>
        <v>24551.75</v>
      </c>
      <c r="H99" s="827">
        <v>248627</v>
      </c>
      <c r="I99" s="827">
        <v>248627</v>
      </c>
      <c r="J99" s="639"/>
      <c r="K99" s="827">
        <v>294621</v>
      </c>
      <c r="L99" s="827"/>
      <c r="M99" s="827"/>
      <c r="N99" s="628">
        <f t="shared" si="5"/>
        <v>294.62099999999998</v>
      </c>
      <c r="O99" s="827">
        <f t="shared" si="6"/>
        <v>8099.583333333333</v>
      </c>
      <c r="P99" s="827">
        <v>248627</v>
      </c>
      <c r="Q99" s="827">
        <v>248627</v>
      </c>
      <c r="R99" s="639"/>
      <c r="S99" s="847">
        <v>97195</v>
      </c>
      <c r="T99" s="848"/>
      <c r="U99" s="849"/>
      <c r="V99" s="628" t="e">
        <f t="shared" si="7"/>
        <v>#VALUE!</v>
      </c>
      <c r="W99" s="827">
        <f t="shared" si="8"/>
        <v>3110.75</v>
      </c>
      <c r="X99" s="827">
        <v>248627</v>
      </c>
      <c r="Y99" s="827">
        <v>248627</v>
      </c>
      <c r="Z99" s="639"/>
      <c r="AA99" s="847">
        <v>37329</v>
      </c>
      <c r="AB99" s="848"/>
      <c r="AC99" s="849"/>
      <c r="AD99" s="628">
        <f t="shared" si="9"/>
        <v>18.6645</v>
      </c>
      <c r="AE99" s="627"/>
      <c r="AI99" s="633">
        <v>2056</v>
      </c>
      <c r="AJ99" s="578"/>
      <c r="AK99" s="578"/>
      <c r="AL99" s="578"/>
      <c r="AM99" s="578"/>
      <c r="AN99" s="578"/>
      <c r="AO99" s="578"/>
      <c r="AP99" s="578"/>
      <c r="AQ99" s="578"/>
    </row>
    <row r="100" spans="2:47" ht="12.75" customHeight="1" thickBot="1">
      <c r="B100" s="560"/>
      <c r="C100" s="842" t="s">
        <v>1332</v>
      </c>
      <c r="D100" s="842"/>
      <c r="E100" s="842"/>
      <c r="F100" s="842"/>
      <c r="G100" s="827">
        <f t="shared" si="4"/>
        <v>766.66666666666663</v>
      </c>
      <c r="H100" s="827">
        <v>248627</v>
      </c>
      <c r="I100" s="827">
        <v>248627</v>
      </c>
      <c r="J100" s="639"/>
      <c r="K100" s="827">
        <v>9200</v>
      </c>
      <c r="L100" s="827"/>
      <c r="M100" s="827"/>
      <c r="N100" s="628">
        <f t="shared" si="5"/>
        <v>9.1999999999999993</v>
      </c>
      <c r="O100" s="827">
        <f t="shared" si="6"/>
        <v>4489.25</v>
      </c>
      <c r="P100" s="827">
        <v>248627</v>
      </c>
      <c r="Q100" s="827">
        <v>248627</v>
      </c>
      <c r="R100" s="639"/>
      <c r="S100" s="847">
        <v>53871</v>
      </c>
      <c r="T100" s="848"/>
      <c r="U100" s="849"/>
      <c r="V100" s="628" t="e">
        <f t="shared" si="7"/>
        <v>#VALUE!</v>
      </c>
      <c r="W100" s="827">
        <f t="shared" si="8"/>
        <v>1730</v>
      </c>
      <c r="X100" s="827">
        <v>248627</v>
      </c>
      <c r="Y100" s="827">
        <v>248627</v>
      </c>
      <c r="Z100" s="639"/>
      <c r="AA100" s="847">
        <v>20760</v>
      </c>
      <c r="AB100" s="848"/>
      <c r="AC100" s="849"/>
      <c r="AD100" s="628">
        <f t="shared" si="9"/>
        <v>10.38</v>
      </c>
      <c r="AE100" s="626"/>
      <c r="AI100" s="633">
        <v>2057</v>
      </c>
      <c r="AJ100" s="578"/>
      <c r="AK100" s="578"/>
      <c r="AL100" s="578"/>
      <c r="AM100" s="578"/>
      <c r="AN100" s="578"/>
      <c r="AO100" s="578"/>
      <c r="AP100" s="578"/>
      <c r="AQ100" s="578"/>
    </row>
    <row r="101" spans="2:47" ht="12.75" customHeight="1" thickBot="1">
      <c r="B101" s="560"/>
      <c r="C101" s="842" t="s">
        <v>1333</v>
      </c>
      <c r="D101" s="842"/>
      <c r="E101" s="842"/>
      <c r="F101" s="842"/>
      <c r="G101" s="827">
        <f t="shared" si="4"/>
        <v>0</v>
      </c>
      <c r="H101" s="827">
        <v>248627</v>
      </c>
      <c r="I101" s="827">
        <v>248627</v>
      </c>
      <c r="J101" s="639"/>
      <c r="K101" s="827">
        <v>0</v>
      </c>
      <c r="L101" s="827"/>
      <c r="M101" s="827"/>
      <c r="N101" s="628">
        <f t="shared" si="5"/>
        <v>0</v>
      </c>
      <c r="O101" s="827">
        <f t="shared" si="6"/>
        <v>8497.25</v>
      </c>
      <c r="P101" s="827">
        <v>248627</v>
      </c>
      <c r="Q101" s="827">
        <v>248627</v>
      </c>
      <c r="R101" s="639"/>
      <c r="S101" s="847">
        <v>101967</v>
      </c>
      <c r="T101" s="848"/>
      <c r="U101" s="849"/>
      <c r="V101" s="628" t="e">
        <f t="shared" si="7"/>
        <v>#VALUE!</v>
      </c>
      <c r="W101" s="827">
        <f t="shared" si="8"/>
        <v>6838.666666666667</v>
      </c>
      <c r="X101" s="827">
        <v>248627</v>
      </c>
      <c r="Y101" s="827">
        <v>248627</v>
      </c>
      <c r="Z101" s="639"/>
      <c r="AA101" s="847">
        <v>82064</v>
      </c>
      <c r="AB101" s="848"/>
      <c r="AC101" s="849"/>
      <c r="AD101" s="628">
        <f t="shared" si="9"/>
        <v>41.031999999999996</v>
      </c>
      <c r="AE101" s="626"/>
      <c r="AI101" s="633">
        <v>2058</v>
      </c>
      <c r="AJ101" s="578"/>
      <c r="AK101" s="578"/>
      <c r="AL101" s="578"/>
      <c r="AM101" s="578"/>
      <c r="AN101" s="578"/>
      <c r="AO101" s="578"/>
      <c r="AP101" s="578"/>
      <c r="AQ101" s="578"/>
    </row>
    <row r="102" spans="2:47" ht="12.75" customHeight="1" thickBot="1">
      <c r="B102" s="560"/>
      <c r="C102" s="842" t="s">
        <v>1334</v>
      </c>
      <c r="D102" s="842"/>
      <c r="E102" s="842"/>
      <c r="F102" s="842"/>
      <c r="G102" s="827">
        <f t="shared" si="4"/>
        <v>0</v>
      </c>
      <c r="H102" s="827">
        <v>248627</v>
      </c>
      <c r="I102" s="827">
        <v>248627</v>
      </c>
      <c r="J102" s="639"/>
      <c r="K102" s="827">
        <v>0</v>
      </c>
      <c r="L102" s="827"/>
      <c r="M102" s="827"/>
      <c r="N102" s="628">
        <f t="shared" si="5"/>
        <v>0</v>
      </c>
      <c r="O102" s="827">
        <f t="shared" si="6"/>
        <v>0</v>
      </c>
      <c r="P102" s="827">
        <v>248627</v>
      </c>
      <c r="Q102" s="827">
        <v>248627</v>
      </c>
      <c r="R102" s="639"/>
      <c r="S102" s="847">
        <v>0</v>
      </c>
      <c r="T102" s="848"/>
      <c r="U102" s="849"/>
      <c r="V102" s="628" t="e">
        <f t="shared" si="7"/>
        <v>#VALUE!</v>
      </c>
      <c r="W102" s="827">
        <f t="shared" si="8"/>
        <v>0</v>
      </c>
      <c r="X102" s="827">
        <v>248627</v>
      </c>
      <c r="Y102" s="827">
        <v>248627</v>
      </c>
      <c r="Z102" s="639"/>
      <c r="AA102" s="847">
        <v>0</v>
      </c>
      <c r="AB102" s="848"/>
      <c r="AC102" s="849"/>
      <c r="AD102" s="628">
        <f t="shared" si="9"/>
        <v>0</v>
      </c>
      <c r="AE102" s="626"/>
      <c r="AI102" s="633">
        <v>2059</v>
      </c>
      <c r="AJ102" s="578"/>
      <c r="AK102" s="578"/>
      <c r="AL102" s="578"/>
      <c r="AM102" s="578"/>
      <c r="AN102" s="578"/>
      <c r="AO102" s="578"/>
      <c r="AP102" s="578"/>
      <c r="AQ102" s="578"/>
    </row>
    <row r="103" spans="2:47" ht="12.75" customHeight="1" thickBot="1">
      <c r="B103" s="594"/>
      <c r="C103" s="842" t="s">
        <v>1335</v>
      </c>
      <c r="D103" s="842"/>
      <c r="E103" s="842"/>
      <c r="F103" s="842"/>
      <c r="G103" s="827">
        <f t="shared" si="4"/>
        <v>1684.6666666666667</v>
      </c>
      <c r="H103" s="827">
        <v>248627</v>
      </c>
      <c r="I103" s="827">
        <v>248627</v>
      </c>
      <c r="J103" s="639"/>
      <c r="K103" s="827">
        <v>20216</v>
      </c>
      <c r="L103" s="827"/>
      <c r="M103" s="827"/>
      <c r="N103" s="628">
        <f t="shared" si="5"/>
        <v>20.216000000000001</v>
      </c>
      <c r="O103" s="827">
        <f t="shared" si="6"/>
        <v>12601.416666666666</v>
      </c>
      <c r="P103" s="827">
        <v>248627</v>
      </c>
      <c r="Q103" s="827">
        <v>248627</v>
      </c>
      <c r="R103" s="639"/>
      <c r="S103" s="847">
        <v>151217</v>
      </c>
      <c r="T103" s="848"/>
      <c r="U103" s="849"/>
      <c r="V103" s="628" t="e">
        <f t="shared" si="7"/>
        <v>#VALUE!</v>
      </c>
      <c r="W103" s="827">
        <f t="shared" si="8"/>
        <v>0</v>
      </c>
      <c r="X103" s="827">
        <v>248627</v>
      </c>
      <c r="Y103" s="827">
        <v>248627</v>
      </c>
      <c r="Z103" s="639"/>
      <c r="AA103" s="847">
        <v>0</v>
      </c>
      <c r="AB103" s="848"/>
      <c r="AC103" s="849"/>
      <c r="AD103" s="628">
        <f t="shared" si="9"/>
        <v>0</v>
      </c>
      <c r="AE103" s="626"/>
      <c r="AI103" s="633">
        <v>2060</v>
      </c>
      <c r="AJ103" s="578"/>
      <c r="AK103" s="578"/>
      <c r="AL103" s="578"/>
      <c r="AM103" s="578"/>
      <c r="AN103" s="578"/>
      <c r="AO103" s="578"/>
      <c r="AP103" s="578"/>
      <c r="AQ103" s="578"/>
    </row>
    <row r="104" spans="2:47" ht="12.75" customHeight="1">
      <c r="B104" s="560"/>
      <c r="C104" s="842" t="s">
        <v>1336</v>
      </c>
      <c r="D104" s="842"/>
      <c r="E104" s="842"/>
      <c r="F104" s="842"/>
      <c r="G104" s="827">
        <f t="shared" si="4"/>
        <v>13220.916666666666</v>
      </c>
      <c r="H104" s="827">
        <v>248627</v>
      </c>
      <c r="I104" s="827">
        <v>248627</v>
      </c>
      <c r="J104" s="639"/>
      <c r="K104" s="827">
        <f>157471+1180</f>
        <v>158651</v>
      </c>
      <c r="L104" s="827"/>
      <c r="M104" s="827"/>
      <c r="N104" s="628">
        <f t="shared" si="5"/>
        <v>158.65100000000001</v>
      </c>
      <c r="O104" s="827">
        <f t="shared" si="6"/>
        <v>210413.16666666666</v>
      </c>
      <c r="P104" s="827">
        <v>248627</v>
      </c>
      <c r="Q104" s="827">
        <v>248627</v>
      </c>
      <c r="R104" s="639"/>
      <c r="S104" s="847">
        <f>2522524+2434</f>
        <v>2524958</v>
      </c>
      <c r="T104" s="848"/>
      <c r="U104" s="849"/>
      <c r="V104" s="628" t="e">
        <f t="shared" si="7"/>
        <v>#VALUE!</v>
      </c>
      <c r="W104" s="827">
        <f t="shared" si="8"/>
        <v>14225.5</v>
      </c>
      <c r="X104" s="827">
        <v>248627</v>
      </c>
      <c r="Y104" s="827">
        <v>248627</v>
      </c>
      <c r="Z104" s="639"/>
      <c r="AA104" s="847">
        <v>170706</v>
      </c>
      <c r="AB104" s="848"/>
      <c r="AC104" s="849"/>
      <c r="AD104" s="628">
        <f t="shared" si="9"/>
        <v>85.352999999999994</v>
      </c>
      <c r="AE104" s="626"/>
    </row>
    <row r="105" spans="2:47" ht="12.75" customHeight="1">
      <c r="B105" s="560"/>
      <c r="C105" s="816" t="s">
        <v>350</v>
      </c>
      <c r="D105" s="817"/>
      <c r="E105" s="817"/>
      <c r="F105" s="818"/>
      <c r="G105" s="922" t="s">
        <v>1381</v>
      </c>
      <c r="H105" s="923"/>
      <c r="I105" s="923"/>
      <c r="J105" s="923"/>
      <c r="K105" s="923"/>
      <c r="L105" s="923"/>
      <c r="M105" s="923"/>
      <c r="N105" s="923"/>
      <c r="O105" s="922" t="s">
        <v>1380</v>
      </c>
      <c r="P105" s="923"/>
      <c r="Q105" s="923"/>
      <c r="R105" s="923"/>
      <c r="S105" s="923"/>
      <c r="T105" s="923"/>
      <c r="U105" s="923"/>
      <c r="V105" s="923"/>
      <c r="W105" s="922" t="s">
        <v>1379</v>
      </c>
      <c r="X105" s="923"/>
      <c r="Y105" s="923"/>
      <c r="Z105" s="923"/>
      <c r="AA105" s="923"/>
      <c r="AB105" s="923"/>
      <c r="AC105" s="923"/>
      <c r="AD105" s="923"/>
      <c r="AE105" s="589"/>
    </row>
    <row r="106" spans="2:47" ht="12.75" customHeight="1">
      <c r="B106" s="594"/>
      <c r="C106" s="822"/>
      <c r="D106" s="823"/>
      <c r="E106" s="823"/>
      <c r="F106" s="824"/>
      <c r="G106" s="854">
        <v>1</v>
      </c>
      <c r="H106" s="855"/>
      <c r="I106" s="854">
        <v>2</v>
      </c>
      <c r="J106" s="855"/>
      <c r="K106" s="854">
        <v>3</v>
      </c>
      <c r="L106" s="855"/>
      <c r="M106" s="854">
        <v>4</v>
      </c>
      <c r="N106" s="855"/>
      <c r="O106" s="854">
        <v>5</v>
      </c>
      <c r="P106" s="855"/>
      <c r="Q106" s="854">
        <v>6</v>
      </c>
      <c r="R106" s="855"/>
      <c r="S106" s="854">
        <v>7</v>
      </c>
      <c r="T106" s="855"/>
      <c r="U106" s="854">
        <v>8</v>
      </c>
      <c r="V106" s="855"/>
      <c r="W106" s="854">
        <v>9</v>
      </c>
      <c r="X106" s="855"/>
      <c r="Y106" s="854">
        <v>10</v>
      </c>
      <c r="Z106" s="855"/>
      <c r="AA106" s="854">
        <v>11</v>
      </c>
      <c r="AB106" s="855"/>
      <c r="AC106" s="854">
        <v>12</v>
      </c>
      <c r="AD106" s="856"/>
      <c r="AE106" s="588"/>
      <c r="AI106" s="612"/>
      <c r="AJ106" s="613" t="s">
        <v>1341</v>
      </c>
      <c r="AK106" s="613" t="s">
        <v>1350</v>
      </c>
      <c r="AL106" s="613" t="s">
        <v>1382</v>
      </c>
    </row>
    <row r="107" spans="2:47" ht="12.75" customHeight="1">
      <c r="B107" s="560"/>
      <c r="C107" s="798" t="s">
        <v>77</v>
      </c>
      <c r="D107" s="825"/>
      <c r="E107" s="825"/>
      <c r="F107" s="826"/>
      <c r="G107" s="801"/>
      <c r="H107" s="802"/>
      <c r="I107" s="801"/>
      <c r="J107" s="802"/>
      <c r="K107" s="801"/>
      <c r="L107" s="802"/>
      <c r="M107" s="801"/>
      <c r="N107" s="802"/>
      <c r="O107" s="801"/>
      <c r="P107" s="802"/>
      <c r="Q107" s="801"/>
      <c r="R107" s="802"/>
      <c r="S107" s="801"/>
      <c r="T107" s="802"/>
      <c r="U107" s="801"/>
      <c r="V107" s="802"/>
      <c r="W107" s="801"/>
      <c r="X107" s="802"/>
      <c r="Y107" s="801"/>
      <c r="Z107" s="802"/>
      <c r="AA107" s="801"/>
      <c r="AB107" s="802"/>
      <c r="AC107" s="801"/>
      <c r="AD107" s="868"/>
      <c r="AE107" s="625"/>
      <c r="AI107" s="614">
        <v>2018</v>
      </c>
      <c r="AJ107" s="617">
        <f>S78</f>
        <v>3607602</v>
      </c>
      <c r="AK107" s="615">
        <f>K92</f>
        <v>2310652</v>
      </c>
      <c r="AL107" s="615">
        <f>AJ107-AK107</f>
        <v>1296950</v>
      </c>
      <c r="AN107" s="784" t="s">
        <v>1424</v>
      </c>
      <c r="AO107" s="787"/>
      <c r="AP107" s="787"/>
      <c r="AQ107" s="787"/>
      <c r="AR107" s="784" t="s">
        <v>1426</v>
      </c>
      <c r="AS107" s="787"/>
      <c r="AT107" s="787"/>
      <c r="AU107" s="787"/>
    </row>
    <row r="108" spans="2:47" ht="12.75" customHeight="1">
      <c r="B108" s="560"/>
      <c r="C108" s="798" t="s">
        <v>79</v>
      </c>
      <c r="D108" s="825"/>
      <c r="E108" s="825"/>
      <c r="F108" s="826"/>
      <c r="G108" s="801"/>
      <c r="H108" s="802"/>
      <c r="I108" s="801"/>
      <c r="J108" s="802"/>
      <c r="K108" s="801"/>
      <c r="L108" s="802"/>
      <c r="M108" s="801"/>
      <c r="N108" s="802"/>
      <c r="O108" s="801"/>
      <c r="P108" s="802"/>
      <c r="Q108" s="801"/>
      <c r="R108" s="802"/>
      <c r="S108" s="801"/>
      <c r="T108" s="802"/>
      <c r="U108" s="801"/>
      <c r="V108" s="802"/>
      <c r="W108" s="801"/>
      <c r="X108" s="802"/>
      <c r="Y108" s="801"/>
      <c r="Z108" s="802"/>
      <c r="AA108" s="801"/>
      <c r="AB108" s="802"/>
      <c r="AC108" s="801"/>
      <c r="AD108" s="868"/>
      <c r="AE108" s="625"/>
      <c r="AI108" s="613">
        <v>2019</v>
      </c>
      <c r="AJ108" s="617">
        <f>W78</f>
        <v>2823628</v>
      </c>
      <c r="AK108" s="615">
        <f>S92</f>
        <v>4506231</v>
      </c>
      <c r="AL108" s="615">
        <f>AJ108-AK108</f>
        <v>-1682603</v>
      </c>
    </row>
    <row r="109" spans="2:47" ht="12.75" customHeight="1">
      <c r="B109" s="560"/>
      <c r="C109" s="798" t="s">
        <v>1325</v>
      </c>
      <c r="D109" s="799"/>
      <c r="E109" s="799"/>
      <c r="F109" s="800"/>
      <c r="G109" s="801"/>
      <c r="H109" s="802"/>
      <c r="I109" s="801"/>
      <c r="J109" s="802"/>
      <c r="K109" s="801"/>
      <c r="L109" s="802"/>
      <c r="M109" s="801"/>
      <c r="N109" s="802"/>
      <c r="O109" s="801"/>
      <c r="P109" s="802"/>
      <c r="Q109" s="801"/>
      <c r="R109" s="802"/>
      <c r="S109" s="801"/>
      <c r="T109" s="802"/>
      <c r="U109" s="801"/>
      <c r="V109" s="802"/>
      <c r="W109" s="801"/>
      <c r="X109" s="802"/>
      <c r="Y109" s="801"/>
      <c r="Z109" s="802"/>
      <c r="AA109" s="801"/>
      <c r="AB109" s="802"/>
      <c r="AC109" s="801"/>
      <c r="AD109" s="868"/>
      <c r="AE109" s="626"/>
      <c r="AI109" s="613">
        <v>2020</v>
      </c>
      <c r="AJ109" s="617">
        <f>AA78</f>
        <v>2160000</v>
      </c>
      <c r="AK109" s="615">
        <f>AA92</f>
        <v>1672218</v>
      </c>
      <c r="AL109" s="615">
        <f>AJ109-AK109</f>
        <v>487782</v>
      </c>
    </row>
    <row r="110" spans="2:47" ht="12.75" customHeight="1">
      <c r="B110" s="594"/>
      <c r="C110" s="798" t="s">
        <v>1326</v>
      </c>
      <c r="D110" s="799"/>
      <c r="E110" s="799"/>
      <c r="F110" s="800"/>
      <c r="G110" s="801"/>
      <c r="H110" s="802"/>
      <c r="I110" s="801"/>
      <c r="J110" s="802"/>
      <c r="K110" s="801"/>
      <c r="L110" s="802"/>
      <c r="M110" s="801"/>
      <c r="N110" s="802"/>
      <c r="O110" s="801"/>
      <c r="P110" s="802"/>
      <c r="Q110" s="801"/>
      <c r="R110" s="802"/>
      <c r="S110" s="801"/>
      <c r="T110" s="802"/>
      <c r="U110" s="801"/>
      <c r="V110" s="802"/>
      <c r="W110" s="801"/>
      <c r="X110" s="802"/>
      <c r="Y110" s="801"/>
      <c r="Z110" s="802"/>
      <c r="AA110" s="801"/>
      <c r="AB110" s="802"/>
      <c r="AC110" s="801"/>
      <c r="AD110" s="868"/>
      <c r="AE110" s="626"/>
      <c r="AI110" s="613" t="s">
        <v>1351</v>
      </c>
      <c r="AJ110" s="617">
        <f>O78</f>
        <v>580000</v>
      </c>
      <c r="AK110" s="616">
        <f>G77*12</f>
        <v>480000</v>
      </c>
      <c r="AL110" s="615">
        <f>AJ110-AK110</f>
        <v>100000</v>
      </c>
    </row>
    <row r="111" spans="2:47" ht="12.75" customHeight="1">
      <c r="B111" s="560"/>
      <c r="C111" s="798" t="s">
        <v>1327</v>
      </c>
      <c r="D111" s="799"/>
      <c r="E111" s="799"/>
      <c r="F111" s="800"/>
      <c r="G111" s="801"/>
      <c r="H111" s="802"/>
      <c r="I111" s="801"/>
      <c r="J111" s="802"/>
      <c r="K111" s="801"/>
      <c r="L111" s="802"/>
      <c r="M111" s="801"/>
      <c r="N111" s="802"/>
      <c r="O111" s="801"/>
      <c r="P111" s="802"/>
      <c r="Q111" s="801"/>
      <c r="R111" s="802"/>
      <c r="S111" s="801"/>
      <c r="T111" s="802"/>
      <c r="U111" s="801"/>
      <c r="V111" s="802"/>
      <c r="W111" s="801"/>
      <c r="X111" s="802"/>
      <c r="Y111" s="801"/>
      <c r="Z111" s="802"/>
      <c r="AA111" s="801"/>
      <c r="AB111" s="802"/>
      <c r="AC111" s="801"/>
      <c r="AD111" s="868"/>
      <c r="AE111" s="626"/>
    </row>
    <row r="112" spans="2:47" ht="12.75" customHeight="1">
      <c r="B112" s="560"/>
      <c r="C112" s="798" t="s">
        <v>1328</v>
      </c>
      <c r="D112" s="799"/>
      <c r="E112" s="799"/>
      <c r="F112" s="800"/>
      <c r="G112" s="801"/>
      <c r="H112" s="802"/>
      <c r="I112" s="801"/>
      <c r="J112" s="802"/>
      <c r="K112" s="801"/>
      <c r="L112" s="802"/>
      <c r="M112" s="801"/>
      <c r="N112" s="802"/>
      <c r="O112" s="801"/>
      <c r="P112" s="802"/>
      <c r="Q112" s="801"/>
      <c r="R112" s="802"/>
      <c r="S112" s="801"/>
      <c r="T112" s="802"/>
      <c r="U112" s="801"/>
      <c r="V112" s="802"/>
      <c r="W112" s="801"/>
      <c r="X112" s="802"/>
      <c r="Y112" s="801"/>
      <c r="Z112" s="802"/>
      <c r="AA112" s="801"/>
      <c r="AB112" s="802"/>
      <c r="AC112" s="801"/>
      <c r="AD112" s="868"/>
      <c r="AE112" s="626"/>
    </row>
    <row r="113" spans="2:31" ht="12.75" customHeight="1">
      <c r="B113" s="560"/>
      <c r="C113" s="798" t="s">
        <v>1329</v>
      </c>
      <c r="D113" s="799"/>
      <c r="E113" s="799"/>
      <c r="F113" s="800"/>
      <c r="G113" s="801"/>
      <c r="H113" s="802"/>
      <c r="I113" s="801"/>
      <c r="J113" s="802"/>
      <c r="K113" s="801"/>
      <c r="L113" s="802"/>
      <c r="M113" s="801"/>
      <c r="N113" s="802"/>
      <c r="O113" s="801"/>
      <c r="P113" s="802"/>
      <c r="Q113" s="801"/>
      <c r="R113" s="802"/>
      <c r="S113" s="801"/>
      <c r="T113" s="802"/>
      <c r="U113" s="801"/>
      <c r="V113" s="802"/>
      <c r="W113" s="801"/>
      <c r="X113" s="802"/>
      <c r="Y113" s="801"/>
      <c r="Z113" s="802"/>
      <c r="AA113" s="801"/>
      <c r="AB113" s="802"/>
      <c r="AC113" s="801"/>
      <c r="AD113" s="868"/>
      <c r="AE113" s="626"/>
    </row>
    <row r="114" spans="2:31" ht="12.75" customHeight="1">
      <c r="B114" s="592"/>
      <c r="C114" s="795" t="s">
        <v>1330</v>
      </c>
      <c r="D114" s="796"/>
      <c r="E114" s="796"/>
      <c r="F114" s="797"/>
      <c r="G114" s="801"/>
      <c r="H114" s="802"/>
      <c r="I114" s="801"/>
      <c r="J114" s="802"/>
      <c r="K114" s="801"/>
      <c r="L114" s="802"/>
      <c r="M114" s="801"/>
      <c r="N114" s="802"/>
      <c r="O114" s="801"/>
      <c r="P114" s="802"/>
      <c r="Q114" s="801"/>
      <c r="R114" s="802"/>
      <c r="S114" s="801"/>
      <c r="T114" s="802"/>
      <c r="U114" s="801"/>
      <c r="V114" s="802"/>
      <c r="W114" s="801"/>
      <c r="X114" s="802"/>
      <c r="Y114" s="801"/>
      <c r="Z114" s="802"/>
      <c r="AA114" s="801"/>
      <c r="AB114" s="802"/>
      <c r="AC114" s="801"/>
      <c r="AD114" s="868"/>
      <c r="AE114" s="626"/>
    </row>
    <row r="115" spans="2:31" ht="12.75" customHeight="1">
      <c r="B115" s="604"/>
      <c r="C115" s="795" t="s">
        <v>1331</v>
      </c>
      <c r="D115" s="796"/>
      <c r="E115" s="796"/>
      <c r="F115" s="797"/>
      <c r="G115" s="801"/>
      <c r="H115" s="802"/>
      <c r="I115" s="801"/>
      <c r="J115" s="802"/>
      <c r="K115" s="801"/>
      <c r="L115" s="802"/>
      <c r="M115" s="801"/>
      <c r="N115" s="802"/>
      <c r="O115" s="801"/>
      <c r="P115" s="802"/>
      <c r="Q115" s="801"/>
      <c r="R115" s="802"/>
      <c r="S115" s="801"/>
      <c r="T115" s="802"/>
      <c r="U115" s="801"/>
      <c r="V115" s="802"/>
      <c r="W115" s="801"/>
      <c r="X115" s="802"/>
      <c r="Y115" s="801"/>
      <c r="Z115" s="802"/>
      <c r="AA115" s="801"/>
      <c r="AB115" s="802"/>
      <c r="AC115" s="801"/>
      <c r="AD115" s="868"/>
      <c r="AE115" s="626"/>
    </row>
    <row r="116" spans="2:31" ht="12.75" customHeight="1">
      <c r="B116" s="560"/>
      <c r="C116" s="795" t="s">
        <v>1332</v>
      </c>
      <c r="D116" s="796"/>
      <c r="E116" s="796"/>
      <c r="F116" s="797"/>
      <c r="G116" s="801"/>
      <c r="H116" s="802"/>
      <c r="I116" s="801"/>
      <c r="J116" s="802"/>
      <c r="K116" s="801"/>
      <c r="L116" s="802"/>
      <c r="M116" s="801"/>
      <c r="N116" s="802"/>
      <c r="O116" s="801"/>
      <c r="P116" s="802"/>
      <c r="Q116" s="801"/>
      <c r="R116" s="802"/>
      <c r="S116" s="801"/>
      <c r="T116" s="802"/>
      <c r="U116" s="801"/>
      <c r="V116" s="802"/>
      <c r="W116" s="801"/>
      <c r="X116" s="802"/>
      <c r="Y116" s="801"/>
      <c r="Z116" s="802"/>
      <c r="AA116" s="801"/>
      <c r="AB116" s="802"/>
      <c r="AC116" s="801"/>
      <c r="AD116" s="868"/>
      <c r="AE116" s="626"/>
    </row>
    <row r="117" spans="2:31" ht="12.75" customHeight="1">
      <c r="B117" s="560"/>
      <c r="C117" s="795" t="s">
        <v>1333</v>
      </c>
      <c r="D117" s="796"/>
      <c r="E117" s="796"/>
      <c r="F117" s="797"/>
      <c r="G117" s="801"/>
      <c r="H117" s="802"/>
      <c r="I117" s="801"/>
      <c r="J117" s="802"/>
      <c r="K117" s="801"/>
      <c r="L117" s="802"/>
      <c r="M117" s="801"/>
      <c r="N117" s="802"/>
      <c r="O117" s="801"/>
      <c r="P117" s="802"/>
      <c r="Q117" s="801"/>
      <c r="R117" s="802"/>
      <c r="S117" s="801"/>
      <c r="T117" s="802"/>
      <c r="U117" s="801"/>
      <c r="V117" s="802"/>
      <c r="W117" s="801"/>
      <c r="X117" s="802"/>
      <c r="Y117" s="801"/>
      <c r="Z117" s="802"/>
      <c r="AA117" s="801"/>
      <c r="AB117" s="802"/>
      <c r="AC117" s="801"/>
      <c r="AD117" s="868"/>
      <c r="AE117" s="626"/>
    </row>
    <row r="118" spans="2:31" ht="12.75" customHeight="1">
      <c r="B118" s="560"/>
      <c r="C118" s="795" t="s">
        <v>1334</v>
      </c>
      <c r="D118" s="796"/>
      <c r="E118" s="796"/>
      <c r="F118" s="797"/>
      <c r="G118" s="801"/>
      <c r="H118" s="802"/>
      <c r="I118" s="801"/>
      <c r="J118" s="802"/>
      <c r="K118" s="801"/>
      <c r="L118" s="802"/>
      <c r="M118" s="801"/>
      <c r="N118" s="802"/>
      <c r="O118" s="801"/>
      <c r="P118" s="802"/>
      <c r="Q118" s="801"/>
      <c r="R118" s="802"/>
      <c r="S118" s="801"/>
      <c r="T118" s="802"/>
      <c r="U118" s="801"/>
      <c r="V118" s="802"/>
      <c r="W118" s="801"/>
      <c r="X118" s="802"/>
      <c r="Y118" s="801"/>
      <c r="Z118" s="802"/>
      <c r="AA118" s="801"/>
      <c r="AB118" s="802"/>
      <c r="AC118" s="801"/>
      <c r="AD118" s="868"/>
      <c r="AE118" s="626"/>
    </row>
    <row r="119" spans="2:31" ht="12.75" customHeight="1">
      <c r="B119" s="560"/>
      <c r="C119" s="795" t="s">
        <v>1335</v>
      </c>
      <c r="D119" s="796"/>
      <c r="E119" s="796"/>
      <c r="F119" s="797"/>
      <c r="G119" s="801"/>
      <c r="H119" s="802"/>
      <c r="I119" s="801"/>
      <c r="J119" s="802"/>
      <c r="K119" s="801"/>
      <c r="L119" s="802"/>
      <c r="M119" s="801"/>
      <c r="N119" s="802"/>
      <c r="O119" s="801"/>
      <c r="P119" s="802"/>
      <c r="Q119" s="801"/>
      <c r="R119" s="802"/>
      <c r="S119" s="801"/>
      <c r="T119" s="802"/>
      <c r="U119" s="801"/>
      <c r="V119" s="802"/>
      <c r="W119" s="801"/>
      <c r="X119" s="802"/>
      <c r="Y119" s="801"/>
      <c r="Z119" s="802"/>
      <c r="AA119" s="801"/>
      <c r="AB119" s="802"/>
      <c r="AC119" s="801"/>
      <c r="AD119" s="868"/>
      <c r="AE119" s="626"/>
    </row>
    <row r="120" spans="2:31" ht="12.75" customHeight="1">
      <c r="B120" s="560"/>
      <c r="C120" s="813" t="s">
        <v>1336</v>
      </c>
      <c r="D120" s="814"/>
      <c r="E120" s="814"/>
      <c r="F120" s="815"/>
      <c r="G120" s="892"/>
      <c r="H120" s="893"/>
      <c r="I120" s="892"/>
      <c r="J120" s="893"/>
      <c r="K120" s="892"/>
      <c r="L120" s="893"/>
      <c r="M120" s="892"/>
      <c r="N120" s="893"/>
      <c r="O120" s="892"/>
      <c r="P120" s="893"/>
      <c r="Q120" s="892"/>
      <c r="R120" s="893"/>
      <c r="S120" s="892"/>
      <c r="T120" s="893"/>
      <c r="U120" s="892"/>
      <c r="V120" s="893"/>
      <c r="W120" s="892"/>
      <c r="X120" s="893"/>
      <c r="Y120" s="892"/>
      <c r="Z120" s="893"/>
      <c r="AA120" s="892"/>
      <c r="AB120" s="893"/>
      <c r="AC120" s="892"/>
      <c r="AD120" s="894"/>
      <c r="AE120" s="626"/>
    </row>
    <row r="121" spans="2:31" ht="12.75" customHeight="1">
      <c r="B121" s="594"/>
      <c r="C121" s="816" t="s">
        <v>350</v>
      </c>
      <c r="D121" s="817"/>
      <c r="E121" s="817"/>
      <c r="F121" s="818"/>
      <c r="G121" s="864" t="s">
        <v>1386</v>
      </c>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6"/>
      <c r="AE121" s="588"/>
    </row>
    <row r="122" spans="2:31" ht="12.75" customHeight="1">
      <c r="B122" s="560"/>
      <c r="C122" s="880" t="s">
        <v>1397</v>
      </c>
      <c r="D122" s="881"/>
      <c r="E122" s="881"/>
      <c r="F122" s="881"/>
      <c r="G122" s="881"/>
      <c r="H122" s="881"/>
      <c r="I122" s="881"/>
      <c r="J122" s="882"/>
      <c r="K122" s="883" t="s">
        <v>1396</v>
      </c>
      <c r="L122" s="884"/>
      <c r="M122" s="884"/>
      <c r="N122" s="885"/>
      <c r="O122" s="883" t="s">
        <v>1428</v>
      </c>
      <c r="P122" s="884"/>
      <c r="Q122" s="884"/>
      <c r="R122" s="885"/>
      <c r="S122" s="883" t="s">
        <v>1429</v>
      </c>
      <c r="T122" s="884"/>
      <c r="U122" s="884"/>
      <c r="V122" s="885"/>
      <c r="W122" s="874" t="s">
        <v>350</v>
      </c>
      <c r="X122" s="875"/>
      <c r="Y122" s="875"/>
      <c r="Z122" s="875"/>
      <c r="AA122" s="875"/>
      <c r="AB122" s="875"/>
      <c r="AC122" s="875"/>
      <c r="AD122" s="876"/>
      <c r="AE122" s="627"/>
    </row>
    <row r="123" spans="2:31" ht="12.75" customHeight="1">
      <c r="B123" s="560"/>
      <c r="C123" s="819" t="s">
        <v>0</v>
      </c>
      <c r="D123" s="820" t="s">
        <v>1361</v>
      </c>
      <c r="E123" s="820" t="s">
        <v>1324</v>
      </c>
      <c r="F123" s="821" t="s">
        <v>1323</v>
      </c>
      <c r="G123" s="869" t="s">
        <v>1361</v>
      </c>
      <c r="H123" s="870"/>
      <c r="I123" s="870"/>
      <c r="J123" s="871"/>
      <c r="K123" s="869" t="s">
        <v>1387</v>
      </c>
      <c r="L123" s="870"/>
      <c r="M123" s="870" t="s">
        <v>1388</v>
      </c>
      <c r="N123" s="871"/>
      <c r="O123" s="869" t="s">
        <v>1387</v>
      </c>
      <c r="P123" s="870"/>
      <c r="Q123" s="870" t="s">
        <v>1388</v>
      </c>
      <c r="R123" s="871"/>
      <c r="S123" s="869" t="s">
        <v>1389</v>
      </c>
      <c r="T123" s="870"/>
      <c r="U123" s="870" t="s">
        <v>1390</v>
      </c>
      <c r="V123" s="871"/>
      <c r="W123" s="877"/>
      <c r="X123" s="878"/>
      <c r="Y123" s="878"/>
      <c r="Z123" s="878"/>
      <c r="AA123" s="878"/>
      <c r="AB123" s="878"/>
      <c r="AC123" s="878"/>
      <c r="AD123" s="879"/>
      <c r="AE123" s="627"/>
    </row>
    <row r="124" spans="2:31" ht="12.75" customHeight="1">
      <c r="B124" s="560"/>
      <c r="C124" s="798">
        <v>2020</v>
      </c>
      <c r="D124" s="799"/>
      <c r="E124" s="799">
        <v>300</v>
      </c>
      <c r="F124" s="800">
        <v>25</v>
      </c>
      <c r="G124" s="886" t="s">
        <v>1430</v>
      </c>
      <c r="H124" s="887"/>
      <c r="I124" s="887"/>
      <c r="J124" s="888"/>
      <c r="K124" s="867">
        <v>300</v>
      </c>
      <c r="L124" s="831"/>
      <c r="M124" s="831">
        <v>25</v>
      </c>
      <c r="N124" s="832">
        <v>25</v>
      </c>
      <c r="O124" s="867">
        <v>48</v>
      </c>
      <c r="P124" s="831"/>
      <c r="Q124" s="831">
        <v>4</v>
      </c>
      <c r="R124" s="832">
        <v>8</v>
      </c>
      <c r="S124" s="867">
        <v>1</v>
      </c>
      <c r="T124" s="831"/>
      <c r="U124" s="831">
        <v>10</v>
      </c>
      <c r="V124" s="832"/>
      <c r="W124" s="801"/>
      <c r="X124" s="802"/>
      <c r="Y124" s="802"/>
      <c r="Z124" s="802"/>
      <c r="AA124" s="802"/>
      <c r="AB124" s="802"/>
      <c r="AC124" s="802"/>
      <c r="AD124" s="868"/>
      <c r="AE124" s="626"/>
    </row>
    <row r="125" spans="2:31" ht="12.75" customHeight="1">
      <c r="B125" s="594"/>
      <c r="C125" s="798">
        <v>2021</v>
      </c>
      <c r="D125" s="799"/>
      <c r="E125" s="799">
        <v>300</v>
      </c>
      <c r="F125" s="800">
        <v>25</v>
      </c>
      <c r="G125" s="889"/>
      <c r="H125" s="890"/>
      <c r="I125" s="890"/>
      <c r="J125" s="891"/>
      <c r="K125" s="867">
        <v>300</v>
      </c>
      <c r="L125" s="831"/>
      <c r="M125" s="831">
        <v>25</v>
      </c>
      <c r="N125" s="832">
        <v>25</v>
      </c>
      <c r="O125" s="867">
        <v>48</v>
      </c>
      <c r="P125" s="831"/>
      <c r="Q125" s="831">
        <v>4</v>
      </c>
      <c r="R125" s="832">
        <v>8</v>
      </c>
      <c r="S125" s="831">
        <v>30</v>
      </c>
      <c r="T125" s="832"/>
      <c r="U125" s="831">
        <v>60</v>
      </c>
      <c r="V125" s="832"/>
      <c r="W125" s="801"/>
      <c r="X125" s="802"/>
      <c r="Y125" s="802"/>
      <c r="Z125" s="802"/>
      <c r="AA125" s="802"/>
      <c r="AB125" s="802"/>
      <c r="AC125" s="802"/>
      <c r="AD125" s="868"/>
      <c r="AE125" s="626"/>
    </row>
    <row r="126" spans="2:31" ht="12.75" customHeight="1">
      <c r="B126" s="560"/>
      <c r="C126" s="798">
        <v>2022</v>
      </c>
      <c r="D126" s="799"/>
      <c r="E126" s="799">
        <v>300</v>
      </c>
      <c r="F126" s="800">
        <v>25</v>
      </c>
      <c r="G126" s="886" t="s">
        <v>1433</v>
      </c>
      <c r="H126" s="887"/>
      <c r="I126" s="887"/>
      <c r="J126" s="888"/>
      <c r="K126" s="867">
        <v>300</v>
      </c>
      <c r="L126" s="831"/>
      <c r="M126" s="831">
        <v>25</v>
      </c>
      <c r="N126" s="832">
        <v>25</v>
      </c>
      <c r="O126" s="867">
        <v>48</v>
      </c>
      <c r="P126" s="831"/>
      <c r="Q126" s="831">
        <v>4</v>
      </c>
      <c r="R126" s="832">
        <v>8</v>
      </c>
      <c r="S126" s="831">
        <v>60</v>
      </c>
      <c r="T126" s="832"/>
      <c r="U126" s="831">
        <v>120</v>
      </c>
      <c r="V126" s="832"/>
      <c r="W126" s="801"/>
      <c r="X126" s="802"/>
      <c r="Y126" s="802"/>
      <c r="Z126" s="802"/>
      <c r="AA126" s="802"/>
      <c r="AB126" s="802"/>
      <c r="AC126" s="802"/>
      <c r="AD126" s="868"/>
      <c r="AE126" s="626"/>
    </row>
    <row r="127" spans="2:31" ht="12.75" customHeight="1">
      <c r="B127" s="560"/>
      <c r="C127" s="798">
        <v>2023</v>
      </c>
      <c r="D127" s="799"/>
      <c r="E127" s="799">
        <v>300</v>
      </c>
      <c r="F127" s="800">
        <v>25</v>
      </c>
      <c r="G127" s="889"/>
      <c r="H127" s="890"/>
      <c r="I127" s="890"/>
      <c r="J127" s="891"/>
      <c r="K127" s="867">
        <v>300</v>
      </c>
      <c r="L127" s="831"/>
      <c r="M127" s="831">
        <v>25</v>
      </c>
      <c r="N127" s="832">
        <v>25</v>
      </c>
      <c r="O127" s="867">
        <v>48</v>
      </c>
      <c r="P127" s="831"/>
      <c r="Q127" s="831">
        <v>4</v>
      </c>
      <c r="R127" s="832">
        <v>8</v>
      </c>
      <c r="S127" s="831">
        <v>70</v>
      </c>
      <c r="T127" s="832"/>
      <c r="U127" s="831">
        <v>144</v>
      </c>
      <c r="V127" s="832"/>
      <c r="W127" s="801"/>
      <c r="X127" s="802"/>
      <c r="Y127" s="802"/>
      <c r="Z127" s="802"/>
      <c r="AA127" s="802"/>
      <c r="AB127" s="802"/>
      <c r="AC127" s="802"/>
      <c r="AD127" s="868"/>
      <c r="AE127" s="626"/>
    </row>
    <row r="128" spans="2:31" ht="12.75" customHeight="1">
      <c r="B128" s="560"/>
      <c r="C128" s="798">
        <v>2024</v>
      </c>
      <c r="D128" s="799"/>
      <c r="E128" s="799">
        <v>300</v>
      </c>
      <c r="F128" s="800">
        <v>25</v>
      </c>
      <c r="G128" s="886" t="s">
        <v>1432</v>
      </c>
      <c r="H128" s="887"/>
      <c r="I128" s="887"/>
      <c r="J128" s="888"/>
      <c r="K128" s="867">
        <v>300</v>
      </c>
      <c r="L128" s="831"/>
      <c r="M128" s="831">
        <v>25</v>
      </c>
      <c r="N128" s="832">
        <v>25</v>
      </c>
      <c r="O128" s="867">
        <v>48</v>
      </c>
      <c r="P128" s="831"/>
      <c r="Q128" s="831">
        <v>4</v>
      </c>
      <c r="R128" s="832">
        <v>8</v>
      </c>
      <c r="S128" s="831">
        <v>80</v>
      </c>
      <c r="T128" s="832"/>
      <c r="U128" s="831">
        <v>169</v>
      </c>
      <c r="V128" s="832"/>
      <c r="W128" s="801"/>
      <c r="X128" s="802"/>
      <c r="Y128" s="802"/>
      <c r="Z128" s="802"/>
      <c r="AA128" s="802"/>
      <c r="AB128" s="802"/>
      <c r="AC128" s="802"/>
      <c r="AD128" s="868"/>
      <c r="AE128" s="626"/>
    </row>
    <row r="129" spans="2:36" ht="12.75" customHeight="1">
      <c r="B129" s="594"/>
      <c r="C129" s="795">
        <v>2025</v>
      </c>
      <c r="D129" s="796" t="s">
        <v>1365</v>
      </c>
      <c r="E129" s="796">
        <v>300</v>
      </c>
      <c r="F129" s="797">
        <v>25</v>
      </c>
      <c r="G129" s="886" t="s">
        <v>1431</v>
      </c>
      <c r="H129" s="887"/>
      <c r="I129" s="887"/>
      <c r="J129" s="888"/>
      <c r="K129" s="867">
        <v>300</v>
      </c>
      <c r="L129" s="831"/>
      <c r="M129" s="831">
        <v>25</v>
      </c>
      <c r="N129" s="832">
        <v>25</v>
      </c>
      <c r="O129" s="867">
        <v>48</v>
      </c>
      <c r="P129" s="831"/>
      <c r="Q129" s="831">
        <v>4</v>
      </c>
      <c r="R129" s="832">
        <v>8</v>
      </c>
      <c r="S129" s="831">
        <v>90</v>
      </c>
      <c r="T129" s="832"/>
      <c r="U129" s="831">
        <v>169</v>
      </c>
      <c r="V129" s="832"/>
      <c r="W129" s="801"/>
      <c r="X129" s="802"/>
      <c r="Y129" s="802"/>
      <c r="Z129" s="802"/>
      <c r="AA129" s="802"/>
      <c r="AB129" s="802"/>
      <c r="AC129" s="802"/>
      <c r="AD129" s="868"/>
      <c r="AE129" s="626"/>
    </row>
    <row r="130" spans="2:36" ht="12.75" customHeight="1">
      <c r="B130" s="560"/>
      <c r="C130" s="795">
        <v>2026</v>
      </c>
      <c r="D130" s="796"/>
      <c r="E130" s="796">
        <v>300</v>
      </c>
      <c r="F130" s="797">
        <v>25</v>
      </c>
      <c r="G130" s="886"/>
      <c r="H130" s="887"/>
      <c r="I130" s="887"/>
      <c r="J130" s="888"/>
      <c r="K130" s="867">
        <v>300</v>
      </c>
      <c r="L130" s="831"/>
      <c r="M130" s="831">
        <v>25</v>
      </c>
      <c r="N130" s="832">
        <v>25</v>
      </c>
      <c r="O130" s="867">
        <v>48</v>
      </c>
      <c r="P130" s="831"/>
      <c r="Q130" s="831">
        <v>4</v>
      </c>
      <c r="R130" s="832">
        <v>8</v>
      </c>
      <c r="S130" s="831">
        <v>100</v>
      </c>
      <c r="T130" s="832"/>
      <c r="U130" s="831">
        <v>180</v>
      </c>
      <c r="V130" s="832"/>
      <c r="W130" s="801"/>
      <c r="X130" s="802"/>
      <c r="Y130" s="802"/>
      <c r="Z130" s="802"/>
      <c r="AA130" s="802"/>
      <c r="AB130" s="802"/>
      <c r="AC130" s="802"/>
      <c r="AD130" s="868"/>
      <c r="AE130" s="626"/>
    </row>
    <row r="131" spans="2:36" ht="12.75" customHeight="1" thickBot="1">
      <c r="B131" s="560"/>
      <c r="C131" s="795">
        <v>2027</v>
      </c>
      <c r="D131" s="796"/>
      <c r="E131" s="796">
        <v>300</v>
      </c>
      <c r="F131" s="797">
        <v>25</v>
      </c>
      <c r="G131" s="886" t="s">
        <v>1434</v>
      </c>
      <c r="H131" s="887"/>
      <c r="I131" s="887"/>
      <c r="J131" s="888"/>
      <c r="K131" s="867">
        <v>300</v>
      </c>
      <c r="L131" s="831"/>
      <c r="M131" s="831">
        <v>25</v>
      </c>
      <c r="N131" s="832">
        <v>25</v>
      </c>
      <c r="O131" s="867">
        <v>48</v>
      </c>
      <c r="P131" s="831"/>
      <c r="Q131" s="831">
        <v>4</v>
      </c>
      <c r="R131" s="832">
        <v>8</v>
      </c>
      <c r="S131" s="831">
        <v>120</v>
      </c>
      <c r="T131" s="832"/>
      <c r="U131" s="831">
        <v>180</v>
      </c>
      <c r="V131" s="832"/>
      <c r="W131" s="801"/>
      <c r="X131" s="802"/>
      <c r="Y131" s="802"/>
      <c r="Z131" s="802"/>
      <c r="AA131" s="802"/>
      <c r="AB131" s="802"/>
      <c r="AC131" s="802"/>
      <c r="AD131" s="868"/>
      <c r="AE131" s="626"/>
    </row>
    <row r="132" spans="2:36" ht="12.75" customHeight="1" thickBot="1">
      <c r="B132" s="560"/>
      <c r="C132" s="795">
        <v>2028</v>
      </c>
      <c r="D132" s="796"/>
      <c r="E132" s="796">
        <v>300</v>
      </c>
      <c r="F132" s="797">
        <v>25</v>
      </c>
      <c r="G132" s="886"/>
      <c r="H132" s="887"/>
      <c r="I132" s="887"/>
      <c r="J132" s="888"/>
      <c r="K132" s="867">
        <v>300</v>
      </c>
      <c r="L132" s="831"/>
      <c r="M132" s="831">
        <v>25</v>
      </c>
      <c r="N132" s="832">
        <v>25</v>
      </c>
      <c r="O132" s="867">
        <v>48</v>
      </c>
      <c r="P132" s="831"/>
      <c r="Q132" s="831">
        <v>4</v>
      </c>
      <c r="R132" s="832">
        <v>8</v>
      </c>
      <c r="S132" s="831">
        <v>150</v>
      </c>
      <c r="T132" s="832"/>
      <c r="U132" s="831">
        <v>200</v>
      </c>
      <c r="V132" s="832"/>
      <c r="W132" s="801"/>
      <c r="X132" s="802"/>
      <c r="Y132" s="802"/>
      <c r="Z132" s="802"/>
      <c r="AA132" s="802"/>
      <c r="AB132" s="802"/>
      <c r="AC132" s="802"/>
      <c r="AD132" s="868"/>
      <c r="AE132" s="626"/>
      <c r="AI132" s="635">
        <v>3000</v>
      </c>
      <c r="AJ132" s="635">
        <v>4500</v>
      </c>
    </row>
    <row r="133" spans="2:36" ht="12.75" customHeight="1">
      <c r="B133" s="560"/>
      <c r="C133" s="795">
        <v>2029</v>
      </c>
      <c r="D133" s="796"/>
      <c r="E133" s="796">
        <v>300</v>
      </c>
      <c r="F133" s="797">
        <v>25</v>
      </c>
      <c r="G133" s="886" t="s">
        <v>1435</v>
      </c>
      <c r="H133" s="887"/>
      <c r="I133" s="887"/>
      <c r="J133" s="888"/>
      <c r="K133" s="867">
        <v>300</v>
      </c>
      <c r="L133" s="831"/>
      <c r="M133" s="831">
        <v>25</v>
      </c>
      <c r="N133" s="832">
        <v>25</v>
      </c>
      <c r="O133" s="867">
        <v>48</v>
      </c>
      <c r="P133" s="831"/>
      <c r="Q133" s="831">
        <v>4</v>
      </c>
      <c r="R133" s="832">
        <v>8</v>
      </c>
      <c r="S133" s="831">
        <v>170</v>
      </c>
      <c r="T133" s="832"/>
      <c r="U133" s="831">
        <v>250</v>
      </c>
      <c r="V133" s="832"/>
      <c r="W133" s="801"/>
      <c r="X133" s="802"/>
      <c r="Y133" s="802"/>
      <c r="Z133" s="802"/>
      <c r="AA133" s="802"/>
      <c r="AB133" s="802"/>
      <c r="AC133" s="802"/>
      <c r="AD133" s="868"/>
      <c r="AE133" s="626"/>
    </row>
    <row r="134" spans="2:36" ht="12.75" customHeight="1">
      <c r="B134" s="560"/>
      <c r="C134" s="795">
        <v>2030</v>
      </c>
      <c r="D134" s="796"/>
      <c r="E134" s="796">
        <v>300</v>
      </c>
      <c r="F134" s="797">
        <v>25</v>
      </c>
      <c r="G134" s="895"/>
      <c r="H134" s="896"/>
      <c r="I134" s="896"/>
      <c r="J134" s="897"/>
      <c r="K134" s="867">
        <v>300</v>
      </c>
      <c r="L134" s="831"/>
      <c r="M134" s="831">
        <v>25</v>
      </c>
      <c r="N134" s="832">
        <v>25</v>
      </c>
      <c r="O134" s="867">
        <v>48</v>
      </c>
      <c r="P134" s="831"/>
      <c r="Q134" s="831">
        <v>4</v>
      </c>
      <c r="R134" s="832">
        <v>8</v>
      </c>
      <c r="S134" s="831">
        <v>200</v>
      </c>
      <c r="T134" s="832"/>
      <c r="U134" s="831">
        <v>400</v>
      </c>
      <c r="V134" s="832"/>
      <c r="W134" s="899" t="s">
        <v>1409</v>
      </c>
      <c r="X134" s="900"/>
      <c r="Y134" s="900"/>
      <c r="Z134" s="900"/>
      <c r="AA134" s="900"/>
      <c r="AB134" s="900"/>
      <c r="AC134" s="900"/>
      <c r="AD134" s="901"/>
      <c r="AE134" s="626"/>
    </row>
    <row r="135" spans="2:36" ht="12.75" customHeight="1">
      <c r="B135" s="560"/>
      <c r="C135" s="795" t="s">
        <v>1391</v>
      </c>
      <c r="D135" s="796"/>
      <c r="E135" s="796"/>
      <c r="F135" s="797"/>
      <c r="G135" s="889"/>
      <c r="H135" s="890"/>
      <c r="I135" s="890"/>
      <c r="J135" s="891"/>
      <c r="K135" s="898">
        <f>SUM(K124:L134)</f>
        <v>3300</v>
      </c>
      <c r="L135" s="872"/>
      <c r="M135" s="872"/>
      <c r="N135" s="873"/>
      <c r="O135" s="898">
        <f>SUM(O124:P134)</f>
        <v>528</v>
      </c>
      <c r="P135" s="872"/>
      <c r="Q135" s="872"/>
      <c r="R135" s="873"/>
      <c r="S135" s="898">
        <f>SUM(S124:T134)</f>
        <v>1071</v>
      </c>
      <c r="T135" s="872"/>
      <c r="U135" s="898">
        <f>SUM(U124:V134)</f>
        <v>1882</v>
      </c>
      <c r="V135" s="872"/>
      <c r="W135" s="902"/>
      <c r="X135" s="903"/>
      <c r="Y135" s="903"/>
      <c r="Z135" s="903"/>
      <c r="AA135" s="903"/>
      <c r="AB135" s="903"/>
      <c r="AC135" s="903"/>
      <c r="AD135" s="904"/>
      <c r="AE135" s="626"/>
    </row>
    <row r="136" spans="2:36" ht="12.75" customHeight="1">
      <c r="B136" s="560"/>
      <c r="C136" s="828" t="s">
        <v>350</v>
      </c>
      <c r="D136" s="829"/>
      <c r="E136" s="829"/>
      <c r="F136" s="830"/>
      <c r="G136" s="857" t="s">
        <v>1392</v>
      </c>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9"/>
      <c r="AE136" s="605"/>
    </row>
    <row r="137" spans="2:36" ht="12.75" customHeight="1">
      <c r="B137" s="561"/>
      <c r="C137" s="606"/>
      <c r="D137" s="607"/>
      <c r="E137" s="607"/>
      <c r="F137" s="607"/>
      <c r="G137" s="608"/>
      <c r="H137" s="607"/>
      <c r="I137" s="607"/>
      <c r="J137" s="607"/>
      <c r="K137" s="607"/>
      <c r="L137" s="607"/>
      <c r="M137" s="608"/>
      <c r="N137" s="607"/>
      <c r="O137" s="607"/>
      <c r="P137" s="607"/>
      <c r="Q137" s="607"/>
      <c r="R137" s="607"/>
      <c r="S137" s="608"/>
      <c r="T137" s="607"/>
      <c r="U137" s="607"/>
      <c r="V137" s="607"/>
      <c r="W137" s="607"/>
      <c r="X137" s="607"/>
      <c r="Y137" s="607"/>
      <c r="Z137" s="607"/>
      <c r="AA137" s="607"/>
      <c r="AB137" s="607"/>
      <c r="AC137" s="608"/>
      <c r="AD137" s="607"/>
      <c r="AE137" s="609"/>
    </row>
    <row r="138" spans="2:36" ht="12.75" customHeight="1">
      <c r="C138" s="675"/>
      <c r="D138" s="675"/>
      <c r="E138" s="675"/>
      <c r="F138" s="675"/>
      <c r="G138" s="675"/>
      <c r="H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row>
    <row r="139" spans="2:36" ht="12.75" customHeight="1">
      <c r="C139" s="675"/>
      <c r="D139" s="675"/>
      <c r="E139" s="675"/>
      <c r="F139" s="675"/>
      <c r="G139" s="675"/>
      <c r="H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row>
    <row r="140" spans="2:36" ht="12.75" customHeight="1">
      <c r="B140" s="657" t="s">
        <v>1297</v>
      </c>
      <c r="C140" s="667"/>
      <c r="D140" s="667"/>
      <c r="E140" s="667"/>
      <c r="F140" s="667"/>
      <c r="G140" s="667"/>
      <c r="H140" s="667"/>
      <c r="I140" s="668"/>
      <c r="J140" s="599"/>
      <c r="K140" s="807" t="s">
        <v>1385</v>
      </c>
      <c r="L140" s="808"/>
      <c r="M140" s="808"/>
      <c r="N140" s="808"/>
      <c r="O140" s="808"/>
      <c r="P140" s="808"/>
      <c r="Q140" s="808"/>
      <c r="R140" s="808"/>
      <c r="S140" s="808"/>
      <c r="T140" s="808"/>
      <c r="U140" s="808"/>
      <c r="V140" s="808"/>
      <c r="W140" s="808"/>
      <c r="X140" s="808"/>
      <c r="Y140" s="593"/>
      <c r="Z140" s="593"/>
      <c r="AA140" s="593"/>
      <c r="AB140" s="593"/>
      <c r="AC140" s="593"/>
      <c r="AD140" s="593"/>
      <c r="AE140" s="600"/>
    </row>
    <row r="141" spans="2:36" ht="12.75" customHeight="1">
      <c r="B141" s="669"/>
      <c r="C141" s="670"/>
      <c r="D141" s="670"/>
      <c r="E141" s="670"/>
      <c r="F141" s="670"/>
      <c r="G141" s="670"/>
      <c r="H141" s="670"/>
      <c r="I141" s="671"/>
      <c r="J141" s="601"/>
      <c r="K141" s="809"/>
      <c r="L141" s="809"/>
      <c r="M141" s="809"/>
      <c r="N141" s="809"/>
      <c r="O141" s="809"/>
      <c r="P141" s="809"/>
      <c r="Q141" s="809"/>
      <c r="R141" s="809"/>
      <c r="S141" s="809"/>
      <c r="T141" s="809"/>
      <c r="U141" s="809"/>
      <c r="V141" s="809"/>
      <c r="W141" s="809"/>
      <c r="X141" s="809"/>
      <c r="Y141" s="655"/>
      <c r="Z141" s="655"/>
      <c r="AA141" s="655"/>
      <c r="AB141" s="655"/>
      <c r="AC141" s="655"/>
      <c r="AD141" s="655"/>
      <c r="AE141" s="585"/>
    </row>
    <row r="142" spans="2:36" ht="12.75" customHeight="1">
      <c r="B142" s="672"/>
      <c r="C142" s="673"/>
      <c r="D142" s="673"/>
      <c r="E142" s="673"/>
      <c r="F142" s="673"/>
      <c r="G142" s="673"/>
      <c r="H142" s="673"/>
      <c r="I142" s="674"/>
      <c r="J142" s="602"/>
      <c r="K142" s="810"/>
      <c r="L142" s="810"/>
      <c r="M142" s="810"/>
      <c r="N142" s="810"/>
      <c r="O142" s="810"/>
      <c r="P142" s="810"/>
      <c r="Q142" s="810"/>
      <c r="R142" s="810"/>
      <c r="S142" s="810"/>
      <c r="T142" s="810"/>
      <c r="U142" s="810"/>
      <c r="V142" s="810"/>
      <c r="W142" s="810"/>
      <c r="X142" s="810"/>
      <c r="Y142" s="590"/>
      <c r="Z142" s="590"/>
      <c r="AA142" s="590"/>
      <c r="AB142" s="590"/>
      <c r="AC142" s="590"/>
      <c r="AD142" s="590"/>
      <c r="AE142" s="591"/>
    </row>
    <row r="143" spans="2:36" ht="12.75" customHeight="1">
      <c r="B143" s="603"/>
      <c r="C143" s="596" t="s">
        <v>309</v>
      </c>
      <c r="D143" s="596"/>
      <c r="E143" s="596"/>
      <c r="F143" s="596"/>
      <c r="G143" s="596"/>
      <c r="H143" s="596"/>
      <c r="I143" s="655"/>
      <c r="J143" s="595"/>
      <c r="K143" s="595"/>
      <c r="L143" s="595"/>
      <c r="M143" s="595"/>
      <c r="N143" s="595"/>
      <c r="O143" s="595"/>
      <c r="P143" s="595"/>
      <c r="Q143" s="595"/>
      <c r="R143" s="595"/>
      <c r="S143" s="595"/>
      <c r="T143" s="595"/>
      <c r="U143" s="595"/>
      <c r="V143" s="595"/>
      <c r="W143" s="655"/>
      <c r="X143" s="618" t="s">
        <v>310</v>
      </c>
      <c r="Y143" s="618"/>
      <c r="Z143" s="618"/>
      <c r="AA143" s="619"/>
      <c r="AB143" s="655"/>
      <c r="AC143" s="655"/>
      <c r="AD143" s="655"/>
      <c r="AE143" s="585"/>
    </row>
    <row r="144" spans="2:36" ht="12.75" customHeight="1">
      <c r="B144" s="560"/>
      <c r="C144" s="844">
        <v>2021</v>
      </c>
      <c r="D144" s="845"/>
      <c r="E144" s="845"/>
      <c r="F144" s="845"/>
      <c r="G144" s="845"/>
      <c r="H144" s="845"/>
      <c r="I144" s="845"/>
      <c r="J144" s="845"/>
      <c r="K144" s="845"/>
      <c r="L144" s="845"/>
      <c r="M144" s="845"/>
      <c r="N144" s="845"/>
      <c r="O144" s="845"/>
      <c r="P144" s="845"/>
      <c r="Q144" s="845"/>
      <c r="R144" s="846"/>
      <c r="S144" s="812">
        <v>2018</v>
      </c>
      <c r="T144" s="812"/>
      <c r="U144" s="812"/>
      <c r="V144" s="812"/>
      <c r="W144" s="812">
        <v>2019</v>
      </c>
      <c r="X144" s="812"/>
      <c r="Y144" s="812"/>
      <c r="Z144" s="812"/>
      <c r="AA144" s="812">
        <v>2020</v>
      </c>
      <c r="AB144" s="812"/>
      <c r="AC144" s="812"/>
      <c r="AD144" s="812"/>
      <c r="AE144" s="588"/>
    </row>
    <row r="145" spans="2:44" ht="12.75" customHeight="1">
      <c r="B145" s="560"/>
      <c r="C145" s="784" t="s">
        <v>1420</v>
      </c>
      <c r="D145" s="787"/>
      <c r="E145" s="787"/>
      <c r="F145" s="787"/>
      <c r="G145" s="784" t="s">
        <v>1344</v>
      </c>
      <c r="H145" s="787"/>
      <c r="I145" s="787"/>
      <c r="J145" s="787"/>
      <c r="K145" s="784" t="s">
        <v>1421</v>
      </c>
      <c r="L145" s="787"/>
      <c r="M145" s="787"/>
      <c r="N145" s="787"/>
      <c r="O145" s="784" t="s">
        <v>1344</v>
      </c>
      <c r="P145" s="787"/>
      <c r="Q145" s="787"/>
      <c r="R145" s="787"/>
      <c r="S145" s="784" t="s">
        <v>1343</v>
      </c>
      <c r="T145" s="787"/>
      <c r="U145" s="787"/>
      <c r="V145" s="787"/>
      <c r="W145" s="784" t="s">
        <v>1343</v>
      </c>
      <c r="X145" s="787"/>
      <c r="Y145" s="787"/>
      <c r="Z145" s="787"/>
      <c r="AA145" s="784" t="s">
        <v>1343</v>
      </c>
      <c r="AB145" s="787"/>
      <c r="AC145" s="787"/>
      <c r="AD145" s="787"/>
      <c r="AE145" s="625"/>
    </row>
    <row r="146" spans="2:44" ht="12.75" customHeight="1">
      <c r="B146" s="560"/>
      <c r="C146" s="784" t="s">
        <v>1419</v>
      </c>
      <c r="D146" s="787"/>
      <c r="E146" s="787"/>
      <c r="F146" s="787"/>
      <c r="G146" s="840">
        <v>250000</v>
      </c>
      <c r="H146" s="840"/>
      <c r="I146" s="840"/>
      <c r="J146" s="620" t="s">
        <v>177</v>
      </c>
      <c r="K146" s="784" t="s">
        <v>1346</v>
      </c>
      <c r="L146" s="787"/>
      <c r="M146" s="787"/>
      <c r="N146" s="787"/>
      <c r="O146" s="780">
        <f>O147/12</f>
        <v>583333.33333333337</v>
      </c>
      <c r="P146" s="780"/>
      <c r="Q146" s="780"/>
      <c r="R146" s="780"/>
      <c r="S146" s="780">
        <f>S147/12</f>
        <v>760633.5</v>
      </c>
      <c r="T146" s="780"/>
      <c r="U146" s="780"/>
      <c r="V146" s="780"/>
      <c r="W146" s="780">
        <f>W147/12</f>
        <v>653635.66666666663</v>
      </c>
      <c r="X146" s="780"/>
      <c r="Y146" s="780"/>
      <c r="Z146" s="780"/>
      <c r="AA146" s="780">
        <f>AA147/12</f>
        <v>726666.66666666663</v>
      </c>
      <c r="AB146" s="780"/>
      <c r="AC146" s="780"/>
      <c r="AD146" s="780"/>
      <c r="AE146" s="625"/>
    </row>
    <row r="147" spans="2:44" ht="12.75" customHeight="1">
      <c r="B147" s="560"/>
      <c r="C147" s="784" t="s">
        <v>1325</v>
      </c>
      <c r="D147" s="784"/>
      <c r="E147" s="784"/>
      <c r="F147" s="784"/>
      <c r="G147" s="783">
        <v>20000</v>
      </c>
      <c r="H147" s="783"/>
      <c r="I147" s="783"/>
      <c r="J147" s="621">
        <f>G147/$G$8</f>
        <v>2.5974025974025974E-3</v>
      </c>
      <c r="K147" s="784" t="s">
        <v>1345</v>
      </c>
      <c r="L147" s="787"/>
      <c r="M147" s="787"/>
      <c r="N147" s="787"/>
      <c r="O147" s="780">
        <f>O148+O149+O150</f>
        <v>7000000</v>
      </c>
      <c r="P147" s="781"/>
      <c r="Q147" s="781"/>
      <c r="R147" s="781"/>
      <c r="S147" s="780">
        <f>S148+S149+S150</f>
        <v>9127602</v>
      </c>
      <c r="T147" s="781"/>
      <c r="U147" s="781"/>
      <c r="V147" s="781"/>
      <c r="W147" s="780">
        <f>W148+W149+W150</f>
        <v>7843628</v>
      </c>
      <c r="X147" s="781"/>
      <c r="Y147" s="781"/>
      <c r="Z147" s="781"/>
      <c r="AA147" s="780">
        <f>AA148+AA149+AA150</f>
        <v>8720000</v>
      </c>
      <c r="AB147" s="781"/>
      <c r="AC147" s="781"/>
      <c r="AD147" s="781"/>
      <c r="AE147" s="626"/>
    </row>
    <row r="148" spans="2:44" ht="12.75" customHeight="1">
      <c r="B148" s="560"/>
      <c r="C148" s="784" t="s">
        <v>1326</v>
      </c>
      <c r="D148" s="784"/>
      <c r="E148" s="784"/>
      <c r="F148" s="784"/>
      <c r="G148" s="783">
        <v>5000</v>
      </c>
      <c r="H148" s="783"/>
      <c r="I148" s="783"/>
      <c r="J148" s="621">
        <f t="shared" ref="J148:J158" si="10">G148/$G$8</f>
        <v>6.4935064935064935E-4</v>
      </c>
      <c r="K148" s="784" t="s">
        <v>1347</v>
      </c>
      <c r="L148" s="784"/>
      <c r="M148" s="784"/>
      <c r="N148" s="784"/>
      <c r="O148" s="782">
        <v>5500000</v>
      </c>
      <c r="P148" s="782"/>
      <c r="Q148" s="782"/>
      <c r="R148" s="782"/>
      <c r="S148" s="782">
        <v>5827602</v>
      </c>
      <c r="T148" s="782"/>
      <c r="U148" s="782"/>
      <c r="V148" s="782"/>
      <c r="W148" s="782">
        <v>5343628</v>
      </c>
      <c r="X148" s="782"/>
      <c r="Y148" s="782"/>
      <c r="Z148" s="782"/>
      <c r="AA148" s="782">
        <v>5420000</v>
      </c>
      <c r="AB148" s="782"/>
      <c r="AC148" s="782"/>
      <c r="AD148" s="782"/>
      <c r="AE148" s="626"/>
    </row>
    <row r="149" spans="2:44" ht="12.75" customHeight="1">
      <c r="B149" s="560"/>
      <c r="C149" s="784" t="s">
        <v>1327</v>
      </c>
      <c r="D149" s="784"/>
      <c r="E149" s="784"/>
      <c r="F149" s="784"/>
      <c r="G149" s="783">
        <v>0</v>
      </c>
      <c r="H149" s="783"/>
      <c r="I149" s="783"/>
      <c r="J149" s="621">
        <f t="shared" si="10"/>
        <v>0</v>
      </c>
      <c r="K149" s="784" t="s">
        <v>1348</v>
      </c>
      <c r="L149" s="784"/>
      <c r="M149" s="784"/>
      <c r="N149" s="784"/>
      <c r="O149" s="782">
        <v>1500000</v>
      </c>
      <c r="P149" s="782"/>
      <c r="Q149" s="782"/>
      <c r="R149" s="782"/>
      <c r="S149" s="782">
        <v>3300000</v>
      </c>
      <c r="T149" s="782"/>
      <c r="U149" s="782"/>
      <c r="V149" s="782"/>
      <c r="W149" s="782">
        <v>2500000</v>
      </c>
      <c r="X149" s="782"/>
      <c r="Y149" s="782"/>
      <c r="Z149" s="782"/>
      <c r="AA149" s="782">
        <v>3000000</v>
      </c>
      <c r="AB149" s="782"/>
      <c r="AC149" s="782"/>
      <c r="AD149" s="782"/>
      <c r="AE149" s="626"/>
    </row>
    <row r="150" spans="2:44" ht="12.75" customHeight="1">
      <c r="B150" s="594"/>
      <c r="C150" s="784" t="s">
        <v>1328</v>
      </c>
      <c r="D150" s="784"/>
      <c r="E150" s="784"/>
      <c r="F150" s="784"/>
      <c r="G150" s="783">
        <v>3000</v>
      </c>
      <c r="H150" s="783"/>
      <c r="I150" s="783"/>
      <c r="J150" s="621">
        <f t="shared" si="10"/>
        <v>3.8961038961038961E-4</v>
      </c>
      <c r="K150" s="785" t="s">
        <v>1349</v>
      </c>
      <c r="L150" s="785"/>
      <c r="M150" s="785"/>
      <c r="N150" s="785"/>
      <c r="O150" s="782">
        <v>0</v>
      </c>
      <c r="P150" s="782"/>
      <c r="Q150" s="782"/>
      <c r="R150" s="782"/>
      <c r="S150" s="782">
        <v>0</v>
      </c>
      <c r="T150" s="782"/>
      <c r="U150" s="782"/>
      <c r="V150" s="782"/>
      <c r="W150" s="782">
        <v>0</v>
      </c>
      <c r="X150" s="782"/>
      <c r="Y150" s="782"/>
      <c r="Z150" s="782"/>
      <c r="AA150" s="782">
        <v>300000</v>
      </c>
      <c r="AB150" s="782"/>
      <c r="AC150" s="782"/>
      <c r="AD150" s="782"/>
      <c r="AE150" s="626"/>
    </row>
    <row r="151" spans="2:44" ht="12.75" customHeight="1">
      <c r="B151" s="560"/>
      <c r="C151" s="784" t="s">
        <v>1329</v>
      </c>
      <c r="D151" s="784"/>
      <c r="E151" s="784"/>
      <c r="F151" s="784"/>
      <c r="G151" s="783">
        <v>25000</v>
      </c>
      <c r="H151" s="783"/>
      <c r="I151" s="783"/>
      <c r="J151" s="621">
        <f t="shared" si="10"/>
        <v>3.246753246753247E-3</v>
      </c>
      <c r="S151" s="586"/>
      <c r="T151" s="586"/>
      <c r="U151" s="586"/>
      <c r="V151" s="586"/>
      <c r="W151" s="784" t="s">
        <v>1413</v>
      </c>
      <c r="X151" s="787"/>
      <c r="Y151" s="787"/>
      <c r="Z151" s="787"/>
      <c r="AA151" s="784" t="s">
        <v>1416</v>
      </c>
      <c r="AB151" s="787"/>
      <c r="AC151" s="787"/>
      <c r="AD151" s="787"/>
      <c r="AE151" s="626"/>
      <c r="AK151" s="784" t="s">
        <v>1413</v>
      </c>
      <c r="AL151" s="787"/>
      <c r="AM151" s="787"/>
      <c r="AN151" s="787"/>
      <c r="AO151" s="784" t="s">
        <v>1343</v>
      </c>
      <c r="AP151" s="787"/>
      <c r="AQ151" s="787"/>
      <c r="AR151" s="787"/>
    </row>
    <row r="152" spans="2:44" ht="12.75" customHeight="1">
      <c r="B152" s="560"/>
      <c r="C152" s="811" t="s">
        <v>1330</v>
      </c>
      <c r="D152" s="811"/>
      <c r="E152" s="811"/>
      <c r="F152" s="811"/>
      <c r="G152" s="783">
        <v>50000</v>
      </c>
      <c r="H152" s="783"/>
      <c r="I152" s="783"/>
      <c r="J152" s="621">
        <f t="shared" si="10"/>
        <v>6.4935064935064939E-3</v>
      </c>
      <c r="S152" s="656"/>
      <c r="T152" s="656"/>
      <c r="U152" s="656"/>
      <c r="V152" s="656"/>
      <c r="W152" s="805" t="s">
        <v>1410</v>
      </c>
      <c r="X152" s="806"/>
      <c r="Y152" s="806"/>
      <c r="Z152" s="806"/>
      <c r="AA152" s="782">
        <v>80000</v>
      </c>
      <c r="AB152" s="782"/>
      <c r="AC152" s="782"/>
      <c r="AD152" s="782"/>
      <c r="AE152" s="626"/>
      <c r="AK152" s="784" t="s">
        <v>1410</v>
      </c>
      <c r="AL152" s="787"/>
      <c r="AM152" s="787"/>
      <c r="AN152" s="787"/>
      <c r="AO152" s="782">
        <v>80000</v>
      </c>
      <c r="AP152" s="782"/>
      <c r="AQ152" s="782"/>
      <c r="AR152" s="782"/>
    </row>
    <row r="153" spans="2:44" ht="12.75" customHeight="1">
      <c r="B153" s="560"/>
      <c r="C153" s="811" t="s">
        <v>1331</v>
      </c>
      <c r="D153" s="811"/>
      <c r="E153" s="811"/>
      <c r="F153" s="811"/>
      <c r="G153" s="783">
        <v>1000</v>
      </c>
      <c r="H153" s="783"/>
      <c r="I153" s="783"/>
      <c r="J153" s="621">
        <f t="shared" si="10"/>
        <v>1.2987012987012987E-4</v>
      </c>
      <c r="S153" s="656"/>
      <c r="T153" s="656"/>
      <c r="U153" s="656"/>
      <c r="V153" s="656"/>
      <c r="W153" s="805" t="s">
        <v>1411</v>
      </c>
      <c r="X153" s="806"/>
      <c r="Y153" s="806"/>
      <c r="Z153" s="806"/>
      <c r="AA153" s="782">
        <v>960000</v>
      </c>
      <c r="AB153" s="804"/>
      <c r="AC153" s="804"/>
      <c r="AD153" s="804"/>
      <c r="AE153" s="626"/>
      <c r="AK153" s="784" t="s">
        <v>1411</v>
      </c>
      <c r="AL153" s="787"/>
      <c r="AM153" s="787"/>
      <c r="AN153" s="787"/>
      <c r="AO153" s="782">
        <v>960000</v>
      </c>
      <c r="AP153" s="804"/>
      <c r="AQ153" s="804"/>
      <c r="AR153" s="804"/>
    </row>
    <row r="154" spans="2:44" ht="12.75" customHeight="1">
      <c r="B154" s="560"/>
      <c r="C154" s="811" t="s">
        <v>1332</v>
      </c>
      <c r="D154" s="811"/>
      <c r="E154" s="811"/>
      <c r="F154" s="811"/>
      <c r="G154" s="783">
        <v>2000</v>
      </c>
      <c r="H154" s="783"/>
      <c r="I154" s="783"/>
      <c r="J154" s="621">
        <f t="shared" si="10"/>
        <v>2.5974025974025974E-4</v>
      </c>
      <c r="S154" s="656"/>
      <c r="T154" s="656"/>
      <c r="U154" s="656"/>
      <c r="V154" s="656"/>
      <c r="W154" s="805" t="s">
        <v>1412</v>
      </c>
      <c r="X154" s="805"/>
      <c r="Y154" s="805"/>
      <c r="Z154" s="805"/>
      <c r="AA154" s="780">
        <v>2700000</v>
      </c>
      <c r="AB154" s="780"/>
      <c r="AC154" s="780"/>
      <c r="AD154" s="780"/>
      <c r="AE154" s="626"/>
      <c r="AK154" s="784" t="s">
        <v>1412</v>
      </c>
      <c r="AL154" s="784"/>
      <c r="AM154" s="784"/>
      <c r="AN154" s="784"/>
      <c r="AO154" s="780">
        <v>2700000</v>
      </c>
      <c r="AP154" s="780"/>
      <c r="AQ154" s="780"/>
      <c r="AR154" s="780"/>
    </row>
    <row r="155" spans="2:44" ht="12.75" customHeight="1">
      <c r="B155" s="560"/>
      <c r="C155" s="811" t="s">
        <v>1333</v>
      </c>
      <c r="D155" s="811"/>
      <c r="E155" s="811"/>
      <c r="F155" s="811"/>
      <c r="G155" s="783">
        <v>5000</v>
      </c>
      <c r="H155" s="783"/>
      <c r="I155" s="783"/>
      <c r="J155" s="621">
        <f t="shared" si="10"/>
        <v>6.4935064935064935E-4</v>
      </c>
      <c r="S155" s="656"/>
      <c r="T155" s="656"/>
      <c r="U155" s="656"/>
      <c r="V155" s="656"/>
      <c r="W155" s="784" t="s">
        <v>1414</v>
      </c>
      <c r="X155" s="787"/>
      <c r="Y155" s="787"/>
      <c r="Z155" s="787"/>
      <c r="AA155" s="784" t="s">
        <v>1417</v>
      </c>
      <c r="AB155" s="787"/>
      <c r="AC155" s="787"/>
      <c r="AD155" s="787"/>
      <c r="AE155" s="626"/>
      <c r="AK155" s="784" t="s">
        <v>1414</v>
      </c>
      <c r="AL155" s="787"/>
      <c r="AM155" s="787"/>
      <c r="AN155" s="787"/>
      <c r="AO155" s="784" t="s">
        <v>1343</v>
      </c>
      <c r="AP155" s="787"/>
      <c r="AQ155" s="787"/>
      <c r="AR155" s="787"/>
    </row>
    <row r="156" spans="2:44" ht="12.75" customHeight="1">
      <c r="B156" s="560"/>
      <c r="C156" s="811" t="s">
        <v>1334</v>
      </c>
      <c r="D156" s="811"/>
      <c r="E156" s="811"/>
      <c r="F156" s="811"/>
      <c r="G156" s="783">
        <v>9000</v>
      </c>
      <c r="H156" s="783"/>
      <c r="I156" s="783"/>
      <c r="J156" s="621">
        <f t="shared" si="10"/>
        <v>1.1688311688311688E-3</v>
      </c>
      <c r="S156" s="656"/>
      <c r="T156" s="656"/>
      <c r="U156" s="656"/>
      <c r="V156" s="656"/>
      <c r="W156" s="805" t="s">
        <v>1410</v>
      </c>
      <c r="X156" s="806"/>
      <c r="Y156" s="806"/>
      <c r="Z156" s="806"/>
      <c r="AA156" s="782">
        <f>AA157/6</f>
        <v>300000</v>
      </c>
      <c r="AB156" s="782"/>
      <c r="AC156" s="782"/>
      <c r="AD156" s="782"/>
      <c r="AE156" s="626"/>
      <c r="AK156" s="784" t="s">
        <v>1415</v>
      </c>
      <c r="AL156" s="787"/>
      <c r="AM156" s="787"/>
      <c r="AN156" s="787"/>
      <c r="AO156" s="782">
        <f>AO157/6</f>
        <v>300000</v>
      </c>
      <c r="AP156" s="782"/>
      <c r="AQ156" s="782"/>
      <c r="AR156" s="782"/>
    </row>
    <row r="157" spans="2:44" ht="12.75" customHeight="1">
      <c r="B157" s="594"/>
      <c r="C157" s="811" t="s">
        <v>1335</v>
      </c>
      <c r="D157" s="811"/>
      <c r="E157" s="811"/>
      <c r="F157" s="811"/>
      <c r="G157" s="783">
        <v>126000</v>
      </c>
      <c r="H157" s="783"/>
      <c r="I157" s="783"/>
      <c r="J157" s="621">
        <f t="shared" si="10"/>
        <v>1.6363636363636365E-2</v>
      </c>
      <c r="S157" s="656"/>
      <c r="T157" s="656"/>
      <c r="U157" s="656"/>
      <c r="V157" s="656"/>
      <c r="W157" s="805" t="s">
        <v>1411</v>
      </c>
      <c r="X157" s="806"/>
      <c r="Y157" s="806"/>
      <c r="Z157" s="806"/>
      <c r="AA157" s="782">
        <v>1800000</v>
      </c>
      <c r="AB157" s="782"/>
      <c r="AC157" s="782"/>
      <c r="AD157" s="782"/>
      <c r="AE157" s="626"/>
      <c r="AK157" s="784" t="s">
        <v>1411</v>
      </c>
      <c r="AL157" s="787"/>
      <c r="AM157" s="787"/>
      <c r="AN157" s="787"/>
      <c r="AO157" s="782">
        <v>1800000</v>
      </c>
      <c r="AP157" s="782"/>
      <c r="AQ157" s="782"/>
      <c r="AR157" s="782"/>
    </row>
    <row r="158" spans="2:44" ht="12.75" customHeight="1">
      <c r="B158" s="560"/>
      <c r="C158" s="811" t="s">
        <v>1336</v>
      </c>
      <c r="D158" s="811"/>
      <c r="E158" s="811"/>
      <c r="F158" s="811"/>
      <c r="G158" s="783">
        <v>4000</v>
      </c>
      <c r="H158" s="783"/>
      <c r="I158" s="783"/>
      <c r="J158" s="621">
        <f t="shared" si="10"/>
        <v>5.1948051948051948E-4</v>
      </c>
      <c r="K158" s="642"/>
      <c r="L158" s="608"/>
      <c r="M158" s="608"/>
      <c r="N158" s="608"/>
      <c r="O158" s="608"/>
      <c r="P158" s="608"/>
      <c r="Q158" s="608"/>
      <c r="R158" s="608"/>
      <c r="S158" s="608"/>
      <c r="T158" s="608"/>
      <c r="U158" s="608"/>
      <c r="V158" s="608"/>
      <c r="W158" s="805" t="s">
        <v>1412</v>
      </c>
      <c r="X158" s="805"/>
      <c r="Y158" s="805"/>
      <c r="Z158" s="805"/>
      <c r="AA158" s="780">
        <v>1800000</v>
      </c>
      <c r="AB158" s="780"/>
      <c r="AC158" s="780"/>
      <c r="AD158" s="780"/>
      <c r="AE158" s="626"/>
      <c r="AK158" s="784" t="s">
        <v>1412</v>
      </c>
      <c r="AL158" s="784"/>
      <c r="AM158" s="784"/>
      <c r="AN158" s="784"/>
      <c r="AO158" s="780">
        <v>1800000</v>
      </c>
      <c r="AP158" s="780"/>
      <c r="AQ158" s="780"/>
      <c r="AR158" s="780"/>
    </row>
    <row r="159" spans="2:44" ht="12.75" customHeight="1">
      <c r="B159" s="560"/>
      <c r="C159" s="812"/>
      <c r="D159" s="787"/>
      <c r="E159" s="787"/>
      <c r="F159" s="787"/>
      <c r="G159" s="812">
        <v>2018</v>
      </c>
      <c r="H159" s="812"/>
      <c r="I159" s="812"/>
      <c r="J159" s="812"/>
      <c r="K159" s="812"/>
      <c r="L159" s="812"/>
      <c r="M159" s="812"/>
      <c r="N159" s="812"/>
      <c r="O159" s="812">
        <v>2019</v>
      </c>
      <c r="P159" s="812"/>
      <c r="Q159" s="812"/>
      <c r="R159" s="812"/>
      <c r="S159" s="812"/>
      <c r="T159" s="812"/>
      <c r="U159" s="812"/>
      <c r="V159" s="812"/>
      <c r="W159" s="812">
        <v>2020</v>
      </c>
      <c r="X159" s="812"/>
      <c r="Y159" s="812"/>
      <c r="Z159" s="812"/>
      <c r="AA159" s="812"/>
      <c r="AB159" s="812"/>
      <c r="AC159" s="812"/>
      <c r="AD159" s="812"/>
      <c r="AE159" s="588"/>
    </row>
    <row r="160" spans="2:44" ht="12.75" customHeight="1">
      <c r="B160" s="560"/>
      <c r="C160" s="784" t="s">
        <v>1337</v>
      </c>
      <c r="D160" s="787"/>
      <c r="E160" s="787"/>
      <c r="F160" s="787"/>
      <c r="G160" s="784" t="s">
        <v>1339</v>
      </c>
      <c r="H160" s="787"/>
      <c r="I160" s="787"/>
      <c r="J160" s="787"/>
      <c r="K160" s="784" t="s">
        <v>1340</v>
      </c>
      <c r="L160" s="787"/>
      <c r="M160" s="787"/>
      <c r="N160" s="787"/>
      <c r="O160" s="784" t="s">
        <v>1339</v>
      </c>
      <c r="P160" s="787"/>
      <c r="Q160" s="787"/>
      <c r="R160" s="787"/>
      <c r="S160" s="784" t="s">
        <v>1340</v>
      </c>
      <c r="T160" s="787"/>
      <c r="U160" s="787"/>
      <c r="V160" s="787"/>
      <c r="W160" s="784" t="s">
        <v>1339</v>
      </c>
      <c r="X160" s="787"/>
      <c r="Y160" s="787"/>
      <c r="Z160" s="787"/>
      <c r="AA160" s="784" t="s">
        <v>1340</v>
      </c>
      <c r="AB160" s="787"/>
      <c r="AC160" s="787"/>
      <c r="AD160" s="787"/>
      <c r="AE160" s="627"/>
    </row>
    <row r="161" spans="2:34" ht="12.75" customHeight="1">
      <c r="B161" s="560"/>
      <c r="C161" s="784" t="s">
        <v>79</v>
      </c>
      <c r="D161" s="787"/>
      <c r="E161" s="787"/>
      <c r="F161" s="787"/>
      <c r="G161" s="786">
        <v>275519</v>
      </c>
      <c r="H161" s="786"/>
      <c r="I161" s="786"/>
      <c r="J161" s="622"/>
      <c r="K161" s="833">
        <v>3306223</v>
      </c>
      <c r="L161" s="833"/>
      <c r="M161" s="833"/>
      <c r="N161" s="623">
        <f t="shared" ref="N161:N173" si="11">K161/$AA$9</f>
        <v>3306.223</v>
      </c>
      <c r="O161" s="786">
        <v>286981</v>
      </c>
      <c r="P161" s="786">
        <v>286981</v>
      </c>
      <c r="Q161" s="786">
        <v>286981</v>
      </c>
      <c r="R161" s="624"/>
      <c r="S161" s="905">
        <v>3443771</v>
      </c>
      <c r="T161" s="905">
        <v>3443771</v>
      </c>
      <c r="U161" s="905">
        <v>3443771</v>
      </c>
      <c r="V161" s="628" t="e">
        <f t="shared" ref="V161:V173" si="12">S161/$W$15</f>
        <v>#VALUE!</v>
      </c>
      <c r="W161" s="786">
        <v>248627</v>
      </c>
      <c r="X161" s="786">
        <v>248627</v>
      </c>
      <c r="Y161" s="786">
        <v>248627</v>
      </c>
      <c r="Z161" s="624"/>
      <c r="AA161" s="905">
        <v>2983520</v>
      </c>
      <c r="AB161" s="905">
        <v>2983520</v>
      </c>
      <c r="AC161" s="905">
        <v>2983520</v>
      </c>
      <c r="AD161" s="628">
        <f t="shared" ref="AD161:AD173" si="13">AA161/$AA$15</f>
        <v>1491.76</v>
      </c>
      <c r="AE161" s="627"/>
      <c r="AH161" s="664" t="s">
        <v>1418</v>
      </c>
    </row>
    <row r="162" spans="2:34" ht="12.75" customHeight="1">
      <c r="B162" s="560"/>
      <c r="C162" s="784" t="s">
        <v>1325</v>
      </c>
      <c r="D162" s="784"/>
      <c r="E162" s="784"/>
      <c r="F162" s="784"/>
      <c r="G162" s="827">
        <v>1625</v>
      </c>
      <c r="H162" s="827"/>
      <c r="I162" s="827"/>
      <c r="J162" s="621"/>
      <c r="K162" s="834">
        <v>19496</v>
      </c>
      <c r="L162" s="834"/>
      <c r="M162" s="834"/>
      <c r="N162" s="628">
        <f t="shared" si="11"/>
        <v>19.495999999999999</v>
      </c>
      <c r="O162" s="827">
        <v>12817</v>
      </c>
      <c r="P162" s="827">
        <v>12817</v>
      </c>
      <c r="Q162" s="827">
        <v>12817</v>
      </c>
      <c r="R162" s="621"/>
      <c r="S162" s="906">
        <v>153798</v>
      </c>
      <c r="T162" s="906">
        <v>153798</v>
      </c>
      <c r="U162" s="906">
        <v>153798</v>
      </c>
      <c r="V162" s="628" t="e">
        <f t="shared" si="12"/>
        <v>#VALUE!</v>
      </c>
      <c r="W162" s="827">
        <v>23650</v>
      </c>
      <c r="X162" s="827">
        <v>23650</v>
      </c>
      <c r="Y162" s="827">
        <v>23650</v>
      </c>
      <c r="Z162" s="621"/>
      <c r="AA162" s="907">
        <v>283795</v>
      </c>
      <c r="AB162" s="907">
        <v>283795</v>
      </c>
      <c r="AC162" s="907">
        <v>283795</v>
      </c>
      <c r="AD162" s="628">
        <f t="shared" si="13"/>
        <v>141.89750000000001</v>
      </c>
      <c r="AE162" s="626"/>
    </row>
    <row r="163" spans="2:34" ht="12.75" customHeight="1">
      <c r="B163" s="560"/>
      <c r="C163" s="784" t="s">
        <v>1326</v>
      </c>
      <c r="D163" s="784"/>
      <c r="E163" s="784"/>
      <c r="F163" s="784"/>
      <c r="G163" s="827">
        <v>5682</v>
      </c>
      <c r="H163" s="827"/>
      <c r="I163" s="827"/>
      <c r="J163" s="621"/>
      <c r="K163" s="834">
        <v>68185</v>
      </c>
      <c r="L163" s="834"/>
      <c r="M163" s="834"/>
      <c r="N163" s="628">
        <f t="shared" si="11"/>
        <v>68.185000000000002</v>
      </c>
      <c r="O163" s="827">
        <v>8959</v>
      </c>
      <c r="P163" s="827">
        <v>8959</v>
      </c>
      <c r="Q163" s="827">
        <v>8959</v>
      </c>
      <c r="R163" s="621"/>
      <c r="S163" s="906">
        <v>107507</v>
      </c>
      <c r="T163" s="906">
        <v>107507</v>
      </c>
      <c r="U163" s="906">
        <v>107507</v>
      </c>
      <c r="V163" s="628" t="e">
        <f t="shared" si="12"/>
        <v>#VALUE!</v>
      </c>
      <c r="W163" s="827">
        <v>5014</v>
      </c>
      <c r="X163" s="827">
        <v>5014</v>
      </c>
      <c r="Y163" s="827">
        <v>5014</v>
      </c>
      <c r="Z163" s="621"/>
      <c r="AA163" s="907">
        <v>60167</v>
      </c>
      <c r="AB163" s="907">
        <v>60167</v>
      </c>
      <c r="AC163" s="907">
        <v>60167</v>
      </c>
      <c r="AD163" s="628">
        <f t="shared" si="13"/>
        <v>30.083500000000001</v>
      </c>
      <c r="AE163" s="626"/>
    </row>
    <row r="164" spans="2:34" ht="12.75" customHeight="1">
      <c r="B164" s="560"/>
      <c r="C164" s="784" t="s">
        <v>1327</v>
      </c>
      <c r="D164" s="784"/>
      <c r="E164" s="784"/>
      <c r="F164" s="784"/>
      <c r="G164" s="827">
        <v>3930</v>
      </c>
      <c r="H164" s="827"/>
      <c r="I164" s="827"/>
      <c r="J164" s="621"/>
      <c r="K164" s="834">
        <v>47156</v>
      </c>
      <c r="L164" s="834"/>
      <c r="M164" s="834"/>
      <c r="N164" s="628">
        <f t="shared" si="11"/>
        <v>47.155999999999999</v>
      </c>
      <c r="O164" s="827">
        <v>1068</v>
      </c>
      <c r="P164" s="827">
        <v>1068</v>
      </c>
      <c r="Q164" s="827">
        <v>1068</v>
      </c>
      <c r="R164" s="621"/>
      <c r="S164" s="906">
        <v>12810</v>
      </c>
      <c r="T164" s="906">
        <v>12810</v>
      </c>
      <c r="U164" s="906">
        <v>12810</v>
      </c>
      <c r="V164" s="628" t="e">
        <f t="shared" si="12"/>
        <v>#VALUE!</v>
      </c>
      <c r="W164" s="827">
        <v>75</v>
      </c>
      <c r="X164" s="827">
        <v>75</v>
      </c>
      <c r="Y164" s="827">
        <v>75</v>
      </c>
      <c r="Z164" s="621"/>
      <c r="AA164" s="907">
        <v>900</v>
      </c>
      <c r="AB164" s="907">
        <v>900</v>
      </c>
      <c r="AC164" s="907">
        <v>900</v>
      </c>
      <c r="AD164" s="628">
        <f t="shared" si="13"/>
        <v>0.45</v>
      </c>
      <c r="AE164" s="626"/>
    </row>
    <row r="165" spans="2:34" ht="12.75" customHeight="1">
      <c r="B165" s="560"/>
      <c r="C165" s="784" t="s">
        <v>1328</v>
      </c>
      <c r="D165" s="784"/>
      <c r="E165" s="784"/>
      <c r="F165" s="784"/>
      <c r="G165" s="827">
        <v>1268</v>
      </c>
      <c r="H165" s="827"/>
      <c r="I165" s="827"/>
      <c r="J165" s="621"/>
      <c r="K165" s="834">
        <v>15221</v>
      </c>
      <c r="L165" s="834"/>
      <c r="M165" s="834"/>
      <c r="N165" s="628">
        <f t="shared" si="11"/>
        <v>15.221</v>
      </c>
      <c r="O165" s="827">
        <v>5293</v>
      </c>
      <c r="P165" s="827">
        <v>5293</v>
      </c>
      <c r="Q165" s="827">
        <v>5293</v>
      </c>
      <c r="R165" s="621"/>
      <c r="S165" s="906">
        <v>63520</v>
      </c>
      <c r="T165" s="906">
        <v>63520</v>
      </c>
      <c r="U165" s="906">
        <v>63520</v>
      </c>
      <c r="V165" s="628" t="e">
        <f t="shared" si="12"/>
        <v>#VALUE!</v>
      </c>
      <c r="W165" s="827">
        <v>621</v>
      </c>
      <c r="X165" s="827">
        <v>621</v>
      </c>
      <c r="Y165" s="827">
        <v>621</v>
      </c>
      <c r="Z165" s="621"/>
      <c r="AA165" s="907">
        <v>7453</v>
      </c>
      <c r="AB165" s="907">
        <v>7453</v>
      </c>
      <c r="AC165" s="907">
        <v>7453</v>
      </c>
      <c r="AD165" s="628">
        <f t="shared" si="13"/>
        <v>3.7265000000000001</v>
      </c>
      <c r="AE165" s="626"/>
    </row>
    <row r="166" spans="2:34" ht="12.75" customHeight="1">
      <c r="B166" s="560"/>
      <c r="C166" s="784" t="s">
        <v>1329</v>
      </c>
      <c r="D166" s="784"/>
      <c r="E166" s="784"/>
      <c r="F166" s="784"/>
      <c r="G166" s="827">
        <v>3220</v>
      </c>
      <c r="H166" s="827"/>
      <c r="I166" s="827"/>
      <c r="J166" s="621"/>
      <c r="K166" s="834">
        <v>38635</v>
      </c>
      <c r="L166" s="834"/>
      <c r="M166" s="834"/>
      <c r="N166" s="628">
        <f t="shared" si="11"/>
        <v>38.634999999999998</v>
      </c>
      <c r="O166" s="827">
        <v>22427</v>
      </c>
      <c r="P166" s="827">
        <v>22427</v>
      </c>
      <c r="Q166" s="827">
        <v>22427</v>
      </c>
      <c r="R166" s="621"/>
      <c r="S166" s="906">
        <v>269129</v>
      </c>
      <c r="T166" s="906">
        <v>269129</v>
      </c>
      <c r="U166" s="906">
        <v>269129</v>
      </c>
      <c r="V166" s="628" t="e">
        <f t="shared" si="12"/>
        <v>#VALUE!</v>
      </c>
      <c r="W166" s="827">
        <v>4047</v>
      </c>
      <c r="X166" s="827">
        <v>4047</v>
      </c>
      <c r="Y166" s="827">
        <v>4047</v>
      </c>
      <c r="Z166" s="621"/>
      <c r="AA166" s="907">
        <v>48569</v>
      </c>
      <c r="AB166" s="907">
        <v>48569</v>
      </c>
      <c r="AC166" s="907">
        <v>48569</v>
      </c>
      <c r="AD166" s="628">
        <f t="shared" si="13"/>
        <v>24.284500000000001</v>
      </c>
      <c r="AE166" s="588"/>
    </row>
    <row r="167" spans="2:34" ht="12.75" customHeight="1">
      <c r="B167" s="560"/>
      <c r="C167" s="811" t="s">
        <v>1330</v>
      </c>
      <c r="D167" s="811"/>
      <c r="E167" s="811"/>
      <c r="F167" s="811"/>
      <c r="G167" s="827">
        <v>1400</v>
      </c>
      <c r="H167" s="827"/>
      <c r="I167" s="827"/>
      <c r="J167" s="621"/>
      <c r="K167" s="834">
        <v>16800</v>
      </c>
      <c r="L167" s="834"/>
      <c r="M167" s="834"/>
      <c r="N167" s="628">
        <f t="shared" si="11"/>
        <v>16.8</v>
      </c>
      <c r="O167" s="827">
        <v>39869</v>
      </c>
      <c r="P167" s="827">
        <v>39869</v>
      </c>
      <c r="Q167" s="827">
        <v>39869</v>
      </c>
      <c r="R167" s="621"/>
      <c r="S167" s="906">
        <v>478431</v>
      </c>
      <c r="T167" s="906">
        <v>478431</v>
      </c>
      <c r="U167" s="906">
        <v>478431</v>
      </c>
      <c r="V167" s="628" t="e">
        <f t="shared" si="12"/>
        <v>#VALUE!</v>
      </c>
      <c r="W167" s="827">
        <v>47117</v>
      </c>
      <c r="X167" s="827">
        <v>47117</v>
      </c>
      <c r="Y167" s="827">
        <v>47117</v>
      </c>
      <c r="Z167" s="621"/>
      <c r="AA167" s="907">
        <v>565404</v>
      </c>
      <c r="AB167" s="907">
        <v>565404</v>
      </c>
      <c r="AC167" s="907">
        <v>565404</v>
      </c>
      <c r="AD167" s="628">
        <f t="shared" si="13"/>
        <v>282.702</v>
      </c>
      <c r="AE167" s="627"/>
    </row>
    <row r="168" spans="2:34" ht="12.75" customHeight="1">
      <c r="B168" s="560"/>
      <c r="C168" s="811" t="s">
        <v>1331</v>
      </c>
      <c r="D168" s="811"/>
      <c r="E168" s="811"/>
      <c r="F168" s="811"/>
      <c r="G168" s="827">
        <v>756</v>
      </c>
      <c r="H168" s="827"/>
      <c r="I168" s="827"/>
      <c r="J168" s="621"/>
      <c r="K168" s="834">
        <v>9072</v>
      </c>
      <c r="L168" s="834"/>
      <c r="M168" s="834"/>
      <c r="N168" s="628">
        <f t="shared" si="11"/>
        <v>9.0719999999999992</v>
      </c>
      <c r="O168" s="827">
        <v>0</v>
      </c>
      <c r="P168" s="827">
        <v>0</v>
      </c>
      <c r="Q168" s="827">
        <v>0</v>
      </c>
      <c r="R168" s="621"/>
      <c r="S168" s="906">
        <v>0</v>
      </c>
      <c r="T168" s="906">
        <v>0</v>
      </c>
      <c r="U168" s="906">
        <v>0</v>
      </c>
      <c r="V168" s="628" t="e">
        <f t="shared" si="12"/>
        <v>#VALUE!</v>
      </c>
      <c r="W168" s="827">
        <v>90</v>
      </c>
      <c r="X168" s="827">
        <v>90</v>
      </c>
      <c r="Y168" s="827">
        <v>90</v>
      </c>
      <c r="Z168" s="621"/>
      <c r="AA168" s="907">
        <v>1078</v>
      </c>
      <c r="AB168" s="907">
        <v>1078</v>
      </c>
      <c r="AC168" s="907">
        <v>1078</v>
      </c>
      <c r="AD168" s="628">
        <f t="shared" si="13"/>
        <v>0.53900000000000003</v>
      </c>
      <c r="AE168" s="627"/>
    </row>
    <row r="169" spans="2:34" ht="12.75" customHeight="1">
      <c r="B169" s="560"/>
      <c r="C169" s="811" t="s">
        <v>1332</v>
      </c>
      <c r="D169" s="811"/>
      <c r="E169" s="811"/>
      <c r="F169" s="811"/>
      <c r="G169" s="827">
        <v>8461</v>
      </c>
      <c r="H169" s="827"/>
      <c r="I169" s="827"/>
      <c r="J169" s="621"/>
      <c r="K169" s="834">
        <v>101537</v>
      </c>
      <c r="L169" s="834"/>
      <c r="M169" s="834"/>
      <c r="N169" s="628">
        <f t="shared" si="11"/>
        <v>101.53700000000001</v>
      </c>
      <c r="O169" s="827">
        <v>0</v>
      </c>
      <c r="P169" s="827">
        <v>0</v>
      </c>
      <c r="Q169" s="827">
        <v>0</v>
      </c>
      <c r="R169" s="621"/>
      <c r="S169" s="906">
        <v>0</v>
      </c>
      <c r="T169" s="906">
        <v>0</v>
      </c>
      <c r="U169" s="906">
        <v>0</v>
      </c>
      <c r="V169" s="628" t="e">
        <f t="shared" si="12"/>
        <v>#VALUE!</v>
      </c>
      <c r="W169" s="827">
        <v>2121</v>
      </c>
      <c r="X169" s="827">
        <v>2121</v>
      </c>
      <c r="Y169" s="827">
        <v>2121</v>
      </c>
      <c r="Z169" s="621"/>
      <c r="AA169" s="907">
        <v>25447</v>
      </c>
      <c r="AB169" s="907">
        <v>25447</v>
      </c>
      <c r="AC169" s="907">
        <v>25447</v>
      </c>
      <c r="AD169" s="628">
        <f t="shared" si="13"/>
        <v>12.7235</v>
      </c>
      <c r="AE169" s="626"/>
    </row>
    <row r="170" spans="2:34" ht="12.75" customHeight="1">
      <c r="B170" s="560"/>
      <c r="C170" s="811" t="s">
        <v>1333</v>
      </c>
      <c r="D170" s="811"/>
      <c r="E170" s="811"/>
      <c r="F170" s="811"/>
      <c r="G170" s="827">
        <v>6667</v>
      </c>
      <c r="H170" s="827"/>
      <c r="I170" s="827"/>
      <c r="J170" s="621"/>
      <c r="K170" s="834">
        <v>80006</v>
      </c>
      <c r="L170" s="834"/>
      <c r="M170" s="834"/>
      <c r="N170" s="628">
        <f t="shared" si="11"/>
        <v>80.006</v>
      </c>
      <c r="O170" s="827">
        <v>4394</v>
      </c>
      <c r="P170" s="827">
        <v>4394</v>
      </c>
      <c r="Q170" s="827">
        <v>4394</v>
      </c>
      <c r="R170" s="621"/>
      <c r="S170" s="906">
        <v>52722</v>
      </c>
      <c r="T170" s="906">
        <v>52722</v>
      </c>
      <c r="U170" s="906">
        <v>52722</v>
      </c>
      <c r="V170" s="628" t="e">
        <f t="shared" si="12"/>
        <v>#VALUE!</v>
      </c>
      <c r="W170" s="827">
        <v>5103</v>
      </c>
      <c r="X170" s="827">
        <v>5103</v>
      </c>
      <c r="Y170" s="827">
        <v>5103</v>
      </c>
      <c r="Z170" s="621"/>
      <c r="AA170" s="907">
        <v>61232</v>
      </c>
      <c r="AB170" s="907">
        <v>61232</v>
      </c>
      <c r="AC170" s="907">
        <v>61232</v>
      </c>
      <c r="AD170" s="628">
        <f t="shared" si="13"/>
        <v>30.616</v>
      </c>
      <c r="AE170" s="626"/>
    </row>
    <row r="171" spans="2:34" ht="12.75" customHeight="1">
      <c r="B171" s="560"/>
      <c r="C171" s="811" t="s">
        <v>1334</v>
      </c>
      <c r="D171" s="811"/>
      <c r="E171" s="811"/>
      <c r="F171" s="811"/>
      <c r="G171" s="827">
        <v>3817</v>
      </c>
      <c r="H171" s="827"/>
      <c r="I171" s="827"/>
      <c r="J171" s="621"/>
      <c r="K171" s="834">
        <v>45804</v>
      </c>
      <c r="L171" s="834"/>
      <c r="M171" s="834"/>
      <c r="N171" s="628">
        <f t="shared" si="11"/>
        <v>45.804000000000002</v>
      </c>
      <c r="O171" s="827">
        <v>1861</v>
      </c>
      <c r="P171" s="827">
        <v>1861</v>
      </c>
      <c r="Q171" s="827">
        <v>1861</v>
      </c>
      <c r="R171" s="621"/>
      <c r="S171" s="906">
        <v>22334</v>
      </c>
      <c r="T171" s="906">
        <v>22334</v>
      </c>
      <c r="U171" s="906">
        <v>22334</v>
      </c>
      <c r="V171" s="628" t="e">
        <f t="shared" si="12"/>
        <v>#VALUE!</v>
      </c>
      <c r="W171" s="827">
        <v>9109</v>
      </c>
      <c r="X171" s="827">
        <v>9109</v>
      </c>
      <c r="Y171" s="827">
        <v>9109</v>
      </c>
      <c r="Z171" s="621"/>
      <c r="AA171" s="907">
        <v>109302</v>
      </c>
      <c r="AB171" s="907">
        <v>109302</v>
      </c>
      <c r="AC171" s="907">
        <v>109302</v>
      </c>
      <c r="AD171" s="628">
        <f t="shared" si="13"/>
        <v>54.651000000000003</v>
      </c>
      <c r="AE171" s="626"/>
    </row>
    <row r="172" spans="2:34" ht="12.75" customHeight="1">
      <c r="B172" s="594"/>
      <c r="C172" s="811" t="s">
        <v>1335</v>
      </c>
      <c r="D172" s="811"/>
      <c r="E172" s="811"/>
      <c r="F172" s="811"/>
      <c r="G172" s="827">
        <v>133473</v>
      </c>
      <c r="H172" s="827"/>
      <c r="I172" s="827"/>
      <c r="J172" s="621"/>
      <c r="K172" s="834">
        <v>1601680</v>
      </c>
      <c r="L172" s="834"/>
      <c r="M172" s="834"/>
      <c r="N172" s="628">
        <f t="shared" si="11"/>
        <v>1601.68</v>
      </c>
      <c r="O172" s="827">
        <v>155710</v>
      </c>
      <c r="P172" s="827">
        <v>155710</v>
      </c>
      <c r="Q172" s="827">
        <v>155710</v>
      </c>
      <c r="R172" s="621"/>
      <c r="S172" s="906">
        <v>1868520</v>
      </c>
      <c r="T172" s="906">
        <v>1868520</v>
      </c>
      <c r="U172" s="906">
        <v>1868520</v>
      </c>
      <c r="V172" s="628" t="e">
        <f t="shared" si="12"/>
        <v>#VALUE!</v>
      </c>
      <c r="W172" s="827">
        <v>127256</v>
      </c>
      <c r="X172" s="827">
        <v>127256</v>
      </c>
      <c r="Y172" s="827">
        <v>127256</v>
      </c>
      <c r="Z172" s="621"/>
      <c r="AA172" s="907">
        <v>1527074</v>
      </c>
      <c r="AB172" s="907">
        <v>1527074</v>
      </c>
      <c r="AC172" s="907">
        <v>1527074</v>
      </c>
      <c r="AD172" s="628">
        <f t="shared" si="13"/>
        <v>763.53700000000003</v>
      </c>
      <c r="AE172" s="626"/>
    </row>
    <row r="173" spans="2:34" ht="12.75" customHeight="1">
      <c r="B173" s="560"/>
      <c r="C173" s="811" t="s">
        <v>1336</v>
      </c>
      <c r="D173" s="811"/>
      <c r="E173" s="811"/>
      <c r="F173" s="811"/>
      <c r="G173" s="827">
        <v>105219</v>
      </c>
      <c r="H173" s="827"/>
      <c r="I173" s="827"/>
      <c r="J173" s="621"/>
      <c r="K173" s="834">
        <v>1262631</v>
      </c>
      <c r="L173" s="834"/>
      <c r="M173" s="834"/>
      <c r="N173" s="628">
        <f t="shared" si="11"/>
        <v>1262.6310000000001</v>
      </c>
      <c r="O173" s="827">
        <v>34583</v>
      </c>
      <c r="P173" s="827">
        <v>34583</v>
      </c>
      <c r="Q173" s="827">
        <v>34583</v>
      </c>
      <c r="R173" s="621"/>
      <c r="S173" s="906">
        <v>415000</v>
      </c>
      <c r="T173" s="906">
        <v>415000</v>
      </c>
      <c r="U173" s="906">
        <v>415000</v>
      </c>
      <c r="V173" s="628" t="e">
        <f t="shared" si="12"/>
        <v>#VALUE!</v>
      </c>
      <c r="W173" s="827">
        <v>24425</v>
      </c>
      <c r="X173" s="827">
        <v>24425</v>
      </c>
      <c r="Y173" s="827">
        <v>24425</v>
      </c>
      <c r="Z173" s="621"/>
      <c r="AA173" s="907">
        <v>293099</v>
      </c>
      <c r="AB173" s="907">
        <v>293099</v>
      </c>
      <c r="AC173" s="907">
        <v>293099</v>
      </c>
      <c r="AD173" s="628">
        <f t="shared" si="13"/>
        <v>146.54949999999999</v>
      </c>
      <c r="AE173" s="626"/>
    </row>
    <row r="174" spans="2:34" ht="12.75" customHeight="1">
      <c r="B174" s="560"/>
      <c r="C174" s="835" t="s">
        <v>350</v>
      </c>
      <c r="D174" s="836"/>
      <c r="E174" s="836"/>
      <c r="F174" s="837"/>
      <c r="G174" s="838" t="s">
        <v>1383</v>
      </c>
      <c r="H174" s="839"/>
      <c r="I174" s="839"/>
      <c r="J174" s="839"/>
      <c r="K174" s="839"/>
      <c r="L174" s="839"/>
      <c r="M174" s="839"/>
      <c r="N174" s="839"/>
      <c r="O174" s="838" t="s">
        <v>1352</v>
      </c>
      <c r="P174" s="839"/>
      <c r="Q174" s="839"/>
      <c r="R174" s="839"/>
      <c r="S174" s="839"/>
      <c r="T174" s="839"/>
      <c r="U174" s="839"/>
      <c r="V174" s="839"/>
      <c r="W174" s="838" t="s">
        <v>1353</v>
      </c>
      <c r="X174" s="839"/>
      <c r="Y174" s="839"/>
      <c r="Z174" s="839"/>
      <c r="AA174" s="839"/>
      <c r="AB174" s="839"/>
      <c r="AC174" s="839"/>
      <c r="AD174" s="839"/>
      <c r="AE174" s="589"/>
    </row>
    <row r="175" spans="2:34" ht="12.75" customHeight="1">
      <c r="B175" s="594"/>
      <c r="C175" s="822"/>
      <c r="D175" s="823"/>
      <c r="E175" s="823"/>
      <c r="F175" s="824"/>
      <c r="G175" s="854">
        <v>1</v>
      </c>
      <c r="H175" s="855"/>
      <c r="I175" s="855"/>
      <c r="J175" s="908"/>
      <c r="K175" s="854">
        <v>2</v>
      </c>
      <c r="L175" s="855"/>
      <c r="M175" s="855"/>
      <c r="N175" s="908"/>
      <c r="O175" s="854">
        <v>3</v>
      </c>
      <c r="P175" s="855"/>
      <c r="Q175" s="855"/>
      <c r="R175" s="908"/>
      <c r="S175" s="854">
        <v>4</v>
      </c>
      <c r="T175" s="855"/>
      <c r="U175" s="855"/>
      <c r="V175" s="908"/>
      <c r="W175" s="854">
        <v>5</v>
      </c>
      <c r="X175" s="855"/>
      <c r="Y175" s="855"/>
      <c r="Z175" s="908"/>
      <c r="AA175" s="854">
        <v>6</v>
      </c>
      <c r="AB175" s="855"/>
      <c r="AC175" s="855"/>
      <c r="AD175" s="856"/>
      <c r="AE175" s="588"/>
    </row>
    <row r="176" spans="2:34" ht="12.75" customHeight="1">
      <c r="B176" s="560"/>
      <c r="C176" s="798" t="s">
        <v>77</v>
      </c>
      <c r="D176" s="825"/>
      <c r="E176" s="825"/>
      <c r="F176" s="826"/>
      <c r="G176" s="801"/>
      <c r="H176" s="802"/>
      <c r="I176" s="803"/>
      <c r="J176" s="565"/>
      <c r="K176" s="801"/>
      <c r="L176" s="802"/>
      <c r="M176" s="803"/>
      <c r="N176" s="563"/>
      <c r="O176" s="801"/>
      <c r="P176" s="802"/>
      <c r="Q176" s="803"/>
      <c r="R176" s="563"/>
      <c r="S176" s="801"/>
      <c r="T176" s="802"/>
      <c r="U176" s="803"/>
      <c r="V176" s="563"/>
      <c r="W176" s="801"/>
      <c r="X176" s="802"/>
      <c r="Y176" s="803"/>
      <c r="Z176" s="563"/>
      <c r="AA176" s="801"/>
      <c r="AB176" s="802"/>
      <c r="AC176" s="803"/>
      <c r="AD176" s="610"/>
      <c r="AE176" s="625"/>
    </row>
    <row r="177" spans="2:31" ht="12.75" customHeight="1">
      <c r="B177" s="560"/>
      <c r="C177" s="798" t="s">
        <v>79</v>
      </c>
      <c r="D177" s="825"/>
      <c r="E177" s="825"/>
      <c r="F177" s="826"/>
      <c r="G177" s="801"/>
      <c r="H177" s="802"/>
      <c r="I177" s="803"/>
      <c r="J177" s="565"/>
      <c r="K177" s="801"/>
      <c r="L177" s="802"/>
      <c r="M177" s="803"/>
      <c r="N177" s="563"/>
      <c r="O177" s="801"/>
      <c r="P177" s="802"/>
      <c r="Q177" s="803"/>
      <c r="R177" s="563"/>
      <c r="S177" s="801"/>
      <c r="T177" s="802"/>
      <c r="U177" s="803"/>
      <c r="V177" s="563"/>
      <c r="W177" s="801"/>
      <c r="X177" s="802"/>
      <c r="Y177" s="803"/>
      <c r="Z177" s="563"/>
      <c r="AA177" s="801"/>
      <c r="AB177" s="802"/>
      <c r="AC177" s="803"/>
      <c r="AD177" s="610"/>
      <c r="AE177" s="625"/>
    </row>
    <row r="178" spans="2:31" ht="12.75" customHeight="1">
      <c r="B178" s="560"/>
      <c r="C178" s="798" t="s">
        <v>1325</v>
      </c>
      <c r="D178" s="799"/>
      <c r="E178" s="799"/>
      <c r="F178" s="800"/>
      <c r="G178" s="801"/>
      <c r="H178" s="802"/>
      <c r="I178" s="803"/>
      <c r="J178" s="564"/>
      <c r="K178" s="801"/>
      <c r="L178" s="802"/>
      <c r="M178" s="803"/>
      <c r="N178" s="564"/>
      <c r="O178" s="801"/>
      <c r="P178" s="802"/>
      <c r="Q178" s="803"/>
      <c r="R178" s="564"/>
      <c r="S178" s="801"/>
      <c r="T178" s="802"/>
      <c r="U178" s="803"/>
      <c r="V178" s="564"/>
      <c r="W178" s="801"/>
      <c r="X178" s="802"/>
      <c r="Y178" s="803"/>
      <c r="Z178" s="564"/>
      <c r="AA178" s="801"/>
      <c r="AB178" s="802"/>
      <c r="AC178" s="803"/>
      <c r="AD178" s="610"/>
      <c r="AE178" s="626"/>
    </row>
    <row r="179" spans="2:31" ht="12.75" customHeight="1">
      <c r="B179" s="594"/>
      <c r="C179" s="798" t="s">
        <v>1326</v>
      </c>
      <c r="D179" s="799"/>
      <c r="E179" s="799"/>
      <c r="F179" s="800"/>
      <c r="G179" s="801"/>
      <c r="H179" s="802"/>
      <c r="I179" s="803"/>
      <c r="J179" s="564"/>
      <c r="K179" s="801"/>
      <c r="L179" s="802"/>
      <c r="M179" s="803"/>
      <c r="N179" s="564"/>
      <c r="O179" s="801"/>
      <c r="P179" s="802"/>
      <c r="Q179" s="803"/>
      <c r="R179" s="564"/>
      <c r="S179" s="801"/>
      <c r="T179" s="802"/>
      <c r="U179" s="803"/>
      <c r="V179" s="564"/>
      <c r="W179" s="801"/>
      <c r="X179" s="802"/>
      <c r="Y179" s="803"/>
      <c r="Z179" s="564"/>
      <c r="AA179" s="801"/>
      <c r="AB179" s="802"/>
      <c r="AC179" s="803"/>
      <c r="AD179" s="610"/>
      <c r="AE179" s="626"/>
    </row>
    <row r="180" spans="2:31" ht="12.75" customHeight="1">
      <c r="B180" s="560"/>
      <c r="C180" s="798" t="s">
        <v>1327</v>
      </c>
      <c r="D180" s="799"/>
      <c r="E180" s="799"/>
      <c r="F180" s="800"/>
      <c r="G180" s="801"/>
      <c r="H180" s="802"/>
      <c r="I180" s="803"/>
      <c r="J180" s="564"/>
      <c r="K180" s="801"/>
      <c r="L180" s="802"/>
      <c r="M180" s="803"/>
      <c r="N180" s="564"/>
      <c r="O180" s="801"/>
      <c r="P180" s="802"/>
      <c r="Q180" s="803"/>
      <c r="R180" s="564"/>
      <c r="S180" s="801"/>
      <c r="T180" s="802"/>
      <c r="U180" s="803"/>
      <c r="V180" s="564"/>
      <c r="W180" s="801"/>
      <c r="X180" s="802"/>
      <c r="Y180" s="803"/>
      <c r="Z180" s="564"/>
      <c r="AA180" s="801"/>
      <c r="AB180" s="802"/>
      <c r="AC180" s="803"/>
      <c r="AD180" s="610"/>
      <c r="AE180" s="626"/>
    </row>
    <row r="181" spans="2:31" ht="12.75" customHeight="1">
      <c r="B181" s="560"/>
      <c r="C181" s="798" t="s">
        <v>1328</v>
      </c>
      <c r="D181" s="799"/>
      <c r="E181" s="799"/>
      <c r="F181" s="800"/>
      <c r="G181" s="801"/>
      <c r="H181" s="802"/>
      <c r="I181" s="803"/>
      <c r="J181" s="564"/>
      <c r="K181" s="801"/>
      <c r="L181" s="802"/>
      <c r="M181" s="803"/>
      <c r="N181" s="564"/>
      <c r="O181" s="801"/>
      <c r="P181" s="802"/>
      <c r="Q181" s="803"/>
      <c r="R181" s="564"/>
      <c r="S181" s="801"/>
      <c r="T181" s="802"/>
      <c r="U181" s="803"/>
      <c r="V181" s="564"/>
      <c r="W181" s="801"/>
      <c r="X181" s="802"/>
      <c r="Y181" s="803"/>
      <c r="Z181" s="564"/>
      <c r="AA181" s="801"/>
      <c r="AB181" s="802"/>
      <c r="AC181" s="803"/>
      <c r="AD181" s="610"/>
      <c r="AE181" s="626"/>
    </row>
    <row r="182" spans="2:31" ht="12.75" customHeight="1">
      <c r="B182" s="560"/>
      <c r="C182" s="798" t="s">
        <v>1329</v>
      </c>
      <c r="D182" s="799"/>
      <c r="E182" s="799"/>
      <c r="F182" s="800"/>
      <c r="G182" s="801"/>
      <c r="H182" s="802"/>
      <c r="I182" s="803"/>
      <c r="J182" s="564"/>
      <c r="K182" s="801"/>
      <c r="L182" s="802"/>
      <c r="M182" s="803"/>
      <c r="N182" s="564"/>
      <c r="O182" s="801"/>
      <c r="P182" s="802"/>
      <c r="Q182" s="803"/>
      <c r="R182" s="564"/>
      <c r="S182" s="801"/>
      <c r="T182" s="802"/>
      <c r="U182" s="803"/>
      <c r="V182" s="564"/>
      <c r="W182" s="801"/>
      <c r="X182" s="802"/>
      <c r="Y182" s="803"/>
      <c r="Z182" s="564"/>
      <c r="AA182" s="801"/>
      <c r="AB182" s="802"/>
      <c r="AC182" s="803"/>
      <c r="AD182" s="610"/>
      <c r="AE182" s="626"/>
    </row>
    <row r="183" spans="2:31" ht="12.75" customHeight="1">
      <c r="B183" s="592"/>
      <c r="C183" s="795" t="s">
        <v>1330</v>
      </c>
      <c r="D183" s="796"/>
      <c r="E183" s="796"/>
      <c r="F183" s="797"/>
      <c r="G183" s="801"/>
      <c r="H183" s="802"/>
      <c r="I183" s="803"/>
      <c r="J183" s="564"/>
      <c r="K183" s="801"/>
      <c r="L183" s="802"/>
      <c r="M183" s="803"/>
      <c r="N183" s="564"/>
      <c r="O183" s="801"/>
      <c r="P183" s="802"/>
      <c r="Q183" s="803"/>
      <c r="R183" s="564"/>
      <c r="S183" s="801"/>
      <c r="T183" s="802"/>
      <c r="U183" s="803"/>
      <c r="V183" s="564"/>
      <c r="W183" s="801"/>
      <c r="X183" s="802"/>
      <c r="Y183" s="803"/>
      <c r="Z183" s="564"/>
      <c r="AA183" s="801"/>
      <c r="AB183" s="802"/>
      <c r="AC183" s="803"/>
      <c r="AD183" s="610"/>
      <c r="AE183" s="626"/>
    </row>
    <row r="184" spans="2:31" ht="12.75" customHeight="1">
      <c r="B184" s="604"/>
      <c r="C184" s="795" t="s">
        <v>1331</v>
      </c>
      <c r="D184" s="796"/>
      <c r="E184" s="796"/>
      <c r="F184" s="797"/>
      <c r="G184" s="801"/>
      <c r="H184" s="802"/>
      <c r="I184" s="803"/>
      <c r="J184" s="564"/>
      <c r="K184" s="801"/>
      <c r="L184" s="802"/>
      <c r="M184" s="803"/>
      <c r="N184" s="564"/>
      <c r="O184" s="801"/>
      <c r="P184" s="802"/>
      <c r="Q184" s="803"/>
      <c r="R184" s="564"/>
      <c r="S184" s="801"/>
      <c r="T184" s="802"/>
      <c r="U184" s="803"/>
      <c r="V184" s="564"/>
      <c r="W184" s="801"/>
      <c r="X184" s="802"/>
      <c r="Y184" s="803"/>
      <c r="Z184" s="564"/>
      <c r="AA184" s="801"/>
      <c r="AB184" s="802"/>
      <c r="AC184" s="803"/>
      <c r="AD184" s="610"/>
      <c r="AE184" s="626"/>
    </row>
    <row r="185" spans="2:31" ht="12.75" customHeight="1">
      <c r="B185" s="560"/>
      <c r="C185" s="795" t="s">
        <v>1332</v>
      </c>
      <c r="D185" s="796"/>
      <c r="E185" s="796"/>
      <c r="F185" s="797"/>
      <c r="G185" s="801"/>
      <c r="H185" s="802"/>
      <c r="I185" s="803"/>
      <c r="J185" s="564"/>
      <c r="K185" s="801"/>
      <c r="L185" s="802"/>
      <c r="M185" s="803"/>
      <c r="N185" s="564"/>
      <c r="O185" s="801"/>
      <c r="P185" s="802"/>
      <c r="Q185" s="803"/>
      <c r="R185" s="564"/>
      <c r="S185" s="801"/>
      <c r="T185" s="802"/>
      <c r="U185" s="803"/>
      <c r="V185" s="564"/>
      <c r="W185" s="801"/>
      <c r="X185" s="802"/>
      <c r="Y185" s="803"/>
      <c r="Z185" s="564"/>
      <c r="AA185" s="801"/>
      <c r="AB185" s="802"/>
      <c r="AC185" s="803"/>
      <c r="AD185" s="610"/>
      <c r="AE185" s="626"/>
    </row>
    <row r="186" spans="2:31" ht="12.75" customHeight="1">
      <c r="B186" s="560"/>
      <c r="C186" s="795" t="s">
        <v>1333</v>
      </c>
      <c r="D186" s="796"/>
      <c r="E186" s="796"/>
      <c r="F186" s="797"/>
      <c r="G186" s="801"/>
      <c r="H186" s="802"/>
      <c r="I186" s="803"/>
      <c r="J186" s="564"/>
      <c r="K186" s="801"/>
      <c r="L186" s="802"/>
      <c r="M186" s="803"/>
      <c r="N186" s="564"/>
      <c r="O186" s="801"/>
      <c r="P186" s="802"/>
      <c r="Q186" s="803"/>
      <c r="R186" s="564"/>
      <c r="S186" s="801"/>
      <c r="T186" s="802"/>
      <c r="U186" s="803"/>
      <c r="V186" s="564"/>
      <c r="W186" s="801"/>
      <c r="X186" s="802"/>
      <c r="Y186" s="803"/>
      <c r="Z186" s="564"/>
      <c r="AA186" s="801"/>
      <c r="AB186" s="802"/>
      <c r="AC186" s="803"/>
      <c r="AD186" s="610"/>
      <c r="AE186" s="626"/>
    </row>
    <row r="187" spans="2:31" ht="12.75" customHeight="1">
      <c r="B187" s="560"/>
      <c r="C187" s="795" t="s">
        <v>1334</v>
      </c>
      <c r="D187" s="796"/>
      <c r="E187" s="796"/>
      <c r="F187" s="797"/>
      <c r="G187" s="801"/>
      <c r="H187" s="802"/>
      <c r="I187" s="803"/>
      <c r="J187" s="564"/>
      <c r="K187" s="801"/>
      <c r="L187" s="802"/>
      <c r="M187" s="803"/>
      <c r="N187" s="564"/>
      <c r="O187" s="801"/>
      <c r="P187" s="802"/>
      <c r="Q187" s="803"/>
      <c r="R187" s="564"/>
      <c r="S187" s="801"/>
      <c r="T187" s="802"/>
      <c r="U187" s="803"/>
      <c r="V187" s="564"/>
      <c r="W187" s="801"/>
      <c r="X187" s="802"/>
      <c r="Y187" s="803"/>
      <c r="Z187" s="564"/>
      <c r="AA187" s="801"/>
      <c r="AB187" s="802"/>
      <c r="AC187" s="803"/>
      <c r="AD187" s="610"/>
      <c r="AE187" s="626"/>
    </row>
    <row r="188" spans="2:31" ht="12.75" customHeight="1">
      <c r="B188" s="560"/>
      <c r="C188" s="795" t="s">
        <v>1335</v>
      </c>
      <c r="D188" s="796"/>
      <c r="E188" s="796"/>
      <c r="F188" s="797"/>
      <c r="G188" s="801"/>
      <c r="H188" s="802"/>
      <c r="I188" s="803"/>
      <c r="J188" s="564"/>
      <c r="K188" s="801"/>
      <c r="L188" s="802"/>
      <c r="M188" s="803"/>
      <c r="N188" s="564"/>
      <c r="O188" s="801"/>
      <c r="P188" s="802"/>
      <c r="Q188" s="803"/>
      <c r="R188" s="564"/>
      <c r="S188" s="801"/>
      <c r="T188" s="802"/>
      <c r="U188" s="803"/>
      <c r="V188" s="564"/>
      <c r="W188" s="801"/>
      <c r="X188" s="802"/>
      <c r="Y188" s="803"/>
      <c r="Z188" s="564"/>
      <c r="AA188" s="801"/>
      <c r="AB188" s="802"/>
      <c r="AC188" s="803"/>
      <c r="AD188" s="610"/>
      <c r="AE188" s="626"/>
    </row>
    <row r="189" spans="2:31" ht="12.75" customHeight="1">
      <c r="B189" s="560"/>
      <c r="C189" s="795" t="s">
        <v>1336</v>
      </c>
      <c r="D189" s="796"/>
      <c r="E189" s="796"/>
      <c r="F189" s="797"/>
      <c r="G189" s="801"/>
      <c r="H189" s="802"/>
      <c r="I189" s="803"/>
      <c r="J189" s="564"/>
      <c r="K189" s="801"/>
      <c r="L189" s="802"/>
      <c r="M189" s="803"/>
      <c r="N189" s="564"/>
      <c r="O189" s="801"/>
      <c r="P189" s="802"/>
      <c r="Q189" s="803"/>
      <c r="R189" s="564"/>
      <c r="S189" s="801"/>
      <c r="T189" s="802"/>
      <c r="U189" s="803"/>
      <c r="V189" s="564"/>
      <c r="W189" s="801"/>
      <c r="X189" s="802"/>
      <c r="Y189" s="803"/>
      <c r="Z189" s="564"/>
      <c r="AA189" s="801"/>
      <c r="AB189" s="802"/>
      <c r="AC189" s="803"/>
      <c r="AD189" s="610"/>
      <c r="AE189" s="626"/>
    </row>
    <row r="190" spans="2:31" ht="12.75" customHeight="1">
      <c r="B190" s="594"/>
      <c r="C190" s="828" t="s">
        <v>350</v>
      </c>
      <c r="D190" s="829"/>
      <c r="E190" s="829"/>
      <c r="F190" s="830"/>
      <c r="G190" s="857" t="s">
        <v>1392</v>
      </c>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9"/>
      <c r="AE190" s="588"/>
    </row>
    <row r="191" spans="2:31" ht="12.75" customHeight="1">
      <c r="B191" s="560"/>
      <c r="C191" s="880" t="s">
        <v>1397</v>
      </c>
      <c r="D191" s="881"/>
      <c r="E191" s="881"/>
      <c r="F191" s="881"/>
      <c r="G191" s="881"/>
      <c r="H191" s="881"/>
      <c r="I191" s="881"/>
      <c r="J191" s="882"/>
      <c r="K191" s="883" t="s">
        <v>1396</v>
      </c>
      <c r="L191" s="884"/>
      <c r="M191" s="884"/>
      <c r="N191" s="885"/>
      <c r="O191" s="883" t="s">
        <v>1359</v>
      </c>
      <c r="P191" s="884"/>
      <c r="Q191" s="884"/>
      <c r="R191" s="885"/>
      <c r="S191" s="883" t="s">
        <v>1360</v>
      </c>
      <c r="T191" s="884"/>
      <c r="U191" s="884"/>
      <c r="V191" s="885"/>
      <c r="W191" s="874" t="s">
        <v>350</v>
      </c>
      <c r="X191" s="875"/>
      <c r="Y191" s="875"/>
      <c r="Z191" s="875"/>
      <c r="AA191" s="875"/>
      <c r="AB191" s="875"/>
      <c r="AC191" s="875"/>
      <c r="AD191" s="876"/>
      <c r="AE191" s="627"/>
    </row>
    <row r="192" spans="2:31" ht="12.75" customHeight="1">
      <c r="B192" s="560"/>
      <c r="C192" s="819" t="s">
        <v>0</v>
      </c>
      <c r="D192" s="820" t="s">
        <v>1361</v>
      </c>
      <c r="E192" s="820" t="s">
        <v>1324</v>
      </c>
      <c r="F192" s="821" t="s">
        <v>1323</v>
      </c>
      <c r="G192" s="869" t="s">
        <v>1361</v>
      </c>
      <c r="H192" s="870"/>
      <c r="I192" s="870"/>
      <c r="J192" s="871"/>
      <c r="K192" s="869" t="s">
        <v>1387</v>
      </c>
      <c r="L192" s="870"/>
      <c r="M192" s="870" t="s">
        <v>1388</v>
      </c>
      <c r="N192" s="871"/>
      <c r="O192" s="869" t="s">
        <v>1387</v>
      </c>
      <c r="P192" s="870"/>
      <c r="Q192" s="870" t="s">
        <v>1388</v>
      </c>
      <c r="R192" s="871"/>
      <c r="S192" s="869" t="s">
        <v>1389</v>
      </c>
      <c r="T192" s="870"/>
      <c r="U192" s="870" t="s">
        <v>1390</v>
      </c>
      <c r="V192" s="871"/>
      <c r="W192" s="877"/>
      <c r="X192" s="878"/>
      <c r="Y192" s="878"/>
      <c r="Z192" s="878"/>
      <c r="AA192" s="878"/>
      <c r="AB192" s="878"/>
      <c r="AC192" s="878"/>
      <c r="AD192" s="879"/>
      <c r="AE192" s="627"/>
    </row>
    <row r="193" spans="2:31" ht="12.75" customHeight="1">
      <c r="B193" s="560"/>
      <c r="C193" s="798">
        <v>2020</v>
      </c>
      <c r="D193" s="799"/>
      <c r="E193" s="799">
        <v>300</v>
      </c>
      <c r="F193" s="800">
        <v>25</v>
      </c>
      <c r="G193" s="889"/>
      <c r="H193" s="890"/>
      <c r="I193" s="890"/>
      <c r="J193" s="891"/>
      <c r="K193" s="867">
        <v>300</v>
      </c>
      <c r="L193" s="912"/>
      <c r="M193" s="831">
        <v>25</v>
      </c>
      <c r="N193" s="832">
        <v>25</v>
      </c>
      <c r="O193" s="867">
        <v>96</v>
      </c>
      <c r="P193" s="912"/>
      <c r="Q193" s="831">
        <v>8</v>
      </c>
      <c r="R193" s="832">
        <v>8</v>
      </c>
      <c r="S193" s="867">
        <v>100</v>
      </c>
      <c r="T193" s="912">
        <v>100</v>
      </c>
      <c r="U193" s="831">
        <v>100</v>
      </c>
      <c r="V193" s="832">
        <v>100</v>
      </c>
      <c r="W193" s="909" t="s">
        <v>1422</v>
      </c>
      <c r="X193" s="910"/>
      <c r="Y193" s="910"/>
      <c r="Z193" s="910"/>
      <c r="AA193" s="910"/>
      <c r="AB193" s="910"/>
      <c r="AC193" s="910"/>
      <c r="AD193" s="911"/>
      <c r="AE193" s="626"/>
    </row>
    <row r="194" spans="2:31" ht="12.75" customHeight="1">
      <c r="B194" s="594"/>
      <c r="C194" s="798">
        <v>2021</v>
      </c>
      <c r="D194" s="799"/>
      <c r="E194" s="799">
        <v>300</v>
      </c>
      <c r="F194" s="800">
        <v>25</v>
      </c>
      <c r="G194" s="889"/>
      <c r="H194" s="890"/>
      <c r="I194" s="890"/>
      <c r="J194" s="891"/>
      <c r="K194" s="867">
        <v>300</v>
      </c>
      <c r="L194" s="912"/>
      <c r="M194" s="831">
        <v>25</v>
      </c>
      <c r="N194" s="832">
        <v>25</v>
      </c>
      <c r="O194" s="867">
        <v>96</v>
      </c>
      <c r="P194" s="912"/>
      <c r="Q194" s="831">
        <v>8</v>
      </c>
      <c r="R194" s="832">
        <v>8</v>
      </c>
      <c r="S194" s="867">
        <v>150</v>
      </c>
      <c r="T194" s="912">
        <v>150</v>
      </c>
      <c r="U194" s="831">
        <v>200</v>
      </c>
      <c r="V194" s="832">
        <v>200</v>
      </c>
      <c r="W194" s="909" t="s">
        <v>1400</v>
      </c>
      <c r="X194" s="910"/>
      <c r="Y194" s="910"/>
      <c r="Z194" s="910"/>
      <c r="AA194" s="910"/>
      <c r="AB194" s="910"/>
      <c r="AC194" s="910"/>
      <c r="AD194" s="911"/>
      <c r="AE194" s="626"/>
    </row>
    <row r="195" spans="2:31" ht="12.75" customHeight="1">
      <c r="B195" s="560"/>
      <c r="C195" s="798">
        <v>2022</v>
      </c>
      <c r="D195" s="799"/>
      <c r="E195" s="799">
        <v>300</v>
      </c>
      <c r="F195" s="800">
        <v>25</v>
      </c>
      <c r="G195" s="895" t="s">
        <v>1395</v>
      </c>
      <c r="H195" s="896"/>
      <c r="I195" s="896"/>
      <c r="J195" s="897"/>
      <c r="K195" s="867">
        <v>300</v>
      </c>
      <c r="L195" s="912"/>
      <c r="M195" s="831">
        <v>25</v>
      </c>
      <c r="N195" s="832">
        <v>25</v>
      </c>
      <c r="O195" s="867">
        <v>96</v>
      </c>
      <c r="P195" s="912"/>
      <c r="Q195" s="831">
        <v>8</v>
      </c>
      <c r="R195" s="832">
        <v>8</v>
      </c>
      <c r="S195" s="867">
        <v>200</v>
      </c>
      <c r="T195" s="912">
        <v>200</v>
      </c>
      <c r="U195" s="831">
        <v>280</v>
      </c>
      <c r="V195" s="832">
        <v>280</v>
      </c>
      <c r="W195" s="909" t="s">
        <v>1403</v>
      </c>
      <c r="X195" s="910"/>
      <c r="Y195" s="910"/>
      <c r="Z195" s="910"/>
      <c r="AA195" s="910"/>
      <c r="AB195" s="910"/>
      <c r="AC195" s="910"/>
      <c r="AD195" s="911"/>
      <c r="AE195" s="626"/>
    </row>
    <row r="196" spans="2:31" ht="12.75" customHeight="1">
      <c r="B196" s="560"/>
      <c r="C196" s="798">
        <v>2023</v>
      </c>
      <c r="D196" s="799"/>
      <c r="E196" s="799">
        <v>300</v>
      </c>
      <c r="F196" s="800">
        <v>25</v>
      </c>
      <c r="G196" s="889"/>
      <c r="H196" s="890"/>
      <c r="I196" s="890"/>
      <c r="J196" s="891"/>
      <c r="K196" s="867">
        <v>300</v>
      </c>
      <c r="L196" s="912"/>
      <c r="M196" s="831">
        <v>25</v>
      </c>
      <c r="N196" s="832">
        <v>25</v>
      </c>
      <c r="O196" s="867">
        <v>96</v>
      </c>
      <c r="P196" s="912"/>
      <c r="Q196" s="831">
        <v>8</v>
      </c>
      <c r="R196" s="832">
        <v>8</v>
      </c>
      <c r="S196" s="867">
        <v>100</v>
      </c>
      <c r="T196" s="912">
        <v>100</v>
      </c>
      <c r="U196" s="831">
        <v>200</v>
      </c>
      <c r="V196" s="832">
        <v>200</v>
      </c>
      <c r="W196" s="909" t="s">
        <v>1404</v>
      </c>
      <c r="X196" s="910"/>
      <c r="Y196" s="910"/>
      <c r="Z196" s="910"/>
      <c r="AA196" s="910"/>
      <c r="AB196" s="910"/>
      <c r="AC196" s="910"/>
      <c r="AD196" s="911"/>
      <c r="AE196" s="626"/>
    </row>
    <row r="197" spans="2:31" ht="12.75" customHeight="1">
      <c r="B197" s="560"/>
      <c r="C197" s="798">
        <v>2024</v>
      </c>
      <c r="D197" s="799"/>
      <c r="E197" s="799">
        <v>300</v>
      </c>
      <c r="F197" s="800">
        <v>25</v>
      </c>
      <c r="G197" s="889"/>
      <c r="H197" s="890"/>
      <c r="I197" s="890"/>
      <c r="J197" s="891"/>
      <c r="K197" s="867">
        <v>300</v>
      </c>
      <c r="L197" s="912"/>
      <c r="M197" s="831">
        <v>25</v>
      </c>
      <c r="N197" s="832">
        <v>25</v>
      </c>
      <c r="O197" s="867">
        <v>96</v>
      </c>
      <c r="P197" s="912"/>
      <c r="Q197" s="831">
        <v>8</v>
      </c>
      <c r="R197" s="832">
        <v>8</v>
      </c>
      <c r="S197" s="867">
        <v>200</v>
      </c>
      <c r="T197" s="912">
        <v>200</v>
      </c>
      <c r="U197" s="831">
        <v>340</v>
      </c>
      <c r="V197" s="832">
        <v>340</v>
      </c>
      <c r="W197" s="909" t="s">
        <v>1401</v>
      </c>
      <c r="X197" s="910"/>
      <c r="Y197" s="910"/>
      <c r="Z197" s="910"/>
      <c r="AA197" s="910"/>
      <c r="AB197" s="910"/>
      <c r="AC197" s="910"/>
      <c r="AD197" s="911"/>
      <c r="AE197" s="626"/>
    </row>
    <row r="198" spans="2:31" ht="12.75" customHeight="1">
      <c r="B198" s="594"/>
      <c r="C198" s="795">
        <v>2025</v>
      </c>
      <c r="D198" s="796" t="s">
        <v>1365</v>
      </c>
      <c r="E198" s="796">
        <v>300</v>
      </c>
      <c r="F198" s="797">
        <v>25</v>
      </c>
      <c r="G198" s="895" t="s">
        <v>1399</v>
      </c>
      <c r="H198" s="896"/>
      <c r="I198" s="896"/>
      <c r="J198" s="897"/>
      <c r="K198" s="867">
        <v>300</v>
      </c>
      <c r="L198" s="912"/>
      <c r="M198" s="831">
        <v>25</v>
      </c>
      <c r="N198" s="832">
        <v>25</v>
      </c>
      <c r="O198" s="867">
        <v>96</v>
      </c>
      <c r="P198" s="912"/>
      <c r="Q198" s="831">
        <v>8</v>
      </c>
      <c r="R198" s="832">
        <v>8</v>
      </c>
      <c r="S198" s="867">
        <v>250</v>
      </c>
      <c r="T198" s="912">
        <v>250</v>
      </c>
      <c r="U198" s="831">
        <v>400</v>
      </c>
      <c r="V198" s="832">
        <v>400</v>
      </c>
      <c r="W198" s="909" t="s">
        <v>1402</v>
      </c>
      <c r="X198" s="910"/>
      <c r="Y198" s="910"/>
      <c r="Z198" s="910"/>
      <c r="AA198" s="910"/>
      <c r="AB198" s="910"/>
      <c r="AC198" s="910"/>
      <c r="AD198" s="911"/>
      <c r="AE198" s="626"/>
    </row>
    <row r="199" spans="2:31" ht="12.75" customHeight="1">
      <c r="B199" s="560"/>
      <c r="C199" s="795">
        <v>2026</v>
      </c>
      <c r="D199" s="796"/>
      <c r="E199" s="796">
        <v>300</v>
      </c>
      <c r="F199" s="797">
        <v>25</v>
      </c>
      <c r="G199" s="886"/>
      <c r="H199" s="887"/>
      <c r="I199" s="887"/>
      <c r="J199" s="888"/>
      <c r="K199" s="867">
        <v>300</v>
      </c>
      <c r="L199" s="912"/>
      <c r="M199" s="831">
        <v>25</v>
      </c>
      <c r="N199" s="832">
        <v>25</v>
      </c>
      <c r="O199" s="867">
        <v>96</v>
      </c>
      <c r="P199" s="912"/>
      <c r="Q199" s="831">
        <v>8</v>
      </c>
      <c r="R199" s="832">
        <v>8</v>
      </c>
      <c r="S199" s="867">
        <v>300</v>
      </c>
      <c r="T199" s="912">
        <v>300</v>
      </c>
      <c r="U199" s="831">
        <v>450</v>
      </c>
      <c r="V199" s="832">
        <v>450</v>
      </c>
      <c r="W199" s="909" t="s">
        <v>1405</v>
      </c>
      <c r="X199" s="910"/>
      <c r="Y199" s="910"/>
      <c r="Z199" s="910"/>
      <c r="AA199" s="910"/>
      <c r="AB199" s="910"/>
      <c r="AC199" s="910"/>
      <c r="AD199" s="911"/>
      <c r="AE199" s="626"/>
    </row>
    <row r="200" spans="2:31" ht="12.75" customHeight="1">
      <c r="B200" s="560"/>
      <c r="C200" s="795">
        <v>2027</v>
      </c>
      <c r="D200" s="796"/>
      <c r="E200" s="796">
        <v>300</v>
      </c>
      <c r="F200" s="797">
        <v>25</v>
      </c>
      <c r="G200" s="895" t="s">
        <v>1393</v>
      </c>
      <c r="H200" s="896"/>
      <c r="I200" s="896"/>
      <c r="J200" s="897"/>
      <c r="K200" s="867">
        <v>300</v>
      </c>
      <c r="L200" s="912"/>
      <c r="M200" s="831">
        <v>25</v>
      </c>
      <c r="N200" s="832">
        <v>25</v>
      </c>
      <c r="O200" s="867">
        <v>96</v>
      </c>
      <c r="P200" s="912"/>
      <c r="Q200" s="831">
        <v>8</v>
      </c>
      <c r="R200" s="832">
        <v>8</v>
      </c>
      <c r="S200" s="867">
        <v>350</v>
      </c>
      <c r="T200" s="912">
        <v>350</v>
      </c>
      <c r="U200" s="831">
        <v>500</v>
      </c>
      <c r="V200" s="832">
        <v>500</v>
      </c>
      <c r="W200" s="909" t="s">
        <v>1406</v>
      </c>
      <c r="X200" s="910"/>
      <c r="Y200" s="910"/>
      <c r="Z200" s="910"/>
      <c r="AA200" s="910"/>
      <c r="AB200" s="910"/>
      <c r="AC200" s="910"/>
      <c r="AD200" s="911"/>
      <c r="AE200" s="626"/>
    </row>
    <row r="201" spans="2:31" ht="12.75" customHeight="1">
      <c r="B201" s="560"/>
      <c r="C201" s="795">
        <v>2028</v>
      </c>
      <c r="D201" s="796"/>
      <c r="E201" s="796">
        <v>300</v>
      </c>
      <c r="F201" s="797">
        <v>25</v>
      </c>
      <c r="G201" s="889"/>
      <c r="H201" s="890"/>
      <c r="I201" s="890"/>
      <c r="J201" s="891"/>
      <c r="K201" s="867">
        <v>300</v>
      </c>
      <c r="L201" s="912"/>
      <c r="M201" s="831">
        <v>25</v>
      </c>
      <c r="N201" s="832">
        <v>25</v>
      </c>
      <c r="O201" s="867">
        <v>96</v>
      </c>
      <c r="P201" s="912"/>
      <c r="Q201" s="831">
        <v>8</v>
      </c>
      <c r="R201" s="832">
        <v>8</v>
      </c>
      <c r="S201" s="867">
        <v>400</v>
      </c>
      <c r="T201" s="912">
        <v>400</v>
      </c>
      <c r="U201" s="831">
        <v>600</v>
      </c>
      <c r="V201" s="832">
        <v>600</v>
      </c>
      <c r="W201" s="909" t="s">
        <v>1407</v>
      </c>
      <c r="X201" s="910"/>
      <c r="Y201" s="910"/>
      <c r="Z201" s="910"/>
      <c r="AA201" s="910"/>
      <c r="AB201" s="910"/>
      <c r="AC201" s="910"/>
      <c r="AD201" s="911"/>
      <c r="AE201" s="626"/>
    </row>
    <row r="202" spans="2:31" ht="12.75" customHeight="1">
      <c r="B202" s="560"/>
      <c r="C202" s="795">
        <v>2029</v>
      </c>
      <c r="D202" s="796"/>
      <c r="E202" s="796">
        <v>300</v>
      </c>
      <c r="F202" s="797">
        <v>25</v>
      </c>
      <c r="G202" s="889"/>
      <c r="H202" s="890"/>
      <c r="I202" s="890"/>
      <c r="J202" s="891"/>
      <c r="K202" s="867">
        <v>300</v>
      </c>
      <c r="L202" s="912"/>
      <c r="M202" s="831">
        <v>25</v>
      </c>
      <c r="N202" s="832">
        <v>25</v>
      </c>
      <c r="O202" s="867">
        <v>96</v>
      </c>
      <c r="P202" s="912"/>
      <c r="Q202" s="831">
        <v>8</v>
      </c>
      <c r="R202" s="832">
        <v>8</v>
      </c>
      <c r="S202" s="867">
        <v>450</v>
      </c>
      <c r="T202" s="912">
        <v>450</v>
      </c>
      <c r="U202" s="831">
        <v>680</v>
      </c>
      <c r="V202" s="832">
        <v>680</v>
      </c>
      <c r="W202" s="909" t="s">
        <v>1408</v>
      </c>
      <c r="X202" s="910"/>
      <c r="Y202" s="910"/>
      <c r="Z202" s="910"/>
      <c r="AA202" s="910"/>
      <c r="AB202" s="910"/>
      <c r="AC202" s="910"/>
      <c r="AD202" s="911"/>
      <c r="AE202" s="626"/>
    </row>
    <row r="203" spans="2:31" ht="12.75" customHeight="1">
      <c r="B203" s="560"/>
      <c r="C203" s="795">
        <v>2030</v>
      </c>
      <c r="D203" s="796"/>
      <c r="E203" s="796">
        <v>300</v>
      </c>
      <c r="F203" s="797">
        <v>25</v>
      </c>
      <c r="G203" s="895" t="s">
        <v>1394</v>
      </c>
      <c r="H203" s="896"/>
      <c r="I203" s="896"/>
      <c r="J203" s="897"/>
      <c r="K203" s="867">
        <v>300</v>
      </c>
      <c r="L203" s="912"/>
      <c r="M203" s="831">
        <v>25</v>
      </c>
      <c r="N203" s="832">
        <v>25</v>
      </c>
      <c r="O203" s="867">
        <v>96</v>
      </c>
      <c r="P203" s="912"/>
      <c r="Q203" s="831">
        <v>8</v>
      </c>
      <c r="R203" s="832">
        <v>8</v>
      </c>
      <c r="S203" s="867">
        <v>500</v>
      </c>
      <c r="T203" s="912">
        <v>500</v>
      </c>
      <c r="U203" s="831">
        <v>750</v>
      </c>
      <c r="V203" s="832">
        <v>750</v>
      </c>
      <c r="W203" s="899" t="s">
        <v>1409</v>
      </c>
      <c r="X203" s="900"/>
      <c r="Y203" s="900"/>
      <c r="Z203" s="900"/>
      <c r="AA203" s="900"/>
      <c r="AB203" s="900"/>
      <c r="AC203" s="900"/>
      <c r="AD203" s="901"/>
      <c r="AE203" s="626"/>
    </row>
    <row r="204" spans="2:31" ht="12.75" customHeight="1">
      <c r="B204" s="560"/>
      <c r="C204" s="795" t="s">
        <v>1391</v>
      </c>
      <c r="D204" s="796"/>
      <c r="E204" s="796"/>
      <c r="F204" s="797"/>
      <c r="G204" s="889"/>
      <c r="H204" s="890"/>
      <c r="I204" s="890"/>
      <c r="J204" s="891"/>
      <c r="K204" s="898">
        <f>SUM(K193:L203)</f>
        <v>3300</v>
      </c>
      <c r="L204" s="872"/>
      <c r="M204" s="872"/>
      <c r="N204" s="873"/>
      <c r="O204" s="898">
        <f>SUM(O193:P203)</f>
        <v>1056</v>
      </c>
      <c r="P204" s="872"/>
      <c r="Q204" s="872"/>
      <c r="R204" s="873"/>
      <c r="S204" s="898">
        <v>3000</v>
      </c>
      <c r="T204" s="872">
        <v>4500</v>
      </c>
      <c r="U204" s="872">
        <v>4500</v>
      </c>
      <c r="V204" s="873">
        <v>750</v>
      </c>
      <c r="W204" s="902"/>
      <c r="X204" s="903"/>
      <c r="Y204" s="903"/>
      <c r="Z204" s="903"/>
      <c r="AA204" s="903"/>
      <c r="AB204" s="903"/>
      <c r="AC204" s="903"/>
      <c r="AD204" s="904"/>
      <c r="AE204" s="626"/>
    </row>
    <row r="205" spans="2:31" ht="12.75" customHeight="1">
      <c r="B205" s="560"/>
      <c r="C205" s="828" t="s">
        <v>350</v>
      </c>
      <c r="D205" s="829"/>
      <c r="E205" s="829"/>
      <c r="F205" s="830"/>
      <c r="G205" s="857" t="s">
        <v>1392</v>
      </c>
      <c r="H205" s="858"/>
      <c r="I205" s="858"/>
      <c r="J205" s="858"/>
      <c r="K205" s="858"/>
      <c r="L205" s="858"/>
      <c r="M205" s="858"/>
      <c r="N205" s="858"/>
      <c r="O205" s="858"/>
      <c r="P205" s="858"/>
      <c r="Q205" s="858"/>
      <c r="R205" s="858"/>
      <c r="S205" s="858"/>
      <c r="T205" s="858"/>
      <c r="U205" s="858"/>
      <c r="V205" s="858"/>
      <c r="W205" s="858"/>
      <c r="X205" s="858"/>
      <c r="Y205" s="858"/>
      <c r="Z205" s="858"/>
      <c r="AA205" s="858"/>
      <c r="AB205" s="858"/>
      <c r="AC205" s="858"/>
      <c r="AD205" s="859"/>
      <c r="AE205" s="605"/>
    </row>
    <row r="206" spans="2:31" ht="12.75" customHeight="1">
      <c r="B206" s="561"/>
      <c r="C206" s="606"/>
      <c r="D206" s="607"/>
      <c r="E206" s="607"/>
      <c r="F206" s="607"/>
      <c r="G206" s="608"/>
      <c r="H206" s="607"/>
      <c r="I206" s="607"/>
      <c r="J206" s="607"/>
      <c r="K206" s="607"/>
      <c r="L206" s="607"/>
      <c r="M206" s="608"/>
      <c r="N206" s="607"/>
      <c r="O206" s="607"/>
      <c r="P206" s="607"/>
      <c r="Q206" s="607"/>
      <c r="R206" s="607"/>
      <c r="S206" s="608"/>
      <c r="T206" s="607"/>
      <c r="U206" s="607"/>
      <c r="V206" s="607"/>
      <c r="W206" s="607"/>
      <c r="X206" s="607"/>
      <c r="Y206" s="607"/>
      <c r="Z206" s="607"/>
      <c r="AA206" s="607"/>
      <c r="AB206" s="607"/>
      <c r="AC206" s="608"/>
      <c r="AD206" s="607"/>
      <c r="AE206" s="609"/>
    </row>
    <row r="207" spans="2:31" ht="12.75" customHeight="1">
      <c r="C207" s="675"/>
      <c r="D207" s="675"/>
      <c r="E207" s="675"/>
      <c r="F207" s="675"/>
      <c r="G207" s="675"/>
      <c r="H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row>
    <row r="208" spans="2:31" ht="12.75" customHeight="1">
      <c r="C208" s="675"/>
      <c r="D208" s="675"/>
      <c r="E208" s="675"/>
      <c r="F208" s="675"/>
      <c r="G208" s="675"/>
      <c r="H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5"/>
      <c r="AE208" s="675"/>
    </row>
    <row r="209" spans="3:31" ht="12.75" customHeight="1">
      <c r="C209" s="675"/>
      <c r="D209" s="675"/>
      <c r="E209" s="675"/>
      <c r="F209" s="675"/>
      <c r="G209" s="675"/>
      <c r="H209" s="675"/>
      <c r="J209" s="675"/>
      <c r="K209" s="675"/>
      <c r="L209" s="675"/>
      <c r="M209" s="675"/>
      <c r="N209" s="675"/>
      <c r="O209" s="675"/>
      <c r="P209" s="675"/>
      <c r="Q209" s="675"/>
      <c r="R209" s="675"/>
      <c r="S209" s="675"/>
      <c r="T209" s="675"/>
      <c r="U209" s="675"/>
      <c r="V209" s="675"/>
      <c r="W209" s="675"/>
      <c r="X209" s="675"/>
      <c r="Y209" s="675"/>
      <c r="Z209" s="675"/>
      <c r="AA209" s="675"/>
      <c r="AB209" s="675"/>
      <c r="AC209" s="675"/>
      <c r="AD209" s="675"/>
      <c r="AE209" s="675"/>
    </row>
    <row r="210" spans="3:31" ht="12.75" customHeight="1">
      <c r="C210" s="675"/>
      <c r="D210" s="675"/>
      <c r="E210" s="675"/>
      <c r="F210" s="675"/>
      <c r="G210" s="675"/>
      <c r="H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row>
    <row r="211" spans="3:31" ht="12.75" customHeight="1" thickBot="1">
      <c r="C211" s="675"/>
      <c r="D211" s="675"/>
      <c r="E211" s="675"/>
      <c r="F211" s="675"/>
      <c r="G211" s="675"/>
      <c r="H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row>
    <row r="212" spans="3:31" ht="12.75" customHeight="1" thickBot="1">
      <c r="C212" s="675"/>
      <c r="D212" s="675"/>
      <c r="E212" s="675"/>
      <c r="F212" s="675"/>
      <c r="G212" s="860"/>
      <c r="H212" s="861"/>
      <c r="I212" s="862" t="s">
        <v>1358</v>
      </c>
      <c r="J212" s="863"/>
      <c r="K212" s="862" t="s">
        <v>1359</v>
      </c>
      <c r="L212" s="863"/>
      <c r="M212" s="862" t="s">
        <v>1360</v>
      </c>
      <c r="N212" s="863"/>
      <c r="O212" s="630"/>
      <c r="P212" s="675"/>
      <c r="Q212" s="675"/>
      <c r="R212" s="675"/>
      <c r="S212" s="675"/>
      <c r="T212" s="653"/>
      <c r="U212" s="675"/>
      <c r="V212" s="675"/>
      <c r="W212" s="675"/>
      <c r="X212" s="675"/>
      <c r="Y212" s="675"/>
      <c r="Z212" s="675"/>
      <c r="AA212" s="675"/>
      <c r="AB212" s="675"/>
      <c r="AC212" s="675"/>
      <c r="AD212" s="675"/>
      <c r="AE212" s="675"/>
    </row>
    <row r="213" spans="3:31" ht="12.75" customHeight="1" thickBot="1">
      <c r="C213" s="675"/>
      <c r="D213" s="675"/>
      <c r="E213" s="675"/>
      <c r="F213" s="675"/>
      <c r="G213" s="631" t="s">
        <v>0</v>
      </c>
      <c r="H213" s="632" t="s">
        <v>1361</v>
      </c>
      <c r="I213" s="632" t="s">
        <v>1387</v>
      </c>
      <c r="J213" s="632" t="s">
        <v>1388</v>
      </c>
      <c r="K213" s="632" t="s">
        <v>1324</v>
      </c>
      <c r="L213" s="632" t="s">
        <v>1323</v>
      </c>
      <c r="M213" s="632" t="s">
        <v>1362</v>
      </c>
      <c r="N213" s="632" t="s">
        <v>1363</v>
      </c>
      <c r="O213" s="632" t="s">
        <v>350</v>
      </c>
      <c r="P213" s="675"/>
      <c r="Q213" s="675"/>
      <c r="R213" s="675"/>
      <c r="S213" s="675"/>
      <c r="T213" s="675"/>
      <c r="U213" s="675"/>
      <c r="V213" s="675"/>
      <c r="W213" s="675"/>
      <c r="X213" s="675"/>
      <c r="Y213" s="675"/>
      <c r="Z213" s="675"/>
      <c r="AA213" s="675"/>
      <c r="AB213" s="675"/>
      <c r="AC213" s="675"/>
      <c r="AD213" s="675"/>
      <c r="AE213" s="675"/>
    </row>
    <row r="214" spans="3:31" ht="12.75" customHeight="1" thickBot="1">
      <c r="C214" s="675"/>
      <c r="D214" s="675"/>
      <c r="E214" s="675"/>
      <c r="F214" s="675"/>
      <c r="G214" s="633">
        <v>2020</v>
      </c>
      <c r="H214" s="578"/>
      <c r="I214" s="584">
        <v>300</v>
      </c>
      <c r="J214" s="584">
        <v>25</v>
      </c>
      <c r="K214" s="584">
        <v>96</v>
      </c>
      <c r="L214" s="584">
        <v>8</v>
      </c>
      <c r="M214" s="584">
        <v>100</v>
      </c>
      <c r="N214" s="584">
        <v>100</v>
      </c>
      <c r="O214" s="578" t="s">
        <v>1364</v>
      </c>
      <c r="P214" s="675"/>
      <c r="Q214" s="675"/>
      <c r="R214" s="675"/>
      <c r="S214" s="675"/>
      <c r="T214" s="675"/>
      <c r="U214" s="675"/>
      <c r="V214" s="675"/>
      <c r="W214" s="675"/>
      <c r="X214" s="675"/>
      <c r="Y214" s="675"/>
      <c r="Z214" s="675"/>
      <c r="AA214" s="675"/>
      <c r="AB214" s="675"/>
      <c r="AC214" s="675"/>
      <c r="AD214" s="675"/>
      <c r="AE214" s="675"/>
    </row>
    <row r="215" spans="3:31" ht="12.75" customHeight="1" thickBot="1">
      <c r="C215" s="675"/>
      <c r="D215" s="675"/>
      <c r="E215" s="675"/>
      <c r="F215" s="675"/>
      <c r="G215" s="633">
        <v>2021</v>
      </c>
      <c r="H215" s="578"/>
      <c r="I215" s="584">
        <v>300</v>
      </c>
      <c r="J215" s="584">
        <v>25</v>
      </c>
      <c r="K215" s="584">
        <v>96</v>
      </c>
      <c r="L215" s="584">
        <v>8</v>
      </c>
      <c r="M215" s="584">
        <v>150</v>
      </c>
      <c r="N215" s="584">
        <v>200</v>
      </c>
      <c r="O215" s="578"/>
      <c r="P215" s="675"/>
      <c r="Q215" s="675"/>
      <c r="R215" s="675"/>
      <c r="S215" s="675"/>
      <c r="T215" s="675"/>
      <c r="U215" s="675"/>
      <c r="V215" s="675"/>
      <c r="W215" s="675"/>
      <c r="X215" s="675"/>
      <c r="Y215" s="675"/>
      <c r="Z215" s="675"/>
      <c r="AA215" s="675"/>
      <c r="AB215" s="675"/>
      <c r="AC215" s="675"/>
      <c r="AD215" s="675"/>
      <c r="AE215" s="675"/>
    </row>
    <row r="216" spans="3:31" ht="12.75" customHeight="1" thickBot="1">
      <c r="C216" s="675"/>
      <c r="D216" s="675"/>
      <c r="E216" s="675"/>
      <c r="F216" s="675"/>
      <c r="G216" s="633">
        <v>2022</v>
      </c>
      <c r="H216" s="578"/>
      <c r="I216" s="584">
        <v>300</v>
      </c>
      <c r="J216" s="584">
        <v>25</v>
      </c>
      <c r="K216" s="584">
        <v>96</v>
      </c>
      <c r="L216" s="584">
        <v>8</v>
      </c>
      <c r="M216" s="584">
        <v>200</v>
      </c>
      <c r="N216" s="584">
        <v>280</v>
      </c>
      <c r="O216" s="578"/>
      <c r="P216" s="675"/>
      <c r="Q216" s="675"/>
      <c r="R216" s="675"/>
      <c r="S216" s="675"/>
      <c r="T216" s="675"/>
      <c r="U216" s="675"/>
      <c r="V216" s="675"/>
      <c r="W216" s="675"/>
      <c r="X216" s="675"/>
      <c r="Y216" s="675"/>
      <c r="Z216" s="675"/>
      <c r="AA216" s="675"/>
      <c r="AB216" s="675"/>
      <c r="AC216" s="675"/>
      <c r="AD216" s="675"/>
      <c r="AE216" s="675"/>
    </row>
    <row r="217" spans="3:31" ht="12.75" customHeight="1" thickBot="1">
      <c r="C217" s="675"/>
      <c r="D217" s="675"/>
      <c r="E217" s="675"/>
      <c r="F217" s="675"/>
      <c r="G217" s="633">
        <v>2023</v>
      </c>
      <c r="H217" s="578"/>
      <c r="I217" s="584">
        <v>300</v>
      </c>
      <c r="J217" s="584">
        <v>25</v>
      </c>
      <c r="K217" s="584">
        <v>96</v>
      </c>
      <c r="L217" s="584">
        <v>8</v>
      </c>
      <c r="M217" s="584">
        <v>100</v>
      </c>
      <c r="N217" s="584">
        <v>200</v>
      </c>
      <c r="O217" s="578"/>
      <c r="P217" s="675"/>
      <c r="Q217" s="675"/>
      <c r="R217" s="675"/>
      <c r="S217" s="675"/>
      <c r="T217" s="675"/>
      <c r="U217" s="675"/>
      <c r="V217" s="675"/>
      <c r="W217" s="675"/>
      <c r="X217" s="675"/>
      <c r="Y217" s="675"/>
      <c r="Z217" s="675"/>
      <c r="AA217" s="675"/>
      <c r="AB217" s="675"/>
      <c r="AC217" s="675"/>
      <c r="AD217" s="675"/>
      <c r="AE217" s="675"/>
    </row>
    <row r="218" spans="3:31" ht="12.75" customHeight="1" thickBot="1">
      <c r="C218" s="675"/>
      <c r="D218" s="675"/>
      <c r="E218" s="675"/>
      <c r="F218" s="675"/>
      <c r="G218" s="633">
        <v>2024</v>
      </c>
      <c r="H218" s="578"/>
      <c r="I218" s="584">
        <v>300</v>
      </c>
      <c r="J218" s="584">
        <v>25</v>
      </c>
      <c r="K218" s="584">
        <v>96</v>
      </c>
      <c r="L218" s="584">
        <v>8</v>
      </c>
      <c r="M218" s="584">
        <v>200</v>
      </c>
      <c r="N218" s="584">
        <v>340</v>
      </c>
      <c r="O218" s="578"/>
      <c r="P218" s="675"/>
      <c r="Q218" s="675"/>
      <c r="R218" s="675"/>
      <c r="S218" s="675"/>
      <c r="T218" s="675"/>
      <c r="U218" s="675"/>
      <c r="V218" s="675"/>
      <c r="W218" s="675"/>
      <c r="X218" s="675"/>
      <c r="Y218" s="675"/>
      <c r="Z218" s="675"/>
      <c r="AA218" s="675"/>
      <c r="AB218" s="675"/>
      <c r="AC218" s="675"/>
      <c r="AD218" s="675"/>
      <c r="AE218" s="675"/>
    </row>
    <row r="219" spans="3:31" ht="12.75" customHeight="1">
      <c r="C219" s="675"/>
      <c r="D219" s="675"/>
      <c r="E219" s="675"/>
      <c r="F219" s="675"/>
      <c r="G219" s="675"/>
      <c r="H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row>
    <row r="220" spans="3:31" ht="12.75" customHeight="1">
      <c r="C220" s="675"/>
      <c r="D220" s="675"/>
      <c r="E220" s="675"/>
      <c r="F220" s="675"/>
      <c r="G220" s="675"/>
      <c r="H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5"/>
      <c r="AE220" s="675"/>
    </row>
    <row r="221" spans="3:31" ht="12.75" customHeight="1">
      <c r="C221" s="675"/>
      <c r="D221" s="675"/>
      <c r="E221" s="675"/>
      <c r="F221" s="675"/>
      <c r="G221" s="675"/>
      <c r="H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row>
    <row r="222" spans="3:31" ht="12.75" customHeight="1">
      <c r="C222" s="675"/>
      <c r="D222" s="675"/>
      <c r="E222" s="675"/>
      <c r="F222" s="675"/>
      <c r="G222" s="675"/>
      <c r="H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5"/>
      <c r="AE222" s="675"/>
    </row>
    <row r="223" spans="3:31" ht="12.75" customHeight="1">
      <c r="C223" s="675"/>
      <c r="D223" s="675"/>
      <c r="E223" s="675"/>
      <c r="F223" s="675"/>
      <c r="G223" s="675"/>
      <c r="H223" s="675"/>
      <c r="J223" s="675"/>
      <c r="K223" s="675"/>
      <c r="L223" s="675"/>
      <c r="M223" s="675"/>
      <c r="N223" s="675"/>
      <c r="O223" s="675"/>
      <c r="P223" s="675"/>
      <c r="Q223" s="675"/>
      <c r="R223" s="675"/>
      <c r="S223" s="675"/>
      <c r="T223" s="675"/>
      <c r="U223" s="675"/>
      <c r="V223" s="675"/>
      <c r="W223" s="675"/>
      <c r="X223" s="675"/>
      <c r="Y223" s="675"/>
      <c r="Z223" s="675"/>
      <c r="AA223" s="675"/>
      <c r="AB223" s="675"/>
      <c r="AC223" s="675"/>
      <c r="AD223" s="675"/>
      <c r="AE223" s="675"/>
    </row>
    <row r="224" spans="3:31" ht="12.75" customHeight="1">
      <c r="C224" s="675"/>
      <c r="D224" s="675"/>
      <c r="E224" s="675"/>
      <c r="F224" s="675"/>
      <c r="G224" s="675"/>
      <c r="H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row>
    <row r="225" spans="3:31" ht="12.75" customHeight="1">
      <c r="C225" s="675"/>
      <c r="D225" s="675"/>
      <c r="E225" s="675"/>
      <c r="F225" s="675"/>
      <c r="G225" s="675"/>
      <c r="H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row>
    <row r="226" spans="3:31" ht="12.75" customHeight="1">
      <c r="C226" s="675"/>
      <c r="D226" s="675"/>
      <c r="E226" s="675"/>
      <c r="F226" s="675"/>
      <c r="G226" s="675"/>
      <c r="H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row>
    <row r="227" spans="3:31" ht="12.75" customHeight="1">
      <c r="C227" s="675"/>
      <c r="D227" s="675"/>
      <c r="E227" s="675"/>
      <c r="F227" s="675"/>
      <c r="G227" s="675"/>
      <c r="H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row>
    <row r="228" spans="3:31" ht="12.75" customHeight="1">
      <c r="C228" s="675"/>
      <c r="D228" s="675"/>
      <c r="E228" s="675"/>
      <c r="F228" s="675"/>
      <c r="G228" s="675"/>
      <c r="H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row>
    <row r="229" spans="3:31" ht="12.75" customHeight="1">
      <c r="C229" s="675"/>
      <c r="D229" s="675"/>
      <c r="E229" s="675"/>
      <c r="F229" s="675"/>
      <c r="G229" s="675"/>
      <c r="H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row>
    <row r="230" spans="3:31" ht="12.75" customHeight="1">
      <c r="C230" s="675"/>
      <c r="D230" s="675"/>
      <c r="E230" s="675"/>
      <c r="F230" s="675"/>
      <c r="G230" s="675"/>
      <c r="H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5"/>
      <c r="AE230" s="675"/>
    </row>
    <row r="231" spans="3:31" ht="12.75" customHeight="1">
      <c r="C231" s="675"/>
      <c r="D231" s="675"/>
      <c r="E231" s="675"/>
      <c r="F231" s="675"/>
      <c r="G231" s="675"/>
      <c r="H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row>
    <row r="232" spans="3:31" ht="12.75" customHeight="1">
      <c r="C232" s="675"/>
      <c r="D232" s="675"/>
      <c r="E232" s="675"/>
      <c r="F232" s="675"/>
      <c r="G232" s="675"/>
      <c r="H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row>
    <row r="233" spans="3:31" ht="12.75" customHeight="1">
      <c r="C233" s="675"/>
      <c r="D233" s="675"/>
      <c r="E233" s="675"/>
      <c r="F233" s="675"/>
      <c r="G233" s="675"/>
      <c r="H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row>
    <row r="234" spans="3:31" ht="12.75" customHeight="1">
      <c r="C234" s="675"/>
      <c r="D234" s="675"/>
      <c r="E234" s="675"/>
      <c r="F234" s="675"/>
      <c r="G234" s="675"/>
      <c r="H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row>
    <row r="235" spans="3:31" ht="12.75" customHeight="1">
      <c r="C235" s="675"/>
      <c r="D235" s="675"/>
      <c r="E235" s="675"/>
      <c r="F235" s="675"/>
      <c r="G235" s="675"/>
      <c r="H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row>
    <row r="236" spans="3:31" ht="12.75" customHeight="1">
      <c r="C236" s="675"/>
      <c r="D236" s="675"/>
      <c r="E236" s="675"/>
      <c r="F236" s="675"/>
      <c r="G236" s="675"/>
      <c r="H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row>
    <row r="237" spans="3:31" ht="12.75" customHeight="1">
      <c r="C237" s="675"/>
      <c r="D237" s="675"/>
      <c r="E237" s="675"/>
      <c r="F237" s="675"/>
      <c r="G237" s="675"/>
      <c r="H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row>
    <row r="238" spans="3:31" ht="12.75" customHeight="1">
      <c r="C238" s="675"/>
      <c r="D238" s="675"/>
      <c r="E238" s="675"/>
      <c r="F238" s="675"/>
      <c r="G238" s="675"/>
      <c r="H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row>
    <row r="239" spans="3:31" ht="12.75" customHeight="1">
      <c r="C239" s="675"/>
      <c r="D239" s="675"/>
      <c r="E239" s="675"/>
      <c r="F239" s="675"/>
      <c r="G239" s="675"/>
      <c r="H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row>
    <row r="240" spans="3:31" ht="12.75" customHeight="1">
      <c r="C240" s="675"/>
      <c r="D240" s="675"/>
      <c r="E240" s="675"/>
      <c r="F240" s="675"/>
      <c r="G240" s="675"/>
      <c r="H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row>
    <row r="241" spans="3:31" ht="12.75" customHeight="1">
      <c r="C241" s="675"/>
      <c r="D241" s="675"/>
      <c r="E241" s="675"/>
      <c r="F241" s="675"/>
      <c r="G241" s="675"/>
      <c r="H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row>
    <row r="242" spans="3:31" ht="12.75" customHeight="1">
      <c r="C242" s="675"/>
      <c r="D242" s="675"/>
      <c r="E242" s="675"/>
      <c r="F242" s="675"/>
      <c r="G242" s="675"/>
      <c r="H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row>
    <row r="243" spans="3:31" ht="12.75" customHeight="1">
      <c r="C243" s="675"/>
      <c r="D243" s="675"/>
      <c r="E243" s="675"/>
      <c r="F243" s="675"/>
      <c r="G243" s="675"/>
      <c r="H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row>
    <row r="244" spans="3:31" ht="12.75" customHeight="1">
      <c r="C244" s="675"/>
      <c r="D244" s="675"/>
      <c r="E244" s="675"/>
      <c r="F244" s="675"/>
      <c r="G244" s="675"/>
      <c r="H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row>
    <row r="245" spans="3:31" ht="12.75" customHeight="1">
      <c r="C245" s="675"/>
      <c r="D245" s="675"/>
      <c r="E245" s="675"/>
      <c r="F245" s="675"/>
      <c r="G245" s="675"/>
      <c r="H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row>
    <row r="246" spans="3:31" ht="12.75" customHeight="1">
      <c r="C246" s="675"/>
      <c r="D246" s="675"/>
      <c r="E246" s="675"/>
      <c r="F246" s="675"/>
      <c r="G246" s="675"/>
      <c r="H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row>
    <row r="247" spans="3:31" ht="12.75" customHeight="1">
      <c r="C247" s="675"/>
      <c r="D247" s="675"/>
      <c r="E247" s="675"/>
      <c r="F247" s="675"/>
      <c r="G247" s="675"/>
      <c r="H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row>
    <row r="248" spans="3:31" ht="12.75" customHeight="1">
      <c r="C248" s="675"/>
      <c r="D248" s="675"/>
      <c r="E248" s="675"/>
      <c r="F248" s="675"/>
      <c r="G248" s="675"/>
      <c r="H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row>
    <row r="249" spans="3:31" ht="12.75" customHeight="1">
      <c r="C249" s="675"/>
      <c r="D249" s="675"/>
      <c r="E249" s="675"/>
      <c r="F249" s="675"/>
      <c r="G249" s="675"/>
      <c r="H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row>
    <row r="250" spans="3:31" ht="12.75" customHeight="1">
      <c r="C250" s="675"/>
      <c r="D250" s="675"/>
      <c r="E250" s="675"/>
      <c r="F250" s="675"/>
      <c r="G250" s="675"/>
      <c r="H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row>
    <row r="251" spans="3:31" ht="12.75" customHeight="1">
      <c r="C251" s="675"/>
      <c r="D251" s="675"/>
      <c r="E251" s="675"/>
      <c r="F251" s="675"/>
      <c r="G251" s="675"/>
      <c r="H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row>
    <row r="252" spans="3:31" ht="12.75" customHeight="1">
      <c r="C252" s="675"/>
      <c r="D252" s="675"/>
      <c r="E252" s="675"/>
      <c r="F252" s="675"/>
      <c r="G252" s="675"/>
      <c r="H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row>
    <row r="253" spans="3:31" ht="12.75" customHeight="1">
      <c r="C253" s="675"/>
      <c r="D253" s="675"/>
      <c r="E253" s="675"/>
      <c r="F253" s="675"/>
      <c r="G253" s="675"/>
      <c r="H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row>
    <row r="254" spans="3:31" ht="12.75" customHeight="1">
      <c r="C254" s="675"/>
      <c r="D254" s="675"/>
      <c r="E254" s="675"/>
      <c r="F254" s="675"/>
      <c r="G254" s="675"/>
      <c r="H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row>
    <row r="255" spans="3:31" ht="12.75" customHeight="1">
      <c r="C255" s="675"/>
      <c r="D255" s="675"/>
      <c r="E255" s="675"/>
      <c r="F255" s="675"/>
      <c r="G255" s="675"/>
      <c r="H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row>
    <row r="256" spans="3:31" ht="12.75" customHeight="1">
      <c r="C256" s="675"/>
      <c r="D256" s="675"/>
      <c r="E256" s="675"/>
      <c r="F256" s="675"/>
      <c r="G256" s="675"/>
      <c r="H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row>
    <row r="257" spans="3:31" ht="12.75" customHeight="1">
      <c r="C257" s="675"/>
      <c r="D257" s="675"/>
      <c r="E257" s="675"/>
      <c r="F257" s="675"/>
      <c r="G257" s="675"/>
      <c r="H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row>
    <row r="258" spans="3:31" ht="12.75" customHeight="1">
      <c r="C258" s="675"/>
      <c r="D258" s="675"/>
      <c r="E258" s="675"/>
      <c r="F258" s="675"/>
      <c r="G258" s="675"/>
      <c r="H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row>
    <row r="259" spans="3:31" ht="12.75" customHeight="1">
      <c r="C259" s="675"/>
      <c r="D259" s="675"/>
      <c r="E259" s="675"/>
      <c r="F259" s="675"/>
      <c r="G259" s="675"/>
      <c r="H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row>
    <row r="260" spans="3:31" ht="12.75" customHeight="1">
      <c r="C260" s="675"/>
      <c r="D260" s="675"/>
      <c r="E260" s="675"/>
      <c r="F260" s="675"/>
      <c r="G260" s="675"/>
      <c r="H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row>
    <row r="261" spans="3:31" ht="12.75" customHeight="1">
      <c r="C261" s="675"/>
      <c r="D261" s="675"/>
      <c r="E261" s="675"/>
      <c r="F261" s="675"/>
      <c r="G261" s="675"/>
      <c r="H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row>
    <row r="262" spans="3:31" ht="12.75" customHeight="1">
      <c r="C262" s="675"/>
      <c r="D262" s="675"/>
      <c r="E262" s="675"/>
      <c r="F262" s="675"/>
      <c r="G262" s="675"/>
      <c r="H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row>
    <row r="263" spans="3:31" ht="12.75" customHeight="1">
      <c r="C263" s="675"/>
      <c r="D263" s="675"/>
      <c r="E263" s="675"/>
      <c r="F263" s="675"/>
      <c r="G263" s="675"/>
      <c r="H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row>
    <row r="264" spans="3:31" ht="12.75" customHeight="1">
      <c r="C264" s="675"/>
      <c r="D264" s="675"/>
      <c r="E264" s="675"/>
      <c r="F264" s="675"/>
      <c r="G264" s="675"/>
      <c r="H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row>
    <row r="265" spans="3:31" ht="12.75" customHeight="1">
      <c r="C265" s="675"/>
      <c r="D265" s="675"/>
      <c r="E265" s="675"/>
      <c r="F265" s="675"/>
      <c r="G265" s="675"/>
      <c r="H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row>
    <row r="266" spans="3:31" ht="12.75" customHeight="1">
      <c r="C266" s="675"/>
      <c r="D266" s="675"/>
      <c r="E266" s="675"/>
      <c r="F266" s="675"/>
      <c r="G266" s="675"/>
      <c r="H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row>
    <row r="267" spans="3:31" ht="12.75" customHeight="1">
      <c r="C267" s="675"/>
      <c r="D267" s="675"/>
      <c r="E267" s="675"/>
      <c r="F267" s="675"/>
      <c r="G267" s="675"/>
      <c r="H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row>
    <row r="268" spans="3:31" ht="12.75" customHeight="1">
      <c r="C268" s="675"/>
      <c r="D268" s="675"/>
      <c r="E268" s="675"/>
      <c r="F268" s="675"/>
      <c r="G268" s="675"/>
      <c r="H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row>
    <row r="269" spans="3:31" ht="12.75" customHeight="1">
      <c r="C269" s="675"/>
      <c r="D269" s="675"/>
      <c r="E269" s="675"/>
      <c r="F269" s="675"/>
      <c r="G269" s="675"/>
      <c r="H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row>
    <row r="270" spans="3:31" ht="12.75" customHeight="1">
      <c r="C270" s="675"/>
      <c r="D270" s="675"/>
      <c r="E270" s="675"/>
      <c r="F270" s="675"/>
      <c r="G270" s="675"/>
      <c r="H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row>
    <row r="271" spans="3:31" ht="12.75" customHeight="1">
      <c r="C271" s="675"/>
      <c r="D271" s="675"/>
      <c r="E271" s="675"/>
      <c r="F271" s="675"/>
      <c r="G271" s="675"/>
      <c r="H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row>
    <row r="272" spans="3:31" ht="12.75" customHeight="1">
      <c r="C272" s="675"/>
      <c r="D272" s="675"/>
      <c r="E272" s="675"/>
      <c r="F272" s="675"/>
      <c r="G272" s="675"/>
      <c r="H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row>
    <row r="273" spans="3:31" ht="12.75" customHeight="1">
      <c r="C273" s="675"/>
      <c r="D273" s="675"/>
      <c r="E273" s="675"/>
      <c r="F273" s="675"/>
      <c r="G273" s="675"/>
      <c r="H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row>
    <row r="274" spans="3:31" ht="12.75" customHeight="1">
      <c r="C274" s="675"/>
      <c r="D274" s="675"/>
      <c r="E274" s="675"/>
      <c r="F274" s="675"/>
      <c r="G274" s="675"/>
      <c r="H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row>
    <row r="275" spans="3:31" ht="12.75" customHeight="1">
      <c r="C275" s="675"/>
      <c r="D275" s="675"/>
      <c r="E275" s="675"/>
      <c r="F275" s="675"/>
      <c r="G275" s="675"/>
      <c r="H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row>
    <row r="276" spans="3:31" ht="12.75" customHeight="1">
      <c r="C276" s="675"/>
      <c r="D276" s="675"/>
      <c r="E276" s="675"/>
      <c r="F276" s="675"/>
      <c r="G276" s="675"/>
      <c r="H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row>
    <row r="277" spans="3:31" ht="12.75" customHeight="1">
      <c r="C277" s="675"/>
      <c r="D277" s="675"/>
      <c r="E277" s="675"/>
      <c r="F277" s="675"/>
      <c r="G277" s="675"/>
      <c r="H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row>
    <row r="278" spans="3:31" ht="12.75" customHeight="1">
      <c r="C278" s="675"/>
      <c r="D278" s="675"/>
      <c r="E278" s="675"/>
      <c r="F278" s="675"/>
      <c r="G278" s="675"/>
      <c r="H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row>
    <row r="279" spans="3:31" ht="12.75" customHeight="1">
      <c r="C279" s="675"/>
      <c r="D279" s="675"/>
      <c r="E279" s="675"/>
      <c r="F279" s="675"/>
      <c r="G279" s="675"/>
      <c r="H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row>
    <row r="280" spans="3:31" ht="12.75" customHeight="1">
      <c r="C280" s="675"/>
      <c r="D280" s="675"/>
      <c r="E280" s="675"/>
      <c r="F280" s="675"/>
      <c r="G280" s="675"/>
      <c r="H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row>
    <row r="281" spans="3:31" ht="12.75" customHeight="1">
      <c r="C281" s="675"/>
      <c r="D281" s="675"/>
      <c r="E281" s="675"/>
      <c r="F281" s="675"/>
      <c r="G281" s="675"/>
      <c r="H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row>
    <row r="282" spans="3:31" ht="12.75" customHeight="1">
      <c r="C282" s="675"/>
      <c r="D282" s="675"/>
      <c r="E282" s="675"/>
      <c r="F282" s="675"/>
      <c r="G282" s="675"/>
      <c r="H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row>
    <row r="283" spans="3:31" ht="12.75" customHeight="1">
      <c r="C283" s="675"/>
      <c r="D283" s="675"/>
      <c r="E283" s="675"/>
      <c r="F283" s="675"/>
      <c r="G283" s="675"/>
      <c r="H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row>
    <row r="284" spans="3:31" ht="12.75" customHeight="1">
      <c r="C284" s="675"/>
      <c r="D284" s="675"/>
      <c r="E284" s="675"/>
      <c r="F284" s="675"/>
      <c r="G284" s="675"/>
      <c r="H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row>
    <row r="285" spans="3:31" ht="12.75" customHeight="1">
      <c r="C285" s="675"/>
      <c r="D285" s="675"/>
      <c r="E285" s="675"/>
      <c r="F285" s="675"/>
      <c r="G285" s="675"/>
      <c r="H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row>
    <row r="286" spans="3:31" ht="12.75" customHeight="1">
      <c r="C286" s="675"/>
      <c r="D286" s="675"/>
      <c r="E286" s="675"/>
      <c r="F286" s="675"/>
      <c r="G286" s="675"/>
      <c r="H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row>
    <row r="287" spans="3:31" ht="12.75" customHeight="1">
      <c r="C287" s="675"/>
      <c r="D287" s="675"/>
      <c r="E287" s="675"/>
      <c r="F287" s="675"/>
      <c r="G287" s="675"/>
      <c r="H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row>
    <row r="288" spans="3:31" ht="12.75" customHeight="1">
      <c r="C288" s="675"/>
      <c r="D288" s="675"/>
      <c r="E288" s="675"/>
      <c r="F288" s="675"/>
      <c r="G288" s="675"/>
      <c r="H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row>
    <row r="289" spans="3:31" ht="12.75" customHeight="1">
      <c r="C289" s="675"/>
      <c r="D289" s="675"/>
      <c r="E289" s="675"/>
      <c r="F289" s="675"/>
      <c r="G289" s="675"/>
      <c r="H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row>
    <row r="290" spans="3:31" ht="12.75" customHeight="1">
      <c r="C290" s="675"/>
      <c r="D290" s="675"/>
      <c r="E290" s="675"/>
      <c r="F290" s="675"/>
      <c r="G290" s="675"/>
      <c r="H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row>
    <row r="291" spans="3:31" ht="12.75" customHeight="1">
      <c r="C291" s="675"/>
      <c r="D291" s="675"/>
      <c r="E291" s="675"/>
      <c r="F291" s="675"/>
      <c r="G291" s="675"/>
      <c r="H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row>
    <row r="292" spans="3:31" ht="12.75" customHeight="1">
      <c r="C292" s="675"/>
      <c r="D292" s="675"/>
      <c r="E292" s="675"/>
      <c r="F292" s="675"/>
      <c r="G292" s="675"/>
      <c r="H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row>
    <row r="293" spans="3:31" ht="12.75" customHeight="1">
      <c r="C293" s="675"/>
      <c r="D293" s="675"/>
      <c r="E293" s="675"/>
      <c r="F293" s="675"/>
      <c r="G293" s="675"/>
      <c r="H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5"/>
      <c r="AE293" s="675"/>
    </row>
    <row r="294" spans="3:31" ht="12.75" customHeight="1">
      <c r="C294" s="675"/>
      <c r="D294" s="675"/>
      <c r="E294" s="675"/>
      <c r="F294" s="675"/>
      <c r="G294" s="675"/>
      <c r="H294" s="675"/>
      <c r="J294" s="675"/>
      <c r="K294" s="675"/>
      <c r="L294" s="675"/>
      <c r="M294" s="675"/>
      <c r="N294" s="675"/>
      <c r="O294" s="675"/>
      <c r="P294" s="675"/>
      <c r="Q294" s="675"/>
      <c r="R294" s="675"/>
      <c r="S294" s="675"/>
      <c r="T294" s="675"/>
      <c r="U294" s="675"/>
      <c r="V294" s="675"/>
      <c r="W294" s="675"/>
      <c r="X294" s="675"/>
      <c r="Y294" s="675"/>
      <c r="Z294" s="675"/>
      <c r="AA294" s="675"/>
      <c r="AB294" s="675"/>
      <c r="AC294" s="675"/>
      <c r="AD294" s="675"/>
      <c r="AE294" s="675"/>
    </row>
    <row r="295" spans="3:31" ht="12.75" customHeight="1">
      <c r="C295" s="675"/>
      <c r="D295" s="675"/>
      <c r="E295" s="675"/>
      <c r="F295" s="675"/>
      <c r="G295" s="675"/>
      <c r="H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5"/>
      <c r="AE295" s="675"/>
    </row>
    <row r="296" spans="3:31" ht="12.75" customHeight="1">
      <c r="C296" s="675"/>
      <c r="D296" s="675"/>
      <c r="E296" s="675"/>
      <c r="F296" s="675"/>
      <c r="G296" s="675"/>
      <c r="H296" s="675"/>
      <c r="J296" s="675"/>
      <c r="K296" s="675"/>
      <c r="L296" s="675"/>
      <c r="M296" s="675"/>
      <c r="N296" s="675"/>
      <c r="O296" s="675"/>
      <c r="P296" s="675"/>
      <c r="Q296" s="675"/>
      <c r="R296" s="675"/>
      <c r="S296" s="675"/>
      <c r="T296" s="675"/>
      <c r="U296" s="675"/>
      <c r="V296" s="675"/>
      <c r="W296" s="675"/>
      <c r="X296" s="675"/>
      <c r="Y296" s="675"/>
      <c r="Z296" s="675"/>
      <c r="AA296" s="675"/>
      <c r="AB296" s="675"/>
      <c r="AC296" s="675"/>
      <c r="AD296" s="675"/>
      <c r="AE296" s="675"/>
    </row>
    <row r="297" spans="3:31" ht="12.75" customHeight="1">
      <c r="C297" s="675"/>
      <c r="D297" s="675"/>
      <c r="E297" s="675"/>
      <c r="F297" s="675"/>
      <c r="G297" s="675"/>
      <c r="H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5"/>
      <c r="AE297" s="675"/>
    </row>
    <row r="298" spans="3:31" ht="12.75" customHeight="1">
      <c r="C298" s="675"/>
      <c r="D298" s="675"/>
      <c r="E298" s="675"/>
      <c r="F298" s="675"/>
      <c r="G298" s="675"/>
      <c r="H298" s="675"/>
      <c r="J298" s="675"/>
      <c r="K298" s="675"/>
      <c r="L298" s="675"/>
      <c r="M298" s="675"/>
      <c r="N298" s="675"/>
      <c r="O298" s="675"/>
      <c r="P298" s="675"/>
      <c r="Q298" s="675"/>
      <c r="R298" s="675"/>
      <c r="S298" s="675"/>
      <c r="T298" s="675"/>
      <c r="U298" s="675"/>
      <c r="V298" s="675"/>
      <c r="W298" s="675"/>
      <c r="X298" s="675"/>
      <c r="Y298" s="675"/>
      <c r="Z298" s="675"/>
      <c r="AA298" s="675"/>
      <c r="AB298" s="675"/>
      <c r="AC298" s="675"/>
      <c r="AD298" s="675"/>
      <c r="AE298" s="675"/>
    </row>
    <row r="299" spans="3:31" ht="12.75" customHeight="1">
      <c r="C299" s="675"/>
      <c r="D299" s="675"/>
      <c r="E299" s="675"/>
      <c r="F299" s="675"/>
      <c r="G299" s="675"/>
      <c r="H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5"/>
      <c r="AE299" s="675"/>
    </row>
    <row r="300" spans="3:31" ht="12.75" customHeight="1">
      <c r="C300" s="675"/>
      <c r="D300" s="675"/>
      <c r="E300" s="675"/>
      <c r="F300" s="675"/>
      <c r="G300" s="675"/>
      <c r="H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675"/>
    </row>
    <row r="301" spans="3:31" ht="12.75" customHeight="1">
      <c r="C301" s="675"/>
      <c r="D301" s="675"/>
      <c r="E301" s="675"/>
      <c r="F301" s="675"/>
      <c r="G301" s="675"/>
      <c r="H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5"/>
      <c r="AE301" s="675"/>
    </row>
    <row r="302" spans="3:31" ht="12.75" customHeight="1">
      <c r="C302" s="675"/>
      <c r="D302" s="675"/>
      <c r="E302" s="675"/>
      <c r="F302" s="675"/>
      <c r="G302" s="675"/>
      <c r="H302" s="675"/>
      <c r="J302" s="675"/>
      <c r="K302" s="675"/>
      <c r="L302" s="675"/>
      <c r="M302" s="675"/>
      <c r="N302" s="675"/>
      <c r="O302" s="675"/>
      <c r="P302" s="675"/>
      <c r="Q302" s="675"/>
      <c r="R302" s="675"/>
      <c r="S302" s="675"/>
      <c r="T302" s="675"/>
      <c r="U302" s="675"/>
      <c r="V302" s="675"/>
      <c r="W302" s="675"/>
      <c r="X302" s="675"/>
      <c r="Y302" s="675"/>
      <c r="Z302" s="675"/>
      <c r="AA302" s="675"/>
      <c r="AB302" s="675"/>
      <c r="AC302" s="675"/>
      <c r="AD302" s="675"/>
      <c r="AE302" s="675"/>
    </row>
    <row r="303" spans="3:31" ht="12.75" customHeight="1">
      <c r="C303" s="675"/>
      <c r="D303" s="675"/>
      <c r="E303" s="675"/>
      <c r="F303" s="675"/>
      <c r="G303" s="675"/>
      <c r="H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5"/>
      <c r="AE303" s="675"/>
    </row>
    <row r="304" spans="3:31" ht="12.75" customHeight="1">
      <c r="C304" s="675"/>
      <c r="D304" s="675"/>
      <c r="E304" s="675"/>
      <c r="F304" s="675"/>
      <c r="G304" s="675"/>
      <c r="H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75"/>
      <c r="AE304" s="675"/>
    </row>
    <row r="305" spans="3:31" ht="12.75" customHeight="1">
      <c r="C305" s="675"/>
      <c r="D305" s="675"/>
      <c r="E305" s="675"/>
      <c r="F305" s="675"/>
      <c r="G305" s="675"/>
      <c r="H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5"/>
      <c r="AE305" s="675"/>
    </row>
    <row r="306" spans="3:31" ht="12.75" customHeight="1">
      <c r="C306" s="675"/>
      <c r="D306" s="675"/>
      <c r="E306" s="675"/>
      <c r="F306" s="675"/>
      <c r="G306" s="675"/>
      <c r="H306" s="675"/>
      <c r="J306" s="675"/>
      <c r="K306" s="675"/>
      <c r="L306" s="675"/>
      <c r="M306" s="675"/>
      <c r="N306" s="675"/>
      <c r="O306" s="675"/>
      <c r="P306" s="675"/>
      <c r="Q306" s="675"/>
      <c r="R306" s="675"/>
      <c r="S306" s="675"/>
      <c r="T306" s="675"/>
      <c r="U306" s="675"/>
      <c r="V306" s="675"/>
      <c r="W306" s="675"/>
      <c r="X306" s="675"/>
      <c r="Y306" s="675"/>
      <c r="Z306" s="675"/>
      <c r="AA306" s="675"/>
      <c r="AB306" s="675"/>
      <c r="AC306" s="675"/>
      <c r="AD306" s="675"/>
      <c r="AE306" s="675"/>
    </row>
    <row r="307" spans="3:31" ht="12.75" customHeight="1">
      <c r="C307" s="675"/>
      <c r="D307" s="675"/>
      <c r="E307" s="675"/>
      <c r="F307" s="675"/>
      <c r="G307" s="675"/>
      <c r="H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row>
    <row r="308" spans="3:31" ht="12.75" customHeight="1">
      <c r="C308" s="675"/>
      <c r="D308" s="675"/>
      <c r="E308" s="675"/>
      <c r="F308" s="675"/>
      <c r="G308" s="675"/>
      <c r="H308" s="675"/>
      <c r="J308" s="675"/>
      <c r="K308" s="675"/>
      <c r="L308" s="675"/>
      <c r="M308" s="675"/>
      <c r="N308" s="675"/>
      <c r="O308" s="675"/>
      <c r="P308" s="675"/>
      <c r="Q308" s="675"/>
      <c r="R308" s="675"/>
      <c r="S308" s="675"/>
      <c r="T308" s="675"/>
      <c r="U308" s="675"/>
      <c r="V308" s="675"/>
      <c r="W308" s="675"/>
      <c r="X308" s="675"/>
      <c r="Y308" s="675"/>
      <c r="Z308" s="675"/>
      <c r="AA308" s="675"/>
      <c r="AB308" s="675"/>
      <c r="AC308" s="675"/>
      <c r="AD308" s="675"/>
      <c r="AE308" s="675"/>
    </row>
    <row r="309" spans="3:31" ht="12.75" customHeight="1">
      <c r="C309" s="675"/>
      <c r="D309" s="675"/>
      <c r="E309" s="675"/>
      <c r="F309" s="675"/>
      <c r="G309" s="675"/>
      <c r="H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5"/>
      <c r="AE309" s="675"/>
    </row>
    <row r="310" spans="3:31" ht="12.75" customHeight="1">
      <c r="C310" s="675"/>
      <c r="D310" s="675"/>
      <c r="E310" s="675"/>
      <c r="F310" s="675"/>
      <c r="G310" s="675"/>
      <c r="H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75"/>
      <c r="AE310" s="675"/>
    </row>
    <row r="311" spans="3:31" ht="12.75" customHeight="1">
      <c r="C311" s="675"/>
      <c r="D311" s="675"/>
      <c r="E311" s="675"/>
      <c r="F311" s="675"/>
      <c r="G311" s="675"/>
      <c r="H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5"/>
      <c r="AE311" s="675"/>
    </row>
    <row r="312" spans="3:31" ht="12.75" customHeight="1">
      <c r="C312" s="675"/>
      <c r="D312" s="675"/>
      <c r="E312" s="675"/>
      <c r="F312" s="675"/>
      <c r="G312" s="675"/>
      <c r="H312" s="675"/>
      <c r="J312" s="675"/>
      <c r="K312" s="675"/>
      <c r="L312" s="675"/>
      <c r="M312" s="675"/>
      <c r="N312" s="675"/>
      <c r="O312" s="675"/>
      <c r="P312" s="675"/>
      <c r="Q312" s="675"/>
      <c r="R312" s="675"/>
      <c r="S312" s="675"/>
      <c r="T312" s="675"/>
      <c r="U312" s="675"/>
      <c r="V312" s="675"/>
      <c r="W312" s="675"/>
      <c r="X312" s="675"/>
      <c r="Y312" s="675"/>
      <c r="Z312" s="675"/>
      <c r="AA312" s="675"/>
      <c r="AB312" s="675"/>
      <c r="AC312" s="675"/>
      <c r="AD312" s="675"/>
      <c r="AE312" s="675"/>
    </row>
    <row r="313" spans="3:31" ht="12.75" customHeight="1">
      <c r="C313" s="675"/>
      <c r="D313" s="675"/>
      <c r="E313" s="675"/>
      <c r="F313" s="675"/>
      <c r="G313" s="675"/>
      <c r="H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675"/>
    </row>
    <row r="314" spans="3:31" ht="12.75" customHeight="1">
      <c r="C314" s="675"/>
      <c r="D314" s="675"/>
      <c r="E314" s="675"/>
      <c r="F314" s="675"/>
      <c r="G314" s="675"/>
      <c r="H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row>
    <row r="315" spans="3:31" ht="12.75" customHeight="1">
      <c r="C315" s="675"/>
      <c r="D315" s="675"/>
      <c r="E315" s="675"/>
      <c r="F315" s="675"/>
      <c r="G315" s="675"/>
      <c r="H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5"/>
      <c r="AE315" s="675"/>
    </row>
    <row r="316" spans="3:31" ht="12.75" customHeight="1">
      <c r="C316" s="675"/>
      <c r="D316" s="675"/>
      <c r="E316" s="675"/>
      <c r="F316" s="675"/>
      <c r="G316" s="675"/>
      <c r="H316" s="675"/>
      <c r="J316" s="675"/>
      <c r="K316" s="675"/>
      <c r="L316" s="675"/>
      <c r="M316" s="675"/>
      <c r="N316" s="675"/>
      <c r="O316" s="675"/>
      <c r="P316" s="675"/>
      <c r="Q316" s="675"/>
      <c r="R316" s="675"/>
      <c r="S316" s="675"/>
      <c r="T316" s="675"/>
      <c r="U316" s="675"/>
      <c r="V316" s="675"/>
      <c r="W316" s="675"/>
      <c r="X316" s="675"/>
      <c r="Y316" s="675"/>
      <c r="Z316" s="675"/>
      <c r="AA316" s="675"/>
      <c r="AB316" s="675"/>
      <c r="AC316" s="675"/>
      <c r="AD316" s="675"/>
      <c r="AE316" s="675"/>
    </row>
    <row r="317" spans="3:31" ht="12.75" customHeight="1">
      <c r="C317" s="675"/>
      <c r="D317" s="675"/>
      <c r="E317" s="675"/>
      <c r="F317" s="675"/>
      <c r="G317" s="675"/>
      <c r="H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675"/>
    </row>
    <row r="318" spans="3:31" ht="12.75" customHeight="1">
      <c r="C318" s="675"/>
      <c r="D318" s="675"/>
      <c r="E318" s="675"/>
      <c r="F318" s="675"/>
      <c r="G318" s="675"/>
      <c r="H318" s="675"/>
      <c r="J318" s="675"/>
      <c r="K318" s="675"/>
      <c r="L318" s="675"/>
      <c r="M318" s="675"/>
      <c r="N318" s="675"/>
      <c r="O318" s="675"/>
      <c r="P318" s="675"/>
      <c r="Q318" s="675"/>
      <c r="R318" s="675"/>
      <c r="S318" s="675"/>
      <c r="T318" s="675"/>
      <c r="U318" s="675"/>
      <c r="V318" s="675"/>
      <c r="W318" s="675"/>
      <c r="X318" s="675"/>
      <c r="Y318" s="675"/>
      <c r="Z318" s="675"/>
      <c r="AA318" s="675"/>
      <c r="AB318" s="675"/>
      <c r="AC318" s="675"/>
      <c r="AD318" s="675"/>
      <c r="AE318" s="675"/>
    </row>
    <row r="319" spans="3:31" ht="12.75" customHeight="1">
      <c r="C319" s="675"/>
      <c r="D319" s="675"/>
      <c r="E319" s="675"/>
      <c r="F319" s="675"/>
      <c r="G319" s="675"/>
      <c r="H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5"/>
      <c r="AE319" s="675"/>
    </row>
    <row r="320" spans="3:31" ht="12.75" customHeight="1">
      <c r="C320" s="675"/>
      <c r="D320" s="675"/>
      <c r="E320" s="675"/>
      <c r="F320" s="675"/>
      <c r="G320" s="675"/>
      <c r="H320" s="675"/>
      <c r="J320" s="675"/>
      <c r="K320" s="675"/>
      <c r="L320" s="675"/>
      <c r="M320" s="675"/>
      <c r="N320" s="675"/>
      <c r="O320" s="675"/>
      <c r="P320" s="675"/>
      <c r="Q320" s="675"/>
      <c r="R320" s="675"/>
      <c r="S320" s="675"/>
      <c r="T320" s="675"/>
      <c r="U320" s="675"/>
      <c r="V320" s="675"/>
      <c r="W320" s="675"/>
      <c r="X320" s="675"/>
      <c r="Y320" s="675"/>
      <c r="Z320" s="675"/>
      <c r="AA320" s="675"/>
      <c r="AB320" s="675"/>
      <c r="AC320" s="675"/>
      <c r="AD320" s="675"/>
      <c r="AE320" s="675"/>
    </row>
    <row r="321" spans="3:31" ht="12.75" customHeight="1">
      <c r="C321" s="675"/>
      <c r="D321" s="675"/>
      <c r="E321" s="675"/>
      <c r="F321" s="675"/>
      <c r="G321" s="675"/>
      <c r="H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5"/>
      <c r="AE321" s="675"/>
    </row>
    <row r="322" spans="3:31" ht="12.75" customHeight="1">
      <c r="C322" s="675"/>
      <c r="D322" s="675"/>
      <c r="E322" s="675"/>
      <c r="F322" s="675"/>
      <c r="G322" s="675"/>
      <c r="H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row>
    <row r="323" spans="3:31" ht="12.75" customHeight="1">
      <c r="C323" s="675"/>
      <c r="D323" s="675"/>
      <c r="E323" s="675"/>
      <c r="F323" s="675"/>
      <c r="G323" s="675"/>
      <c r="H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5"/>
      <c r="AE323" s="675"/>
    </row>
    <row r="324" spans="3:31" ht="12.75" customHeight="1">
      <c r="C324" s="675"/>
      <c r="D324" s="675"/>
      <c r="E324" s="675"/>
      <c r="F324" s="675"/>
      <c r="G324" s="675"/>
      <c r="H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675"/>
    </row>
    <row r="325" spans="3:31" ht="12.75" customHeight="1">
      <c r="C325" s="675"/>
      <c r="D325" s="675"/>
      <c r="E325" s="675"/>
      <c r="F325" s="675"/>
      <c r="G325" s="675"/>
      <c r="H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5"/>
      <c r="AE325" s="675"/>
    </row>
    <row r="326" spans="3:31" ht="12.75" customHeight="1">
      <c r="C326" s="675"/>
      <c r="D326" s="675"/>
      <c r="E326" s="675"/>
      <c r="F326" s="675"/>
      <c r="G326" s="675"/>
      <c r="H326" s="675"/>
      <c r="J326" s="675"/>
      <c r="K326" s="675"/>
      <c r="L326" s="675"/>
      <c r="M326" s="675"/>
      <c r="N326" s="675"/>
      <c r="O326" s="675"/>
      <c r="P326" s="675"/>
      <c r="Q326" s="675"/>
      <c r="R326" s="675"/>
      <c r="S326" s="675"/>
      <c r="T326" s="675"/>
      <c r="U326" s="675"/>
      <c r="V326" s="675"/>
      <c r="W326" s="675"/>
      <c r="X326" s="675"/>
      <c r="Y326" s="675"/>
      <c r="Z326" s="675"/>
      <c r="AA326" s="675"/>
      <c r="AB326" s="675"/>
      <c r="AC326" s="675"/>
      <c r="AD326" s="675"/>
      <c r="AE326" s="675"/>
    </row>
    <row r="327" spans="3:31" ht="12.75" customHeight="1">
      <c r="C327" s="675"/>
      <c r="D327" s="675"/>
      <c r="E327" s="675"/>
      <c r="F327" s="675"/>
      <c r="G327" s="675"/>
      <c r="H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5"/>
      <c r="AE327" s="675"/>
    </row>
    <row r="328" spans="3:31" ht="12.75" customHeight="1">
      <c r="C328" s="675"/>
      <c r="D328" s="675"/>
      <c r="E328" s="675"/>
      <c r="F328" s="675"/>
      <c r="G328" s="675"/>
      <c r="H328" s="675"/>
      <c r="J328" s="675"/>
      <c r="K328" s="675"/>
      <c r="L328" s="675"/>
      <c r="M328" s="675"/>
      <c r="N328" s="675"/>
      <c r="O328" s="675"/>
      <c r="P328" s="675"/>
      <c r="Q328" s="675"/>
      <c r="R328" s="675"/>
      <c r="S328" s="675"/>
      <c r="T328" s="675"/>
      <c r="U328" s="675"/>
      <c r="V328" s="675"/>
      <c r="W328" s="675"/>
      <c r="X328" s="675"/>
      <c r="Y328" s="675"/>
      <c r="Z328" s="675"/>
      <c r="AA328" s="675"/>
      <c r="AB328" s="675"/>
      <c r="AC328" s="675"/>
      <c r="AD328" s="675"/>
      <c r="AE328" s="675"/>
    </row>
    <row r="329" spans="3:31" ht="12.75" customHeight="1">
      <c r="C329" s="675"/>
      <c r="D329" s="675"/>
      <c r="E329" s="675"/>
      <c r="F329" s="675"/>
      <c r="G329" s="675"/>
      <c r="H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5"/>
      <c r="AE329" s="675"/>
    </row>
    <row r="330" spans="3:31" ht="12.75" customHeight="1">
      <c r="C330" s="675"/>
      <c r="D330" s="675"/>
      <c r="E330" s="675"/>
      <c r="F330" s="675"/>
      <c r="G330" s="675"/>
      <c r="H330" s="675"/>
      <c r="J330" s="675"/>
      <c r="K330" s="675"/>
      <c r="L330" s="675"/>
      <c r="M330" s="675"/>
      <c r="N330" s="675"/>
      <c r="O330" s="675"/>
      <c r="P330" s="675"/>
      <c r="Q330" s="675"/>
      <c r="R330" s="675"/>
      <c r="S330" s="675"/>
      <c r="T330" s="675"/>
      <c r="U330" s="675"/>
      <c r="V330" s="675"/>
      <c r="W330" s="675"/>
      <c r="X330" s="675"/>
      <c r="Y330" s="675"/>
      <c r="Z330" s="675"/>
      <c r="AA330" s="675"/>
      <c r="AB330" s="675"/>
      <c r="AC330" s="675"/>
      <c r="AD330" s="675"/>
      <c r="AE330" s="675"/>
    </row>
    <row r="331" spans="3:31" ht="12.75" customHeight="1">
      <c r="C331" s="675"/>
      <c r="D331" s="675"/>
      <c r="E331" s="675"/>
      <c r="F331" s="675"/>
      <c r="G331" s="675"/>
      <c r="H331" s="675"/>
      <c r="J331" s="675"/>
      <c r="K331" s="675"/>
      <c r="L331" s="675"/>
      <c r="M331" s="675"/>
      <c r="N331" s="675"/>
      <c r="O331" s="675"/>
      <c r="P331" s="675"/>
      <c r="Q331" s="675"/>
      <c r="R331" s="675"/>
      <c r="S331" s="675"/>
      <c r="T331" s="675"/>
      <c r="U331" s="675"/>
      <c r="V331" s="675"/>
      <c r="W331" s="675"/>
      <c r="X331" s="675"/>
      <c r="Y331" s="675"/>
      <c r="Z331" s="675"/>
      <c r="AA331" s="675"/>
      <c r="AB331" s="675"/>
      <c r="AC331" s="675"/>
      <c r="AD331" s="675"/>
      <c r="AE331" s="675"/>
    </row>
    <row r="332" spans="3:31" ht="12.75" customHeight="1">
      <c r="C332" s="675"/>
      <c r="D332" s="675"/>
      <c r="E332" s="675"/>
      <c r="F332" s="675"/>
      <c r="G332" s="675"/>
      <c r="H332" s="675"/>
      <c r="J332" s="675"/>
      <c r="K332" s="675"/>
      <c r="L332" s="675"/>
      <c r="M332" s="675"/>
      <c r="N332" s="675"/>
      <c r="O332" s="675"/>
      <c r="P332" s="675"/>
      <c r="Q332" s="675"/>
      <c r="R332" s="675"/>
      <c r="S332" s="675"/>
      <c r="T332" s="675"/>
      <c r="U332" s="675"/>
      <c r="V332" s="675"/>
      <c r="W332" s="675"/>
      <c r="X332" s="675"/>
      <c r="Y332" s="675"/>
      <c r="Z332" s="675"/>
      <c r="AA332" s="675"/>
      <c r="AB332" s="675"/>
      <c r="AC332" s="675"/>
      <c r="AD332" s="675"/>
      <c r="AE332" s="675"/>
    </row>
    <row r="333" spans="3:31" ht="12.75" customHeight="1">
      <c r="C333" s="675"/>
      <c r="D333" s="675"/>
      <c r="E333" s="675"/>
      <c r="F333" s="675"/>
      <c r="G333" s="675"/>
      <c r="H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row>
    <row r="334" spans="3:31" ht="12.75" customHeight="1">
      <c r="C334" s="675"/>
      <c r="D334" s="675"/>
      <c r="E334" s="675"/>
      <c r="F334" s="675"/>
      <c r="G334" s="675"/>
      <c r="H334" s="675"/>
      <c r="J334" s="675"/>
      <c r="K334" s="675"/>
      <c r="L334" s="675"/>
      <c r="M334" s="675"/>
      <c r="N334" s="675"/>
      <c r="O334" s="675"/>
      <c r="P334" s="675"/>
      <c r="Q334" s="675"/>
      <c r="R334" s="675"/>
      <c r="S334" s="675"/>
      <c r="T334" s="675"/>
      <c r="U334" s="675"/>
      <c r="V334" s="675"/>
      <c r="W334" s="675"/>
      <c r="X334" s="675"/>
      <c r="Y334" s="675"/>
      <c r="Z334" s="675"/>
      <c r="AA334" s="675"/>
      <c r="AB334" s="675"/>
      <c r="AC334" s="675"/>
      <c r="AD334" s="675"/>
      <c r="AE334" s="675"/>
    </row>
    <row r="335" spans="3:31" ht="12.75" customHeight="1">
      <c r="C335" s="675"/>
      <c r="D335" s="675"/>
      <c r="E335" s="675"/>
      <c r="F335" s="675"/>
      <c r="G335" s="675"/>
      <c r="H335" s="675"/>
      <c r="J335" s="675"/>
      <c r="K335" s="675"/>
      <c r="L335" s="675"/>
      <c r="M335" s="675"/>
      <c r="N335" s="675"/>
      <c r="O335" s="675"/>
      <c r="P335" s="675"/>
      <c r="Q335" s="675"/>
      <c r="R335" s="675"/>
      <c r="S335" s="675"/>
      <c r="T335" s="675"/>
      <c r="U335" s="675"/>
      <c r="V335" s="675"/>
      <c r="W335" s="675"/>
      <c r="X335" s="675"/>
      <c r="Y335" s="675"/>
      <c r="Z335" s="675"/>
      <c r="AA335" s="675"/>
      <c r="AB335" s="675"/>
      <c r="AC335" s="675"/>
      <c r="AD335" s="675"/>
      <c r="AE335" s="675"/>
    </row>
    <row r="336" spans="3:31" ht="12.75" customHeight="1">
      <c r="C336" s="675"/>
      <c r="D336" s="675"/>
      <c r="E336" s="675"/>
      <c r="F336" s="675"/>
      <c r="G336" s="675"/>
      <c r="H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row>
    <row r="337" spans="3:31" ht="12.75" customHeight="1">
      <c r="C337" s="675"/>
      <c r="D337" s="675"/>
      <c r="E337" s="675"/>
      <c r="F337" s="675"/>
      <c r="G337" s="675"/>
      <c r="H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row>
    <row r="338" spans="3:31" ht="12.75" customHeight="1">
      <c r="C338" s="675"/>
      <c r="D338" s="675"/>
      <c r="E338" s="675"/>
      <c r="F338" s="675"/>
      <c r="G338" s="675"/>
      <c r="H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row>
    <row r="339" spans="3:31" ht="12.75" customHeight="1">
      <c r="C339" s="675"/>
      <c r="D339" s="675"/>
      <c r="E339" s="675"/>
      <c r="F339" s="675"/>
      <c r="G339" s="675"/>
      <c r="H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row>
    <row r="340" spans="3:31" ht="12.75" customHeight="1">
      <c r="C340" s="675"/>
      <c r="D340" s="675"/>
      <c r="E340" s="675"/>
      <c r="F340" s="675"/>
      <c r="G340" s="675"/>
      <c r="H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row>
    <row r="341" spans="3:31" ht="12.75" customHeight="1">
      <c r="C341" s="675"/>
      <c r="D341" s="675"/>
      <c r="E341" s="675"/>
      <c r="F341" s="675"/>
      <c r="G341" s="675"/>
      <c r="H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row>
    <row r="342" spans="3:31" ht="12.75" customHeight="1">
      <c r="C342" s="675"/>
      <c r="D342" s="675"/>
      <c r="E342" s="675"/>
      <c r="F342" s="675"/>
      <c r="G342" s="675"/>
      <c r="H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row>
    <row r="343" spans="3:31" ht="12.75" customHeight="1">
      <c r="C343" s="675"/>
      <c r="D343" s="675"/>
      <c r="E343" s="675"/>
      <c r="F343" s="675"/>
      <c r="G343" s="675"/>
      <c r="H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row>
    <row r="344" spans="3:31" ht="12.75" customHeight="1">
      <c r="C344" s="675"/>
      <c r="D344" s="675"/>
      <c r="E344" s="675"/>
      <c r="F344" s="675"/>
      <c r="G344" s="675"/>
      <c r="H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row>
    <row r="345" spans="3:31" ht="12.75" customHeight="1">
      <c r="C345" s="675"/>
      <c r="D345" s="675"/>
      <c r="E345" s="675"/>
      <c r="F345" s="675"/>
      <c r="G345" s="675"/>
      <c r="H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row>
    <row r="346" spans="3:31" ht="12.75" customHeight="1">
      <c r="C346" s="675"/>
      <c r="D346" s="675"/>
      <c r="E346" s="675"/>
      <c r="F346" s="675"/>
      <c r="G346" s="675"/>
      <c r="H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row>
    <row r="347" spans="3:31" ht="12.75" customHeight="1">
      <c r="C347" s="675"/>
      <c r="D347" s="675"/>
      <c r="E347" s="675"/>
      <c r="F347" s="675"/>
      <c r="G347" s="675"/>
      <c r="H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row>
    <row r="348" spans="3:31" ht="12.75" customHeight="1">
      <c r="C348" s="675"/>
      <c r="D348" s="675"/>
      <c r="E348" s="675"/>
      <c r="F348" s="675"/>
      <c r="G348" s="675"/>
      <c r="H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row>
    <row r="349" spans="3:31" ht="12.75" customHeight="1">
      <c r="C349" s="675"/>
      <c r="D349" s="675"/>
      <c r="E349" s="675"/>
      <c r="F349" s="675"/>
      <c r="G349" s="675"/>
      <c r="H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row>
    <row r="350" spans="3:31" ht="12.75" customHeight="1">
      <c r="C350" s="675"/>
      <c r="D350" s="675"/>
      <c r="E350" s="675"/>
      <c r="F350" s="675"/>
      <c r="G350" s="675"/>
      <c r="H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row>
    <row r="351" spans="3:31" ht="12.75" customHeight="1">
      <c r="C351" s="675"/>
      <c r="D351" s="675"/>
      <c r="E351" s="675"/>
      <c r="F351" s="675"/>
      <c r="G351" s="675"/>
      <c r="H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row>
    <row r="352" spans="3:31" ht="12.75" customHeight="1">
      <c r="C352" s="675"/>
      <c r="D352" s="675"/>
      <c r="E352" s="675"/>
      <c r="F352" s="675"/>
      <c r="G352" s="675"/>
      <c r="H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row>
    <row r="353" spans="3:31" ht="12.75" customHeight="1">
      <c r="C353" s="675"/>
      <c r="D353" s="675"/>
      <c r="E353" s="675"/>
      <c r="F353" s="675"/>
      <c r="G353" s="675"/>
      <c r="H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row>
    <row r="354" spans="3:31" ht="12.75" customHeight="1">
      <c r="C354" s="675"/>
      <c r="D354" s="675"/>
      <c r="E354" s="675"/>
      <c r="F354" s="675"/>
      <c r="G354" s="675"/>
      <c r="H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row>
    <row r="355" spans="3:31" ht="12.75" customHeight="1">
      <c r="C355" s="675"/>
      <c r="D355" s="675"/>
      <c r="E355" s="675"/>
      <c r="F355" s="675"/>
      <c r="G355" s="675"/>
      <c r="H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row>
    <row r="356" spans="3:31" ht="12.75" customHeight="1">
      <c r="C356" s="675"/>
      <c r="D356" s="675"/>
      <c r="E356" s="675"/>
      <c r="F356" s="675"/>
      <c r="G356" s="675"/>
      <c r="H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row>
    <row r="357" spans="3:31" ht="12.75" customHeight="1">
      <c r="C357" s="675"/>
      <c r="D357" s="675"/>
      <c r="E357" s="675"/>
      <c r="F357" s="675"/>
      <c r="G357" s="675"/>
      <c r="H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row>
    <row r="358" spans="3:31" ht="12.75" customHeight="1">
      <c r="C358" s="675"/>
      <c r="D358" s="675"/>
      <c r="E358" s="675"/>
      <c r="F358" s="675"/>
      <c r="G358" s="675"/>
      <c r="H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row>
    <row r="359" spans="3:31" ht="12.75" customHeight="1">
      <c r="C359" s="675"/>
      <c r="D359" s="675"/>
      <c r="E359" s="675"/>
      <c r="F359" s="675"/>
      <c r="G359" s="675"/>
      <c r="H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row>
    <row r="360" spans="3:31" ht="12.75" customHeight="1">
      <c r="C360" s="675"/>
      <c r="D360" s="675"/>
      <c r="E360" s="675"/>
      <c r="F360" s="675"/>
      <c r="G360" s="675"/>
      <c r="H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row>
    <row r="361" spans="3:31" ht="12.75" customHeight="1">
      <c r="C361" s="675"/>
      <c r="D361" s="675"/>
      <c r="E361" s="675"/>
      <c r="F361" s="675"/>
      <c r="G361" s="675"/>
      <c r="H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row>
    <row r="362" spans="3:31" ht="12.75" customHeight="1">
      <c r="C362" s="675"/>
      <c r="D362" s="675"/>
      <c r="E362" s="675"/>
      <c r="F362" s="675"/>
      <c r="G362" s="675"/>
      <c r="H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row>
    <row r="363" spans="3:31" ht="12.75" customHeight="1">
      <c r="C363" s="675"/>
      <c r="D363" s="675"/>
      <c r="E363" s="675"/>
      <c r="F363" s="675"/>
      <c r="G363" s="675"/>
      <c r="H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row>
    <row r="364" spans="3:31" ht="12.75" customHeight="1">
      <c r="C364" s="675"/>
      <c r="D364" s="675"/>
      <c r="E364" s="675"/>
      <c r="F364" s="675"/>
      <c r="G364" s="675"/>
      <c r="H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row>
    <row r="365" spans="3:31" ht="12.75" customHeight="1">
      <c r="C365" s="675"/>
      <c r="D365" s="675"/>
      <c r="E365" s="675"/>
      <c r="F365" s="675"/>
      <c r="G365" s="675"/>
      <c r="H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row>
    <row r="366" spans="3:31" ht="12.75" customHeight="1">
      <c r="C366" s="675"/>
      <c r="D366" s="675"/>
      <c r="E366" s="675"/>
      <c r="F366" s="675"/>
      <c r="G366" s="675"/>
      <c r="H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row>
    <row r="367" spans="3:31" ht="12.75" customHeight="1">
      <c r="C367" s="675"/>
      <c r="D367" s="675"/>
      <c r="E367" s="675"/>
      <c r="F367" s="675"/>
      <c r="G367" s="675"/>
      <c r="H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row>
    <row r="368" spans="3:31" ht="12.75" customHeight="1">
      <c r="C368" s="675"/>
      <c r="D368" s="675"/>
      <c r="E368" s="675"/>
      <c r="F368" s="675"/>
      <c r="G368" s="675"/>
      <c r="H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row>
    <row r="369" spans="3:31" ht="12.75" customHeight="1">
      <c r="C369" s="675"/>
      <c r="D369" s="675"/>
      <c r="E369" s="675"/>
      <c r="F369" s="675"/>
      <c r="G369" s="675"/>
      <c r="H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row>
    <row r="370" spans="3:31" ht="12.75" customHeight="1">
      <c r="C370" s="675"/>
      <c r="D370" s="675"/>
      <c r="E370" s="675"/>
      <c r="F370" s="675"/>
      <c r="G370" s="675"/>
      <c r="H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row>
    <row r="371" spans="3:31" ht="12.75" customHeight="1">
      <c r="C371" s="675"/>
      <c r="D371" s="675"/>
      <c r="E371" s="675"/>
      <c r="F371" s="675"/>
      <c r="G371" s="675"/>
      <c r="H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row>
    <row r="372" spans="3:31" ht="12.75" customHeight="1">
      <c r="C372" s="675"/>
      <c r="D372" s="675"/>
      <c r="E372" s="675"/>
      <c r="F372" s="675"/>
      <c r="G372" s="675"/>
      <c r="H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row>
    <row r="373" spans="3:31" ht="12.75" customHeight="1">
      <c r="C373" s="675"/>
      <c r="D373" s="675"/>
      <c r="E373" s="675"/>
      <c r="F373" s="675"/>
      <c r="G373" s="675"/>
      <c r="H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row>
    <row r="374" spans="3:31" ht="12.75" customHeight="1">
      <c r="C374" s="675"/>
      <c r="D374" s="675"/>
      <c r="E374" s="675"/>
      <c r="F374" s="675"/>
      <c r="G374" s="675"/>
      <c r="H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row>
    <row r="375" spans="3:31" ht="12.75" customHeight="1">
      <c r="C375" s="675"/>
      <c r="D375" s="675"/>
      <c r="E375" s="675"/>
      <c r="F375" s="675"/>
      <c r="G375" s="675"/>
      <c r="H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row>
    <row r="376" spans="3:31" ht="12.75" customHeight="1">
      <c r="C376" s="675"/>
      <c r="D376" s="675"/>
      <c r="E376" s="675"/>
      <c r="F376" s="675"/>
      <c r="G376" s="675"/>
      <c r="H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row>
    <row r="377" spans="3:31" ht="12.75" customHeight="1">
      <c r="C377" s="675"/>
      <c r="D377" s="675"/>
      <c r="E377" s="675"/>
      <c r="F377" s="675"/>
      <c r="G377" s="675"/>
      <c r="H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row>
    <row r="378" spans="3:31" ht="12.75" customHeight="1">
      <c r="C378" s="675"/>
      <c r="D378" s="675"/>
      <c r="E378" s="675"/>
      <c r="F378" s="675"/>
      <c r="G378" s="675"/>
      <c r="H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row>
    <row r="379" spans="3:31" ht="12.75" customHeight="1">
      <c r="C379" s="675"/>
      <c r="D379" s="675"/>
      <c r="E379" s="675"/>
      <c r="F379" s="675"/>
      <c r="G379" s="675"/>
      <c r="H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row>
    <row r="380" spans="3:31" ht="12.75" customHeight="1">
      <c r="C380" s="675"/>
      <c r="D380" s="675"/>
      <c r="E380" s="675"/>
      <c r="F380" s="675"/>
      <c r="G380" s="675"/>
      <c r="H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row>
    <row r="381" spans="3:31" ht="12.75" customHeight="1">
      <c r="C381" s="675"/>
      <c r="D381" s="675"/>
      <c r="E381" s="675"/>
      <c r="F381" s="675"/>
      <c r="G381" s="675"/>
      <c r="H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row>
    <row r="382" spans="3:31" ht="12.75" customHeight="1">
      <c r="C382" s="675"/>
      <c r="D382" s="675"/>
      <c r="E382" s="675"/>
      <c r="F382" s="675"/>
      <c r="G382" s="675"/>
      <c r="H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row>
    <row r="383" spans="3:31" ht="12.75" customHeight="1">
      <c r="C383" s="675"/>
      <c r="D383" s="675"/>
      <c r="E383" s="675"/>
      <c r="F383" s="675"/>
      <c r="G383" s="675"/>
      <c r="H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row>
    <row r="384" spans="3:31" ht="12.75" customHeight="1">
      <c r="C384" s="675"/>
      <c r="D384" s="675"/>
      <c r="E384" s="675"/>
      <c r="F384" s="675"/>
      <c r="G384" s="675"/>
      <c r="H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row>
    <row r="385" spans="3:31" ht="12.75" customHeight="1">
      <c r="C385" s="675"/>
      <c r="D385" s="675"/>
      <c r="E385" s="675"/>
      <c r="F385" s="675"/>
      <c r="G385" s="675"/>
      <c r="H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row>
    <row r="386" spans="3:31" ht="12.75" customHeight="1">
      <c r="C386" s="675"/>
      <c r="D386" s="675"/>
      <c r="E386" s="675"/>
      <c r="F386" s="675"/>
      <c r="G386" s="675"/>
      <c r="H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row>
    <row r="387" spans="3:31" ht="12.75" customHeight="1">
      <c r="C387" s="675"/>
      <c r="D387" s="675"/>
      <c r="E387" s="675"/>
      <c r="F387" s="675"/>
      <c r="G387" s="675"/>
      <c r="H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row>
    <row r="388" spans="3:31" ht="12.75" customHeight="1">
      <c r="C388" s="675"/>
      <c r="D388" s="675"/>
      <c r="E388" s="675"/>
      <c r="F388" s="675"/>
      <c r="G388" s="675"/>
      <c r="H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row>
    <row r="389" spans="3:31" ht="12.75" customHeight="1">
      <c r="C389" s="675"/>
      <c r="D389" s="675"/>
      <c r="E389" s="675"/>
      <c r="F389" s="675"/>
      <c r="G389" s="675"/>
      <c r="H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row>
    <row r="390" spans="3:31" ht="12.75" customHeight="1">
      <c r="C390" s="675"/>
      <c r="D390" s="675"/>
      <c r="E390" s="675"/>
      <c r="F390" s="675"/>
      <c r="G390" s="675"/>
      <c r="H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row>
    <row r="391" spans="3:31" ht="12.75" customHeight="1">
      <c r="C391" s="675"/>
      <c r="D391" s="675"/>
      <c r="E391" s="675"/>
      <c r="F391" s="675"/>
      <c r="G391" s="675"/>
      <c r="H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row>
    <row r="392" spans="3:31" ht="12.75" customHeight="1">
      <c r="C392" s="675"/>
      <c r="D392" s="675"/>
      <c r="E392" s="675"/>
      <c r="F392" s="675"/>
      <c r="G392" s="675"/>
      <c r="H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row>
    <row r="393" spans="3:31" ht="12.75" customHeight="1">
      <c r="C393" s="675"/>
      <c r="D393" s="675"/>
      <c r="E393" s="675"/>
      <c r="F393" s="675"/>
      <c r="G393" s="675"/>
      <c r="H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row>
    <row r="394" spans="3:31" ht="12.75" customHeight="1">
      <c r="C394" s="675"/>
      <c r="D394" s="675"/>
      <c r="E394" s="675"/>
      <c r="F394" s="675"/>
      <c r="G394" s="675"/>
      <c r="H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row>
    <row r="395" spans="3:31" ht="12.75" customHeight="1">
      <c r="C395" s="675"/>
      <c r="D395" s="675"/>
      <c r="E395" s="675"/>
      <c r="F395" s="675"/>
      <c r="G395" s="675"/>
      <c r="H395" s="675"/>
      <c r="J395" s="675"/>
      <c r="K395" s="675"/>
      <c r="L395" s="675"/>
      <c r="M395" s="675"/>
      <c r="N395" s="675"/>
      <c r="O395" s="675"/>
      <c r="P395" s="675"/>
      <c r="Q395" s="675"/>
      <c r="R395" s="675"/>
      <c r="S395" s="675"/>
      <c r="T395" s="675"/>
      <c r="U395" s="675"/>
      <c r="V395" s="675"/>
      <c r="W395" s="675"/>
      <c r="X395" s="675"/>
      <c r="Y395" s="675"/>
      <c r="Z395" s="675"/>
      <c r="AA395" s="675"/>
      <c r="AB395" s="675"/>
      <c r="AC395" s="675"/>
      <c r="AD395" s="675"/>
      <c r="AE395" s="675"/>
    </row>
    <row r="396" spans="3:31" ht="12.75" customHeight="1">
      <c r="C396" s="675"/>
      <c r="D396" s="675"/>
      <c r="E396" s="675"/>
      <c r="F396" s="675"/>
      <c r="G396" s="675"/>
      <c r="H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5"/>
      <c r="AE396" s="675"/>
    </row>
    <row r="397" spans="3:31" ht="12.75" customHeight="1">
      <c r="C397" s="675"/>
      <c r="D397" s="675"/>
      <c r="E397" s="675"/>
      <c r="F397" s="675"/>
      <c r="G397" s="675"/>
      <c r="H397" s="675"/>
      <c r="J397" s="675"/>
      <c r="K397" s="675"/>
      <c r="L397" s="675"/>
      <c r="M397" s="675"/>
      <c r="N397" s="675"/>
      <c r="O397" s="675"/>
      <c r="P397" s="675"/>
      <c r="Q397" s="675"/>
      <c r="R397" s="675"/>
      <c r="S397" s="675"/>
      <c r="T397" s="675"/>
      <c r="U397" s="675"/>
      <c r="V397" s="675"/>
      <c r="W397" s="675"/>
      <c r="X397" s="675"/>
      <c r="Y397" s="675"/>
      <c r="Z397" s="675"/>
      <c r="AA397" s="675"/>
      <c r="AB397" s="675"/>
      <c r="AC397" s="675"/>
      <c r="AD397" s="675"/>
      <c r="AE397" s="675"/>
    </row>
    <row r="398" spans="3:31" ht="12.75" customHeight="1">
      <c r="C398" s="675"/>
      <c r="D398" s="675"/>
      <c r="E398" s="675"/>
      <c r="F398" s="675"/>
      <c r="G398" s="675"/>
      <c r="H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5"/>
      <c r="AE398" s="675"/>
    </row>
    <row r="399" spans="3:31" ht="12.75" customHeight="1">
      <c r="C399" s="675"/>
      <c r="D399" s="675"/>
      <c r="E399" s="675"/>
      <c r="F399" s="675"/>
      <c r="G399" s="675"/>
      <c r="H399" s="675"/>
      <c r="J399" s="675"/>
      <c r="K399" s="675"/>
      <c r="L399" s="675"/>
      <c r="M399" s="675"/>
      <c r="N399" s="675"/>
      <c r="O399" s="675"/>
      <c r="P399" s="675"/>
      <c r="Q399" s="675"/>
      <c r="R399" s="675"/>
      <c r="S399" s="675"/>
      <c r="T399" s="675"/>
      <c r="U399" s="675"/>
      <c r="V399" s="675"/>
      <c r="W399" s="675"/>
      <c r="X399" s="675"/>
      <c r="Y399" s="675"/>
      <c r="Z399" s="675"/>
      <c r="AA399" s="675"/>
      <c r="AB399" s="675"/>
      <c r="AC399" s="675"/>
      <c r="AD399" s="675"/>
      <c r="AE399" s="675"/>
    </row>
    <row r="400" spans="3:31" ht="12.75" customHeight="1">
      <c r="C400" s="675"/>
      <c r="D400" s="675"/>
      <c r="E400" s="675"/>
      <c r="F400" s="675"/>
      <c r="G400" s="675"/>
      <c r="H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5"/>
      <c r="AE400" s="675"/>
    </row>
    <row r="401" spans="3:31" ht="12.75" customHeight="1">
      <c r="C401" s="675"/>
      <c r="D401" s="675"/>
      <c r="E401" s="675"/>
      <c r="F401" s="675"/>
      <c r="G401" s="675"/>
      <c r="H401" s="675"/>
      <c r="J401" s="675"/>
      <c r="K401" s="675"/>
      <c r="L401" s="675"/>
      <c r="M401" s="675"/>
      <c r="N401" s="675"/>
      <c r="O401" s="675"/>
      <c r="P401" s="675"/>
      <c r="Q401" s="675"/>
      <c r="R401" s="675"/>
      <c r="S401" s="675"/>
      <c r="T401" s="675"/>
      <c r="U401" s="675"/>
      <c r="V401" s="675"/>
      <c r="W401" s="675"/>
      <c r="X401" s="675"/>
      <c r="Y401" s="675"/>
      <c r="Z401" s="675"/>
      <c r="AA401" s="675"/>
      <c r="AB401" s="675"/>
      <c r="AC401" s="675"/>
      <c r="AD401" s="675"/>
      <c r="AE401" s="675"/>
    </row>
    <row r="402" spans="3:31" ht="12.75" customHeight="1">
      <c r="C402" s="675"/>
      <c r="D402" s="675"/>
      <c r="E402" s="675"/>
      <c r="F402" s="675"/>
      <c r="G402" s="675"/>
      <c r="H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row>
    <row r="403" spans="3:31" ht="12.75" customHeight="1">
      <c r="C403" s="675"/>
      <c r="D403" s="675"/>
      <c r="E403" s="675"/>
      <c r="F403" s="675"/>
      <c r="G403" s="675"/>
      <c r="H403" s="675"/>
      <c r="J403" s="675"/>
      <c r="K403" s="675"/>
      <c r="L403" s="675"/>
      <c r="M403" s="675"/>
      <c r="N403" s="675"/>
      <c r="O403" s="675"/>
      <c r="P403" s="675"/>
      <c r="Q403" s="675"/>
      <c r="R403" s="675"/>
      <c r="S403" s="675"/>
      <c r="T403" s="675"/>
      <c r="U403" s="675"/>
      <c r="V403" s="675"/>
      <c r="W403" s="675"/>
      <c r="X403" s="675"/>
      <c r="Y403" s="675"/>
      <c r="Z403" s="675"/>
      <c r="AA403" s="675"/>
      <c r="AB403" s="675"/>
      <c r="AC403" s="675"/>
      <c r="AD403" s="675"/>
      <c r="AE403" s="675"/>
    </row>
    <row r="404" spans="3:31" ht="12.75" customHeight="1">
      <c r="C404" s="675"/>
      <c r="D404" s="675"/>
      <c r="E404" s="675"/>
      <c r="F404" s="675"/>
      <c r="G404" s="675"/>
      <c r="H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5"/>
      <c r="AE404" s="675"/>
    </row>
    <row r="405" spans="3:31" ht="12.75" customHeight="1">
      <c r="C405" s="675"/>
      <c r="D405" s="675"/>
      <c r="E405" s="675"/>
      <c r="F405" s="675"/>
      <c r="G405" s="675"/>
      <c r="H405" s="675"/>
      <c r="J405" s="675"/>
      <c r="K405" s="675"/>
      <c r="L405" s="675"/>
      <c r="M405" s="675"/>
      <c r="N405" s="675"/>
      <c r="O405" s="675"/>
      <c r="P405" s="675"/>
      <c r="Q405" s="675"/>
      <c r="R405" s="675"/>
      <c r="S405" s="675"/>
      <c r="T405" s="675"/>
      <c r="U405" s="675"/>
      <c r="V405" s="675"/>
      <c r="W405" s="675"/>
      <c r="X405" s="675"/>
      <c r="Y405" s="675"/>
      <c r="Z405" s="675"/>
      <c r="AA405" s="675"/>
      <c r="AB405" s="675"/>
      <c r="AC405" s="675"/>
      <c r="AD405" s="675"/>
      <c r="AE405" s="675"/>
    </row>
    <row r="406" spans="3:31" ht="12.75" customHeight="1">
      <c r="C406" s="675"/>
      <c r="D406" s="675"/>
      <c r="E406" s="675"/>
      <c r="F406" s="675"/>
      <c r="G406" s="675"/>
      <c r="H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5"/>
      <c r="AE406" s="675"/>
    </row>
    <row r="407" spans="3:31" ht="12.75" customHeight="1">
      <c r="C407" s="675"/>
      <c r="D407" s="675"/>
      <c r="E407" s="675"/>
      <c r="F407" s="675"/>
      <c r="G407" s="675"/>
      <c r="H407" s="675"/>
      <c r="J407" s="675"/>
      <c r="K407" s="675"/>
      <c r="L407" s="675"/>
      <c r="M407" s="675"/>
      <c r="N407" s="675"/>
      <c r="O407" s="675"/>
      <c r="P407" s="675"/>
      <c r="Q407" s="675"/>
      <c r="R407" s="675"/>
      <c r="S407" s="675"/>
      <c r="T407" s="675"/>
      <c r="U407" s="675"/>
      <c r="V407" s="675"/>
      <c r="W407" s="675"/>
      <c r="X407" s="675"/>
      <c r="Y407" s="675"/>
      <c r="Z407" s="675"/>
      <c r="AA407" s="675"/>
      <c r="AB407" s="675"/>
      <c r="AC407" s="675"/>
      <c r="AD407" s="675"/>
      <c r="AE407" s="675"/>
    </row>
    <row r="408" spans="3:31" ht="12.75" customHeight="1">
      <c r="C408" s="675"/>
      <c r="D408" s="675"/>
      <c r="E408" s="675"/>
      <c r="F408" s="675"/>
      <c r="G408" s="675"/>
      <c r="H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5"/>
      <c r="AE408" s="675"/>
    </row>
    <row r="409" spans="3:31" ht="12.75" customHeight="1">
      <c r="C409" s="675"/>
      <c r="D409" s="675"/>
      <c r="E409" s="675"/>
      <c r="F409" s="675"/>
      <c r="G409" s="675"/>
      <c r="H409" s="675"/>
      <c r="J409" s="675"/>
      <c r="K409" s="675"/>
      <c r="L409" s="675"/>
      <c r="M409" s="675"/>
      <c r="N409" s="675"/>
      <c r="O409" s="675"/>
      <c r="P409" s="675"/>
      <c r="Q409" s="675"/>
      <c r="R409" s="675"/>
      <c r="S409" s="675"/>
      <c r="T409" s="675"/>
      <c r="U409" s="675"/>
      <c r="V409" s="675"/>
      <c r="W409" s="675"/>
      <c r="X409" s="675"/>
      <c r="Y409" s="675"/>
      <c r="Z409" s="675"/>
      <c r="AA409" s="675"/>
      <c r="AB409" s="675"/>
      <c r="AC409" s="675"/>
      <c r="AD409" s="675"/>
      <c r="AE409" s="675"/>
    </row>
    <row r="410" spans="3:31" ht="12.75" customHeight="1">
      <c r="C410" s="675"/>
      <c r="D410" s="675"/>
      <c r="E410" s="675"/>
      <c r="F410" s="675"/>
      <c r="G410" s="675"/>
      <c r="H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row>
    <row r="411" spans="3:31" ht="12.75" customHeight="1">
      <c r="C411" s="675"/>
      <c r="D411" s="675"/>
      <c r="E411" s="675"/>
      <c r="F411" s="675"/>
      <c r="G411" s="675"/>
      <c r="H411" s="675"/>
      <c r="J411" s="675"/>
      <c r="K411" s="675"/>
      <c r="L411" s="675"/>
      <c r="M411" s="675"/>
      <c r="N411" s="675"/>
      <c r="O411" s="675"/>
      <c r="P411" s="675"/>
      <c r="Q411" s="675"/>
      <c r="R411" s="675"/>
      <c r="S411" s="675"/>
      <c r="T411" s="675"/>
      <c r="U411" s="675"/>
      <c r="V411" s="675"/>
      <c r="W411" s="675"/>
      <c r="X411" s="675"/>
      <c r="Y411" s="675"/>
      <c r="Z411" s="675"/>
      <c r="AA411" s="675"/>
      <c r="AB411" s="675"/>
      <c r="AC411" s="675"/>
      <c r="AD411" s="675"/>
      <c r="AE411" s="675"/>
    </row>
    <row r="412" spans="3:31" ht="12.75" customHeight="1">
      <c r="C412" s="675"/>
      <c r="D412" s="675"/>
      <c r="E412" s="675"/>
      <c r="F412" s="675"/>
      <c r="G412" s="675"/>
      <c r="H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5"/>
      <c r="AE412" s="675"/>
    </row>
    <row r="413" spans="3:31" ht="12.75" customHeight="1">
      <c r="C413" s="675"/>
      <c r="D413" s="675"/>
      <c r="E413" s="675"/>
      <c r="F413" s="675"/>
      <c r="G413" s="675"/>
      <c r="H413" s="675"/>
      <c r="J413" s="675"/>
      <c r="K413" s="675"/>
      <c r="L413" s="675"/>
      <c r="M413" s="675"/>
      <c r="N413" s="675"/>
      <c r="O413" s="675"/>
      <c r="P413" s="675"/>
      <c r="Q413" s="675"/>
      <c r="R413" s="675"/>
      <c r="S413" s="675"/>
      <c r="T413" s="675"/>
      <c r="U413" s="675"/>
      <c r="V413" s="675"/>
      <c r="W413" s="675"/>
      <c r="X413" s="675"/>
      <c r="Y413" s="675"/>
      <c r="Z413" s="675"/>
      <c r="AA413" s="675"/>
      <c r="AB413" s="675"/>
      <c r="AC413" s="675"/>
      <c r="AD413" s="675"/>
      <c r="AE413" s="675"/>
    </row>
    <row r="414" spans="3:31" ht="12.75" customHeight="1">
      <c r="C414" s="675"/>
      <c r="D414" s="675"/>
      <c r="E414" s="675"/>
      <c r="F414" s="675"/>
      <c r="G414" s="675"/>
      <c r="H414" s="675"/>
      <c r="J414" s="675"/>
      <c r="K414" s="675"/>
      <c r="L414" s="675"/>
      <c r="M414" s="675"/>
      <c r="N414" s="675"/>
      <c r="O414" s="675"/>
      <c r="P414" s="675"/>
      <c r="Q414" s="675"/>
      <c r="R414" s="675"/>
      <c r="S414" s="675"/>
      <c r="T414" s="675"/>
      <c r="U414" s="675"/>
      <c r="V414" s="675"/>
      <c r="W414" s="675"/>
      <c r="X414" s="675"/>
      <c r="Y414" s="675"/>
      <c r="Z414" s="675"/>
      <c r="AA414" s="675"/>
      <c r="AB414" s="675"/>
      <c r="AC414" s="675"/>
      <c r="AD414" s="675"/>
      <c r="AE414" s="675"/>
    </row>
    <row r="415" spans="3:31" ht="12.75" customHeight="1">
      <c r="C415" s="675"/>
      <c r="D415" s="675"/>
      <c r="E415" s="675"/>
      <c r="F415" s="675"/>
      <c r="G415" s="675"/>
      <c r="H415" s="675"/>
      <c r="J415" s="675"/>
      <c r="K415" s="675"/>
      <c r="L415" s="675"/>
      <c r="M415" s="675"/>
      <c r="N415" s="675"/>
      <c r="O415" s="675"/>
      <c r="P415" s="675"/>
      <c r="Q415" s="675"/>
      <c r="R415" s="675"/>
      <c r="S415" s="675"/>
      <c r="T415" s="675"/>
      <c r="U415" s="675"/>
      <c r="V415" s="675"/>
      <c r="W415" s="675"/>
      <c r="X415" s="675"/>
      <c r="Y415" s="675"/>
      <c r="Z415" s="675"/>
      <c r="AA415" s="675"/>
      <c r="AB415" s="675"/>
      <c r="AC415" s="675"/>
      <c r="AD415" s="675"/>
      <c r="AE415" s="675"/>
    </row>
    <row r="416" spans="3:31" ht="12.75" customHeight="1">
      <c r="C416" s="675"/>
      <c r="D416" s="675"/>
      <c r="E416" s="675"/>
      <c r="F416" s="675"/>
      <c r="G416" s="675"/>
      <c r="H416" s="675"/>
      <c r="J416" s="675"/>
      <c r="K416" s="675"/>
      <c r="L416" s="675"/>
      <c r="M416" s="675"/>
      <c r="N416" s="675"/>
      <c r="O416" s="675"/>
      <c r="P416" s="675"/>
      <c r="Q416" s="675"/>
      <c r="R416" s="675"/>
      <c r="S416" s="675"/>
      <c r="T416" s="675"/>
      <c r="U416" s="675"/>
      <c r="V416" s="675"/>
      <c r="W416" s="675"/>
      <c r="X416" s="675"/>
      <c r="Y416" s="675"/>
      <c r="Z416" s="675"/>
      <c r="AA416" s="675"/>
      <c r="AB416" s="675"/>
      <c r="AC416" s="675"/>
      <c r="AD416" s="675"/>
      <c r="AE416" s="675"/>
    </row>
    <row r="417" spans="3:31" ht="12.75" customHeight="1">
      <c r="C417" s="675"/>
      <c r="D417" s="675"/>
      <c r="E417" s="675"/>
      <c r="F417" s="675"/>
      <c r="G417" s="675"/>
      <c r="H417" s="675"/>
      <c r="J417" s="675"/>
      <c r="K417" s="675"/>
      <c r="L417" s="675"/>
      <c r="M417" s="675"/>
      <c r="N417" s="675"/>
      <c r="O417" s="675"/>
      <c r="P417" s="675"/>
      <c r="Q417" s="675"/>
      <c r="R417" s="675"/>
      <c r="S417" s="675"/>
      <c r="T417" s="675"/>
      <c r="U417" s="675"/>
      <c r="V417" s="675"/>
      <c r="W417" s="675"/>
      <c r="X417" s="675"/>
      <c r="Y417" s="675"/>
      <c r="Z417" s="675"/>
      <c r="AA417" s="675"/>
      <c r="AB417" s="675"/>
      <c r="AC417" s="675"/>
      <c r="AD417" s="675"/>
      <c r="AE417" s="675"/>
    </row>
    <row r="418" spans="3:31" ht="12.75" customHeight="1">
      <c r="C418" s="675"/>
      <c r="D418" s="675"/>
      <c r="E418" s="675"/>
      <c r="F418" s="675"/>
      <c r="G418" s="675"/>
      <c r="H418" s="675"/>
      <c r="J418" s="675"/>
      <c r="K418" s="675"/>
      <c r="L418" s="675"/>
      <c r="M418" s="675"/>
      <c r="N418" s="675"/>
      <c r="O418" s="675"/>
      <c r="P418" s="675"/>
      <c r="Q418" s="675"/>
      <c r="R418" s="675"/>
      <c r="S418" s="675"/>
      <c r="T418" s="675"/>
      <c r="U418" s="675"/>
      <c r="V418" s="675"/>
      <c r="W418" s="675"/>
      <c r="X418" s="675"/>
      <c r="Y418" s="675"/>
      <c r="Z418" s="675"/>
      <c r="AA418" s="675"/>
      <c r="AB418" s="675"/>
      <c r="AC418" s="675"/>
      <c r="AD418" s="675"/>
      <c r="AE418" s="675"/>
    </row>
    <row r="419" spans="3:31" ht="12.75" customHeight="1">
      <c r="C419" s="675"/>
      <c r="D419" s="675"/>
      <c r="E419" s="675"/>
      <c r="F419" s="675"/>
      <c r="G419" s="675"/>
      <c r="H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E419" s="675"/>
    </row>
    <row r="420" spans="3:31" ht="12.75" customHeight="1">
      <c r="C420" s="675"/>
      <c r="D420" s="675"/>
      <c r="E420" s="675"/>
      <c r="F420" s="675"/>
      <c r="G420" s="675"/>
      <c r="H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row>
    <row r="421" spans="3:31" ht="12.75" customHeight="1">
      <c r="C421" s="675"/>
      <c r="D421" s="675"/>
      <c r="E421" s="675"/>
      <c r="F421" s="675"/>
      <c r="G421" s="675"/>
      <c r="H421" s="675"/>
      <c r="J421" s="675"/>
      <c r="K421" s="675"/>
      <c r="L421" s="675"/>
      <c r="M421" s="675"/>
      <c r="N421" s="675"/>
      <c r="O421" s="675"/>
      <c r="P421" s="675"/>
      <c r="Q421" s="675"/>
      <c r="R421" s="675"/>
      <c r="S421" s="675"/>
      <c r="T421" s="675"/>
      <c r="U421" s="675"/>
      <c r="V421" s="675"/>
      <c r="W421" s="675"/>
      <c r="X421" s="675"/>
      <c r="Y421" s="675"/>
      <c r="Z421" s="675"/>
      <c r="AA421" s="675"/>
      <c r="AB421" s="675"/>
      <c r="AC421" s="675"/>
      <c r="AD421" s="675"/>
      <c r="AE421" s="675"/>
    </row>
    <row r="422" spans="3:31" ht="12.75" customHeight="1">
      <c r="C422" s="675"/>
      <c r="D422" s="675"/>
      <c r="E422" s="675"/>
      <c r="F422" s="675"/>
      <c r="G422" s="675"/>
      <c r="H422" s="675"/>
      <c r="J422" s="675"/>
      <c r="K422" s="675"/>
      <c r="L422" s="675"/>
      <c r="M422" s="675"/>
      <c r="N422" s="675"/>
      <c r="O422" s="675"/>
      <c r="P422" s="675"/>
      <c r="Q422" s="675"/>
      <c r="R422" s="675"/>
      <c r="S422" s="675"/>
      <c r="T422" s="675"/>
      <c r="U422" s="675"/>
      <c r="V422" s="675"/>
      <c r="W422" s="675"/>
      <c r="X422" s="675"/>
      <c r="Y422" s="675"/>
      <c r="Z422" s="675"/>
      <c r="AA422" s="675"/>
      <c r="AB422" s="675"/>
      <c r="AC422" s="675"/>
      <c r="AD422" s="675"/>
      <c r="AE422" s="675"/>
    </row>
    <row r="423" spans="3:31" ht="12.75" customHeight="1">
      <c r="C423" s="675"/>
      <c r="D423" s="675"/>
      <c r="E423" s="675"/>
      <c r="F423" s="675"/>
      <c r="G423" s="675"/>
      <c r="H423" s="675"/>
      <c r="J423" s="675"/>
      <c r="K423" s="675"/>
      <c r="L423" s="675"/>
      <c r="M423" s="675"/>
      <c r="N423" s="675"/>
      <c r="O423" s="675"/>
      <c r="P423" s="675"/>
      <c r="Q423" s="675"/>
      <c r="R423" s="675"/>
      <c r="S423" s="675"/>
      <c r="T423" s="675"/>
      <c r="U423" s="675"/>
      <c r="V423" s="675"/>
      <c r="W423" s="675"/>
      <c r="X423" s="675"/>
      <c r="Y423" s="675"/>
      <c r="Z423" s="675"/>
      <c r="AA423" s="675"/>
      <c r="AB423" s="675"/>
      <c r="AC423" s="675"/>
      <c r="AD423" s="675"/>
      <c r="AE423" s="675"/>
    </row>
    <row r="424" spans="3:31" ht="12.75" customHeight="1">
      <c r="C424" s="675"/>
      <c r="D424" s="675"/>
      <c r="E424" s="675"/>
      <c r="F424" s="675"/>
      <c r="G424" s="675"/>
      <c r="H424" s="675"/>
      <c r="J424" s="675"/>
      <c r="K424" s="675"/>
      <c r="L424" s="675"/>
      <c r="M424" s="675"/>
      <c r="N424" s="675"/>
      <c r="O424" s="675"/>
      <c r="P424" s="675"/>
      <c r="Q424" s="675"/>
      <c r="R424" s="675"/>
      <c r="S424" s="675"/>
      <c r="T424" s="675"/>
      <c r="U424" s="675"/>
      <c r="V424" s="675"/>
      <c r="W424" s="675"/>
      <c r="X424" s="675"/>
      <c r="Y424" s="675"/>
      <c r="Z424" s="675"/>
      <c r="AA424" s="675"/>
      <c r="AB424" s="675"/>
      <c r="AC424" s="675"/>
      <c r="AD424" s="675"/>
      <c r="AE424" s="675"/>
    </row>
    <row r="425" spans="3:31" ht="12.75" customHeight="1">
      <c r="C425" s="675"/>
      <c r="D425" s="675"/>
      <c r="E425" s="675"/>
      <c r="F425" s="675"/>
      <c r="G425" s="675"/>
      <c r="H425" s="675"/>
      <c r="J425" s="675"/>
      <c r="K425" s="675"/>
      <c r="L425" s="675"/>
      <c r="M425" s="675"/>
      <c r="N425" s="675"/>
      <c r="O425" s="675"/>
      <c r="P425" s="675"/>
      <c r="Q425" s="675"/>
      <c r="R425" s="675"/>
      <c r="S425" s="675"/>
      <c r="T425" s="675"/>
      <c r="U425" s="675"/>
      <c r="V425" s="675"/>
      <c r="W425" s="675"/>
      <c r="X425" s="675"/>
      <c r="Y425" s="675"/>
      <c r="Z425" s="675"/>
      <c r="AA425" s="675"/>
      <c r="AB425" s="675"/>
      <c r="AC425" s="675"/>
      <c r="AD425" s="675"/>
      <c r="AE425" s="675"/>
    </row>
    <row r="426" spans="3:31" ht="12.75" customHeight="1">
      <c r="C426" s="675"/>
      <c r="D426" s="675"/>
      <c r="E426" s="675"/>
      <c r="F426" s="675"/>
      <c r="G426" s="675"/>
      <c r="H426" s="675"/>
      <c r="J426" s="675"/>
      <c r="K426" s="675"/>
      <c r="L426" s="675"/>
      <c r="M426" s="675"/>
      <c r="N426" s="675"/>
      <c r="O426" s="675"/>
      <c r="P426" s="675"/>
      <c r="Q426" s="675"/>
      <c r="R426" s="675"/>
      <c r="S426" s="675"/>
      <c r="T426" s="675"/>
      <c r="U426" s="675"/>
      <c r="V426" s="675"/>
      <c r="W426" s="675"/>
      <c r="X426" s="675"/>
      <c r="Y426" s="675"/>
      <c r="Z426" s="675"/>
      <c r="AA426" s="675"/>
      <c r="AB426" s="675"/>
      <c r="AC426" s="675"/>
      <c r="AD426" s="675"/>
      <c r="AE426" s="675"/>
    </row>
    <row r="427" spans="3:31" ht="12.75" customHeight="1">
      <c r="C427" s="675"/>
      <c r="D427" s="675"/>
      <c r="E427" s="675"/>
      <c r="F427" s="675"/>
      <c r="G427" s="675"/>
      <c r="H427" s="675"/>
      <c r="J427" s="675"/>
      <c r="K427" s="675"/>
      <c r="L427" s="675"/>
      <c r="M427" s="675"/>
      <c r="N427" s="675"/>
      <c r="O427" s="675"/>
      <c r="P427" s="675"/>
      <c r="Q427" s="675"/>
      <c r="R427" s="675"/>
      <c r="S427" s="675"/>
      <c r="T427" s="675"/>
      <c r="U427" s="675"/>
      <c r="V427" s="675"/>
      <c r="W427" s="675"/>
      <c r="X427" s="675"/>
      <c r="Y427" s="675"/>
      <c r="Z427" s="675"/>
      <c r="AA427" s="675"/>
      <c r="AB427" s="675"/>
      <c r="AC427" s="675"/>
      <c r="AD427" s="675"/>
      <c r="AE427" s="675"/>
    </row>
    <row r="428" spans="3:31" ht="12.75" customHeight="1">
      <c r="C428" s="675"/>
      <c r="D428" s="675"/>
      <c r="E428" s="675"/>
      <c r="F428" s="675"/>
      <c r="G428" s="675"/>
      <c r="H428" s="675"/>
      <c r="J428" s="675"/>
      <c r="K428" s="675"/>
      <c r="L428" s="675"/>
      <c r="M428" s="675"/>
      <c r="N428" s="675"/>
      <c r="O428" s="675"/>
      <c r="P428" s="675"/>
      <c r="Q428" s="675"/>
      <c r="R428" s="675"/>
      <c r="S428" s="675"/>
      <c r="T428" s="675"/>
      <c r="U428" s="675"/>
      <c r="V428" s="675"/>
      <c r="W428" s="675"/>
      <c r="X428" s="675"/>
      <c r="Y428" s="675"/>
      <c r="Z428" s="675"/>
      <c r="AA428" s="675"/>
      <c r="AB428" s="675"/>
      <c r="AC428" s="675"/>
      <c r="AD428" s="675"/>
      <c r="AE428" s="675"/>
    </row>
    <row r="429" spans="3:31" ht="12.75" customHeight="1">
      <c r="C429" s="675"/>
      <c r="D429" s="675"/>
      <c r="E429" s="675"/>
      <c r="F429" s="675"/>
      <c r="G429" s="675"/>
      <c r="H429" s="675"/>
      <c r="J429" s="675"/>
      <c r="K429" s="675"/>
      <c r="L429" s="675"/>
      <c r="M429" s="675"/>
      <c r="N429" s="675"/>
      <c r="O429" s="675"/>
      <c r="P429" s="675"/>
      <c r="Q429" s="675"/>
      <c r="R429" s="675"/>
      <c r="S429" s="675"/>
      <c r="T429" s="675"/>
      <c r="U429" s="675"/>
      <c r="V429" s="675"/>
      <c r="W429" s="675"/>
      <c r="X429" s="675"/>
      <c r="Y429" s="675"/>
      <c r="Z429" s="675"/>
      <c r="AA429" s="675"/>
      <c r="AB429" s="675"/>
      <c r="AC429" s="675"/>
      <c r="AD429" s="675"/>
      <c r="AE429" s="675"/>
    </row>
    <row r="430" spans="3:31" ht="12.75" customHeight="1">
      <c r="C430" s="675"/>
      <c r="D430" s="675"/>
      <c r="E430" s="675"/>
      <c r="F430" s="675"/>
      <c r="G430" s="675"/>
      <c r="H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row>
    <row r="431" spans="3:31" ht="12.75" customHeight="1">
      <c r="C431" s="675"/>
      <c r="D431" s="675"/>
      <c r="E431" s="675"/>
      <c r="F431" s="675"/>
      <c r="G431" s="675"/>
      <c r="H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675"/>
    </row>
    <row r="432" spans="3:31" ht="12.75" customHeight="1">
      <c r="C432" s="675"/>
      <c r="D432" s="675"/>
      <c r="E432" s="675"/>
      <c r="F432" s="675"/>
      <c r="G432" s="675"/>
      <c r="H432" s="675"/>
      <c r="J432" s="675"/>
      <c r="K432" s="675"/>
      <c r="L432" s="675"/>
      <c r="M432" s="675"/>
      <c r="N432" s="675"/>
      <c r="O432" s="675"/>
      <c r="P432" s="675"/>
      <c r="Q432" s="675"/>
      <c r="R432" s="675"/>
      <c r="S432" s="675"/>
      <c r="T432" s="675"/>
      <c r="U432" s="675"/>
      <c r="V432" s="675"/>
      <c r="W432" s="675"/>
      <c r="X432" s="675"/>
      <c r="Y432" s="675"/>
      <c r="Z432" s="675"/>
      <c r="AA432" s="675"/>
      <c r="AB432" s="675"/>
      <c r="AC432" s="675"/>
      <c r="AD432" s="675"/>
      <c r="AE432" s="675"/>
    </row>
    <row r="433" spans="3:31" ht="12.75" customHeight="1">
      <c r="C433" s="675"/>
      <c r="D433" s="675"/>
      <c r="E433" s="675"/>
      <c r="F433" s="675"/>
      <c r="G433" s="675"/>
      <c r="H433" s="675"/>
      <c r="J433" s="675"/>
      <c r="K433" s="675"/>
      <c r="L433" s="675"/>
      <c r="M433" s="675"/>
      <c r="N433" s="675"/>
      <c r="O433" s="675"/>
      <c r="P433" s="675"/>
      <c r="Q433" s="675"/>
      <c r="R433" s="675"/>
      <c r="S433" s="675"/>
      <c r="T433" s="675"/>
      <c r="U433" s="675"/>
      <c r="V433" s="675"/>
      <c r="W433" s="675"/>
      <c r="X433" s="675"/>
      <c r="Y433" s="675"/>
      <c r="Z433" s="675"/>
      <c r="AA433" s="675"/>
      <c r="AB433" s="675"/>
      <c r="AC433" s="675"/>
      <c r="AD433" s="675"/>
      <c r="AE433" s="675"/>
    </row>
    <row r="434" spans="3:31" ht="12.75" customHeight="1">
      <c r="C434" s="675"/>
      <c r="D434" s="675"/>
      <c r="E434" s="675"/>
      <c r="F434" s="675"/>
      <c r="G434" s="675"/>
      <c r="H434" s="675"/>
      <c r="J434" s="675"/>
      <c r="K434" s="675"/>
      <c r="L434" s="675"/>
      <c r="M434" s="675"/>
      <c r="N434" s="675"/>
      <c r="O434" s="675"/>
      <c r="P434" s="675"/>
      <c r="Q434" s="675"/>
      <c r="R434" s="675"/>
      <c r="S434" s="675"/>
      <c r="T434" s="675"/>
      <c r="U434" s="675"/>
      <c r="V434" s="675"/>
      <c r="W434" s="675"/>
      <c r="X434" s="675"/>
      <c r="Y434" s="675"/>
      <c r="Z434" s="675"/>
      <c r="AA434" s="675"/>
      <c r="AB434" s="675"/>
      <c r="AC434" s="675"/>
      <c r="AD434" s="675"/>
      <c r="AE434" s="675"/>
    </row>
    <row r="435" spans="3:31" ht="12.75" customHeight="1">
      <c r="C435" s="675"/>
      <c r="D435" s="675"/>
      <c r="E435" s="675"/>
      <c r="F435" s="675"/>
      <c r="G435" s="675"/>
      <c r="H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675"/>
    </row>
    <row r="436" spans="3:31" ht="12.75" customHeight="1">
      <c r="C436" s="675"/>
      <c r="D436" s="675"/>
      <c r="E436" s="675"/>
      <c r="F436" s="675"/>
      <c r="G436" s="675"/>
      <c r="H436" s="675"/>
      <c r="J436" s="675"/>
      <c r="K436" s="675"/>
      <c r="L436" s="675"/>
      <c r="M436" s="675"/>
      <c r="N436" s="675"/>
      <c r="O436" s="675"/>
      <c r="P436" s="675"/>
      <c r="Q436" s="675"/>
      <c r="R436" s="675"/>
      <c r="S436" s="675"/>
      <c r="T436" s="675"/>
      <c r="U436" s="675"/>
      <c r="V436" s="675"/>
      <c r="W436" s="675"/>
      <c r="X436" s="675"/>
      <c r="Y436" s="675"/>
      <c r="Z436" s="675"/>
      <c r="AA436" s="675"/>
      <c r="AB436" s="675"/>
      <c r="AC436" s="675"/>
      <c r="AD436" s="675"/>
      <c r="AE436" s="675"/>
    </row>
    <row r="437" spans="3:31" ht="12.75" customHeight="1">
      <c r="C437" s="675"/>
      <c r="D437" s="675"/>
      <c r="E437" s="675"/>
      <c r="F437" s="675"/>
      <c r="G437" s="675"/>
      <c r="H437" s="675"/>
      <c r="J437" s="675"/>
      <c r="K437" s="675"/>
      <c r="L437" s="675"/>
      <c r="M437" s="675"/>
      <c r="N437" s="675"/>
      <c r="O437" s="675"/>
      <c r="P437" s="675"/>
      <c r="Q437" s="675"/>
      <c r="R437" s="675"/>
      <c r="S437" s="675"/>
      <c r="T437" s="675"/>
      <c r="U437" s="675"/>
      <c r="V437" s="675"/>
      <c r="W437" s="675"/>
      <c r="X437" s="675"/>
      <c r="Y437" s="675"/>
      <c r="Z437" s="675"/>
      <c r="AA437" s="675"/>
      <c r="AB437" s="675"/>
      <c r="AC437" s="675"/>
      <c r="AD437" s="675"/>
      <c r="AE437" s="675"/>
    </row>
    <row r="438" spans="3:31" ht="12.75" customHeight="1">
      <c r="C438" s="675"/>
      <c r="D438" s="675"/>
      <c r="E438" s="675"/>
      <c r="F438" s="675"/>
      <c r="G438" s="675"/>
      <c r="H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row>
    <row r="439" spans="3:31" ht="12.75" customHeight="1">
      <c r="C439" s="675"/>
      <c r="D439" s="675"/>
      <c r="E439" s="675"/>
      <c r="F439" s="675"/>
      <c r="G439" s="675"/>
      <c r="H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row>
    <row r="440" spans="3:31" ht="12.75" customHeight="1">
      <c r="C440" s="675"/>
      <c r="D440" s="675"/>
      <c r="E440" s="675"/>
      <c r="F440" s="675"/>
      <c r="G440" s="675"/>
      <c r="H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row>
    <row r="441" spans="3:31" ht="12.75" customHeight="1">
      <c r="C441" s="675"/>
      <c r="D441" s="675"/>
      <c r="E441" s="675"/>
      <c r="F441" s="675"/>
      <c r="G441" s="675"/>
      <c r="H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row>
    <row r="442" spans="3:31" ht="12.75" customHeight="1">
      <c r="C442" s="675"/>
      <c r="D442" s="675"/>
      <c r="E442" s="675"/>
      <c r="F442" s="675"/>
      <c r="G442" s="675"/>
      <c r="H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row>
    <row r="443" spans="3:31" ht="12.75" customHeight="1">
      <c r="C443" s="675"/>
      <c r="D443" s="675"/>
      <c r="E443" s="675"/>
      <c r="F443" s="675"/>
      <c r="G443" s="675"/>
      <c r="H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row>
    <row r="444" spans="3:31" ht="12.75" customHeight="1">
      <c r="C444" s="675"/>
      <c r="D444" s="675"/>
      <c r="E444" s="675"/>
      <c r="F444" s="675"/>
      <c r="G444" s="675"/>
      <c r="H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row>
    <row r="445" spans="3:31" ht="12.75" customHeight="1">
      <c r="C445" s="675"/>
      <c r="D445" s="675"/>
      <c r="E445" s="675"/>
      <c r="F445" s="675"/>
      <c r="G445" s="675"/>
      <c r="H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row>
    <row r="446" spans="3:31" ht="12.75" customHeight="1">
      <c r="C446" s="675"/>
      <c r="D446" s="675"/>
      <c r="E446" s="675"/>
      <c r="F446" s="675"/>
      <c r="G446" s="675"/>
      <c r="H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row>
    <row r="447" spans="3:31" ht="12.75" customHeight="1">
      <c r="C447" s="675"/>
      <c r="D447" s="675"/>
      <c r="E447" s="675"/>
      <c r="F447" s="675"/>
      <c r="G447" s="675"/>
      <c r="H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row>
    <row r="448" spans="3:31" ht="12.75" customHeight="1">
      <c r="C448" s="675"/>
      <c r="D448" s="675"/>
      <c r="E448" s="675"/>
      <c r="F448" s="675"/>
      <c r="G448" s="675"/>
      <c r="H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row>
    <row r="449" spans="3:31" ht="12.75" customHeight="1">
      <c r="C449" s="675"/>
      <c r="D449" s="675"/>
      <c r="E449" s="675"/>
      <c r="F449" s="675"/>
      <c r="G449" s="675"/>
      <c r="H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row>
    <row r="450" spans="3:31" ht="12.75" customHeight="1">
      <c r="C450" s="675"/>
      <c r="D450" s="675"/>
      <c r="E450" s="675"/>
      <c r="F450" s="675"/>
      <c r="G450" s="675"/>
      <c r="H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row>
    <row r="451" spans="3:31" ht="12.75" customHeight="1">
      <c r="C451" s="675"/>
      <c r="D451" s="675"/>
      <c r="E451" s="675"/>
      <c r="F451" s="675"/>
      <c r="G451" s="675"/>
      <c r="H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row>
    <row r="452" spans="3:31" ht="12.75" customHeight="1">
      <c r="C452" s="675"/>
      <c r="D452" s="675"/>
      <c r="E452" s="675"/>
      <c r="F452" s="675"/>
      <c r="G452" s="675"/>
      <c r="H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row>
    <row r="453" spans="3:31" ht="12.75" customHeight="1">
      <c r="C453" s="675"/>
      <c r="D453" s="675"/>
      <c r="E453" s="675"/>
      <c r="F453" s="675"/>
      <c r="G453" s="675"/>
      <c r="H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row>
    <row r="454" spans="3:31" ht="12.75" customHeight="1">
      <c r="C454" s="675"/>
      <c r="D454" s="675"/>
      <c r="E454" s="675"/>
      <c r="F454" s="675"/>
      <c r="G454" s="675"/>
      <c r="H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row>
    <row r="455" spans="3:31" ht="12.75" customHeight="1">
      <c r="C455" s="675"/>
      <c r="D455" s="675"/>
      <c r="E455" s="675"/>
      <c r="F455" s="675"/>
      <c r="G455" s="675"/>
      <c r="H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row>
    <row r="456" spans="3:31" ht="12.75" customHeight="1">
      <c r="C456" s="675"/>
      <c r="D456" s="675"/>
      <c r="E456" s="675"/>
      <c r="F456" s="675"/>
      <c r="G456" s="675"/>
      <c r="H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row>
    <row r="457" spans="3:31" ht="12.75" customHeight="1">
      <c r="C457" s="675"/>
      <c r="D457" s="675"/>
      <c r="E457" s="675"/>
      <c r="F457" s="675"/>
      <c r="G457" s="675"/>
      <c r="H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row>
    <row r="458" spans="3:31" ht="12.75" customHeight="1">
      <c r="C458" s="675"/>
      <c r="D458" s="675"/>
      <c r="E458" s="675"/>
      <c r="F458" s="675"/>
      <c r="G458" s="675"/>
      <c r="H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row>
    <row r="459" spans="3:31" ht="12.75" customHeight="1">
      <c r="C459" s="675"/>
      <c r="D459" s="675"/>
      <c r="E459" s="675"/>
      <c r="F459" s="675"/>
      <c r="G459" s="675"/>
      <c r="H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row>
    <row r="460" spans="3:31" ht="12.75" customHeight="1">
      <c r="C460" s="675"/>
      <c r="D460" s="675"/>
      <c r="E460" s="675"/>
      <c r="F460" s="675"/>
      <c r="G460" s="675"/>
      <c r="H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row>
    <row r="461" spans="3:31" ht="12.75" customHeight="1">
      <c r="C461" s="675"/>
      <c r="D461" s="675"/>
      <c r="E461" s="675"/>
      <c r="F461" s="675"/>
      <c r="G461" s="675"/>
      <c r="H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row>
    <row r="462" spans="3:31" ht="12.75" customHeight="1">
      <c r="C462" s="675"/>
      <c r="D462" s="675"/>
      <c r="E462" s="675"/>
      <c r="F462" s="675"/>
      <c r="G462" s="675"/>
      <c r="H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row>
    <row r="463" spans="3:31" ht="12.75" customHeight="1">
      <c r="C463" s="675"/>
      <c r="D463" s="675"/>
      <c r="E463" s="675"/>
      <c r="F463" s="675"/>
      <c r="G463" s="675"/>
      <c r="H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row>
    <row r="464" spans="3:31" ht="12.75" customHeight="1">
      <c r="C464" s="675"/>
      <c r="D464" s="675"/>
      <c r="E464" s="675"/>
      <c r="F464" s="675"/>
      <c r="G464" s="675"/>
      <c r="H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row>
    <row r="465" spans="3:31" ht="12.75" customHeight="1">
      <c r="C465" s="675"/>
      <c r="D465" s="675"/>
      <c r="E465" s="675"/>
      <c r="F465" s="675"/>
      <c r="G465" s="675"/>
      <c r="H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row>
    <row r="466" spans="3:31" ht="12.75" customHeight="1">
      <c r="C466" s="675"/>
      <c r="D466" s="675"/>
      <c r="E466" s="675"/>
      <c r="F466" s="675"/>
      <c r="G466" s="675"/>
      <c r="H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row>
    <row r="467" spans="3:31" ht="12.75" customHeight="1">
      <c r="C467" s="675"/>
      <c r="D467" s="675"/>
      <c r="E467" s="675"/>
      <c r="F467" s="675"/>
      <c r="G467" s="675"/>
      <c r="H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row>
    <row r="468" spans="3:31" ht="12.75" customHeight="1">
      <c r="C468" s="675"/>
      <c r="D468" s="675"/>
      <c r="E468" s="675"/>
      <c r="F468" s="675"/>
      <c r="G468" s="675"/>
      <c r="H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row>
    <row r="469" spans="3:31" ht="12.75" customHeight="1">
      <c r="C469" s="675"/>
      <c r="D469" s="675"/>
      <c r="E469" s="675"/>
      <c r="F469" s="675"/>
      <c r="G469" s="675"/>
      <c r="H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row>
    <row r="470" spans="3:31" ht="12.75" customHeight="1">
      <c r="C470" s="675"/>
      <c r="D470" s="675"/>
      <c r="E470" s="675"/>
      <c r="F470" s="675"/>
      <c r="G470" s="675"/>
      <c r="H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row>
    <row r="471" spans="3:31" ht="12.75" customHeight="1">
      <c r="C471" s="675"/>
      <c r="D471" s="675"/>
      <c r="E471" s="675"/>
      <c r="F471" s="675"/>
      <c r="G471" s="675"/>
      <c r="H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row>
    <row r="472" spans="3:31" ht="12.75" customHeight="1">
      <c r="C472" s="675"/>
      <c r="D472" s="675"/>
      <c r="E472" s="675"/>
      <c r="F472" s="675"/>
      <c r="G472" s="675"/>
      <c r="H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row>
    <row r="473" spans="3:31" ht="12.75" customHeight="1">
      <c r="C473" s="675"/>
      <c r="D473" s="675"/>
      <c r="E473" s="675"/>
      <c r="F473" s="675"/>
      <c r="G473" s="675"/>
      <c r="H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row>
    <row r="474" spans="3:31" ht="12.75" customHeight="1">
      <c r="C474" s="675"/>
      <c r="D474" s="675"/>
      <c r="E474" s="675"/>
      <c r="F474" s="675"/>
      <c r="G474" s="675"/>
      <c r="H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row>
    <row r="475" spans="3:31" ht="12.75" customHeight="1">
      <c r="C475" s="675"/>
      <c r="D475" s="675"/>
      <c r="E475" s="675"/>
      <c r="F475" s="675"/>
      <c r="G475" s="675"/>
      <c r="H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row>
    <row r="476" spans="3:31" ht="12.75" customHeight="1">
      <c r="C476" s="675"/>
      <c r="D476" s="675"/>
      <c r="E476" s="675"/>
      <c r="F476" s="675"/>
      <c r="G476" s="675"/>
      <c r="H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row>
    <row r="477" spans="3:31" ht="12.75" customHeight="1">
      <c r="C477" s="675"/>
      <c r="D477" s="675"/>
      <c r="E477" s="675"/>
      <c r="F477" s="675"/>
      <c r="G477" s="675"/>
      <c r="H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row>
    <row r="478" spans="3:31" ht="12.75" customHeight="1">
      <c r="C478" s="675"/>
      <c r="D478" s="675"/>
      <c r="E478" s="675"/>
      <c r="F478" s="675"/>
      <c r="G478" s="675"/>
      <c r="H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row>
    <row r="479" spans="3:31" ht="12.75" customHeight="1">
      <c r="C479" s="675"/>
      <c r="D479" s="675"/>
      <c r="E479" s="675"/>
      <c r="F479" s="675"/>
      <c r="G479" s="675"/>
      <c r="H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row>
    <row r="480" spans="3:31" ht="12.75" customHeight="1">
      <c r="C480" s="675"/>
      <c r="D480" s="675"/>
      <c r="E480" s="675"/>
      <c r="F480" s="675"/>
      <c r="G480" s="675"/>
      <c r="H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row>
    <row r="481" spans="3:31" ht="12.75" customHeight="1">
      <c r="C481" s="675"/>
      <c r="D481" s="675"/>
      <c r="E481" s="675"/>
      <c r="F481" s="675"/>
      <c r="G481" s="675"/>
      <c r="H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row>
    <row r="482" spans="3:31" ht="12.75" customHeight="1">
      <c r="C482" s="675"/>
      <c r="D482" s="675"/>
      <c r="E482" s="675"/>
      <c r="F482" s="675"/>
      <c r="G482" s="675"/>
      <c r="H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row>
    <row r="483" spans="3:31" ht="12.75" customHeight="1">
      <c r="C483" s="675"/>
      <c r="D483" s="675"/>
      <c r="E483" s="675"/>
      <c r="F483" s="675"/>
      <c r="G483" s="675"/>
      <c r="H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row>
    <row r="484" spans="3:31" ht="12.75" customHeight="1">
      <c r="C484" s="675"/>
      <c r="D484" s="675"/>
      <c r="E484" s="675"/>
      <c r="F484" s="675"/>
      <c r="G484" s="675"/>
      <c r="H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row>
    <row r="485" spans="3:31" ht="12.75" customHeight="1">
      <c r="C485" s="675"/>
      <c r="D485" s="675"/>
      <c r="E485" s="675"/>
      <c r="F485" s="675"/>
      <c r="G485" s="675"/>
      <c r="H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row>
    <row r="486" spans="3:31" ht="12.75" customHeight="1">
      <c r="C486" s="675"/>
      <c r="D486" s="675"/>
      <c r="E486" s="675"/>
      <c r="F486" s="675"/>
      <c r="G486" s="675"/>
      <c r="H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row>
    <row r="487" spans="3:31" ht="12.75" customHeight="1">
      <c r="C487" s="675"/>
      <c r="D487" s="675"/>
      <c r="E487" s="675"/>
      <c r="F487" s="675"/>
      <c r="G487" s="675"/>
      <c r="H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row>
    <row r="488" spans="3:31" ht="12.75" customHeight="1">
      <c r="C488" s="675"/>
      <c r="D488" s="675"/>
      <c r="E488" s="675"/>
      <c r="F488" s="675"/>
      <c r="G488" s="675"/>
      <c r="H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row>
    <row r="489" spans="3:31" ht="12.75" customHeight="1">
      <c r="C489" s="675"/>
      <c r="D489" s="675"/>
      <c r="E489" s="675"/>
      <c r="F489" s="675"/>
      <c r="G489" s="675"/>
      <c r="H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row>
    <row r="490" spans="3:31" ht="12.75" customHeight="1">
      <c r="C490" s="675"/>
      <c r="D490" s="675"/>
      <c r="E490" s="675"/>
      <c r="F490" s="675"/>
      <c r="G490" s="675"/>
      <c r="H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row>
    <row r="491" spans="3:31" ht="12.75" customHeight="1">
      <c r="C491" s="675"/>
      <c r="D491" s="675"/>
      <c r="E491" s="675"/>
      <c r="F491" s="675"/>
      <c r="G491" s="675"/>
      <c r="H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row>
    <row r="492" spans="3:31" ht="12.75" customHeight="1">
      <c r="C492" s="675"/>
      <c r="D492" s="675"/>
      <c r="E492" s="675"/>
      <c r="F492" s="675"/>
      <c r="G492" s="675"/>
      <c r="H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row>
    <row r="493" spans="3:31" ht="12.75" customHeight="1">
      <c r="C493" s="675"/>
      <c r="D493" s="675"/>
      <c r="E493" s="675"/>
      <c r="F493" s="675"/>
      <c r="G493" s="675"/>
      <c r="H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row>
    <row r="494" spans="3:31" ht="12.75" customHeight="1">
      <c r="C494" s="675"/>
      <c r="D494" s="675"/>
      <c r="E494" s="675"/>
      <c r="F494" s="675"/>
      <c r="G494" s="675"/>
      <c r="H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row>
    <row r="495" spans="3:31" ht="12.75" customHeight="1">
      <c r="C495" s="675"/>
      <c r="D495" s="675"/>
      <c r="E495" s="675"/>
      <c r="F495" s="675"/>
      <c r="G495" s="675"/>
      <c r="H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row>
    <row r="496" spans="3:31" ht="12.75" customHeight="1">
      <c r="C496" s="675"/>
      <c r="D496" s="675"/>
      <c r="E496" s="675"/>
      <c r="F496" s="675"/>
      <c r="G496" s="675"/>
      <c r="H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row>
    <row r="497" spans="3:31" ht="12.75" customHeight="1">
      <c r="C497" s="675"/>
      <c r="D497" s="675"/>
      <c r="E497" s="675"/>
      <c r="F497" s="675"/>
      <c r="G497" s="675"/>
      <c r="H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675"/>
    </row>
    <row r="498" spans="3:31" ht="12.75" customHeight="1">
      <c r="C498" s="675"/>
      <c r="D498" s="675"/>
      <c r="E498" s="675"/>
      <c r="F498" s="675"/>
      <c r="G498" s="675"/>
      <c r="H498" s="675"/>
      <c r="J498" s="675"/>
      <c r="K498" s="675"/>
      <c r="L498" s="675"/>
      <c r="M498" s="675"/>
      <c r="N498" s="675"/>
      <c r="O498" s="675"/>
      <c r="P498" s="675"/>
      <c r="Q498" s="675"/>
      <c r="R498" s="675"/>
      <c r="S498" s="675"/>
      <c r="T498" s="675"/>
      <c r="U498" s="675"/>
      <c r="V498" s="675"/>
      <c r="W498" s="675"/>
      <c r="X498" s="675"/>
      <c r="Y498" s="675"/>
      <c r="Z498" s="675"/>
      <c r="AA498" s="675"/>
      <c r="AB498" s="675"/>
      <c r="AC498" s="675"/>
      <c r="AD498" s="675"/>
      <c r="AE498" s="675"/>
    </row>
    <row r="499" spans="3:31" ht="12.75" customHeight="1">
      <c r="C499" s="675"/>
      <c r="D499" s="675"/>
      <c r="E499" s="675"/>
      <c r="F499" s="675"/>
      <c r="G499" s="675"/>
      <c r="H499" s="675"/>
      <c r="J499" s="675"/>
      <c r="K499" s="675"/>
      <c r="L499" s="675"/>
      <c r="M499" s="675"/>
      <c r="N499" s="675"/>
      <c r="O499" s="675"/>
      <c r="P499" s="675"/>
      <c r="Q499" s="675"/>
      <c r="R499" s="675"/>
      <c r="S499" s="675"/>
      <c r="T499" s="675"/>
      <c r="U499" s="675"/>
      <c r="V499" s="675"/>
      <c r="W499" s="675"/>
      <c r="X499" s="675"/>
      <c r="Y499" s="675"/>
      <c r="Z499" s="675"/>
      <c r="AA499" s="675"/>
      <c r="AB499" s="675"/>
      <c r="AC499" s="675"/>
      <c r="AD499" s="675"/>
      <c r="AE499" s="675"/>
    </row>
    <row r="500" spans="3:31" ht="12.75" customHeight="1">
      <c r="C500" s="675"/>
      <c r="D500" s="675"/>
      <c r="E500" s="675"/>
      <c r="F500" s="675"/>
      <c r="G500" s="675"/>
      <c r="H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675"/>
    </row>
    <row r="501" spans="3:31" ht="12.75" customHeight="1">
      <c r="C501" s="675"/>
      <c r="D501" s="675"/>
      <c r="E501" s="675"/>
      <c r="F501" s="675"/>
      <c r="G501" s="675"/>
      <c r="H501" s="675"/>
      <c r="J501" s="675"/>
      <c r="K501" s="675"/>
      <c r="L501" s="675"/>
      <c r="M501" s="675"/>
      <c r="N501" s="675"/>
      <c r="O501" s="675"/>
      <c r="P501" s="675"/>
      <c r="Q501" s="675"/>
      <c r="R501" s="675"/>
      <c r="S501" s="675"/>
      <c r="T501" s="675"/>
      <c r="U501" s="675"/>
      <c r="V501" s="675"/>
      <c r="W501" s="675"/>
      <c r="X501" s="675"/>
      <c r="Y501" s="675"/>
      <c r="Z501" s="675"/>
      <c r="AA501" s="675"/>
      <c r="AB501" s="675"/>
      <c r="AC501" s="675"/>
      <c r="AD501" s="675"/>
      <c r="AE501" s="675"/>
    </row>
    <row r="502" spans="3:31" ht="12.75" customHeight="1">
      <c r="C502" s="675"/>
      <c r="D502" s="675"/>
      <c r="E502" s="675"/>
      <c r="F502" s="675"/>
      <c r="G502" s="675"/>
      <c r="H502" s="675"/>
      <c r="J502" s="675"/>
      <c r="K502" s="675"/>
      <c r="L502" s="675"/>
      <c r="M502" s="675"/>
      <c r="N502" s="675"/>
      <c r="O502" s="675"/>
      <c r="P502" s="675"/>
      <c r="Q502" s="675"/>
      <c r="R502" s="675"/>
      <c r="S502" s="675"/>
      <c r="T502" s="675"/>
      <c r="U502" s="675"/>
      <c r="V502" s="675"/>
      <c r="W502" s="675"/>
      <c r="X502" s="675"/>
      <c r="Y502" s="675"/>
      <c r="Z502" s="675"/>
      <c r="AA502" s="675"/>
      <c r="AB502" s="675"/>
      <c r="AC502" s="675"/>
      <c r="AD502" s="675"/>
      <c r="AE502" s="675"/>
    </row>
    <row r="503" spans="3:31" ht="12.75" customHeight="1">
      <c r="C503" s="675"/>
      <c r="D503" s="675"/>
      <c r="E503" s="675"/>
      <c r="F503" s="675"/>
      <c r="G503" s="675"/>
      <c r="H503" s="675"/>
      <c r="J503" s="675"/>
      <c r="K503" s="675"/>
      <c r="L503" s="675"/>
      <c r="M503" s="675"/>
      <c r="N503" s="675"/>
      <c r="O503" s="675"/>
      <c r="P503" s="675"/>
      <c r="Q503" s="675"/>
      <c r="R503" s="675"/>
      <c r="S503" s="675"/>
      <c r="T503" s="675"/>
      <c r="U503" s="675"/>
      <c r="V503" s="675"/>
      <c r="W503" s="675"/>
      <c r="X503" s="675"/>
      <c r="Y503" s="675"/>
      <c r="Z503" s="675"/>
      <c r="AA503" s="675"/>
      <c r="AB503" s="675"/>
      <c r="AC503" s="675"/>
      <c r="AD503" s="675"/>
      <c r="AE503" s="675"/>
    </row>
    <row r="504" spans="3:31" ht="12.75" customHeight="1">
      <c r="C504" s="675"/>
      <c r="D504" s="675"/>
      <c r="E504" s="675"/>
      <c r="F504" s="675"/>
      <c r="G504" s="675"/>
      <c r="H504" s="675"/>
      <c r="J504" s="675"/>
      <c r="K504" s="675"/>
      <c r="L504" s="675"/>
      <c r="M504" s="675"/>
      <c r="N504" s="675"/>
      <c r="O504" s="675"/>
      <c r="P504" s="675"/>
      <c r="Q504" s="675"/>
      <c r="R504" s="675"/>
      <c r="S504" s="675"/>
      <c r="T504" s="675"/>
      <c r="U504" s="675"/>
      <c r="V504" s="675"/>
      <c r="W504" s="675"/>
      <c r="X504" s="675"/>
      <c r="Y504" s="675"/>
      <c r="Z504" s="675"/>
      <c r="AA504" s="675"/>
      <c r="AB504" s="675"/>
      <c r="AC504" s="675"/>
      <c r="AD504" s="675"/>
      <c r="AE504" s="675"/>
    </row>
    <row r="505" spans="3:31" ht="12.75" customHeight="1">
      <c r="C505" s="675"/>
      <c r="D505" s="675"/>
      <c r="E505" s="675"/>
      <c r="F505" s="675"/>
      <c r="G505" s="675"/>
      <c r="H505" s="675"/>
      <c r="J505" s="675"/>
      <c r="K505" s="675"/>
      <c r="L505" s="675"/>
      <c r="M505" s="675"/>
      <c r="N505" s="675"/>
      <c r="O505" s="675"/>
      <c r="P505" s="675"/>
      <c r="Q505" s="675"/>
      <c r="R505" s="675"/>
      <c r="S505" s="675"/>
      <c r="T505" s="675"/>
      <c r="U505" s="675"/>
      <c r="V505" s="675"/>
      <c r="W505" s="675"/>
      <c r="X505" s="675"/>
      <c r="Y505" s="675"/>
      <c r="Z505" s="675"/>
      <c r="AA505" s="675"/>
      <c r="AB505" s="675"/>
      <c r="AC505" s="675"/>
      <c r="AD505" s="675"/>
      <c r="AE505" s="675"/>
    </row>
    <row r="506" spans="3:31" ht="12.75" customHeight="1">
      <c r="C506" s="675"/>
      <c r="D506" s="675"/>
      <c r="E506" s="675"/>
      <c r="F506" s="675"/>
      <c r="G506" s="675"/>
      <c r="H506" s="675"/>
      <c r="J506" s="675"/>
      <c r="K506" s="675"/>
      <c r="L506" s="675"/>
      <c r="M506" s="675"/>
      <c r="N506" s="675"/>
      <c r="O506" s="675"/>
      <c r="P506" s="675"/>
      <c r="Q506" s="675"/>
      <c r="R506" s="675"/>
      <c r="S506" s="675"/>
      <c r="T506" s="675"/>
      <c r="U506" s="675"/>
      <c r="V506" s="675"/>
      <c r="W506" s="675"/>
      <c r="X506" s="675"/>
      <c r="Y506" s="675"/>
      <c r="Z506" s="675"/>
      <c r="AA506" s="675"/>
      <c r="AB506" s="675"/>
      <c r="AC506" s="675"/>
      <c r="AD506" s="675"/>
      <c r="AE506" s="675"/>
    </row>
    <row r="507" spans="3:31" ht="12.75" customHeight="1">
      <c r="C507" s="675"/>
      <c r="D507" s="675"/>
      <c r="E507" s="675"/>
      <c r="F507" s="675"/>
      <c r="G507" s="675"/>
      <c r="H507" s="675"/>
      <c r="J507" s="675"/>
      <c r="K507" s="675"/>
      <c r="L507" s="675"/>
      <c r="M507" s="675"/>
      <c r="N507" s="675"/>
      <c r="O507" s="675"/>
      <c r="P507" s="675"/>
      <c r="Q507" s="675"/>
      <c r="R507" s="675"/>
      <c r="S507" s="675"/>
      <c r="T507" s="675"/>
      <c r="U507" s="675"/>
      <c r="V507" s="675"/>
      <c r="W507" s="675"/>
      <c r="X507" s="675"/>
      <c r="Y507" s="675"/>
      <c r="Z507" s="675"/>
      <c r="AA507" s="675"/>
      <c r="AB507" s="675"/>
      <c r="AC507" s="675"/>
      <c r="AD507" s="675"/>
      <c r="AE507" s="675"/>
    </row>
    <row r="508" spans="3:31" ht="12.75" customHeight="1">
      <c r="C508" s="675"/>
      <c r="D508" s="675"/>
      <c r="E508" s="675"/>
      <c r="F508" s="675"/>
      <c r="G508" s="675"/>
      <c r="H508" s="675"/>
      <c r="J508" s="675"/>
      <c r="K508" s="675"/>
      <c r="L508" s="675"/>
      <c r="M508" s="675"/>
      <c r="N508" s="675"/>
      <c r="O508" s="675"/>
      <c r="P508" s="675"/>
      <c r="Q508" s="675"/>
      <c r="R508" s="675"/>
      <c r="S508" s="675"/>
      <c r="T508" s="675"/>
      <c r="U508" s="675"/>
      <c r="V508" s="675"/>
      <c r="W508" s="675"/>
      <c r="X508" s="675"/>
      <c r="Y508" s="675"/>
      <c r="Z508" s="675"/>
      <c r="AA508" s="675"/>
      <c r="AB508" s="675"/>
      <c r="AC508" s="675"/>
      <c r="AD508" s="675"/>
      <c r="AE508" s="675"/>
    </row>
    <row r="509" spans="3:31" ht="12.75" customHeight="1">
      <c r="C509" s="675"/>
      <c r="D509" s="675"/>
      <c r="E509" s="675"/>
      <c r="F509" s="675"/>
      <c r="G509" s="675"/>
      <c r="H509" s="675"/>
      <c r="J509" s="675"/>
      <c r="K509" s="675"/>
      <c r="L509" s="675"/>
      <c r="M509" s="675"/>
      <c r="N509" s="675"/>
      <c r="O509" s="675"/>
      <c r="P509" s="675"/>
      <c r="Q509" s="675"/>
      <c r="R509" s="675"/>
      <c r="S509" s="675"/>
      <c r="T509" s="675"/>
      <c r="U509" s="675"/>
      <c r="V509" s="675"/>
      <c r="W509" s="675"/>
      <c r="X509" s="675"/>
      <c r="Y509" s="675"/>
      <c r="Z509" s="675"/>
      <c r="AA509" s="675"/>
      <c r="AB509" s="675"/>
      <c r="AC509" s="675"/>
      <c r="AD509" s="675"/>
      <c r="AE509" s="675"/>
    </row>
    <row r="510" spans="3:31" ht="12.75" customHeight="1">
      <c r="C510" s="675"/>
      <c r="D510" s="675"/>
      <c r="E510" s="675"/>
      <c r="F510" s="675"/>
      <c r="G510" s="675"/>
      <c r="H510" s="675"/>
      <c r="J510" s="675"/>
      <c r="K510" s="675"/>
      <c r="L510" s="675"/>
      <c r="M510" s="675"/>
      <c r="N510" s="675"/>
      <c r="O510" s="675"/>
      <c r="P510" s="675"/>
      <c r="Q510" s="675"/>
      <c r="R510" s="675"/>
      <c r="S510" s="675"/>
      <c r="T510" s="675"/>
      <c r="U510" s="675"/>
      <c r="V510" s="675"/>
      <c r="W510" s="675"/>
      <c r="X510" s="675"/>
      <c r="Y510" s="675"/>
      <c r="Z510" s="675"/>
      <c r="AA510" s="675"/>
      <c r="AB510" s="675"/>
      <c r="AC510" s="675"/>
      <c r="AD510" s="675"/>
      <c r="AE510" s="675"/>
    </row>
    <row r="511" spans="3:31" ht="12.75" customHeight="1">
      <c r="C511" s="675"/>
      <c r="D511" s="675"/>
      <c r="E511" s="675"/>
      <c r="F511" s="675"/>
      <c r="G511" s="675"/>
      <c r="H511" s="675"/>
      <c r="J511" s="675"/>
      <c r="K511" s="675"/>
      <c r="L511" s="675"/>
      <c r="M511" s="675"/>
      <c r="N511" s="675"/>
      <c r="O511" s="675"/>
      <c r="P511" s="675"/>
      <c r="Q511" s="675"/>
      <c r="R511" s="675"/>
      <c r="S511" s="675"/>
      <c r="T511" s="675"/>
      <c r="U511" s="675"/>
      <c r="V511" s="675"/>
      <c r="W511" s="675"/>
      <c r="X511" s="675"/>
      <c r="Y511" s="675"/>
      <c r="Z511" s="675"/>
      <c r="AA511" s="675"/>
      <c r="AB511" s="675"/>
      <c r="AC511" s="675"/>
      <c r="AD511" s="675"/>
      <c r="AE511" s="675"/>
    </row>
    <row r="512" spans="3:31" ht="12.75" customHeight="1">
      <c r="C512" s="675"/>
      <c r="D512" s="675"/>
      <c r="E512" s="675"/>
      <c r="F512" s="675"/>
      <c r="G512" s="675"/>
      <c r="H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row>
    <row r="513" spans="3:31" ht="12.75" customHeight="1">
      <c r="C513" s="675"/>
      <c r="D513" s="675"/>
      <c r="E513" s="675"/>
      <c r="F513" s="675"/>
      <c r="G513" s="675"/>
      <c r="H513" s="675"/>
      <c r="J513" s="675"/>
      <c r="K513" s="675"/>
      <c r="L513" s="675"/>
      <c r="M513" s="675"/>
      <c r="N513" s="675"/>
      <c r="O513" s="675"/>
      <c r="P513" s="675"/>
      <c r="Q513" s="675"/>
      <c r="R513" s="675"/>
      <c r="S513" s="675"/>
      <c r="T513" s="675"/>
      <c r="U513" s="675"/>
      <c r="V513" s="675"/>
      <c r="W513" s="675"/>
      <c r="X513" s="675"/>
      <c r="Y513" s="675"/>
      <c r="Z513" s="675"/>
      <c r="AA513" s="675"/>
      <c r="AB513" s="675"/>
      <c r="AC513" s="675"/>
      <c r="AD513" s="675"/>
      <c r="AE513" s="675"/>
    </row>
    <row r="514" spans="3:31" ht="12.75" customHeight="1">
      <c r="C514" s="675"/>
      <c r="D514" s="675"/>
      <c r="E514" s="675"/>
      <c r="F514" s="675"/>
      <c r="G514" s="675"/>
      <c r="H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row>
    <row r="515" spans="3:31" ht="12.75" customHeight="1">
      <c r="C515" s="675"/>
      <c r="D515" s="675"/>
      <c r="E515" s="675"/>
      <c r="F515" s="675"/>
      <c r="G515" s="675"/>
      <c r="H515" s="675"/>
      <c r="J515" s="675"/>
      <c r="K515" s="675"/>
      <c r="L515" s="675"/>
      <c r="M515" s="675"/>
      <c r="N515" s="675"/>
      <c r="O515" s="675"/>
      <c r="P515" s="675"/>
      <c r="Q515" s="675"/>
      <c r="R515" s="675"/>
      <c r="S515" s="675"/>
      <c r="T515" s="675"/>
      <c r="U515" s="675"/>
      <c r="V515" s="675"/>
      <c r="W515" s="675"/>
      <c r="X515" s="675"/>
      <c r="Y515" s="675"/>
      <c r="Z515" s="675"/>
      <c r="AA515" s="675"/>
      <c r="AB515" s="675"/>
      <c r="AC515" s="675"/>
      <c r="AD515" s="675"/>
      <c r="AE515" s="675"/>
    </row>
    <row r="516" spans="3:31" ht="12.75" customHeight="1">
      <c r="C516" s="675"/>
      <c r="D516" s="675"/>
      <c r="E516" s="675"/>
      <c r="F516" s="675"/>
      <c r="G516" s="675"/>
      <c r="H516" s="675"/>
      <c r="J516" s="675"/>
      <c r="K516" s="675"/>
      <c r="L516" s="675"/>
      <c r="M516" s="675"/>
      <c r="N516" s="675"/>
      <c r="O516" s="675"/>
      <c r="P516" s="675"/>
      <c r="Q516" s="675"/>
      <c r="R516" s="675"/>
      <c r="S516" s="675"/>
      <c r="T516" s="675"/>
      <c r="U516" s="675"/>
      <c r="V516" s="675"/>
      <c r="W516" s="675"/>
      <c r="X516" s="675"/>
      <c r="Y516" s="675"/>
      <c r="Z516" s="675"/>
      <c r="AA516" s="675"/>
      <c r="AB516" s="675"/>
      <c r="AC516" s="675"/>
      <c r="AD516" s="675"/>
      <c r="AE516" s="675"/>
    </row>
    <row r="517" spans="3:31" ht="12.75" customHeight="1">
      <c r="C517" s="675"/>
      <c r="D517" s="675"/>
      <c r="E517" s="675"/>
      <c r="F517" s="675"/>
      <c r="G517" s="675"/>
      <c r="H517" s="675"/>
      <c r="J517" s="675"/>
      <c r="K517" s="675"/>
      <c r="L517" s="675"/>
      <c r="M517" s="675"/>
      <c r="N517" s="675"/>
      <c r="O517" s="675"/>
      <c r="P517" s="675"/>
      <c r="Q517" s="675"/>
      <c r="R517" s="675"/>
      <c r="S517" s="675"/>
      <c r="T517" s="675"/>
      <c r="U517" s="675"/>
      <c r="V517" s="675"/>
      <c r="W517" s="675"/>
      <c r="X517" s="675"/>
      <c r="Y517" s="675"/>
      <c r="Z517" s="675"/>
      <c r="AA517" s="675"/>
      <c r="AB517" s="675"/>
      <c r="AC517" s="675"/>
      <c r="AD517" s="675"/>
      <c r="AE517" s="675"/>
    </row>
    <row r="518" spans="3:31" ht="12.75" customHeight="1">
      <c r="C518" s="675"/>
      <c r="D518" s="675"/>
      <c r="E518" s="675"/>
      <c r="F518" s="675"/>
      <c r="G518" s="675"/>
      <c r="H518" s="675"/>
      <c r="J518" s="675"/>
      <c r="K518" s="675"/>
      <c r="L518" s="675"/>
      <c r="M518" s="675"/>
      <c r="N518" s="675"/>
      <c r="O518" s="675"/>
      <c r="P518" s="675"/>
      <c r="Q518" s="675"/>
      <c r="R518" s="675"/>
      <c r="S518" s="675"/>
      <c r="T518" s="675"/>
      <c r="U518" s="675"/>
      <c r="V518" s="675"/>
      <c r="W518" s="675"/>
      <c r="X518" s="675"/>
      <c r="Y518" s="675"/>
      <c r="Z518" s="675"/>
      <c r="AA518" s="675"/>
      <c r="AB518" s="675"/>
      <c r="AC518" s="675"/>
      <c r="AD518" s="675"/>
      <c r="AE518" s="675"/>
    </row>
    <row r="519" spans="3:31" ht="12.75" customHeight="1">
      <c r="C519" s="675"/>
      <c r="D519" s="675"/>
      <c r="E519" s="675"/>
      <c r="F519" s="675"/>
      <c r="G519" s="675"/>
      <c r="H519" s="675"/>
      <c r="J519" s="675"/>
      <c r="K519" s="675"/>
      <c r="L519" s="675"/>
      <c r="M519" s="675"/>
      <c r="N519" s="675"/>
      <c r="O519" s="675"/>
      <c r="P519" s="675"/>
      <c r="Q519" s="675"/>
      <c r="R519" s="675"/>
      <c r="S519" s="675"/>
      <c r="T519" s="675"/>
      <c r="U519" s="675"/>
      <c r="V519" s="675"/>
      <c r="W519" s="675"/>
      <c r="X519" s="675"/>
      <c r="Y519" s="675"/>
      <c r="Z519" s="675"/>
      <c r="AA519" s="675"/>
      <c r="AB519" s="675"/>
      <c r="AC519" s="675"/>
      <c r="AD519" s="675"/>
      <c r="AE519" s="675"/>
    </row>
    <row r="520" spans="3:31" ht="12.75" customHeight="1">
      <c r="C520" s="675"/>
      <c r="D520" s="675"/>
      <c r="E520" s="675"/>
      <c r="F520" s="675"/>
      <c r="G520" s="675"/>
      <c r="H520" s="675"/>
      <c r="J520" s="675"/>
      <c r="K520" s="675"/>
      <c r="L520" s="675"/>
      <c r="M520" s="675"/>
      <c r="N520" s="675"/>
      <c r="O520" s="675"/>
      <c r="P520" s="675"/>
      <c r="Q520" s="675"/>
      <c r="R520" s="675"/>
      <c r="S520" s="675"/>
      <c r="T520" s="675"/>
      <c r="U520" s="675"/>
      <c r="V520" s="675"/>
      <c r="W520" s="675"/>
      <c r="X520" s="675"/>
      <c r="Y520" s="675"/>
      <c r="Z520" s="675"/>
      <c r="AA520" s="675"/>
      <c r="AB520" s="675"/>
      <c r="AC520" s="675"/>
      <c r="AD520" s="675"/>
      <c r="AE520" s="675"/>
    </row>
    <row r="521" spans="3:31" ht="12.75" customHeight="1">
      <c r="C521" s="675"/>
      <c r="D521" s="675"/>
      <c r="E521" s="675"/>
      <c r="F521" s="675"/>
      <c r="G521" s="675"/>
      <c r="H521" s="675"/>
      <c r="J521" s="675"/>
      <c r="K521" s="675"/>
      <c r="L521" s="675"/>
      <c r="M521" s="675"/>
      <c r="N521" s="675"/>
      <c r="O521" s="675"/>
      <c r="P521" s="675"/>
      <c r="Q521" s="675"/>
      <c r="R521" s="675"/>
      <c r="S521" s="675"/>
      <c r="T521" s="675"/>
      <c r="U521" s="675"/>
      <c r="V521" s="675"/>
      <c r="W521" s="675"/>
      <c r="X521" s="675"/>
      <c r="Y521" s="675"/>
      <c r="Z521" s="675"/>
      <c r="AA521" s="675"/>
      <c r="AB521" s="675"/>
      <c r="AC521" s="675"/>
      <c r="AD521" s="675"/>
      <c r="AE521" s="675"/>
    </row>
    <row r="522" spans="3:31" ht="12.75" customHeight="1">
      <c r="C522" s="675"/>
      <c r="D522" s="675"/>
      <c r="E522" s="675"/>
      <c r="F522" s="675"/>
      <c r="G522" s="675"/>
      <c r="H522" s="675"/>
      <c r="J522" s="675"/>
      <c r="K522" s="675"/>
      <c r="L522" s="675"/>
      <c r="M522" s="675"/>
      <c r="N522" s="675"/>
      <c r="O522" s="675"/>
      <c r="P522" s="675"/>
      <c r="Q522" s="675"/>
      <c r="R522" s="675"/>
      <c r="S522" s="675"/>
      <c r="T522" s="675"/>
      <c r="U522" s="675"/>
      <c r="V522" s="675"/>
      <c r="W522" s="675"/>
      <c r="X522" s="675"/>
      <c r="Y522" s="675"/>
      <c r="Z522" s="675"/>
      <c r="AA522" s="675"/>
      <c r="AB522" s="675"/>
      <c r="AC522" s="675"/>
      <c r="AD522" s="675"/>
      <c r="AE522" s="675"/>
    </row>
    <row r="523" spans="3:31" ht="12.75" customHeight="1">
      <c r="C523" s="675"/>
      <c r="D523" s="675"/>
      <c r="E523" s="675"/>
      <c r="F523" s="675"/>
      <c r="G523" s="675"/>
      <c r="H523" s="675"/>
      <c r="J523" s="675"/>
      <c r="K523" s="675"/>
      <c r="L523" s="675"/>
      <c r="M523" s="675"/>
      <c r="N523" s="675"/>
      <c r="O523" s="675"/>
      <c r="P523" s="675"/>
      <c r="Q523" s="675"/>
      <c r="R523" s="675"/>
      <c r="S523" s="675"/>
      <c r="T523" s="675"/>
      <c r="U523" s="675"/>
      <c r="V523" s="675"/>
      <c r="W523" s="675"/>
      <c r="X523" s="675"/>
      <c r="Y523" s="675"/>
      <c r="Z523" s="675"/>
      <c r="AA523" s="675"/>
      <c r="AB523" s="675"/>
      <c r="AC523" s="675"/>
      <c r="AD523" s="675"/>
      <c r="AE523" s="675"/>
    </row>
    <row r="524" spans="3:31" ht="12.75" customHeight="1">
      <c r="C524" s="675"/>
      <c r="D524" s="675"/>
      <c r="E524" s="675"/>
      <c r="F524" s="675"/>
      <c r="G524" s="675"/>
      <c r="H524" s="675"/>
      <c r="J524" s="675"/>
      <c r="K524" s="675"/>
      <c r="L524" s="675"/>
      <c r="M524" s="675"/>
      <c r="N524" s="675"/>
      <c r="O524" s="675"/>
      <c r="P524" s="675"/>
      <c r="Q524" s="675"/>
      <c r="R524" s="675"/>
      <c r="S524" s="675"/>
      <c r="T524" s="675"/>
      <c r="U524" s="675"/>
      <c r="V524" s="675"/>
      <c r="W524" s="675"/>
      <c r="X524" s="675"/>
      <c r="Y524" s="675"/>
      <c r="Z524" s="675"/>
      <c r="AA524" s="675"/>
      <c r="AB524" s="675"/>
      <c r="AC524" s="675"/>
      <c r="AD524" s="675"/>
      <c r="AE524" s="675"/>
    </row>
    <row r="525" spans="3:31" ht="12.75" customHeight="1">
      <c r="C525" s="675"/>
      <c r="D525" s="675"/>
      <c r="E525" s="675"/>
      <c r="F525" s="675"/>
      <c r="G525" s="675"/>
      <c r="H525" s="675"/>
      <c r="J525" s="675"/>
      <c r="K525" s="675"/>
      <c r="L525" s="675"/>
      <c r="M525" s="675"/>
      <c r="N525" s="675"/>
      <c r="O525" s="675"/>
      <c r="P525" s="675"/>
      <c r="Q525" s="675"/>
      <c r="R525" s="675"/>
      <c r="S525" s="675"/>
      <c r="T525" s="675"/>
      <c r="U525" s="675"/>
      <c r="V525" s="675"/>
      <c r="W525" s="675"/>
      <c r="X525" s="675"/>
      <c r="Y525" s="675"/>
      <c r="Z525" s="675"/>
      <c r="AA525" s="675"/>
      <c r="AB525" s="675"/>
      <c r="AC525" s="675"/>
      <c r="AD525" s="675"/>
      <c r="AE525" s="675"/>
    </row>
    <row r="526" spans="3:31" ht="12.75" customHeight="1">
      <c r="C526" s="675"/>
      <c r="D526" s="675"/>
      <c r="E526" s="675"/>
      <c r="F526" s="675"/>
      <c r="G526" s="675"/>
      <c r="H526" s="675"/>
      <c r="J526" s="675"/>
      <c r="K526" s="675"/>
      <c r="L526" s="675"/>
      <c r="M526" s="675"/>
      <c r="N526" s="675"/>
      <c r="O526" s="675"/>
      <c r="P526" s="675"/>
      <c r="Q526" s="675"/>
      <c r="R526" s="675"/>
      <c r="S526" s="675"/>
      <c r="T526" s="675"/>
      <c r="U526" s="675"/>
      <c r="V526" s="675"/>
      <c r="W526" s="675"/>
      <c r="X526" s="675"/>
      <c r="Y526" s="675"/>
      <c r="Z526" s="675"/>
      <c r="AA526" s="675"/>
      <c r="AB526" s="675"/>
      <c r="AC526" s="675"/>
      <c r="AD526" s="675"/>
      <c r="AE526" s="675"/>
    </row>
    <row r="527" spans="3:31" ht="12.75" customHeight="1">
      <c r="C527" s="675"/>
      <c r="D527" s="675"/>
      <c r="E527" s="675"/>
      <c r="F527" s="675"/>
      <c r="G527" s="675"/>
      <c r="H527" s="675"/>
      <c r="J527" s="675"/>
      <c r="K527" s="675"/>
      <c r="L527" s="675"/>
      <c r="M527" s="675"/>
      <c r="N527" s="675"/>
      <c r="O527" s="675"/>
      <c r="P527" s="675"/>
      <c r="Q527" s="675"/>
      <c r="R527" s="675"/>
      <c r="S527" s="675"/>
      <c r="T527" s="675"/>
      <c r="U527" s="675"/>
      <c r="V527" s="675"/>
      <c r="W527" s="675"/>
      <c r="X527" s="675"/>
      <c r="Y527" s="675"/>
      <c r="Z527" s="675"/>
      <c r="AA527" s="675"/>
      <c r="AB527" s="675"/>
      <c r="AC527" s="675"/>
      <c r="AD527" s="675"/>
      <c r="AE527" s="675"/>
    </row>
    <row r="528" spans="3:31" ht="12.75" customHeight="1">
      <c r="C528" s="675"/>
      <c r="D528" s="675"/>
      <c r="E528" s="675"/>
      <c r="F528" s="675"/>
      <c r="G528" s="675"/>
      <c r="H528" s="675"/>
      <c r="J528" s="675"/>
      <c r="K528" s="675"/>
      <c r="L528" s="675"/>
      <c r="M528" s="675"/>
      <c r="N528" s="675"/>
      <c r="O528" s="675"/>
      <c r="P528" s="675"/>
      <c r="Q528" s="675"/>
      <c r="R528" s="675"/>
      <c r="S528" s="675"/>
      <c r="T528" s="675"/>
      <c r="U528" s="675"/>
      <c r="V528" s="675"/>
      <c r="W528" s="675"/>
      <c r="X528" s="675"/>
      <c r="Y528" s="675"/>
      <c r="Z528" s="675"/>
      <c r="AA528" s="675"/>
      <c r="AB528" s="675"/>
      <c r="AC528" s="675"/>
      <c r="AD528" s="675"/>
      <c r="AE528" s="675"/>
    </row>
    <row r="529" spans="3:31" ht="12.75" customHeight="1">
      <c r="C529" s="675"/>
      <c r="D529" s="675"/>
      <c r="E529" s="675"/>
      <c r="F529" s="675"/>
      <c r="G529" s="675"/>
      <c r="H529" s="675"/>
      <c r="J529" s="675"/>
      <c r="K529" s="675"/>
      <c r="L529" s="675"/>
      <c r="M529" s="675"/>
      <c r="N529" s="675"/>
      <c r="O529" s="675"/>
      <c r="P529" s="675"/>
      <c r="Q529" s="675"/>
      <c r="R529" s="675"/>
      <c r="S529" s="675"/>
      <c r="T529" s="675"/>
      <c r="U529" s="675"/>
      <c r="V529" s="675"/>
      <c r="W529" s="675"/>
      <c r="X529" s="675"/>
      <c r="Y529" s="675"/>
      <c r="Z529" s="675"/>
      <c r="AA529" s="675"/>
      <c r="AB529" s="675"/>
      <c r="AC529" s="675"/>
      <c r="AD529" s="675"/>
      <c r="AE529" s="675"/>
    </row>
    <row r="530" spans="3:31" ht="12.75" customHeight="1">
      <c r="C530" s="675"/>
      <c r="D530" s="675"/>
      <c r="E530" s="675"/>
      <c r="F530" s="675"/>
      <c r="G530" s="675"/>
      <c r="H530" s="675"/>
      <c r="J530" s="675"/>
      <c r="K530" s="675"/>
      <c r="L530" s="675"/>
      <c r="M530" s="675"/>
      <c r="N530" s="675"/>
      <c r="O530" s="675"/>
      <c r="P530" s="675"/>
      <c r="Q530" s="675"/>
      <c r="R530" s="675"/>
      <c r="S530" s="675"/>
      <c r="T530" s="675"/>
      <c r="U530" s="675"/>
      <c r="V530" s="675"/>
      <c r="W530" s="675"/>
      <c r="X530" s="675"/>
      <c r="Y530" s="675"/>
      <c r="Z530" s="675"/>
      <c r="AA530" s="675"/>
      <c r="AB530" s="675"/>
      <c r="AC530" s="675"/>
      <c r="AD530" s="675"/>
      <c r="AE530" s="675"/>
    </row>
    <row r="531" spans="3:31" ht="12.75" customHeight="1">
      <c r="C531" s="675"/>
      <c r="D531" s="675"/>
      <c r="E531" s="675"/>
      <c r="F531" s="675"/>
      <c r="G531" s="675"/>
      <c r="H531" s="675"/>
      <c r="J531" s="675"/>
      <c r="K531" s="675"/>
      <c r="L531" s="675"/>
      <c r="M531" s="675"/>
      <c r="N531" s="675"/>
      <c r="O531" s="675"/>
      <c r="P531" s="675"/>
      <c r="Q531" s="675"/>
      <c r="R531" s="675"/>
      <c r="S531" s="675"/>
      <c r="T531" s="675"/>
      <c r="U531" s="675"/>
      <c r="V531" s="675"/>
      <c r="W531" s="675"/>
      <c r="X531" s="675"/>
      <c r="Y531" s="675"/>
      <c r="Z531" s="675"/>
      <c r="AA531" s="675"/>
      <c r="AB531" s="675"/>
      <c r="AC531" s="675"/>
      <c r="AD531" s="675"/>
      <c r="AE531" s="675"/>
    </row>
    <row r="532" spans="3:31" ht="12.75" customHeight="1">
      <c r="C532" s="675"/>
      <c r="D532" s="675"/>
      <c r="E532" s="675"/>
      <c r="F532" s="675"/>
      <c r="G532" s="675"/>
      <c r="H532" s="675"/>
      <c r="J532" s="675"/>
      <c r="K532" s="675"/>
      <c r="L532" s="675"/>
      <c r="M532" s="675"/>
      <c r="N532" s="675"/>
      <c r="O532" s="675"/>
      <c r="P532" s="675"/>
      <c r="Q532" s="675"/>
      <c r="R532" s="675"/>
      <c r="S532" s="675"/>
      <c r="T532" s="675"/>
      <c r="U532" s="675"/>
      <c r="V532" s="675"/>
      <c r="W532" s="675"/>
      <c r="X532" s="675"/>
      <c r="Y532" s="675"/>
      <c r="Z532" s="675"/>
      <c r="AA532" s="675"/>
      <c r="AB532" s="675"/>
      <c r="AC532" s="675"/>
      <c r="AD532" s="675"/>
      <c r="AE532" s="675"/>
    </row>
    <row r="533" spans="3:31" ht="12.75" customHeight="1">
      <c r="C533" s="675"/>
      <c r="D533" s="675"/>
      <c r="E533" s="675"/>
      <c r="F533" s="675"/>
      <c r="G533" s="675"/>
      <c r="H533" s="675"/>
      <c r="J533" s="675"/>
      <c r="K533" s="675"/>
      <c r="L533" s="675"/>
      <c r="M533" s="675"/>
      <c r="N533" s="675"/>
      <c r="O533" s="675"/>
      <c r="P533" s="675"/>
      <c r="Q533" s="675"/>
      <c r="R533" s="675"/>
      <c r="S533" s="675"/>
      <c r="T533" s="675"/>
      <c r="U533" s="675"/>
      <c r="V533" s="675"/>
      <c r="W533" s="675"/>
      <c r="X533" s="675"/>
      <c r="Y533" s="675"/>
      <c r="Z533" s="675"/>
      <c r="AA533" s="675"/>
      <c r="AB533" s="675"/>
      <c r="AC533" s="675"/>
      <c r="AD533" s="675"/>
      <c r="AE533" s="675"/>
    </row>
    <row r="534" spans="3:31" ht="12.75" customHeight="1">
      <c r="C534" s="675"/>
      <c r="D534" s="675"/>
      <c r="E534" s="675"/>
      <c r="F534" s="675"/>
      <c r="G534" s="675"/>
      <c r="H534" s="675"/>
      <c r="J534" s="675"/>
      <c r="K534" s="675"/>
      <c r="L534" s="675"/>
      <c r="M534" s="675"/>
      <c r="N534" s="675"/>
      <c r="O534" s="675"/>
      <c r="P534" s="675"/>
      <c r="Q534" s="675"/>
      <c r="R534" s="675"/>
      <c r="S534" s="675"/>
      <c r="T534" s="675"/>
      <c r="U534" s="675"/>
      <c r="V534" s="675"/>
      <c r="W534" s="675"/>
      <c r="X534" s="675"/>
      <c r="Y534" s="675"/>
      <c r="Z534" s="675"/>
      <c r="AA534" s="675"/>
      <c r="AB534" s="675"/>
      <c r="AC534" s="675"/>
      <c r="AD534" s="675"/>
      <c r="AE534" s="675"/>
    </row>
    <row r="535" spans="3:31" ht="12.75" customHeight="1">
      <c r="C535" s="675"/>
      <c r="D535" s="675"/>
      <c r="E535" s="675"/>
      <c r="F535" s="675"/>
      <c r="G535" s="675"/>
      <c r="H535" s="675"/>
      <c r="J535" s="675"/>
      <c r="K535" s="675"/>
      <c r="L535" s="675"/>
      <c r="M535" s="675"/>
      <c r="N535" s="675"/>
      <c r="O535" s="675"/>
      <c r="P535" s="675"/>
      <c r="Q535" s="675"/>
      <c r="R535" s="675"/>
      <c r="S535" s="675"/>
      <c r="T535" s="675"/>
      <c r="U535" s="675"/>
      <c r="V535" s="675"/>
      <c r="W535" s="675"/>
      <c r="X535" s="675"/>
      <c r="Y535" s="675"/>
      <c r="Z535" s="675"/>
      <c r="AA535" s="675"/>
      <c r="AB535" s="675"/>
      <c r="AC535" s="675"/>
      <c r="AD535" s="675"/>
      <c r="AE535" s="675"/>
    </row>
    <row r="536" spans="3:31" ht="12.75" customHeight="1">
      <c r="C536" s="675"/>
      <c r="D536" s="675"/>
      <c r="E536" s="675"/>
      <c r="F536" s="675"/>
      <c r="G536" s="675"/>
      <c r="H536" s="675"/>
      <c r="J536" s="675"/>
      <c r="K536" s="675"/>
      <c r="L536" s="675"/>
      <c r="M536" s="675"/>
      <c r="N536" s="675"/>
      <c r="O536" s="675"/>
      <c r="P536" s="675"/>
      <c r="Q536" s="675"/>
      <c r="R536" s="675"/>
      <c r="S536" s="675"/>
      <c r="T536" s="675"/>
      <c r="U536" s="675"/>
      <c r="V536" s="675"/>
      <c r="W536" s="675"/>
      <c r="X536" s="675"/>
      <c r="Y536" s="675"/>
      <c r="Z536" s="675"/>
      <c r="AA536" s="675"/>
      <c r="AB536" s="675"/>
      <c r="AC536" s="675"/>
      <c r="AD536" s="675"/>
      <c r="AE536" s="675"/>
    </row>
    <row r="537" spans="3:31" ht="12.75" customHeight="1">
      <c r="C537" s="675"/>
      <c r="D537" s="675"/>
      <c r="E537" s="675"/>
      <c r="F537" s="675"/>
      <c r="G537" s="675"/>
      <c r="H537" s="675"/>
      <c r="J537" s="675"/>
      <c r="K537" s="675"/>
      <c r="L537" s="675"/>
      <c r="M537" s="675"/>
      <c r="N537" s="675"/>
      <c r="O537" s="675"/>
      <c r="P537" s="675"/>
      <c r="Q537" s="675"/>
      <c r="R537" s="675"/>
      <c r="S537" s="675"/>
      <c r="T537" s="675"/>
      <c r="U537" s="675"/>
      <c r="V537" s="675"/>
      <c r="W537" s="675"/>
      <c r="X537" s="675"/>
      <c r="Y537" s="675"/>
      <c r="Z537" s="675"/>
      <c r="AA537" s="675"/>
      <c r="AB537" s="675"/>
      <c r="AC537" s="675"/>
      <c r="AD537" s="675"/>
      <c r="AE537" s="675"/>
    </row>
    <row r="538" spans="3:31" ht="12.75" customHeight="1">
      <c r="C538" s="675"/>
      <c r="D538" s="675"/>
      <c r="E538" s="675"/>
      <c r="F538" s="675"/>
      <c r="G538" s="675"/>
      <c r="H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row>
    <row r="539" spans="3:31" ht="12.75" customHeight="1">
      <c r="C539" s="675"/>
      <c r="D539" s="675"/>
      <c r="E539" s="675"/>
      <c r="F539" s="675"/>
      <c r="G539" s="675"/>
      <c r="H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row>
    <row r="540" spans="3:31" ht="12.75" customHeight="1">
      <c r="C540" s="675"/>
      <c r="D540" s="675"/>
      <c r="E540" s="675"/>
      <c r="F540" s="675"/>
      <c r="G540" s="675"/>
      <c r="H540" s="675"/>
      <c r="J540" s="675"/>
      <c r="K540" s="675"/>
      <c r="L540" s="675"/>
      <c r="M540" s="675"/>
      <c r="N540" s="675"/>
      <c r="O540" s="675"/>
      <c r="P540" s="675"/>
      <c r="Q540" s="675"/>
      <c r="R540" s="675"/>
      <c r="S540" s="675"/>
      <c r="T540" s="675"/>
      <c r="U540" s="675"/>
      <c r="V540" s="675"/>
      <c r="W540" s="675"/>
      <c r="X540" s="675"/>
      <c r="Y540" s="675"/>
      <c r="Z540" s="675"/>
      <c r="AA540" s="675"/>
      <c r="AB540" s="675"/>
      <c r="AC540" s="675"/>
      <c r="AD540" s="675"/>
      <c r="AE540" s="675"/>
    </row>
    <row r="541" spans="3:31" ht="12.75" customHeight="1">
      <c r="C541" s="675"/>
      <c r="D541" s="675"/>
      <c r="E541" s="675"/>
      <c r="F541" s="675"/>
      <c r="G541" s="675"/>
      <c r="H541" s="675"/>
      <c r="J541" s="675"/>
      <c r="K541" s="675"/>
      <c r="L541" s="675"/>
      <c r="M541" s="675"/>
      <c r="N541" s="675"/>
      <c r="O541" s="675"/>
      <c r="P541" s="675"/>
      <c r="Q541" s="675"/>
      <c r="R541" s="675"/>
      <c r="S541" s="675"/>
      <c r="T541" s="675"/>
      <c r="U541" s="675"/>
      <c r="V541" s="675"/>
      <c r="W541" s="675"/>
      <c r="X541" s="675"/>
      <c r="Y541" s="675"/>
      <c r="Z541" s="675"/>
      <c r="AA541" s="675"/>
      <c r="AB541" s="675"/>
      <c r="AC541" s="675"/>
      <c r="AD541" s="675"/>
      <c r="AE541" s="675"/>
    </row>
    <row r="542" spans="3:31" ht="12.75" customHeight="1">
      <c r="C542" s="675"/>
      <c r="D542" s="675"/>
      <c r="E542" s="675"/>
      <c r="F542" s="675"/>
      <c r="G542" s="675"/>
      <c r="H542" s="675"/>
      <c r="J542" s="675"/>
      <c r="K542" s="675"/>
      <c r="L542" s="675"/>
      <c r="M542" s="675"/>
      <c r="N542" s="675"/>
      <c r="O542" s="675"/>
      <c r="P542" s="675"/>
      <c r="Q542" s="675"/>
      <c r="R542" s="675"/>
      <c r="S542" s="675"/>
      <c r="T542" s="675"/>
      <c r="U542" s="675"/>
      <c r="V542" s="675"/>
      <c r="W542" s="675"/>
      <c r="X542" s="675"/>
      <c r="Y542" s="675"/>
      <c r="Z542" s="675"/>
      <c r="AA542" s="675"/>
      <c r="AB542" s="675"/>
      <c r="AC542" s="675"/>
      <c r="AD542" s="675"/>
      <c r="AE542" s="675"/>
    </row>
    <row r="543" spans="3:31" ht="12.75" customHeight="1">
      <c r="C543" s="675"/>
      <c r="D543" s="675"/>
      <c r="E543" s="675"/>
      <c r="F543" s="675"/>
      <c r="G543" s="675"/>
      <c r="H543" s="675"/>
      <c r="J543" s="675"/>
      <c r="K543" s="675"/>
      <c r="L543" s="675"/>
      <c r="M543" s="675"/>
      <c r="N543" s="675"/>
      <c r="O543" s="675"/>
      <c r="P543" s="675"/>
      <c r="Q543" s="675"/>
      <c r="R543" s="675"/>
      <c r="S543" s="675"/>
      <c r="T543" s="675"/>
      <c r="U543" s="675"/>
      <c r="V543" s="675"/>
      <c r="W543" s="675"/>
      <c r="X543" s="675"/>
      <c r="Y543" s="675"/>
      <c r="Z543" s="675"/>
      <c r="AA543" s="675"/>
      <c r="AB543" s="675"/>
      <c r="AC543" s="675"/>
      <c r="AD543" s="675"/>
      <c r="AE543" s="675"/>
    </row>
    <row r="544" spans="3:31" ht="12.75" customHeight="1">
      <c r="C544" s="675"/>
      <c r="D544" s="675"/>
      <c r="E544" s="675"/>
      <c r="F544" s="675"/>
      <c r="G544" s="675"/>
      <c r="H544" s="675"/>
      <c r="J544" s="675"/>
      <c r="K544" s="675"/>
      <c r="L544" s="675"/>
      <c r="M544" s="675"/>
      <c r="N544" s="675"/>
      <c r="O544" s="675"/>
      <c r="P544" s="675"/>
      <c r="Q544" s="675"/>
      <c r="R544" s="675"/>
      <c r="S544" s="675"/>
      <c r="T544" s="675"/>
      <c r="U544" s="675"/>
      <c r="V544" s="675"/>
      <c r="W544" s="675"/>
      <c r="X544" s="675"/>
      <c r="Y544" s="675"/>
      <c r="Z544" s="675"/>
      <c r="AA544" s="675"/>
      <c r="AB544" s="675"/>
      <c r="AC544" s="675"/>
      <c r="AD544" s="675"/>
      <c r="AE544" s="675"/>
    </row>
    <row r="545" spans="3:31" ht="12.75" customHeight="1">
      <c r="C545" s="675"/>
      <c r="D545" s="675"/>
      <c r="E545" s="675"/>
      <c r="F545" s="675"/>
      <c r="G545" s="675"/>
      <c r="H545" s="675"/>
      <c r="J545" s="675"/>
      <c r="K545" s="675"/>
      <c r="L545" s="675"/>
      <c r="M545" s="675"/>
      <c r="N545" s="675"/>
      <c r="O545" s="675"/>
      <c r="P545" s="675"/>
      <c r="Q545" s="675"/>
      <c r="R545" s="675"/>
      <c r="S545" s="675"/>
      <c r="T545" s="675"/>
      <c r="U545" s="675"/>
      <c r="V545" s="675"/>
      <c r="W545" s="675"/>
      <c r="X545" s="675"/>
      <c r="Y545" s="675"/>
      <c r="Z545" s="675"/>
      <c r="AA545" s="675"/>
      <c r="AB545" s="675"/>
      <c r="AC545" s="675"/>
      <c r="AD545" s="675"/>
      <c r="AE545" s="675"/>
    </row>
    <row r="546" spans="3:31" ht="12.75" customHeight="1">
      <c r="C546" s="675"/>
      <c r="D546" s="675"/>
      <c r="E546" s="675"/>
      <c r="F546" s="675"/>
      <c r="G546" s="675"/>
      <c r="H546" s="675"/>
      <c r="J546" s="675"/>
      <c r="K546" s="675"/>
      <c r="L546" s="675"/>
      <c r="M546" s="675"/>
      <c r="N546" s="675"/>
      <c r="O546" s="675"/>
      <c r="P546" s="675"/>
      <c r="Q546" s="675"/>
      <c r="R546" s="675"/>
      <c r="S546" s="675"/>
      <c r="T546" s="675"/>
      <c r="U546" s="675"/>
      <c r="V546" s="675"/>
      <c r="W546" s="675"/>
      <c r="X546" s="675"/>
      <c r="Y546" s="675"/>
      <c r="Z546" s="675"/>
      <c r="AA546" s="675"/>
      <c r="AB546" s="675"/>
      <c r="AC546" s="675"/>
      <c r="AD546" s="675"/>
      <c r="AE546" s="675"/>
    </row>
    <row r="547" spans="3:31" ht="12.75" customHeight="1">
      <c r="C547" s="675"/>
      <c r="D547" s="675"/>
      <c r="E547" s="675"/>
      <c r="F547" s="675"/>
      <c r="G547" s="675"/>
      <c r="H547" s="675"/>
      <c r="J547" s="675"/>
      <c r="K547" s="675"/>
      <c r="L547" s="675"/>
      <c r="M547" s="675"/>
      <c r="N547" s="675"/>
      <c r="O547" s="675"/>
      <c r="P547" s="675"/>
      <c r="Q547" s="675"/>
      <c r="R547" s="675"/>
      <c r="S547" s="675"/>
      <c r="T547" s="675"/>
      <c r="U547" s="675"/>
      <c r="V547" s="675"/>
      <c r="W547" s="675"/>
      <c r="X547" s="675"/>
      <c r="Y547" s="675"/>
      <c r="Z547" s="675"/>
      <c r="AA547" s="675"/>
      <c r="AB547" s="675"/>
      <c r="AC547" s="675"/>
      <c r="AD547" s="675"/>
      <c r="AE547" s="675"/>
    </row>
    <row r="548" spans="3:31" ht="12.75" customHeight="1">
      <c r="C548" s="675"/>
      <c r="D548" s="675"/>
      <c r="E548" s="675"/>
      <c r="F548" s="675"/>
      <c r="G548" s="675"/>
      <c r="H548" s="675"/>
      <c r="J548" s="675"/>
      <c r="K548" s="675"/>
      <c r="L548" s="675"/>
      <c r="M548" s="675"/>
      <c r="N548" s="675"/>
      <c r="O548" s="675"/>
      <c r="P548" s="675"/>
      <c r="Q548" s="675"/>
      <c r="R548" s="675"/>
      <c r="S548" s="675"/>
      <c r="T548" s="675"/>
      <c r="U548" s="675"/>
      <c r="V548" s="675"/>
      <c r="W548" s="675"/>
      <c r="X548" s="675"/>
      <c r="Y548" s="675"/>
      <c r="Z548" s="675"/>
      <c r="AA548" s="675"/>
      <c r="AB548" s="675"/>
      <c r="AC548" s="675"/>
      <c r="AD548" s="675"/>
      <c r="AE548" s="675"/>
    </row>
    <row r="549" spans="3:31" ht="12.75" customHeight="1">
      <c r="C549" s="675"/>
      <c r="D549" s="675"/>
      <c r="E549" s="675"/>
      <c r="F549" s="675"/>
      <c r="G549" s="675"/>
      <c r="H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row>
    <row r="550" spans="3:31" ht="12.75" customHeight="1">
      <c r="C550" s="675"/>
      <c r="D550" s="675"/>
      <c r="E550" s="675"/>
      <c r="F550" s="675"/>
      <c r="G550" s="675"/>
      <c r="H550" s="675"/>
      <c r="J550" s="675"/>
      <c r="K550" s="675"/>
      <c r="L550" s="675"/>
      <c r="M550" s="675"/>
      <c r="N550" s="675"/>
      <c r="O550" s="675"/>
      <c r="P550" s="675"/>
      <c r="Q550" s="675"/>
      <c r="R550" s="675"/>
      <c r="S550" s="675"/>
      <c r="T550" s="675"/>
      <c r="U550" s="675"/>
      <c r="V550" s="675"/>
      <c r="W550" s="675"/>
      <c r="X550" s="675"/>
      <c r="Y550" s="675"/>
      <c r="Z550" s="675"/>
      <c r="AA550" s="675"/>
      <c r="AB550" s="675"/>
      <c r="AC550" s="675"/>
      <c r="AD550" s="675"/>
      <c r="AE550" s="675"/>
    </row>
    <row r="551" spans="3:31" ht="12.75" customHeight="1">
      <c r="C551" s="675"/>
      <c r="D551" s="675"/>
      <c r="E551" s="675"/>
      <c r="F551" s="675"/>
      <c r="G551" s="675"/>
      <c r="H551" s="675"/>
      <c r="J551" s="675"/>
      <c r="K551" s="675"/>
      <c r="L551" s="675"/>
      <c r="M551" s="675"/>
      <c r="N551" s="675"/>
      <c r="O551" s="675"/>
      <c r="P551" s="675"/>
      <c r="Q551" s="675"/>
      <c r="R551" s="675"/>
      <c r="S551" s="675"/>
      <c r="T551" s="675"/>
      <c r="U551" s="675"/>
      <c r="V551" s="675"/>
      <c r="W551" s="675"/>
      <c r="X551" s="675"/>
      <c r="Y551" s="675"/>
      <c r="Z551" s="675"/>
      <c r="AA551" s="675"/>
      <c r="AB551" s="675"/>
      <c r="AC551" s="675"/>
      <c r="AD551" s="675"/>
      <c r="AE551" s="675"/>
    </row>
    <row r="552" spans="3:31" ht="12.75" customHeight="1">
      <c r="C552" s="675"/>
      <c r="D552" s="675"/>
      <c r="E552" s="675"/>
      <c r="F552" s="675"/>
      <c r="G552" s="675"/>
      <c r="H552" s="675"/>
      <c r="J552" s="675"/>
      <c r="K552" s="675"/>
      <c r="L552" s="675"/>
      <c r="M552" s="675"/>
      <c r="N552" s="675"/>
      <c r="O552" s="675"/>
      <c r="P552" s="675"/>
      <c r="Q552" s="675"/>
      <c r="R552" s="675"/>
      <c r="S552" s="675"/>
      <c r="T552" s="675"/>
      <c r="U552" s="675"/>
      <c r="V552" s="675"/>
      <c r="W552" s="675"/>
      <c r="X552" s="675"/>
      <c r="Y552" s="675"/>
      <c r="Z552" s="675"/>
      <c r="AA552" s="675"/>
      <c r="AB552" s="675"/>
      <c r="AC552" s="675"/>
      <c r="AD552" s="675"/>
      <c r="AE552" s="675"/>
    </row>
    <row r="553" spans="3:31" ht="12.75" customHeight="1">
      <c r="C553" s="675"/>
      <c r="D553" s="675"/>
      <c r="E553" s="675"/>
      <c r="F553" s="675"/>
      <c r="G553" s="675"/>
      <c r="H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row>
    <row r="554" spans="3:31" ht="12.75" customHeight="1">
      <c r="C554" s="675"/>
      <c r="D554" s="675"/>
      <c r="E554" s="675"/>
      <c r="F554" s="675"/>
      <c r="G554" s="675"/>
      <c r="H554" s="675"/>
      <c r="J554" s="675"/>
      <c r="K554" s="675"/>
      <c r="L554" s="675"/>
      <c r="M554" s="675"/>
      <c r="N554" s="675"/>
      <c r="O554" s="675"/>
      <c r="P554" s="675"/>
      <c r="Q554" s="675"/>
      <c r="R554" s="675"/>
      <c r="S554" s="675"/>
      <c r="T554" s="675"/>
      <c r="U554" s="675"/>
      <c r="V554" s="675"/>
      <c r="W554" s="675"/>
      <c r="X554" s="675"/>
      <c r="Y554" s="675"/>
      <c r="Z554" s="675"/>
      <c r="AA554" s="675"/>
      <c r="AB554" s="675"/>
      <c r="AC554" s="675"/>
      <c r="AD554" s="675"/>
      <c r="AE554" s="675"/>
    </row>
    <row r="555" spans="3:31" ht="12.75" customHeight="1">
      <c r="C555" s="675"/>
      <c r="D555" s="675"/>
      <c r="E555" s="675"/>
      <c r="F555" s="675"/>
      <c r="G555" s="675"/>
      <c r="H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row>
    <row r="556" spans="3:31" ht="12.75" customHeight="1">
      <c r="C556" s="675"/>
      <c r="D556" s="675"/>
      <c r="E556" s="675"/>
      <c r="F556" s="675"/>
      <c r="G556" s="675"/>
      <c r="H556" s="675"/>
      <c r="J556" s="675"/>
      <c r="K556" s="675"/>
      <c r="L556" s="675"/>
      <c r="M556" s="675"/>
      <c r="N556" s="675"/>
      <c r="O556" s="675"/>
      <c r="P556" s="675"/>
      <c r="Q556" s="675"/>
      <c r="R556" s="675"/>
      <c r="S556" s="675"/>
      <c r="T556" s="675"/>
      <c r="U556" s="675"/>
      <c r="V556" s="675"/>
      <c r="W556" s="675"/>
      <c r="X556" s="675"/>
      <c r="Y556" s="675"/>
      <c r="Z556" s="675"/>
      <c r="AA556" s="675"/>
      <c r="AB556" s="675"/>
      <c r="AC556" s="675"/>
      <c r="AD556" s="675"/>
      <c r="AE556" s="675"/>
    </row>
    <row r="557" spans="3:31" ht="12.75" customHeight="1">
      <c r="C557" s="675"/>
      <c r="D557" s="675"/>
      <c r="E557" s="675"/>
      <c r="F557" s="675"/>
      <c r="G557" s="675"/>
      <c r="H557" s="675"/>
      <c r="J557" s="675"/>
      <c r="K557" s="675"/>
      <c r="L557" s="675"/>
      <c r="M557" s="675"/>
      <c r="N557" s="675"/>
      <c r="O557" s="675"/>
      <c r="P557" s="675"/>
      <c r="Q557" s="675"/>
      <c r="R557" s="675"/>
      <c r="S557" s="675"/>
      <c r="T557" s="675"/>
      <c r="U557" s="675"/>
      <c r="V557" s="675"/>
      <c r="W557" s="675"/>
      <c r="X557" s="675"/>
      <c r="Y557" s="675"/>
      <c r="Z557" s="675"/>
      <c r="AA557" s="675"/>
      <c r="AB557" s="675"/>
      <c r="AC557" s="675"/>
      <c r="AD557" s="675"/>
      <c r="AE557" s="675"/>
    </row>
    <row r="558" spans="3:31" ht="12.75" customHeight="1">
      <c r="C558" s="675"/>
      <c r="D558" s="675"/>
      <c r="E558" s="675"/>
      <c r="F558" s="675"/>
      <c r="G558" s="675"/>
      <c r="H558" s="675"/>
      <c r="J558" s="675"/>
      <c r="K558" s="675"/>
      <c r="L558" s="675"/>
      <c r="M558" s="675"/>
      <c r="N558" s="675"/>
      <c r="O558" s="675"/>
      <c r="P558" s="675"/>
      <c r="Q558" s="675"/>
      <c r="R558" s="675"/>
      <c r="S558" s="675"/>
      <c r="T558" s="675"/>
      <c r="U558" s="675"/>
      <c r="V558" s="675"/>
      <c r="W558" s="675"/>
      <c r="X558" s="675"/>
      <c r="Y558" s="675"/>
      <c r="Z558" s="675"/>
      <c r="AA558" s="675"/>
      <c r="AB558" s="675"/>
      <c r="AC558" s="675"/>
      <c r="AD558" s="675"/>
      <c r="AE558" s="675"/>
    </row>
    <row r="559" spans="3:31" ht="12.75" customHeight="1">
      <c r="C559" s="675"/>
      <c r="D559" s="675"/>
      <c r="E559" s="675"/>
      <c r="F559" s="675"/>
      <c r="G559" s="675"/>
      <c r="H559" s="675"/>
      <c r="J559" s="675"/>
      <c r="K559" s="675"/>
      <c r="L559" s="675"/>
      <c r="M559" s="675"/>
      <c r="N559" s="675"/>
      <c r="O559" s="675"/>
      <c r="P559" s="675"/>
      <c r="Q559" s="675"/>
      <c r="R559" s="675"/>
      <c r="S559" s="675"/>
      <c r="T559" s="675"/>
      <c r="U559" s="675"/>
      <c r="V559" s="675"/>
      <c r="W559" s="675"/>
      <c r="X559" s="675"/>
      <c r="Y559" s="675"/>
      <c r="Z559" s="675"/>
      <c r="AA559" s="675"/>
      <c r="AB559" s="675"/>
      <c r="AC559" s="675"/>
      <c r="AD559" s="675"/>
      <c r="AE559" s="675"/>
    </row>
    <row r="560" spans="3:31" ht="12.75" customHeight="1">
      <c r="C560" s="675"/>
      <c r="D560" s="675"/>
      <c r="E560" s="675"/>
      <c r="F560" s="675"/>
      <c r="G560" s="675"/>
      <c r="H560" s="675"/>
      <c r="J560" s="675"/>
      <c r="K560" s="675"/>
      <c r="L560" s="675"/>
      <c r="M560" s="675"/>
      <c r="N560" s="675"/>
      <c r="O560" s="675"/>
      <c r="P560" s="675"/>
      <c r="Q560" s="675"/>
      <c r="R560" s="675"/>
      <c r="S560" s="675"/>
      <c r="T560" s="675"/>
      <c r="U560" s="675"/>
      <c r="V560" s="675"/>
      <c r="W560" s="675"/>
      <c r="X560" s="675"/>
      <c r="Y560" s="675"/>
      <c r="Z560" s="675"/>
      <c r="AA560" s="675"/>
      <c r="AB560" s="675"/>
      <c r="AC560" s="675"/>
      <c r="AD560" s="675"/>
      <c r="AE560" s="675"/>
    </row>
    <row r="561" spans="3:31" ht="12.75" customHeight="1">
      <c r="C561" s="675"/>
      <c r="D561" s="675"/>
      <c r="E561" s="675"/>
      <c r="F561" s="675"/>
      <c r="G561" s="675"/>
      <c r="H561" s="675"/>
      <c r="J561" s="675"/>
      <c r="K561" s="675"/>
      <c r="L561" s="675"/>
      <c r="M561" s="675"/>
      <c r="N561" s="675"/>
      <c r="O561" s="675"/>
      <c r="P561" s="675"/>
      <c r="Q561" s="675"/>
      <c r="R561" s="675"/>
      <c r="S561" s="675"/>
      <c r="T561" s="675"/>
      <c r="U561" s="675"/>
      <c r="V561" s="675"/>
      <c r="W561" s="675"/>
      <c r="X561" s="675"/>
      <c r="Y561" s="675"/>
      <c r="Z561" s="675"/>
      <c r="AA561" s="675"/>
      <c r="AB561" s="675"/>
      <c r="AC561" s="675"/>
      <c r="AD561" s="675"/>
      <c r="AE561" s="675"/>
    </row>
    <row r="562" spans="3:31" ht="12.75" customHeight="1">
      <c r="C562" s="675"/>
      <c r="D562" s="675"/>
      <c r="E562" s="675"/>
      <c r="F562" s="675"/>
      <c r="G562" s="675"/>
      <c r="H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row>
    <row r="563" spans="3:31" ht="12.75" customHeight="1">
      <c r="C563" s="675"/>
      <c r="D563" s="675"/>
      <c r="E563" s="675"/>
      <c r="F563" s="675"/>
      <c r="G563" s="675"/>
      <c r="H563" s="675"/>
      <c r="J563" s="675"/>
      <c r="K563" s="675"/>
      <c r="L563" s="675"/>
      <c r="M563" s="675"/>
      <c r="N563" s="675"/>
      <c r="O563" s="675"/>
      <c r="P563" s="675"/>
      <c r="Q563" s="675"/>
      <c r="R563" s="675"/>
      <c r="S563" s="675"/>
      <c r="T563" s="675"/>
      <c r="U563" s="675"/>
      <c r="V563" s="675"/>
      <c r="W563" s="675"/>
      <c r="X563" s="675"/>
      <c r="Y563" s="675"/>
      <c r="Z563" s="675"/>
      <c r="AA563" s="675"/>
      <c r="AB563" s="675"/>
      <c r="AC563" s="675"/>
      <c r="AD563" s="675"/>
      <c r="AE563" s="675"/>
    </row>
    <row r="564" spans="3:31" ht="12.75" customHeight="1">
      <c r="C564" s="675"/>
      <c r="D564" s="675"/>
      <c r="E564" s="675"/>
      <c r="F564" s="675"/>
      <c r="G564" s="675"/>
      <c r="H564" s="675"/>
      <c r="J564" s="675"/>
      <c r="K564" s="675"/>
      <c r="L564" s="675"/>
      <c r="M564" s="675"/>
      <c r="N564" s="675"/>
      <c r="O564" s="675"/>
      <c r="P564" s="675"/>
      <c r="Q564" s="675"/>
      <c r="R564" s="675"/>
      <c r="S564" s="675"/>
      <c r="T564" s="675"/>
      <c r="U564" s="675"/>
      <c r="V564" s="675"/>
      <c r="W564" s="675"/>
      <c r="X564" s="675"/>
      <c r="Y564" s="675"/>
      <c r="Z564" s="675"/>
      <c r="AA564" s="675"/>
      <c r="AB564" s="675"/>
      <c r="AC564" s="675"/>
      <c r="AD564" s="675"/>
      <c r="AE564" s="675"/>
    </row>
    <row r="565" spans="3:31" ht="12.75" customHeight="1">
      <c r="C565" s="675"/>
      <c r="D565" s="675"/>
      <c r="E565" s="675"/>
      <c r="F565" s="675"/>
      <c r="G565" s="675"/>
      <c r="H565" s="675"/>
      <c r="J565" s="675"/>
      <c r="K565" s="675"/>
      <c r="L565" s="675"/>
      <c r="M565" s="675"/>
      <c r="N565" s="675"/>
      <c r="O565" s="675"/>
      <c r="P565" s="675"/>
      <c r="Q565" s="675"/>
      <c r="R565" s="675"/>
      <c r="S565" s="675"/>
      <c r="T565" s="675"/>
      <c r="U565" s="675"/>
      <c r="V565" s="675"/>
      <c r="W565" s="675"/>
      <c r="X565" s="675"/>
      <c r="Y565" s="675"/>
      <c r="Z565" s="675"/>
      <c r="AA565" s="675"/>
      <c r="AB565" s="675"/>
      <c r="AC565" s="675"/>
      <c r="AD565" s="675"/>
      <c r="AE565" s="675"/>
    </row>
    <row r="566" spans="3:31" ht="12.75" customHeight="1">
      <c r="C566" s="675"/>
      <c r="D566" s="675"/>
      <c r="E566" s="675"/>
      <c r="F566" s="675"/>
      <c r="G566" s="675"/>
      <c r="H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row>
    <row r="567" spans="3:31" ht="12.75" customHeight="1">
      <c r="C567" s="675"/>
      <c r="D567" s="675"/>
      <c r="E567" s="675"/>
      <c r="F567" s="675"/>
      <c r="G567" s="675"/>
      <c r="H567" s="675"/>
      <c r="J567" s="675"/>
      <c r="K567" s="675"/>
      <c r="L567" s="675"/>
      <c r="M567" s="675"/>
      <c r="N567" s="675"/>
      <c r="O567" s="675"/>
      <c r="P567" s="675"/>
      <c r="Q567" s="675"/>
      <c r="R567" s="675"/>
      <c r="S567" s="675"/>
      <c r="T567" s="675"/>
      <c r="U567" s="675"/>
      <c r="V567" s="675"/>
      <c r="W567" s="675"/>
      <c r="X567" s="675"/>
      <c r="Y567" s="675"/>
      <c r="Z567" s="675"/>
      <c r="AA567" s="675"/>
      <c r="AB567" s="675"/>
      <c r="AC567" s="675"/>
      <c r="AD567" s="675"/>
      <c r="AE567" s="675"/>
    </row>
    <row r="568" spans="3:31" ht="12.75" customHeight="1">
      <c r="C568" s="675"/>
      <c r="D568" s="675"/>
      <c r="E568" s="675"/>
      <c r="F568" s="675"/>
      <c r="G568" s="675"/>
      <c r="H568" s="675"/>
      <c r="J568" s="675"/>
      <c r="K568" s="675"/>
      <c r="L568" s="675"/>
      <c r="M568" s="675"/>
      <c r="N568" s="675"/>
      <c r="O568" s="675"/>
      <c r="P568" s="675"/>
      <c r="Q568" s="675"/>
      <c r="R568" s="675"/>
      <c r="S568" s="675"/>
      <c r="T568" s="675"/>
      <c r="U568" s="675"/>
      <c r="V568" s="675"/>
      <c r="W568" s="675"/>
      <c r="X568" s="675"/>
      <c r="Y568" s="675"/>
      <c r="Z568" s="675"/>
      <c r="AA568" s="675"/>
      <c r="AB568" s="675"/>
      <c r="AC568" s="675"/>
      <c r="AD568" s="675"/>
      <c r="AE568" s="675"/>
    </row>
    <row r="569" spans="3:31" ht="12.75" customHeight="1">
      <c r="C569" s="675"/>
      <c r="D569" s="675"/>
      <c r="E569" s="675"/>
      <c r="F569" s="675"/>
      <c r="G569" s="675"/>
      <c r="H569" s="675"/>
      <c r="J569" s="675"/>
      <c r="K569" s="675"/>
      <c r="L569" s="675"/>
      <c r="M569" s="675"/>
      <c r="N569" s="675"/>
      <c r="O569" s="675"/>
      <c r="P569" s="675"/>
      <c r="Q569" s="675"/>
      <c r="R569" s="675"/>
      <c r="S569" s="675"/>
      <c r="T569" s="675"/>
      <c r="U569" s="675"/>
      <c r="V569" s="675"/>
      <c r="W569" s="675"/>
      <c r="X569" s="675"/>
      <c r="Y569" s="675"/>
      <c r="Z569" s="675"/>
      <c r="AA569" s="675"/>
      <c r="AB569" s="675"/>
      <c r="AC569" s="675"/>
      <c r="AD569" s="675"/>
      <c r="AE569" s="675"/>
    </row>
    <row r="570" spans="3:31" ht="12.75" customHeight="1">
      <c r="C570" s="675"/>
      <c r="D570" s="675"/>
      <c r="E570" s="675"/>
      <c r="F570" s="675"/>
      <c r="G570" s="675"/>
      <c r="H570" s="675"/>
      <c r="J570" s="675"/>
      <c r="K570" s="675"/>
      <c r="L570" s="675"/>
      <c r="M570" s="675"/>
      <c r="N570" s="675"/>
      <c r="O570" s="675"/>
      <c r="P570" s="675"/>
      <c r="Q570" s="675"/>
      <c r="R570" s="675"/>
      <c r="S570" s="675"/>
      <c r="T570" s="675"/>
      <c r="U570" s="675"/>
      <c r="V570" s="675"/>
      <c r="W570" s="675"/>
      <c r="X570" s="675"/>
      <c r="Y570" s="675"/>
      <c r="Z570" s="675"/>
      <c r="AA570" s="675"/>
      <c r="AB570" s="675"/>
      <c r="AC570" s="675"/>
      <c r="AD570" s="675"/>
      <c r="AE570" s="675"/>
    </row>
    <row r="571" spans="3:31" ht="12.75" customHeight="1">
      <c r="C571" s="675"/>
      <c r="D571" s="675"/>
      <c r="E571" s="675"/>
      <c r="F571" s="675"/>
      <c r="G571" s="675"/>
      <c r="H571" s="675"/>
      <c r="J571" s="675"/>
      <c r="K571" s="675"/>
      <c r="L571" s="675"/>
      <c r="M571" s="675"/>
      <c r="N571" s="675"/>
      <c r="O571" s="675"/>
      <c r="P571" s="675"/>
      <c r="Q571" s="675"/>
      <c r="R571" s="675"/>
      <c r="S571" s="675"/>
      <c r="T571" s="675"/>
      <c r="U571" s="675"/>
      <c r="V571" s="675"/>
      <c r="W571" s="675"/>
      <c r="X571" s="675"/>
      <c r="Y571" s="675"/>
      <c r="Z571" s="675"/>
      <c r="AA571" s="675"/>
      <c r="AB571" s="675"/>
      <c r="AC571" s="675"/>
      <c r="AD571" s="675"/>
      <c r="AE571" s="675"/>
    </row>
    <row r="572" spans="3:31" ht="12.75" customHeight="1">
      <c r="C572" s="675"/>
      <c r="D572" s="675"/>
      <c r="E572" s="675"/>
      <c r="F572" s="675"/>
      <c r="G572" s="675"/>
      <c r="H572" s="675"/>
      <c r="J572" s="675"/>
      <c r="K572" s="675"/>
      <c r="L572" s="675"/>
      <c r="M572" s="675"/>
      <c r="N572" s="675"/>
      <c r="O572" s="675"/>
      <c r="P572" s="675"/>
      <c r="Q572" s="675"/>
      <c r="R572" s="675"/>
      <c r="S572" s="675"/>
      <c r="T572" s="675"/>
      <c r="U572" s="675"/>
      <c r="V572" s="675"/>
      <c r="W572" s="675"/>
      <c r="X572" s="675"/>
      <c r="Y572" s="675"/>
      <c r="Z572" s="675"/>
      <c r="AA572" s="675"/>
      <c r="AB572" s="675"/>
      <c r="AC572" s="675"/>
      <c r="AD572" s="675"/>
      <c r="AE572" s="675"/>
    </row>
    <row r="573" spans="3:31" ht="12.75" customHeight="1">
      <c r="C573" s="675"/>
      <c r="D573" s="675"/>
      <c r="E573" s="675"/>
      <c r="F573" s="675"/>
      <c r="G573" s="675"/>
      <c r="H573" s="675"/>
      <c r="J573" s="675"/>
      <c r="K573" s="675"/>
      <c r="L573" s="675"/>
      <c r="M573" s="675"/>
      <c r="N573" s="675"/>
      <c r="O573" s="675"/>
      <c r="P573" s="675"/>
      <c r="Q573" s="675"/>
      <c r="R573" s="675"/>
      <c r="S573" s="675"/>
      <c r="T573" s="675"/>
      <c r="U573" s="675"/>
      <c r="V573" s="675"/>
      <c r="W573" s="675"/>
      <c r="X573" s="675"/>
      <c r="Y573" s="675"/>
      <c r="Z573" s="675"/>
      <c r="AA573" s="675"/>
      <c r="AB573" s="675"/>
      <c r="AC573" s="675"/>
      <c r="AD573" s="675"/>
      <c r="AE573" s="675"/>
    </row>
    <row r="574" spans="3:31" ht="12.75" customHeight="1">
      <c r="C574" s="675"/>
      <c r="D574" s="675"/>
      <c r="E574" s="675"/>
      <c r="F574" s="675"/>
      <c r="G574" s="675"/>
      <c r="H574" s="675"/>
      <c r="J574" s="675"/>
      <c r="K574" s="675"/>
      <c r="L574" s="675"/>
      <c r="M574" s="675"/>
      <c r="N574" s="675"/>
      <c r="O574" s="675"/>
      <c r="P574" s="675"/>
      <c r="Q574" s="675"/>
      <c r="R574" s="675"/>
      <c r="S574" s="675"/>
      <c r="T574" s="675"/>
      <c r="U574" s="675"/>
      <c r="V574" s="675"/>
      <c r="W574" s="675"/>
      <c r="X574" s="675"/>
      <c r="Y574" s="675"/>
      <c r="Z574" s="675"/>
      <c r="AA574" s="675"/>
      <c r="AB574" s="675"/>
      <c r="AC574" s="675"/>
      <c r="AD574" s="675"/>
      <c r="AE574" s="675"/>
    </row>
    <row r="575" spans="3:31" ht="12.75" customHeight="1">
      <c r="C575" s="675"/>
      <c r="D575" s="675"/>
      <c r="E575" s="675"/>
      <c r="F575" s="675"/>
      <c r="G575" s="675"/>
      <c r="H575" s="675"/>
      <c r="J575" s="675"/>
      <c r="K575" s="675"/>
      <c r="L575" s="675"/>
      <c r="M575" s="675"/>
      <c r="N575" s="675"/>
      <c r="O575" s="675"/>
      <c r="P575" s="675"/>
      <c r="Q575" s="675"/>
      <c r="R575" s="675"/>
      <c r="S575" s="675"/>
      <c r="T575" s="675"/>
      <c r="U575" s="675"/>
      <c r="V575" s="675"/>
      <c r="W575" s="675"/>
      <c r="X575" s="675"/>
      <c r="Y575" s="675"/>
      <c r="Z575" s="675"/>
      <c r="AA575" s="675"/>
      <c r="AB575" s="675"/>
      <c r="AC575" s="675"/>
      <c r="AD575" s="675"/>
      <c r="AE575" s="675"/>
    </row>
    <row r="576" spans="3:31" ht="12.75" customHeight="1">
      <c r="C576" s="675"/>
      <c r="D576" s="675"/>
      <c r="E576" s="675"/>
      <c r="F576" s="675"/>
      <c r="G576" s="675"/>
      <c r="H576" s="675"/>
      <c r="J576" s="675"/>
      <c r="K576" s="675"/>
      <c r="L576" s="675"/>
      <c r="M576" s="675"/>
      <c r="N576" s="675"/>
      <c r="O576" s="675"/>
      <c r="P576" s="675"/>
      <c r="Q576" s="675"/>
      <c r="R576" s="675"/>
      <c r="S576" s="675"/>
      <c r="T576" s="675"/>
      <c r="U576" s="675"/>
      <c r="V576" s="675"/>
      <c r="W576" s="675"/>
      <c r="X576" s="675"/>
      <c r="Y576" s="675"/>
      <c r="Z576" s="675"/>
      <c r="AA576" s="675"/>
      <c r="AB576" s="675"/>
      <c r="AC576" s="675"/>
      <c r="AD576" s="675"/>
      <c r="AE576" s="675"/>
    </row>
    <row r="577" spans="3:31" ht="12.75" customHeight="1">
      <c r="C577" s="675"/>
      <c r="D577" s="675"/>
      <c r="E577" s="675"/>
      <c r="F577" s="675"/>
      <c r="G577" s="675"/>
      <c r="H577" s="675"/>
      <c r="J577" s="675"/>
      <c r="K577" s="675"/>
      <c r="L577" s="675"/>
      <c r="M577" s="675"/>
      <c r="N577" s="675"/>
      <c r="O577" s="675"/>
      <c r="P577" s="675"/>
      <c r="Q577" s="675"/>
      <c r="R577" s="675"/>
      <c r="S577" s="675"/>
      <c r="T577" s="675"/>
      <c r="U577" s="675"/>
      <c r="V577" s="675"/>
      <c r="W577" s="675"/>
      <c r="X577" s="675"/>
      <c r="Y577" s="675"/>
      <c r="Z577" s="675"/>
      <c r="AA577" s="675"/>
      <c r="AB577" s="675"/>
      <c r="AC577" s="675"/>
      <c r="AD577" s="675"/>
      <c r="AE577" s="675"/>
    </row>
    <row r="578" spans="3:31" ht="12.75" customHeight="1">
      <c r="C578" s="675"/>
      <c r="D578" s="675"/>
      <c r="E578" s="675"/>
      <c r="F578" s="675"/>
      <c r="G578" s="675"/>
      <c r="H578" s="675"/>
      <c r="J578" s="675"/>
      <c r="K578" s="675"/>
      <c r="L578" s="675"/>
      <c r="M578" s="675"/>
      <c r="N578" s="675"/>
      <c r="O578" s="675"/>
      <c r="P578" s="675"/>
      <c r="Q578" s="675"/>
      <c r="R578" s="675"/>
      <c r="S578" s="675"/>
      <c r="T578" s="675"/>
      <c r="U578" s="675"/>
      <c r="V578" s="675"/>
      <c r="W578" s="675"/>
      <c r="X578" s="675"/>
      <c r="Y578" s="675"/>
      <c r="Z578" s="675"/>
      <c r="AA578" s="675"/>
      <c r="AB578" s="675"/>
      <c r="AC578" s="675"/>
      <c r="AD578" s="675"/>
      <c r="AE578" s="675"/>
    </row>
    <row r="579" spans="3:31" ht="12.75" customHeight="1">
      <c r="C579" s="675"/>
      <c r="D579" s="675"/>
      <c r="E579" s="675"/>
      <c r="F579" s="675"/>
      <c r="G579" s="675"/>
      <c r="H579" s="675"/>
      <c r="J579" s="675"/>
      <c r="K579" s="675"/>
      <c r="L579" s="675"/>
      <c r="M579" s="675"/>
      <c r="N579" s="675"/>
      <c r="O579" s="675"/>
      <c r="P579" s="675"/>
      <c r="Q579" s="675"/>
      <c r="R579" s="675"/>
      <c r="S579" s="675"/>
      <c r="T579" s="675"/>
      <c r="U579" s="675"/>
      <c r="V579" s="675"/>
      <c r="W579" s="675"/>
      <c r="X579" s="675"/>
      <c r="Y579" s="675"/>
      <c r="Z579" s="675"/>
      <c r="AA579" s="675"/>
      <c r="AB579" s="675"/>
      <c r="AC579" s="675"/>
      <c r="AD579" s="675"/>
      <c r="AE579" s="675"/>
    </row>
    <row r="580" spans="3:31" ht="12.75" customHeight="1">
      <c r="C580" s="675"/>
      <c r="D580" s="675"/>
      <c r="E580" s="675"/>
      <c r="F580" s="675"/>
      <c r="G580" s="675"/>
      <c r="H580" s="675"/>
      <c r="J580" s="675"/>
      <c r="K580" s="675"/>
      <c r="L580" s="675"/>
      <c r="M580" s="675"/>
      <c r="N580" s="675"/>
      <c r="O580" s="675"/>
      <c r="P580" s="675"/>
      <c r="Q580" s="675"/>
      <c r="R580" s="675"/>
      <c r="S580" s="675"/>
      <c r="T580" s="675"/>
      <c r="U580" s="675"/>
      <c r="V580" s="675"/>
      <c r="W580" s="675"/>
      <c r="X580" s="675"/>
      <c r="Y580" s="675"/>
      <c r="Z580" s="675"/>
      <c r="AA580" s="675"/>
      <c r="AB580" s="675"/>
      <c r="AC580" s="675"/>
      <c r="AD580" s="675"/>
      <c r="AE580" s="675"/>
    </row>
    <row r="581" spans="3:31" ht="12.75" customHeight="1">
      <c r="C581" s="675"/>
      <c r="D581" s="675"/>
      <c r="E581" s="675"/>
      <c r="F581" s="675"/>
      <c r="G581" s="675"/>
      <c r="H581" s="675"/>
      <c r="J581" s="675"/>
      <c r="K581" s="675"/>
      <c r="L581" s="675"/>
      <c r="M581" s="675"/>
      <c r="N581" s="675"/>
      <c r="O581" s="675"/>
      <c r="P581" s="675"/>
      <c r="Q581" s="675"/>
      <c r="R581" s="675"/>
      <c r="S581" s="675"/>
      <c r="T581" s="675"/>
      <c r="U581" s="675"/>
      <c r="V581" s="675"/>
      <c r="W581" s="675"/>
      <c r="X581" s="675"/>
      <c r="Y581" s="675"/>
      <c r="Z581" s="675"/>
      <c r="AA581" s="675"/>
      <c r="AB581" s="675"/>
      <c r="AC581" s="675"/>
      <c r="AD581" s="675"/>
      <c r="AE581" s="675"/>
    </row>
    <row r="582" spans="3:31" ht="12.75" customHeight="1">
      <c r="C582" s="675"/>
      <c r="D582" s="675"/>
      <c r="E582" s="675"/>
      <c r="F582" s="675"/>
      <c r="G582" s="675"/>
      <c r="H582" s="675"/>
      <c r="J582" s="675"/>
      <c r="K582" s="675"/>
      <c r="L582" s="675"/>
      <c r="M582" s="675"/>
      <c r="N582" s="675"/>
      <c r="O582" s="675"/>
      <c r="P582" s="675"/>
      <c r="Q582" s="675"/>
      <c r="R582" s="675"/>
      <c r="S582" s="675"/>
      <c r="T582" s="675"/>
      <c r="U582" s="675"/>
      <c r="V582" s="675"/>
      <c r="W582" s="675"/>
      <c r="X582" s="675"/>
      <c r="Y582" s="675"/>
      <c r="Z582" s="675"/>
      <c r="AA582" s="675"/>
      <c r="AB582" s="675"/>
      <c r="AC582" s="675"/>
      <c r="AD582" s="675"/>
      <c r="AE582" s="675"/>
    </row>
    <row r="583" spans="3:31" ht="12.75" customHeight="1">
      <c r="C583" s="675"/>
      <c r="D583" s="675"/>
      <c r="E583" s="675"/>
      <c r="F583" s="675"/>
      <c r="G583" s="675"/>
      <c r="H583" s="675"/>
      <c r="J583" s="675"/>
      <c r="K583" s="675"/>
      <c r="L583" s="675"/>
      <c r="M583" s="675"/>
      <c r="N583" s="675"/>
      <c r="O583" s="675"/>
      <c r="P583" s="675"/>
      <c r="Q583" s="675"/>
      <c r="R583" s="675"/>
      <c r="S583" s="675"/>
      <c r="T583" s="675"/>
      <c r="U583" s="675"/>
      <c r="V583" s="675"/>
      <c r="W583" s="675"/>
      <c r="X583" s="675"/>
      <c r="Y583" s="675"/>
      <c r="Z583" s="675"/>
      <c r="AA583" s="675"/>
      <c r="AB583" s="675"/>
      <c r="AC583" s="675"/>
      <c r="AD583" s="675"/>
      <c r="AE583" s="675"/>
    </row>
    <row r="584" spans="3:31" ht="12.75" customHeight="1">
      <c r="C584" s="675"/>
      <c r="D584" s="675"/>
      <c r="E584" s="675"/>
      <c r="F584" s="675"/>
      <c r="G584" s="675"/>
      <c r="H584" s="675"/>
      <c r="J584" s="675"/>
      <c r="K584" s="675"/>
      <c r="L584" s="675"/>
      <c r="M584" s="675"/>
      <c r="N584" s="675"/>
      <c r="O584" s="675"/>
      <c r="P584" s="675"/>
      <c r="Q584" s="675"/>
      <c r="R584" s="675"/>
      <c r="S584" s="675"/>
      <c r="T584" s="675"/>
      <c r="U584" s="675"/>
      <c r="V584" s="675"/>
      <c r="W584" s="675"/>
      <c r="X584" s="675"/>
      <c r="Y584" s="675"/>
      <c r="Z584" s="675"/>
      <c r="AA584" s="675"/>
      <c r="AB584" s="675"/>
      <c r="AC584" s="675"/>
      <c r="AD584" s="675"/>
      <c r="AE584" s="675"/>
    </row>
    <row r="585" spans="3:31" ht="12.75" customHeight="1">
      <c r="C585" s="675"/>
      <c r="D585" s="675"/>
      <c r="E585" s="675"/>
      <c r="F585" s="675"/>
      <c r="G585" s="675"/>
      <c r="H585" s="675"/>
      <c r="J585" s="675"/>
      <c r="K585" s="675"/>
      <c r="L585" s="675"/>
      <c r="M585" s="675"/>
      <c r="N585" s="675"/>
      <c r="O585" s="675"/>
      <c r="P585" s="675"/>
      <c r="Q585" s="675"/>
      <c r="R585" s="675"/>
      <c r="S585" s="675"/>
      <c r="T585" s="675"/>
      <c r="U585" s="675"/>
      <c r="V585" s="675"/>
      <c r="W585" s="675"/>
      <c r="X585" s="675"/>
      <c r="Y585" s="675"/>
      <c r="Z585" s="675"/>
      <c r="AA585" s="675"/>
      <c r="AB585" s="675"/>
      <c r="AC585" s="675"/>
      <c r="AD585" s="675"/>
      <c r="AE585" s="675"/>
    </row>
    <row r="586" spans="3:31" ht="12.75" customHeight="1">
      <c r="C586" s="675"/>
      <c r="D586" s="675"/>
      <c r="E586" s="675"/>
      <c r="F586" s="675"/>
      <c r="G586" s="675"/>
      <c r="H586" s="675"/>
      <c r="J586" s="675"/>
      <c r="K586" s="675"/>
      <c r="L586" s="675"/>
      <c r="M586" s="675"/>
      <c r="N586" s="675"/>
      <c r="O586" s="675"/>
      <c r="P586" s="675"/>
      <c r="Q586" s="675"/>
      <c r="R586" s="675"/>
      <c r="S586" s="675"/>
      <c r="T586" s="675"/>
      <c r="U586" s="675"/>
      <c r="V586" s="675"/>
      <c r="W586" s="675"/>
      <c r="X586" s="675"/>
      <c r="Y586" s="675"/>
      <c r="Z586" s="675"/>
      <c r="AA586" s="675"/>
      <c r="AB586" s="675"/>
      <c r="AC586" s="675"/>
      <c r="AD586" s="675"/>
      <c r="AE586" s="675"/>
    </row>
    <row r="587" spans="3:31" ht="12.75" customHeight="1">
      <c r="C587" s="675"/>
      <c r="D587" s="675"/>
      <c r="E587" s="675"/>
      <c r="F587" s="675"/>
      <c r="G587" s="675"/>
      <c r="H587" s="675"/>
      <c r="J587" s="675"/>
      <c r="K587" s="675"/>
      <c r="L587" s="675"/>
      <c r="M587" s="675"/>
      <c r="N587" s="675"/>
      <c r="O587" s="675"/>
      <c r="P587" s="675"/>
      <c r="Q587" s="675"/>
      <c r="R587" s="675"/>
      <c r="S587" s="675"/>
      <c r="T587" s="675"/>
      <c r="U587" s="675"/>
      <c r="V587" s="675"/>
      <c r="W587" s="675"/>
      <c r="X587" s="675"/>
      <c r="Y587" s="675"/>
      <c r="Z587" s="675"/>
      <c r="AA587" s="675"/>
      <c r="AB587" s="675"/>
      <c r="AC587" s="675"/>
      <c r="AD587" s="675"/>
      <c r="AE587" s="675"/>
    </row>
    <row r="588" spans="3:31" ht="12.75" customHeight="1">
      <c r="C588" s="675"/>
      <c r="D588" s="675"/>
      <c r="E588" s="675"/>
      <c r="F588" s="675"/>
      <c r="G588" s="675"/>
      <c r="H588" s="675"/>
      <c r="J588" s="675"/>
      <c r="K588" s="675"/>
      <c r="L588" s="675"/>
      <c r="M588" s="675"/>
      <c r="N588" s="675"/>
      <c r="O588" s="675"/>
      <c r="P588" s="675"/>
      <c r="Q588" s="675"/>
      <c r="R588" s="675"/>
      <c r="S588" s="675"/>
      <c r="T588" s="675"/>
      <c r="U588" s="675"/>
      <c r="V588" s="675"/>
      <c r="W588" s="675"/>
      <c r="X588" s="675"/>
      <c r="Y588" s="675"/>
      <c r="Z588" s="675"/>
      <c r="AA588" s="675"/>
      <c r="AB588" s="675"/>
      <c r="AC588" s="675"/>
      <c r="AD588" s="675"/>
      <c r="AE588" s="675"/>
    </row>
    <row r="589" spans="3:31" ht="12.75" customHeight="1">
      <c r="C589" s="675"/>
      <c r="D589" s="675"/>
      <c r="E589" s="675"/>
      <c r="F589" s="675"/>
      <c r="G589" s="675"/>
      <c r="H589" s="675"/>
      <c r="J589" s="675"/>
      <c r="K589" s="675"/>
      <c r="L589" s="675"/>
      <c r="M589" s="675"/>
      <c r="N589" s="675"/>
      <c r="O589" s="675"/>
      <c r="P589" s="675"/>
      <c r="Q589" s="675"/>
      <c r="R589" s="675"/>
      <c r="S589" s="675"/>
      <c r="T589" s="675"/>
      <c r="U589" s="675"/>
      <c r="V589" s="675"/>
      <c r="W589" s="675"/>
      <c r="X589" s="675"/>
      <c r="Y589" s="675"/>
      <c r="Z589" s="675"/>
      <c r="AA589" s="675"/>
      <c r="AB589" s="675"/>
      <c r="AC589" s="675"/>
      <c r="AD589" s="675"/>
      <c r="AE589" s="675"/>
    </row>
    <row r="590" spans="3:31" ht="12.75" customHeight="1">
      <c r="C590" s="675"/>
      <c r="D590" s="675"/>
      <c r="E590" s="675"/>
      <c r="F590" s="675"/>
      <c r="G590" s="675"/>
      <c r="H590" s="675"/>
      <c r="J590" s="675"/>
      <c r="K590" s="675"/>
      <c r="L590" s="675"/>
      <c r="M590" s="675"/>
      <c r="N590" s="675"/>
      <c r="O590" s="675"/>
      <c r="P590" s="675"/>
      <c r="Q590" s="675"/>
      <c r="R590" s="675"/>
      <c r="S590" s="675"/>
      <c r="T590" s="675"/>
      <c r="U590" s="675"/>
      <c r="V590" s="675"/>
      <c r="W590" s="675"/>
      <c r="X590" s="675"/>
      <c r="Y590" s="675"/>
      <c r="Z590" s="675"/>
      <c r="AA590" s="675"/>
      <c r="AB590" s="675"/>
      <c r="AC590" s="675"/>
      <c r="AD590" s="675"/>
      <c r="AE590" s="675"/>
    </row>
    <row r="591" spans="3:31" ht="12.75" customHeight="1">
      <c r="C591" s="675"/>
      <c r="D591" s="675"/>
      <c r="E591" s="675"/>
      <c r="F591" s="675"/>
      <c r="G591" s="675"/>
      <c r="H591" s="675"/>
      <c r="J591" s="675"/>
      <c r="K591" s="675"/>
      <c r="L591" s="675"/>
      <c r="M591" s="675"/>
      <c r="N591" s="675"/>
      <c r="O591" s="675"/>
      <c r="P591" s="675"/>
      <c r="Q591" s="675"/>
      <c r="R591" s="675"/>
      <c r="S591" s="675"/>
      <c r="T591" s="675"/>
      <c r="U591" s="675"/>
      <c r="V591" s="675"/>
      <c r="W591" s="675"/>
      <c r="X591" s="675"/>
      <c r="Y591" s="675"/>
      <c r="Z591" s="675"/>
      <c r="AA591" s="675"/>
      <c r="AB591" s="675"/>
      <c r="AC591" s="675"/>
      <c r="AD591" s="675"/>
      <c r="AE591" s="675"/>
    </row>
    <row r="592" spans="3:31" ht="12.75" customHeight="1">
      <c r="C592" s="675"/>
      <c r="D592" s="675"/>
      <c r="E592" s="675"/>
      <c r="F592" s="675"/>
      <c r="G592" s="675"/>
      <c r="H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row>
    <row r="593" spans="3:31" ht="12.75" customHeight="1">
      <c r="C593" s="675"/>
      <c r="D593" s="675"/>
      <c r="E593" s="675"/>
      <c r="F593" s="675"/>
      <c r="G593" s="675"/>
      <c r="H593" s="675"/>
      <c r="J593" s="675"/>
      <c r="K593" s="675"/>
      <c r="L593" s="675"/>
      <c r="M593" s="675"/>
      <c r="N593" s="675"/>
      <c r="O593" s="675"/>
      <c r="P593" s="675"/>
      <c r="Q593" s="675"/>
      <c r="R593" s="675"/>
      <c r="S593" s="675"/>
      <c r="T593" s="675"/>
      <c r="U593" s="675"/>
      <c r="V593" s="675"/>
      <c r="W593" s="675"/>
      <c r="X593" s="675"/>
      <c r="Y593" s="675"/>
      <c r="Z593" s="675"/>
      <c r="AA593" s="675"/>
      <c r="AB593" s="675"/>
      <c r="AC593" s="675"/>
      <c r="AD593" s="675"/>
      <c r="AE593" s="675"/>
    </row>
    <row r="594" spans="3:31" ht="12.75" customHeight="1">
      <c r="C594" s="675"/>
      <c r="D594" s="675"/>
      <c r="E594" s="675"/>
      <c r="F594" s="675"/>
      <c r="G594" s="675"/>
      <c r="H594" s="675"/>
      <c r="J594" s="675"/>
      <c r="K594" s="675"/>
      <c r="L594" s="675"/>
      <c r="M594" s="675"/>
      <c r="N594" s="675"/>
      <c r="O594" s="675"/>
      <c r="P594" s="675"/>
      <c r="Q594" s="675"/>
      <c r="R594" s="675"/>
      <c r="S594" s="675"/>
      <c r="T594" s="675"/>
      <c r="U594" s="675"/>
      <c r="V594" s="675"/>
      <c r="W594" s="675"/>
      <c r="X594" s="675"/>
      <c r="Y594" s="675"/>
      <c r="Z594" s="675"/>
      <c r="AA594" s="675"/>
      <c r="AB594" s="675"/>
      <c r="AC594" s="675"/>
      <c r="AD594" s="675"/>
      <c r="AE594" s="675"/>
    </row>
    <row r="595" spans="3:31" ht="12.75" customHeight="1">
      <c r="C595" s="675"/>
      <c r="D595" s="675"/>
      <c r="E595" s="675"/>
      <c r="F595" s="675"/>
      <c r="G595" s="675"/>
      <c r="H595" s="675"/>
      <c r="J595" s="675"/>
      <c r="K595" s="675"/>
      <c r="L595" s="675"/>
      <c r="M595" s="675"/>
      <c r="N595" s="675"/>
      <c r="O595" s="675"/>
      <c r="P595" s="675"/>
      <c r="Q595" s="675"/>
      <c r="R595" s="675"/>
      <c r="S595" s="675"/>
      <c r="T595" s="675"/>
      <c r="U595" s="675"/>
      <c r="V595" s="675"/>
      <c r="W595" s="675"/>
      <c r="X595" s="675"/>
      <c r="Y595" s="675"/>
      <c r="Z595" s="675"/>
      <c r="AA595" s="675"/>
      <c r="AB595" s="675"/>
      <c r="AC595" s="675"/>
      <c r="AD595" s="675"/>
      <c r="AE595" s="675"/>
    </row>
    <row r="596" spans="3:31" ht="12.75" customHeight="1">
      <c r="C596" s="675"/>
      <c r="D596" s="675"/>
      <c r="E596" s="675"/>
      <c r="F596" s="675"/>
      <c r="G596" s="675"/>
      <c r="H596" s="675"/>
      <c r="J596" s="675"/>
      <c r="K596" s="675"/>
      <c r="L596" s="675"/>
      <c r="M596" s="675"/>
      <c r="N596" s="675"/>
      <c r="O596" s="675"/>
      <c r="P596" s="675"/>
      <c r="Q596" s="675"/>
      <c r="R596" s="675"/>
      <c r="S596" s="675"/>
      <c r="T596" s="675"/>
      <c r="U596" s="675"/>
      <c r="V596" s="675"/>
      <c r="W596" s="675"/>
      <c r="X596" s="675"/>
      <c r="Y596" s="675"/>
      <c r="Z596" s="675"/>
      <c r="AA596" s="675"/>
      <c r="AB596" s="675"/>
      <c r="AC596" s="675"/>
      <c r="AD596" s="675"/>
      <c r="AE596" s="675"/>
    </row>
    <row r="597" spans="3:31" ht="12.75" customHeight="1">
      <c r="C597" s="675"/>
      <c r="D597" s="675"/>
      <c r="E597" s="675"/>
      <c r="F597" s="675"/>
      <c r="G597" s="675"/>
      <c r="H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75"/>
      <c r="AE597" s="675"/>
    </row>
    <row r="598" spans="3:31" ht="12.75" customHeight="1">
      <c r="C598" s="675"/>
      <c r="D598" s="675"/>
      <c r="E598" s="675"/>
      <c r="F598" s="675"/>
      <c r="G598" s="675"/>
      <c r="H598" s="675"/>
      <c r="J598" s="675"/>
      <c r="K598" s="675"/>
      <c r="L598" s="675"/>
      <c r="M598" s="675"/>
      <c r="N598" s="675"/>
      <c r="O598" s="675"/>
      <c r="P598" s="675"/>
      <c r="Q598" s="675"/>
      <c r="R598" s="675"/>
      <c r="S598" s="675"/>
      <c r="T598" s="675"/>
      <c r="U598" s="675"/>
      <c r="V598" s="675"/>
      <c r="W598" s="675"/>
      <c r="X598" s="675"/>
      <c r="Y598" s="675"/>
      <c r="Z598" s="675"/>
      <c r="AA598" s="675"/>
      <c r="AB598" s="675"/>
      <c r="AC598" s="675"/>
      <c r="AD598" s="675"/>
      <c r="AE598" s="675"/>
    </row>
    <row r="599" spans="3:31" ht="12.75" customHeight="1">
      <c r="C599" s="675"/>
      <c r="D599" s="675"/>
      <c r="E599" s="675"/>
      <c r="F599" s="675"/>
      <c r="G599" s="675"/>
      <c r="H599" s="675"/>
      <c r="J599" s="675"/>
      <c r="K599" s="675"/>
      <c r="L599" s="675"/>
      <c r="M599" s="675"/>
      <c r="N599" s="675"/>
      <c r="O599" s="675"/>
      <c r="P599" s="675"/>
      <c r="Q599" s="675"/>
      <c r="R599" s="675"/>
      <c r="S599" s="675"/>
      <c r="T599" s="675"/>
      <c r="U599" s="675"/>
      <c r="V599" s="675"/>
      <c r="W599" s="675"/>
      <c r="X599" s="675"/>
      <c r="Y599" s="675"/>
      <c r="Z599" s="675"/>
      <c r="AA599" s="675"/>
      <c r="AB599" s="675"/>
      <c r="AC599" s="675"/>
      <c r="AD599" s="675"/>
      <c r="AE599" s="675"/>
    </row>
    <row r="600" spans="3:31" ht="12.75" customHeight="1">
      <c r="C600" s="675"/>
      <c r="D600" s="675"/>
      <c r="E600" s="675"/>
      <c r="F600" s="675"/>
      <c r="G600" s="675"/>
      <c r="H600" s="675"/>
      <c r="J600" s="675"/>
      <c r="K600" s="675"/>
      <c r="L600" s="675"/>
      <c r="M600" s="675"/>
      <c r="N600" s="675"/>
      <c r="O600" s="675"/>
      <c r="P600" s="675"/>
      <c r="Q600" s="675"/>
      <c r="R600" s="675"/>
      <c r="S600" s="675"/>
      <c r="T600" s="675"/>
      <c r="U600" s="675"/>
      <c r="V600" s="675"/>
      <c r="W600" s="675"/>
      <c r="X600" s="675"/>
      <c r="Y600" s="675"/>
      <c r="Z600" s="675"/>
      <c r="AA600" s="675"/>
      <c r="AB600" s="675"/>
      <c r="AC600" s="675"/>
      <c r="AD600" s="675"/>
      <c r="AE600" s="675"/>
    </row>
    <row r="601" spans="3:31" ht="12.75" customHeight="1">
      <c r="C601" s="675"/>
      <c r="D601" s="675"/>
      <c r="E601" s="675"/>
      <c r="F601" s="675"/>
      <c r="G601" s="675"/>
      <c r="H601" s="675"/>
      <c r="J601" s="675"/>
      <c r="K601" s="675"/>
      <c r="L601" s="675"/>
      <c r="M601" s="675"/>
      <c r="N601" s="675"/>
      <c r="O601" s="675"/>
      <c r="P601" s="675"/>
      <c r="Q601" s="675"/>
      <c r="R601" s="675"/>
      <c r="S601" s="675"/>
      <c r="T601" s="675"/>
      <c r="U601" s="675"/>
      <c r="V601" s="675"/>
      <c r="W601" s="675"/>
      <c r="X601" s="675"/>
      <c r="Y601" s="675"/>
      <c r="Z601" s="675"/>
      <c r="AA601" s="675"/>
      <c r="AB601" s="675"/>
      <c r="AC601" s="675"/>
      <c r="AD601" s="675"/>
      <c r="AE601" s="675"/>
    </row>
    <row r="602" spans="3:31" ht="12.75" customHeight="1">
      <c r="C602" s="675"/>
      <c r="D602" s="675"/>
      <c r="E602" s="675"/>
      <c r="F602" s="675"/>
      <c r="G602" s="675"/>
      <c r="H602" s="675"/>
      <c r="J602" s="675"/>
      <c r="K602" s="675"/>
      <c r="L602" s="675"/>
      <c r="M602" s="675"/>
      <c r="N602" s="675"/>
      <c r="O602" s="675"/>
      <c r="P602" s="675"/>
      <c r="Q602" s="675"/>
      <c r="R602" s="675"/>
      <c r="S602" s="675"/>
      <c r="T602" s="675"/>
      <c r="U602" s="675"/>
      <c r="V602" s="675"/>
      <c r="W602" s="675"/>
      <c r="X602" s="675"/>
      <c r="Y602" s="675"/>
      <c r="Z602" s="675"/>
      <c r="AA602" s="675"/>
      <c r="AB602" s="675"/>
      <c r="AC602" s="675"/>
      <c r="AD602" s="675"/>
      <c r="AE602" s="675"/>
    </row>
    <row r="603" spans="3:31" ht="12.75" customHeight="1">
      <c r="C603" s="675"/>
      <c r="D603" s="675"/>
      <c r="E603" s="675"/>
      <c r="F603" s="675"/>
      <c r="G603" s="675"/>
      <c r="H603" s="675"/>
      <c r="J603" s="675"/>
      <c r="K603" s="675"/>
      <c r="L603" s="675"/>
      <c r="M603" s="675"/>
      <c r="N603" s="675"/>
      <c r="O603" s="675"/>
      <c r="P603" s="675"/>
      <c r="Q603" s="675"/>
      <c r="R603" s="675"/>
      <c r="S603" s="675"/>
      <c r="T603" s="675"/>
      <c r="U603" s="675"/>
      <c r="V603" s="675"/>
      <c r="W603" s="675"/>
      <c r="X603" s="675"/>
      <c r="Y603" s="675"/>
      <c r="Z603" s="675"/>
      <c r="AA603" s="675"/>
      <c r="AB603" s="675"/>
      <c r="AC603" s="675"/>
      <c r="AD603" s="675"/>
      <c r="AE603" s="675"/>
    </row>
    <row r="604" spans="3:31" ht="12.75" customHeight="1">
      <c r="C604" s="675"/>
      <c r="D604" s="675"/>
      <c r="E604" s="675"/>
      <c r="F604" s="675"/>
      <c r="G604" s="675"/>
      <c r="H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row>
    <row r="605" spans="3:31" ht="12.75" customHeight="1">
      <c r="C605" s="675"/>
      <c r="D605" s="675"/>
      <c r="E605" s="675"/>
      <c r="F605" s="675"/>
      <c r="G605" s="675"/>
      <c r="H605" s="675"/>
      <c r="J605" s="675"/>
      <c r="K605" s="675"/>
      <c r="L605" s="675"/>
      <c r="M605" s="675"/>
      <c r="N605" s="675"/>
      <c r="O605" s="675"/>
      <c r="P605" s="675"/>
      <c r="Q605" s="675"/>
      <c r="R605" s="675"/>
      <c r="S605" s="675"/>
      <c r="T605" s="675"/>
      <c r="U605" s="675"/>
      <c r="V605" s="675"/>
      <c r="W605" s="675"/>
      <c r="X605" s="675"/>
      <c r="Y605" s="675"/>
      <c r="Z605" s="675"/>
      <c r="AA605" s="675"/>
      <c r="AB605" s="675"/>
      <c r="AC605" s="675"/>
      <c r="AD605" s="675"/>
      <c r="AE605" s="675"/>
    </row>
    <row r="606" spans="3:31" ht="12.75" customHeight="1">
      <c r="C606" s="675"/>
      <c r="D606" s="675"/>
      <c r="E606" s="675"/>
      <c r="F606" s="675"/>
      <c r="G606" s="675"/>
      <c r="H606" s="675"/>
      <c r="J606" s="675"/>
      <c r="K606" s="675"/>
      <c r="L606" s="675"/>
      <c r="M606" s="675"/>
      <c r="N606" s="675"/>
      <c r="O606" s="675"/>
      <c r="P606" s="675"/>
      <c r="Q606" s="675"/>
      <c r="R606" s="675"/>
      <c r="S606" s="675"/>
      <c r="T606" s="675"/>
      <c r="U606" s="675"/>
      <c r="V606" s="675"/>
      <c r="W606" s="675"/>
      <c r="X606" s="675"/>
      <c r="Y606" s="675"/>
      <c r="Z606" s="675"/>
      <c r="AA606" s="675"/>
      <c r="AB606" s="675"/>
      <c r="AC606" s="675"/>
      <c r="AD606" s="675"/>
      <c r="AE606" s="675"/>
    </row>
    <row r="607" spans="3:31" ht="12.75" customHeight="1">
      <c r="C607" s="675"/>
      <c r="D607" s="675"/>
      <c r="E607" s="675"/>
      <c r="F607" s="675"/>
      <c r="G607" s="675"/>
      <c r="H607" s="675"/>
      <c r="J607" s="675"/>
      <c r="K607" s="675"/>
      <c r="L607" s="675"/>
      <c r="M607" s="675"/>
      <c r="N607" s="675"/>
      <c r="O607" s="675"/>
      <c r="P607" s="675"/>
      <c r="Q607" s="675"/>
      <c r="R607" s="675"/>
      <c r="S607" s="675"/>
      <c r="T607" s="675"/>
      <c r="U607" s="675"/>
      <c r="V607" s="675"/>
      <c r="W607" s="675"/>
      <c r="X607" s="675"/>
      <c r="Y607" s="675"/>
      <c r="Z607" s="675"/>
      <c r="AA607" s="675"/>
      <c r="AB607" s="675"/>
      <c r="AC607" s="675"/>
      <c r="AD607" s="675"/>
      <c r="AE607" s="675"/>
    </row>
    <row r="608" spans="3:31" ht="12.75" customHeight="1">
      <c r="C608" s="675"/>
      <c r="D608" s="675"/>
      <c r="E608" s="675"/>
      <c r="F608" s="675"/>
      <c r="G608" s="675"/>
      <c r="H608" s="675"/>
      <c r="J608" s="675"/>
      <c r="K608" s="675"/>
      <c r="L608" s="675"/>
      <c r="M608" s="675"/>
      <c r="N608" s="675"/>
      <c r="O608" s="675"/>
      <c r="P608" s="675"/>
      <c r="Q608" s="675"/>
      <c r="R608" s="675"/>
      <c r="S608" s="675"/>
      <c r="T608" s="675"/>
      <c r="U608" s="675"/>
      <c r="V608" s="675"/>
      <c r="W608" s="675"/>
      <c r="X608" s="675"/>
      <c r="Y608" s="675"/>
      <c r="Z608" s="675"/>
      <c r="AA608" s="675"/>
      <c r="AB608" s="675"/>
      <c r="AC608" s="675"/>
      <c r="AD608" s="675"/>
      <c r="AE608" s="675"/>
    </row>
    <row r="609" spans="3:31" ht="12.75" customHeight="1">
      <c r="C609" s="675"/>
      <c r="D609" s="675"/>
      <c r="E609" s="675"/>
      <c r="F609" s="675"/>
      <c r="G609" s="675"/>
      <c r="H609" s="675"/>
      <c r="J609" s="675"/>
      <c r="K609" s="675"/>
      <c r="L609" s="675"/>
      <c r="M609" s="675"/>
      <c r="N609" s="675"/>
      <c r="O609" s="675"/>
      <c r="P609" s="675"/>
      <c r="Q609" s="675"/>
      <c r="R609" s="675"/>
      <c r="S609" s="675"/>
      <c r="T609" s="675"/>
      <c r="U609" s="675"/>
      <c r="V609" s="675"/>
      <c r="W609" s="675"/>
      <c r="X609" s="675"/>
      <c r="Y609" s="675"/>
      <c r="Z609" s="675"/>
      <c r="AA609" s="675"/>
      <c r="AB609" s="675"/>
      <c r="AC609" s="675"/>
      <c r="AD609" s="675"/>
      <c r="AE609" s="675"/>
    </row>
    <row r="610" spans="3:31" ht="12.75" customHeight="1">
      <c r="C610" s="675"/>
      <c r="D610" s="675"/>
      <c r="E610" s="675"/>
      <c r="F610" s="675"/>
      <c r="G610" s="675"/>
      <c r="H610" s="675"/>
      <c r="J610" s="675"/>
      <c r="K610" s="675"/>
      <c r="L610" s="675"/>
      <c r="M610" s="675"/>
      <c r="N610" s="675"/>
      <c r="O610" s="675"/>
      <c r="P610" s="675"/>
      <c r="Q610" s="675"/>
      <c r="R610" s="675"/>
      <c r="S610" s="675"/>
      <c r="T610" s="675"/>
      <c r="U610" s="675"/>
      <c r="V610" s="675"/>
      <c r="W610" s="675"/>
      <c r="X610" s="675"/>
      <c r="Y610" s="675"/>
      <c r="Z610" s="675"/>
      <c r="AA610" s="675"/>
      <c r="AB610" s="675"/>
      <c r="AC610" s="675"/>
      <c r="AD610" s="675"/>
      <c r="AE610" s="675"/>
    </row>
    <row r="611" spans="3:31" ht="12.75" customHeight="1">
      <c r="C611" s="675"/>
      <c r="D611" s="675"/>
      <c r="E611" s="675"/>
      <c r="F611" s="675"/>
      <c r="G611" s="675"/>
      <c r="H611" s="675"/>
      <c r="J611" s="675"/>
      <c r="K611" s="675"/>
      <c r="L611" s="675"/>
      <c r="M611" s="675"/>
      <c r="N611" s="675"/>
      <c r="O611" s="675"/>
      <c r="P611" s="675"/>
      <c r="Q611" s="675"/>
      <c r="R611" s="675"/>
      <c r="S611" s="675"/>
      <c r="T611" s="675"/>
      <c r="U611" s="675"/>
      <c r="V611" s="675"/>
      <c r="W611" s="675"/>
      <c r="X611" s="675"/>
      <c r="Y611" s="675"/>
      <c r="Z611" s="675"/>
      <c r="AA611" s="675"/>
      <c r="AB611" s="675"/>
      <c r="AC611" s="675"/>
      <c r="AD611" s="675"/>
      <c r="AE611" s="675"/>
    </row>
    <row r="612" spans="3:31" ht="12.75" customHeight="1">
      <c r="C612" s="675"/>
      <c r="D612" s="675"/>
      <c r="E612" s="675"/>
      <c r="F612" s="675"/>
      <c r="G612" s="675"/>
      <c r="H612" s="675"/>
      <c r="J612" s="675"/>
      <c r="K612" s="675"/>
      <c r="L612" s="675"/>
      <c r="M612" s="675"/>
      <c r="N612" s="675"/>
      <c r="O612" s="675"/>
      <c r="P612" s="675"/>
      <c r="Q612" s="675"/>
      <c r="R612" s="675"/>
      <c r="S612" s="675"/>
      <c r="T612" s="675"/>
      <c r="U612" s="675"/>
      <c r="V612" s="675"/>
      <c r="W612" s="675"/>
      <c r="X612" s="675"/>
      <c r="Y612" s="675"/>
      <c r="Z612" s="675"/>
      <c r="AA612" s="675"/>
      <c r="AB612" s="675"/>
      <c r="AC612" s="675"/>
      <c r="AD612" s="675"/>
      <c r="AE612" s="675"/>
    </row>
    <row r="613" spans="3:31" ht="12.75" customHeight="1">
      <c r="C613" s="675"/>
      <c r="D613" s="675"/>
      <c r="E613" s="675"/>
      <c r="F613" s="675"/>
      <c r="G613" s="675"/>
      <c r="H613" s="675"/>
      <c r="J613" s="675"/>
      <c r="K613" s="675"/>
      <c r="L613" s="675"/>
      <c r="M613" s="675"/>
      <c r="N613" s="675"/>
      <c r="O613" s="675"/>
      <c r="P613" s="675"/>
      <c r="Q613" s="675"/>
      <c r="R613" s="675"/>
      <c r="S613" s="675"/>
      <c r="T613" s="675"/>
      <c r="U613" s="675"/>
      <c r="V613" s="675"/>
      <c r="W613" s="675"/>
      <c r="X613" s="675"/>
      <c r="Y613" s="675"/>
      <c r="Z613" s="675"/>
      <c r="AA613" s="675"/>
      <c r="AB613" s="675"/>
      <c r="AC613" s="675"/>
      <c r="AD613" s="675"/>
      <c r="AE613" s="675"/>
    </row>
    <row r="614" spans="3:31" ht="12.75" customHeight="1">
      <c r="C614" s="675"/>
      <c r="D614" s="675"/>
      <c r="E614" s="675"/>
      <c r="F614" s="675"/>
      <c r="G614" s="675"/>
      <c r="H614" s="675"/>
      <c r="J614" s="675"/>
      <c r="K614" s="675"/>
      <c r="L614" s="675"/>
      <c r="M614" s="675"/>
      <c r="N614" s="675"/>
      <c r="O614" s="675"/>
      <c r="P614" s="675"/>
      <c r="Q614" s="675"/>
      <c r="R614" s="675"/>
      <c r="S614" s="675"/>
      <c r="T614" s="675"/>
      <c r="U614" s="675"/>
      <c r="V614" s="675"/>
      <c r="W614" s="675"/>
      <c r="X614" s="675"/>
      <c r="Y614" s="675"/>
      <c r="Z614" s="675"/>
      <c r="AA614" s="675"/>
      <c r="AB614" s="675"/>
      <c r="AC614" s="675"/>
      <c r="AD614" s="675"/>
      <c r="AE614" s="675"/>
    </row>
    <row r="615" spans="3:31" ht="12.75" customHeight="1">
      <c r="C615" s="675"/>
      <c r="D615" s="675"/>
      <c r="E615" s="675"/>
      <c r="F615" s="675"/>
      <c r="G615" s="675"/>
      <c r="H615" s="675"/>
      <c r="J615" s="675"/>
      <c r="K615" s="675"/>
      <c r="L615" s="675"/>
      <c r="M615" s="675"/>
      <c r="N615" s="675"/>
      <c r="O615" s="675"/>
      <c r="P615" s="675"/>
      <c r="Q615" s="675"/>
      <c r="R615" s="675"/>
      <c r="S615" s="675"/>
      <c r="T615" s="675"/>
      <c r="U615" s="675"/>
      <c r="V615" s="675"/>
      <c r="W615" s="675"/>
      <c r="X615" s="675"/>
      <c r="Y615" s="675"/>
      <c r="Z615" s="675"/>
      <c r="AA615" s="675"/>
      <c r="AB615" s="675"/>
      <c r="AC615" s="675"/>
      <c r="AD615" s="675"/>
      <c r="AE615" s="675"/>
    </row>
    <row r="616" spans="3:31" ht="12.75" customHeight="1">
      <c r="C616" s="675"/>
      <c r="D616" s="675"/>
      <c r="E616" s="675"/>
      <c r="F616" s="675"/>
      <c r="G616" s="675"/>
      <c r="H616" s="675"/>
      <c r="J616" s="675"/>
      <c r="K616" s="675"/>
      <c r="L616" s="675"/>
      <c r="M616" s="675"/>
      <c r="N616" s="675"/>
      <c r="O616" s="675"/>
      <c r="P616" s="675"/>
      <c r="Q616" s="675"/>
      <c r="R616" s="675"/>
      <c r="S616" s="675"/>
      <c r="T616" s="675"/>
      <c r="U616" s="675"/>
      <c r="V616" s="675"/>
      <c r="W616" s="675"/>
      <c r="X616" s="675"/>
      <c r="Y616" s="675"/>
      <c r="Z616" s="675"/>
      <c r="AA616" s="675"/>
      <c r="AB616" s="675"/>
      <c r="AC616" s="675"/>
      <c r="AD616" s="675"/>
      <c r="AE616" s="675"/>
    </row>
    <row r="617" spans="3:31" ht="12.75" customHeight="1">
      <c r="C617" s="675"/>
      <c r="D617" s="675"/>
      <c r="E617" s="675"/>
      <c r="F617" s="675"/>
      <c r="G617" s="675"/>
      <c r="H617" s="675"/>
      <c r="J617" s="675"/>
      <c r="K617" s="675"/>
      <c r="L617" s="675"/>
      <c r="M617" s="675"/>
      <c r="N617" s="675"/>
      <c r="O617" s="675"/>
      <c r="P617" s="675"/>
      <c r="Q617" s="675"/>
      <c r="R617" s="675"/>
      <c r="S617" s="675"/>
      <c r="T617" s="675"/>
      <c r="U617" s="675"/>
      <c r="V617" s="675"/>
      <c r="W617" s="675"/>
      <c r="X617" s="675"/>
      <c r="Y617" s="675"/>
      <c r="Z617" s="675"/>
      <c r="AA617" s="675"/>
      <c r="AB617" s="675"/>
      <c r="AC617" s="675"/>
      <c r="AD617" s="675"/>
      <c r="AE617" s="675"/>
    </row>
    <row r="618" spans="3:31" ht="12.75" customHeight="1">
      <c r="C618" s="675"/>
      <c r="D618" s="675"/>
      <c r="E618" s="675"/>
      <c r="F618" s="675"/>
      <c r="G618" s="675"/>
      <c r="H618" s="675"/>
      <c r="J618" s="675"/>
      <c r="K618" s="675"/>
      <c r="L618" s="675"/>
      <c r="M618" s="675"/>
      <c r="N618" s="675"/>
      <c r="O618" s="675"/>
      <c r="P618" s="675"/>
      <c r="Q618" s="675"/>
      <c r="R618" s="675"/>
      <c r="S618" s="675"/>
      <c r="T618" s="675"/>
      <c r="U618" s="675"/>
      <c r="V618" s="675"/>
      <c r="W618" s="675"/>
      <c r="X618" s="675"/>
      <c r="Y618" s="675"/>
      <c r="Z618" s="675"/>
      <c r="AA618" s="675"/>
      <c r="AB618" s="675"/>
      <c r="AC618" s="675"/>
      <c r="AD618" s="675"/>
      <c r="AE618" s="675"/>
    </row>
    <row r="619" spans="3:31" ht="12.75" customHeight="1">
      <c r="C619" s="675"/>
      <c r="D619" s="675"/>
      <c r="E619" s="675"/>
      <c r="F619" s="675"/>
      <c r="G619" s="675"/>
      <c r="H619" s="675"/>
      <c r="J619" s="675"/>
      <c r="K619" s="675"/>
      <c r="L619" s="675"/>
      <c r="M619" s="675"/>
      <c r="N619" s="675"/>
      <c r="O619" s="675"/>
      <c r="P619" s="675"/>
      <c r="Q619" s="675"/>
      <c r="R619" s="675"/>
      <c r="S619" s="675"/>
      <c r="T619" s="675"/>
      <c r="U619" s="675"/>
      <c r="V619" s="675"/>
      <c r="W619" s="675"/>
      <c r="X619" s="675"/>
      <c r="Y619" s="675"/>
      <c r="Z619" s="675"/>
      <c r="AA619" s="675"/>
      <c r="AB619" s="675"/>
      <c r="AC619" s="675"/>
      <c r="AD619" s="675"/>
      <c r="AE619" s="675"/>
    </row>
    <row r="620" spans="3:31" ht="12.75" customHeight="1">
      <c r="C620" s="675"/>
      <c r="D620" s="675"/>
      <c r="E620" s="675"/>
      <c r="F620" s="675"/>
      <c r="G620" s="675"/>
      <c r="H620" s="675"/>
      <c r="J620" s="675"/>
      <c r="K620" s="675"/>
      <c r="L620" s="675"/>
      <c r="M620" s="675"/>
      <c r="N620" s="675"/>
      <c r="O620" s="675"/>
      <c r="P620" s="675"/>
      <c r="Q620" s="675"/>
      <c r="R620" s="675"/>
      <c r="S620" s="675"/>
      <c r="T620" s="675"/>
      <c r="U620" s="675"/>
      <c r="V620" s="675"/>
      <c r="W620" s="675"/>
      <c r="X620" s="675"/>
      <c r="Y620" s="675"/>
      <c r="Z620" s="675"/>
      <c r="AA620" s="675"/>
      <c r="AB620" s="675"/>
      <c r="AC620" s="675"/>
      <c r="AD620" s="675"/>
      <c r="AE620" s="675"/>
    </row>
    <row r="621" spans="3:31" ht="12.75" customHeight="1">
      <c r="C621" s="675"/>
      <c r="D621" s="675"/>
      <c r="E621" s="675"/>
      <c r="F621" s="675"/>
      <c r="G621" s="675"/>
      <c r="H621" s="675"/>
      <c r="J621" s="675"/>
      <c r="K621" s="675"/>
      <c r="L621" s="675"/>
      <c r="M621" s="675"/>
      <c r="N621" s="675"/>
      <c r="O621" s="675"/>
      <c r="P621" s="675"/>
      <c r="Q621" s="675"/>
      <c r="R621" s="675"/>
      <c r="S621" s="675"/>
      <c r="T621" s="675"/>
      <c r="U621" s="675"/>
      <c r="V621" s="675"/>
      <c r="W621" s="675"/>
      <c r="X621" s="675"/>
      <c r="Y621" s="675"/>
      <c r="Z621" s="675"/>
      <c r="AA621" s="675"/>
      <c r="AB621" s="675"/>
      <c r="AC621" s="675"/>
      <c r="AD621" s="675"/>
      <c r="AE621" s="675"/>
    </row>
    <row r="622" spans="3:31" ht="12.75" customHeight="1">
      <c r="C622" s="675"/>
      <c r="D622" s="675"/>
      <c r="E622" s="675"/>
      <c r="F622" s="675"/>
      <c r="G622" s="675"/>
      <c r="H622" s="675"/>
      <c r="J622" s="675"/>
      <c r="K622" s="675"/>
      <c r="L622" s="675"/>
      <c r="M622" s="675"/>
      <c r="N622" s="675"/>
      <c r="O622" s="675"/>
      <c r="P622" s="675"/>
      <c r="Q622" s="675"/>
      <c r="R622" s="675"/>
      <c r="S622" s="675"/>
      <c r="T622" s="675"/>
      <c r="U622" s="675"/>
      <c r="V622" s="675"/>
      <c r="W622" s="675"/>
      <c r="X622" s="675"/>
      <c r="Y622" s="675"/>
      <c r="Z622" s="675"/>
      <c r="AA622" s="675"/>
      <c r="AB622" s="675"/>
      <c r="AC622" s="675"/>
      <c r="AD622" s="675"/>
      <c r="AE622" s="675"/>
    </row>
    <row r="623" spans="3:31" ht="12.75" customHeight="1">
      <c r="C623" s="675"/>
      <c r="D623" s="675"/>
      <c r="E623" s="675"/>
      <c r="F623" s="675"/>
      <c r="G623" s="675"/>
      <c r="H623" s="675"/>
      <c r="J623" s="675"/>
      <c r="K623" s="675"/>
      <c r="L623" s="675"/>
      <c r="M623" s="675"/>
      <c r="N623" s="675"/>
      <c r="O623" s="675"/>
      <c r="P623" s="675"/>
      <c r="Q623" s="675"/>
      <c r="R623" s="675"/>
      <c r="S623" s="675"/>
      <c r="T623" s="675"/>
      <c r="U623" s="675"/>
      <c r="V623" s="675"/>
      <c r="W623" s="675"/>
      <c r="X623" s="675"/>
      <c r="Y623" s="675"/>
      <c r="Z623" s="675"/>
      <c r="AA623" s="675"/>
      <c r="AB623" s="675"/>
      <c r="AC623" s="675"/>
      <c r="AD623" s="675"/>
      <c r="AE623" s="675"/>
    </row>
    <row r="624" spans="3:31" ht="12.75" customHeight="1">
      <c r="C624" s="675"/>
      <c r="D624" s="675"/>
      <c r="E624" s="675"/>
      <c r="F624" s="675"/>
      <c r="G624" s="675"/>
      <c r="H624" s="675"/>
      <c r="J624" s="675"/>
      <c r="K624" s="675"/>
      <c r="L624" s="675"/>
      <c r="M624" s="675"/>
      <c r="N624" s="675"/>
      <c r="O624" s="675"/>
      <c r="P624" s="675"/>
      <c r="Q624" s="675"/>
      <c r="R624" s="675"/>
      <c r="S624" s="675"/>
      <c r="T624" s="675"/>
      <c r="U624" s="675"/>
      <c r="V624" s="675"/>
      <c r="W624" s="675"/>
      <c r="X624" s="675"/>
      <c r="Y624" s="675"/>
      <c r="Z624" s="675"/>
      <c r="AA624" s="675"/>
      <c r="AB624" s="675"/>
      <c r="AC624" s="675"/>
      <c r="AD624" s="675"/>
      <c r="AE624" s="675"/>
    </row>
    <row r="625" spans="3:31" ht="12.75" customHeight="1">
      <c r="C625" s="675"/>
      <c r="D625" s="675"/>
      <c r="E625" s="675"/>
      <c r="F625" s="675"/>
      <c r="G625" s="675"/>
      <c r="H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row>
    <row r="626" spans="3:31" ht="12.75" customHeight="1">
      <c r="C626" s="675"/>
      <c r="D626" s="675"/>
      <c r="E626" s="675"/>
      <c r="F626" s="675"/>
      <c r="G626" s="675"/>
      <c r="H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row>
    <row r="627" spans="3:31" ht="12.75" customHeight="1">
      <c r="C627" s="675"/>
      <c r="D627" s="675"/>
      <c r="E627" s="675"/>
      <c r="F627" s="675"/>
      <c r="G627" s="675"/>
      <c r="H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row>
    <row r="628" spans="3:31" ht="12.75" customHeight="1">
      <c r="C628" s="675"/>
      <c r="D628" s="675"/>
      <c r="E628" s="675"/>
      <c r="F628" s="675"/>
      <c r="G628" s="675"/>
      <c r="H628" s="675"/>
      <c r="J628" s="675"/>
      <c r="K628" s="675"/>
      <c r="L628" s="675"/>
      <c r="M628" s="675"/>
      <c r="N628" s="675"/>
      <c r="O628" s="675"/>
      <c r="P628" s="675"/>
      <c r="Q628" s="675"/>
      <c r="R628" s="675"/>
      <c r="S628" s="675"/>
      <c r="T628" s="675"/>
      <c r="U628" s="675"/>
      <c r="V628" s="675"/>
      <c r="W628" s="675"/>
      <c r="X628" s="675"/>
      <c r="Y628" s="675"/>
      <c r="Z628" s="675"/>
      <c r="AA628" s="675"/>
      <c r="AB628" s="675"/>
      <c r="AC628" s="675"/>
      <c r="AD628" s="675"/>
      <c r="AE628" s="675"/>
    </row>
    <row r="629" spans="3:31" ht="12.75" customHeight="1">
      <c r="C629" s="675"/>
      <c r="D629" s="675"/>
      <c r="E629" s="675"/>
      <c r="F629" s="675"/>
      <c r="G629" s="675"/>
      <c r="H629" s="675"/>
      <c r="J629" s="675"/>
      <c r="K629" s="675"/>
      <c r="L629" s="675"/>
      <c r="M629" s="675"/>
      <c r="N629" s="675"/>
      <c r="O629" s="675"/>
      <c r="P629" s="675"/>
      <c r="Q629" s="675"/>
      <c r="R629" s="675"/>
      <c r="S629" s="675"/>
      <c r="T629" s="675"/>
      <c r="U629" s="675"/>
      <c r="V629" s="675"/>
      <c r="W629" s="675"/>
      <c r="X629" s="675"/>
      <c r="Y629" s="675"/>
      <c r="Z629" s="675"/>
      <c r="AA629" s="675"/>
      <c r="AB629" s="675"/>
      <c r="AC629" s="675"/>
      <c r="AD629" s="675"/>
      <c r="AE629" s="675"/>
    </row>
    <row r="630" spans="3:31" ht="12.75" customHeight="1">
      <c r="C630" s="675"/>
      <c r="D630" s="675"/>
      <c r="E630" s="675"/>
      <c r="F630" s="675"/>
      <c r="G630" s="675"/>
      <c r="H630" s="675"/>
      <c r="J630" s="675"/>
      <c r="K630" s="675"/>
      <c r="L630" s="675"/>
      <c r="M630" s="675"/>
      <c r="N630" s="675"/>
      <c r="O630" s="675"/>
      <c r="P630" s="675"/>
      <c r="Q630" s="675"/>
      <c r="R630" s="675"/>
      <c r="S630" s="675"/>
      <c r="T630" s="675"/>
      <c r="U630" s="675"/>
      <c r="V630" s="675"/>
      <c r="W630" s="675"/>
      <c r="X630" s="675"/>
      <c r="Y630" s="675"/>
      <c r="Z630" s="675"/>
      <c r="AA630" s="675"/>
      <c r="AB630" s="675"/>
      <c r="AC630" s="675"/>
      <c r="AD630" s="675"/>
      <c r="AE630" s="675"/>
    </row>
    <row r="631" spans="3:31" ht="12.75" customHeight="1">
      <c r="C631" s="675"/>
      <c r="D631" s="675"/>
      <c r="E631" s="675"/>
      <c r="F631" s="675"/>
      <c r="G631" s="675"/>
      <c r="H631" s="675"/>
      <c r="J631" s="675"/>
      <c r="K631" s="675"/>
      <c r="L631" s="675"/>
      <c r="M631" s="675"/>
      <c r="N631" s="675"/>
      <c r="O631" s="675"/>
      <c r="P631" s="675"/>
      <c r="Q631" s="675"/>
      <c r="R631" s="675"/>
      <c r="S631" s="675"/>
      <c r="T631" s="675"/>
      <c r="U631" s="675"/>
      <c r="V631" s="675"/>
      <c r="W631" s="675"/>
      <c r="X631" s="675"/>
      <c r="Y631" s="675"/>
      <c r="Z631" s="675"/>
      <c r="AA631" s="675"/>
      <c r="AB631" s="675"/>
      <c r="AC631" s="675"/>
      <c r="AD631" s="675"/>
      <c r="AE631" s="675"/>
    </row>
    <row r="632" spans="3:31" ht="12.75" customHeight="1">
      <c r="C632" s="675"/>
      <c r="D632" s="675"/>
      <c r="E632" s="675"/>
      <c r="F632" s="675"/>
      <c r="G632" s="675"/>
      <c r="H632" s="675"/>
      <c r="J632" s="675"/>
      <c r="K632" s="675"/>
      <c r="L632" s="675"/>
      <c r="M632" s="675"/>
      <c r="N632" s="675"/>
      <c r="O632" s="675"/>
      <c r="P632" s="675"/>
      <c r="Q632" s="675"/>
      <c r="R632" s="675"/>
      <c r="S632" s="675"/>
      <c r="T632" s="675"/>
      <c r="U632" s="675"/>
      <c r="V632" s="675"/>
      <c r="W632" s="675"/>
      <c r="X632" s="675"/>
      <c r="Y632" s="675"/>
      <c r="Z632" s="675"/>
      <c r="AA632" s="675"/>
      <c r="AB632" s="675"/>
      <c r="AC632" s="675"/>
      <c r="AD632" s="675"/>
      <c r="AE632" s="675"/>
    </row>
    <row r="633" spans="3:31" ht="12.75" customHeight="1">
      <c r="C633" s="675"/>
      <c r="D633" s="675"/>
      <c r="E633" s="675"/>
      <c r="F633" s="675"/>
      <c r="G633" s="675"/>
      <c r="H633" s="675"/>
      <c r="J633" s="675"/>
      <c r="K633" s="675"/>
      <c r="L633" s="675"/>
      <c r="M633" s="675"/>
      <c r="N633" s="675"/>
      <c r="O633" s="675"/>
      <c r="P633" s="675"/>
      <c r="Q633" s="675"/>
      <c r="R633" s="675"/>
      <c r="S633" s="675"/>
      <c r="T633" s="675"/>
      <c r="U633" s="675"/>
      <c r="V633" s="675"/>
      <c r="W633" s="675"/>
      <c r="X633" s="675"/>
      <c r="Y633" s="675"/>
      <c r="Z633" s="675"/>
      <c r="AA633" s="675"/>
      <c r="AB633" s="675"/>
      <c r="AC633" s="675"/>
      <c r="AD633" s="675"/>
      <c r="AE633" s="675"/>
    </row>
    <row r="634" spans="3:31" ht="12.75" customHeight="1">
      <c r="C634" s="675"/>
      <c r="D634" s="675"/>
      <c r="E634" s="675"/>
      <c r="F634" s="675"/>
      <c r="G634" s="675"/>
      <c r="H634" s="675"/>
      <c r="J634" s="675"/>
      <c r="K634" s="675"/>
      <c r="L634" s="675"/>
      <c r="M634" s="675"/>
      <c r="N634" s="675"/>
      <c r="O634" s="675"/>
      <c r="P634" s="675"/>
      <c r="Q634" s="675"/>
      <c r="R634" s="675"/>
      <c r="S634" s="675"/>
      <c r="T634" s="675"/>
      <c r="U634" s="675"/>
      <c r="V634" s="675"/>
      <c r="W634" s="675"/>
      <c r="X634" s="675"/>
      <c r="Y634" s="675"/>
      <c r="Z634" s="675"/>
      <c r="AA634" s="675"/>
      <c r="AB634" s="675"/>
      <c r="AC634" s="675"/>
      <c r="AD634" s="675"/>
      <c r="AE634" s="675"/>
    </row>
    <row r="635" spans="3:31" ht="12.75" customHeight="1">
      <c r="C635" s="675"/>
      <c r="D635" s="675"/>
      <c r="E635" s="675"/>
      <c r="F635" s="675"/>
      <c r="G635" s="675"/>
      <c r="H635" s="675"/>
      <c r="J635" s="675"/>
      <c r="K635" s="675"/>
      <c r="L635" s="675"/>
      <c r="M635" s="675"/>
      <c r="N635" s="675"/>
      <c r="O635" s="675"/>
      <c r="P635" s="675"/>
      <c r="Q635" s="675"/>
      <c r="R635" s="675"/>
      <c r="S635" s="675"/>
      <c r="T635" s="675"/>
      <c r="U635" s="675"/>
      <c r="V635" s="675"/>
      <c r="W635" s="675"/>
      <c r="X635" s="675"/>
      <c r="Y635" s="675"/>
      <c r="Z635" s="675"/>
      <c r="AA635" s="675"/>
      <c r="AB635" s="675"/>
      <c r="AC635" s="675"/>
      <c r="AD635" s="675"/>
      <c r="AE635" s="675"/>
    </row>
    <row r="636" spans="3:31" ht="12.75" customHeight="1">
      <c r="C636" s="675"/>
      <c r="D636" s="675"/>
      <c r="E636" s="675"/>
      <c r="F636" s="675"/>
      <c r="G636" s="675"/>
      <c r="H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675"/>
    </row>
    <row r="637" spans="3:31" ht="12.75" customHeight="1">
      <c r="C637" s="675"/>
      <c r="D637" s="675"/>
      <c r="E637" s="675"/>
      <c r="F637" s="675"/>
      <c r="G637" s="675"/>
      <c r="H637" s="675"/>
      <c r="J637" s="675"/>
      <c r="K637" s="675"/>
      <c r="L637" s="675"/>
      <c r="M637" s="675"/>
      <c r="N637" s="675"/>
      <c r="O637" s="675"/>
      <c r="P637" s="675"/>
      <c r="Q637" s="675"/>
      <c r="R637" s="675"/>
      <c r="S637" s="675"/>
      <c r="T637" s="675"/>
      <c r="U637" s="675"/>
      <c r="V637" s="675"/>
      <c r="W637" s="675"/>
      <c r="X637" s="675"/>
      <c r="Y637" s="675"/>
      <c r="Z637" s="675"/>
      <c r="AA637" s="675"/>
      <c r="AB637" s="675"/>
      <c r="AC637" s="675"/>
      <c r="AD637" s="675"/>
      <c r="AE637" s="675"/>
    </row>
    <row r="638" spans="3:31" ht="12.75" customHeight="1">
      <c r="C638" s="675"/>
      <c r="D638" s="675"/>
      <c r="E638" s="675"/>
      <c r="F638" s="675"/>
      <c r="G638" s="675"/>
      <c r="H638" s="675"/>
      <c r="J638" s="675"/>
      <c r="K638" s="675"/>
      <c r="L638" s="675"/>
      <c r="M638" s="675"/>
      <c r="N638" s="675"/>
      <c r="O638" s="675"/>
      <c r="P638" s="675"/>
      <c r="Q638" s="675"/>
      <c r="R638" s="675"/>
      <c r="S638" s="675"/>
      <c r="T638" s="675"/>
      <c r="U638" s="675"/>
      <c r="V638" s="675"/>
      <c r="W638" s="675"/>
      <c r="X638" s="675"/>
      <c r="Y638" s="675"/>
      <c r="Z638" s="675"/>
      <c r="AA638" s="675"/>
      <c r="AB638" s="675"/>
      <c r="AC638" s="675"/>
      <c r="AD638" s="675"/>
      <c r="AE638" s="675"/>
    </row>
    <row r="639" spans="3:31" ht="12.75" customHeight="1">
      <c r="C639" s="675"/>
      <c r="D639" s="675"/>
      <c r="E639" s="675"/>
      <c r="F639" s="675"/>
      <c r="G639" s="675"/>
      <c r="H639" s="675"/>
      <c r="J639" s="675"/>
      <c r="K639" s="675"/>
      <c r="L639" s="675"/>
      <c r="M639" s="675"/>
      <c r="N639" s="675"/>
      <c r="O639" s="675"/>
      <c r="P639" s="675"/>
      <c r="Q639" s="675"/>
      <c r="R639" s="675"/>
      <c r="S639" s="675"/>
      <c r="T639" s="675"/>
      <c r="U639" s="675"/>
      <c r="V639" s="675"/>
      <c r="W639" s="675"/>
      <c r="X639" s="675"/>
      <c r="Y639" s="675"/>
      <c r="Z639" s="675"/>
      <c r="AA639" s="675"/>
      <c r="AB639" s="675"/>
      <c r="AC639" s="675"/>
      <c r="AD639" s="675"/>
      <c r="AE639" s="675"/>
    </row>
    <row r="640" spans="3:31" ht="12.75" customHeight="1">
      <c r="C640" s="675"/>
      <c r="D640" s="675"/>
      <c r="E640" s="675"/>
      <c r="F640" s="675"/>
      <c r="G640" s="675"/>
      <c r="H640" s="675"/>
      <c r="J640" s="675"/>
      <c r="K640" s="675"/>
      <c r="L640" s="675"/>
      <c r="M640" s="675"/>
      <c r="N640" s="675"/>
      <c r="O640" s="675"/>
      <c r="P640" s="675"/>
      <c r="Q640" s="675"/>
      <c r="R640" s="675"/>
      <c r="S640" s="675"/>
      <c r="T640" s="675"/>
      <c r="U640" s="675"/>
      <c r="V640" s="675"/>
      <c r="W640" s="675"/>
      <c r="X640" s="675"/>
      <c r="Y640" s="675"/>
      <c r="Z640" s="675"/>
      <c r="AA640" s="675"/>
      <c r="AB640" s="675"/>
      <c r="AC640" s="675"/>
      <c r="AD640" s="675"/>
      <c r="AE640" s="675"/>
    </row>
    <row r="641" spans="3:31" ht="12.75" customHeight="1">
      <c r="C641" s="675"/>
      <c r="D641" s="675"/>
      <c r="E641" s="675"/>
      <c r="F641" s="675"/>
      <c r="G641" s="675"/>
      <c r="H641" s="675"/>
      <c r="J641" s="675"/>
      <c r="K641" s="675"/>
      <c r="L641" s="675"/>
      <c r="M641" s="675"/>
      <c r="N641" s="675"/>
      <c r="O641" s="675"/>
      <c r="P641" s="675"/>
      <c r="Q641" s="675"/>
      <c r="R641" s="675"/>
      <c r="S641" s="675"/>
      <c r="T641" s="675"/>
      <c r="U641" s="675"/>
      <c r="V641" s="675"/>
      <c r="W641" s="675"/>
      <c r="X641" s="675"/>
      <c r="Y641" s="675"/>
      <c r="Z641" s="675"/>
      <c r="AA641" s="675"/>
      <c r="AB641" s="675"/>
      <c r="AC641" s="675"/>
      <c r="AD641" s="675"/>
      <c r="AE641" s="675"/>
    </row>
    <row r="642" spans="3:31" ht="12.75" customHeight="1">
      <c r="C642" s="675"/>
      <c r="D642" s="675"/>
      <c r="E642" s="675"/>
      <c r="F642" s="675"/>
      <c r="G642" s="675"/>
      <c r="H642" s="675"/>
      <c r="J642" s="675"/>
      <c r="K642" s="675"/>
      <c r="L642" s="675"/>
      <c r="M642" s="675"/>
      <c r="N642" s="675"/>
      <c r="O642" s="675"/>
      <c r="P642" s="675"/>
      <c r="Q642" s="675"/>
      <c r="R642" s="675"/>
      <c r="S642" s="675"/>
      <c r="T642" s="675"/>
      <c r="U642" s="675"/>
      <c r="V642" s="675"/>
      <c r="W642" s="675"/>
      <c r="X642" s="675"/>
      <c r="Y642" s="675"/>
      <c r="Z642" s="675"/>
      <c r="AA642" s="675"/>
      <c r="AB642" s="675"/>
      <c r="AC642" s="675"/>
      <c r="AD642" s="675"/>
      <c r="AE642" s="675"/>
    </row>
    <row r="643" spans="3:31" ht="12.75" customHeight="1">
      <c r="C643" s="675"/>
      <c r="D643" s="675"/>
      <c r="E643" s="675"/>
      <c r="F643" s="675"/>
      <c r="G643" s="675"/>
      <c r="H643" s="675"/>
      <c r="J643" s="675"/>
      <c r="K643" s="675"/>
      <c r="L643" s="675"/>
      <c r="M643" s="675"/>
      <c r="N643" s="675"/>
      <c r="O643" s="675"/>
      <c r="P643" s="675"/>
      <c r="Q643" s="675"/>
      <c r="R643" s="675"/>
      <c r="S643" s="675"/>
      <c r="T643" s="675"/>
      <c r="U643" s="675"/>
      <c r="V643" s="675"/>
      <c r="W643" s="675"/>
      <c r="X643" s="675"/>
      <c r="Y643" s="675"/>
      <c r="Z643" s="675"/>
      <c r="AA643" s="675"/>
      <c r="AB643" s="675"/>
      <c r="AC643" s="675"/>
      <c r="AD643" s="675"/>
      <c r="AE643" s="675"/>
    </row>
    <row r="644" spans="3:31" ht="12.75" customHeight="1">
      <c r="C644" s="675"/>
      <c r="D644" s="675"/>
      <c r="E644" s="675"/>
      <c r="F644" s="675"/>
      <c r="G644" s="675"/>
      <c r="H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c r="AE644" s="675"/>
    </row>
    <row r="645" spans="3:31" ht="12.75" customHeight="1">
      <c r="C645" s="675"/>
      <c r="D645" s="675"/>
      <c r="E645" s="675"/>
      <c r="F645" s="675"/>
      <c r="G645" s="675"/>
      <c r="H645" s="675"/>
      <c r="J645" s="675"/>
      <c r="K645" s="675"/>
      <c r="L645" s="675"/>
      <c r="M645" s="675"/>
      <c r="N645" s="675"/>
      <c r="O645" s="675"/>
      <c r="P645" s="675"/>
      <c r="Q645" s="675"/>
      <c r="R645" s="675"/>
      <c r="S645" s="675"/>
      <c r="T645" s="675"/>
      <c r="U645" s="675"/>
      <c r="V645" s="675"/>
      <c r="W645" s="675"/>
      <c r="X645" s="675"/>
      <c r="Y645" s="675"/>
      <c r="Z645" s="675"/>
      <c r="AA645" s="675"/>
      <c r="AB645" s="675"/>
      <c r="AC645" s="675"/>
      <c r="AD645" s="675"/>
      <c r="AE645" s="675"/>
    </row>
    <row r="646" spans="3:31" ht="12.75" customHeight="1">
      <c r="C646" s="675"/>
      <c r="D646" s="675"/>
      <c r="E646" s="675"/>
      <c r="F646" s="675"/>
      <c r="G646" s="675"/>
      <c r="H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row>
    <row r="647" spans="3:31" ht="12.75" customHeight="1">
      <c r="C647" s="675"/>
      <c r="D647" s="675"/>
      <c r="E647" s="675"/>
      <c r="F647" s="675"/>
      <c r="G647" s="675"/>
      <c r="H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row>
    <row r="648" spans="3:31" ht="12.75" customHeight="1">
      <c r="C648" s="675"/>
      <c r="D648" s="675"/>
      <c r="E648" s="675"/>
      <c r="F648" s="675"/>
      <c r="G648" s="675"/>
      <c r="H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row>
    <row r="649" spans="3:31" ht="12.75" customHeight="1">
      <c r="C649" s="675"/>
      <c r="D649" s="675"/>
      <c r="E649" s="675"/>
      <c r="F649" s="675"/>
      <c r="G649" s="675"/>
      <c r="H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row>
    <row r="650" spans="3:31" ht="12.75" customHeight="1">
      <c r="C650" s="675"/>
      <c r="D650" s="675"/>
      <c r="E650" s="675"/>
      <c r="F650" s="675"/>
      <c r="G650" s="675"/>
      <c r="H650" s="675"/>
      <c r="J650" s="675"/>
      <c r="K650" s="675"/>
      <c r="L650" s="675"/>
      <c r="M650" s="675"/>
      <c r="N650" s="675"/>
      <c r="O650" s="675"/>
      <c r="P650" s="675"/>
      <c r="Q650" s="675"/>
      <c r="R650" s="675"/>
      <c r="S650" s="675"/>
      <c r="T650" s="675"/>
      <c r="U650" s="675"/>
      <c r="V650" s="675"/>
      <c r="W650" s="675"/>
      <c r="X650" s="675"/>
      <c r="Y650" s="675"/>
      <c r="Z650" s="675"/>
      <c r="AA650" s="675"/>
      <c r="AB650" s="675"/>
      <c r="AC650" s="675"/>
      <c r="AD650" s="675"/>
      <c r="AE650" s="675"/>
    </row>
    <row r="651" spans="3:31" ht="12.75" customHeight="1">
      <c r="C651" s="675"/>
      <c r="D651" s="675"/>
      <c r="E651" s="675"/>
      <c r="F651" s="675"/>
      <c r="G651" s="675"/>
      <c r="H651" s="675"/>
      <c r="J651" s="675"/>
      <c r="K651" s="675"/>
      <c r="L651" s="675"/>
      <c r="M651" s="675"/>
      <c r="N651" s="675"/>
      <c r="O651" s="675"/>
      <c r="P651" s="675"/>
      <c r="Q651" s="675"/>
      <c r="R651" s="675"/>
      <c r="S651" s="675"/>
      <c r="T651" s="675"/>
      <c r="U651" s="675"/>
      <c r="V651" s="675"/>
      <c r="W651" s="675"/>
      <c r="X651" s="675"/>
      <c r="Y651" s="675"/>
      <c r="Z651" s="675"/>
      <c r="AA651" s="675"/>
      <c r="AB651" s="675"/>
      <c r="AC651" s="675"/>
      <c r="AD651" s="675"/>
      <c r="AE651" s="675"/>
    </row>
    <row r="652" spans="3:31" ht="12.75" customHeight="1">
      <c r="C652" s="675"/>
      <c r="D652" s="675"/>
      <c r="E652" s="675"/>
      <c r="F652" s="675"/>
      <c r="G652" s="675"/>
      <c r="H652" s="675"/>
      <c r="J652" s="675"/>
      <c r="K652" s="675"/>
      <c r="L652" s="675"/>
      <c r="M652" s="675"/>
      <c r="N652" s="675"/>
      <c r="O652" s="675"/>
      <c r="P652" s="675"/>
      <c r="Q652" s="675"/>
      <c r="R652" s="675"/>
      <c r="S652" s="675"/>
      <c r="T652" s="675"/>
      <c r="U652" s="675"/>
      <c r="V652" s="675"/>
      <c r="W652" s="675"/>
      <c r="X652" s="675"/>
      <c r="Y652" s="675"/>
      <c r="Z652" s="675"/>
      <c r="AA652" s="675"/>
      <c r="AB652" s="675"/>
      <c r="AC652" s="675"/>
      <c r="AD652" s="675"/>
      <c r="AE652" s="675"/>
    </row>
    <row r="653" spans="3:31" ht="12.75" customHeight="1">
      <c r="C653" s="675"/>
      <c r="D653" s="675"/>
      <c r="E653" s="675"/>
      <c r="F653" s="675"/>
      <c r="G653" s="675"/>
      <c r="H653" s="675"/>
      <c r="J653" s="675"/>
      <c r="K653" s="675"/>
      <c r="L653" s="675"/>
      <c r="M653" s="675"/>
      <c r="N653" s="675"/>
      <c r="O653" s="675"/>
      <c r="P653" s="675"/>
      <c r="Q653" s="675"/>
      <c r="R653" s="675"/>
      <c r="S653" s="675"/>
      <c r="T653" s="675"/>
      <c r="U653" s="675"/>
      <c r="V653" s="675"/>
      <c r="W653" s="675"/>
      <c r="X653" s="675"/>
      <c r="Y653" s="675"/>
      <c r="Z653" s="675"/>
      <c r="AA653" s="675"/>
      <c r="AB653" s="675"/>
      <c r="AC653" s="675"/>
      <c r="AD653" s="675"/>
      <c r="AE653" s="675"/>
    </row>
    <row r="654" spans="3:31" ht="12.75" customHeight="1">
      <c r="C654" s="675"/>
      <c r="D654" s="675"/>
      <c r="E654" s="675"/>
      <c r="F654" s="675"/>
      <c r="G654" s="675"/>
      <c r="H654" s="675"/>
      <c r="J654" s="675"/>
      <c r="K654" s="675"/>
      <c r="L654" s="675"/>
      <c r="M654" s="675"/>
      <c r="N654" s="675"/>
      <c r="O654" s="675"/>
      <c r="P654" s="675"/>
      <c r="Q654" s="675"/>
      <c r="R654" s="675"/>
      <c r="S654" s="675"/>
      <c r="T654" s="675"/>
      <c r="U654" s="675"/>
      <c r="V654" s="675"/>
      <c r="W654" s="675"/>
      <c r="X654" s="675"/>
      <c r="Y654" s="675"/>
      <c r="Z654" s="675"/>
      <c r="AA654" s="675"/>
      <c r="AB654" s="675"/>
      <c r="AC654" s="675"/>
      <c r="AD654" s="675"/>
      <c r="AE654" s="675"/>
    </row>
    <row r="655" spans="3:31" ht="12.75" customHeight="1">
      <c r="C655" s="675"/>
      <c r="D655" s="675"/>
      <c r="E655" s="675"/>
      <c r="F655" s="675"/>
      <c r="G655" s="675"/>
      <c r="H655" s="675"/>
      <c r="J655" s="675"/>
      <c r="K655" s="675"/>
      <c r="L655" s="675"/>
      <c r="M655" s="675"/>
      <c r="N655" s="675"/>
      <c r="O655" s="675"/>
      <c r="P655" s="675"/>
      <c r="Q655" s="675"/>
      <c r="R655" s="675"/>
      <c r="S655" s="675"/>
      <c r="T655" s="675"/>
      <c r="U655" s="675"/>
      <c r="V655" s="675"/>
      <c r="W655" s="675"/>
      <c r="X655" s="675"/>
      <c r="Y655" s="675"/>
      <c r="Z655" s="675"/>
      <c r="AA655" s="675"/>
      <c r="AB655" s="675"/>
      <c r="AC655" s="675"/>
      <c r="AD655" s="675"/>
      <c r="AE655" s="675"/>
    </row>
    <row r="656" spans="3:31" ht="12.75" customHeight="1">
      <c r="C656" s="675"/>
      <c r="D656" s="675"/>
      <c r="E656" s="675"/>
      <c r="F656" s="675"/>
      <c r="G656" s="675"/>
      <c r="H656" s="675"/>
      <c r="J656" s="675"/>
      <c r="K656" s="675"/>
      <c r="L656" s="675"/>
      <c r="M656" s="675"/>
      <c r="N656" s="675"/>
      <c r="O656" s="675"/>
      <c r="P656" s="675"/>
      <c r="Q656" s="675"/>
      <c r="R656" s="675"/>
      <c r="S656" s="675"/>
      <c r="T656" s="675"/>
      <c r="U656" s="675"/>
      <c r="V656" s="675"/>
      <c r="W656" s="675"/>
      <c r="X656" s="675"/>
      <c r="Y656" s="675"/>
      <c r="Z656" s="675"/>
      <c r="AA656" s="675"/>
      <c r="AB656" s="675"/>
      <c r="AC656" s="675"/>
      <c r="AD656" s="675"/>
      <c r="AE656" s="675"/>
    </row>
    <row r="657" spans="3:31" ht="12.75" customHeight="1">
      <c r="C657" s="675"/>
      <c r="D657" s="675"/>
      <c r="E657" s="675"/>
      <c r="F657" s="675"/>
      <c r="G657" s="675"/>
      <c r="H657" s="675"/>
      <c r="J657" s="675"/>
      <c r="K657" s="675"/>
      <c r="L657" s="675"/>
      <c r="M657" s="675"/>
      <c r="N657" s="675"/>
      <c r="O657" s="675"/>
      <c r="P657" s="675"/>
      <c r="Q657" s="675"/>
      <c r="R657" s="675"/>
      <c r="S657" s="675"/>
      <c r="T657" s="675"/>
      <c r="U657" s="675"/>
      <c r="V657" s="675"/>
      <c r="W657" s="675"/>
      <c r="X657" s="675"/>
      <c r="Y657" s="675"/>
      <c r="Z657" s="675"/>
      <c r="AA657" s="675"/>
      <c r="AB657" s="675"/>
      <c r="AC657" s="675"/>
      <c r="AD657" s="675"/>
      <c r="AE657" s="675"/>
    </row>
    <row r="658" spans="3:31" ht="12.75" customHeight="1">
      <c r="C658" s="675"/>
      <c r="D658" s="675"/>
      <c r="E658" s="675"/>
      <c r="F658" s="675"/>
      <c r="G658" s="675"/>
      <c r="H658" s="675"/>
      <c r="J658" s="675"/>
      <c r="K658" s="675"/>
      <c r="L658" s="675"/>
      <c r="M658" s="675"/>
      <c r="N658" s="675"/>
      <c r="O658" s="675"/>
      <c r="P658" s="675"/>
      <c r="Q658" s="675"/>
      <c r="R658" s="675"/>
      <c r="S658" s="675"/>
      <c r="T658" s="675"/>
      <c r="U658" s="675"/>
      <c r="V658" s="675"/>
      <c r="W658" s="675"/>
      <c r="X658" s="675"/>
      <c r="Y658" s="675"/>
      <c r="Z658" s="675"/>
      <c r="AA658" s="675"/>
      <c r="AB658" s="675"/>
      <c r="AC658" s="675"/>
      <c r="AD658" s="675"/>
      <c r="AE658" s="675"/>
    </row>
    <row r="659" spans="3:31" ht="12.75" customHeight="1">
      <c r="C659" s="675"/>
      <c r="D659" s="675"/>
      <c r="E659" s="675"/>
      <c r="F659" s="675"/>
      <c r="G659" s="675"/>
      <c r="H659" s="675"/>
      <c r="J659" s="675"/>
      <c r="K659" s="675"/>
      <c r="L659" s="675"/>
      <c r="M659" s="675"/>
      <c r="N659" s="675"/>
      <c r="O659" s="675"/>
      <c r="P659" s="675"/>
      <c r="Q659" s="675"/>
      <c r="R659" s="675"/>
      <c r="S659" s="675"/>
      <c r="T659" s="675"/>
      <c r="U659" s="675"/>
      <c r="V659" s="675"/>
      <c r="W659" s="675"/>
      <c r="X659" s="675"/>
      <c r="Y659" s="675"/>
      <c r="Z659" s="675"/>
      <c r="AA659" s="675"/>
      <c r="AB659" s="675"/>
      <c r="AC659" s="675"/>
      <c r="AD659" s="675"/>
      <c r="AE659" s="675"/>
    </row>
    <row r="660" spans="3:31" ht="12.75" customHeight="1">
      <c r="C660" s="675"/>
      <c r="D660" s="675"/>
      <c r="E660" s="675"/>
      <c r="F660" s="675"/>
      <c r="G660" s="675"/>
      <c r="H660" s="675"/>
      <c r="J660" s="675"/>
      <c r="K660" s="675"/>
      <c r="L660" s="675"/>
      <c r="M660" s="675"/>
      <c r="N660" s="675"/>
      <c r="O660" s="675"/>
      <c r="P660" s="675"/>
      <c r="Q660" s="675"/>
      <c r="R660" s="675"/>
      <c r="S660" s="675"/>
      <c r="T660" s="675"/>
      <c r="U660" s="675"/>
      <c r="V660" s="675"/>
      <c r="W660" s="675"/>
      <c r="X660" s="675"/>
      <c r="Y660" s="675"/>
      <c r="Z660" s="675"/>
      <c r="AA660" s="675"/>
      <c r="AB660" s="675"/>
      <c r="AC660" s="675"/>
      <c r="AD660" s="675"/>
      <c r="AE660" s="675"/>
    </row>
    <row r="661" spans="3:31" ht="12.75" customHeight="1">
      <c r="C661" s="675"/>
      <c r="D661" s="675"/>
      <c r="E661" s="675"/>
      <c r="F661" s="675"/>
      <c r="G661" s="675"/>
      <c r="H661" s="675"/>
      <c r="J661" s="675"/>
      <c r="K661" s="675"/>
      <c r="L661" s="675"/>
      <c r="M661" s="675"/>
      <c r="N661" s="675"/>
      <c r="O661" s="675"/>
      <c r="P661" s="675"/>
      <c r="Q661" s="675"/>
      <c r="R661" s="675"/>
      <c r="S661" s="675"/>
      <c r="T661" s="675"/>
      <c r="U661" s="675"/>
      <c r="V661" s="675"/>
      <c r="W661" s="675"/>
      <c r="X661" s="675"/>
      <c r="Y661" s="675"/>
      <c r="Z661" s="675"/>
      <c r="AA661" s="675"/>
      <c r="AB661" s="675"/>
      <c r="AC661" s="675"/>
      <c r="AD661" s="675"/>
      <c r="AE661" s="675"/>
    </row>
    <row r="662" spans="3:31" ht="12.75" customHeight="1">
      <c r="C662" s="675"/>
      <c r="D662" s="675"/>
      <c r="E662" s="675"/>
      <c r="F662" s="675"/>
      <c r="G662" s="675"/>
      <c r="H662" s="675"/>
      <c r="J662" s="675"/>
      <c r="K662" s="675"/>
      <c r="L662" s="675"/>
      <c r="M662" s="675"/>
      <c r="N662" s="675"/>
      <c r="O662" s="675"/>
      <c r="P662" s="675"/>
      <c r="Q662" s="675"/>
      <c r="R662" s="675"/>
      <c r="S662" s="675"/>
      <c r="T662" s="675"/>
      <c r="U662" s="675"/>
      <c r="V662" s="675"/>
      <c r="W662" s="675"/>
      <c r="X662" s="675"/>
      <c r="Y662" s="675"/>
      <c r="Z662" s="675"/>
      <c r="AA662" s="675"/>
      <c r="AB662" s="675"/>
      <c r="AC662" s="675"/>
      <c r="AD662" s="675"/>
      <c r="AE662" s="675"/>
    </row>
    <row r="663" spans="3:31" ht="12.75" customHeight="1">
      <c r="C663" s="675"/>
      <c r="D663" s="675"/>
      <c r="E663" s="675"/>
      <c r="F663" s="675"/>
      <c r="G663" s="675"/>
      <c r="H663" s="675"/>
      <c r="J663" s="675"/>
      <c r="K663" s="675"/>
      <c r="L663" s="675"/>
      <c r="M663" s="675"/>
      <c r="N663" s="675"/>
      <c r="O663" s="675"/>
      <c r="P663" s="675"/>
      <c r="Q663" s="675"/>
      <c r="R663" s="675"/>
      <c r="S663" s="675"/>
      <c r="T663" s="675"/>
      <c r="U663" s="675"/>
      <c r="V663" s="675"/>
      <c r="W663" s="675"/>
      <c r="X663" s="675"/>
      <c r="Y663" s="675"/>
      <c r="Z663" s="675"/>
      <c r="AA663" s="675"/>
      <c r="AB663" s="675"/>
      <c r="AC663" s="675"/>
      <c r="AD663" s="675"/>
      <c r="AE663" s="675"/>
    </row>
    <row r="664" spans="3:31" ht="12.75" customHeight="1">
      <c r="C664" s="675"/>
      <c r="D664" s="675"/>
      <c r="E664" s="675"/>
      <c r="F664" s="675"/>
      <c r="G664" s="675"/>
      <c r="H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row>
    <row r="665" spans="3:31" ht="12.75" customHeight="1">
      <c r="C665" s="675"/>
      <c r="D665" s="675"/>
      <c r="E665" s="675"/>
      <c r="F665" s="675"/>
      <c r="G665" s="675"/>
      <c r="H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row>
    <row r="666" spans="3:31" ht="12.75" customHeight="1">
      <c r="C666" s="675"/>
      <c r="D666" s="675"/>
      <c r="E666" s="675"/>
      <c r="F666" s="675"/>
      <c r="G666" s="675"/>
      <c r="H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row>
    <row r="667" spans="3:31" ht="12.75" customHeight="1">
      <c r="C667" s="675"/>
      <c r="D667" s="675"/>
      <c r="E667" s="675"/>
      <c r="F667" s="675"/>
      <c r="G667" s="675"/>
      <c r="H667" s="675"/>
      <c r="J667" s="675"/>
      <c r="K667" s="675"/>
      <c r="L667" s="675"/>
      <c r="M667" s="675"/>
      <c r="N667" s="675"/>
      <c r="O667" s="675"/>
      <c r="P667" s="675"/>
      <c r="Q667" s="675"/>
      <c r="R667" s="675"/>
      <c r="S667" s="675"/>
      <c r="T667" s="675"/>
      <c r="U667" s="675"/>
      <c r="V667" s="675"/>
      <c r="W667" s="675"/>
      <c r="X667" s="675"/>
      <c r="Y667" s="675"/>
      <c r="Z667" s="675"/>
      <c r="AA667" s="675"/>
      <c r="AB667" s="675"/>
      <c r="AC667" s="675"/>
      <c r="AD667" s="675"/>
      <c r="AE667" s="675"/>
    </row>
    <row r="668" spans="3:31" ht="12.75" customHeight="1">
      <c r="C668" s="675"/>
      <c r="D668" s="675"/>
      <c r="E668" s="675"/>
      <c r="F668" s="675"/>
      <c r="G668" s="675"/>
      <c r="H668" s="675"/>
      <c r="J668" s="675"/>
      <c r="K668" s="675"/>
      <c r="L668" s="675"/>
      <c r="M668" s="675"/>
      <c r="N668" s="675"/>
      <c r="O668" s="675"/>
      <c r="P668" s="675"/>
      <c r="Q668" s="675"/>
      <c r="R668" s="675"/>
      <c r="S668" s="675"/>
      <c r="T668" s="675"/>
      <c r="U668" s="675"/>
      <c r="V668" s="675"/>
      <c r="W668" s="675"/>
      <c r="X668" s="675"/>
      <c r="Y668" s="675"/>
      <c r="Z668" s="675"/>
      <c r="AA668" s="675"/>
      <c r="AB668" s="675"/>
      <c r="AC668" s="675"/>
      <c r="AD668" s="675"/>
      <c r="AE668" s="675"/>
    </row>
    <row r="669" spans="3:31" ht="12.75" customHeight="1">
      <c r="C669" s="675"/>
      <c r="D669" s="675"/>
      <c r="E669" s="675"/>
      <c r="F669" s="675"/>
      <c r="G669" s="675"/>
      <c r="H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675"/>
      <c r="AE669" s="675"/>
    </row>
    <row r="670" spans="3:31" ht="12.75" customHeight="1">
      <c r="C670" s="675"/>
      <c r="D670" s="675"/>
      <c r="E670" s="675"/>
      <c r="F670" s="675"/>
      <c r="G670" s="675"/>
      <c r="H670" s="675"/>
      <c r="J670" s="675"/>
      <c r="K670" s="675"/>
      <c r="L670" s="675"/>
      <c r="M670" s="675"/>
      <c r="N670" s="675"/>
      <c r="O670" s="675"/>
      <c r="P670" s="675"/>
      <c r="Q670" s="675"/>
      <c r="R670" s="675"/>
      <c r="S670" s="675"/>
      <c r="T670" s="675"/>
      <c r="U670" s="675"/>
      <c r="V670" s="675"/>
      <c r="W670" s="675"/>
      <c r="X670" s="675"/>
      <c r="Y670" s="675"/>
      <c r="Z670" s="675"/>
      <c r="AA670" s="675"/>
      <c r="AB670" s="675"/>
      <c r="AC670" s="675"/>
      <c r="AD670" s="675"/>
      <c r="AE670" s="675"/>
    </row>
    <row r="671" spans="3:31" ht="12.75" customHeight="1">
      <c r="C671" s="675"/>
      <c r="D671" s="675"/>
      <c r="E671" s="675"/>
      <c r="F671" s="675"/>
      <c r="G671" s="675"/>
      <c r="H671" s="675"/>
      <c r="J671" s="675"/>
      <c r="K671" s="675"/>
      <c r="L671" s="675"/>
      <c r="M671" s="675"/>
      <c r="N671" s="675"/>
      <c r="O671" s="675"/>
      <c r="P671" s="675"/>
      <c r="Q671" s="675"/>
      <c r="R671" s="675"/>
      <c r="S671" s="675"/>
      <c r="T671" s="675"/>
      <c r="U671" s="675"/>
      <c r="V671" s="675"/>
      <c r="W671" s="675"/>
      <c r="X671" s="675"/>
      <c r="Y671" s="675"/>
      <c r="Z671" s="675"/>
      <c r="AA671" s="675"/>
      <c r="AB671" s="675"/>
      <c r="AC671" s="675"/>
      <c r="AD671" s="675"/>
      <c r="AE671" s="675"/>
    </row>
    <row r="672" spans="3:31" ht="12.75" customHeight="1">
      <c r="C672" s="675"/>
      <c r="D672" s="675"/>
      <c r="E672" s="675"/>
      <c r="F672" s="675"/>
      <c r="G672" s="675"/>
      <c r="H672" s="675"/>
      <c r="J672" s="675"/>
      <c r="K672" s="675"/>
      <c r="L672" s="675"/>
      <c r="M672" s="675"/>
      <c r="N672" s="675"/>
      <c r="O672" s="675"/>
      <c r="P672" s="675"/>
      <c r="Q672" s="675"/>
      <c r="R672" s="675"/>
      <c r="S672" s="675"/>
      <c r="T672" s="675"/>
      <c r="U672" s="675"/>
      <c r="V672" s="675"/>
      <c r="W672" s="675"/>
      <c r="X672" s="675"/>
      <c r="Y672" s="675"/>
      <c r="Z672" s="675"/>
      <c r="AA672" s="675"/>
      <c r="AB672" s="675"/>
      <c r="AC672" s="675"/>
      <c r="AD672" s="675"/>
      <c r="AE672" s="675"/>
    </row>
    <row r="673" spans="3:31" ht="12.75" customHeight="1">
      <c r="C673" s="675"/>
      <c r="D673" s="675"/>
      <c r="E673" s="675"/>
      <c r="F673" s="675"/>
      <c r="G673" s="675"/>
      <c r="H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675"/>
      <c r="AE673" s="675"/>
    </row>
    <row r="674" spans="3:31" ht="12.75" customHeight="1">
      <c r="C674" s="675"/>
      <c r="D674" s="675"/>
      <c r="E674" s="675"/>
      <c r="F674" s="675"/>
      <c r="G674" s="675"/>
      <c r="H674" s="675"/>
      <c r="J674" s="675"/>
      <c r="K674" s="675"/>
      <c r="L674" s="675"/>
      <c r="M674" s="675"/>
      <c r="N674" s="675"/>
      <c r="O674" s="675"/>
      <c r="P674" s="675"/>
      <c r="Q674" s="675"/>
      <c r="R674" s="675"/>
      <c r="S674" s="675"/>
      <c r="T674" s="675"/>
      <c r="U674" s="675"/>
      <c r="V674" s="675"/>
      <c r="W674" s="675"/>
      <c r="X674" s="675"/>
      <c r="Y674" s="675"/>
      <c r="Z674" s="675"/>
      <c r="AA674" s="675"/>
      <c r="AB674" s="675"/>
      <c r="AC674" s="675"/>
      <c r="AD674" s="675"/>
      <c r="AE674" s="675"/>
    </row>
    <row r="675" spans="3:31" ht="12.75" customHeight="1">
      <c r="C675" s="675"/>
      <c r="D675" s="675"/>
      <c r="E675" s="675"/>
      <c r="F675" s="675"/>
      <c r="G675" s="675"/>
      <c r="H675" s="675"/>
      <c r="J675" s="675"/>
      <c r="K675" s="675"/>
      <c r="L675" s="675"/>
      <c r="M675" s="675"/>
      <c r="N675" s="675"/>
      <c r="O675" s="675"/>
      <c r="P675" s="675"/>
      <c r="Q675" s="675"/>
      <c r="R675" s="675"/>
      <c r="S675" s="675"/>
      <c r="T675" s="675"/>
      <c r="U675" s="675"/>
      <c r="V675" s="675"/>
      <c r="W675" s="675"/>
      <c r="X675" s="675"/>
      <c r="Y675" s="675"/>
      <c r="Z675" s="675"/>
      <c r="AA675" s="675"/>
      <c r="AB675" s="675"/>
      <c r="AC675" s="675"/>
      <c r="AD675" s="675"/>
      <c r="AE675" s="675"/>
    </row>
    <row r="676" spans="3:31" ht="12.75" customHeight="1">
      <c r="C676" s="675"/>
      <c r="D676" s="675"/>
      <c r="E676" s="675"/>
      <c r="F676" s="675"/>
      <c r="G676" s="675"/>
      <c r="H676" s="675"/>
      <c r="J676" s="675"/>
      <c r="K676" s="675"/>
      <c r="L676" s="675"/>
      <c r="M676" s="675"/>
      <c r="N676" s="675"/>
      <c r="O676" s="675"/>
      <c r="P676" s="675"/>
      <c r="Q676" s="675"/>
      <c r="R676" s="675"/>
      <c r="S676" s="675"/>
      <c r="T676" s="675"/>
      <c r="U676" s="675"/>
      <c r="V676" s="675"/>
      <c r="W676" s="675"/>
      <c r="X676" s="675"/>
      <c r="Y676" s="675"/>
      <c r="Z676" s="675"/>
      <c r="AA676" s="675"/>
      <c r="AB676" s="675"/>
      <c r="AC676" s="675"/>
      <c r="AD676" s="675"/>
      <c r="AE676" s="675"/>
    </row>
    <row r="677" spans="3:31" ht="12.75" customHeight="1">
      <c r="C677" s="675"/>
      <c r="D677" s="675"/>
      <c r="E677" s="675"/>
      <c r="F677" s="675"/>
      <c r="G677" s="675"/>
      <c r="H677" s="675"/>
      <c r="J677" s="675"/>
      <c r="K677" s="675"/>
      <c r="L677" s="675"/>
      <c r="M677" s="675"/>
      <c r="N677" s="675"/>
      <c r="O677" s="675"/>
      <c r="P677" s="675"/>
      <c r="Q677" s="675"/>
      <c r="R677" s="675"/>
      <c r="S677" s="675"/>
      <c r="T677" s="675"/>
      <c r="U677" s="675"/>
      <c r="V677" s="675"/>
      <c r="W677" s="675"/>
      <c r="X677" s="675"/>
      <c r="Y677" s="675"/>
      <c r="Z677" s="675"/>
      <c r="AA677" s="675"/>
      <c r="AB677" s="675"/>
      <c r="AC677" s="675"/>
      <c r="AD677" s="675"/>
      <c r="AE677" s="675"/>
    </row>
    <row r="678" spans="3:31" ht="12.75" customHeight="1">
      <c r="C678" s="675"/>
      <c r="D678" s="675"/>
      <c r="E678" s="675"/>
      <c r="F678" s="675"/>
      <c r="G678" s="675"/>
      <c r="H678" s="675"/>
      <c r="J678" s="675"/>
      <c r="K678" s="675"/>
      <c r="L678" s="675"/>
      <c r="M678" s="675"/>
      <c r="N678" s="675"/>
      <c r="O678" s="675"/>
      <c r="P678" s="675"/>
      <c r="Q678" s="675"/>
      <c r="R678" s="675"/>
      <c r="S678" s="675"/>
      <c r="T678" s="675"/>
      <c r="U678" s="675"/>
      <c r="V678" s="675"/>
      <c r="W678" s="675"/>
      <c r="X678" s="675"/>
      <c r="Y678" s="675"/>
      <c r="Z678" s="675"/>
      <c r="AA678" s="675"/>
      <c r="AB678" s="675"/>
      <c r="AC678" s="675"/>
      <c r="AD678" s="675"/>
      <c r="AE678" s="675"/>
    </row>
    <row r="679" spans="3:31" ht="12.75" customHeight="1">
      <c r="C679" s="675"/>
      <c r="D679" s="675"/>
      <c r="E679" s="675"/>
      <c r="F679" s="675"/>
      <c r="G679" s="675"/>
      <c r="H679" s="675"/>
      <c r="J679" s="675"/>
      <c r="K679" s="675"/>
      <c r="L679" s="675"/>
      <c r="M679" s="675"/>
      <c r="N679" s="675"/>
      <c r="O679" s="675"/>
      <c r="P679" s="675"/>
      <c r="Q679" s="675"/>
      <c r="R679" s="675"/>
      <c r="S679" s="675"/>
      <c r="T679" s="675"/>
      <c r="U679" s="675"/>
      <c r="V679" s="675"/>
      <c r="W679" s="675"/>
      <c r="X679" s="675"/>
      <c r="Y679" s="675"/>
      <c r="Z679" s="675"/>
      <c r="AA679" s="675"/>
      <c r="AB679" s="675"/>
      <c r="AC679" s="675"/>
      <c r="AD679" s="675"/>
      <c r="AE679" s="675"/>
    </row>
    <row r="680" spans="3:31" ht="12.75" customHeight="1">
      <c r="C680" s="675"/>
      <c r="D680" s="675"/>
      <c r="E680" s="675"/>
      <c r="F680" s="675"/>
      <c r="G680" s="675"/>
      <c r="H680" s="675"/>
      <c r="J680" s="675"/>
      <c r="K680" s="675"/>
      <c r="L680" s="675"/>
      <c r="M680" s="675"/>
      <c r="N680" s="675"/>
      <c r="O680" s="675"/>
      <c r="P680" s="675"/>
      <c r="Q680" s="675"/>
      <c r="R680" s="675"/>
      <c r="S680" s="675"/>
      <c r="T680" s="675"/>
      <c r="U680" s="675"/>
      <c r="V680" s="675"/>
      <c r="W680" s="675"/>
      <c r="X680" s="675"/>
      <c r="Y680" s="675"/>
      <c r="Z680" s="675"/>
      <c r="AA680" s="675"/>
      <c r="AB680" s="675"/>
      <c r="AC680" s="675"/>
      <c r="AD680" s="675"/>
      <c r="AE680" s="675"/>
    </row>
    <row r="681" spans="3:31" ht="12.75" customHeight="1">
      <c r="C681" s="675"/>
      <c r="D681" s="675"/>
      <c r="E681" s="675"/>
      <c r="F681" s="675"/>
      <c r="G681" s="675"/>
      <c r="H681" s="675"/>
      <c r="J681" s="675"/>
      <c r="K681" s="675"/>
      <c r="L681" s="675"/>
      <c r="M681" s="675"/>
      <c r="N681" s="675"/>
      <c r="O681" s="675"/>
      <c r="P681" s="675"/>
      <c r="Q681" s="675"/>
      <c r="R681" s="675"/>
      <c r="S681" s="675"/>
      <c r="T681" s="675"/>
      <c r="U681" s="675"/>
      <c r="V681" s="675"/>
      <c r="W681" s="675"/>
      <c r="X681" s="675"/>
      <c r="Y681" s="675"/>
      <c r="Z681" s="675"/>
      <c r="AA681" s="675"/>
      <c r="AB681" s="675"/>
      <c r="AC681" s="675"/>
      <c r="AD681" s="675"/>
      <c r="AE681" s="675"/>
    </row>
    <row r="682" spans="3:31" ht="12.75" customHeight="1">
      <c r="C682" s="675"/>
      <c r="D682" s="675"/>
      <c r="E682" s="675"/>
      <c r="F682" s="675"/>
      <c r="G682" s="675"/>
      <c r="H682" s="675"/>
      <c r="J682" s="675"/>
      <c r="K682" s="675"/>
      <c r="L682" s="675"/>
      <c r="M682" s="675"/>
      <c r="N682" s="675"/>
      <c r="O682" s="675"/>
      <c r="P682" s="675"/>
      <c r="Q682" s="675"/>
      <c r="R682" s="675"/>
      <c r="S682" s="675"/>
      <c r="T682" s="675"/>
      <c r="U682" s="675"/>
      <c r="V682" s="675"/>
      <c r="W682" s="675"/>
      <c r="X682" s="675"/>
      <c r="Y682" s="675"/>
      <c r="Z682" s="675"/>
      <c r="AA682" s="675"/>
      <c r="AB682" s="675"/>
      <c r="AC682" s="675"/>
      <c r="AD682" s="675"/>
      <c r="AE682" s="675"/>
    </row>
    <row r="683" spans="3:31" ht="12.75" customHeight="1">
      <c r="C683" s="675"/>
      <c r="D683" s="675"/>
      <c r="E683" s="675"/>
      <c r="F683" s="675"/>
      <c r="G683" s="675"/>
      <c r="H683" s="675"/>
      <c r="J683" s="675"/>
      <c r="K683" s="675"/>
      <c r="L683" s="675"/>
      <c r="M683" s="675"/>
      <c r="N683" s="675"/>
      <c r="O683" s="675"/>
      <c r="P683" s="675"/>
      <c r="Q683" s="675"/>
      <c r="R683" s="675"/>
      <c r="S683" s="675"/>
      <c r="T683" s="675"/>
      <c r="U683" s="675"/>
      <c r="V683" s="675"/>
      <c r="W683" s="675"/>
      <c r="X683" s="675"/>
      <c r="Y683" s="675"/>
      <c r="Z683" s="675"/>
      <c r="AA683" s="675"/>
      <c r="AB683" s="675"/>
      <c r="AC683" s="675"/>
      <c r="AD683" s="675"/>
      <c r="AE683" s="675"/>
    </row>
    <row r="684" spans="3:31" ht="12.75" customHeight="1">
      <c r="C684" s="675"/>
      <c r="D684" s="675"/>
      <c r="E684" s="675"/>
      <c r="F684" s="675"/>
      <c r="G684" s="675"/>
      <c r="H684" s="675"/>
      <c r="J684" s="675"/>
      <c r="K684" s="675"/>
      <c r="L684" s="675"/>
      <c r="M684" s="675"/>
      <c r="N684" s="675"/>
      <c r="O684" s="675"/>
      <c r="P684" s="675"/>
      <c r="Q684" s="675"/>
      <c r="R684" s="675"/>
      <c r="S684" s="675"/>
      <c r="T684" s="675"/>
      <c r="U684" s="675"/>
      <c r="V684" s="675"/>
      <c r="W684" s="675"/>
      <c r="X684" s="675"/>
      <c r="Y684" s="675"/>
      <c r="Z684" s="675"/>
      <c r="AA684" s="675"/>
      <c r="AB684" s="675"/>
      <c r="AC684" s="675"/>
      <c r="AD684" s="675"/>
      <c r="AE684" s="675"/>
    </row>
    <row r="685" spans="3:31" ht="12.75" customHeight="1">
      <c r="C685" s="675"/>
      <c r="D685" s="675"/>
      <c r="E685" s="675"/>
      <c r="F685" s="675"/>
      <c r="G685" s="675"/>
      <c r="H685" s="675"/>
      <c r="J685" s="675"/>
      <c r="K685" s="675"/>
      <c r="L685" s="675"/>
      <c r="M685" s="675"/>
      <c r="N685" s="675"/>
      <c r="O685" s="675"/>
      <c r="P685" s="675"/>
      <c r="Q685" s="675"/>
      <c r="R685" s="675"/>
      <c r="S685" s="675"/>
      <c r="T685" s="675"/>
      <c r="U685" s="675"/>
      <c r="V685" s="675"/>
      <c r="W685" s="675"/>
      <c r="X685" s="675"/>
      <c r="Y685" s="675"/>
      <c r="Z685" s="675"/>
      <c r="AA685" s="675"/>
      <c r="AB685" s="675"/>
      <c r="AC685" s="675"/>
      <c r="AD685" s="675"/>
      <c r="AE685" s="675"/>
    </row>
    <row r="686" spans="3:31" ht="12.75" customHeight="1">
      <c r="C686" s="675"/>
      <c r="D686" s="675"/>
      <c r="E686" s="675"/>
      <c r="F686" s="675"/>
      <c r="G686" s="675"/>
      <c r="H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row>
    <row r="687" spans="3:31" ht="12.75" customHeight="1">
      <c r="C687" s="675"/>
      <c r="D687" s="675"/>
      <c r="E687" s="675"/>
      <c r="F687" s="675"/>
      <c r="G687" s="675"/>
      <c r="H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row>
    <row r="688" spans="3:31" ht="12.75" customHeight="1">
      <c r="C688" s="675"/>
      <c r="D688" s="675"/>
      <c r="E688" s="675"/>
      <c r="F688" s="675"/>
      <c r="G688" s="675"/>
      <c r="H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row>
    <row r="689" spans="3:31" ht="12.75" customHeight="1">
      <c r="C689" s="675"/>
      <c r="D689" s="675"/>
      <c r="E689" s="675"/>
      <c r="F689" s="675"/>
      <c r="G689" s="675"/>
      <c r="H689" s="675"/>
      <c r="J689" s="675"/>
      <c r="K689" s="675"/>
      <c r="L689" s="675"/>
      <c r="M689" s="675"/>
      <c r="N689" s="675"/>
      <c r="O689" s="675"/>
      <c r="P689" s="675"/>
      <c r="Q689" s="675"/>
      <c r="R689" s="675"/>
      <c r="S689" s="675"/>
      <c r="T689" s="675"/>
      <c r="U689" s="675"/>
      <c r="V689" s="675"/>
      <c r="W689" s="675"/>
      <c r="X689" s="675"/>
      <c r="Y689" s="675"/>
      <c r="Z689" s="675"/>
      <c r="AA689" s="675"/>
      <c r="AB689" s="675"/>
      <c r="AC689" s="675"/>
      <c r="AD689" s="675"/>
      <c r="AE689" s="675"/>
    </row>
    <row r="690" spans="3:31" ht="12.75" customHeight="1">
      <c r="C690" s="675"/>
      <c r="D690" s="675"/>
      <c r="E690" s="675"/>
      <c r="F690" s="675"/>
      <c r="G690" s="675"/>
      <c r="H690" s="675"/>
      <c r="J690" s="675"/>
      <c r="K690" s="675"/>
      <c r="L690" s="675"/>
      <c r="M690" s="675"/>
      <c r="N690" s="675"/>
      <c r="O690" s="675"/>
      <c r="P690" s="675"/>
      <c r="Q690" s="675"/>
      <c r="R690" s="675"/>
      <c r="S690" s="675"/>
      <c r="T690" s="675"/>
      <c r="U690" s="675"/>
      <c r="V690" s="675"/>
      <c r="W690" s="675"/>
      <c r="X690" s="675"/>
      <c r="Y690" s="675"/>
      <c r="Z690" s="675"/>
      <c r="AA690" s="675"/>
      <c r="AB690" s="675"/>
      <c r="AC690" s="675"/>
      <c r="AD690" s="675"/>
      <c r="AE690" s="675"/>
    </row>
    <row r="691" spans="3:31" ht="12.75" customHeight="1">
      <c r="C691" s="675"/>
      <c r="D691" s="675"/>
      <c r="E691" s="675"/>
      <c r="F691" s="675"/>
      <c r="G691" s="675"/>
      <c r="H691" s="675"/>
      <c r="J691" s="675"/>
      <c r="K691" s="675"/>
      <c r="L691" s="675"/>
      <c r="M691" s="675"/>
      <c r="N691" s="675"/>
      <c r="O691" s="675"/>
      <c r="P691" s="675"/>
      <c r="Q691" s="675"/>
      <c r="R691" s="675"/>
      <c r="S691" s="675"/>
      <c r="T691" s="675"/>
      <c r="U691" s="675"/>
      <c r="V691" s="675"/>
      <c r="W691" s="675"/>
      <c r="X691" s="675"/>
      <c r="Y691" s="675"/>
      <c r="Z691" s="675"/>
      <c r="AA691" s="675"/>
      <c r="AB691" s="675"/>
      <c r="AC691" s="675"/>
      <c r="AD691" s="675"/>
      <c r="AE691" s="675"/>
    </row>
    <row r="692" spans="3:31" ht="12.75" customHeight="1">
      <c r="C692" s="675"/>
      <c r="D692" s="675"/>
      <c r="E692" s="675"/>
      <c r="F692" s="675"/>
      <c r="G692" s="675"/>
      <c r="H692" s="675"/>
      <c r="J692" s="675"/>
      <c r="K692" s="675"/>
      <c r="L692" s="675"/>
      <c r="M692" s="675"/>
      <c r="N692" s="675"/>
      <c r="O692" s="675"/>
      <c r="P692" s="675"/>
      <c r="Q692" s="675"/>
      <c r="R692" s="675"/>
      <c r="S692" s="675"/>
      <c r="T692" s="675"/>
      <c r="U692" s="675"/>
      <c r="V692" s="675"/>
      <c r="W692" s="675"/>
      <c r="X692" s="675"/>
      <c r="Y692" s="675"/>
      <c r="Z692" s="675"/>
      <c r="AA692" s="675"/>
      <c r="AB692" s="675"/>
      <c r="AC692" s="675"/>
      <c r="AD692" s="675"/>
      <c r="AE692" s="675"/>
    </row>
    <row r="693" spans="3:31" ht="12.75" customHeight="1">
      <c r="C693" s="675"/>
      <c r="D693" s="675"/>
      <c r="E693" s="675"/>
      <c r="F693" s="675"/>
      <c r="G693" s="675"/>
      <c r="H693" s="675"/>
      <c r="J693" s="675"/>
      <c r="K693" s="675"/>
      <c r="L693" s="675"/>
      <c r="M693" s="675"/>
      <c r="N693" s="675"/>
      <c r="O693" s="675"/>
      <c r="P693" s="675"/>
      <c r="Q693" s="675"/>
      <c r="R693" s="675"/>
      <c r="S693" s="675"/>
      <c r="T693" s="675"/>
      <c r="U693" s="675"/>
      <c r="V693" s="675"/>
      <c r="W693" s="675"/>
      <c r="X693" s="675"/>
      <c r="Y693" s="675"/>
      <c r="Z693" s="675"/>
      <c r="AA693" s="675"/>
      <c r="AB693" s="675"/>
      <c r="AC693" s="675"/>
      <c r="AD693" s="675"/>
      <c r="AE693" s="675"/>
    </row>
    <row r="694" spans="3:31" ht="12.75" customHeight="1">
      <c r="C694" s="675"/>
      <c r="D694" s="675"/>
      <c r="E694" s="675"/>
      <c r="F694" s="675"/>
      <c r="G694" s="675"/>
      <c r="H694" s="675"/>
      <c r="J694" s="675"/>
      <c r="K694" s="675"/>
      <c r="L694" s="675"/>
      <c r="M694" s="675"/>
      <c r="N694" s="675"/>
      <c r="O694" s="675"/>
      <c r="P694" s="675"/>
      <c r="Q694" s="675"/>
      <c r="R694" s="675"/>
      <c r="S694" s="675"/>
      <c r="T694" s="675"/>
      <c r="U694" s="675"/>
      <c r="V694" s="675"/>
      <c r="W694" s="675"/>
      <c r="X694" s="675"/>
      <c r="Y694" s="675"/>
      <c r="Z694" s="675"/>
      <c r="AA694" s="675"/>
      <c r="AB694" s="675"/>
      <c r="AC694" s="675"/>
      <c r="AD694" s="675"/>
      <c r="AE694" s="675"/>
    </row>
    <row r="695" spans="3:31" ht="12.75" customHeight="1">
      <c r="C695" s="675"/>
      <c r="D695" s="675"/>
      <c r="E695" s="675"/>
      <c r="F695" s="675"/>
      <c r="G695" s="675"/>
      <c r="H695" s="675"/>
      <c r="J695" s="675"/>
      <c r="K695" s="675"/>
      <c r="L695" s="675"/>
      <c r="M695" s="675"/>
      <c r="N695" s="675"/>
      <c r="O695" s="675"/>
      <c r="P695" s="675"/>
      <c r="Q695" s="675"/>
      <c r="R695" s="675"/>
      <c r="S695" s="675"/>
      <c r="T695" s="675"/>
      <c r="U695" s="675"/>
      <c r="V695" s="675"/>
      <c r="W695" s="675"/>
      <c r="X695" s="675"/>
      <c r="Y695" s="675"/>
      <c r="Z695" s="675"/>
      <c r="AA695" s="675"/>
      <c r="AB695" s="675"/>
      <c r="AC695" s="675"/>
      <c r="AD695" s="675"/>
      <c r="AE695" s="675"/>
    </row>
    <row r="696" spans="3:31" ht="12.75" customHeight="1">
      <c r="C696" s="675"/>
      <c r="D696" s="675"/>
      <c r="E696" s="675"/>
      <c r="F696" s="675"/>
      <c r="G696" s="675"/>
      <c r="H696" s="675"/>
      <c r="J696" s="675"/>
      <c r="K696" s="675"/>
      <c r="L696" s="675"/>
      <c r="M696" s="675"/>
      <c r="N696" s="675"/>
      <c r="O696" s="675"/>
      <c r="P696" s="675"/>
      <c r="Q696" s="675"/>
      <c r="R696" s="675"/>
      <c r="S696" s="675"/>
      <c r="T696" s="675"/>
      <c r="U696" s="675"/>
      <c r="V696" s="675"/>
      <c r="W696" s="675"/>
      <c r="X696" s="675"/>
      <c r="Y696" s="675"/>
      <c r="Z696" s="675"/>
      <c r="AA696" s="675"/>
      <c r="AB696" s="675"/>
      <c r="AC696" s="675"/>
      <c r="AD696" s="675"/>
      <c r="AE696" s="675"/>
    </row>
    <row r="697" spans="3:31" ht="12.75" customHeight="1">
      <c r="C697" s="675"/>
      <c r="D697" s="675"/>
      <c r="E697" s="675"/>
      <c r="F697" s="675"/>
      <c r="G697" s="675"/>
      <c r="H697" s="675"/>
      <c r="J697" s="675"/>
      <c r="K697" s="675"/>
      <c r="L697" s="675"/>
      <c r="M697" s="675"/>
      <c r="N697" s="675"/>
      <c r="O697" s="675"/>
      <c r="P697" s="675"/>
      <c r="Q697" s="675"/>
      <c r="R697" s="675"/>
      <c r="S697" s="675"/>
      <c r="T697" s="675"/>
      <c r="U697" s="675"/>
      <c r="V697" s="675"/>
      <c r="W697" s="675"/>
      <c r="X697" s="675"/>
      <c r="Y697" s="675"/>
      <c r="Z697" s="675"/>
      <c r="AA697" s="675"/>
      <c r="AB697" s="675"/>
      <c r="AC697" s="675"/>
      <c r="AD697" s="675"/>
      <c r="AE697" s="675"/>
    </row>
    <row r="698" spans="3:31" ht="12.75" customHeight="1">
      <c r="C698" s="675"/>
      <c r="D698" s="675"/>
      <c r="E698" s="675"/>
      <c r="F698" s="675"/>
      <c r="G698" s="675"/>
      <c r="H698" s="675"/>
      <c r="J698" s="675"/>
      <c r="K698" s="675"/>
      <c r="L698" s="675"/>
      <c r="M698" s="675"/>
      <c r="N698" s="675"/>
      <c r="O698" s="675"/>
      <c r="P698" s="675"/>
      <c r="Q698" s="675"/>
      <c r="R698" s="675"/>
      <c r="S698" s="675"/>
      <c r="T698" s="675"/>
      <c r="U698" s="675"/>
      <c r="V698" s="675"/>
      <c r="W698" s="675"/>
      <c r="X698" s="675"/>
      <c r="Y698" s="675"/>
      <c r="Z698" s="675"/>
      <c r="AA698" s="675"/>
      <c r="AB698" s="675"/>
      <c r="AC698" s="675"/>
      <c r="AD698" s="675"/>
      <c r="AE698" s="675"/>
    </row>
    <row r="699" spans="3:31" ht="12.75" customHeight="1">
      <c r="C699" s="675"/>
      <c r="D699" s="675"/>
      <c r="E699" s="675"/>
      <c r="F699" s="675"/>
      <c r="G699" s="675"/>
      <c r="H699" s="675"/>
      <c r="J699" s="675"/>
      <c r="K699" s="675"/>
      <c r="L699" s="675"/>
      <c r="M699" s="675"/>
      <c r="N699" s="675"/>
      <c r="O699" s="675"/>
      <c r="P699" s="675"/>
      <c r="Q699" s="675"/>
      <c r="R699" s="675"/>
      <c r="S699" s="675"/>
      <c r="T699" s="675"/>
      <c r="U699" s="675"/>
      <c r="V699" s="675"/>
      <c r="W699" s="675"/>
      <c r="X699" s="675"/>
      <c r="Y699" s="675"/>
      <c r="Z699" s="675"/>
      <c r="AA699" s="675"/>
      <c r="AB699" s="675"/>
      <c r="AC699" s="675"/>
      <c r="AD699" s="675"/>
      <c r="AE699" s="675"/>
    </row>
    <row r="700" spans="3:31" ht="12.75" customHeight="1">
      <c r="C700" s="675"/>
      <c r="D700" s="675"/>
      <c r="E700" s="675"/>
      <c r="F700" s="675"/>
      <c r="G700" s="675"/>
      <c r="H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row>
    <row r="701" spans="3:31" ht="12.75" customHeight="1">
      <c r="C701" s="675"/>
      <c r="D701" s="675"/>
      <c r="E701" s="675"/>
      <c r="F701" s="675"/>
      <c r="G701" s="675"/>
      <c r="H701" s="675"/>
      <c r="J701" s="675"/>
      <c r="K701" s="675"/>
      <c r="L701" s="675"/>
      <c r="M701" s="675"/>
      <c r="N701" s="675"/>
      <c r="O701" s="675"/>
      <c r="P701" s="675"/>
      <c r="Q701" s="675"/>
      <c r="R701" s="675"/>
      <c r="S701" s="675"/>
      <c r="T701" s="675"/>
      <c r="U701" s="675"/>
      <c r="V701" s="675"/>
      <c r="W701" s="675"/>
      <c r="X701" s="675"/>
      <c r="Y701" s="675"/>
      <c r="Z701" s="675"/>
      <c r="AA701" s="675"/>
      <c r="AB701" s="675"/>
      <c r="AC701" s="675"/>
      <c r="AD701" s="675"/>
      <c r="AE701" s="675"/>
    </row>
    <row r="702" spans="3:31" ht="12.75" customHeight="1">
      <c r="C702" s="675"/>
      <c r="D702" s="675"/>
      <c r="E702" s="675"/>
      <c r="F702" s="675"/>
      <c r="G702" s="675"/>
      <c r="H702" s="675"/>
      <c r="J702" s="675"/>
      <c r="K702" s="675"/>
      <c r="L702" s="675"/>
      <c r="M702" s="675"/>
      <c r="N702" s="675"/>
      <c r="O702" s="675"/>
      <c r="P702" s="675"/>
      <c r="Q702" s="675"/>
      <c r="R702" s="675"/>
      <c r="S702" s="675"/>
      <c r="T702" s="675"/>
      <c r="U702" s="675"/>
      <c r="V702" s="675"/>
      <c r="W702" s="675"/>
      <c r="X702" s="675"/>
      <c r="Y702" s="675"/>
      <c r="Z702" s="675"/>
      <c r="AA702" s="675"/>
      <c r="AB702" s="675"/>
      <c r="AC702" s="675"/>
      <c r="AD702" s="675"/>
      <c r="AE702" s="675"/>
    </row>
    <row r="703" spans="3:31" ht="12.75" customHeight="1">
      <c r="C703" s="675"/>
      <c r="D703" s="675"/>
      <c r="E703" s="675"/>
      <c r="F703" s="675"/>
      <c r="G703" s="675"/>
      <c r="H703" s="675"/>
      <c r="J703" s="675"/>
      <c r="K703" s="675"/>
      <c r="L703" s="675"/>
      <c r="M703" s="675"/>
      <c r="N703" s="675"/>
      <c r="O703" s="675"/>
      <c r="P703" s="675"/>
      <c r="Q703" s="675"/>
      <c r="R703" s="675"/>
      <c r="S703" s="675"/>
      <c r="T703" s="675"/>
      <c r="U703" s="675"/>
      <c r="V703" s="675"/>
      <c r="W703" s="675"/>
      <c r="X703" s="675"/>
      <c r="Y703" s="675"/>
      <c r="Z703" s="675"/>
      <c r="AA703" s="675"/>
      <c r="AB703" s="675"/>
      <c r="AC703" s="675"/>
      <c r="AD703" s="675"/>
      <c r="AE703" s="675"/>
    </row>
    <row r="704" spans="3:31" ht="12.75" customHeight="1">
      <c r="C704" s="675"/>
      <c r="D704" s="675"/>
      <c r="E704" s="675"/>
      <c r="F704" s="675"/>
      <c r="G704" s="675"/>
      <c r="H704" s="675"/>
      <c r="J704" s="675"/>
      <c r="K704" s="675"/>
      <c r="L704" s="675"/>
      <c r="M704" s="675"/>
      <c r="N704" s="675"/>
      <c r="O704" s="675"/>
      <c r="P704" s="675"/>
      <c r="Q704" s="675"/>
      <c r="R704" s="675"/>
      <c r="S704" s="675"/>
      <c r="T704" s="675"/>
      <c r="U704" s="675"/>
      <c r="V704" s="675"/>
      <c r="W704" s="675"/>
      <c r="X704" s="675"/>
      <c r="Y704" s="675"/>
      <c r="Z704" s="675"/>
      <c r="AA704" s="675"/>
      <c r="AB704" s="675"/>
      <c r="AC704" s="675"/>
      <c r="AD704" s="675"/>
      <c r="AE704" s="675"/>
    </row>
    <row r="705" spans="3:31" ht="12.75" customHeight="1">
      <c r="C705" s="675"/>
      <c r="D705" s="675"/>
      <c r="E705" s="675"/>
      <c r="F705" s="675"/>
      <c r="G705" s="675"/>
      <c r="H705" s="675"/>
      <c r="J705" s="675"/>
      <c r="K705" s="675"/>
      <c r="L705" s="675"/>
      <c r="M705" s="675"/>
      <c r="N705" s="675"/>
      <c r="O705" s="675"/>
      <c r="P705" s="675"/>
      <c r="Q705" s="675"/>
      <c r="R705" s="675"/>
      <c r="S705" s="675"/>
      <c r="T705" s="675"/>
      <c r="U705" s="675"/>
      <c r="V705" s="675"/>
      <c r="W705" s="675"/>
      <c r="X705" s="675"/>
      <c r="Y705" s="675"/>
      <c r="Z705" s="675"/>
      <c r="AA705" s="675"/>
      <c r="AB705" s="675"/>
      <c r="AC705" s="675"/>
      <c r="AD705" s="675"/>
      <c r="AE705" s="675"/>
    </row>
    <row r="706" spans="3:31" ht="12.75" customHeight="1">
      <c r="C706" s="675"/>
      <c r="D706" s="675"/>
      <c r="E706" s="675"/>
      <c r="F706" s="675"/>
      <c r="G706" s="675"/>
      <c r="H706" s="675"/>
      <c r="J706" s="675"/>
      <c r="K706" s="675"/>
      <c r="L706" s="675"/>
      <c r="M706" s="675"/>
      <c r="N706" s="675"/>
      <c r="O706" s="675"/>
      <c r="P706" s="675"/>
      <c r="Q706" s="675"/>
      <c r="R706" s="675"/>
      <c r="S706" s="675"/>
      <c r="T706" s="675"/>
      <c r="U706" s="675"/>
      <c r="V706" s="675"/>
      <c r="W706" s="675"/>
      <c r="X706" s="675"/>
      <c r="Y706" s="675"/>
      <c r="Z706" s="675"/>
      <c r="AA706" s="675"/>
      <c r="AB706" s="675"/>
      <c r="AC706" s="675"/>
      <c r="AD706" s="675"/>
      <c r="AE706" s="675"/>
    </row>
    <row r="707" spans="3:31" ht="12.75" customHeight="1">
      <c r="C707" s="675"/>
      <c r="D707" s="675"/>
      <c r="E707" s="675"/>
      <c r="F707" s="675"/>
      <c r="G707" s="675"/>
      <c r="H707" s="675"/>
      <c r="J707" s="675"/>
      <c r="K707" s="675"/>
      <c r="L707" s="675"/>
      <c r="M707" s="675"/>
      <c r="N707" s="675"/>
      <c r="O707" s="675"/>
      <c r="P707" s="675"/>
      <c r="Q707" s="675"/>
      <c r="R707" s="675"/>
      <c r="S707" s="675"/>
      <c r="T707" s="675"/>
      <c r="U707" s="675"/>
      <c r="V707" s="675"/>
      <c r="W707" s="675"/>
      <c r="X707" s="675"/>
      <c r="Y707" s="675"/>
      <c r="Z707" s="675"/>
      <c r="AA707" s="675"/>
      <c r="AB707" s="675"/>
      <c r="AC707" s="675"/>
      <c r="AD707" s="675"/>
      <c r="AE707" s="675"/>
    </row>
    <row r="708" spans="3:31" ht="12.75" customHeight="1">
      <c r="C708" s="675"/>
      <c r="D708" s="675"/>
      <c r="E708" s="675"/>
      <c r="F708" s="675"/>
      <c r="G708" s="675"/>
      <c r="H708" s="675"/>
      <c r="J708" s="675"/>
      <c r="K708" s="675"/>
      <c r="L708" s="675"/>
      <c r="M708" s="675"/>
      <c r="N708" s="675"/>
      <c r="O708" s="675"/>
      <c r="P708" s="675"/>
      <c r="Q708" s="675"/>
      <c r="R708" s="675"/>
      <c r="S708" s="675"/>
      <c r="T708" s="675"/>
      <c r="U708" s="675"/>
      <c r="V708" s="675"/>
      <c r="W708" s="675"/>
      <c r="X708" s="675"/>
      <c r="Y708" s="675"/>
      <c r="Z708" s="675"/>
      <c r="AA708" s="675"/>
      <c r="AB708" s="675"/>
      <c r="AC708" s="675"/>
      <c r="AD708" s="675"/>
      <c r="AE708" s="675"/>
    </row>
    <row r="709" spans="3:31" ht="12.75" customHeight="1">
      <c r="C709" s="675"/>
      <c r="D709" s="675"/>
      <c r="E709" s="675"/>
      <c r="F709" s="675"/>
      <c r="G709" s="675"/>
      <c r="H709" s="675"/>
      <c r="J709" s="675"/>
      <c r="K709" s="675"/>
      <c r="L709" s="675"/>
      <c r="M709" s="675"/>
      <c r="N709" s="675"/>
      <c r="O709" s="675"/>
      <c r="P709" s="675"/>
      <c r="Q709" s="675"/>
      <c r="R709" s="675"/>
      <c r="S709" s="675"/>
      <c r="T709" s="675"/>
      <c r="U709" s="675"/>
      <c r="V709" s="675"/>
      <c r="W709" s="675"/>
      <c r="X709" s="675"/>
      <c r="Y709" s="675"/>
      <c r="Z709" s="675"/>
      <c r="AA709" s="675"/>
      <c r="AB709" s="675"/>
      <c r="AC709" s="675"/>
      <c r="AD709" s="675"/>
      <c r="AE709" s="675"/>
    </row>
    <row r="710" spans="3:31" ht="12.75" customHeight="1">
      <c r="C710" s="675"/>
      <c r="D710" s="675"/>
      <c r="E710" s="675"/>
      <c r="F710" s="675"/>
      <c r="G710" s="675"/>
      <c r="H710" s="675"/>
      <c r="J710" s="675"/>
      <c r="K710" s="675"/>
      <c r="L710" s="675"/>
      <c r="M710" s="675"/>
      <c r="N710" s="675"/>
      <c r="O710" s="675"/>
      <c r="P710" s="675"/>
      <c r="Q710" s="675"/>
      <c r="R710" s="675"/>
      <c r="S710" s="675"/>
      <c r="T710" s="675"/>
      <c r="U710" s="675"/>
      <c r="V710" s="675"/>
      <c r="W710" s="675"/>
      <c r="X710" s="675"/>
      <c r="Y710" s="675"/>
      <c r="Z710" s="675"/>
      <c r="AA710" s="675"/>
      <c r="AB710" s="675"/>
      <c r="AC710" s="675"/>
      <c r="AD710" s="675"/>
      <c r="AE710" s="675"/>
    </row>
    <row r="711" spans="3:31" ht="12.75" customHeight="1">
      <c r="C711" s="675"/>
      <c r="D711" s="675"/>
      <c r="E711" s="675"/>
      <c r="F711" s="675"/>
      <c r="G711" s="675"/>
      <c r="H711" s="675"/>
      <c r="J711" s="675"/>
      <c r="K711" s="675"/>
      <c r="L711" s="675"/>
      <c r="M711" s="675"/>
      <c r="N711" s="675"/>
      <c r="O711" s="675"/>
      <c r="P711" s="675"/>
      <c r="Q711" s="675"/>
      <c r="R711" s="675"/>
      <c r="S711" s="675"/>
      <c r="T711" s="675"/>
      <c r="U711" s="675"/>
      <c r="V711" s="675"/>
      <c r="W711" s="675"/>
      <c r="X711" s="675"/>
      <c r="Y711" s="675"/>
      <c r="Z711" s="675"/>
      <c r="AA711" s="675"/>
      <c r="AB711" s="675"/>
      <c r="AC711" s="675"/>
      <c r="AD711" s="675"/>
      <c r="AE711" s="675"/>
    </row>
    <row r="712" spans="3:31" ht="12.75" customHeight="1">
      <c r="C712" s="675"/>
      <c r="D712" s="675"/>
      <c r="E712" s="675"/>
      <c r="F712" s="675"/>
      <c r="G712" s="675"/>
      <c r="H712" s="675"/>
      <c r="J712" s="675"/>
      <c r="K712" s="675"/>
      <c r="L712" s="675"/>
      <c r="M712" s="675"/>
      <c r="N712" s="675"/>
      <c r="O712" s="675"/>
      <c r="P712" s="675"/>
      <c r="Q712" s="675"/>
      <c r="R712" s="675"/>
      <c r="S712" s="675"/>
      <c r="T712" s="675"/>
      <c r="U712" s="675"/>
      <c r="V712" s="675"/>
      <c r="W712" s="675"/>
      <c r="X712" s="675"/>
      <c r="Y712" s="675"/>
      <c r="Z712" s="675"/>
      <c r="AA712" s="675"/>
      <c r="AB712" s="675"/>
      <c r="AC712" s="675"/>
      <c r="AD712" s="675"/>
      <c r="AE712" s="675"/>
    </row>
    <row r="713" spans="3:31" ht="12.75" customHeight="1">
      <c r="C713" s="675"/>
      <c r="D713" s="675"/>
      <c r="E713" s="675"/>
      <c r="F713" s="675"/>
      <c r="G713" s="675"/>
      <c r="H713" s="675"/>
      <c r="J713" s="675"/>
      <c r="K713" s="675"/>
      <c r="L713" s="675"/>
      <c r="M713" s="675"/>
      <c r="N713" s="675"/>
      <c r="O713" s="675"/>
      <c r="P713" s="675"/>
      <c r="Q713" s="675"/>
      <c r="R713" s="675"/>
      <c r="S713" s="675"/>
      <c r="T713" s="675"/>
      <c r="U713" s="675"/>
      <c r="V713" s="675"/>
      <c r="W713" s="675"/>
      <c r="X713" s="675"/>
      <c r="Y713" s="675"/>
      <c r="Z713" s="675"/>
      <c r="AA713" s="675"/>
      <c r="AB713" s="675"/>
      <c r="AC713" s="675"/>
      <c r="AD713" s="675"/>
      <c r="AE713" s="675"/>
    </row>
    <row r="714" spans="3:31" ht="12.75" customHeight="1">
      <c r="C714" s="675"/>
      <c r="D714" s="675"/>
      <c r="E714" s="675"/>
      <c r="F714" s="675"/>
      <c r="G714" s="675"/>
      <c r="H714" s="675"/>
      <c r="J714" s="675"/>
      <c r="K714" s="675"/>
      <c r="L714" s="675"/>
      <c r="M714" s="675"/>
      <c r="N714" s="675"/>
      <c r="O714" s="675"/>
      <c r="P714" s="675"/>
      <c r="Q714" s="675"/>
      <c r="R714" s="675"/>
      <c r="S714" s="675"/>
      <c r="T714" s="675"/>
      <c r="U714" s="675"/>
      <c r="V714" s="675"/>
      <c r="W714" s="675"/>
      <c r="X714" s="675"/>
      <c r="Y714" s="675"/>
      <c r="Z714" s="675"/>
      <c r="AA714" s="675"/>
      <c r="AB714" s="675"/>
      <c r="AC714" s="675"/>
      <c r="AD714" s="675"/>
      <c r="AE714" s="675"/>
    </row>
    <row r="715" spans="3:31" ht="12.75" customHeight="1">
      <c r="C715" s="675"/>
      <c r="D715" s="675"/>
      <c r="E715" s="675"/>
      <c r="F715" s="675"/>
      <c r="G715" s="675"/>
      <c r="H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675"/>
    </row>
    <row r="716" spans="3:31" ht="12.75" customHeight="1">
      <c r="C716" s="675"/>
      <c r="D716" s="675"/>
      <c r="E716" s="675"/>
      <c r="F716" s="675"/>
      <c r="G716" s="675"/>
      <c r="H716" s="675"/>
      <c r="J716" s="675"/>
      <c r="K716" s="675"/>
      <c r="L716" s="675"/>
      <c r="M716" s="675"/>
      <c r="N716" s="675"/>
      <c r="O716" s="675"/>
      <c r="P716" s="675"/>
      <c r="Q716" s="675"/>
      <c r="R716" s="675"/>
      <c r="S716" s="675"/>
      <c r="T716" s="675"/>
      <c r="U716" s="675"/>
      <c r="V716" s="675"/>
      <c r="W716" s="675"/>
      <c r="X716" s="675"/>
      <c r="Y716" s="675"/>
      <c r="Z716" s="675"/>
      <c r="AA716" s="675"/>
      <c r="AB716" s="675"/>
      <c r="AC716" s="675"/>
      <c r="AD716" s="675"/>
      <c r="AE716" s="675"/>
    </row>
    <row r="717" spans="3:31" ht="12.75" customHeight="1">
      <c r="C717" s="675"/>
      <c r="D717" s="675"/>
      <c r="E717" s="675"/>
      <c r="F717" s="675"/>
      <c r="G717" s="675"/>
      <c r="H717" s="675"/>
      <c r="J717" s="675"/>
      <c r="K717" s="675"/>
      <c r="L717" s="675"/>
      <c r="M717" s="675"/>
      <c r="N717" s="675"/>
      <c r="O717" s="675"/>
      <c r="P717" s="675"/>
      <c r="Q717" s="675"/>
      <c r="R717" s="675"/>
      <c r="S717" s="675"/>
      <c r="T717" s="675"/>
      <c r="U717" s="675"/>
      <c r="V717" s="675"/>
      <c r="W717" s="675"/>
      <c r="X717" s="675"/>
      <c r="Y717" s="675"/>
      <c r="Z717" s="675"/>
      <c r="AA717" s="675"/>
      <c r="AB717" s="675"/>
      <c r="AC717" s="675"/>
      <c r="AD717" s="675"/>
      <c r="AE717" s="675"/>
    </row>
    <row r="718" spans="3:31" ht="12.75" customHeight="1">
      <c r="C718" s="675"/>
      <c r="D718" s="675"/>
      <c r="E718" s="675"/>
      <c r="F718" s="675"/>
      <c r="G718" s="675"/>
      <c r="H718" s="675"/>
      <c r="J718" s="675"/>
      <c r="K718" s="675"/>
      <c r="L718" s="675"/>
      <c r="M718" s="675"/>
      <c r="N718" s="675"/>
      <c r="O718" s="675"/>
      <c r="P718" s="675"/>
      <c r="Q718" s="675"/>
      <c r="R718" s="675"/>
      <c r="S718" s="675"/>
      <c r="T718" s="675"/>
      <c r="U718" s="675"/>
      <c r="V718" s="675"/>
      <c r="W718" s="675"/>
      <c r="X718" s="675"/>
      <c r="Y718" s="675"/>
      <c r="Z718" s="675"/>
      <c r="AA718" s="675"/>
      <c r="AB718" s="675"/>
      <c r="AC718" s="675"/>
      <c r="AD718" s="675"/>
      <c r="AE718" s="675"/>
    </row>
    <row r="719" spans="3:31" ht="12.75" customHeight="1">
      <c r="C719" s="675"/>
      <c r="D719" s="675"/>
      <c r="E719" s="675"/>
      <c r="F719" s="675"/>
      <c r="G719" s="675"/>
      <c r="H719" s="675"/>
      <c r="J719" s="675"/>
      <c r="K719" s="675"/>
      <c r="L719" s="675"/>
      <c r="M719" s="675"/>
      <c r="N719" s="675"/>
      <c r="O719" s="675"/>
      <c r="P719" s="675"/>
      <c r="Q719" s="675"/>
      <c r="R719" s="675"/>
      <c r="S719" s="675"/>
      <c r="T719" s="675"/>
      <c r="U719" s="675"/>
      <c r="V719" s="675"/>
      <c r="W719" s="675"/>
      <c r="X719" s="675"/>
      <c r="Y719" s="675"/>
      <c r="Z719" s="675"/>
      <c r="AA719" s="675"/>
      <c r="AB719" s="675"/>
      <c r="AC719" s="675"/>
      <c r="AD719" s="675"/>
      <c r="AE719" s="675"/>
    </row>
    <row r="720" spans="3:31" ht="12.75" customHeight="1">
      <c r="C720" s="675"/>
      <c r="D720" s="675"/>
      <c r="E720" s="675"/>
      <c r="F720" s="675"/>
      <c r="G720" s="675"/>
      <c r="H720" s="675"/>
      <c r="J720" s="675"/>
      <c r="K720" s="675"/>
      <c r="L720" s="675"/>
      <c r="M720" s="675"/>
      <c r="N720" s="675"/>
      <c r="O720" s="675"/>
      <c r="P720" s="675"/>
      <c r="Q720" s="675"/>
      <c r="R720" s="675"/>
      <c r="S720" s="675"/>
      <c r="T720" s="675"/>
      <c r="U720" s="675"/>
      <c r="V720" s="675"/>
      <c r="W720" s="675"/>
      <c r="X720" s="675"/>
      <c r="Y720" s="675"/>
      <c r="Z720" s="675"/>
      <c r="AA720" s="675"/>
      <c r="AB720" s="675"/>
      <c r="AC720" s="675"/>
      <c r="AD720" s="675"/>
      <c r="AE720" s="675"/>
    </row>
    <row r="721" spans="3:31" ht="12.75" customHeight="1">
      <c r="C721" s="675"/>
      <c r="D721" s="675"/>
      <c r="E721" s="675"/>
      <c r="F721" s="675"/>
      <c r="G721" s="675"/>
      <c r="H721" s="675"/>
      <c r="J721" s="675"/>
      <c r="K721" s="675"/>
      <c r="L721" s="675"/>
      <c r="M721" s="675"/>
      <c r="N721" s="675"/>
      <c r="O721" s="675"/>
      <c r="P721" s="675"/>
      <c r="Q721" s="675"/>
      <c r="R721" s="675"/>
      <c r="S721" s="675"/>
      <c r="T721" s="675"/>
      <c r="U721" s="675"/>
      <c r="V721" s="675"/>
      <c r="W721" s="675"/>
      <c r="X721" s="675"/>
      <c r="Y721" s="675"/>
      <c r="Z721" s="675"/>
      <c r="AA721" s="675"/>
      <c r="AB721" s="675"/>
      <c r="AC721" s="675"/>
      <c r="AD721" s="675"/>
      <c r="AE721" s="675"/>
    </row>
    <row r="722" spans="3:31" ht="12.75" customHeight="1">
      <c r="C722" s="675"/>
      <c r="D722" s="675"/>
      <c r="E722" s="675"/>
      <c r="F722" s="675"/>
      <c r="G722" s="675"/>
      <c r="H722" s="675"/>
      <c r="J722" s="675"/>
      <c r="K722" s="675"/>
      <c r="L722" s="675"/>
      <c r="M722" s="675"/>
      <c r="N722" s="675"/>
      <c r="O722" s="675"/>
      <c r="P722" s="675"/>
      <c r="Q722" s="675"/>
      <c r="R722" s="675"/>
      <c r="S722" s="675"/>
      <c r="T722" s="675"/>
      <c r="U722" s="675"/>
      <c r="V722" s="675"/>
      <c r="W722" s="675"/>
      <c r="X722" s="675"/>
      <c r="Y722" s="675"/>
      <c r="Z722" s="675"/>
      <c r="AA722" s="675"/>
      <c r="AB722" s="675"/>
      <c r="AC722" s="675"/>
      <c r="AD722" s="675"/>
      <c r="AE722" s="675"/>
    </row>
    <row r="723" spans="3:31" ht="12.75" customHeight="1">
      <c r="C723" s="675"/>
      <c r="D723" s="675"/>
      <c r="E723" s="675"/>
      <c r="F723" s="675"/>
      <c r="G723" s="675"/>
      <c r="H723" s="675"/>
      <c r="J723" s="675"/>
      <c r="K723" s="675"/>
      <c r="L723" s="675"/>
      <c r="M723" s="675"/>
      <c r="N723" s="675"/>
      <c r="O723" s="675"/>
      <c r="P723" s="675"/>
      <c r="Q723" s="675"/>
      <c r="R723" s="675"/>
      <c r="S723" s="675"/>
      <c r="T723" s="675"/>
      <c r="U723" s="675"/>
      <c r="V723" s="675"/>
      <c r="W723" s="675"/>
      <c r="X723" s="675"/>
      <c r="Y723" s="675"/>
      <c r="Z723" s="675"/>
      <c r="AA723" s="675"/>
      <c r="AB723" s="675"/>
      <c r="AC723" s="675"/>
      <c r="AD723" s="675"/>
      <c r="AE723" s="675"/>
    </row>
    <row r="724" spans="3:31" ht="12.75" customHeight="1">
      <c r="C724" s="675"/>
      <c r="D724" s="675"/>
      <c r="E724" s="675"/>
      <c r="F724" s="675"/>
      <c r="G724" s="675"/>
      <c r="H724" s="675"/>
      <c r="J724" s="675"/>
      <c r="K724" s="675"/>
      <c r="L724" s="675"/>
      <c r="M724" s="675"/>
      <c r="N724" s="675"/>
      <c r="O724" s="675"/>
      <c r="P724" s="675"/>
      <c r="Q724" s="675"/>
      <c r="R724" s="675"/>
      <c r="S724" s="675"/>
      <c r="T724" s="675"/>
      <c r="U724" s="675"/>
      <c r="V724" s="675"/>
      <c r="W724" s="675"/>
      <c r="X724" s="675"/>
      <c r="Y724" s="675"/>
      <c r="Z724" s="675"/>
      <c r="AA724" s="675"/>
      <c r="AB724" s="675"/>
      <c r="AC724" s="675"/>
      <c r="AD724" s="675"/>
      <c r="AE724" s="675"/>
    </row>
    <row r="725" spans="3:31" ht="12.75" customHeight="1">
      <c r="C725" s="675"/>
      <c r="D725" s="675"/>
      <c r="E725" s="675"/>
      <c r="F725" s="675"/>
      <c r="G725" s="675"/>
      <c r="H725" s="675"/>
      <c r="J725" s="675"/>
      <c r="K725" s="675"/>
      <c r="L725" s="675"/>
      <c r="M725" s="675"/>
      <c r="N725" s="675"/>
      <c r="O725" s="675"/>
      <c r="P725" s="675"/>
      <c r="Q725" s="675"/>
      <c r="R725" s="675"/>
      <c r="S725" s="675"/>
      <c r="T725" s="675"/>
      <c r="U725" s="675"/>
      <c r="V725" s="675"/>
      <c r="W725" s="675"/>
      <c r="X725" s="675"/>
      <c r="Y725" s="675"/>
      <c r="Z725" s="675"/>
      <c r="AA725" s="675"/>
      <c r="AB725" s="675"/>
      <c r="AC725" s="675"/>
      <c r="AD725" s="675"/>
      <c r="AE725" s="675"/>
    </row>
    <row r="726" spans="3:31" ht="12.75" customHeight="1">
      <c r="C726" s="675"/>
      <c r="D726" s="675"/>
      <c r="E726" s="675"/>
      <c r="F726" s="675"/>
      <c r="G726" s="675"/>
      <c r="H726" s="675"/>
      <c r="J726" s="675"/>
      <c r="K726" s="675"/>
      <c r="L726" s="675"/>
      <c r="M726" s="675"/>
      <c r="N726" s="675"/>
      <c r="O726" s="675"/>
      <c r="P726" s="675"/>
      <c r="Q726" s="675"/>
      <c r="R726" s="675"/>
      <c r="S726" s="675"/>
      <c r="T726" s="675"/>
      <c r="U726" s="675"/>
      <c r="V726" s="675"/>
      <c r="W726" s="675"/>
      <c r="X726" s="675"/>
      <c r="Y726" s="675"/>
      <c r="Z726" s="675"/>
      <c r="AA726" s="675"/>
      <c r="AB726" s="675"/>
      <c r="AC726" s="675"/>
      <c r="AD726" s="675"/>
      <c r="AE726" s="675"/>
    </row>
    <row r="727" spans="3:31" ht="12.75" customHeight="1">
      <c r="C727" s="675"/>
      <c r="D727" s="675"/>
      <c r="E727" s="675"/>
      <c r="F727" s="675"/>
      <c r="G727" s="675"/>
      <c r="H727" s="675"/>
      <c r="J727" s="675"/>
      <c r="K727" s="675"/>
      <c r="L727" s="675"/>
      <c r="M727" s="675"/>
      <c r="N727" s="675"/>
      <c r="O727" s="675"/>
      <c r="P727" s="675"/>
      <c r="Q727" s="675"/>
      <c r="R727" s="675"/>
      <c r="S727" s="675"/>
      <c r="T727" s="675"/>
      <c r="U727" s="675"/>
      <c r="V727" s="675"/>
      <c r="W727" s="675"/>
      <c r="X727" s="675"/>
      <c r="Y727" s="675"/>
      <c r="Z727" s="675"/>
      <c r="AA727" s="675"/>
      <c r="AB727" s="675"/>
      <c r="AC727" s="675"/>
      <c r="AD727" s="675"/>
      <c r="AE727" s="675"/>
    </row>
    <row r="728" spans="3:31" ht="12.75" customHeight="1">
      <c r="C728" s="675"/>
      <c r="D728" s="675"/>
      <c r="E728" s="675"/>
      <c r="F728" s="675"/>
      <c r="G728" s="675"/>
      <c r="H728" s="675"/>
      <c r="J728" s="675"/>
      <c r="K728" s="675"/>
      <c r="L728" s="675"/>
      <c r="M728" s="675"/>
      <c r="N728" s="675"/>
      <c r="O728" s="675"/>
      <c r="P728" s="675"/>
      <c r="Q728" s="675"/>
      <c r="R728" s="675"/>
      <c r="S728" s="675"/>
      <c r="T728" s="675"/>
      <c r="U728" s="675"/>
      <c r="V728" s="675"/>
      <c r="W728" s="675"/>
      <c r="X728" s="675"/>
      <c r="Y728" s="675"/>
      <c r="Z728" s="675"/>
      <c r="AA728" s="675"/>
      <c r="AB728" s="675"/>
      <c r="AC728" s="675"/>
      <c r="AD728" s="675"/>
      <c r="AE728" s="675"/>
    </row>
    <row r="729" spans="3:31" ht="12.75" customHeight="1">
      <c r="C729" s="675"/>
      <c r="D729" s="675"/>
      <c r="E729" s="675"/>
      <c r="F729" s="675"/>
      <c r="G729" s="675"/>
      <c r="H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row>
    <row r="730" spans="3:31" ht="12.75" customHeight="1">
      <c r="C730" s="675"/>
      <c r="D730" s="675"/>
      <c r="E730" s="675"/>
      <c r="F730" s="675"/>
      <c r="G730" s="675"/>
      <c r="H730" s="675"/>
      <c r="J730" s="675"/>
      <c r="K730" s="675"/>
      <c r="L730" s="675"/>
      <c r="M730" s="675"/>
      <c r="N730" s="675"/>
      <c r="O730" s="675"/>
      <c r="P730" s="675"/>
      <c r="Q730" s="675"/>
      <c r="R730" s="675"/>
      <c r="S730" s="675"/>
      <c r="T730" s="675"/>
      <c r="U730" s="675"/>
      <c r="V730" s="675"/>
      <c r="W730" s="675"/>
      <c r="X730" s="675"/>
      <c r="Y730" s="675"/>
      <c r="Z730" s="675"/>
      <c r="AA730" s="675"/>
      <c r="AB730" s="675"/>
      <c r="AC730" s="675"/>
      <c r="AD730" s="675"/>
      <c r="AE730" s="675"/>
    </row>
    <row r="731" spans="3:31" ht="12.75" customHeight="1">
      <c r="C731" s="675"/>
      <c r="D731" s="675"/>
      <c r="E731" s="675"/>
      <c r="F731" s="675"/>
      <c r="G731" s="675"/>
      <c r="H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row>
    <row r="732" spans="3:31" ht="12.75" customHeight="1">
      <c r="C732" s="675"/>
      <c r="D732" s="675"/>
      <c r="E732" s="675"/>
      <c r="F732" s="675"/>
      <c r="G732" s="675"/>
      <c r="H732" s="675"/>
      <c r="J732" s="675"/>
      <c r="K732" s="675"/>
      <c r="L732" s="675"/>
      <c r="M732" s="675"/>
      <c r="N732" s="675"/>
      <c r="O732" s="675"/>
      <c r="P732" s="675"/>
      <c r="Q732" s="675"/>
      <c r="R732" s="675"/>
      <c r="S732" s="675"/>
      <c r="T732" s="675"/>
      <c r="U732" s="675"/>
      <c r="V732" s="675"/>
      <c r="W732" s="675"/>
      <c r="X732" s="675"/>
      <c r="Y732" s="675"/>
      <c r="Z732" s="675"/>
      <c r="AA732" s="675"/>
      <c r="AB732" s="675"/>
      <c r="AC732" s="675"/>
      <c r="AD732" s="675"/>
      <c r="AE732" s="675"/>
    </row>
    <row r="733" spans="3:31" ht="12.75" customHeight="1">
      <c r="C733" s="675"/>
      <c r="D733" s="675"/>
      <c r="E733" s="675"/>
      <c r="F733" s="675"/>
      <c r="G733" s="675"/>
      <c r="H733" s="675"/>
      <c r="J733" s="675"/>
      <c r="K733" s="675"/>
      <c r="L733" s="675"/>
      <c r="M733" s="675"/>
      <c r="N733" s="675"/>
      <c r="O733" s="675"/>
      <c r="P733" s="675"/>
      <c r="Q733" s="675"/>
      <c r="R733" s="675"/>
      <c r="S733" s="675"/>
      <c r="T733" s="675"/>
      <c r="U733" s="675"/>
      <c r="V733" s="675"/>
      <c r="W733" s="675"/>
      <c r="X733" s="675"/>
      <c r="Y733" s="675"/>
      <c r="Z733" s="675"/>
      <c r="AA733" s="675"/>
      <c r="AB733" s="675"/>
      <c r="AC733" s="675"/>
      <c r="AD733" s="675"/>
      <c r="AE733" s="675"/>
    </row>
    <row r="734" spans="3:31" ht="12.75" customHeight="1">
      <c r="C734" s="675"/>
      <c r="D734" s="675"/>
      <c r="E734" s="675"/>
      <c r="F734" s="675"/>
      <c r="G734" s="675"/>
      <c r="H734" s="675"/>
      <c r="J734" s="675"/>
      <c r="K734" s="675"/>
      <c r="L734" s="675"/>
      <c r="M734" s="675"/>
      <c r="N734" s="675"/>
      <c r="O734" s="675"/>
      <c r="P734" s="675"/>
      <c r="Q734" s="675"/>
      <c r="R734" s="675"/>
      <c r="S734" s="675"/>
      <c r="T734" s="675"/>
      <c r="U734" s="675"/>
      <c r="V734" s="675"/>
      <c r="W734" s="675"/>
      <c r="X734" s="675"/>
      <c r="Y734" s="675"/>
      <c r="Z734" s="675"/>
      <c r="AA734" s="675"/>
      <c r="AB734" s="675"/>
      <c r="AC734" s="675"/>
      <c r="AD734" s="675"/>
      <c r="AE734" s="675"/>
    </row>
    <row r="735" spans="3:31" ht="12.75" customHeight="1">
      <c r="C735" s="675"/>
      <c r="D735" s="675"/>
      <c r="E735" s="675"/>
      <c r="F735" s="675"/>
      <c r="G735" s="675"/>
      <c r="H735" s="675"/>
      <c r="J735" s="675"/>
      <c r="K735" s="675"/>
      <c r="L735" s="675"/>
      <c r="M735" s="675"/>
      <c r="N735" s="675"/>
      <c r="O735" s="675"/>
      <c r="P735" s="675"/>
      <c r="Q735" s="675"/>
      <c r="R735" s="675"/>
      <c r="S735" s="675"/>
      <c r="T735" s="675"/>
      <c r="U735" s="675"/>
      <c r="V735" s="675"/>
      <c r="W735" s="675"/>
      <c r="X735" s="675"/>
      <c r="Y735" s="675"/>
      <c r="Z735" s="675"/>
      <c r="AA735" s="675"/>
      <c r="AB735" s="675"/>
      <c r="AC735" s="675"/>
      <c r="AD735" s="675"/>
      <c r="AE735" s="675"/>
    </row>
    <row r="736" spans="3:31" ht="12.75" customHeight="1">
      <c r="C736" s="675"/>
      <c r="D736" s="675"/>
      <c r="E736" s="675"/>
      <c r="F736" s="675"/>
      <c r="G736" s="675"/>
      <c r="H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row>
    <row r="737" spans="3:31" ht="12.75" customHeight="1">
      <c r="C737" s="675"/>
      <c r="D737" s="675"/>
      <c r="E737" s="675"/>
      <c r="F737" s="675"/>
      <c r="G737" s="675"/>
      <c r="H737" s="675"/>
      <c r="J737" s="675"/>
      <c r="K737" s="675"/>
      <c r="L737" s="675"/>
      <c r="M737" s="675"/>
      <c r="N737" s="675"/>
      <c r="O737" s="675"/>
      <c r="P737" s="675"/>
      <c r="Q737" s="675"/>
      <c r="R737" s="675"/>
      <c r="S737" s="675"/>
      <c r="T737" s="675"/>
      <c r="U737" s="675"/>
      <c r="V737" s="675"/>
      <c r="W737" s="675"/>
      <c r="X737" s="675"/>
      <c r="Y737" s="675"/>
      <c r="Z737" s="675"/>
      <c r="AA737" s="675"/>
      <c r="AB737" s="675"/>
      <c r="AC737" s="675"/>
      <c r="AD737" s="675"/>
      <c r="AE737" s="675"/>
    </row>
    <row r="738" spans="3:31" ht="12.75" customHeight="1">
      <c r="C738" s="675"/>
      <c r="D738" s="675"/>
      <c r="E738" s="675"/>
      <c r="F738" s="675"/>
      <c r="G738" s="675"/>
      <c r="H738" s="675"/>
      <c r="J738" s="675"/>
      <c r="K738" s="675"/>
      <c r="L738" s="675"/>
      <c r="M738" s="675"/>
      <c r="N738" s="675"/>
      <c r="O738" s="675"/>
      <c r="P738" s="675"/>
      <c r="Q738" s="675"/>
      <c r="R738" s="675"/>
      <c r="S738" s="675"/>
      <c r="T738" s="675"/>
      <c r="U738" s="675"/>
      <c r="V738" s="675"/>
      <c r="W738" s="675"/>
      <c r="X738" s="675"/>
      <c r="Y738" s="675"/>
      <c r="Z738" s="675"/>
      <c r="AA738" s="675"/>
      <c r="AB738" s="675"/>
      <c r="AC738" s="675"/>
      <c r="AD738" s="675"/>
      <c r="AE738" s="675"/>
    </row>
    <row r="739" spans="3:31" ht="12.75" customHeight="1">
      <c r="C739" s="675"/>
      <c r="D739" s="675"/>
      <c r="E739" s="675"/>
      <c r="F739" s="675"/>
      <c r="G739" s="675"/>
      <c r="H739" s="675"/>
      <c r="J739" s="675"/>
      <c r="K739" s="675"/>
      <c r="L739" s="675"/>
      <c r="M739" s="675"/>
      <c r="N739" s="675"/>
      <c r="O739" s="675"/>
      <c r="P739" s="675"/>
      <c r="Q739" s="675"/>
      <c r="R739" s="675"/>
      <c r="S739" s="675"/>
      <c r="T739" s="675"/>
      <c r="U739" s="675"/>
      <c r="V739" s="675"/>
      <c r="W739" s="675"/>
      <c r="X739" s="675"/>
      <c r="Y739" s="675"/>
      <c r="Z739" s="675"/>
      <c r="AA739" s="675"/>
      <c r="AB739" s="675"/>
      <c r="AC739" s="675"/>
      <c r="AD739" s="675"/>
      <c r="AE739" s="675"/>
    </row>
    <row r="740" spans="3:31" ht="12.75" customHeight="1">
      <c r="C740" s="675"/>
      <c r="D740" s="675"/>
      <c r="E740" s="675"/>
      <c r="F740" s="675"/>
      <c r="G740" s="675"/>
      <c r="H740" s="675"/>
      <c r="J740" s="675"/>
      <c r="K740" s="675"/>
      <c r="L740" s="675"/>
      <c r="M740" s="675"/>
      <c r="N740" s="675"/>
      <c r="O740" s="675"/>
      <c r="P740" s="675"/>
      <c r="Q740" s="675"/>
      <c r="R740" s="675"/>
      <c r="S740" s="675"/>
      <c r="T740" s="675"/>
      <c r="U740" s="675"/>
      <c r="V740" s="675"/>
      <c r="W740" s="675"/>
      <c r="X740" s="675"/>
      <c r="Y740" s="675"/>
      <c r="Z740" s="675"/>
      <c r="AA740" s="675"/>
      <c r="AB740" s="675"/>
      <c r="AC740" s="675"/>
      <c r="AD740" s="675"/>
      <c r="AE740" s="675"/>
    </row>
    <row r="741" spans="3:31" ht="12.75" customHeight="1">
      <c r="C741" s="675"/>
      <c r="D741" s="675"/>
      <c r="E741" s="675"/>
      <c r="F741" s="675"/>
      <c r="G741" s="675"/>
      <c r="H741" s="675"/>
      <c r="J741" s="675"/>
      <c r="K741" s="675"/>
      <c r="L741" s="675"/>
      <c r="M741" s="675"/>
      <c r="N741" s="675"/>
      <c r="O741" s="675"/>
      <c r="P741" s="675"/>
      <c r="Q741" s="675"/>
      <c r="R741" s="675"/>
      <c r="S741" s="675"/>
      <c r="T741" s="675"/>
      <c r="U741" s="675"/>
      <c r="V741" s="675"/>
      <c r="W741" s="675"/>
      <c r="X741" s="675"/>
      <c r="Y741" s="675"/>
      <c r="Z741" s="675"/>
      <c r="AA741" s="675"/>
      <c r="AB741" s="675"/>
      <c r="AC741" s="675"/>
      <c r="AD741" s="675"/>
      <c r="AE741" s="675"/>
    </row>
    <row r="742" spans="3:31" ht="12.75" customHeight="1">
      <c r="C742" s="675"/>
      <c r="D742" s="675"/>
      <c r="E742" s="675"/>
      <c r="F742" s="675"/>
      <c r="G742" s="675"/>
      <c r="H742" s="675"/>
      <c r="J742" s="675"/>
      <c r="K742" s="675"/>
      <c r="L742" s="675"/>
      <c r="M742" s="675"/>
      <c r="N742" s="675"/>
      <c r="O742" s="675"/>
      <c r="P742" s="675"/>
      <c r="Q742" s="675"/>
      <c r="R742" s="675"/>
      <c r="S742" s="675"/>
      <c r="T742" s="675"/>
      <c r="U742" s="675"/>
      <c r="V742" s="675"/>
      <c r="W742" s="675"/>
      <c r="X742" s="675"/>
      <c r="Y742" s="675"/>
      <c r="Z742" s="675"/>
      <c r="AA742" s="675"/>
      <c r="AB742" s="675"/>
      <c r="AC742" s="675"/>
      <c r="AD742" s="675"/>
      <c r="AE742" s="675"/>
    </row>
    <row r="743" spans="3:31" ht="12.75" customHeight="1">
      <c r="C743" s="675"/>
      <c r="D743" s="675"/>
      <c r="E743" s="675"/>
      <c r="F743" s="675"/>
      <c r="G743" s="675"/>
      <c r="H743" s="675"/>
      <c r="J743" s="675"/>
      <c r="K743" s="675"/>
      <c r="L743" s="675"/>
      <c r="M743" s="675"/>
      <c r="N743" s="675"/>
      <c r="O743" s="675"/>
      <c r="P743" s="675"/>
      <c r="Q743" s="675"/>
      <c r="R743" s="675"/>
      <c r="S743" s="675"/>
      <c r="T743" s="675"/>
      <c r="U743" s="675"/>
      <c r="V743" s="675"/>
      <c r="W743" s="675"/>
      <c r="X743" s="675"/>
      <c r="Y743" s="675"/>
      <c r="Z743" s="675"/>
      <c r="AA743" s="675"/>
      <c r="AB743" s="675"/>
      <c r="AC743" s="675"/>
      <c r="AD743" s="675"/>
      <c r="AE743" s="675"/>
    </row>
    <row r="744" spans="3:31" ht="12.75" customHeight="1">
      <c r="C744" s="675"/>
      <c r="D744" s="675"/>
      <c r="E744" s="675"/>
      <c r="F744" s="675"/>
      <c r="G744" s="675"/>
      <c r="H744" s="675"/>
      <c r="J744" s="675"/>
      <c r="K744" s="675"/>
      <c r="L744" s="675"/>
      <c r="M744" s="675"/>
      <c r="N744" s="675"/>
      <c r="O744" s="675"/>
      <c r="P744" s="675"/>
      <c r="Q744" s="675"/>
      <c r="R744" s="675"/>
      <c r="S744" s="675"/>
      <c r="T744" s="675"/>
      <c r="U744" s="675"/>
      <c r="V744" s="675"/>
      <c r="W744" s="675"/>
      <c r="X744" s="675"/>
      <c r="Y744" s="675"/>
      <c r="Z744" s="675"/>
      <c r="AA744" s="675"/>
      <c r="AB744" s="675"/>
      <c r="AC744" s="675"/>
      <c r="AD744" s="675"/>
      <c r="AE744" s="675"/>
    </row>
    <row r="745" spans="3:31" ht="12.75" customHeight="1">
      <c r="C745" s="675"/>
      <c r="D745" s="675"/>
      <c r="E745" s="675"/>
      <c r="F745" s="675"/>
      <c r="G745" s="675"/>
      <c r="H745" s="675"/>
      <c r="J745" s="675"/>
      <c r="K745" s="675"/>
      <c r="L745" s="675"/>
      <c r="M745" s="675"/>
      <c r="N745" s="675"/>
      <c r="O745" s="675"/>
      <c r="P745" s="675"/>
      <c r="Q745" s="675"/>
      <c r="R745" s="675"/>
      <c r="S745" s="675"/>
      <c r="T745" s="675"/>
      <c r="U745" s="675"/>
      <c r="V745" s="675"/>
      <c r="W745" s="675"/>
      <c r="X745" s="675"/>
      <c r="Y745" s="675"/>
      <c r="Z745" s="675"/>
      <c r="AA745" s="675"/>
      <c r="AB745" s="675"/>
      <c r="AC745" s="675"/>
      <c r="AD745" s="675"/>
      <c r="AE745" s="675"/>
    </row>
    <row r="746" spans="3:31" ht="12.75" customHeight="1">
      <c r="C746" s="675"/>
      <c r="D746" s="675"/>
      <c r="E746" s="675"/>
      <c r="F746" s="675"/>
      <c r="G746" s="675"/>
      <c r="H746" s="675"/>
      <c r="J746" s="675"/>
      <c r="K746" s="675"/>
      <c r="L746" s="675"/>
      <c r="M746" s="675"/>
      <c r="N746" s="675"/>
      <c r="O746" s="675"/>
      <c r="P746" s="675"/>
      <c r="Q746" s="675"/>
      <c r="R746" s="675"/>
      <c r="S746" s="675"/>
      <c r="T746" s="675"/>
      <c r="U746" s="675"/>
      <c r="V746" s="675"/>
      <c r="W746" s="675"/>
      <c r="X746" s="675"/>
      <c r="Y746" s="675"/>
      <c r="Z746" s="675"/>
      <c r="AA746" s="675"/>
      <c r="AB746" s="675"/>
      <c r="AC746" s="675"/>
      <c r="AD746" s="675"/>
      <c r="AE746" s="675"/>
    </row>
    <row r="747" spans="3:31" ht="12.75" customHeight="1">
      <c r="C747" s="675"/>
      <c r="D747" s="675"/>
      <c r="E747" s="675"/>
      <c r="F747" s="675"/>
      <c r="G747" s="675"/>
      <c r="H747" s="675"/>
      <c r="J747" s="675"/>
      <c r="K747" s="675"/>
      <c r="L747" s="675"/>
      <c r="M747" s="675"/>
      <c r="N747" s="675"/>
      <c r="O747" s="675"/>
      <c r="P747" s="675"/>
      <c r="Q747" s="675"/>
      <c r="R747" s="675"/>
      <c r="S747" s="675"/>
      <c r="T747" s="675"/>
      <c r="U747" s="675"/>
      <c r="V747" s="675"/>
      <c r="W747" s="675"/>
      <c r="X747" s="675"/>
      <c r="Y747" s="675"/>
      <c r="Z747" s="675"/>
      <c r="AA747" s="675"/>
      <c r="AB747" s="675"/>
      <c r="AC747" s="675"/>
      <c r="AD747" s="675"/>
      <c r="AE747" s="675"/>
    </row>
    <row r="748" spans="3:31" ht="12.75" customHeight="1">
      <c r="C748" s="675"/>
      <c r="D748" s="675"/>
      <c r="E748" s="675"/>
      <c r="F748" s="675"/>
      <c r="G748" s="675"/>
      <c r="H748" s="675"/>
      <c r="J748" s="675"/>
      <c r="K748" s="675"/>
      <c r="L748" s="675"/>
      <c r="M748" s="675"/>
      <c r="N748" s="675"/>
      <c r="O748" s="675"/>
      <c r="P748" s="675"/>
      <c r="Q748" s="675"/>
      <c r="R748" s="675"/>
      <c r="S748" s="675"/>
      <c r="T748" s="675"/>
      <c r="U748" s="675"/>
      <c r="V748" s="675"/>
      <c r="W748" s="675"/>
      <c r="X748" s="675"/>
      <c r="Y748" s="675"/>
      <c r="Z748" s="675"/>
      <c r="AA748" s="675"/>
      <c r="AB748" s="675"/>
      <c r="AC748" s="675"/>
      <c r="AD748" s="675"/>
      <c r="AE748" s="675"/>
    </row>
    <row r="749" spans="3:31" ht="12.75" customHeight="1">
      <c r="C749" s="675"/>
      <c r="D749" s="675"/>
      <c r="E749" s="675"/>
      <c r="F749" s="675"/>
      <c r="G749" s="675"/>
      <c r="H749" s="675"/>
      <c r="J749" s="675"/>
      <c r="K749" s="675"/>
      <c r="L749" s="675"/>
      <c r="M749" s="675"/>
      <c r="N749" s="675"/>
      <c r="O749" s="675"/>
      <c r="P749" s="675"/>
      <c r="Q749" s="675"/>
      <c r="R749" s="675"/>
      <c r="S749" s="675"/>
      <c r="T749" s="675"/>
      <c r="U749" s="675"/>
      <c r="V749" s="675"/>
      <c r="W749" s="675"/>
      <c r="X749" s="675"/>
      <c r="Y749" s="675"/>
      <c r="Z749" s="675"/>
      <c r="AA749" s="675"/>
      <c r="AB749" s="675"/>
      <c r="AC749" s="675"/>
      <c r="AD749" s="675"/>
      <c r="AE749" s="675"/>
    </row>
    <row r="750" spans="3:31" ht="12.75" customHeight="1">
      <c r="C750" s="675"/>
      <c r="D750" s="675"/>
      <c r="E750" s="675"/>
      <c r="F750" s="675"/>
      <c r="G750" s="675"/>
      <c r="H750" s="675"/>
      <c r="J750" s="675"/>
      <c r="K750" s="675"/>
      <c r="L750" s="675"/>
      <c r="M750" s="675"/>
      <c r="N750" s="675"/>
      <c r="O750" s="675"/>
      <c r="P750" s="675"/>
      <c r="Q750" s="675"/>
      <c r="R750" s="675"/>
      <c r="S750" s="675"/>
      <c r="T750" s="675"/>
      <c r="U750" s="675"/>
      <c r="V750" s="675"/>
      <c r="W750" s="675"/>
      <c r="X750" s="675"/>
      <c r="Y750" s="675"/>
      <c r="Z750" s="675"/>
      <c r="AA750" s="675"/>
      <c r="AB750" s="675"/>
      <c r="AC750" s="675"/>
      <c r="AD750" s="675"/>
      <c r="AE750" s="675"/>
    </row>
    <row r="751" spans="3:31" ht="12.75" customHeight="1">
      <c r="C751" s="675"/>
      <c r="D751" s="675"/>
      <c r="E751" s="675"/>
      <c r="F751" s="675"/>
      <c r="G751" s="675"/>
      <c r="H751" s="675"/>
      <c r="J751" s="675"/>
      <c r="K751" s="675"/>
      <c r="L751" s="675"/>
      <c r="M751" s="675"/>
      <c r="N751" s="675"/>
      <c r="O751" s="675"/>
      <c r="P751" s="675"/>
      <c r="Q751" s="675"/>
      <c r="R751" s="675"/>
      <c r="S751" s="675"/>
      <c r="T751" s="675"/>
      <c r="U751" s="675"/>
      <c r="V751" s="675"/>
      <c r="W751" s="675"/>
      <c r="X751" s="675"/>
      <c r="Y751" s="675"/>
      <c r="Z751" s="675"/>
      <c r="AA751" s="675"/>
      <c r="AB751" s="675"/>
      <c r="AC751" s="675"/>
      <c r="AD751" s="675"/>
      <c r="AE751" s="675"/>
    </row>
    <row r="752" spans="3:31" ht="12.75" customHeight="1">
      <c r="C752" s="675"/>
      <c r="D752" s="675"/>
      <c r="E752" s="675"/>
      <c r="F752" s="675"/>
      <c r="G752" s="675"/>
      <c r="H752" s="675"/>
      <c r="J752" s="675"/>
      <c r="K752" s="675"/>
      <c r="L752" s="675"/>
      <c r="M752" s="675"/>
      <c r="N752" s="675"/>
      <c r="O752" s="675"/>
      <c r="P752" s="675"/>
      <c r="Q752" s="675"/>
      <c r="R752" s="675"/>
      <c r="S752" s="675"/>
      <c r="T752" s="675"/>
      <c r="U752" s="675"/>
      <c r="V752" s="675"/>
      <c r="W752" s="675"/>
      <c r="X752" s="675"/>
      <c r="Y752" s="675"/>
      <c r="Z752" s="675"/>
      <c r="AA752" s="675"/>
      <c r="AB752" s="675"/>
      <c r="AC752" s="675"/>
      <c r="AD752" s="675"/>
      <c r="AE752" s="675"/>
    </row>
    <row r="753" spans="3:31" ht="12.75" customHeight="1">
      <c r="C753" s="675"/>
      <c r="D753" s="675"/>
      <c r="E753" s="675"/>
      <c r="F753" s="675"/>
      <c r="G753" s="675"/>
      <c r="H753" s="675"/>
      <c r="J753" s="675"/>
      <c r="K753" s="675"/>
      <c r="L753" s="675"/>
      <c r="M753" s="675"/>
      <c r="N753" s="675"/>
      <c r="O753" s="675"/>
      <c r="P753" s="675"/>
      <c r="Q753" s="675"/>
      <c r="R753" s="675"/>
      <c r="S753" s="675"/>
      <c r="T753" s="675"/>
      <c r="U753" s="675"/>
      <c r="V753" s="675"/>
      <c r="W753" s="675"/>
      <c r="X753" s="675"/>
      <c r="Y753" s="675"/>
      <c r="Z753" s="675"/>
      <c r="AA753" s="675"/>
      <c r="AB753" s="675"/>
      <c r="AC753" s="675"/>
      <c r="AD753" s="675"/>
      <c r="AE753" s="675"/>
    </row>
    <row r="754" spans="3:31" ht="12.75" customHeight="1">
      <c r="C754" s="675"/>
      <c r="D754" s="675"/>
      <c r="E754" s="675"/>
      <c r="F754" s="675"/>
      <c r="G754" s="675"/>
      <c r="H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row>
    <row r="755" spans="3:31" ht="12.75" customHeight="1">
      <c r="C755" s="675"/>
      <c r="D755" s="675"/>
      <c r="E755" s="675"/>
      <c r="F755" s="675"/>
      <c r="G755" s="675"/>
      <c r="H755" s="675"/>
      <c r="J755" s="675"/>
      <c r="K755" s="675"/>
      <c r="L755" s="675"/>
      <c r="M755" s="675"/>
      <c r="N755" s="675"/>
      <c r="O755" s="675"/>
      <c r="P755" s="675"/>
      <c r="Q755" s="675"/>
      <c r="R755" s="675"/>
      <c r="S755" s="675"/>
      <c r="T755" s="675"/>
      <c r="U755" s="675"/>
      <c r="V755" s="675"/>
      <c r="W755" s="675"/>
      <c r="X755" s="675"/>
      <c r="Y755" s="675"/>
      <c r="Z755" s="675"/>
      <c r="AA755" s="675"/>
      <c r="AB755" s="675"/>
      <c r="AC755" s="675"/>
      <c r="AD755" s="675"/>
      <c r="AE755" s="675"/>
    </row>
    <row r="756" spans="3:31" ht="12.75" customHeight="1">
      <c r="C756" s="675"/>
      <c r="D756" s="675"/>
      <c r="E756" s="675"/>
      <c r="F756" s="675"/>
      <c r="G756" s="675"/>
      <c r="H756" s="675"/>
      <c r="J756" s="675"/>
      <c r="K756" s="675"/>
      <c r="L756" s="675"/>
      <c r="M756" s="675"/>
      <c r="N756" s="675"/>
      <c r="O756" s="675"/>
      <c r="P756" s="675"/>
      <c r="Q756" s="675"/>
      <c r="R756" s="675"/>
      <c r="S756" s="675"/>
      <c r="T756" s="675"/>
      <c r="U756" s="675"/>
      <c r="V756" s="675"/>
      <c r="W756" s="675"/>
      <c r="X756" s="675"/>
      <c r="Y756" s="675"/>
      <c r="Z756" s="675"/>
      <c r="AA756" s="675"/>
      <c r="AB756" s="675"/>
      <c r="AC756" s="675"/>
      <c r="AD756" s="675"/>
      <c r="AE756" s="675"/>
    </row>
    <row r="757" spans="3:31" ht="12.75" customHeight="1">
      <c r="C757" s="675"/>
      <c r="D757" s="675"/>
      <c r="E757" s="675"/>
      <c r="F757" s="675"/>
      <c r="G757" s="675"/>
      <c r="H757" s="675"/>
      <c r="J757" s="675"/>
      <c r="K757" s="675"/>
      <c r="L757" s="675"/>
      <c r="M757" s="675"/>
      <c r="N757" s="675"/>
      <c r="O757" s="675"/>
      <c r="P757" s="675"/>
      <c r="Q757" s="675"/>
      <c r="R757" s="675"/>
      <c r="S757" s="675"/>
      <c r="T757" s="675"/>
      <c r="U757" s="675"/>
      <c r="V757" s="675"/>
      <c r="W757" s="675"/>
      <c r="X757" s="675"/>
      <c r="Y757" s="675"/>
      <c r="Z757" s="675"/>
      <c r="AA757" s="675"/>
      <c r="AB757" s="675"/>
      <c r="AC757" s="675"/>
      <c r="AD757" s="675"/>
      <c r="AE757" s="675"/>
    </row>
    <row r="758" spans="3:31" ht="12.75" customHeight="1">
      <c r="C758" s="675"/>
      <c r="D758" s="675"/>
      <c r="E758" s="675"/>
      <c r="F758" s="675"/>
      <c r="G758" s="675"/>
      <c r="H758" s="675"/>
      <c r="J758" s="675"/>
      <c r="K758" s="675"/>
      <c r="L758" s="675"/>
      <c r="M758" s="675"/>
      <c r="N758" s="675"/>
      <c r="O758" s="675"/>
      <c r="P758" s="675"/>
      <c r="Q758" s="675"/>
      <c r="R758" s="675"/>
      <c r="S758" s="675"/>
      <c r="T758" s="675"/>
      <c r="U758" s="675"/>
      <c r="V758" s="675"/>
      <c r="W758" s="675"/>
      <c r="X758" s="675"/>
      <c r="Y758" s="675"/>
      <c r="Z758" s="675"/>
      <c r="AA758" s="675"/>
      <c r="AB758" s="675"/>
      <c r="AC758" s="675"/>
      <c r="AD758" s="675"/>
      <c r="AE758" s="675"/>
    </row>
    <row r="759" spans="3:31" ht="12.75" customHeight="1">
      <c r="C759" s="675"/>
      <c r="D759" s="675"/>
      <c r="E759" s="675"/>
      <c r="F759" s="675"/>
      <c r="G759" s="675"/>
      <c r="H759" s="675"/>
      <c r="J759" s="675"/>
      <c r="K759" s="675"/>
      <c r="L759" s="675"/>
      <c r="M759" s="675"/>
      <c r="N759" s="675"/>
      <c r="O759" s="675"/>
      <c r="P759" s="675"/>
      <c r="Q759" s="675"/>
      <c r="R759" s="675"/>
      <c r="S759" s="675"/>
      <c r="T759" s="675"/>
      <c r="U759" s="675"/>
      <c r="V759" s="675"/>
      <c r="W759" s="675"/>
      <c r="X759" s="675"/>
      <c r="Y759" s="675"/>
      <c r="Z759" s="675"/>
      <c r="AA759" s="675"/>
      <c r="AB759" s="675"/>
      <c r="AC759" s="675"/>
      <c r="AD759" s="675"/>
      <c r="AE759" s="675"/>
    </row>
    <row r="760" spans="3:31" ht="12.75" customHeight="1">
      <c r="C760" s="675"/>
      <c r="D760" s="675"/>
      <c r="E760" s="675"/>
      <c r="F760" s="675"/>
      <c r="G760" s="675"/>
      <c r="H760" s="675"/>
      <c r="J760" s="675"/>
      <c r="K760" s="675"/>
      <c r="L760" s="675"/>
      <c r="M760" s="675"/>
      <c r="N760" s="675"/>
      <c r="O760" s="675"/>
      <c r="P760" s="675"/>
      <c r="Q760" s="675"/>
      <c r="R760" s="675"/>
      <c r="S760" s="675"/>
      <c r="T760" s="675"/>
      <c r="U760" s="675"/>
      <c r="V760" s="675"/>
      <c r="W760" s="675"/>
      <c r="X760" s="675"/>
      <c r="Y760" s="675"/>
      <c r="Z760" s="675"/>
      <c r="AA760" s="675"/>
      <c r="AB760" s="675"/>
      <c r="AC760" s="675"/>
      <c r="AD760" s="675"/>
      <c r="AE760" s="675"/>
    </row>
    <row r="761" spans="3:31" ht="12.75" customHeight="1">
      <c r="C761" s="675"/>
      <c r="D761" s="675"/>
      <c r="E761" s="675"/>
      <c r="F761" s="675"/>
      <c r="G761" s="675"/>
      <c r="H761" s="675"/>
      <c r="J761" s="675"/>
      <c r="K761" s="675"/>
      <c r="L761" s="675"/>
      <c r="M761" s="675"/>
      <c r="N761" s="675"/>
      <c r="O761" s="675"/>
      <c r="P761" s="675"/>
      <c r="Q761" s="675"/>
      <c r="R761" s="675"/>
      <c r="S761" s="675"/>
      <c r="T761" s="675"/>
      <c r="U761" s="675"/>
      <c r="V761" s="675"/>
      <c r="W761" s="675"/>
      <c r="X761" s="675"/>
      <c r="Y761" s="675"/>
      <c r="Z761" s="675"/>
      <c r="AA761" s="675"/>
      <c r="AB761" s="675"/>
      <c r="AC761" s="675"/>
      <c r="AD761" s="675"/>
      <c r="AE761" s="675"/>
    </row>
    <row r="762" spans="3:31" ht="12.75" customHeight="1">
      <c r="C762" s="675"/>
      <c r="D762" s="675"/>
      <c r="E762" s="675"/>
      <c r="F762" s="675"/>
      <c r="G762" s="675"/>
      <c r="H762" s="675"/>
      <c r="J762" s="675"/>
      <c r="K762" s="675"/>
      <c r="L762" s="675"/>
      <c r="M762" s="675"/>
      <c r="N762" s="675"/>
      <c r="O762" s="675"/>
      <c r="P762" s="675"/>
      <c r="Q762" s="675"/>
      <c r="R762" s="675"/>
      <c r="S762" s="675"/>
      <c r="T762" s="675"/>
      <c r="U762" s="675"/>
      <c r="V762" s="675"/>
      <c r="W762" s="675"/>
      <c r="X762" s="675"/>
      <c r="Y762" s="675"/>
      <c r="Z762" s="675"/>
      <c r="AA762" s="675"/>
      <c r="AB762" s="675"/>
      <c r="AC762" s="675"/>
      <c r="AD762" s="675"/>
      <c r="AE762" s="675"/>
    </row>
    <row r="763" spans="3:31" ht="12.75" customHeight="1">
      <c r="C763" s="675"/>
      <c r="D763" s="675"/>
      <c r="E763" s="675"/>
      <c r="F763" s="675"/>
      <c r="G763" s="675"/>
      <c r="H763" s="675"/>
      <c r="J763" s="675"/>
      <c r="K763" s="675"/>
      <c r="L763" s="675"/>
      <c r="M763" s="675"/>
      <c r="N763" s="675"/>
      <c r="O763" s="675"/>
      <c r="P763" s="675"/>
      <c r="Q763" s="675"/>
      <c r="R763" s="675"/>
      <c r="S763" s="675"/>
      <c r="T763" s="675"/>
      <c r="U763" s="675"/>
      <c r="V763" s="675"/>
      <c r="W763" s="675"/>
      <c r="X763" s="675"/>
      <c r="Y763" s="675"/>
      <c r="Z763" s="675"/>
      <c r="AA763" s="675"/>
      <c r="AB763" s="675"/>
      <c r="AC763" s="675"/>
      <c r="AD763" s="675"/>
      <c r="AE763" s="675"/>
    </row>
    <row r="764" spans="3:31" ht="12.75" customHeight="1">
      <c r="C764" s="675"/>
      <c r="D764" s="675"/>
      <c r="E764" s="675"/>
      <c r="F764" s="675"/>
      <c r="G764" s="675"/>
      <c r="H764" s="675"/>
      <c r="J764" s="675"/>
      <c r="K764" s="675"/>
      <c r="L764" s="675"/>
      <c r="M764" s="675"/>
      <c r="N764" s="675"/>
      <c r="O764" s="675"/>
      <c r="P764" s="675"/>
      <c r="Q764" s="675"/>
      <c r="R764" s="675"/>
      <c r="S764" s="675"/>
      <c r="T764" s="675"/>
      <c r="U764" s="675"/>
      <c r="V764" s="675"/>
      <c r="W764" s="675"/>
      <c r="X764" s="675"/>
      <c r="Y764" s="675"/>
      <c r="Z764" s="675"/>
      <c r="AA764" s="675"/>
      <c r="AB764" s="675"/>
      <c r="AC764" s="675"/>
      <c r="AD764" s="675"/>
      <c r="AE764" s="675"/>
    </row>
    <row r="765" spans="3:31" ht="12.75" customHeight="1">
      <c r="C765" s="675"/>
      <c r="D765" s="675"/>
      <c r="E765" s="675"/>
      <c r="F765" s="675"/>
      <c r="G765" s="675"/>
      <c r="H765" s="675"/>
      <c r="J765" s="675"/>
      <c r="K765" s="675"/>
      <c r="L765" s="675"/>
      <c r="M765" s="675"/>
      <c r="N765" s="675"/>
      <c r="O765" s="675"/>
      <c r="P765" s="675"/>
      <c r="Q765" s="675"/>
      <c r="R765" s="675"/>
      <c r="S765" s="675"/>
      <c r="T765" s="675"/>
      <c r="U765" s="675"/>
      <c r="V765" s="675"/>
      <c r="W765" s="675"/>
      <c r="X765" s="675"/>
      <c r="Y765" s="675"/>
      <c r="Z765" s="675"/>
      <c r="AA765" s="675"/>
      <c r="AB765" s="675"/>
      <c r="AC765" s="675"/>
      <c r="AD765" s="675"/>
      <c r="AE765" s="675"/>
    </row>
    <row r="766" spans="3:31" ht="12.75" customHeight="1">
      <c r="C766" s="675"/>
      <c r="D766" s="675"/>
      <c r="E766" s="675"/>
      <c r="F766" s="675"/>
      <c r="G766" s="675"/>
      <c r="H766" s="675"/>
      <c r="J766" s="675"/>
      <c r="K766" s="675"/>
      <c r="L766" s="675"/>
      <c r="M766" s="675"/>
      <c r="N766" s="675"/>
      <c r="O766" s="675"/>
      <c r="P766" s="675"/>
      <c r="Q766" s="675"/>
      <c r="R766" s="675"/>
      <c r="S766" s="675"/>
      <c r="T766" s="675"/>
      <c r="U766" s="675"/>
      <c r="V766" s="675"/>
      <c r="W766" s="675"/>
      <c r="X766" s="675"/>
      <c r="Y766" s="675"/>
      <c r="Z766" s="675"/>
      <c r="AA766" s="675"/>
      <c r="AB766" s="675"/>
      <c r="AC766" s="675"/>
      <c r="AD766" s="675"/>
      <c r="AE766" s="675"/>
    </row>
    <row r="767" spans="3:31" ht="12.75" customHeight="1">
      <c r="C767" s="675"/>
      <c r="D767" s="675"/>
      <c r="E767" s="675"/>
      <c r="F767" s="675"/>
      <c r="G767" s="675"/>
      <c r="H767" s="675"/>
      <c r="J767" s="675"/>
      <c r="K767" s="675"/>
      <c r="L767" s="675"/>
      <c r="M767" s="675"/>
      <c r="N767" s="675"/>
      <c r="O767" s="675"/>
      <c r="P767" s="675"/>
      <c r="Q767" s="675"/>
      <c r="R767" s="675"/>
      <c r="S767" s="675"/>
      <c r="T767" s="675"/>
      <c r="U767" s="675"/>
      <c r="V767" s="675"/>
      <c r="W767" s="675"/>
      <c r="X767" s="675"/>
      <c r="Y767" s="675"/>
      <c r="Z767" s="675"/>
      <c r="AA767" s="675"/>
      <c r="AB767" s="675"/>
      <c r="AC767" s="675"/>
      <c r="AD767" s="675"/>
      <c r="AE767" s="675"/>
    </row>
    <row r="768" spans="3:31" ht="12.75" customHeight="1">
      <c r="C768" s="675"/>
      <c r="D768" s="675"/>
      <c r="E768" s="675"/>
      <c r="F768" s="675"/>
      <c r="G768" s="675"/>
      <c r="H768" s="675"/>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row>
    <row r="769" spans="3:31" ht="12.75" customHeight="1">
      <c r="C769" s="675"/>
      <c r="D769" s="675"/>
      <c r="E769" s="675"/>
      <c r="F769" s="675"/>
      <c r="G769" s="675"/>
      <c r="H769" s="675"/>
      <c r="J769" s="675"/>
      <c r="K769" s="675"/>
      <c r="L769" s="675"/>
      <c r="M769" s="675"/>
      <c r="N769" s="675"/>
      <c r="O769" s="675"/>
      <c r="P769" s="675"/>
      <c r="Q769" s="675"/>
      <c r="R769" s="675"/>
      <c r="S769" s="675"/>
      <c r="T769" s="675"/>
      <c r="U769" s="675"/>
      <c r="V769" s="675"/>
      <c r="W769" s="675"/>
      <c r="X769" s="675"/>
      <c r="Y769" s="675"/>
      <c r="Z769" s="675"/>
      <c r="AA769" s="675"/>
      <c r="AB769" s="675"/>
      <c r="AC769" s="675"/>
      <c r="AD769" s="675"/>
      <c r="AE769" s="675"/>
    </row>
    <row r="770" spans="3:31" ht="12.75" customHeight="1">
      <c r="C770" s="675"/>
      <c r="D770" s="675"/>
      <c r="E770" s="675"/>
      <c r="F770" s="675"/>
      <c r="G770" s="675"/>
      <c r="H770" s="675"/>
      <c r="J770" s="675"/>
      <c r="K770" s="675"/>
      <c r="L770" s="675"/>
      <c r="M770" s="675"/>
      <c r="N770" s="675"/>
      <c r="O770" s="675"/>
      <c r="P770" s="675"/>
      <c r="Q770" s="675"/>
      <c r="R770" s="675"/>
      <c r="S770" s="675"/>
      <c r="T770" s="675"/>
      <c r="U770" s="675"/>
      <c r="V770" s="675"/>
      <c r="W770" s="675"/>
      <c r="X770" s="675"/>
      <c r="Y770" s="675"/>
      <c r="Z770" s="675"/>
      <c r="AA770" s="675"/>
      <c r="AB770" s="675"/>
      <c r="AC770" s="675"/>
      <c r="AD770" s="675"/>
      <c r="AE770" s="675"/>
    </row>
    <row r="771" spans="3:31" ht="12.75" customHeight="1">
      <c r="C771" s="675"/>
      <c r="D771" s="675"/>
      <c r="E771" s="675"/>
      <c r="F771" s="675"/>
      <c r="G771" s="675"/>
      <c r="H771" s="675"/>
      <c r="J771" s="675"/>
      <c r="K771" s="675"/>
      <c r="L771" s="675"/>
      <c r="M771" s="675"/>
      <c r="N771" s="675"/>
      <c r="O771" s="675"/>
      <c r="P771" s="675"/>
      <c r="Q771" s="675"/>
      <c r="R771" s="675"/>
      <c r="S771" s="675"/>
      <c r="T771" s="675"/>
      <c r="U771" s="675"/>
      <c r="V771" s="675"/>
      <c r="W771" s="675"/>
      <c r="X771" s="675"/>
      <c r="Y771" s="675"/>
      <c r="Z771" s="675"/>
      <c r="AA771" s="675"/>
      <c r="AB771" s="675"/>
      <c r="AC771" s="675"/>
      <c r="AD771" s="675"/>
      <c r="AE771" s="675"/>
    </row>
    <row r="772" spans="3:31" ht="12.75" customHeight="1">
      <c r="C772" s="675"/>
      <c r="D772" s="675"/>
      <c r="E772" s="675"/>
      <c r="F772" s="675"/>
      <c r="G772" s="675"/>
      <c r="H772" s="675"/>
      <c r="J772" s="675"/>
      <c r="K772" s="675"/>
      <c r="L772" s="675"/>
      <c r="M772" s="675"/>
      <c r="N772" s="675"/>
      <c r="O772" s="675"/>
      <c r="P772" s="675"/>
      <c r="Q772" s="675"/>
      <c r="R772" s="675"/>
      <c r="S772" s="675"/>
      <c r="T772" s="675"/>
      <c r="U772" s="675"/>
      <c r="V772" s="675"/>
      <c r="W772" s="675"/>
      <c r="X772" s="675"/>
      <c r="Y772" s="675"/>
      <c r="Z772" s="675"/>
      <c r="AA772" s="675"/>
      <c r="AB772" s="675"/>
      <c r="AC772" s="675"/>
      <c r="AD772" s="675"/>
      <c r="AE772" s="675"/>
    </row>
    <row r="773" spans="3:31" ht="12.75" customHeight="1">
      <c r="C773" s="675"/>
      <c r="D773" s="675"/>
      <c r="E773" s="675"/>
      <c r="F773" s="675"/>
      <c r="G773" s="675"/>
      <c r="H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675"/>
    </row>
    <row r="774" spans="3:31" ht="12.75" customHeight="1">
      <c r="C774" s="675"/>
      <c r="D774" s="675"/>
      <c r="E774" s="675"/>
      <c r="F774" s="675"/>
      <c r="G774" s="675"/>
      <c r="H774" s="675"/>
      <c r="J774" s="675"/>
      <c r="K774" s="675"/>
      <c r="L774" s="675"/>
      <c r="M774" s="675"/>
      <c r="N774" s="675"/>
      <c r="O774" s="675"/>
      <c r="P774" s="675"/>
      <c r="Q774" s="675"/>
      <c r="R774" s="675"/>
      <c r="S774" s="675"/>
      <c r="T774" s="675"/>
      <c r="U774" s="675"/>
      <c r="V774" s="675"/>
      <c r="W774" s="675"/>
      <c r="X774" s="675"/>
      <c r="Y774" s="675"/>
      <c r="Z774" s="675"/>
      <c r="AA774" s="675"/>
      <c r="AB774" s="675"/>
      <c r="AC774" s="675"/>
      <c r="AD774" s="675"/>
      <c r="AE774" s="675"/>
    </row>
    <row r="775" spans="3:31" ht="12.75" customHeight="1">
      <c r="C775" s="675"/>
      <c r="D775" s="675"/>
      <c r="E775" s="675"/>
      <c r="F775" s="675"/>
      <c r="G775" s="675"/>
      <c r="H775" s="675"/>
      <c r="J775" s="675"/>
      <c r="K775" s="675"/>
      <c r="L775" s="675"/>
      <c r="M775" s="675"/>
      <c r="N775" s="675"/>
      <c r="O775" s="675"/>
      <c r="P775" s="675"/>
      <c r="Q775" s="675"/>
      <c r="R775" s="675"/>
      <c r="S775" s="675"/>
      <c r="T775" s="675"/>
      <c r="U775" s="675"/>
      <c r="V775" s="675"/>
      <c r="W775" s="675"/>
      <c r="X775" s="675"/>
      <c r="Y775" s="675"/>
      <c r="Z775" s="675"/>
      <c r="AA775" s="675"/>
      <c r="AB775" s="675"/>
      <c r="AC775" s="675"/>
      <c r="AD775" s="675"/>
      <c r="AE775" s="675"/>
    </row>
    <row r="776" spans="3:31" ht="12.75" customHeight="1">
      <c r="C776" s="675"/>
      <c r="D776" s="675"/>
      <c r="E776" s="675"/>
      <c r="F776" s="675"/>
      <c r="G776" s="675"/>
      <c r="H776" s="675"/>
      <c r="J776" s="675"/>
      <c r="K776" s="675"/>
      <c r="L776" s="675"/>
      <c r="M776" s="675"/>
      <c r="N776" s="675"/>
      <c r="O776" s="675"/>
      <c r="P776" s="675"/>
      <c r="Q776" s="675"/>
      <c r="R776" s="675"/>
      <c r="S776" s="675"/>
      <c r="T776" s="675"/>
      <c r="U776" s="675"/>
      <c r="V776" s="675"/>
      <c r="W776" s="675"/>
      <c r="X776" s="675"/>
      <c r="Y776" s="675"/>
      <c r="Z776" s="675"/>
      <c r="AA776" s="675"/>
      <c r="AB776" s="675"/>
      <c r="AC776" s="675"/>
      <c r="AD776" s="675"/>
      <c r="AE776" s="675"/>
    </row>
    <row r="777" spans="3:31" ht="12.75" customHeight="1">
      <c r="C777" s="675"/>
      <c r="D777" s="675"/>
      <c r="E777" s="675"/>
      <c r="F777" s="675"/>
      <c r="G777" s="675"/>
      <c r="H777" s="675"/>
      <c r="J777" s="675"/>
      <c r="K777" s="675"/>
      <c r="L777" s="675"/>
      <c r="M777" s="675"/>
      <c r="N777" s="675"/>
      <c r="O777" s="675"/>
      <c r="P777" s="675"/>
      <c r="Q777" s="675"/>
      <c r="R777" s="675"/>
      <c r="S777" s="675"/>
      <c r="T777" s="675"/>
      <c r="U777" s="675"/>
      <c r="V777" s="675"/>
      <c r="W777" s="675"/>
      <c r="X777" s="675"/>
      <c r="Y777" s="675"/>
      <c r="Z777" s="675"/>
      <c r="AA777" s="675"/>
      <c r="AB777" s="675"/>
      <c r="AC777" s="675"/>
      <c r="AD777" s="675"/>
      <c r="AE777" s="675"/>
    </row>
    <row r="778" spans="3:31" ht="12.75" customHeight="1">
      <c r="C778" s="675"/>
      <c r="D778" s="675"/>
      <c r="E778" s="675"/>
      <c r="F778" s="675"/>
      <c r="G778" s="675"/>
      <c r="H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75"/>
    </row>
    <row r="779" spans="3:31" ht="12.75" customHeight="1">
      <c r="C779" s="675"/>
      <c r="D779" s="675"/>
      <c r="E779" s="675"/>
      <c r="F779" s="675"/>
      <c r="G779" s="675"/>
      <c r="H779" s="675"/>
      <c r="J779" s="675"/>
      <c r="K779" s="675"/>
      <c r="L779" s="675"/>
      <c r="M779" s="675"/>
      <c r="N779" s="675"/>
      <c r="O779" s="675"/>
      <c r="P779" s="675"/>
      <c r="Q779" s="675"/>
      <c r="R779" s="675"/>
      <c r="S779" s="675"/>
      <c r="T779" s="675"/>
      <c r="U779" s="675"/>
      <c r="V779" s="675"/>
      <c r="W779" s="675"/>
      <c r="X779" s="675"/>
      <c r="Y779" s="675"/>
      <c r="Z779" s="675"/>
      <c r="AA779" s="675"/>
      <c r="AB779" s="675"/>
      <c r="AC779" s="675"/>
      <c r="AD779" s="675"/>
      <c r="AE779" s="675"/>
    </row>
    <row r="780" spans="3:31" ht="12.75" customHeight="1">
      <c r="C780" s="675"/>
      <c r="D780" s="675"/>
      <c r="E780" s="675"/>
      <c r="F780" s="675"/>
      <c r="G780" s="675"/>
      <c r="H780" s="675"/>
      <c r="J780" s="675"/>
      <c r="K780" s="675"/>
      <c r="L780" s="675"/>
      <c r="M780" s="675"/>
      <c r="N780" s="675"/>
      <c r="O780" s="675"/>
      <c r="P780" s="675"/>
      <c r="Q780" s="675"/>
      <c r="R780" s="675"/>
      <c r="S780" s="675"/>
      <c r="T780" s="675"/>
      <c r="U780" s="675"/>
      <c r="V780" s="675"/>
      <c r="W780" s="675"/>
      <c r="X780" s="675"/>
      <c r="Y780" s="675"/>
      <c r="Z780" s="675"/>
      <c r="AA780" s="675"/>
      <c r="AB780" s="675"/>
      <c r="AC780" s="675"/>
      <c r="AD780" s="675"/>
      <c r="AE780" s="675"/>
    </row>
    <row r="781" spans="3:31" ht="12.75" customHeight="1">
      <c r="C781" s="675"/>
      <c r="D781" s="675"/>
      <c r="E781" s="675"/>
      <c r="F781" s="675"/>
      <c r="G781" s="675"/>
      <c r="H781" s="675"/>
      <c r="J781" s="675"/>
      <c r="K781" s="675"/>
      <c r="L781" s="675"/>
      <c r="M781" s="675"/>
      <c r="N781" s="675"/>
      <c r="O781" s="675"/>
      <c r="P781" s="675"/>
      <c r="Q781" s="675"/>
      <c r="R781" s="675"/>
      <c r="S781" s="675"/>
      <c r="T781" s="675"/>
      <c r="U781" s="675"/>
      <c r="V781" s="675"/>
      <c r="W781" s="675"/>
      <c r="X781" s="675"/>
      <c r="Y781" s="675"/>
      <c r="Z781" s="675"/>
      <c r="AA781" s="675"/>
      <c r="AB781" s="675"/>
      <c r="AC781" s="675"/>
      <c r="AD781" s="675"/>
      <c r="AE781" s="675"/>
    </row>
    <row r="782" spans="3:31" ht="12.75" customHeight="1">
      <c r="C782" s="675"/>
      <c r="D782" s="675"/>
      <c r="E782" s="675"/>
      <c r="F782" s="675"/>
      <c r="G782" s="675"/>
      <c r="H782" s="675"/>
      <c r="J782" s="675"/>
      <c r="K782" s="675"/>
      <c r="L782" s="675"/>
      <c r="M782" s="675"/>
      <c r="N782" s="675"/>
      <c r="O782" s="675"/>
      <c r="P782" s="675"/>
      <c r="Q782" s="675"/>
      <c r="R782" s="675"/>
      <c r="S782" s="675"/>
      <c r="T782" s="675"/>
      <c r="U782" s="675"/>
      <c r="V782" s="675"/>
      <c r="W782" s="675"/>
      <c r="X782" s="675"/>
      <c r="Y782" s="675"/>
      <c r="Z782" s="675"/>
      <c r="AA782" s="675"/>
      <c r="AB782" s="675"/>
      <c r="AC782" s="675"/>
      <c r="AD782" s="675"/>
      <c r="AE782" s="675"/>
    </row>
    <row r="783" spans="3:31" ht="12.75" customHeight="1">
      <c r="C783" s="675"/>
      <c r="D783" s="675"/>
      <c r="E783" s="675"/>
      <c r="F783" s="675"/>
      <c r="G783" s="675"/>
      <c r="H783" s="675"/>
      <c r="J783" s="675"/>
      <c r="K783" s="675"/>
      <c r="L783" s="675"/>
      <c r="M783" s="675"/>
      <c r="N783" s="675"/>
      <c r="O783" s="675"/>
      <c r="P783" s="675"/>
      <c r="Q783" s="675"/>
      <c r="R783" s="675"/>
      <c r="S783" s="675"/>
      <c r="T783" s="675"/>
      <c r="U783" s="675"/>
      <c r="V783" s="675"/>
      <c r="W783" s="675"/>
      <c r="X783" s="675"/>
      <c r="Y783" s="675"/>
      <c r="Z783" s="675"/>
      <c r="AA783" s="675"/>
      <c r="AB783" s="675"/>
      <c r="AC783" s="675"/>
      <c r="AD783" s="675"/>
      <c r="AE783" s="675"/>
    </row>
    <row r="784" spans="3:31" ht="12.75" customHeight="1">
      <c r="C784" s="675"/>
      <c r="D784" s="675"/>
      <c r="E784" s="675"/>
      <c r="F784" s="675"/>
      <c r="G784" s="675"/>
      <c r="H784" s="675"/>
      <c r="J784" s="675"/>
      <c r="K784" s="675"/>
      <c r="L784" s="675"/>
      <c r="M784" s="675"/>
      <c r="N784" s="675"/>
      <c r="O784" s="675"/>
      <c r="P784" s="675"/>
      <c r="Q784" s="675"/>
      <c r="R784" s="675"/>
      <c r="S784" s="675"/>
      <c r="T784" s="675"/>
      <c r="U784" s="675"/>
      <c r="V784" s="675"/>
      <c r="W784" s="675"/>
      <c r="X784" s="675"/>
      <c r="Y784" s="675"/>
      <c r="Z784" s="675"/>
      <c r="AA784" s="675"/>
      <c r="AB784" s="675"/>
      <c r="AC784" s="675"/>
      <c r="AD784" s="675"/>
      <c r="AE784" s="675"/>
    </row>
    <row r="785" spans="3:31" ht="12.75" customHeight="1">
      <c r="C785" s="675"/>
      <c r="D785" s="675"/>
      <c r="E785" s="675"/>
      <c r="F785" s="675"/>
      <c r="G785" s="675"/>
      <c r="H785" s="675"/>
      <c r="J785" s="675"/>
      <c r="K785" s="675"/>
      <c r="L785" s="675"/>
      <c r="M785" s="675"/>
      <c r="N785" s="675"/>
      <c r="O785" s="675"/>
      <c r="P785" s="675"/>
      <c r="Q785" s="675"/>
      <c r="R785" s="675"/>
      <c r="S785" s="675"/>
      <c r="T785" s="675"/>
      <c r="U785" s="675"/>
      <c r="V785" s="675"/>
      <c r="W785" s="675"/>
      <c r="X785" s="675"/>
      <c r="Y785" s="675"/>
      <c r="Z785" s="675"/>
      <c r="AA785" s="675"/>
      <c r="AB785" s="675"/>
      <c r="AC785" s="675"/>
      <c r="AD785" s="675"/>
      <c r="AE785" s="675"/>
    </row>
    <row r="786" spans="3:31" ht="12.75" customHeight="1">
      <c r="C786" s="675"/>
      <c r="D786" s="675"/>
      <c r="E786" s="675"/>
      <c r="F786" s="675"/>
      <c r="G786" s="675"/>
      <c r="H786" s="675"/>
      <c r="J786" s="675"/>
      <c r="K786" s="675"/>
      <c r="L786" s="675"/>
      <c r="M786" s="675"/>
      <c r="N786" s="675"/>
      <c r="O786" s="675"/>
      <c r="P786" s="675"/>
      <c r="Q786" s="675"/>
      <c r="R786" s="675"/>
      <c r="S786" s="675"/>
      <c r="T786" s="675"/>
      <c r="U786" s="675"/>
      <c r="V786" s="675"/>
      <c r="W786" s="675"/>
      <c r="X786" s="675"/>
      <c r="Y786" s="675"/>
      <c r="Z786" s="675"/>
      <c r="AA786" s="675"/>
      <c r="AB786" s="675"/>
      <c r="AC786" s="675"/>
      <c r="AD786" s="675"/>
      <c r="AE786" s="675"/>
    </row>
    <row r="787" spans="3:31" ht="12.75" customHeight="1">
      <c r="C787" s="675"/>
      <c r="D787" s="675"/>
      <c r="E787" s="675"/>
      <c r="F787" s="675"/>
      <c r="G787" s="675"/>
      <c r="H787" s="675"/>
      <c r="J787" s="675"/>
      <c r="K787" s="675"/>
      <c r="L787" s="675"/>
      <c r="M787" s="675"/>
      <c r="N787" s="675"/>
      <c r="O787" s="675"/>
      <c r="P787" s="675"/>
      <c r="Q787" s="675"/>
      <c r="R787" s="675"/>
      <c r="S787" s="675"/>
      <c r="T787" s="675"/>
      <c r="U787" s="675"/>
      <c r="V787" s="675"/>
      <c r="W787" s="675"/>
      <c r="X787" s="675"/>
      <c r="Y787" s="675"/>
      <c r="Z787" s="675"/>
      <c r="AA787" s="675"/>
      <c r="AB787" s="675"/>
      <c r="AC787" s="675"/>
      <c r="AD787" s="675"/>
      <c r="AE787" s="675"/>
    </row>
    <row r="788" spans="3:31" ht="12.75" customHeight="1">
      <c r="C788" s="675"/>
      <c r="D788" s="675"/>
      <c r="E788" s="675"/>
      <c r="F788" s="675"/>
      <c r="G788" s="675"/>
      <c r="H788" s="675"/>
      <c r="J788" s="675"/>
      <c r="K788" s="675"/>
      <c r="L788" s="675"/>
      <c r="M788" s="675"/>
      <c r="N788" s="675"/>
      <c r="O788" s="675"/>
      <c r="P788" s="675"/>
      <c r="Q788" s="675"/>
      <c r="R788" s="675"/>
      <c r="S788" s="675"/>
      <c r="T788" s="675"/>
      <c r="U788" s="675"/>
      <c r="V788" s="675"/>
      <c r="W788" s="675"/>
      <c r="X788" s="675"/>
      <c r="Y788" s="675"/>
      <c r="Z788" s="675"/>
      <c r="AA788" s="675"/>
      <c r="AB788" s="675"/>
      <c r="AC788" s="675"/>
      <c r="AD788" s="675"/>
      <c r="AE788" s="675"/>
    </row>
    <row r="789" spans="3:31" ht="12.75" customHeight="1">
      <c r="C789" s="675"/>
      <c r="D789" s="675"/>
      <c r="E789" s="675"/>
      <c r="F789" s="675"/>
      <c r="G789" s="675"/>
      <c r="H789" s="675"/>
      <c r="J789" s="675"/>
      <c r="K789" s="675"/>
      <c r="L789" s="675"/>
      <c r="M789" s="675"/>
      <c r="N789" s="675"/>
      <c r="O789" s="675"/>
      <c r="P789" s="675"/>
      <c r="Q789" s="675"/>
      <c r="R789" s="675"/>
      <c r="S789" s="675"/>
      <c r="T789" s="675"/>
      <c r="U789" s="675"/>
      <c r="V789" s="675"/>
      <c r="W789" s="675"/>
      <c r="X789" s="675"/>
      <c r="Y789" s="675"/>
      <c r="Z789" s="675"/>
      <c r="AA789" s="675"/>
      <c r="AB789" s="675"/>
      <c r="AC789" s="675"/>
      <c r="AD789" s="675"/>
      <c r="AE789" s="675"/>
    </row>
    <row r="790" spans="3:31" ht="12.75" customHeight="1">
      <c r="C790" s="675"/>
      <c r="D790" s="675"/>
      <c r="E790" s="675"/>
      <c r="F790" s="675"/>
      <c r="G790" s="675"/>
      <c r="H790" s="675"/>
      <c r="J790" s="675"/>
      <c r="K790" s="675"/>
      <c r="L790" s="675"/>
      <c r="M790" s="675"/>
      <c r="N790" s="675"/>
      <c r="O790" s="675"/>
      <c r="P790" s="675"/>
      <c r="Q790" s="675"/>
      <c r="R790" s="675"/>
      <c r="S790" s="675"/>
      <c r="T790" s="675"/>
      <c r="U790" s="675"/>
      <c r="V790" s="675"/>
      <c r="W790" s="675"/>
      <c r="X790" s="675"/>
      <c r="Y790" s="675"/>
      <c r="Z790" s="675"/>
      <c r="AA790" s="675"/>
      <c r="AB790" s="675"/>
      <c r="AC790" s="675"/>
      <c r="AD790" s="675"/>
      <c r="AE790" s="675"/>
    </row>
    <row r="791" spans="3:31" ht="12.75" customHeight="1">
      <c r="C791" s="675"/>
      <c r="D791" s="675"/>
      <c r="E791" s="675"/>
      <c r="F791" s="675"/>
      <c r="G791" s="675"/>
      <c r="H791" s="675"/>
      <c r="J791" s="675"/>
      <c r="K791" s="675"/>
      <c r="L791" s="675"/>
      <c r="M791" s="675"/>
      <c r="N791" s="675"/>
      <c r="O791" s="675"/>
      <c r="P791" s="675"/>
      <c r="Q791" s="675"/>
      <c r="R791" s="675"/>
      <c r="S791" s="675"/>
      <c r="T791" s="675"/>
      <c r="U791" s="675"/>
      <c r="V791" s="675"/>
      <c r="W791" s="675"/>
      <c r="X791" s="675"/>
      <c r="Y791" s="675"/>
      <c r="Z791" s="675"/>
      <c r="AA791" s="675"/>
      <c r="AB791" s="675"/>
      <c r="AC791" s="675"/>
      <c r="AD791" s="675"/>
      <c r="AE791" s="675"/>
    </row>
    <row r="792" spans="3:31" ht="12.75" customHeight="1">
      <c r="C792" s="675"/>
      <c r="D792" s="675"/>
      <c r="E792" s="675"/>
      <c r="F792" s="675"/>
      <c r="G792" s="675"/>
      <c r="H792" s="675"/>
      <c r="J792" s="675"/>
      <c r="K792" s="675"/>
      <c r="L792" s="675"/>
      <c r="M792" s="675"/>
      <c r="N792" s="675"/>
      <c r="O792" s="675"/>
      <c r="P792" s="675"/>
      <c r="Q792" s="675"/>
      <c r="R792" s="675"/>
      <c r="S792" s="675"/>
      <c r="T792" s="675"/>
      <c r="U792" s="675"/>
      <c r="V792" s="675"/>
      <c r="W792" s="675"/>
      <c r="X792" s="675"/>
      <c r="Y792" s="675"/>
      <c r="Z792" s="675"/>
      <c r="AA792" s="675"/>
      <c r="AB792" s="675"/>
      <c r="AC792" s="675"/>
      <c r="AD792" s="675"/>
      <c r="AE792" s="675"/>
    </row>
    <row r="793" spans="3:31" ht="12.75" customHeight="1">
      <c r="C793" s="675"/>
      <c r="D793" s="675"/>
      <c r="E793" s="675"/>
      <c r="F793" s="675"/>
      <c r="G793" s="675"/>
      <c r="H793" s="675"/>
      <c r="J793" s="675"/>
      <c r="K793" s="675"/>
      <c r="L793" s="675"/>
      <c r="M793" s="675"/>
      <c r="N793" s="675"/>
      <c r="O793" s="675"/>
      <c r="P793" s="675"/>
      <c r="Q793" s="675"/>
      <c r="R793" s="675"/>
      <c r="S793" s="675"/>
      <c r="T793" s="675"/>
      <c r="U793" s="675"/>
      <c r="V793" s="675"/>
      <c r="W793" s="675"/>
      <c r="X793" s="675"/>
      <c r="Y793" s="675"/>
      <c r="Z793" s="675"/>
      <c r="AA793" s="675"/>
      <c r="AB793" s="675"/>
      <c r="AC793" s="675"/>
      <c r="AD793" s="675"/>
      <c r="AE793" s="675"/>
    </row>
    <row r="794" spans="3:31" ht="12.75" customHeight="1">
      <c r="C794" s="675"/>
      <c r="D794" s="675"/>
      <c r="E794" s="675"/>
      <c r="F794" s="675"/>
      <c r="G794" s="675"/>
      <c r="H794" s="675"/>
      <c r="J794" s="675"/>
      <c r="K794" s="675"/>
      <c r="L794" s="675"/>
      <c r="M794" s="675"/>
      <c r="N794" s="675"/>
      <c r="O794" s="675"/>
      <c r="P794" s="675"/>
      <c r="Q794" s="675"/>
      <c r="R794" s="675"/>
      <c r="S794" s="675"/>
      <c r="T794" s="675"/>
      <c r="U794" s="675"/>
      <c r="V794" s="675"/>
      <c r="W794" s="675"/>
      <c r="X794" s="675"/>
      <c r="Y794" s="675"/>
      <c r="Z794" s="675"/>
      <c r="AA794" s="675"/>
      <c r="AB794" s="675"/>
      <c r="AC794" s="675"/>
      <c r="AD794" s="675"/>
      <c r="AE794" s="675"/>
    </row>
    <row r="795" spans="3:31" ht="12.75" customHeight="1">
      <c r="C795" s="675"/>
      <c r="D795" s="675"/>
      <c r="E795" s="675"/>
      <c r="F795" s="675"/>
      <c r="G795" s="675"/>
      <c r="H795" s="675"/>
      <c r="J795" s="675"/>
      <c r="K795" s="675"/>
      <c r="L795" s="675"/>
      <c r="M795" s="675"/>
      <c r="N795" s="675"/>
      <c r="O795" s="675"/>
      <c r="P795" s="675"/>
      <c r="Q795" s="675"/>
      <c r="R795" s="675"/>
      <c r="S795" s="675"/>
      <c r="T795" s="675"/>
      <c r="U795" s="675"/>
      <c r="V795" s="675"/>
      <c r="W795" s="675"/>
      <c r="X795" s="675"/>
      <c r="Y795" s="675"/>
      <c r="Z795" s="675"/>
      <c r="AA795" s="675"/>
      <c r="AB795" s="675"/>
      <c r="AC795" s="675"/>
      <c r="AD795" s="675"/>
      <c r="AE795" s="675"/>
    </row>
    <row r="796" spans="3:31" ht="12.75" customHeight="1">
      <c r="C796" s="675"/>
      <c r="D796" s="675"/>
      <c r="E796" s="675"/>
      <c r="F796" s="675"/>
      <c r="G796" s="675"/>
      <c r="H796" s="675"/>
      <c r="J796" s="675"/>
      <c r="K796" s="675"/>
      <c r="L796" s="675"/>
      <c r="M796" s="675"/>
      <c r="N796" s="675"/>
      <c r="O796" s="675"/>
      <c r="P796" s="675"/>
      <c r="Q796" s="675"/>
      <c r="R796" s="675"/>
      <c r="S796" s="675"/>
      <c r="T796" s="675"/>
      <c r="U796" s="675"/>
      <c r="V796" s="675"/>
      <c r="W796" s="675"/>
      <c r="X796" s="675"/>
      <c r="Y796" s="675"/>
      <c r="Z796" s="675"/>
      <c r="AA796" s="675"/>
      <c r="AB796" s="675"/>
      <c r="AC796" s="675"/>
      <c r="AD796" s="675"/>
      <c r="AE796" s="675"/>
    </row>
    <row r="797" spans="3:31" ht="12.75" customHeight="1">
      <c r="C797" s="675"/>
      <c r="D797" s="675"/>
      <c r="E797" s="675"/>
      <c r="F797" s="675"/>
      <c r="G797" s="675"/>
      <c r="H797" s="675"/>
      <c r="J797" s="675"/>
      <c r="K797" s="675"/>
      <c r="L797" s="675"/>
      <c r="M797" s="675"/>
      <c r="N797" s="675"/>
      <c r="O797" s="675"/>
      <c r="P797" s="675"/>
      <c r="Q797" s="675"/>
      <c r="R797" s="675"/>
      <c r="S797" s="675"/>
      <c r="T797" s="675"/>
      <c r="U797" s="675"/>
      <c r="V797" s="675"/>
      <c r="W797" s="675"/>
      <c r="X797" s="675"/>
      <c r="Y797" s="675"/>
      <c r="Z797" s="675"/>
      <c r="AA797" s="675"/>
      <c r="AB797" s="675"/>
      <c r="AC797" s="675"/>
      <c r="AD797" s="675"/>
      <c r="AE797" s="675"/>
    </row>
    <row r="798" spans="3:31" ht="12.75" customHeight="1">
      <c r="C798" s="675"/>
      <c r="D798" s="675"/>
      <c r="E798" s="675"/>
      <c r="F798" s="675"/>
      <c r="G798" s="675"/>
      <c r="H798" s="675"/>
      <c r="J798" s="675"/>
      <c r="K798" s="675"/>
      <c r="L798" s="675"/>
      <c r="M798" s="675"/>
      <c r="N798" s="675"/>
      <c r="O798" s="675"/>
      <c r="P798" s="675"/>
      <c r="Q798" s="675"/>
      <c r="R798" s="675"/>
      <c r="S798" s="675"/>
      <c r="T798" s="675"/>
      <c r="U798" s="675"/>
      <c r="V798" s="675"/>
      <c r="W798" s="675"/>
      <c r="X798" s="675"/>
      <c r="Y798" s="675"/>
      <c r="Z798" s="675"/>
      <c r="AA798" s="675"/>
      <c r="AB798" s="675"/>
      <c r="AC798" s="675"/>
      <c r="AD798" s="675"/>
      <c r="AE798" s="675"/>
    </row>
    <row r="799" spans="3:31" ht="12.75" customHeight="1">
      <c r="C799" s="675"/>
      <c r="D799" s="675"/>
      <c r="E799" s="675"/>
      <c r="F799" s="675"/>
      <c r="G799" s="675"/>
      <c r="H799" s="675"/>
      <c r="J799" s="675"/>
      <c r="K799" s="675"/>
      <c r="L799" s="675"/>
      <c r="M799" s="675"/>
      <c r="N799" s="675"/>
      <c r="O799" s="675"/>
      <c r="P799" s="675"/>
      <c r="Q799" s="675"/>
      <c r="R799" s="675"/>
      <c r="S799" s="675"/>
      <c r="T799" s="675"/>
      <c r="U799" s="675"/>
      <c r="V799" s="675"/>
      <c r="W799" s="675"/>
      <c r="X799" s="675"/>
      <c r="Y799" s="675"/>
      <c r="Z799" s="675"/>
      <c r="AA799" s="675"/>
      <c r="AB799" s="675"/>
      <c r="AC799" s="675"/>
      <c r="AD799" s="675"/>
      <c r="AE799" s="675"/>
    </row>
    <row r="800" spans="3:31" ht="12.75" customHeight="1">
      <c r="C800" s="675"/>
      <c r="D800" s="675"/>
      <c r="E800" s="675"/>
      <c r="F800" s="675"/>
      <c r="G800" s="675"/>
      <c r="H800" s="675"/>
      <c r="J800" s="675"/>
      <c r="K800" s="675"/>
      <c r="L800" s="675"/>
      <c r="M800" s="675"/>
      <c r="N800" s="675"/>
      <c r="O800" s="675"/>
      <c r="P800" s="675"/>
      <c r="Q800" s="675"/>
      <c r="R800" s="675"/>
      <c r="S800" s="675"/>
      <c r="T800" s="675"/>
      <c r="U800" s="675"/>
      <c r="V800" s="675"/>
      <c r="W800" s="675"/>
      <c r="X800" s="675"/>
      <c r="Y800" s="675"/>
      <c r="Z800" s="675"/>
      <c r="AA800" s="675"/>
      <c r="AB800" s="675"/>
      <c r="AC800" s="675"/>
      <c r="AD800" s="675"/>
      <c r="AE800" s="675"/>
    </row>
    <row r="801" spans="3:31" ht="12.75" customHeight="1">
      <c r="C801" s="675"/>
      <c r="D801" s="675"/>
      <c r="E801" s="675"/>
      <c r="F801" s="675"/>
      <c r="G801" s="675"/>
      <c r="H801" s="675"/>
      <c r="J801" s="675"/>
      <c r="K801" s="675"/>
      <c r="L801" s="675"/>
      <c r="M801" s="675"/>
      <c r="N801" s="675"/>
      <c r="O801" s="675"/>
      <c r="P801" s="675"/>
      <c r="Q801" s="675"/>
      <c r="R801" s="675"/>
      <c r="S801" s="675"/>
      <c r="T801" s="675"/>
      <c r="U801" s="675"/>
      <c r="V801" s="675"/>
      <c r="W801" s="675"/>
      <c r="X801" s="675"/>
      <c r="Y801" s="675"/>
      <c r="Z801" s="675"/>
      <c r="AA801" s="675"/>
      <c r="AB801" s="675"/>
      <c r="AC801" s="675"/>
      <c r="AD801" s="675"/>
      <c r="AE801" s="675"/>
    </row>
    <row r="802" spans="3:31" ht="12.75" customHeight="1">
      <c r="C802" s="675"/>
      <c r="D802" s="675"/>
      <c r="E802" s="675"/>
      <c r="F802" s="675"/>
      <c r="G802" s="675"/>
      <c r="H802" s="675"/>
      <c r="J802" s="675"/>
      <c r="K802" s="675"/>
      <c r="L802" s="675"/>
      <c r="M802" s="675"/>
      <c r="N802" s="675"/>
      <c r="O802" s="675"/>
      <c r="P802" s="675"/>
      <c r="Q802" s="675"/>
      <c r="R802" s="675"/>
      <c r="S802" s="675"/>
      <c r="T802" s="675"/>
      <c r="U802" s="675"/>
      <c r="V802" s="675"/>
      <c r="W802" s="675"/>
      <c r="X802" s="675"/>
      <c r="Y802" s="675"/>
      <c r="Z802" s="675"/>
      <c r="AA802" s="675"/>
      <c r="AB802" s="675"/>
      <c r="AC802" s="675"/>
      <c r="AD802" s="675"/>
      <c r="AE802" s="675"/>
    </row>
    <row r="803" spans="3:31" ht="12.75" customHeight="1">
      <c r="C803" s="675"/>
      <c r="D803" s="675"/>
      <c r="E803" s="675"/>
      <c r="F803" s="675"/>
      <c r="G803" s="675"/>
      <c r="H803" s="675"/>
      <c r="J803" s="675"/>
      <c r="K803" s="675"/>
      <c r="L803" s="675"/>
      <c r="M803" s="675"/>
      <c r="N803" s="675"/>
      <c r="O803" s="675"/>
      <c r="P803" s="675"/>
      <c r="Q803" s="675"/>
      <c r="R803" s="675"/>
      <c r="S803" s="675"/>
      <c r="T803" s="675"/>
      <c r="U803" s="675"/>
      <c r="V803" s="675"/>
      <c r="W803" s="675"/>
      <c r="X803" s="675"/>
      <c r="Y803" s="675"/>
      <c r="Z803" s="675"/>
      <c r="AA803" s="675"/>
      <c r="AB803" s="675"/>
      <c r="AC803" s="675"/>
      <c r="AD803" s="675"/>
      <c r="AE803" s="675"/>
    </row>
    <row r="804" spans="3:31" ht="12.75" customHeight="1">
      <c r="C804" s="675"/>
      <c r="D804" s="675"/>
      <c r="E804" s="675"/>
      <c r="F804" s="675"/>
      <c r="G804" s="675"/>
      <c r="H804" s="675"/>
      <c r="J804" s="675"/>
      <c r="K804" s="675"/>
      <c r="L804" s="675"/>
      <c r="M804" s="675"/>
      <c r="N804" s="675"/>
      <c r="O804" s="675"/>
      <c r="P804" s="675"/>
      <c r="Q804" s="675"/>
      <c r="R804" s="675"/>
      <c r="S804" s="675"/>
      <c r="T804" s="675"/>
      <c r="U804" s="675"/>
      <c r="V804" s="675"/>
      <c r="W804" s="675"/>
      <c r="X804" s="675"/>
      <c r="Y804" s="675"/>
      <c r="Z804" s="675"/>
      <c r="AA804" s="675"/>
      <c r="AB804" s="675"/>
      <c r="AC804" s="675"/>
      <c r="AD804" s="675"/>
      <c r="AE804" s="675"/>
    </row>
    <row r="805" spans="3:31" ht="12.75" customHeight="1">
      <c r="C805" s="675"/>
      <c r="D805" s="675"/>
      <c r="E805" s="675"/>
      <c r="F805" s="675"/>
      <c r="G805" s="675"/>
      <c r="H805" s="675"/>
      <c r="J805" s="675"/>
      <c r="K805" s="675"/>
      <c r="L805" s="675"/>
      <c r="M805" s="675"/>
      <c r="N805" s="675"/>
      <c r="O805" s="675"/>
      <c r="P805" s="675"/>
      <c r="Q805" s="675"/>
      <c r="R805" s="675"/>
      <c r="S805" s="675"/>
      <c r="T805" s="675"/>
      <c r="U805" s="675"/>
      <c r="V805" s="675"/>
      <c r="W805" s="675"/>
      <c r="X805" s="675"/>
      <c r="Y805" s="675"/>
      <c r="Z805" s="675"/>
      <c r="AA805" s="675"/>
      <c r="AB805" s="675"/>
      <c r="AC805" s="675"/>
      <c r="AD805" s="675"/>
      <c r="AE805" s="675"/>
    </row>
    <row r="806" spans="3:31" ht="12.75" customHeight="1">
      <c r="C806" s="675"/>
      <c r="D806" s="675"/>
      <c r="E806" s="675"/>
      <c r="F806" s="675"/>
      <c r="G806" s="675"/>
      <c r="H806" s="675"/>
      <c r="J806" s="675"/>
      <c r="K806" s="675"/>
      <c r="L806" s="675"/>
      <c r="M806" s="675"/>
      <c r="N806" s="675"/>
      <c r="O806" s="675"/>
      <c r="P806" s="675"/>
      <c r="Q806" s="675"/>
      <c r="R806" s="675"/>
      <c r="S806" s="675"/>
      <c r="T806" s="675"/>
      <c r="U806" s="675"/>
      <c r="V806" s="675"/>
      <c r="W806" s="675"/>
      <c r="X806" s="675"/>
      <c r="Y806" s="675"/>
      <c r="Z806" s="675"/>
      <c r="AA806" s="675"/>
      <c r="AB806" s="675"/>
      <c r="AC806" s="675"/>
      <c r="AD806" s="675"/>
      <c r="AE806" s="675"/>
    </row>
    <row r="807" spans="3:31" ht="12.75" customHeight="1">
      <c r="C807" s="675"/>
      <c r="D807" s="675"/>
      <c r="E807" s="675"/>
      <c r="F807" s="675"/>
      <c r="G807" s="675"/>
      <c r="H807" s="675"/>
      <c r="J807" s="675"/>
      <c r="K807" s="675"/>
      <c r="L807" s="675"/>
      <c r="M807" s="675"/>
      <c r="N807" s="675"/>
      <c r="O807" s="675"/>
      <c r="P807" s="675"/>
      <c r="Q807" s="675"/>
      <c r="R807" s="675"/>
      <c r="S807" s="675"/>
      <c r="T807" s="675"/>
      <c r="U807" s="675"/>
      <c r="V807" s="675"/>
      <c r="W807" s="675"/>
      <c r="X807" s="675"/>
      <c r="Y807" s="675"/>
      <c r="Z807" s="675"/>
      <c r="AA807" s="675"/>
      <c r="AB807" s="675"/>
      <c r="AC807" s="675"/>
      <c r="AD807" s="675"/>
      <c r="AE807" s="675"/>
    </row>
    <row r="808" spans="3:31" ht="12.75" customHeight="1">
      <c r="C808" s="675"/>
      <c r="D808" s="675"/>
      <c r="E808" s="675"/>
      <c r="F808" s="675"/>
      <c r="G808" s="675"/>
      <c r="H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row>
    <row r="809" spans="3:31" ht="12.75" customHeight="1">
      <c r="C809" s="675"/>
      <c r="D809" s="675"/>
      <c r="E809" s="675"/>
      <c r="F809" s="675"/>
      <c r="G809" s="675"/>
      <c r="H809" s="675"/>
      <c r="J809" s="675"/>
      <c r="K809" s="675"/>
      <c r="L809" s="675"/>
      <c r="M809" s="675"/>
      <c r="N809" s="675"/>
      <c r="O809" s="675"/>
      <c r="P809" s="675"/>
      <c r="Q809" s="675"/>
      <c r="R809" s="675"/>
      <c r="S809" s="675"/>
      <c r="T809" s="675"/>
      <c r="U809" s="675"/>
      <c r="V809" s="675"/>
      <c r="W809" s="675"/>
      <c r="X809" s="675"/>
      <c r="Y809" s="675"/>
      <c r="Z809" s="675"/>
      <c r="AA809" s="675"/>
      <c r="AB809" s="675"/>
      <c r="AC809" s="675"/>
      <c r="AD809" s="675"/>
      <c r="AE809" s="675"/>
    </row>
    <row r="810" spans="3:31" ht="12.75" customHeight="1">
      <c r="C810" s="675"/>
      <c r="D810" s="675"/>
      <c r="E810" s="675"/>
      <c r="F810" s="675"/>
      <c r="G810" s="675"/>
      <c r="H810" s="675"/>
      <c r="J810" s="675"/>
      <c r="K810" s="675"/>
      <c r="L810" s="675"/>
      <c r="M810" s="675"/>
      <c r="N810" s="675"/>
      <c r="O810" s="675"/>
      <c r="P810" s="675"/>
      <c r="Q810" s="675"/>
      <c r="R810" s="675"/>
      <c r="S810" s="675"/>
      <c r="T810" s="675"/>
      <c r="U810" s="675"/>
      <c r="V810" s="675"/>
      <c r="W810" s="675"/>
      <c r="X810" s="675"/>
      <c r="Y810" s="675"/>
      <c r="Z810" s="675"/>
      <c r="AA810" s="675"/>
      <c r="AB810" s="675"/>
      <c r="AC810" s="675"/>
      <c r="AD810" s="675"/>
      <c r="AE810" s="675"/>
    </row>
    <row r="811" spans="3:31" ht="12.75" customHeight="1">
      <c r="C811" s="675"/>
      <c r="D811" s="675"/>
      <c r="E811" s="675"/>
      <c r="F811" s="675"/>
      <c r="G811" s="675"/>
      <c r="H811" s="675"/>
      <c r="J811" s="675"/>
      <c r="K811" s="675"/>
      <c r="L811" s="675"/>
      <c r="M811" s="675"/>
      <c r="N811" s="675"/>
      <c r="O811" s="675"/>
      <c r="P811" s="675"/>
      <c r="Q811" s="675"/>
      <c r="R811" s="675"/>
      <c r="S811" s="675"/>
      <c r="T811" s="675"/>
      <c r="U811" s="675"/>
      <c r="V811" s="675"/>
      <c r="W811" s="675"/>
      <c r="X811" s="675"/>
      <c r="Y811" s="675"/>
      <c r="Z811" s="675"/>
      <c r="AA811" s="675"/>
      <c r="AB811" s="675"/>
      <c r="AC811" s="675"/>
      <c r="AD811" s="675"/>
      <c r="AE811" s="675"/>
    </row>
    <row r="812" spans="3:31" ht="12.75" customHeight="1">
      <c r="C812" s="675"/>
      <c r="D812" s="675"/>
      <c r="E812" s="675"/>
      <c r="F812" s="675"/>
      <c r="G812" s="675"/>
      <c r="H812" s="675"/>
      <c r="J812" s="675"/>
      <c r="K812" s="675"/>
      <c r="L812" s="675"/>
      <c r="M812" s="675"/>
      <c r="N812" s="675"/>
      <c r="O812" s="675"/>
      <c r="P812" s="675"/>
      <c r="Q812" s="675"/>
      <c r="R812" s="675"/>
      <c r="S812" s="675"/>
      <c r="T812" s="675"/>
      <c r="U812" s="675"/>
      <c r="V812" s="675"/>
      <c r="W812" s="675"/>
      <c r="X812" s="675"/>
      <c r="Y812" s="675"/>
      <c r="Z812" s="675"/>
      <c r="AA812" s="675"/>
      <c r="AB812" s="675"/>
      <c r="AC812" s="675"/>
      <c r="AD812" s="675"/>
      <c r="AE812" s="675"/>
    </row>
    <row r="813" spans="3:31" ht="12.75" customHeight="1">
      <c r="C813" s="675"/>
      <c r="D813" s="675"/>
      <c r="E813" s="675"/>
      <c r="F813" s="675"/>
      <c r="G813" s="675"/>
      <c r="H813" s="675"/>
      <c r="J813" s="675"/>
      <c r="K813" s="675"/>
      <c r="L813" s="675"/>
      <c r="M813" s="675"/>
      <c r="N813" s="675"/>
      <c r="O813" s="675"/>
      <c r="P813" s="675"/>
      <c r="Q813" s="675"/>
      <c r="R813" s="675"/>
      <c r="S813" s="675"/>
      <c r="T813" s="675"/>
      <c r="U813" s="675"/>
      <c r="V813" s="675"/>
      <c r="W813" s="675"/>
      <c r="X813" s="675"/>
      <c r="Y813" s="675"/>
      <c r="Z813" s="675"/>
      <c r="AA813" s="675"/>
      <c r="AB813" s="675"/>
      <c r="AC813" s="675"/>
      <c r="AD813" s="675"/>
      <c r="AE813" s="675"/>
    </row>
    <row r="814" spans="3:31" ht="12.75" customHeight="1">
      <c r="C814" s="675"/>
      <c r="D814" s="675"/>
      <c r="E814" s="675"/>
      <c r="F814" s="675"/>
      <c r="G814" s="675"/>
      <c r="H814" s="675"/>
      <c r="J814" s="675"/>
      <c r="K814" s="675"/>
      <c r="L814" s="675"/>
      <c r="M814" s="675"/>
      <c r="N814" s="675"/>
      <c r="O814" s="675"/>
      <c r="P814" s="675"/>
      <c r="Q814" s="675"/>
      <c r="R814" s="675"/>
      <c r="S814" s="675"/>
      <c r="T814" s="675"/>
      <c r="U814" s="675"/>
      <c r="V814" s="675"/>
      <c r="W814" s="675"/>
      <c r="X814" s="675"/>
      <c r="Y814" s="675"/>
      <c r="Z814" s="675"/>
      <c r="AA814" s="675"/>
      <c r="AB814" s="675"/>
      <c r="AC814" s="675"/>
      <c r="AD814" s="675"/>
      <c r="AE814" s="675"/>
    </row>
    <row r="815" spans="3:31" ht="12.75" customHeight="1">
      <c r="C815" s="675"/>
      <c r="D815" s="675"/>
      <c r="E815" s="675"/>
      <c r="F815" s="675"/>
      <c r="G815" s="675"/>
      <c r="H815" s="675"/>
      <c r="J815" s="675"/>
      <c r="K815" s="675"/>
      <c r="L815" s="675"/>
      <c r="M815" s="675"/>
      <c r="N815" s="675"/>
      <c r="O815" s="675"/>
      <c r="P815" s="675"/>
      <c r="Q815" s="675"/>
      <c r="R815" s="675"/>
      <c r="S815" s="675"/>
      <c r="T815" s="675"/>
      <c r="U815" s="675"/>
      <c r="V815" s="675"/>
      <c r="W815" s="675"/>
      <c r="X815" s="675"/>
      <c r="Y815" s="675"/>
      <c r="Z815" s="675"/>
      <c r="AA815" s="675"/>
      <c r="AB815" s="675"/>
      <c r="AC815" s="675"/>
      <c r="AD815" s="675"/>
      <c r="AE815" s="675"/>
    </row>
    <row r="816" spans="3:31" ht="12.75" customHeight="1">
      <c r="C816" s="675"/>
      <c r="D816" s="675"/>
      <c r="E816" s="675"/>
      <c r="F816" s="675"/>
      <c r="G816" s="675"/>
      <c r="H816" s="675"/>
      <c r="J816" s="675"/>
      <c r="K816" s="675"/>
      <c r="L816" s="675"/>
      <c r="M816" s="675"/>
      <c r="N816" s="675"/>
      <c r="O816" s="675"/>
      <c r="P816" s="675"/>
      <c r="Q816" s="675"/>
      <c r="R816" s="675"/>
      <c r="S816" s="675"/>
      <c r="T816" s="675"/>
      <c r="U816" s="675"/>
      <c r="V816" s="675"/>
      <c r="W816" s="675"/>
      <c r="X816" s="675"/>
      <c r="Y816" s="675"/>
      <c r="Z816" s="675"/>
      <c r="AA816" s="675"/>
      <c r="AB816" s="675"/>
      <c r="AC816" s="675"/>
      <c r="AD816" s="675"/>
      <c r="AE816" s="675"/>
    </row>
    <row r="817" spans="3:31" ht="12.75" customHeight="1">
      <c r="C817" s="675"/>
      <c r="D817" s="675"/>
      <c r="E817" s="675"/>
      <c r="F817" s="675"/>
      <c r="G817" s="675"/>
      <c r="H817" s="675"/>
      <c r="J817" s="675"/>
      <c r="K817" s="675"/>
      <c r="L817" s="675"/>
      <c r="M817" s="675"/>
      <c r="N817" s="675"/>
      <c r="O817" s="675"/>
      <c r="P817" s="675"/>
      <c r="Q817" s="675"/>
      <c r="R817" s="675"/>
      <c r="S817" s="675"/>
      <c r="T817" s="675"/>
      <c r="U817" s="675"/>
      <c r="V817" s="675"/>
      <c r="W817" s="675"/>
      <c r="X817" s="675"/>
      <c r="Y817" s="675"/>
      <c r="Z817" s="675"/>
      <c r="AA817" s="675"/>
      <c r="AB817" s="675"/>
      <c r="AC817" s="675"/>
      <c r="AD817" s="675"/>
      <c r="AE817" s="675"/>
    </row>
    <row r="818" spans="3:31" ht="12.75" customHeight="1">
      <c r="C818" s="675"/>
      <c r="D818" s="675"/>
      <c r="E818" s="675"/>
      <c r="F818" s="675"/>
      <c r="G818" s="675"/>
      <c r="H818" s="675"/>
      <c r="J818" s="675"/>
      <c r="K818" s="675"/>
      <c r="L818" s="675"/>
      <c r="M818" s="675"/>
      <c r="N818" s="675"/>
      <c r="O818" s="675"/>
      <c r="P818" s="675"/>
      <c r="Q818" s="675"/>
      <c r="R818" s="675"/>
      <c r="S818" s="675"/>
      <c r="T818" s="675"/>
      <c r="U818" s="675"/>
      <c r="V818" s="675"/>
      <c r="W818" s="675"/>
      <c r="X818" s="675"/>
      <c r="Y818" s="675"/>
      <c r="Z818" s="675"/>
      <c r="AA818" s="675"/>
      <c r="AB818" s="675"/>
      <c r="AC818" s="675"/>
      <c r="AD818" s="675"/>
      <c r="AE818" s="675"/>
    </row>
    <row r="819" spans="3:31" ht="12.75" customHeight="1">
      <c r="C819" s="675"/>
      <c r="D819" s="675"/>
      <c r="E819" s="675"/>
      <c r="F819" s="675"/>
      <c r="G819" s="675"/>
      <c r="H819" s="675"/>
      <c r="J819" s="675"/>
      <c r="K819" s="675"/>
      <c r="L819" s="675"/>
      <c r="M819" s="675"/>
      <c r="N819" s="675"/>
      <c r="O819" s="675"/>
      <c r="P819" s="675"/>
      <c r="Q819" s="675"/>
      <c r="R819" s="675"/>
      <c r="S819" s="675"/>
      <c r="T819" s="675"/>
      <c r="U819" s="675"/>
      <c r="V819" s="675"/>
      <c r="W819" s="675"/>
      <c r="X819" s="675"/>
      <c r="Y819" s="675"/>
      <c r="Z819" s="675"/>
      <c r="AA819" s="675"/>
      <c r="AB819" s="675"/>
      <c r="AC819" s="675"/>
      <c r="AD819" s="675"/>
      <c r="AE819" s="675"/>
    </row>
    <row r="820" spans="3:31" ht="12.75" customHeight="1">
      <c r="C820" s="675"/>
      <c r="D820" s="675"/>
      <c r="E820" s="675"/>
      <c r="F820" s="675"/>
      <c r="G820" s="675"/>
      <c r="H820" s="675"/>
      <c r="J820" s="675"/>
      <c r="K820" s="675"/>
      <c r="L820" s="675"/>
      <c r="M820" s="675"/>
      <c r="N820" s="675"/>
      <c r="O820" s="675"/>
      <c r="P820" s="675"/>
      <c r="Q820" s="675"/>
      <c r="R820" s="675"/>
      <c r="S820" s="675"/>
      <c r="T820" s="675"/>
      <c r="U820" s="675"/>
      <c r="V820" s="675"/>
      <c r="W820" s="675"/>
      <c r="X820" s="675"/>
      <c r="Y820" s="675"/>
      <c r="Z820" s="675"/>
      <c r="AA820" s="675"/>
      <c r="AB820" s="675"/>
      <c r="AC820" s="675"/>
      <c r="AD820" s="675"/>
      <c r="AE820" s="675"/>
    </row>
    <row r="821" spans="3:31" ht="12.75" customHeight="1">
      <c r="C821" s="675"/>
      <c r="D821" s="675"/>
      <c r="E821" s="675"/>
      <c r="F821" s="675"/>
      <c r="G821" s="675"/>
      <c r="H821" s="675"/>
      <c r="J821" s="675"/>
      <c r="K821" s="675"/>
      <c r="L821" s="675"/>
      <c r="M821" s="675"/>
      <c r="N821" s="675"/>
      <c r="O821" s="675"/>
      <c r="P821" s="675"/>
      <c r="Q821" s="675"/>
      <c r="R821" s="675"/>
      <c r="S821" s="675"/>
      <c r="T821" s="675"/>
      <c r="U821" s="675"/>
      <c r="V821" s="675"/>
      <c r="W821" s="675"/>
      <c r="X821" s="675"/>
      <c r="Y821" s="675"/>
      <c r="Z821" s="675"/>
      <c r="AA821" s="675"/>
      <c r="AB821" s="675"/>
      <c r="AC821" s="675"/>
      <c r="AD821" s="675"/>
      <c r="AE821" s="675"/>
    </row>
    <row r="822" spans="3:31" ht="12.75" customHeight="1">
      <c r="C822" s="675"/>
      <c r="D822" s="675"/>
      <c r="E822" s="675"/>
      <c r="F822" s="675"/>
      <c r="G822" s="675"/>
      <c r="H822" s="675"/>
      <c r="J822" s="675"/>
      <c r="K822" s="675"/>
      <c r="L822" s="675"/>
      <c r="M822" s="675"/>
      <c r="N822" s="675"/>
      <c r="O822" s="675"/>
      <c r="P822" s="675"/>
      <c r="Q822" s="675"/>
      <c r="R822" s="675"/>
      <c r="S822" s="675"/>
      <c r="T822" s="675"/>
      <c r="U822" s="675"/>
      <c r="V822" s="675"/>
      <c r="W822" s="675"/>
      <c r="X822" s="675"/>
      <c r="Y822" s="675"/>
      <c r="Z822" s="675"/>
      <c r="AA822" s="675"/>
      <c r="AB822" s="675"/>
      <c r="AC822" s="675"/>
      <c r="AD822" s="675"/>
      <c r="AE822" s="675"/>
    </row>
    <row r="823" spans="3:31" ht="12.75" customHeight="1">
      <c r="C823" s="675"/>
      <c r="D823" s="675"/>
      <c r="E823" s="675"/>
      <c r="F823" s="675"/>
      <c r="G823" s="675"/>
      <c r="H823" s="675"/>
      <c r="J823" s="675"/>
      <c r="K823" s="675"/>
      <c r="L823" s="675"/>
      <c r="M823" s="675"/>
      <c r="N823" s="675"/>
      <c r="O823" s="675"/>
      <c r="P823" s="675"/>
      <c r="Q823" s="675"/>
      <c r="R823" s="675"/>
      <c r="S823" s="675"/>
      <c r="T823" s="675"/>
      <c r="U823" s="675"/>
      <c r="V823" s="675"/>
      <c r="W823" s="675"/>
      <c r="X823" s="675"/>
      <c r="Y823" s="675"/>
      <c r="Z823" s="675"/>
      <c r="AA823" s="675"/>
      <c r="AB823" s="675"/>
      <c r="AC823" s="675"/>
      <c r="AD823" s="675"/>
      <c r="AE823" s="675"/>
    </row>
    <row r="824" spans="3:31" ht="12.75" customHeight="1">
      <c r="C824" s="675"/>
      <c r="D824" s="675"/>
      <c r="E824" s="675"/>
      <c r="F824" s="675"/>
      <c r="G824" s="675"/>
      <c r="H824" s="675"/>
      <c r="J824" s="675"/>
      <c r="K824" s="675"/>
      <c r="L824" s="675"/>
      <c r="M824" s="675"/>
      <c r="N824" s="675"/>
      <c r="O824" s="675"/>
      <c r="P824" s="675"/>
      <c r="Q824" s="675"/>
      <c r="R824" s="675"/>
      <c r="S824" s="675"/>
      <c r="T824" s="675"/>
      <c r="U824" s="675"/>
      <c r="V824" s="675"/>
      <c r="W824" s="675"/>
      <c r="X824" s="675"/>
      <c r="Y824" s="675"/>
      <c r="Z824" s="675"/>
      <c r="AA824" s="675"/>
      <c r="AB824" s="675"/>
      <c r="AC824" s="675"/>
      <c r="AD824" s="675"/>
      <c r="AE824" s="675"/>
    </row>
    <row r="825" spans="3:31" ht="12.75" customHeight="1">
      <c r="C825" s="675"/>
      <c r="D825" s="675"/>
      <c r="E825" s="675"/>
      <c r="F825" s="675"/>
      <c r="G825" s="675"/>
      <c r="H825" s="675"/>
      <c r="J825" s="675"/>
      <c r="K825" s="675"/>
      <c r="L825" s="675"/>
      <c r="M825" s="675"/>
      <c r="N825" s="675"/>
      <c r="O825" s="675"/>
      <c r="P825" s="675"/>
      <c r="Q825" s="675"/>
      <c r="R825" s="675"/>
      <c r="S825" s="675"/>
      <c r="T825" s="675"/>
      <c r="U825" s="675"/>
      <c r="V825" s="675"/>
      <c r="W825" s="675"/>
      <c r="X825" s="675"/>
      <c r="Y825" s="675"/>
      <c r="Z825" s="675"/>
      <c r="AA825" s="675"/>
      <c r="AB825" s="675"/>
      <c r="AC825" s="675"/>
      <c r="AD825" s="675"/>
      <c r="AE825" s="675"/>
    </row>
    <row r="826" spans="3:31" ht="12.75" customHeight="1">
      <c r="C826" s="675"/>
      <c r="D826" s="675"/>
      <c r="E826" s="675"/>
      <c r="F826" s="675"/>
      <c r="G826" s="675"/>
      <c r="H826" s="675"/>
      <c r="J826" s="675"/>
      <c r="K826" s="675"/>
      <c r="L826" s="675"/>
      <c r="M826" s="675"/>
      <c r="N826" s="675"/>
      <c r="O826" s="675"/>
      <c r="P826" s="675"/>
      <c r="Q826" s="675"/>
      <c r="R826" s="675"/>
      <c r="S826" s="675"/>
      <c r="T826" s="675"/>
      <c r="U826" s="675"/>
      <c r="V826" s="675"/>
      <c r="W826" s="675"/>
      <c r="X826" s="675"/>
      <c r="Y826" s="675"/>
      <c r="Z826" s="675"/>
      <c r="AA826" s="675"/>
      <c r="AB826" s="675"/>
      <c r="AC826" s="675"/>
      <c r="AD826" s="675"/>
      <c r="AE826" s="675"/>
    </row>
    <row r="827" spans="3:31" ht="12.75" customHeight="1">
      <c r="C827" s="675"/>
      <c r="D827" s="675"/>
      <c r="E827" s="675"/>
      <c r="F827" s="675"/>
      <c r="G827" s="675"/>
      <c r="H827" s="675"/>
      <c r="J827" s="675"/>
      <c r="K827" s="675"/>
      <c r="L827" s="675"/>
      <c r="M827" s="675"/>
      <c r="N827" s="675"/>
      <c r="O827" s="675"/>
      <c r="P827" s="675"/>
      <c r="Q827" s="675"/>
      <c r="R827" s="675"/>
      <c r="S827" s="675"/>
      <c r="T827" s="675"/>
      <c r="U827" s="675"/>
      <c r="V827" s="675"/>
      <c r="W827" s="675"/>
      <c r="X827" s="675"/>
      <c r="Y827" s="675"/>
      <c r="Z827" s="675"/>
      <c r="AA827" s="675"/>
      <c r="AB827" s="675"/>
      <c r="AC827" s="675"/>
      <c r="AD827" s="675"/>
      <c r="AE827" s="675"/>
    </row>
    <row r="828" spans="3:31" ht="12.75" customHeight="1">
      <c r="C828" s="675"/>
      <c r="D828" s="675"/>
      <c r="E828" s="675"/>
      <c r="F828" s="675"/>
      <c r="G828" s="675"/>
      <c r="H828" s="675"/>
      <c r="J828" s="675"/>
      <c r="K828" s="675"/>
      <c r="L828" s="675"/>
      <c r="M828" s="675"/>
      <c r="N828" s="675"/>
      <c r="O828" s="675"/>
      <c r="P828" s="675"/>
      <c r="Q828" s="675"/>
      <c r="R828" s="675"/>
      <c r="S828" s="675"/>
      <c r="T828" s="675"/>
      <c r="U828" s="675"/>
      <c r="V828" s="675"/>
      <c r="W828" s="675"/>
      <c r="X828" s="675"/>
      <c r="Y828" s="675"/>
      <c r="Z828" s="675"/>
      <c r="AA828" s="675"/>
      <c r="AB828" s="675"/>
      <c r="AC828" s="675"/>
      <c r="AD828" s="675"/>
      <c r="AE828" s="675"/>
    </row>
    <row r="829" spans="3:31" ht="12.75" customHeight="1">
      <c r="C829" s="675"/>
      <c r="D829" s="675"/>
      <c r="E829" s="675"/>
      <c r="F829" s="675"/>
      <c r="G829" s="675"/>
      <c r="H829" s="675"/>
      <c r="J829" s="675"/>
      <c r="K829" s="675"/>
      <c r="L829" s="675"/>
      <c r="M829" s="675"/>
      <c r="N829" s="675"/>
      <c r="O829" s="675"/>
      <c r="P829" s="675"/>
      <c r="Q829" s="675"/>
      <c r="R829" s="675"/>
      <c r="S829" s="675"/>
      <c r="T829" s="675"/>
      <c r="U829" s="675"/>
      <c r="V829" s="675"/>
      <c r="W829" s="675"/>
      <c r="X829" s="675"/>
      <c r="Y829" s="675"/>
      <c r="Z829" s="675"/>
      <c r="AA829" s="675"/>
      <c r="AB829" s="675"/>
      <c r="AC829" s="675"/>
      <c r="AD829" s="675"/>
      <c r="AE829" s="675"/>
    </row>
    <row r="830" spans="3:31" ht="12.75" customHeight="1">
      <c r="C830" s="675"/>
      <c r="D830" s="675"/>
      <c r="E830" s="675"/>
      <c r="F830" s="675"/>
      <c r="G830" s="675"/>
      <c r="H830" s="675"/>
      <c r="J830" s="675"/>
      <c r="K830" s="675"/>
      <c r="L830" s="675"/>
      <c r="M830" s="675"/>
      <c r="N830" s="675"/>
      <c r="O830" s="675"/>
      <c r="P830" s="675"/>
      <c r="Q830" s="675"/>
      <c r="R830" s="675"/>
      <c r="S830" s="675"/>
      <c r="T830" s="675"/>
      <c r="U830" s="675"/>
      <c r="V830" s="675"/>
      <c r="W830" s="675"/>
      <c r="X830" s="675"/>
      <c r="Y830" s="675"/>
      <c r="Z830" s="675"/>
      <c r="AA830" s="675"/>
      <c r="AB830" s="675"/>
      <c r="AC830" s="675"/>
      <c r="AD830" s="675"/>
      <c r="AE830" s="675"/>
    </row>
    <row r="831" spans="3:31" ht="12.75" customHeight="1">
      <c r="C831" s="675"/>
      <c r="D831" s="675"/>
      <c r="E831" s="675"/>
      <c r="F831" s="675"/>
      <c r="G831" s="675"/>
      <c r="H831" s="675"/>
      <c r="J831" s="675"/>
      <c r="K831" s="675"/>
      <c r="L831" s="675"/>
      <c r="M831" s="675"/>
      <c r="N831" s="675"/>
      <c r="O831" s="675"/>
      <c r="P831" s="675"/>
      <c r="Q831" s="675"/>
      <c r="R831" s="675"/>
      <c r="S831" s="675"/>
      <c r="T831" s="675"/>
      <c r="U831" s="675"/>
      <c r="V831" s="675"/>
      <c r="W831" s="675"/>
      <c r="X831" s="675"/>
      <c r="Y831" s="675"/>
      <c r="Z831" s="675"/>
      <c r="AA831" s="675"/>
      <c r="AB831" s="675"/>
      <c r="AC831" s="675"/>
      <c r="AD831" s="675"/>
      <c r="AE831" s="675"/>
    </row>
    <row r="832" spans="3:31" ht="12.75" customHeight="1">
      <c r="C832" s="675"/>
      <c r="D832" s="675"/>
      <c r="E832" s="675"/>
      <c r="F832" s="675"/>
      <c r="G832" s="675"/>
      <c r="H832" s="675"/>
      <c r="J832" s="675"/>
      <c r="K832" s="675"/>
      <c r="L832" s="675"/>
      <c r="M832" s="675"/>
      <c r="N832" s="675"/>
      <c r="O832" s="675"/>
      <c r="P832" s="675"/>
      <c r="Q832" s="675"/>
      <c r="R832" s="675"/>
      <c r="S832" s="675"/>
      <c r="T832" s="675"/>
      <c r="U832" s="675"/>
      <c r="V832" s="675"/>
      <c r="W832" s="675"/>
      <c r="X832" s="675"/>
      <c r="Y832" s="675"/>
      <c r="Z832" s="675"/>
      <c r="AA832" s="675"/>
      <c r="AB832" s="675"/>
      <c r="AC832" s="675"/>
      <c r="AD832" s="675"/>
      <c r="AE832" s="675"/>
    </row>
    <row r="833" spans="3:31" ht="12.75" customHeight="1">
      <c r="C833" s="675"/>
      <c r="D833" s="675"/>
      <c r="E833" s="675"/>
      <c r="F833" s="675"/>
      <c r="G833" s="675"/>
      <c r="H833" s="675"/>
      <c r="J833" s="675"/>
      <c r="K833" s="675"/>
      <c r="L833" s="675"/>
      <c r="M833" s="675"/>
      <c r="N833" s="675"/>
      <c r="O833" s="675"/>
      <c r="P833" s="675"/>
      <c r="Q833" s="675"/>
      <c r="R833" s="675"/>
      <c r="S833" s="675"/>
      <c r="T833" s="675"/>
      <c r="U833" s="675"/>
      <c r="V833" s="675"/>
      <c r="W833" s="675"/>
      <c r="X833" s="675"/>
      <c r="Y833" s="675"/>
      <c r="Z833" s="675"/>
      <c r="AA833" s="675"/>
      <c r="AB833" s="675"/>
      <c r="AC833" s="675"/>
      <c r="AD833" s="675"/>
      <c r="AE833" s="675"/>
    </row>
    <row r="834" spans="3:31" ht="12.75" customHeight="1">
      <c r="C834" s="675"/>
      <c r="D834" s="675"/>
      <c r="E834" s="675"/>
      <c r="F834" s="675"/>
      <c r="G834" s="675"/>
      <c r="H834" s="675"/>
      <c r="J834" s="675"/>
      <c r="K834" s="675"/>
      <c r="L834" s="675"/>
      <c r="M834" s="675"/>
      <c r="N834" s="675"/>
      <c r="O834" s="675"/>
      <c r="P834" s="675"/>
      <c r="Q834" s="675"/>
      <c r="R834" s="675"/>
      <c r="S834" s="675"/>
      <c r="T834" s="675"/>
      <c r="U834" s="675"/>
      <c r="V834" s="675"/>
      <c r="W834" s="675"/>
      <c r="X834" s="675"/>
      <c r="Y834" s="675"/>
      <c r="Z834" s="675"/>
      <c r="AA834" s="675"/>
      <c r="AB834" s="675"/>
      <c r="AC834" s="675"/>
      <c r="AD834" s="675"/>
      <c r="AE834" s="675"/>
    </row>
    <row r="835" spans="3:31" ht="12.75" customHeight="1">
      <c r="C835" s="675"/>
      <c r="D835" s="675"/>
      <c r="E835" s="675"/>
      <c r="F835" s="675"/>
      <c r="G835" s="675"/>
      <c r="H835" s="675"/>
      <c r="J835" s="675"/>
      <c r="K835" s="675"/>
      <c r="L835" s="675"/>
      <c r="M835" s="675"/>
      <c r="N835" s="675"/>
      <c r="O835" s="675"/>
      <c r="P835" s="675"/>
      <c r="Q835" s="675"/>
      <c r="R835" s="675"/>
      <c r="S835" s="675"/>
      <c r="T835" s="675"/>
      <c r="U835" s="675"/>
      <c r="V835" s="675"/>
      <c r="W835" s="675"/>
      <c r="X835" s="675"/>
      <c r="Y835" s="675"/>
      <c r="Z835" s="675"/>
      <c r="AA835" s="675"/>
      <c r="AB835" s="675"/>
      <c r="AC835" s="675"/>
      <c r="AD835" s="675"/>
      <c r="AE835" s="675"/>
    </row>
    <row r="836" spans="3:31" ht="12.75" customHeight="1">
      <c r="C836" s="675"/>
      <c r="D836" s="675"/>
      <c r="E836" s="675"/>
      <c r="F836" s="675"/>
      <c r="G836" s="675"/>
      <c r="H836" s="675"/>
      <c r="J836" s="675"/>
      <c r="K836" s="675"/>
      <c r="L836" s="675"/>
      <c r="M836" s="675"/>
      <c r="N836" s="675"/>
      <c r="O836" s="675"/>
      <c r="P836" s="675"/>
      <c r="Q836" s="675"/>
      <c r="R836" s="675"/>
      <c r="S836" s="675"/>
      <c r="T836" s="675"/>
      <c r="U836" s="675"/>
      <c r="V836" s="675"/>
      <c r="W836" s="675"/>
      <c r="X836" s="675"/>
      <c r="Y836" s="675"/>
      <c r="Z836" s="675"/>
      <c r="AA836" s="675"/>
      <c r="AB836" s="675"/>
      <c r="AC836" s="675"/>
      <c r="AD836" s="675"/>
      <c r="AE836" s="675"/>
    </row>
    <row r="837" spans="3:31" ht="12.75" customHeight="1">
      <c r="C837" s="675"/>
      <c r="D837" s="675"/>
      <c r="E837" s="675"/>
      <c r="F837" s="675"/>
      <c r="G837" s="675"/>
      <c r="H837" s="675"/>
      <c r="J837" s="675"/>
      <c r="K837" s="675"/>
      <c r="L837" s="675"/>
      <c r="M837" s="675"/>
      <c r="N837" s="675"/>
      <c r="O837" s="675"/>
      <c r="P837" s="675"/>
      <c r="Q837" s="675"/>
      <c r="R837" s="675"/>
      <c r="S837" s="675"/>
      <c r="T837" s="675"/>
      <c r="U837" s="675"/>
      <c r="V837" s="675"/>
      <c r="W837" s="675"/>
      <c r="X837" s="675"/>
      <c r="Y837" s="675"/>
      <c r="Z837" s="675"/>
      <c r="AA837" s="675"/>
      <c r="AB837" s="675"/>
      <c r="AC837" s="675"/>
      <c r="AD837" s="675"/>
      <c r="AE837" s="675"/>
    </row>
    <row r="838" spans="3:31" ht="12.75" customHeight="1">
      <c r="C838" s="675"/>
      <c r="D838" s="675"/>
      <c r="E838" s="675"/>
      <c r="F838" s="675"/>
      <c r="G838" s="675"/>
      <c r="H838" s="675"/>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row>
    <row r="839" spans="3:31" ht="12.75" customHeight="1">
      <c r="C839" s="675"/>
      <c r="D839" s="675"/>
      <c r="E839" s="675"/>
      <c r="F839" s="675"/>
      <c r="G839" s="675"/>
      <c r="H839" s="675"/>
      <c r="J839" s="675"/>
      <c r="K839" s="675"/>
      <c r="L839" s="675"/>
      <c r="M839" s="675"/>
      <c r="N839" s="675"/>
      <c r="O839" s="675"/>
      <c r="P839" s="675"/>
      <c r="Q839" s="675"/>
      <c r="R839" s="675"/>
      <c r="S839" s="675"/>
      <c r="T839" s="675"/>
      <c r="U839" s="675"/>
      <c r="V839" s="675"/>
      <c r="W839" s="675"/>
      <c r="X839" s="675"/>
      <c r="Y839" s="675"/>
      <c r="Z839" s="675"/>
      <c r="AA839" s="675"/>
      <c r="AB839" s="675"/>
      <c r="AC839" s="675"/>
      <c r="AD839" s="675"/>
      <c r="AE839" s="675"/>
    </row>
    <row r="840" spans="3:31" ht="12.75" customHeight="1">
      <c r="C840" s="675"/>
      <c r="D840" s="675"/>
      <c r="E840" s="675"/>
      <c r="F840" s="675"/>
      <c r="G840" s="675"/>
      <c r="H840" s="675"/>
      <c r="J840" s="675"/>
      <c r="K840" s="675"/>
      <c r="L840" s="675"/>
      <c r="M840" s="675"/>
      <c r="N840" s="675"/>
      <c r="O840" s="675"/>
      <c r="P840" s="675"/>
      <c r="Q840" s="675"/>
      <c r="R840" s="675"/>
      <c r="S840" s="675"/>
      <c r="T840" s="675"/>
      <c r="U840" s="675"/>
      <c r="V840" s="675"/>
      <c r="W840" s="675"/>
      <c r="X840" s="675"/>
      <c r="Y840" s="675"/>
      <c r="Z840" s="675"/>
      <c r="AA840" s="675"/>
      <c r="AB840" s="675"/>
      <c r="AC840" s="675"/>
      <c r="AD840" s="675"/>
      <c r="AE840" s="675"/>
    </row>
    <row r="841" spans="3:31" ht="12.75" customHeight="1">
      <c r="C841" s="675"/>
      <c r="D841" s="675"/>
      <c r="E841" s="675"/>
      <c r="F841" s="675"/>
      <c r="G841" s="675"/>
      <c r="H841" s="675"/>
      <c r="J841" s="675"/>
      <c r="K841" s="675"/>
      <c r="L841" s="675"/>
      <c r="M841" s="675"/>
      <c r="N841" s="675"/>
      <c r="O841" s="675"/>
      <c r="P841" s="675"/>
      <c r="Q841" s="675"/>
      <c r="R841" s="675"/>
      <c r="S841" s="675"/>
      <c r="T841" s="675"/>
      <c r="U841" s="675"/>
      <c r="V841" s="675"/>
      <c r="W841" s="675"/>
      <c r="X841" s="675"/>
      <c r="Y841" s="675"/>
      <c r="Z841" s="675"/>
      <c r="AA841" s="675"/>
      <c r="AB841" s="675"/>
      <c r="AC841" s="675"/>
      <c r="AD841" s="675"/>
      <c r="AE841" s="675"/>
    </row>
    <row r="842" spans="3:31" ht="12.75" customHeight="1">
      <c r="C842" s="675"/>
      <c r="D842" s="675"/>
      <c r="E842" s="675"/>
      <c r="F842" s="675"/>
      <c r="G842" s="675"/>
      <c r="H842" s="675"/>
      <c r="J842" s="675"/>
      <c r="K842" s="675"/>
      <c r="L842" s="675"/>
      <c r="M842" s="675"/>
      <c r="N842" s="675"/>
      <c r="O842" s="675"/>
      <c r="P842" s="675"/>
      <c r="Q842" s="675"/>
      <c r="R842" s="675"/>
      <c r="S842" s="675"/>
      <c r="T842" s="675"/>
      <c r="U842" s="675"/>
      <c r="V842" s="675"/>
      <c r="W842" s="675"/>
      <c r="X842" s="675"/>
      <c r="Y842" s="675"/>
      <c r="Z842" s="675"/>
      <c r="AA842" s="675"/>
      <c r="AB842" s="675"/>
      <c r="AC842" s="675"/>
      <c r="AD842" s="675"/>
      <c r="AE842" s="675"/>
    </row>
    <row r="843" spans="3:31" ht="12.75" customHeight="1">
      <c r="C843" s="675"/>
      <c r="D843" s="675"/>
      <c r="E843" s="675"/>
      <c r="F843" s="675"/>
      <c r="G843" s="675"/>
      <c r="H843" s="675"/>
      <c r="J843" s="675"/>
      <c r="K843" s="675"/>
      <c r="L843" s="675"/>
      <c r="M843" s="675"/>
      <c r="N843" s="675"/>
      <c r="O843" s="675"/>
      <c r="P843" s="675"/>
      <c r="Q843" s="675"/>
      <c r="R843" s="675"/>
      <c r="S843" s="675"/>
      <c r="T843" s="675"/>
      <c r="U843" s="675"/>
      <c r="V843" s="675"/>
      <c r="W843" s="675"/>
      <c r="X843" s="675"/>
      <c r="Y843" s="675"/>
      <c r="Z843" s="675"/>
      <c r="AA843" s="675"/>
      <c r="AB843" s="675"/>
      <c r="AC843" s="675"/>
      <c r="AD843" s="675"/>
      <c r="AE843" s="675"/>
    </row>
    <row r="844" spans="3:31" ht="12.75" customHeight="1">
      <c r="C844" s="675"/>
      <c r="D844" s="675"/>
      <c r="E844" s="675"/>
      <c r="F844" s="675"/>
      <c r="G844" s="675"/>
      <c r="H844" s="675"/>
      <c r="J844" s="675"/>
      <c r="K844" s="675"/>
      <c r="L844" s="675"/>
      <c r="M844" s="675"/>
      <c r="N844" s="675"/>
      <c r="O844" s="675"/>
      <c r="P844" s="675"/>
      <c r="Q844" s="675"/>
      <c r="R844" s="675"/>
      <c r="S844" s="675"/>
      <c r="T844" s="675"/>
      <c r="U844" s="675"/>
      <c r="V844" s="675"/>
      <c r="W844" s="675"/>
      <c r="X844" s="675"/>
      <c r="Y844" s="675"/>
      <c r="Z844" s="675"/>
      <c r="AA844" s="675"/>
      <c r="AB844" s="675"/>
      <c r="AC844" s="675"/>
      <c r="AD844" s="675"/>
      <c r="AE844" s="675"/>
    </row>
    <row r="845" spans="3:31" ht="12.75" customHeight="1">
      <c r="C845" s="675"/>
      <c r="D845" s="675"/>
      <c r="E845" s="675"/>
      <c r="F845" s="675"/>
      <c r="G845" s="675"/>
      <c r="H845" s="675"/>
      <c r="J845" s="675"/>
      <c r="K845" s="675"/>
      <c r="L845" s="675"/>
      <c r="M845" s="675"/>
      <c r="N845" s="675"/>
      <c r="O845" s="675"/>
      <c r="P845" s="675"/>
      <c r="Q845" s="675"/>
      <c r="R845" s="675"/>
      <c r="S845" s="675"/>
      <c r="T845" s="675"/>
      <c r="U845" s="675"/>
      <c r="V845" s="675"/>
      <c r="W845" s="675"/>
      <c r="X845" s="675"/>
      <c r="Y845" s="675"/>
      <c r="Z845" s="675"/>
      <c r="AA845" s="675"/>
      <c r="AB845" s="675"/>
      <c r="AC845" s="675"/>
      <c r="AD845" s="675"/>
      <c r="AE845" s="675"/>
    </row>
    <row r="846" spans="3:31" ht="12.75" customHeight="1">
      <c r="C846" s="675"/>
      <c r="D846" s="675"/>
      <c r="E846" s="675"/>
      <c r="F846" s="675"/>
      <c r="G846" s="675"/>
      <c r="H846" s="675"/>
      <c r="J846" s="675"/>
      <c r="K846" s="675"/>
      <c r="L846" s="675"/>
      <c r="M846" s="675"/>
      <c r="N846" s="675"/>
      <c r="O846" s="675"/>
      <c r="P846" s="675"/>
      <c r="Q846" s="675"/>
      <c r="R846" s="675"/>
      <c r="S846" s="675"/>
      <c r="T846" s="675"/>
      <c r="U846" s="675"/>
      <c r="V846" s="675"/>
      <c r="W846" s="675"/>
      <c r="X846" s="675"/>
      <c r="Y846" s="675"/>
      <c r="Z846" s="675"/>
      <c r="AA846" s="675"/>
      <c r="AB846" s="675"/>
      <c r="AC846" s="675"/>
      <c r="AD846" s="675"/>
      <c r="AE846" s="675"/>
    </row>
    <row r="847" spans="3:31" ht="12.75" customHeight="1">
      <c r="C847" s="675"/>
      <c r="D847" s="675"/>
      <c r="E847" s="675"/>
      <c r="F847" s="675"/>
      <c r="G847" s="675"/>
      <c r="H847" s="675"/>
      <c r="J847" s="675"/>
      <c r="K847" s="675"/>
      <c r="L847" s="675"/>
      <c r="M847" s="675"/>
      <c r="N847" s="675"/>
      <c r="O847" s="675"/>
      <c r="P847" s="675"/>
      <c r="Q847" s="675"/>
      <c r="R847" s="675"/>
      <c r="S847" s="675"/>
      <c r="T847" s="675"/>
      <c r="U847" s="675"/>
      <c r="V847" s="675"/>
      <c r="W847" s="675"/>
      <c r="X847" s="675"/>
      <c r="Y847" s="675"/>
      <c r="Z847" s="675"/>
      <c r="AA847" s="675"/>
      <c r="AB847" s="675"/>
      <c r="AC847" s="675"/>
      <c r="AD847" s="675"/>
      <c r="AE847" s="675"/>
    </row>
    <row r="848" spans="3:31" ht="12.75" customHeight="1">
      <c r="C848" s="675"/>
      <c r="D848" s="675"/>
      <c r="E848" s="675"/>
      <c r="F848" s="675"/>
      <c r="G848" s="675"/>
      <c r="H848" s="675"/>
      <c r="J848" s="675"/>
      <c r="K848" s="675"/>
      <c r="L848" s="675"/>
      <c r="M848" s="675"/>
      <c r="N848" s="675"/>
      <c r="O848" s="675"/>
      <c r="P848" s="675"/>
      <c r="Q848" s="675"/>
      <c r="R848" s="675"/>
      <c r="S848" s="675"/>
      <c r="T848" s="675"/>
      <c r="U848" s="675"/>
      <c r="V848" s="675"/>
      <c r="W848" s="675"/>
      <c r="X848" s="675"/>
      <c r="Y848" s="675"/>
      <c r="Z848" s="675"/>
      <c r="AA848" s="675"/>
      <c r="AB848" s="675"/>
      <c r="AC848" s="675"/>
      <c r="AD848" s="675"/>
      <c r="AE848" s="675"/>
    </row>
    <row r="849" spans="3:31" ht="12.75" customHeight="1">
      <c r="C849" s="675"/>
      <c r="D849" s="675"/>
      <c r="E849" s="675"/>
      <c r="F849" s="675"/>
      <c r="G849" s="675"/>
      <c r="H849" s="675"/>
      <c r="J849" s="675"/>
      <c r="K849" s="675"/>
      <c r="L849" s="675"/>
      <c r="M849" s="675"/>
      <c r="N849" s="675"/>
      <c r="O849" s="675"/>
      <c r="P849" s="675"/>
      <c r="Q849" s="675"/>
      <c r="R849" s="675"/>
      <c r="S849" s="675"/>
      <c r="T849" s="675"/>
      <c r="U849" s="675"/>
      <c r="V849" s="675"/>
      <c r="W849" s="675"/>
      <c r="X849" s="675"/>
      <c r="Y849" s="675"/>
      <c r="Z849" s="675"/>
      <c r="AA849" s="675"/>
      <c r="AB849" s="675"/>
      <c r="AC849" s="675"/>
      <c r="AD849" s="675"/>
      <c r="AE849" s="675"/>
    </row>
    <row r="850" spans="3:31" ht="12.75" customHeight="1">
      <c r="C850" s="675"/>
      <c r="D850" s="675"/>
      <c r="E850" s="675"/>
      <c r="F850" s="675"/>
      <c r="G850" s="675"/>
      <c r="H850" s="675"/>
      <c r="J850" s="675"/>
      <c r="K850" s="675"/>
      <c r="L850" s="675"/>
      <c r="M850" s="675"/>
      <c r="N850" s="675"/>
      <c r="O850" s="675"/>
      <c r="P850" s="675"/>
      <c r="Q850" s="675"/>
      <c r="R850" s="675"/>
      <c r="S850" s="675"/>
      <c r="T850" s="675"/>
      <c r="U850" s="675"/>
      <c r="V850" s="675"/>
      <c r="W850" s="675"/>
      <c r="X850" s="675"/>
      <c r="Y850" s="675"/>
      <c r="Z850" s="675"/>
      <c r="AA850" s="675"/>
      <c r="AB850" s="675"/>
      <c r="AC850" s="675"/>
      <c r="AD850" s="675"/>
      <c r="AE850" s="675"/>
    </row>
    <row r="851" spans="3:31" ht="12.75" customHeight="1">
      <c r="C851" s="675"/>
      <c r="D851" s="675"/>
      <c r="E851" s="675"/>
      <c r="F851" s="675"/>
      <c r="G851" s="675"/>
      <c r="H851" s="675"/>
      <c r="J851" s="675"/>
      <c r="K851" s="675"/>
      <c r="L851" s="675"/>
      <c r="M851" s="675"/>
      <c r="N851" s="675"/>
      <c r="O851" s="675"/>
      <c r="P851" s="675"/>
      <c r="Q851" s="675"/>
      <c r="R851" s="675"/>
      <c r="S851" s="675"/>
      <c r="T851" s="675"/>
      <c r="U851" s="675"/>
      <c r="V851" s="675"/>
      <c r="W851" s="675"/>
      <c r="X851" s="675"/>
      <c r="Y851" s="675"/>
      <c r="Z851" s="675"/>
      <c r="AA851" s="675"/>
      <c r="AB851" s="675"/>
      <c r="AC851" s="675"/>
      <c r="AD851" s="675"/>
      <c r="AE851" s="675"/>
    </row>
    <row r="852" spans="3:31" ht="12.75" customHeight="1">
      <c r="C852" s="675"/>
      <c r="D852" s="675"/>
      <c r="E852" s="675"/>
      <c r="F852" s="675"/>
      <c r="G852" s="675"/>
      <c r="H852" s="675"/>
      <c r="J852" s="675"/>
      <c r="K852" s="675"/>
      <c r="L852" s="675"/>
      <c r="M852" s="675"/>
      <c r="N852" s="675"/>
      <c r="O852" s="675"/>
      <c r="P852" s="675"/>
      <c r="Q852" s="675"/>
      <c r="R852" s="675"/>
      <c r="S852" s="675"/>
      <c r="T852" s="675"/>
      <c r="U852" s="675"/>
      <c r="V852" s="675"/>
      <c r="W852" s="675"/>
      <c r="X852" s="675"/>
      <c r="Y852" s="675"/>
      <c r="Z852" s="675"/>
      <c r="AA852" s="675"/>
      <c r="AB852" s="675"/>
      <c r="AC852" s="675"/>
      <c r="AD852" s="675"/>
      <c r="AE852" s="675"/>
    </row>
    <row r="853" spans="3:31" ht="12.75" customHeight="1">
      <c r="C853" s="675"/>
      <c r="D853" s="675"/>
      <c r="E853" s="675"/>
      <c r="F853" s="675"/>
      <c r="G853" s="675"/>
      <c r="H853" s="675"/>
      <c r="J853" s="675"/>
      <c r="K853" s="675"/>
      <c r="L853" s="675"/>
      <c r="M853" s="675"/>
      <c r="N853" s="675"/>
      <c r="O853" s="675"/>
      <c r="P853" s="675"/>
      <c r="Q853" s="675"/>
      <c r="R853" s="675"/>
      <c r="S853" s="675"/>
      <c r="T853" s="675"/>
      <c r="U853" s="675"/>
      <c r="V853" s="675"/>
      <c r="W853" s="675"/>
      <c r="X853" s="675"/>
      <c r="Y853" s="675"/>
      <c r="Z853" s="675"/>
      <c r="AA853" s="675"/>
      <c r="AB853" s="675"/>
      <c r="AC853" s="675"/>
      <c r="AD853" s="675"/>
      <c r="AE853" s="675"/>
    </row>
    <row r="854" spans="3:31" ht="12.75" customHeight="1">
      <c r="C854" s="675"/>
      <c r="D854" s="675"/>
      <c r="E854" s="675"/>
      <c r="F854" s="675"/>
      <c r="G854" s="675"/>
      <c r="H854" s="675"/>
      <c r="J854" s="675"/>
      <c r="K854" s="675"/>
      <c r="L854" s="675"/>
      <c r="M854" s="675"/>
      <c r="N854" s="675"/>
      <c r="O854" s="675"/>
      <c r="P854" s="675"/>
      <c r="Q854" s="675"/>
      <c r="R854" s="675"/>
      <c r="S854" s="675"/>
      <c r="T854" s="675"/>
      <c r="U854" s="675"/>
      <c r="V854" s="675"/>
      <c r="W854" s="675"/>
      <c r="X854" s="675"/>
      <c r="Y854" s="675"/>
      <c r="Z854" s="675"/>
      <c r="AA854" s="675"/>
      <c r="AB854" s="675"/>
      <c r="AC854" s="675"/>
      <c r="AD854" s="675"/>
      <c r="AE854" s="675"/>
    </row>
    <row r="855" spans="3:31" ht="12.75" customHeight="1">
      <c r="C855" s="675"/>
      <c r="D855" s="675"/>
      <c r="E855" s="675"/>
      <c r="F855" s="675"/>
      <c r="G855" s="675"/>
      <c r="H855" s="675"/>
      <c r="J855" s="675"/>
      <c r="K855" s="675"/>
      <c r="L855" s="675"/>
      <c r="M855" s="675"/>
      <c r="N855" s="675"/>
      <c r="O855" s="675"/>
      <c r="P855" s="675"/>
      <c r="Q855" s="675"/>
      <c r="R855" s="675"/>
      <c r="S855" s="675"/>
      <c r="T855" s="675"/>
      <c r="U855" s="675"/>
      <c r="V855" s="675"/>
      <c r="W855" s="675"/>
      <c r="X855" s="675"/>
      <c r="Y855" s="675"/>
      <c r="Z855" s="675"/>
      <c r="AA855" s="675"/>
      <c r="AB855" s="675"/>
      <c r="AC855" s="675"/>
      <c r="AD855" s="675"/>
      <c r="AE855" s="675"/>
    </row>
    <row r="856" spans="3:31" ht="12.75" customHeight="1">
      <c r="C856" s="675"/>
      <c r="D856" s="675"/>
      <c r="E856" s="675"/>
      <c r="F856" s="675"/>
      <c r="G856" s="675"/>
      <c r="H856" s="675"/>
      <c r="J856" s="675"/>
      <c r="K856" s="675"/>
      <c r="L856" s="675"/>
      <c r="M856" s="675"/>
      <c r="N856" s="675"/>
      <c r="O856" s="675"/>
      <c r="P856" s="675"/>
      <c r="Q856" s="675"/>
      <c r="R856" s="675"/>
      <c r="S856" s="675"/>
      <c r="T856" s="675"/>
      <c r="U856" s="675"/>
      <c r="V856" s="675"/>
      <c r="W856" s="675"/>
      <c r="X856" s="675"/>
      <c r="Y856" s="675"/>
      <c r="Z856" s="675"/>
      <c r="AA856" s="675"/>
      <c r="AB856" s="675"/>
      <c r="AC856" s="675"/>
      <c r="AD856" s="675"/>
      <c r="AE856" s="675"/>
    </row>
    <row r="857" spans="3:31" ht="12.75" customHeight="1">
      <c r="C857" s="675"/>
      <c r="D857" s="675"/>
      <c r="E857" s="675"/>
      <c r="F857" s="675"/>
      <c r="G857" s="675"/>
      <c r="H857" s="675"/>
      <c r="J857" s="675"/>
      <c r="K857" s="675"/>
      <c r="L857" s="675"/>
      <c r="M857" s="675"/>
      <c r="N857" s="675"/>
      <c r="O857" s="675"/>
      <c r="P857" s="675"/>
      <c r="Q857" s="675"/>
      <c r="R857" s="675"/>
      <c r="S857" s="675"/>
      <c r="T857" s="675"/>
      <c r="U857" s="675"/>
      <c r="V857" s="675"/>
      <c r="W857" s="675"/>
      <c r="X857" s="675"/>
      <c r="Y857" s="675"/>
      <c r="Z857" s="675"/>
      <c r="AA857" s="675"/>
      <c r="AB857" s="675"/>
      <c r="AC857" s="675"/>
      <c r="AD857" s="675"/>
      <c r="AE857" s="675"/>
    </row>
    <row r="858" spans="3:31" ht="12.75" customHeight="1">
      <c r="C858" s="675"/>
      <c r="D858" s="675"/>
      <c r="E858" s="675"/>
      <c r="F858" s="675"/>
      <c r="G858" s="675"/>
      <c r="H858" s="675"/>
      <c r="J858" s="675"/>
      <c r="K858" s="675"/>
      <c r="L858" s="675"/>
      <c r="M858" s="675"/>
      <c r="N858" s="675"/>
      <c r="O858" s="675"/>
      <c r="P858" s="675"/>
      <c r="Q858" s="675"/>
      <c r="R858" s="675"/>
      <c r="S858" s="675"/>
      <c r="T858" s="675"/>
      <c r="U858" s="675"/>
      <c r="V858" s="675"/>
      <c r="W858" s="675"/>
      <c r="X858" s="675"/>
      <c r="Y858" s="675"/>
      <c r="Z858" s="675"/>
      <c r="AA858" s="675"/>
      <c r="AB858" s="675"/>
      <c r="AC858" s="675"/>
      <c r="AD858" s="675"/>
      <c r="AE858" s="675"/>
    </row>
    <row r="859" spans="3:31" ht="12.75" customHeight="1">
      <c r="C859" s="675"/>
      <c r="D859" s="675"/>
      <c r="E859" s="675"/>
      <c r="F859" s="675"/>
      <c r="G859" s="675"/>
      <c r="H859" s="675"/>
      <c r="J859" s="675"/>
      <c r="K859" s="675"/>
      <c r="L859" s="675"/>
      <c r="M859" s="675"/>
      <c r="N859" s="675"/>
      <c r="O859" s="675"/>
      <c r="P859" s="675"/>
      <c r="Q859" s="675"/>
      <c r="R859" s="675"/>
      <c r="S859" s="675"/>
      <c r="T859" s="675"/>
      <c r="U859" s="675"/>
      <c r="V859" s="675"/>
      <c r="W859" s="675"/>
      <c r="X859" s="675"/>
      <c r="Y859" s="675"/>
      <c r="Z859" s="675"/>
      <c r="AA859" s="675"/>
      <c r="AB859" s="675"/>
      <c r="AC859" s="675"/>
      <c r="AD859" s="675"/>
      <c r="AE859" s="675"/>
    </row>
    <row r="860" spans="3:31" ht="12.75" customHeight="1">
      <c r="C860" s="675"/>
      <c r="D860" s="675"/>
      <c r="E860" s="675"/>
      <c r="F860" s="675"/>
      <c r="G860" s="675"/>
      <c r="H860" s="675"/>
      <c r="J860" s="675"/>
      <c r="K860" s="675"/>
      <c r="L860" s="675"/>
      <c r="M860" s="675"/>
      <c r="N860" s="675"/>
      <c r="O860" s="675"/>
      <c r="P860" s="675"/>
      <c r="Q860" s="675"/>
      <c r="R860" s="675"/>
      <c r="S860" s="675"/>
      <c r="T860" s="675"/>
      <c r="U860" s="675"/>
      <c r="V860" s="675"/>
      <c r="W860" s="675"/>
      <c r="X860" s="675"/>
      <c r="Y860" s="675"/>
      <c r="Z860" s="675"/>
      <c r="AA860" s="675"/>
      <c r="AB860" s="675"/>
      <c r="AC860" s="675"/>
      <c r="AD860" s="675"/>
      <c r="AE860" s="675"/>
    </row>
    <row r="861" spans="3:31" ht="12.75" customHeight="1">
      <c r="C861" s="675"/>
      <c r="D861" s="675"/>
      <c r="E861" s="675"/>
      <c r="F861" s="675"/>
      <c r="G861" s="675"/>
      <c r="H861" s="675"/>
      <c r="J861" s="675"/>
      <c r="K861" s="675"/>
      <c r="L861" s="675"/>
      <c r="M861" s="675"/>
      <c r="N861" s="675"/>
      <c r="O861" s="675"/>
      <c r="P861" s="675"/>
      <c r="Q861" s="675"/>
      <c r="R861" s="675"/>
      <c r="S861" s="675"/>
      <c r="T861" s="675"/>
      <c r="U861" s="675"/>
      <c r="V861" s="675"/>
      <c r="W861" s="675"/>
      <c r="X861" s="675"/>
      <c r="Y861" s="675"/>
      <c r="Z861" s="675"/>
      <c r="AA861" s="675"/>
      <c r="AB861" s="675"/>
      <c r="AC861" s="675"/>
      <c r="AD861" s="675"/>
      <c r="AE861" s="675"/>
    </row>
    <row r="862" spans="3:31" ht="12.75" customHeight="1">
      <c r="C862" s="675"/>
      <c r="D862" s="675"/>
      <c r="E862" s="675"/>
      <c r="F862" s="675"/>
      <c r="G862" s="675"/>
      <c r="H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row>
    <row r="863" spans="3:31" ht="12.75" customHeight="1">
      <c r="C863" s="675"/>
      <c r="D863" s="675"/>
      <c r="E863" s="675"/>
      <c r="F863" s="675"/>
      <c r="G863" s="675"/>
      <c r="H863" s="675"/>
      <c r="J863" s="675"/>
      <c r="K863" s="675"/>
      <c r="L863" s="675"/>
      <c r="M863" s="675"/>
      <c r="N863" s="675"/>
      <c r="O863" s="675"/>
      <c r="P863" s="675"/>
      <c r="Q863" s="675"/>
      <c r="R863" s="675"/>
      <c r="S863" s="675"/>
      <c r="T863" s="675"/>
      <c r="U863" s="675"/>
      <c r="V863" s="675"/>
      <c r="W863" s="675"/>
      <c r="X863" s="675"/>
      <c r="Y863" s="675"/>
      <c r="Z863" s="675"/>
      <c r="AA863" s="675"/>
      <c r="AB863" s="675"/>
      <c r="AC863" s="675"/>
      <c r="AD863" s="675"/>
      <c r="AE863" s="675"/>
    </row>
    <row r="864" spans="3:31" ht="12.75" customHeight="1">
      <c r="C864" s="675"/>
      <c r="D864" s="675"/>
      <c r="E864" s="675"/>
      <c r="F864" s="675"/>
      <c r="G864" s="675"/>
      <c r="H864" s="675"/>
      <c r="J864" s="675"/>
      <c r="K864" s="675"/>
      <c r="L864" s="675"/>
      <c r="M864" s="675"/>
      <c r="N864" s="675"/>
      <c r="O864" s="675"/>
      <c r="P864" s="675"/>
      <c r="Q864" s="675"/>
      <c r="R864" s="675"/>
      <c r="S864" s="675"/>
      <c r="T864" s="675"/>
      <c r="U864" s="675"/>
      <c r="V864" s="675"/>
      <c r="W864" s="675"/>
      <c r="X864" s="675"/>
      <c r="Y864" s="675"/>
      <c r="Z864" s="675"/>
      <c r="AA864" s="675"/>
      <c r="AB864" s="675"/>
      <c r="AC864" s="675"/>
      <c r="AD864" s="675"/>
      <c r="AE864" s="675"/>
    </row>
    <row r="865" spans="3:31" ht="12.75" customHeight="1">
      <c r="C865" s="675"/>
      <c r="D865" s="675"/>
      <c r="E865" s="675"/>
      <c r="F865" s="675"/>
      <c r="G865" s="675"/>
      <c r="H865" s="675"/>
      <c r="J865" s="675"/>
      <c r="K865" s="675"/>
      <c r="L865" s="675"/>
      <c r="M865" s="675"/>
      <c r="N865" s="675"/>
      <c r="O865" s="675"/>
      <c r="P865" s="675"/>
      <c r="Q865" s="675"/>
      <c r="R865" s="675"/>
      <c r="S865" s="675"/>
      <c r="T865" s="675"/>
      <c r="U865" s="675"/>
      <c r="V865" s="675"/>
      <c r="W865" s="675"/>
      <c r="X865" s="675"/>
      <c r="Y865" s="675"/>
      <c r="Z865" s="675"/>
      <c r="AA865" s="675"/>
      <c r="AB865" s="675"/>
      <c r="AC865" s="675"/>
      <c r="AD865" s="675"/>
      <c r="AE865" s="675"/>
    </row>
    <row r="866" spans="3:31" ht="12.75" customHeight="1">
      <c r="C866" s="675"/>
      <c r="D866" s="675"/>
      <c r="E866" s="675"/>
      <c r="F866" s="675"/>
      <c r="G866" s="675"/>
      <c r="H866" s="675"/>
      <c r="J866" s="675"/>
      <c r="K866" s="675"/>
      <c r="L866" s="675"/>
      <c r="M866" s="675"/>
      <c r="N866" s="675"/>
      <c r="O866" s="675"/>
      <c r="P866" s="675"/>
      <c r="Q866" s="675"/>
      <c r="R866" s="675"/>
      <c r="S866" s="675"/>
      <c r="T866" s="675"/>
      <c r="U866" s="675"/>
      <c r="V866" s="675"/>
      <c r="W866" s="675"/>
      <c r="X866" s="675"/>
      <c r="Y866" s="675"/>
      <c r="Z866" s="675"/>
      <c r="AA866" s="675"/>
      <c r="AB866" s="675"/>
      <c r="AC866" s="675"/>
      <c r="AD866" s="675"/>
      <c r="AE866" s="675"/>
    </row>
    <row r="867" spans="3:31" ht="12.75" customHeight="1">
      <c r="C867" s="675"/>
      <c r="D867" s="675"/>
      <c r="E867" s="675"/>
      <c r="F867" s="675"/>
      <c r="G867" s="675"/>
      <c r="H867" s="675"/>
      <c r="J867" s="675"/>
      <c r="K867" s="675"/>
      <c r="L867" s="675"/>
      <c r="M867" s="675"/>
      <c r="N867" s="675"/>
      <c r="O867" s="675"/>
      <c r="P867" s="675"/>
      <c r="Q867" s="675"/>
      <c r="R867" s="675"/>
      <c r="S867" s="675"/>
      <c r="T867" s="675"/>
      <c r="U867" s="675"/>
      <c r="V867" s="675"/>
      <c r="W867" s="675"/>
      <c r="X867" s="675"/>
      <c r="Y867" s="675"/>
      <c r="Z867" s="675"/>
      <c r="AA867" s="675"/>
      <c r="AB867" s="675"/>
      <c r="AC867" s="675"/>
      <c r="AD867" s="675"/>
      <c r="AE867" s="675"/>
    </row>
    <row r="868" spans="3:31" ht="12.75" customHeight="1">
      <c r="C868" s="675"/>
      <c r="D868" s="675"/>
      <c r="E868" s="675"/>
      <c r="F868" s="675"/>
      <c r="G868" s="675"/>
      <c r="H868" s="675"/>
      <c r="J868" s="675"/>
      <c r="K868" s="675"/>
      <c r="L868" s="675"/>
      <c r="M868" s="675"/>
      <c r="N868" s="675"/>
      <c r="O868" s="675"/>
      <c r="P868" s="675"/>
      <c r="Q868" s="675"/>
      <c r="R868" s="675"/>
      <c r="S868" s="675"/>
      <c r="T868" s="675"/>
      <c r="U868" s="675"/>
      <c r="V868" s="675"/>
      <c r="W868" s="675"/>
      <c r="X868" s="675"/>
      <c r="Y868" s="675"/>
      <c r="Z868" s="675"/>
      <c r="AA868" s="675"/>
      <c r="AB868" s="675"/>
      <c r="AC868" s="675"/>
      <c r="AD868" s="675"/>
      <c r="AE868" s="675"/>
    </row>
    <row r="869" spans="3:31" ht="12.75" customHeight="1">
      <c r="C869" s="675"/>
      <c r="D869" s="675"/>
      <c r="E869" s="675"/>
      <c r="F869" s="675"/>
      <c r="G869" s="675"/>
      <c r="H869" s="675"/>
      <c r="J869" s="675"/>
      <c r="K869" s="675"/>
      <c r="L869" s="675"/>
      <c r="M869" s="675"/>
      <c r="N869" s="675"/>
      <c r="O869" s="675"/>
      <c r="P869" s="675"/>
      <c r="Q869" s="675"/>
      <c r="R869" s="675"/>
      <c r="S869" s="675"/>
      <c r="T869" s="675"/>
      <c r="U869" s="675"/>
      <c r="V869" s="675"/>
      <c r="W869" s="675"/>
      <c r="X869" s="675"/>
      <c r="Y869" s="675"/>
      <c r="Z869" s="675"/>
      <c r="AA869" s="675"/>
      <c r="AB869" s="675"/>
      <c r="AC869" s="675"/>
      <c r="AD869" s="675"/>
      <c r="AE869" s="675"/>
    </row>
    <row r="870" spans="3:31" ht="12.75" customHeight="1">
      <c r="C870" s="675"/>
      <c r="D870" s="675"/>
      <c r="E870" s="675"/>
      <c r="F870" s="675"/>
      <c r="G870" s="675"/>
      <c r="H870" s="675"/>
      <c r="J870" s="675"/>
      <c r="K870" s="675"/>
      <c r="L870" s="675"/>
      <c r="M870" s="675"/>
      <c r="N870" s="675"/>
      <c r="O870" s="675"/>
      <c r="P870" s="675"/>
      <c r="Q870" s="675"/>
      <c r="R870" s="675"/>
      <c r="S870" s="675"/>
      <c r="T870" s="675"/>
      <c r="U870" s="675"/>
      <c r="V870" s="675"/>
      <c r="W870" s="675"/>
      <c r="X870" s="675"/>
      <c r="Y870" s="675"/>
      <c r="Z870" s="675"/>
      <c r="AA870" s="675"/>
      <c r="AB870" s="675"/>
      <c r="AC870" s="675"/>
      <c r="AD870" s="675"/>
      <c r="AE870" s="675"/>
    </row>
    <row r="871" spans="3:31" ht="12.75" customHeight="1">
      <c r="C871" s="675"/>
      <c r="D871" s="675"/>
      <c r="E871" s="675"/>
      <c r="F871" s="675"/>
      <c r="G871" s="675"/>
      <c r="H871" s="675"/>
      <c r="J871" s="675"/>
      <c r="K871" s="675"/>
      <c r="L871" s="675"/>
      <c r="M871" s="675"/>
      <c r="N871" s="675"/>
      <c r="O871" s="675"/>
      <c r="P871" s="675"/>
      <c r="Q871" s="675"/>
      <c r="R871" s="675"/>
      <c r="S871" s="675"/>
      <c r="T871" s="675"/>
      <c r="U871" s="675"/>
      <c r="V871" s="675"/>
      <c r="W871" s="675"/>
      <c r="X871" s="675"/>
      <c r="Y871" s="675"/>
      <c r="Z871" s="675"/>
      <c r="AA871" s="675"/>
      <c r="AB871" s="675"/>
      <c r="AC871" s="675"/>
      <c r="AD871" s="675"/>
      <c r="AE871" s="675"/>
    </row>
    <row r="872" spans="3:31" ht="12.75" customHeight="1">
      <c r="C872" s="675"/>
      <c r="D872" s="675"/>
      <c r="E872" s="675"/>
      <c r="F872" s="675"/>
      <c r="G872" s="675"/>
      <c r="H872" s="675"/>
      <c r="J872" s="675"/>
      <c r="K872" s="675"/>
      <c r="L872" s="675"/>
      <c r="M872" s="675"/>
      <c r="N872" s="675"/>
      <c r="O872" s="675"/>
      <c r="P872" s="675"/>
      <c r="Q872" s="675"/>
      <c r="R872" s="675"/>
      <c r="S872" s="675"/>
      <c r="T872" s="675"/>
      <c r="U872" s="675"/>
      <c r="V872" s="675"/>
      <c r="W872" s="675"/>
      <c r="X872" s="675"/>
      <c r="Y872" s="675"/>
      <c r="Z872" s="675"/>
      <c r="AA872" s="675"/>
      <c r="AB872" s="675"/>
      <c r="AC872" s="675"/>
      <c r="AD872" s="675"/>
      <c r="AE872" s="675"/>
    </row>
    <row r="873" spans="3:31" ht="12.75" customHeight="1">
      <c r="C873" s="675"/>
      <c r="D873" s="675"/>
      <c r="E873" s="675"/>
      <c r="F873" s="675"/>
      <c r="G873" s="675"/>
      <c r="H873" s="675"/>
      <c r="J873" s="675"/>
      <c r="K873" s="675"/>
      <c r="L873" s="675"/>
      <c r="M873" s="675"/>
      <c r="N873" s="675"/>
      <c r="O873" s="675"/>
      <c r="P873" s="675"/>
      <c r="Q873" s="675"/>
      <c r="R873" s="675"/>
      <c r="S873" s="675"/>
      <c r="T873" s="675"/>
      <c r="U873" s="675"/>
      <c r="V873" s="675"/>
      <c r="W873" s="675"/>
      <c r="X873" s="675"/>
      <c r="Y873" s="675"/>
      <c r="Z873" s="675"/>
      <c r="AA873" s="675"/>
      <c r="AB873" s="675"/>
      <c r="AC873" s="675"/>
      <c r="AD873" s="675"/>
      <c r="AE873" s="675"/>
    </row>
    <row r="874" spans="3:31" ht="12.75" customHeight="1">
      <c r="C874" s="675"/>
      <c r="D874" s="675"/>
      <c r="E874" s="675"/>
      <c r="F874" s="675"/>
      <c r="G874" s="675"/>
      <c r="H874" s="675"/>
      <c r="J874" s="675"/>
      <c r="K874" s="675"/>
      <c r="L874" s="675"/>
      <c r="M874" s="675"/>
      <c r="N874" s="675"/>
      <c r="O874" s="675"/>
      <c r="P874" s="675"/>
      <c r="Q874" s="675"/>
      <c r="R874" s="675"/>
      <c r="S874" s="675"/>
      <c r="T874" s="675"/>
      <c r="U874" s="675"/>
      <c r="V874" s="675"/>
      <c r="W874" s="675"/>
      <c r="X874" s="675"/>
      <c r="Y874" s="675"/>
      <c r="Z874" s="675"/>
      <c r="AA874" s="675"/>
      <c r="AB874" s="675"/>
      <c r="AC874" s="675"/>
      <c r="AD874" s="675"/>
      <c r="AE874" s="675"/>
    </row>
    <row r="875" spans="3:31" ht="12.75" customHeight="1">
      <c r="C875" s="675"/>
      <c r="D875" s="675"/>
      <c r="E875" s="675"/>
      <c r="F875" s="675"/>
      <c r="G875" s="675"/>
      <c r="H875" s="675"/>
      <c r="J875" s="675"/>
      <c r="K875" s="675"/>
      <c r="L875" s="675"/>
      <c r="M875" s="675"/>
      <c r="N875" s="675"/>
      <c r="O875" s="675"/>
      <c r="P875" s="675"/>
      <c r="Q875" s="675"/>
      <c r="R875" s="675"/>
      <c r="S875" s="675"/>
      <c r="T875" s="675"/>
      <c r="U875" s="675"/>
      <c r="V875" s="675"/>
      <c r="W875" s="675"/>
      <c r="X875" s="675"/>
      <c r="Y875" s="675"/>
      <c r="Z875" s="675"/>
      <c r="AA875" s="675"/>
      <c r="AB875" s="675"/>
      <c r="AC875" s="675"/>
      <c r="AD875" s="675"/>
      <c r="AE875" s="675"/>
    </row>
    <row r="876" spans="3:31" ht="12.75" customHeight="1">
      <c r="C876" s="675"/>
      <c r="D876" s="675"/>
      <c r="E876" s="675"/>
      <c r="F876" s="675"/>
      <c r="G876" s="675"/>
      <c r="H876" s="675"/>
      <c r="J876" s="675"/>
      <c r="K876" s="675"/>
      <c r="L876" s="675"/>
      <c r="M876" s="675"/>
      <c r="N876" s="675"/>
      <c r="O876" s="675"/>
      <c r="P876" s="675"/>
      <c r="Q876" s="675"/>
      <c r="R876" s="675"/>
      <c r="S876" s="675"/>
      <c r="T876" s="675"/>
      <c r="U876" s="675"/>
      <c r="V876" s="675"/>
      <c r="W876" s="675"/>
      <c r="X876" s="675"/>
      <c r="Y876" s="675"/>
      <c r="Z876" s="675"/>
      <c r="AA876" s="675"/>
      <c r="AB876" s="675"/>
      <c r="AC876" s="675"/>
      <c r="AD876" s="675"/>
      <c r="AE876" s="675"/>
    </row>
    <row r="877" spans="3:31" ht="12.75" customHeight="1">
      <c r="C877" s="675"/>
      <c r="D877" s="675"/>
      <c r="E877" s="675"/>
      <c r="F877" s="675"/>
      <c r="G877" s="675"/>
      <c r="H877" s="675"/>
      <c r="J877" s="675"/>
      <c r="K877" s="675"/>
      <c r="L877" s="675"/>
      <c r="M877" s="675"/>
      <c r="N877" s="675"/>
      <c r="O877" s="675"/>
      <c r="P877" s="675"/>
      <c r="Q877" s="675"/>
      <c r="R877" s="675"/>
      <c r="S877" s="675"/>
      <c r="T877" s="675"/>
      <c r="U877" s="675"/>
      <c r="V877" s="675"/>
      <c r="W877" s="675"/>
      <c r="X877" s="675"/>
      <c r="Y877" s="675"/>
      <c r="Z877" s="675"/>
      <c r="AA877" s="675"/>
      <c r="AB877" s="675"/>
      <c r="AC877" s="675"/>
      <c r="AD877" s="675"/>
      <c r="AE877" s="675"/>
    </row>
    <row r="878" spans="3:31" ht="12.75" customHeight="1">
      <c r="C878" s="675"/>
      <c r="D878" s="675"/>
      <c r="E878" s="675"/>
      <c r="F878" s="675"/>
      <c r="G878" s="675"/>
      <c r="H878" s="675"/>
      <c r="J878" s="675"/>
      <c r="K878" s="675"/>
      <c r="L878" s="675"/>
      <c r="M878" s="675"/>
      <c r="N878" s="675"/>
      <c r="O878" s="675"/>
      <c r="P878" s="675"/>
      <c r="Q878" s="675"/>
      <c r="R878" s="675"/>
      <c r="S878" s="675"/>
      <c r="T878" s="675"/>
      <c r="U878" s="675"/>
      <c r="V878" s="675"/>
      <c r="W878" s="675"/>
      <c r="X878" s="675"/>
      <c r="Y878" s="675"/>
      <c r="Z878" s="675"/>
      <c r="AA878" s="675"/>
      <c r="AB878" s="675"/>
      <c r="AC878" s="675"/>
      <c r="AD878" s="675"/>
      <c r="AE878" s="675"/>
    </row>
    <row r="879" spans="3:31" ht="12.75" customHeight="1">
      <c r="C879" s="675"/>
      <c r="D879" s="675"/>
      <c r="E879" s="675"/>
      <c r="F879" s="675"/>
      <c r="G879" s="675"/>
      <c r="H879" s="675"/>
      <c r="J879" s="675"/>
      <c r="K879" s="675"/>
      <c r="L879" s="675"/>
      <c r="M879" s="675"/>
      <c r="N879" s="675"/>
      <c r="O879" s="675"/>
      <c r="P879" s="675"/>
      <c r="Q879" s="675"/>
      <c r="R879" s="675"/>
      <c r="S879" s="675"/>
      <c r="T879" s="675"/>
      <c r="U879" s="675"/>
      <c r="V879" s="675"/>
      <c r="W879" s="675"/>
      <c r="X879" s="675"/>
      <c r="Y879" s="675"/>
      <c r="Z879" s="675"/>
      <c r="AA879" s="675"/>
      <c r="AB879" s="675"/>
      <c r="AC879" s="675"/>
      <c r="AD879" s="675"/>
      <c r="AE879" s="675"/>
    </row>
    <row r="880" spans="3:31" ht="12.75" customHeight="1">
      <c r="C880" s="675"/>
      <c r="D880" s="675"/>
      <c r="E880" s="675"/>
      <c r="F880" s="675"/>
      <c r="G880" s="675"/>
      <c r="H880" s="675"/>
      <c r="J880" s="675"/>
      <c r="K880" s="675"/>
      <c r="L880" s="675"/>
      <c r="M880" s="675"/>
      <c r="N880" s="675"/>
      <c r="O880" s="675"/>
      <c r="P880" s="675"/>
      <c r="Q880" s="675"/>
      <c r="R880" s="675"/>
      <c r="S880" s="675"/>
      <c r="T880" s="675"/>
      <c r="U880" s="675"/>
      <c r="V880" s="675"/>
      <c r="W880" s="675"/>
      <c r="X880" s="675"/>
      <c r="Y880" s="675"/>
      <c r="Z880" s="675"/>
      <c r="AA880" s="675"/>
      <c r="AB880" s="675"/>
      <c r="AC880" s="675"/>
      <c r="AD880" s="675"/>
      <c r="AE880" s="675"/>
    </row>
    <row r="881" spans="3:31" ht="12.75" customHeight="1">
      <c r="C881" s="675"/>
      <c r="D881" s="675"/>
      <c r="E881" s="675"/>
      <c r="F881" s="675"/>
      <c r="G881" s="675"/>
      <c r="H881" s="675"/>
      <c r="J881" s="675"/>
      <c r="K881" s="675"/>
      <c r="L881" s="675"/>
      <c r="M881" s="675"/>
      <c r="N881" s="675"/>
      <c r="O881" s="675"/>
      <c r="P881" s="675"/>
      <c r="Q881" s="675"/>
      <c r="R881" s="675"/>
      <c r="S881" s="675"/>
      <c r="T881" s="675"/>
      <c r="U881" s="675"/>
      <c r="V881" s="675"/>
      <c r="W881" s="675"/>
      <c r="X881" s="675"/>
      <c r="Y881" s="675"/>
      <c r="Z881" s="675"/>
      <c r="AA881" s="675"/>
      <c r="AB881" s="675"/>
      <c r="AC881" s="675"/>
      <c r="AD881" s="675"/>
      <c r="AE881" s="675"/>
    </row>
    <row r="882" spans="3:31" ht="12.75" customHeight="1">
      <c r="C882" s="675"/>
      <c r="D882" s="675"/>
      <c r="E882" s="675"/>
      <c r="F882" s="675"/>
      <c r="G882" s="675"/>
      <c r="H882" s="675"/>
      <c r="J882" s="675"/>
      <c r="K882" s="675"/>
      <c r="L882" s="675"/>
      <c r="M882" s="675"/>
      <c r="N882" s="675"/>
      <c r="O882" s="675"/>
      <c r="P882" s="675"/>
      <c r="Q882" s="675"/>
      <c r="R882" s="675"/>
      <c r="S882" s="675"/>
      <c r="T882" s="675"/>
      <c r="U882" s="675"/>
      <c r="V882" s="675"/>
      <c r="W882" s="675"/>
      <c r="X882" s="675"/>
      <c r="Y882" s="675"/>
      <c r="Z882" s="675"/>
      <c r="AA882" s="675"/>
      <c r="AB882" s="675"/>
      <c r="AC882" s="675"/>
      <c r="AD882" s="675"/>
      <c r="AE882" s="675"/>
    </row>
    <row r="883" spans="3:31" ht="12.75" customHeight="1">
      <c r="C883" s="675"/>
      <c r="D883" s="675"/>
      <c r="E883" s="675"/>
      <c r="F883" s="675"/>
      <c r="G883" s="675"/>
      <c r="H883" s="675"/>
      <c r="J883" s="675"/>
      <c r="K883" s="675"/>
      <c r="L883" s="675"/>
      <c r="M883" s="675"/>
      <c r="N883" s="675"/>
      <c r="O883" s="675"/>
      <c r="P883" s="675"/>
      <c r="Q883" s="675"/>
      <c r="R883" s="675"/>
      <c r="S883" s="675"/>
      <c r="T883" s="675"/>
      <c r="U883" s="675"/>
      <c r="V883" s="675"/>
      <c r="W883" s="675"/>
      <c r="X883" s="675"/>
      <c r="Y883" s="675"/>
      <c r="Z883" s="675"/>
      <c r="AA883" s="675"/>
      <c r="AB883" s="675"/>
      <c r="AC883" s="675"/>
      <c r="AD883" s="675"/>
      <c r="AE883" s="675"/>
    </row>
    <row r="884" spans="3:31" ht="12.75" customHeight="1">
      <c r="C884" s="675"/>
      <c r="D884" s="675"/>
      <c r="E884" s="675"/>
      <c r="F884" s="675"/>
      <c r="G884" s="675"/>
      <c r="H884" s="675"/>
      <c r="J884" s="675"/>
      <c r="K884" s="675"/>
      <c r="L884" s="675"/>
      <c r="M884" s="675"/>
      <c r="N884" s="675"/>
      <c r="O884" s="675"/>
      <c r="P884" s="675"/>
      <c r="Q884" s="675"/>
      <c r="R884" s="675"/>
      <c r="S884" s="675"/>
      <c r="T884" s="675"/>
      <c r="U884" s="675"/>
      <c r="V884" s="675"/>
      <c r="W884" s="675"/>
      <c r="X884" s="675"/>
      <c r="Y884" s="675"/>
      <c r="Z884" s="675"/>
      <c r="AA884" s="675"/>
      <c r="AB884" s="675"/>
      <c r="AC884" s="675"/>
      <c r="AD884" s="675"/>
      <c r="AE884" s="675"/>
    </row>
    <row r="885" spans="3:31" ht="12.75" customHeight="1">
      <c r="C885" s="675"/>
      <c r="D885" s="675"/>
      <c r="E885" s="675"/>
      <c r="F885" s="675"/>
      <c r="G885" s="675"/>
      <c r="H885" s="675"/>
      <c r="J885" s="675"/>
      <c r="K885" s="675"/>
      <c r="L885" s="675"/>
      <c r="M885" s="675"/>
      <c r="N885" s="675"/>
      <c r="O885" s="675"/>
      <c r="P885" s="675"/>
      <c r="Q885" s="675"/>
      <c r="R885" s="675"/>
      <c r="S885" s="675"/>
      <c r="T885" s="675"/>
      <c r="U885" s="675"/>
      <c r="V885" s="675"/>
      <c r="W885" s="675"/>
      <c r="X885" s="675"/>
      <c r="Y885" s="675"/>
      <c r="Z885" s="675"/>
      <c r="AA885" s="675"/>
      <c r="AB885" s="675"/>
      <c r="AC885" s="675"/>
      <c r="AD885" s="675"/>
      <c r="AE885" s="675"/>
    </row>
    <row r="886" spans="3:31" ht="12.75" customHeight="1">
      <c r="C886" s="675"/>
      <c r="D886" s="675"/>
      <c r="E886" s="675"/>
      <c r="F886" s="675"/>
      <c r="G886" s="675"/>
      <c r="H886" s="675"/>
      <c r="J886" s="675"/>
      <c r="K886" s="675"/>
      <c r="L886" s="675"/>
      <c r="M886" s="675"/>
      <c r="N886" s="675"/>
      <c r="O886" s="675"/>
      <c r="P886" s="675"/>
      <c r="Q886" s="675"/>
      <c r="R886" s="675"/>
      <c r="S886" s="675"/>
      <c r="T886" s="675"/>
      <c r="U886" s="675"/>
      <c r="V886" s="675"/>
      <c r="W886" s="675"/>
      <c r="X886" s="675"/>
      <c r="Y886" s="675"/>
      <c r="Z886" s="675"/>
      <c r="AA886" s="675"/>
      <c r="AB886" s="675"/>
      <c r="AC886" s="675"/>
      <c r="AD886" s="675"/>
      <c r="AE886" s="675"/>
    </row>
    <row r="887" spans="3:31" ht="12.75" customHeight="1">
      <c r="C887" s="675"/>
      <c r="D887" s="675"/>
      <c r="E887" s="675"/>
      <c r="F887" s="675"/>
      <c r="G887" s="675"/>
      <c r="H887" s="675"/>
      <c r="J887" s="675"/>
      <c r="K887" s="675"/>
      <c r="L887" s="675"/>
      <c r="M887" s="675"/>
      <c r="N887" s="675"/>
      <c r="O887" s="675"/>
      <c r="P887" s="675"/>
      <c r="Q887" s="675"/>
      <c r="R887" s="675"/>
      <c r="S887" s="675"/>
      <c r="T887" s="675"/>
      <c r="U887" s="675"/>
      <c r="V887" s="675"/>
      <c r="W887" s="675"/>
      <c r="X887" s="675"/>
      <c r="Y887" s="675"/>
      <c r="Z887" s="675"/>
      <c r="AA887" s="675"/>
      <c r="AB887" s="675"/>
      <c r="AC887" s="675"/>
      <c r="AD887" s="675"/>
      <c r="AE887" s="675"/>
    </row>
    <row r="888" spans="3:31" ht="12.75" customHeight="1">
      <c r="C888" s="675"/>
      <c r="D888" s="675"/>
      <c r="E888" s="675"/>
      <c r="F888" s="675"/>
      <c r="G888" s="675"/>
      <c r="H888" s="675"/>
      <c r="J888" s="675"/>
      <c r="K888" s="675"/>
      <c r="L888" s="675"/>
      <c r="M888" s="675"/>
      <c r="N888" s="675"/>
      <c r="O888" s="675"/>
      <c r="P888" s="675"/>
      <c r="Q888" s="675"/>
      <c r="R888" s="675"/>
      <c r="S888" s="675"/>
      <c r="T888" s="675"/>
      <c r="U888" s="675"/>
      <c r="V888" s="675"/>
      <c r="W888" s="675"/>
      <c r="X888" s="675"/>
      <c r="Y888" s="675"/>
      <c r="Z888" s="675"/>
      <c r="AA888" s="675"/>
      <c r="AB888" s="675"/>
      <c r="AC888" s="675"/>
      <c r="AD888" s="675"/>
      <c r="AE888" s="675"/>
    </row>
    <row r="889" spans="3:31" ht="12.75" customHeight="1">
      <c r="C889" s="675"/>
      <c r="D889" s="675"/>
      <c r="E889" s="675"/>
      <c r="F889" s="675"/>
      <c r="G889" s="675"/>
      <c r="H889" s="675"/>
      <c r="J889" s="675"/>
      <c r="K889" s="675"/>
      <c r="L889" s="675"/>
      <c r="M889" s="675"/>
      <c r="N889" s="675"/>
      <c r="O889" s="675"/>
      <c r="P889" s="675"/>
      <c r="Q889" s="675"/>
      <c r="R889" s="675"/>
      <c r="S889" s="675"/>
      <c r="T889" s="675"/>
      <c r="U889" s="675"/>
      <c r="V889" s="675"/>
      <c r="W889" s="675"/>
      <c r="X889" s="675"/>
      <c r="Y889" s="675"/>
      <c r="Z889" s="675"/>
      <c r="AA889" s="675"/>
      <c r="AB889" s="675"/>
      <c r="AC889" s="675"/>
      <c r="AD889" s="675"/>
      <c r="AE889" s="675"/>
    </row>
    <row r="890" spans="3:31" ht="12.75" customHeight="1">
      <c r="C890" s="675"/>
      <c r="D890" s="675"/>
      <c r="E890" s="675"/>
      <c r="F890" s="675"/>
      <c r="G890" s="675"/>
      <c r="H890" s="675"/>
      <c r="J890" s="675"/>
      <c r="K890" s="675"/>
      <c r="L890" s="675"/>
      <c r="M890" s="675"/>
      <c r="N890" s="675"/>
      <c r="O890" s="675"/>
      <c r="P890" s="675"/>
      <c r="Q890" s="675"/>
      <c r="R890" s="675"/>
      <c r="S890" s="675"/>
      <c r="T890" s="675"/>
      <c r="U890" s="675"/>
      <c r="V890" s="675"/>
      <c r="W890" s="675"/>
      <c r="X890" s="675"/>
      <c r="Y890" s="675"/>
      <c r="Z890" s="675"/>
      <c r="AA890" s="675"/>
      <c r="AB890" s="675"/>
      <c r="AC890" s="675"/>
      <c r="AD890" s="675"/>
      <c r="AE890" s="675"/>
    </row>
    <row r="891" spans="3:31" ht="12.75" customHeight="1">
      <c r="C891" s="675"/>
      <c r="D891" s="675"/>
      <c r="E891" s="675"/>
      <c r="F891" s="675"/>
      <c r="G891" s="675"/>
      <c r="H891" s="675"/>
      <c r="J891" s="675"/>
      <c r="K891" s="675"/>
      <c r="L891" s="675"/>
      <c r="M891" s="675"/>
      <c r="N891" s="675"/>
      <c r="O891" s="675"/>
      <c r="P891" s="675"/>
      <c r="Q891" s="675"/>
      <c r="R891" s="675"/>
      <c r="S891" s="675"/>
      <c r="T891" s="675"/>
      <c r="U891" s="675"/>
      <c r="V891" s="675"/>
      <c r="W891" s="675"/>
      <c r="X891" s="675"/>
      <c r="Y891" s="675"/>
      <c r="Z891" s="675"/>
      <c r="AA891" s="675"/>
      <c r="AB891" s="675"/>
      <c r="AC891" s="675"/>
      <c r="AD891" s="675"/>
      <c r="AE891" s="675"/>
    </row>
    <row r="892" spans="3:31" ht="12.75" customHeight="1">
      <c r="C892" s="675"/>
      <c r="D892" s="675"/>
      <c r="E892" s="675"/>
      <c r="F892" s="675"/>
      <c r="G892" s="675"/>
      <c r="H892" s="675"/>
      <c r="J892" s="675"/>
      <c r="K892" s="675"/>
      <c r="L892" s="675"/>
      <c r="M892" s="675"/>
      <c r="N892" s="675"/>
      <c r="O892" s="675"/>
      <c r="P892" s="675"/>
      <c r="Q892" s="675"/>
      <c r="R892" s="675"/>
      <c r="S892" s="675"/>
      <c r="T892" s="675"/>
      <c r="U892" s="675"/>
      <c r="V892" s="675"/>
      <c r="W892" s="675"/>
      <c r="X892" s="675"/>
      <c r="Y892" s="675"/>
      <c r="Z892" s="675"/>
      <c r="AA892" s="675"/>
      <c r="AB892" s="675"/>
      <c r="AC892" s="675"/>
      <c r="AD892" s="675"/>
      <c r="AE892" s="675"/>
    </row>
    <row r="893" spans="3:31" ht="12.75" customHeight="1">
      <c r="C893" s="675"/>
      <c r="D893" s="675"/>
      <c r="E893" s="675"/>
      <c r="F893" s="675"/>
      <c r="G893" s="675"/>
      <c r="H893" s="675"/>
      <c r="J893" s="675"/>
      <c r="K893" s="675"/>
      <c r="L893" s="675"/>
      <c r="M893" s="675"/>
      <c r="N893" s="675"/>
      <c r="O893" s="675"/>
      <c r="P893" s="675"/>
      <c r="Q893" s="675"/>
      <c r="R893" s="675"/>
      <c r="S893" s="675"/>
      <c r="T893" s="675"/>
      <c r="U893" s="675"/>
      <c r="V893" s="675"/>
      <c r="W893" s="675"/>
      <c r="X893" s="675"/>
      <c r="Y893" s="675"/>
      <c r="Z893" s="675"/>
      <c r="AA893" s="675"/>
      <c r="AB893" s="675"/>
      <c r="AC893" s="675"/>
      <c r="AD893" s="675"/>
      <c r="AE893" s="675"/>
    </row>
    <row r="894" spans="3:31" ht="12.75" customHeight="1">
      <c r="C894" s="675"/>
      <c r="D894" s="675"/>
      <c r="E894" s="675"/>
      <c r="F894" s="675"/>
      <c r="G894" s="675"/>
      <c r="H894" s="675"/>
      <c r="J894" s="675"/>
      <c r="K894" s="675"/>
      <c r="L894" s="675"/>
      <c r="M894" s="675"/>
      <c r="N894" s="675"/>
      <c r="O894" s="675"/>
      <c r="P894" s="675"/>
      <c r="Q894" s="675"/>
      <c r="R894" s="675"/>
      <c r="S894" s="675"/>
      <c r="T894" s="675"/>
      <c r="U894" s="675"/>
      <c r="V894" s="675"/>
      <c r="W894" s="675"/>
      <c r="X894" s="675"/>
      <c r="Y894" s="675"/>
      <c r="Z894" s="675"/>
      <c r="AA894" s="675"/>
      <c r="AB894" s="675"/>
      <c r="AC894" s="675"/>
      <c r="AD894" s="675"/>
      <c r="AE894" s="675"/>
    </row>
    <row r="895" spans="3:31" ht="12.75" customHeight="1">
      <c r="C895" s="675"/>
      <c r="D895" s="675"/>
      <c r="E895" s="675"/>
      <c r="F895" s="675"/>
      <c r="G895" s="675"/>
      <c r="H895" s="675"/>
      <c r="J895" s="675"/>
      <c r="K895" s="675"/>
      <c r="L895" s="675"/>
      <c r="M895" s="675"/>
      <c r="N895" s="675"/>
      <c r="O895" s="675"/>
      <c r="P895" s="675"/>
      <c r="Q895" s="675"/>
      <c r="R895" s="675"/>
      <c r="S895" s="675"/>
      <c r="T895" s="675"/>
      <c r="U895" s="675"/>
      <c r="V895" s="675"/>
      <c r="W895" s="675"/>
      <c r="X895" s="675"/>
      <c r="Y895" s="675"/>
      <c r="Z895" s="675"/>
      <c r="AA895" s="675"/>
      <c r="AB895" s="675"/>
      <c r="AC895" s="675"/>
      <c r="AD895" s="675"/>
      <c r="AE895" s="675"/>
    </row>
    <row r="896" spans="3:31" ht="12.75" customHeight="1">
      <c r="C896" s="675"/>
      <c r="D896" s="675"/>
      <c r="E896" s="675"/>
      <c r="F896" s="675"/>
      <c r="G896" s="675"/>
      <c r="H896" s="675"/>
      <c r="J896" s="675"/>
      <c r="K896" s="675"/>
      <c r="L896" s="675"/>
      <c r="M896" s="675"/>
      <c r="N896" s="675"/>
      <c r="O896" s="675"/>
      <c r="P896" s="675"/>
      <c r="Q896" s="675"/>
      <c r="R896" s="675"/>
      <c r="S896" s="675"/>
      <c r="T896" s="675"/>
      <c r="U896" s="675"/>
      <c r="V896" s="675"/>
      <c r="W896" s="675"/>
      <c r="X896" s="675"/>
      <c r="Y896" s="675"/>
      <c r="Z896" s="675"/>
      <c r="AA896" s="675"/>
      <c r="AB896" s="675"/>
      <c r="AC896" s="675"/>
      <c r="AD896" s="675"/>
      <c r="AE896" s="675"/>
    </row>
    <row r="897" spans="3:31" ht="12.75" customHeight="1">
      <c r="C897" s="675"/>
      <c r="D897" s="675"/>
      <c r="E897" s="675"/>
      <c r="F897" s="675"/>
      <c r="G897" s="675"/>
      <c r="H897" s="675"/>
      <c r="J897" s="675"/>
      <c r="K897" s="675"/>
      <c r="L897" s="675"/>
      <c r="M897" s="675"/>
      <c r="N897" s="675"/>
      <c r="O897" s="675"/>
      <c r="P897" s="675"/>
      <c r="Q897" s="675"/>
      <c r="R897" s="675"/>
      <c r="S897" s="675"/>
      <c r="T897" s="675"/>
      <c r="U897" s="675"/>
      <c r="V897" s="675"/>
      <c r="W897" s="675"/>
      <c r="X897" s="675"/>
      <c r="Y897" s="675"/>
      <c r="Z897" s="675"/>
      <c r="AA897" s="675"/>
      <c r="AB897" s="675"/>
      <c r="AC897" s="675"/>
      <c r="AD897" s="675"/>
      <c r="AE897" s="675"/>
    </row>
    <row r="898" spans="3:31" ht="12.75" customHeight="1">
      <c r="C898" s="675"/>
      <c r="D898" s="675"/>
      <c r="E898" s="675"/>
      <c r="F898" s="675"/>
      <c r="G898" s="675"/>
      <c r="H898" s="675"/>
      <c r="J898" s="675"/>
      <c r="K898" s="675"/>
      <c r="L898" s="675"/>
      <c r="M898" s="675"/>
      <c r="N898" s="675"/>
      <c r="O898" s="675"/>
      <c r="P898" s="675"/>
      <c r="Q898" s="675"/>
      <c r="R898" s="675"/>
      <c r="S898" s="675"/>
      <c r="T898" s="675"/>
      <c r="U898" s="675"/>
      <c r="V898" s="675"/>
      <c r="W898" s="675"/>
      <c r="X898" s="675"/>
      <c r="Y898" s="675"/>
      <c r="Z898" s="675"/>
      <c r="AA898" s="675"/>
      <c r="AB898" s="675"/>
      <c r="AC898" s="675"/>
      <c r="AD898" s="675"/>
      <c r="AE898" s="675"/>
    </row>
    <row r="899" spans="3:31" ht="12.75" customHeight="1">
      <c r="C899" s="675"/>
      <c r="D899" s="675"/>
      <c r="E899" s="675"/>
      <c r="F899" s="675"/>
      <c r="G899" s="675"/>
      <c r="H899" s="675"/>
      <c r="J899" s="675"/>
      <c r="K899" s="675"/>
      <c r="L899" s="675"/>
      <c r="M899" s="675"/>
      <c r="N899" s="675"/>
      <c r="O899" s="675"/>
      <c r="P899" s="675"/>
      <c r="Q899" s="675"/>
      <c r="R899" s="675"/>
      <c r="S899" s="675"/>
      <c r="T899" s="675"/>
      <c r="U899" s="675"/>
      <c r="V899" s="675"/>
      <c r="W899" s="675"/>
      <c r="X899" s="675"/>
      <c r="Y899" s="675"/>
      <c r="Z899" s="675"/>
      <c r="AA899" s="675"/>
      <c r="AB899" s="675"/>
      <c r="AC899" s="675"/>
      <c r="AD899" s="675"/>
      <c r="AE899" s="675"/>
    </row>
    <row r="900" spans="3:31" ht="12.75" customHeight="1">
      <c r="C900" s="675"/>
      <c r="D900" s="675"/>
      <c r="E900" s="675"/>
      <c r="F900" s="675"/>
      <c r="G900" s="675"/>
      <c r="H900" s="675"/>
      <c r="J900" s="675"/>
      <c r="K900" s="675"/>
      <c r="L900" s="675"/>
      <c r="M900" s="675"/>
      <c r="N900" s="675"/>
      <c r="O900" s="675"/>
      <c r="P900" s="675"/>
      <c r="Q900" s="675"/>
      <c r="R900" s="675"/>
      <c r="S900" s="675"/>
      <c r="T900" s="675"/>
      <c r="U900" s="675"/>
      <c r="V900" s="675"/>
      <c r="W900" s="675"/>
      <c r="X900" s="675"/>
      <c r="Y900" s="675"/>
      <c r="Z900" s="675"/>
      <c r="AA900" s="675"/>
      <c r="AB900" s="675"/>
      <c r="AC900" s="675"/>
      <c r="AD900" s="675"/>
      <c r="AE900" s="675"/>
    </row>
    <row r="901" spans="3:31" ht="12.75" customHeight="1">
      <c r="C901" s="675"/>
      <c r="D901" s="675"/>
      <c r="E901" s="675"/>
      <c r="F901" s="675"/>
      <c r="G901" s="675"/>
      <c r="H901" s="675"/>
      <c r="J901" s="675"/>
      <c r="K901" s="675"/>
      <c r="L901" s="675"/>
      <c r="M901" s="675"/>
      <c r="N901" s="675"/>
      <c r="O901" s="675"/>
      <c r="P901" s="675"/>
      <c r="Q901" s="675"/>
      <c r="R901" s="675"/>
      <c r="S901" s="675"/>
      <c r="T901" s="675"/>
      <c r="U901" s="675"/>
      <c r="V901" s="675"/>
      <c r="W901" s="675"/>
      <c r="X901" s="675"/>
      <c r="Y901" s="675"/>
      <c r="Z901" s="675"/>
      <c r="AA901" s="675"/>
      <c r="AB901" s="675"/>
      <c r="AC901" s="675"/>
      <c r="AD901" s="675"/>
      <c r="AE901" s="675"/>
    </row>
    <row r="902" spans="3:31" ht="12.75" customHeight="1">
      <c r="C902" s="675"/>
      <c r="D902" s="675"/>
      <c r="E902" s="675"/>
      <c r="F902" s="675"/>
      <c r="G902" s="675"/>
      <c r="H902" s="675"/>
      <c r="J902" s="675"/>
      <c r="K902" s="675"/>
      <c r="L902" s="675"/>
      <c r="M902" s="675"/>
      <c r="N902" s="675"/>
      <c r="O902" s="675"/>
      <c r="P902" s="675"/>
      <c r="Q902" s="675"/>
      <c r="R902" s="675"/>
      <c r="S902" s="675"/>
      <c r="T902" s="675"/>
      <c r="U902" s="675"/>
      <c r="V902" s="675"/>
      <c r="W902" s="675"/>
      <c r="X902" s="675"/>
      <c r="Y902" s="675"/>
      <c r="Z902" s="675"/>
      <c r="AA902" s="675"/>
      <c r="AB902" s="675"/>
      <c r="AC902" s="675"/>
      <c r="AD902" s="675"/>
      <c r="AE902" s="675"/>
    </row>
    <row r="903" spans="3:31" ht="12.75" customHeight="1">
      <c r="C903" s="675"/>
      <c r="D903" s="675"/>
      <c r="E903" s="675"/>
      <c r="F903" s="675"/>
      <c r="G903" s="675"/>
      <c r="H903" s="675"/>
      <c r="J903" s="675"/>
      <c r="K903" s="675"/>
      <c r="L903" s="675"/>
      <c r="M903" s="675"/>
      <c r="N903" s="675"/>
      <c r="O903" s="675"/>
      <c r="P903" s="675"/>
      <c r="Q903" s="675"/>
      <c r="R903" s="675"/>
      <c r="S903" s="675"/>
      <c r="T903" s="675"/>
      <c r="U903" s="675"/>
      <c r="V903" s="675"/>
      <c r="W903" s="675"/>
      <c r="X903" s="675"/>
      <c r="Y903" s="675"/>
      <c r="Z903" s="675"/>
      <c r="AA903" s="675"/>
      <c r="AB903" s="675"/>
      <c r="AC903" s="675"/>
      <c r="AD903" s="675"/>
      <c r="AE903" s="675"/>
    </row>
    <row r="904" spans="3:31" ht="12.75" customHeight="1">
      <c r="C904" s="675"/>
      <c r="D904" s="675"/>
      <c r="E904" s="675"/>
      <c r="F904" s="675"/>
      <c r="G904" s="675"/>
      <c r="H904" s="675"/>
      <c r="J904" s="675"/>
      <c r="K904" s="675"/>
      <c r="L904" s="675"/>
      <c r="M904" s="675"/>
      <c r="N904" s="675"/>
      <c r="O904" s="675"/>
      <c r="P904" s="675"/>
      <c r="Q904" s="675"/>
      <c r="R904" s="675"/>
      <c r="S904" s="675"/>
      <c r="T904" s="675"/>
      <c r="U904" s="675"/>
      <c r="V904" s="675"/>
      <c r="W904" s="675"/>
      <c r="X904" s="675"/>
      <c r="Y904" s="675"/>
      <c r="Z904" s="675"/>
      <c r="AA904" s="675"/>
      <c r="AB904" s="675"/>
      <c r="AC904" s="675"/>
      <c r="AD904" s="675"/>
      <c r="AE904" s="675"/>
    </row>
    <row r="905" spans="3:31" ht="12.75" customHeight="1">
      <c r="C905" s="675"/>
      <c r="D905" s="675"/>
      <c r="E905" s="675"/>
      <c r="F905" s="675"/>
      <c r="G905" s="675"/>
      <c r="H905" s="675"/>
      <c r="J905" s="675"/>
      <c r="K905" s="675"/>
      <c r="L905" s="675"/>
      <c r="M905" s="675"/>
      <c r="N905" s="675"/>
      <c r="O905" s="675"/>
      <c r="P905" s="675"/>
      <c r="Q905" s="675"/>
      <c r="R905" s="675"/>
      <c r="S905" s="675"/>
      <c r="T905" s="675"/>
      <c r="U905" s="675"/>
      <c r="V905" s="675"/>
      <c r="W905" s="675"/>
      <c r="X905" s="675"/>
      <c r="Y905" s="675"/>
      <c r="Z905" s="675"/>
      <c r="AA905" s="675"/>
      <c r="AB905" s="675"/>
      <c r="AC905" s="675"/>
      <c r="AD905" s="675"/>
      <c r="AE905" s="675"/>
    </row>
    <row r="906" spans="3:31" ht="12.75" customHeight="1">
      <c r="C906" s="675"/>
      <c r="D906" s="675"/>
      <c r="E906" s="675"/>
      <c r="F906" s="675"/>
      <c r="G906" s="675"/>
      <c r="H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row>
    <row r="907" spans="3:31" ht="12.75" customHeight="1">
      <c r="C907" s="675"/>
      <c r="D907" s="675"/>
      <c r="E907" s="675"/>
      <c r="F907" s="675"/>
      <c r="G907" s="675"/>
      <c r="H907" s="675"/>
      <c r="J907" s="675"/>
      <c r="K907" s="675"/>
      <c r="L907" s="675"/>
      <c r="M907" s="675"/>
      <c r="N907" s="675"/>
      <c r="O907" s="675"/>
      <c r="P907" s="675"/>
      <c r="Q907" s="675"/>
      <c r="R907" s="675"/>
      <c r="S907" s="675"/>
      <c r="T907" s="675"/>
      <c r="U907" s="675"/>
      <c r="V907" s="675"/>
      <c r="W907" s="675"/>
      <c r="X907" s="675"/>
      <c r="Y907" s="675"/>
      <c r="Z907" s="675"/>
      <c r="AA907" s="675"/>
      <c r="AB907" s="675"/>
      <c r="AC907" s="675"/>
      <c r="AD907" s="675"/>
      <c r="AE907" s="675"/>
    </row>
    <row r="908" spans="3:31" ht="12.75" customHeight="1">
      <c r="C908" s="675"/>
      <c r="D908" s="675"/>
      <c r="E908" s="675"/>
      <c r="F908" s="675"/>
      <c r="G908" s="675"/>
      <c r="H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row>
    <row r="909" spans="3:31" ht="12.75" customHeight="1">
      <c r="C909" s="675"/>
      <c r="D909" s="675"/>
      <c r="E909" s="675"/>
      <c r="F909" s="675"/>
      <c r="G909" s="675"/>
      <c r="H909" s="675"/>
      <c r="J909" s="675"/>
      <c r="K909" s="675"/>
      <c r="L909" s="675"/>
      <c r="M909" s="675"/>
      <c r="N909" s="675"/>
      <c r="O909" s="675"/>
      <c r="P909" s="675"/>
      <c r="Q909" s="675"/>
      <c r="R909" s="675"/>
      <c r="S909" s="675"/>
      <c r="T909" s="675"/>
      <c r="U909" s="675"/>
      <c r="V909" s="675"/>
      <c r="W909" s="675"/>
      <c r="X909" s="675"/>
      <c r="Y909" s="675"/>
      <c r="Z909" s="675"/>
      <c r="AA909" s="675"/>
      <c r="AB909" s="675"/>
      <c r="AC909" s="675"/>
      <c r="AD909" s="675"/>
      <c r="AE909" s="675"/>
    </row>
    <row r="910" spans="3:31" ht="12.75" customHeight="1">
      <c r="C910" s="675"/>
      <c r="D910" s="675"/>
      <c r="E910" s="675"/>
      <c r="F910" s="675"/>
      <c r="G910" s="675"/>
      <c r="H910" s="675"/>
      <c r="J910" s="675"/>
      <c r="K910" s="675"/>
      <c r="L910" s="675"/>
      <c r="M910" s="675"/>
      <c r="N910" s="675"/>
      <c r="O910" s="675"/>
      <c r="P910" s="675"/>
      <c r="Q910" s="675"/>
      <c r="R910" s="675"/>
      <c r="S910" s="675"/>
      <c r="T910" s="675"/>
      <c r="U910" s="675"/>
      <c r="V910" s="675"/>
      <c r="W910" s="675"/>
      <c r="X910" s="675"/>
      <c r="Y910" s="675"/>
      <c r="Z910" s="675"/>
      <c r="AA910" s="675"/>
      <c r="AB910" s="675"/>
      <c r="AC910" s="675"/>
      <c r="AD910" s="675"/>
      <c r="AE910" s="675"/>
    </row>
    <row r="911" spans="3:31" ht="12.75" customHeight="1">
      <c r="C911" s="675"/>
      <c r="D911" s="675"/>
      <c r="E911" s="675"/>
      <c r="F911" s="675"/>
      <c r="G911" s="675"/>
      <c r="H911" s="675"/>
      <c r="J911" s="675"/>
      <c r="K911" s="675"/>
      <c r="L911" s="675"/>
      <c r="M911" s="675"/>
      <c r="N911" s="675"/>
      <c r="O911" s="675"/>
      <c r="P911" s="675"/>
      <c r="Q911" s="675"/>
      <c r="R911" s="675"/>
      <c r="S911" s="675"/>
      <c r="T911" s="675"/>
      <c r="U911" s="675"/>
      <c r="V911" s="675"/>
      <c r="W911" s="675"/>
      <c r="X911" s="675"/>
      <c r="Y911" s="675"/>
      <c r="Z911" s="675"/>
      <c r="AA911" s="675"/>
      <c r="AB911" s="675"/>
      <c r="AC911" s="675"/>
      <c r="AD911" s="675"/>
      <c r="AE911" s="675"/>
    </row>
    <row r="912" spans="3:31" ht="12.75" customHeight="1">
      <c r="C912" s="675"/>
      <c r="D912" s="675"/>
      <c r="E912" s="675"/>
      <c r="F912" s="675"/>
      <c r="G912" s="675"/>
      <c r="H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row>
    <row r="913" spans="3:31" ht="12.75" customHeight="1">
      <c r="C913" s="675"/>
      <c r="D913" s="675"/>
      <c r="E913" s="675"/>
      <c r="F913" s="675"/>
      <c r="G913" s="675"/>
      <c r="H913" s="675"/>
      <c r="J913" s="675"/>
      <c r="K913" s="675"/>
      <c r="L913" s="675"/>
      <c r="M913" s="675"/>
      <c r="N913" s="675"/>
      <c r="O913" s="675"/>
      <c r="P913" s="675"/>
      <c r="Q913" s="675"/>
      <c r="R913" s="675"/>
      <c r="S913" s="675"/>
      <c r="T913" s="675"/>
      <c r="U913" s="675"/>
      <c r="V913" s="675"/>
      <c r="W913" s="675"/>
      <c r="X913" s="675"/>
      <c r="Y913" s="675"/>
      <c r="Z913" s="675"/>
      <c r="AA913" s="675"/>
      <c r="AB913" s="675"/>
      <c r="AC913" s="675"/>
      <c r="AD913" s="675"/>
      <c r="AE913" s="675"/>
    </row>
    <row r="914" spans="3:31" ht="12.75" customHeight="1">
      <c r="C914" s="675"/>
      <c r="D914" s="675"/>
      <c r="E914" s="675"/>
      <c r="F914" s="675"/>
      <c r="G914" s="675"/>
      <c r="H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row>
    <row r="915" spans="3:31" ht="12.75" customHeight="1">
      <c r="C915" s="675"/>
      <c r="D915" s="675"/>
      <c r="E915" s="675"/>
      <c r="F915" s="675"/>
      <c r="G915" s="675"/>
      <c r="H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row>
    <row r="916" spans="3:31" ht="12.75" customHeight="1">
      <c r="C916" s="675"/>
      <c r="D916" s="675"/>
      <c r="E916" s="675"/>
      <c r="F916" s="675"/>
      <c r="G916" s="675"/>
      <c r="H916" s="675"/>
      <c r="J916" s="675"/>
      <c r="K916" s="675"/>
      <c r="L916" s="675"/>
      <c r="M916" s="675"/>
      <c r="N916" s="675"/>
      <c r="O916" s="675"/>
      <c r="P916" s="675"/>
      <c r="Q916" s="675"/>
      <c r="R916" s="675"/>
      <c r="S916" s="675"/>
      <c r="T916" s="675"/>
      <c r="U916" s="675"/>
      <c r="V916" s="675"/>
      <c r="W916" s="675"/>
      <c r="X916" s="675"/>
      <c r="Y916" s="675"/>
      <c r="Z916" s="675"/>
      <c r="AA916" s="675"/>
      <c r="AB916" s="675"/>
      <c r="AC916" s="675"/>
      <c r="AD916" s="675"/>
      <c r="AE916" s="675"/>
    </row>
    <row r="917" spans="3:31" ht="12.75" customHeight="1">
      <c r="C917" s="675"/>
      <c r="D917" s="675"/>
      <c r="E917" s="675"/>
      <c r="F917" s="675"/>
      <c r="G917" s="675"/>
      <c r="H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row>
    <row r="918" spans="3:31" ht="12.75" customHeight="1">
      <c r="C918" s="675"/>
      <c r="D918" s="675"/>
      <c r="E918" s="675"/>
      <c r="F918" s="675"/>
      <c r="G918" s="675"/>
      <c r="H918" s="675"/>
      <c r="J918" s="675"/>
      <c r="K918" s="675"/>
      <c r="L918" s="675"/>
      <c r="M918" s="675"/>
      <c r="N918" s="675"/>
      <c r="O918" s="675"/>
      <c r="P918" s="675"/>
      <c r="Q918" s="675"/>
      <c r="R918" s="675"/>
      <c r="S918" s="675"/>
      <c r="T918" s="675"/>
      <c r="U918" s="675"/>
      <c r="V918" s="675"/>
      <c r="W918" s="675"/>
      <c r="X918" s="675"/>
      <c r="Y918" s="675"/>
      <c r="Z918" s="675"/>
      <c r="AA918" s="675"/>
      <c r="AB918" s="675"/>
      <c r="AC918" s="675"/>
      <c r="AD918" s="675"/>
      <c r="AE918" s="675"/>
    </row>
    <row r="919" spans="3:31" ht="12.75" customHeight="1">
      <c r="C919" s="675"/>
      <c r="D919" s="675"/>
      <c r="E919" s="675"/>
      <c r="F919" s="675"/>
      <c r="G919" s="675"/>
      <c r="H919" s="675"/>
      <c r="J919" s="675"/>
      <c r="K919" s="675"/>
      <c r="L919" s="675"/>
      <c r="M919" s="675"/>
      <c r="N919" s="675"/>
      <c r="O919" s="675"/>
      <c r="P919" s="675"/>
      <c r="Q919" s="675"/>
      <c r="R919" s="675"/>
      <c r="S919" s="675"/>
      <c r="T919" s="675"/>
      <c r="U919" s="675"/>
      <c r="V919" s="675"/>
      <c r="W919" s="675"/>
      <c r="X919" s="675"/>
      <c r="Y919" s="675"/>
      <c r="Z919" s="675"/>
      <c r="AA919" s="675"/>
      <c r="AB919" s="675"/>
      <c r="AC919" s="675"/>
      <c r="AD919" s="675"/>
      <c r="AE919" s="675"/>
    </row>
    <row r="920" spans="3:31" ht="12.75" customHeight="1">
      <c r="C920" s="675"/>
      <c r="D920" s="675"/>
      <c r="E920" s="675"/>
      <c r="F920" s="675"/>
      <c r="G920" s="675"/>
      <c r="H920" s="675"/>
      <c r="J920" s="675"/>
      <c r="K920" s="675"/>
      <c r="L920" s="675"/>
      <c r="M920" s="675"/>
      <c r="N920" s="675"/>
      <c r="O920" s="675"/>
      <c r="P920" s="675"/>
      <c r="Q920" s="675"/>
      <c r="R920" s="675"/>
      <c r="S920" s="675"/>
      <c r="T920" s="675"/>
      <c r="U920" s="675"/>
      <c r="V920" s="675"/>
      <c r="W920" s="675"/>
      <c r="X920" s="675"/>
      <c r="Y920" s="675"/>
      <c r="Z920" s="675"/>
      <c r="AA920" s="675"/>
      <c r="AB920" s="675"/>
      <c r="AC920" s="675"/>
      <c r="AD920" s="675"/>
      <c r="AE920" s="675"/>
    </row>
    <row r="921" spans="3:31" ht="12.75" customHeight="1">
      <c r="C921" s="675"/>
      <c r="D921" s="675"/>
      <c r="E921" s="675"/>
      <c r="F921" s="675"/>
      <c r="G921" s="675"/>
      <c r="H921" s="675"/>
      <c r="J921" s="675"/>
      <c r="K921" s="675"/>
      <c r="L921" s="675"/>
      <c r="M921" s="675"/>
      <c r="N921" s="675"/>
      <c r="O921" s="675"/>
      <c r="P921" s="675"/>
      <c r="Q921" s="675"/>
      <c r="R921" s="675"/>
      <c r="S921" s="675"/>
      <c r="T921" s="675"/>
      <c r="U921" s="675"/>
      <c r="V921" s="675"/>
      <c r="W921" s="675"/>
      <c r="X921" s="675"/>
      <c r="Y921" s="675"/>
      <c r="Z921" s="675"/>
      <c r="AA921" s="675"/>
      <c r="AB921" s="675"/>
      <c r="AC921" s="675"/>
      <c r="AD921" s="675"/>
      <c r="AE921" s="675"/>
    </row>
    <row r="922" spans="3:31" ht="12.75" customHeight="1">
      <c r="C922" s="675"/>
      <c r="D922" s="675"/>
      <c r="E922" s="675"/>
      <c r="F922" s="675"/>
      <c r="G922" s="675"/>
      <c r="H922" s="675"/>
      <c r="J922" s="675"/>
      <c r="K922" s="675"/>
      <c r="L922" s="675"/>
      <c r="M922" s="675"/>
      <c r="N922" s="675"/>
      <c r="O922" s="675"/>
      <c r="P922" s="675"/>
      <c r="Q922" s="675"/>
      <c r="R922" s="675"/>
      <c r="S922" s="675"/>
      <c r="T922" s="675"/>
      <c r="U922" s="675"/>
      <c r="V922" s="675"/>
      <c r="W922" s="675"/>
      <c r="X922" s="675"/>
      <c r="Y922" s="675"/>
      <c r="Z922" s="675"/>
      <c r="AA922" s="675"/>
      <c r="AB922" s="675"/>
      <c r="AC922" s="675"/>
      <c r="AD922" s="675"/>
      <c r="AE922" s="675"/>
    </row>
    <row r="923" spans="3:31" ht="12.75" customHeight="1">
      <c r="C923" s="675"/>
      <c r="D923" s="675"/>
      <c r="E923" s="675"/>
      <c r="F923" s="675"/>
      <c r="G923" s="675"/>
      <c r="H923" s="675"/>
      <c r="J923" s="675"/>
      <c r="K923" s="675"/>
      <c r="L923" s="675"/>
      <c r="M923" s="675"/>
      <c r="N923" s="675"/>
      <c r="O923" s="675"/>
      <c r="P923" s="675"/>
      <c r="Q923" s="675"/>
      <c r="R923" s="675"/>
      <c r="S923" s="675"/>
      <c r="T923" s="675"/>
      <c r="U923" s="675"/>
      <c r="V923" s="675"/>
      <c r="W923" s="675"/>
      <c r="X923" s="675"/>
      <c r="Y923" s="675"/>
      <c r="Z923" s="675"/>
      <c r="AA923" s="675"/>
      <c r="AB923" s="675"/>
      <c r="AC923" s="675"/>
      <c r="AD923" s="675"/>
      <c r="AE923" s="675"/>
    </row>
    <row r="924" spans="3:31" ht="12.75" customHeight="1">
      <c r="C924" s="675"/>
      <c r="D924" s="675"/>
      <c r="E924" s="675"/>
      <c r="F924" s="675"/>
      <c r="G924" s="675"/>
      <c r="H924" s="675"/>
      <c r="J924" s="675"/>
      <c r="K924" s="675"/>
      <c r="L924" s="675"/>
      <c r="M924" s="675"/>
      <c r="N924" s="675"/>
      <c r="O924" s="675"/>
      <c r="P924" s="675"/>
      <c r="Q924" s="675"/>
      <c r="R924" s="675"/>
      <c r="S924" s="675"/>
      <c r="T924" s="675"/>
      <c r="U924" s="675"/>
      <c r="V924" s="675"/>
      <c r="W924" s="675"/>
      <c r="X924" s="675"/>
      <c r="Y924" s="675"/>
      <c r="Z924" s="675"/>
      <c r="AA924" s="675"/>
      <c r="AB924" s="675"/>
      <c r="AC924" s="675"/>
      <c r="AD924" s="675"/>
      <c r="AE924" s="675"/>
    </row>
    <row r="925" spans="3:31" ht="12.75" customHeight="1">
      <c r="C925" s="675"/>
      <c r="D925" s="675"/>
      <c r="E925" s="675"/>
      <c r="F925" s="675"/>
      <c r="G925" s="675"/>
      <c r="H925" s="675"/>
      <c r="J925" s="675"/>
      <c r="K925" s="675"/>
      <c r="L925" s="675"/>
      <c r="M925" s="675"/>
      <c r="N925" s="675"/>
      <c r="O925" s="675"/>
      <c r="P925" s="675"/>
      <c r="Q925" s="675"/>
      <c r="R925" s="675"/>
      <c r="S925" s="675"/>
      <c r="T925" s="675"/>
      <c r="U925" s="675"/>
      <c r="V925" s="675"/>
      <c r="W925" s="675"/>
      <c r="X925" s="675"/>
      <c r="Y925" s="675"/>
      <c r="Z925" s="675"/>
      <c r="AA925" s="675"/>
      <c r="AB925" s="675"/>
      <c r="AC925" s="675"/>
      <c r="AD925" s="675"/>
      <c r="AE925" s="675"/>
    </row>
    <row r="926" spans="3:31" ht="12.75" customHeight="1">
      <c r="C926" s="675"/>
      <c r="D926" s="675"/>
      <c r="E926" s="675"/>
      <c r="F926" s="675"/>
      <c r="G926" s="675"/>
      <c r="H926" s="675"/>
      <c r="J926" s="675"/>
      <c r="K926" s="675"/>
      <c r="L926" s="675"/>
      <c r="M926" s="675"/>
      <c r="N926" s="675"/>
      <c r="O926" s="675"/>
      <c r="P926" s="675"/>
      <c r="Q926" s="675"/>
      <c r="R926" s="675"/>
      <c r="S926" s="675"/>
      <c r="T926" s="675"/>
      <c r="U926" s="675"/>
      <c r="V926" s="675"/>
      <c r="W926" s="675"/>
      <c r="X926" s="675"/>
      <c r="Y926" s="675"/>
      <c r="Z926" s="675"/>
      <c r="AA926" s="675"/>
      <c r="AB926" s="675"/>
      <c r="AC926" s="675"/>
      <c r="AD926" s="675"/>
      <c r="AE926" s="675"/>
    </row>
    <row r="927" spans="3:31" ht="12.75" customHeight="1">
      <c r="C927" s="675"/>
      <c r="D927" s="675"/>
      <c r="E927" s="675"/>
      <c r="F927" s="675"/>
      <c r="G927" s="675"/>
      <c r="H927" s="675"/>
      <c r="J927" s="675"/>
      <c r="K927" s="675"/>
      <c r="L927" s="675"/>
      <c r="M927" s="675"/>
      <c r="N927" s="675"/>
      <c r="O927" s="675"/>
      <c r="P927" s="675"/>
      <c r="Q927" s="675"/>
      <c r="R927" s="675"/>
      <c r="S927" s="675"/>
      <c r="T927" s="675"/>
      <c r="U927" s="675"/>
      <c r="V927" s="675"/>
      <c r="W927" s="675"/>
      <c r="X927" s="675"/>
      <c r="Y927" s="675"/>
      <c r="Z927" s="675"/>
      <c r="AA927" s="675"/>
      <c r="AB927" s="675"/>
      <c r="AC927" s="675"/>
      <c r="AD927" s="675"/>
      <c r="AE927" s="675"/>
    </row>
    <row r="928" spans="3:31" ht="12.75" customHeight="1">
      <c r="C928" s="675"/>
      <c r="D928" s="675"/>
      <c r="E928" s="675"/>
      <c r="F928" s="675"/>
      <c r="G928" s="675"/>
      <c r="H928" s="675"/>
      <c r="J928" s="675"/>
      <c r="K928" s="675"/>
      <c r="L928" s="675"/>
      <c r="M928" s="675"/>
      <c r="N928" s="675"/>
      <c r="O928" s="675"/>
      <c r="P928" s="675"/>
      <c r="Q928" s="675"/>
      <c r="R928" s="675"/>
      <c r="S928" s="675"/>
      <c r="T928" s="675"/>
      <c r="U928" s="675"/>
      <c r="V928" s="675"/>
      <c r="W928" s="675"/>
      <c r="X928" s="675"/>
      <c r="Y928" s="675"/>
      <c r="Z928" s="675"/>
      <c r="AA928" s="675"/>
      <c r="AB928" s="675"/>
      <c r="AC928" s="675"/>
      <c r="AD928" s="675"/>
      <c r="AE928" s="675"/>
    </row>
    <row r="929" spans="3:31" ht="12.75" customHeight="1">
      <c r="C929" s="675"/>
      <c r="D929" s="675"/>
      <c r="E929" s="675"/>
      <c r="F929" s="675"/>
      <c r="G929" s="675"/>
      <c r="H929" s="675"/>
      <c r="J929" s="675"/>
      <c r="K929" s="675"/>
      <c r="L929" s="675"/>
      <c r="M929" s="675"/>
      <c r="N929" s="675"/>
      <c r="O929" s="675"/>
      <c r="P929" s="675"/>
      <c r="Q929" s="675"/>
      <c r="R929" s="675"/>
      <c r="S929" s="675"/>
      <c r="T929" s="675"/>
      <c r="U929" s="675"/>
      <c r="V929" s="675"/>
      <c r="W929" s="675"/>
      <c r="X929" s="675"/>
      <c r="Y929" s="675"/>
      <c r="Z929" s="675"/>
      <c r="AA929" s="675"/>
      <c r="AB929" s="675"/>
      <c r="AC929" s="675"/>
      <c r="AD929" s="675"/>
      <c r="AE929" s="675"/>
    </row>
    <row r="930" spans="3:31" ht="12.75" customHeight="1">
      <c r="C930" s="675"/>
      <c r="D930" s="675"/>
      <c r="E930" s="675"/>
      <c r="F930" s="675"/>
      <c r="G930" s="675"/>
      <c r="H930" s="675"/>
      <c r="J930" s="675"/>
      <c r="K930" s="675"/>
      <c r="L930" s="675"/>
      <c r="M930" s="675"/>
      <c r="N930" s="675"/>
      <c r="O930" s="675"/>
      <c r="P930" s="675"/>
      <c r="Q930" s="675"/>
      <c r="R930" s="675"/>
      <c r="S930" s="675"/>
      <c r="T930" s="675"/>
      <c r="U930" s="675"/>
      <c r="V930" s="675"/>
      <c r="W930" s="675"/>
      <c r="X930" s="675"/>
      <c r="Y930" s="675"/>
      <c r="Z930" s="675"/>
      <c r="AA930" s="675"/>
      <c r="AB930" s="675"/>
      <c r="AC930" s="675"/>
      <c r="AD930" s="675"/>
      <c r="AE930" s="675"/>
    </row>
    <row r="931" spans="3:31" ht="12.75" customHeight="1">
      <c r="C931" s="675"/>
      <c r="D931" s="675"/>
      <c r="E931" s="675"/>
      <c r="F931" s="675"/>
      <c r="G931" s="675"/>
      <c r="H931" s="675"/>
      <c r="J931" s="675"/>
      <c r="K931" s="675"/>
      <c r="L931" s="675"/>
      <c r="M931" s="675"/>
      <c r="N931" s="675"/>
      <c r="O931" s="675"/>
      <c r="P931" s="675"/>
      <c r="Q931" s="675"/>
      <c r="R931" s="675"/>
      <c r="S931" s="675"/>
      <c r="T931" s="675"/>
      <c r="U931" s="675"/>
      <c r="V931" s="675"/>
      <c r="W931" s="675"/>
      <c r="X931" s="675"/>
      <c r="Y931" s="675"/>
      <c r="Z931" s="675"/>
      <c r="AA931" s="675"/>
      <c r="AB931" s="675"/>
      <c r="AC931" s="675"/>
      <c r="AD931" s="675"/>
      <c r="AE931" s="675"/>
    </row>
    <row r="932" spans="3:31" ht="12.75" customHeight="1">
      <c r="C932" s="675"/>
      <c r="D932" s="675"/>
      <c r="E932" s="675"/>
      <c r="F932" s="675"/>
      <c r="G932" s="675"/>
      <c r="H932" s="675"/>
      <c r="J932" s="675"/>
      <c r="K932" s="675"/>
      <c r="L932" s="675"/>
      <c r="M932" s="675"/>
      <c r="N932" s="675"/>
      <c r="O932" s="675"/>
      <c r="P932" s="675"/>
      <c r="Q932" s="675"/>
      <c r="R932" s="675"/>
      <c r="S932" s="675"/>
      <c r="T932" s="675"/>
      <c r="U932" s="675"/>
      <c r="V932" s="675"/>
      <c r="W932" s="675"/>
      <c r="X932" s="675"/>
      <c r="Y932" s="675"/>
      <c r="Z932" s="675"/>
      <c r="AA932" s="675"/>
      <c r="AB932" s="675"/>
      <c r="AC932" s="675"/>
      <c r="AD932" s="675"/>
      <c r="AE932" s="675"/>
    </row>
    <row r="933" spans="3:31" ht="12.75" customHeight="1">
      <c r="C933" s="675"/>
      <c r="D933" s="675"/>
      <c r="E933" s="675"/>
      <c r="F933" s="675"/>
      <c r="G933" s="675"/>
      <c r="H933" s="675"/>
      <c r="J933" s="675"/>
      <c r="K933" s="675"/>
      <c r="L933" s="675"/>
      <c r="M933" s="675"/>
      <c r="N933" s="675"/>
      <c r="O933" s="675"/>
      <c r="P933" s="675"/>
      <c r="Q933" s="675"/>
      <c r="R933" s="675"/>
      <c r="S933" s="675"/>
      <c r="T933" s="675"/>
      <c r="U933" s="675"/>
      <c r="V933" s="675"/>
      <c r="W933" s="675"/>
      <c r="X933" s="675"/>
      <c r="Y933" s="675"/>
      <c r="Z933" s="675"/>
      <c r="AA933" s="675"/>
      <c r="AB933" s="675"/>
      <c r="AC933" s="675"/>
      <c r="AD933" s="675"/>
      <c r="AE933" s="675"/>
    </row>
    <row r="934" spans="3:31" ht="12.75" customHeight="1">
      <c r="C934" s="675"/>
      <c r="D934" s="675"/>
      <c r="E934" s="675"/>
      <c r="F934" s="675"/>
      <c r="G934" s="675"/>
      <c r="H934" s="675"/>
      <c r="J934" s="675"/>
      <c r="K934" s="675"/>
      <c r="L934" s="675"/>
      <c r="M934" s="675"/>
      <c r="N934" s="675"/>
      <c r="O934" s="675"/>
      <c r="P934" s="675"/>
      <c r="Q934" s="675"/>
      <c r="R934" s="675"/>
      <c r="S934" s="675"/>
      <c r="T934" s="675"/>
      <c r="U934" s="675"/>
      <c r="V934" s="675"/>
      <c r="W934" s="675"/>
      <c r="X934" s="675"/>
      <c r="Y934" s="675"/>
      <c r="Z934" s="675"/>
      <c r="AA934" s="675"/>
      <c r="AB934" s="675"/>
      <c r="AC934" s="675"/>
      <c r="AD934" s="675"/>
      <c r="AE934" s="675"/>
    </row>
    <row r="935" spans="3:31" ht="12.75" customHeight="1">
      <c r="C935" s="675"/>
      <c r="D935" s="675"/>
      <c r="E935" s="675"/>
      <c r="F935" s="675"/>
      <c r="G935" s="675"/>
      <c r="H935" s="675"/>
      <c r="J935" s="675"/>
      <c r="K935" s="675"/>
      <c r="L935" s="675"/>
      <c r="M935" s="675"/>
      <c r="N935" s="675"/>
      <c r="O935" s="675"/>
      <c r="P935" s="675"/>
      <c r="Q935" s="675"/>
      <c r="R935" s="675"/>
      <c r="S935" s="675"/>
      <c r="T935" s="675"/>
      <c r="U935" s="675"/>
      <c r="V935" s="675"/>
      <c r="W935" s="675"/>
      <c r="X935" s="675"/>
      <c r="Y935" s="675"/>
      <c r="Z935" s="675"/>
      <c r="AA935" s="675"/>
      <c r="AB935" s="675"/>
      <c r="AC935" s="675"/>
      <c r="AD935" s="675"/>
      <c r="AE935" s="675"/>
    </row>
    <row r="936" spans="3:31" ht="12.75" customHeight="1">
      <c r="C936" s="675"/>
      <c r="D936" s="675"/>
      <c r="E936" s="675"/>
      <c r="F936" s="675"/>
      <c r="G936" s="675"/>
      <c r="H936" s="675"/>
      <c r="J936" s="675"/>
      <c r="K936" s="675"/>
      <c r="L936" s="675"/>
      <c r="M936" s="675"/>
      <c r="N936" s="675"/>
      <c r="O936" s="675"/>
      <c r="P936" s="675"/>
      <c r="Q936" s="675"/>
      <c r="R936" s="675"/>
      <c r="S936" s="675"/>
      <c r="T936" s="675"/>
      <c r="U936" s="675"/>
      <c r="V936" s="675"/>
      <c r="W936" s="675"/>
      <c r="X936" s="675"/>
      <c r="Y936" s="675"/>
      <c r="Z936" s="675"/>
      <c r="AA936" s="675"/>
      <c r="AB936" s="675"/>
      <c r="AC936" s="675"/>
      <c r="AD936" s="675"/>
      <c r="AE936" s="675"/>
    </row>
    <row r="937" spans="3:31" ht="12.75" customHeight="1">
      <c r="C937" s="675"/>
      <c r="D937" s="675"/>
      <c r="E937" s="675"/>
      <c r="F937" s="675"/>
      <c r="G937" s="675"/>
      <c r="H937" s="675"/>
      <c r="J937" s="675"/>
      <c r="K937" s="675"/>
      <c r="L937" s="675"/>
      <c r="M937" s="675"/>
      <c r="N937" s="675"/>
      <c r="O937" s="675"/>
      <c r="P937" s="675"/>
      <c r="Q937" s="675"/>
      <c r="R937" s="675"/>
      <c r="S937" s="675"/>
      <c r="T937" s="675"/>
      <c r="U937" s="675"/>
      <c r="V937" s="675"/>
      <c r="W937" s="675"/>
      <c r="X937" s="675"/>
      <c r="Y937" s="675"/>
      <c r="Z937" s="675"/>
      <c r="AA937" s="675"/>
      <c r="AB937" s="675"/>
      <c r="AC937" s="675"/>
      <c r="AD937" s="675"/>
      <c r="AE937" s="675"/>
    </row>
    <row r="938" spans="3:31" ht="12.75" customHeight="1">
      <c r="C938" s="675"/>
      <c r="D938" s="675"/>
      <c r="E938" s="675"/>
      <c r="F938" s="675"/>
      <c r="G938" s="675"/>
      <c r="H938" s="675"/>
      <c r="J938" s="675"/>
      <c r="K938" s="675"/>
      <c r="L938" s="675"/>
      <c r="M938" s="675"/>
      <c r="N938" s="675"/>
      <c r="O938" s="675"/>
      <c r="P938" s="675"/>
      <c r="Q938" s="675"/>
      <c r="R938" s="675"/>
      <c r="S938" s="675"/>
      <c r="T938" s="675"/>
      <c r="U938" s="675"/>
      <c r="V938" s="675"/>
      <c r="W938" s="675"/>
      <c r="X938" s="675"/>
      <c r="Y938" s="675"/>
      <c r="Z938" s="675"/>
      <c r="AA938" s="675"/>
      <c r="AB938" s="675"/>
      <c r="AC938" s="675"/>
      <c r="AD938" s="675"/>
      <c r="AE938" s="675"/>
    </row>
    <row r="939" spans="3:31" ht="12.75" customHeight="1">
      <c r="C939" s="675"/>
      <c r="D939" s="675"/>
      <c r="E939" s="675"/>
      <c r="F939" s="675"/>
      <c r="G939" s="675"/>
      <c r="H939" s="675"/>
      <c r="J939" s="675"/>
      <c r="K939" s="675"/>
      <c r="L939" s="675"/>
      <c r="M939" s="675"/>
      <c r="N939" s="675"/>
      <c r="O939" s="675"/>
      <c r="P939" s="675"/>
      <c r="Q939" s="675"/>
      <c r="R939" s="675"/>
      <c r="S939" s="675"/>
      <c r="T939" s="675"/>
      <c r="U939" s="675"/>
      <c r="V939" s="675"/>
      <c r="W939" s="675"/>
      <c r="X939" s="675"/>
      <c r="Y939" s="675"/>
      <c r="Z939" s="675"/>
      <c r="AA939" s="675"/>
      <c r="AB939" s="675"/>
      <c r="AC939" s="675"/>
      <c r="AD939" s="675"/>
      <c r="AE939" s="675"/>
    </row>
    <row r="940" spans="3:31" ht="12.75" customHeight="1">
      <c r="C940" s="675"/>
      <c r="D940" s="675"/>
      <c r="E940" s="675"/>
      <c r="F940" s="675"/>
      <c r="G940" s="675"/>
      <c r="H940" s="675"/>
      <c r="J940" s="675"/>
      <c r="K940" s="675"/>
      <c r="L940" s="675"/>
      <c r="M940" s="675"/>
      <c r="N940" s="675"/>
      <c r="O940" s="675"/>
      <c r="P940" s="675"/>
      <c r="Q940" s="675"/>
      <c r="R940" s="675"/>
      <c r="S940" s="675"/>
      <c r="T940" s="675"/>
      <c r="U940" s="675"/>
      <c r="V940" s="675"/>
      <c r="W940" s="675"/>
      <c r="X940" s="675"/>
      <c r="Y940" s="675"/>
      <c r="Z940" s="675"/>
      <c r="AA940" s="675"/>
      <c r="AB940" s="675"/>
      <c r="AC940" s="675"/>
      <c r="AD940" s="675"/>
      <c r="AE940" s="675"/>
    </row>
    <row r="941" spans="3:31" ht="12.75" customHeight="1">
      <c r="C941" s="675"/>
      <c r="D941" s="675"/>
      <c r="E941" s="675"/>
      <c r="F941" s="675"/>
      <c r="G941" s="675"/>
      <c r="H941" s="675"/>
      <c r="J941" s="675"/>
      <c r="K941" s="675"/>
      <c r="L941" s="675"/>
      <c r="M941" s="675"/>
      <c r="N941" s="675"/>
      <c r="O941" s="675"/>
      <c r="P941" s="675"/>
      <c r="Q941" s="675"/>
      <c r="R941" s="675"/>
      <c r="S941" s="675"/>
      <c r="T941" s="675"/>
      <c r="U941" s="675"/>
      <c r="V941" s="675"/>
      <c r="W941" s="675"/>
      <c r="X941" s="675"/>
      <c r="Y941" s="675"/>
      <c r="Z941" s="675"/>
      <c r="AA941" s="675"/>
      <c r="AB941" s="675"/>
      <c r="AC941" s="675"/>
      <c r="AD941" s="675"/>
      <c r="AE941" s="675"/>
    </row>
    <row r="942" spans="3:31" ht="12.75" customHeight="1">
      <c r="C942" s="675"/>
      <c r="D942" s="675"/>
      <c r="E942" s="675"/>
      <c r="F942" s="675"/>
      <c r="G942" s="675"/>
      <c r="H942" s="675"/>
      <c r="J942" s="675"/>
      <c r="K942" s="675"/>
      <c r="L942" s="675"/>
      <c r="M942" s="675"/>
      <c r="N942" s="675"/>
      <c r="O942" s="675"/>
      <c r="P942" s="675"/>
      <c r="Q942" s="675"/>
      <c r="R942" s="675"/>
      <c r="S942" s="675"/>
      <c r="T942" s="675"/>
      <c r="U942" s="675"/>
      <c r="V942" s="675"/>
      <c r="W942" s="675"/>
      <c r="X942" s="675"/>
      <c r="Y942" s="675"/>
      <c r="Z942" s="675"/>
      <c r="AA942" s="675"/>
      <c r="AB942" s="675"/>
      <c r="AC942" s="675"/>
      <c r="AD942" s="675"/>
      <c r="AE942" s="675"/>
    </row>
    <row r="943" spans="3:31" ht="12.75" customHeight="1">
      <c r="C943" s="675"/>
      <c r="D943" s="675"/>
      <c r="E943" s="675"/>
      <c r="F943" s="675"/>
      <c r="G943" s="675"/>
      <c r="H943" s="675"/>
      <c r="J943" s="675"/>
      <c r="K943" s="675"/>
      <c r="L943" s="675"/>
      <c r="M943" s="675"/>
      <c r="N943" s="675"/>
      <c r="O943" s="675"/>
      <c r="P943" s="675"/>
      <c r="Q943" s="675"/>
      <c r="R943" s="675"/>
      <c r="S943" s="675"/>
      <c r="T943" s="675"/>
      <c r="U943" s="675"/>
      <c r="V943" s="675"/>
      <c r="W943" s="675"/>
      <c r="X943" s="675"/>
      <c r="Y943" s="675"/>
      <c r="Z943" s="675"/>
      <c r="AA943" s="675"/>
      <c r="AB943" s="675"/>
      <c r="AC943" s="675"/>
      <c r="AD943" s="675"/>
      <c r="AE943" s="675"/>
    </row>
    <row r="944" spans="3:31" ht="12.75" customHeight="1">
      <c r="C944" s="675"/>
      <c r="D944" s="675"/>
      <c r="E944" s="675"/>
      <c r="F944" s="675"/>
      <c r="G944" s="675"/>
      <c r="H944" s="675"/>
      <c r="J944" s="675"/>
      <c r="K944" s="675"/>
      <c r="L944" s="675"/>
      <c r="M944" s="675"/>
      <c r="N944" s="675"/>
      <c r="O944" s="675"/>
      <c r="P944" s="675"/>
      <c r="Q944" s="675"/>
      <c r="R944" s="675"/>
      <c r="S944" s="675"/>
      <c r="T944" s="675"/>
      <c r="U944" s="675"/>
      <c r="V944" s="675"/>
      <c r="W944" s="675"/>
      <c r="X944" s="675"/>
      <c r="Y944" s="675"/>
      <c r="Z944" s="675"/>
      <c r="AA944" s="675"/>
      <c r="AB944" s="675"/>
      <c r="AC944" s="675"/>
      <c r="AD944" s="675"/>
      <c r="AE944" s="675"/>
    </row>
    <row r="945" spans="3:31" ht="12.75" customHeight="1">
      <c r="C945" s="675"/>
      <c r="D945" s="675"/>
      <c r="E945" s="675"/>
      <c r="F945" s="675"/>
      <c r="G945" s="675"/>
      <c r="H945" s="675"/>
      <c r="J945" s="675"/>
      <c r="K945" s="675"/>
      <c r="L945" s="675"/>
      <c r="M945" s="675"/>
      <c r="N945" s="675"/>
      <c r="O945" s="675"/>
      <c r="P945" s="675"/>
      <c r="Q945" s="675"/>
      <c r="R945" s="675"/>
      <c r="S945" s="675"/>
      <c r="T945" s="675"/>
      <c r="U945" s="675"/>
      <c r="V945" s="675"/>
      <c r="W945" s="675"/>
      <c r="X945" s="675"/>
      <c r="Y945" s="675"/>
      <c r="Z945" s="675"/>
      <c r="AA945" s="675"/>
      <c r="AB945" s="675"/>
      <c r="AC945" s="675"/>
      <c r="AD945" s="675"/>
      <c r="AE945" s="675"/>
    </row>
    <row r="946" spans="3:31" ht="12.75" customHeight="1">
      <c r="C946" s="675"/>
      <c r="D946" s="675"/>
      <c r="E946" s="675"/>
      <c r="F946" s="675"/>
      <c r="G946" s="675"/>
      <c r="H946" s="675"/>
      <c r="J946" s="675"/>
      <c r="K946" s="675"/>
      <c r="L946" s="675"/>
      <c r="M946" s="675"/>
      <c r="N946" s="675"/>
      <c r="O946" s="675"/>
      <c r="P946" s="675"/>
      <c r="Q946" s="675"/>
      <c r="R946" s="675"/>
      <c r="S946" s="675"/>
      <c r="T946" s="675"/>
      <c r="U946" s="675"/>
      <c r="V946" s="675"/>
      <c r="W946" s="675"/>
      <c r="X946" s="675"/>
      <c r="Y946" s="675"/>
      <c r="Z946" s="675"/>
      <c r="AA946" s="675"/>
      <c r="AB946" s="675"/>
      <c r="AC946" s="675"/>
      <c r="AD946" s="675"/>
      <c r="AE946" s="675"/>
    </row>
    <row r="947" spans="3:31" ht="12.75" customHeight="1">
      <c r="C947" s="675"/>
      <c r="D947" s="675"/>
      <c r="E947" s="675"/>
      <c r="F947" s="675"/>
      <c r="G947" s="675"/>
      <c r="H947" s="675"/>
      <c r="J947" s="675"/>
      <c r="K947" s="675"/>
      <c r="L947" s="675"/>
      <c r="M947" s="675"/>
      <c r="N947" s="675"/>
      <c r="O947" s="675"/>
      <c r="P947" s="675"/>
      <c r="Q947" s="675"/>
      <c r="R947" s="675"/>
      <c r="S947" s="675"/>
      <c r="T947" s="675"/>
      <c r="U947" s="675"/>
      <c r="V947" s="675"/>
      <c r="W947" s="675"/>
      <c r="X947" s="675"/>
      <c r="Y947" s="675"/>
      <c r="Z947" s="675"/>
      <c r="AA947" s="675"/>
      <c r="AB947" s="675"/>
      <c r="AC947" s="675"/>
      <c r="AD947" s="675"/>
      <c r="AE947" s="675"/>
    </row>
    <row r="948" spans="3:31" ht="12.75" customHeight="1">
      <c r="C948" s="675"/>
      <c r="D948" s="675"/>
      <c r="E948" s="675"/>
      <c r="F948" s="675"/>
      <c r="G948" s="675"/>
      <c r="H948" s="675"/>
      <c r="J948" s="675"/>
      <c r="K948" s="675"/>
      <c r="L948" s="675"/>
      <c r="M948" s="675"/>
      <c r="N948" s="675"/>
      <c r="O948" s="675"/>
      <c r="P948" s="675"/>
      <c r="Q948" s="675"/>
      <c r="R948" s="675"/>
      <c r="S948" s="675"/>
      <c r="T948" s="675"/>
      <c r="U948" s="675"/>
      <c r="V948" s="675"/>
      <c r="W948" s="675"/>
      <c r="X948" s="675"/>
      <c r="Y948" s="675"/>
      <c r="Z948" s="675"/>
      <c r="AA948" s="675"/>
      <c r="AB948" s="675"/>
      <c r="AC948" s="675"/>
      <c r="AD948" s="675"/>
      <c r="AE948" s="675"/>
    </row>
    <row r="949" spans="3:31" ht="12.75" customHeight="1">
      <c r="C949" s="675"/>
      <c r="D949" s="675"/>
      <c r="E949" s="675"/>
      <c r="F949" s="675"/>
      <c r="G949" s="675"/>
      <c r="H949" s="675"/>
      <c r="J949" s="675"/>
      <c r="K949" s="675"/>
      <c r="L949" s="675"/>
      <c r="M949" s="675"/>
      <c r="N949" s="675"/>
      <c r="O949" s="675"/>
      <c r="P949" s="675"/>
      <c r="Q949" s="675"/>
      <c r="R949" s="675"/>
      <c r="S949" s="675"/>
      <c r="T949" s="675"/>
      <c r="U949" s="675"/>
      <c r="V949" s="675"/>
      <c r="W949" s="675"/>
      <c r="X949" s="675"/>
      <c r="Y949" s="675"/>
      <c r="Z949" s="675"/>
      <c r="AA949" s="675"/>
      <c r="AB949" s="675"/>
      <c r="AC949" s="675"/>
      <c r="AD949" s="675"/>
      <c r="AE949" s="675"/>
    </row>
    <row r="950" spans="3:31" ht="12.75" customHeight="1">
      <c r="C950" s="675"/>
      <c r="D950" s="675"/>
      <c r="E950" s="675"/>
      <c r="F950" s="675"/>
      <c r="G950" s="675"/>
      <c r="H950" s="675"/>
      <c r="J950" s="675"/>
      <c r="K950" s="675"/>
      <c r="L950" s="675"/>
      <c r="M950" s="675"/>
      <c r="N950" s="675"/>
      <c r="O950" s="675"/>
      <c r="P950" s="675"/>
      <c r="Q950" s="675"/>
      <c r="R950" s="675"/>
      <c r="S950" s="675"/>
      <c r="T950" s="675"/>
      <c r="U950" s="675"/>
      <c r="V950" s="675"/>
      <c r="W950" s="675"/>
      <c r="X950" s="675"/>
      <c r="Y950" s="675"/>
      <c r="Z950" s="675"/>
      <c r="AA950" s="675"/>
      <c r="AB950" s="675"/>
      <c r="AC950" s="675"/>
      <c r="AD950" s="675"/>
      <c r="AE950" s="675"/>
    </row>
    <row r="951" spans="3:31" ht="12.75" customHeight="1">
      <c r="C951" s="675"/>
      <c r="D951" s="675"/>
      <c r="E951" s="675"/>
      <c r="F951" s="675"/>
      <c r="G951" s="675"/>
      <c r="H951" s="675"/>
      <c r="J951" s="675"/>
      <c r="K951" s="675"/>
      <c r="L951" s="675"/>
      <c r="M951" s="675"/>
      <c r="N951" s="675"/>
      <c r="O951" s="675"/>
      <c r="P951" s="675"/>
      <c r="Q951" s="675"/>
      <c r="R951" s="675"/>
      <c r="S951" s="675"/>
      <c r="T951" s="675"/>
      <c r="U951" s="675"/>
      <c r="V951" s="675"/>
      <c r="W951" s="675"/>
      <c r="X951" s="675"/>
      <c r="Y951" s="675"/>
      <c r="Z951" s="675"/>
      <c r="AA951" s="675"/>
      <c r="AB951" s="675"/>
      <c r="AC951" s="675"/>
      <c r="AD951" s="675"/>
      <c r="AE951" s="675"/>
    </row>
    <row r="952" spans="3:31" ht="12.75" customHeight="1">
      <c r="C952" s="675"/>
      <c r="D952" s="675"/>
      <c r="E952" s="675"/>
      <c r="F952" s="675"/>
      <c r="G952" s="675"/>
      <c r="H952" s="675"/>
      <c r="J952" s="675"/>
      <c r="K952" s="675"/>
      <c r="L952" s="675"/>
      <c r="M952" s="675"/>
      <c r="N952" s="675"/>
      <c r="O952" s="675"/>
      <c r="P952" s="675"/>
      <c r="Q952" s="675"/>
      <c r="R952" s="675"/>
      <c r="S952" s="675"/>
      <c r="T952" s="675"/>
      <c r="U952" s="675"/>
      <c r="V952" s="675"/>
      <c r="W952" s="675"/>
      <c r="X952" s="675"/>
      <c r="Y952" s="675"/>
      <c r="Z952" s="675"/>
      <c r="AA952" s="675"/>
      <c r="AB952" s="675"/>
      <c r="AC952" s="675"/>
      <c r="AD952" s="675"/>
      <c r="AE952" s="675"/>
    </row>
    <row r="953" spans="3:31" ht="12.75" customHeight="1">
      <c r="C953" s="675"/>
      <c r="D953" s="675"/>
      <c r="E953" s="675"/>
      <c r="F953" s="675"/>
      <c r="G953" s="675"/>
      <c r="H953" s="675"/>
      <c r="J953" s="675"/>
      <c r="K953" s="675"/>
      <c r="L953" s="675"/>
      <c r="M953" s="675"/>
      <c r="N953" s="675"/>
      <c r="O953" s="675"/>
      <c r="P953" s="675"/>
      <c r="Q953" s="675"/>
      <c r="R953" s="675"/>
      <c r="S953" s="675"/>
      <c r="T953" s="675"/>
      <c r="U953" s="675"/>
      <c r="V953" s="675"/>
      <c r="W953" s="675"/>
      <c r="X953" s="675"/>
      <c r="Y953" s="675"/>
      <c r="Z953" s="675"/>
      <c r="AA953" s="675"/>
      <c r="AB953" s="675"/>
      <c r="AC953" s="675"/>
      <c r="AD953" s="675"/>
      <c r="AE953" s="675"/>
    </row>
    <row r="954" spans="3:31" ht="12.75" customHeight="1">
      <c r="C954" s="675"/>
      <c r="D954" s="675"/>
      <c r="E954" s="675"/>
      <c r="F954" s="675"/>
      <c r="G954" s="675"/>
      <c r="H954" s="675"/>
      <c r="J954" s="675"/>
      <c r="K954" s="675"/>
      <c r="L954" s="675"/>
      <c r="M954" s="675"/>
      <c r="N954" s="675"/>
      <c r="O954" s="675"/>
      <c r="P954" s="675"/>
      <c r="Q954" s="675"/>
      <c r="R954" s="675"/>
      <c r="S954" s="675"/>
      <c r="T954" s="675"/>
      <c r="U954" s="675"/>
      <c r="V954" s="675"/>
      <c r="W954" s="675"/>
      <c r="X954" s="675"/>
      <c r="Y954" s="675"/>
      <c r="Z954" s="675"/>
      <c r="AA954" s="675"/>
      <c r="AB954" s="675"/>
      <c r="AC954" s="675"/>
      <c r="AD954" s="675"/>
      <c r="AE954" s="675"/>
    </row>
    <row r="955" spans="3:31" ht="12.75" customHeight="1">
      <c r="C955" s="675"/>
      <c r="D955" s="675"/>
      <c r="E955" s="675"/>
      <c r="F955" s="675"/>
      <c r="G955" s="675"/>
      <c r="H955" s="675"/>
      <c r="J955" s="675"/>
      <c r="K955" s="675"/>
      <c r="L955" s="675"/>
      <c r="M955" s="675"/>
      <c r="N955" s="675"/>
      <c r="O955" s="675"/>
      <c r="P955" s="675"/>
      <c r="Q955" s="675"/>
      <c r="R955" s="675"/>
      <c r="S955" s="675"/>
      <c r="T955" s="675"/>
      <c r="U955" s="675"/>
      <c r="V955" s="675"/>
      <c r="W955" s="675"/>
      <c r="X955" s="675"/>
      <c r="Y955" s="675"/>
      <c r="Z955" s="675"/>
      <c r="AA955" s="675"/>
      <c r="AB955" s="675"/>
      <c r="AC955" s="675"/>
      <c r="AD955" s="675"/>
      <c r="AE955" s="675"/>
    </row>
    <row r="956" spans="3:31" ht="12.75" customHeight="1">
      <c r="C956" s="675"/>
      <c r="D956" s="675"/>
      <c r="E956" s="675"/>
      <c r="F956" s="675"/>
      <c r="G956" s="675"/>
      <c r="H956" s="675"/>
      <c r="J956" s="675"/>
      <c r="K956" s="675"/>
      <c r="L956" s="675"/>
      <c r="M956" s="675"/>
      <c r="N956" s="675"/>
      <c r="O956" s="675"/>
      <c r="P956" s="675"/>
      <c r="Q956" s="675"/>
      <c r="R956" s="675"/>
      <c r="S956" s="675"/>
      <c r="T956" s="675"/>
      <c r="U956" s="675"/>
      <c r="V956" s="675"/>
      <c r="W956" s="675"/>
      <c r="X956" s="675"/>
      <c r="Y956" s="675"/>
      <c r="Z956" s="675"/>
      <c r="AA956" s="675"/>
      <c r="AB956" s="675"/>
      <c r="AC956" s="675"/>
      <c r="AD956" s="675"/>
      <c r="AE956" s="675"/>
    </row>
    <row r="957" spans="3:31" ht="12.75" customHeight="1">
      <c r="C957" s="675"/>
      <c r="D957" s="675"/>
      <c r="E957" s="675"/>
      <c r="F957" s="675"/>
      <c r="G957" s="675"/>
      <c r="H957" s="675"/>
      <c r="J957" s="675"/>
      <c r="K957" s="675"/>
      <c r="L957" s="675"/>
      <c r="M957" s="675"/>
      <c r="N957" s="675"/>
      <c r="O957" s="675"/>
      <c r="P957" s="675"/>
      <c r="Q957" s="675"/>
      <c r="R957" s="675"/>
      <c r="S957" s="675"/>
      <c r="T957" s="675"/>
      <c r="U957" s="675"/>
      <c r="V957" s="675"/>
      <c r="W957" s="675"/>
      <c r="X957" s="675"/>
      <c r="Y957" s="675"/>
      <c r="Z957" s="675"/>
      <c r="AA957" s="675"/>
      <c r="AB957" s="675"/>
      <c r="AC957" s="675"/>
      <c r="AD957" s="675"/>
      <c r="AE957" s="675"/>
    </row>
    <row r="958" spans="3:31" ht="12.75" customHeight="1">
      <c r="C958" s="675"/>
      <c r="D958" s="675"/>
      <c r="E958" s="675"/>
      <c r="F958" s="675"/>
      <c r="G958" s="675"/>
      <c r="H958" s="675"/>
      <c r="J958" s="675"/>
      <c r="K958" s="675"/>
      <c r="L958" s="675"/>
      <c r="M958" s="675"/>
      <c r="N958" s="675"/>
      <c r="O958" s="675"/>
      <c r="P958" s="675"/>
      <c r="Q958" s="675"/>
      <c r="R958" s="675"/>
      <c r="S958" s="675"/>
      <c r="T958" s="675"/>
      <c r="U958" s="675"/>
      <c r="V958" s="675"/>
      <c r="W958" s="675"/>
      <c r="X958" s="675"/>
      <c r="Y958" s="675"/>
      <c r="Z958" s="675"/>
      <c r="AA958" s="675"/>
      <c r="AB958" s="675"/>
      <c r="AC958" s="675"/>
      <c r="AD958" s="675"/>
      <c r="AE958" s="675"/>
    </row>
    <row r="959" spans="3:31" ht="12.75" customHeight="1">
      <c r="C959" s="675"/>
      <c r="D959" s="675"/>
      <c r="E959" s="675"/>
      <c r="F959" s="675"/>
      <c r="G959" s="675"/>
      <c r="H959" s="675"/>
      <c r="J959" s="675"/>
      <c r="K959" s="675"/>
      <c r="L959" s="675"/>
      <c r="M959" s="675"/>
      <c r="N959" s="675"/>
      <c r="O959" s="675"/>
      <c r="P959" s="675"/>
      <c r="Q959" s="675"/>
      <c r="R959" s="675"/>
      <c r="S959" s="675"/>
      <c r="T959" s="675"/>
      <c r="U959" s="675"/>
      <c r="V959" s="675"/>
      <c r="W959" s="675"/>
      <c r="X959" s="675"/>
      <c r="Y959" s="675"/>
      <c r="Z959" s="675"/>
      <c r="AA959" s="675"/>
      <c r="AB959" s="675"/>
      <c r="AC959" s="675"/>
      <c r="AD959" s="675"/>
      <c r="AE959" s="675"/>
    </row>
    <row r="960" spans="3:31" ht="12.75" customHeight="1">
      <c r="C960" s="675"/>
      <c r="D960" s="675"/>
      <c r="E960" s="675"/>
      <c r="F960" s="675"/>
      <c r="G960" s="675"/>
      <c r="H960" s="675"/>
      <c r="J960" s="675"/>
      <c r="K960" s="675"/>
      <c r="L960" s="675"/>
      <c r="M960" s="675"/>
      <c r="N960" s="675"/>
      <c r="O960" s="675"/>
      <c r="P960" s="675"/>
      <c r="Q960" s="675"/>
      <c r="R960" s="675"/>
      <c r="S960" s="675"/>
      <c r="T960" s="675"/>
      <c r="U960" s="675"/>
      <c r="V960" s="675"/>
      <c r="W960" s="675"/>
      <c r="X960" s="675"/>
      <c r="Y960" s="675"/>
      <c r="Z960" s="675"/>
      <c r="AA960" s="675"/>
      <c r="AB960" s="675"/>
      <c r="AC960" s="675"/>
      <c r="AD960" s="675"/>
      <c r="AE960" s="675"/>
    </row>
    <row r="961" spans="3:31" ht="12.75" customHeight="1">
      <c r="C961" s="675"/>
      <c r="D961" s="675"/>
      <c r="E961" s="675"/>
      <c r="F961" s="675"/>
      <c r="G961" s="675"/>
      <c r="H961" s="675"/>
      <c r="J961" s="675"/>
      <c r="K961" s="675"/>
      <c r="L961" s="675"/>
      <c r="M961" s="675"/>
      <c r="N961" s="675"/>
      <c r="O961" s="675"/>
      <c r="P961" s="675"/>
      <c r="Q961" s="675"/>
      <c r="R961" s="675"/>
      <c r="S961" s="675"/>
      <c r="T961" s="675"/>
      <c r="U961" s="675"/>
      <c r="V961" s="675"/>
      <c r="W961" s="675"/>
      <c r="X961" s="675"/>
      <c r="Y961" s="675"/>
      <c r="Z961" s="675"/>
      <c r="AA961" s="675"/>
      <c r="AB961" s="675"/>
      <c r="AC961" s="675"/>
      <c r="AD961" s="675"/>
      <c r="AE961" s="675"/>
    </row>
    <row r="962" spans="3:31" ht="12.75" customHeight="1">
      <c r="C962" s="675"/>
      <c r="D962" s="675"/>
      <c r="E962" s="675"/>
      <c r="F962" s="675"/>
      <c r="G962" s="675"/>
      <c r="H962" s="675"/>
      <c r="J962" s="675"/>
      <c r="K962" s="675"/>
      <c r="L962" s="675"/>
      <c r="M962" s="675"/>
      <c r="N962" s="675"/>
      <c r="O962" s="675"/>
      <c r="P962" s="675"/>
      <c r="Q962" s="675"/>
      <c r="R962" s="675"/>
      <c r="S962" s="675"/>
      <c r="T962" s="675"/>
      <c r="U962" s="675"/>
      <c r="V962" s="675"/>
      <c r="W962" s="675"/>
      <c r="X962" s="675"/>
      <c r="Y962" s="675"/>
      <c r="Z962" s="675"/>
      <c r="AA962" s="675"/>
      <c r="AB962" s="675"/>
      <c r="AC962" s="675"/>
      <c r="AD962" s="675"/>
      <c r="AE962" s="675"/>
    </row>
    <row r="963" spans="3:31" ht="12.75" customHeight="1">
      <c r="C963" s="675"/>
      <c r="D963" s="675"/>
      <c r="E963" s="675"/>
      <c r="F963" s="675"/>
      <c r="G963" s="675"/>
      <c r="H963" s="675"/>
      <c r="J963" s="675"/>
      <c r="K963" s="675"/>
      <c r="L963" s="675"/>
      <c r="M963" s="675"/>
      <c r="N963" s="675"/>
      <c r="O963" s="675"/>
      <c r="P963" s="675"/>
      <c r="Q963" s="675"/>
      <c r="R963" s="675"/>
      <c r="S963" s="675"/>
      <c r="T963" s="675"/>
      <c r="U963" s="675"/>
      <c r="V963" s="675"/>
      <c r="W963" s="675"/>
      <c r="X963" s="675"/>
      <c r="Y963" s="675"/>
      <c r="Z963" s="675"/>
      <c r="AA963" s="675"/>
      <c r="AB963" s="675"/>
      <c r="AC963" s="675"/>
      <c r="AD963" s="675"/>
      <c r="AE963" s="675"/>
    </row>
    <row r="964" spans="3:31" ht="12.75" customHeight="1">
      <c r="C964" s="675"/>
      <c r="D964" s="675"/>
      <c r="E964" s="675"/>
      <c r="F964" s="675"/>
      <c r="G964" s="675"/>
      <c r="H964" s="675"/>
      <c r="J964" s="675"/>
      <c r="K964" s="675"/>
      <c r="L964" s="675"/>
      <c r="M964" s="675"/>
      <c r="N964" s="675"/>
      <c r="O964" s="675"/>
      <c r="P964" s="675"/>
      <c r="Q964" s="675"/>
      <c r="R964" s="675"/>
      <c r="S964" s="675"/>
      <c r="T964" s="675"/>
      <c r="U964" s="675"/>
      <c r="V964" s="675"/>
      <c r="W964" s="675"/>
      <c r="X964" s="675"/>
      <c r="Y964" s="675"/>
      <c r="Z964" s="675"/>
      <c r="AA964" s="675"/>
      <c r="AB964" s="675"/>
      <c r="AC964" s="675"/>
      <c r="AD964" s="675"/>
      <c r="AE964" s="675"/>
    </row>
    <row r="965" spans="3:31" ht="12.75" customHeight="1">
      <c r="C965" s="675"/>
      <c r="D965" s="675"/>
      <c r="E965" s="675"/>
      <c r="F965" s="675"/>
      <c r="G965" s="675"/>
      <c r="H965" s="675"/>
      <c r="J965" s="675"/>
      <c r="K965" s="675"/>
      <c r="L965" s="675"/>
      <c r="M965" s="675"/>
      <c r="N965" s="675"/>
      <c r="O965" s="675"/>
      <c r="P965" s="675"/>
      <c r="Q965" s="675"/>
      <c r="R965" s="675"/>
      <c r="S965" s="675"/>
      <c r="T965" s="675"/>
      <c r="U965" s="675"/>
      <c r="V965" s="675"/>
      <c r="W965" s="675"/>
      <c r="X965" s="675"/>
      <c r="Y965" s="675"/>
      <c r="Z965" s="675"/>
      <c r="AA965" s="675"/>
      <c r="AB965" s="675"/>
      <c r="AC965" s="675"/>
      <c r="AD965" s="675"/>
      <c r="AE965" s="675"/>
    </row>
    <row r="966" spans="3:31" ht="12.75" customHeight="1">
      <c r="C966" s="675"/>
      <c r="D966" s="675"/>
      <c r="E966" s="675"/>
      <c r="F966" s="675"/>
      <c r="G966" s="675"/>
      <c r="H966" s="675"/>
      <c r="J966" s="675"/>
      <c r="K966" s="675"/>
      <c r="L966" s="675"/>
      <c r="M966" s="675"/>
      <c r="N966" s="675"/>
      <c r="O966" s="675"/>
      <c r="P966" s="675"/>
      <c r="Q966" s="675"/>
      <c r="R966" s="675"/>
      <c r="S966" s="675"/>
      <c r="T966" s="675"/>
      <c r="U966" s="675"/>
      <c r="V966" s="675"/>
      <c r="W966" s="675"/>
      <c r="X966" s="675"/>
      <c r="Y966" s="675"/>
      <c r="Z966" s="675"/>
      <c r="AA966" s="675"/>
      <c r="AB966" s="675"/>
      <c r="AC966" s="675"/>
      <c r="AD966" s="675"/>
      <c r="AE966" s="675"/>
    </row>
    <row r="967" spans="3:31" ht="12.75" customHeight="1">
      <c r="C967" s="675"/>
      <c r="D967" s="675"/>
      <c r="E967" s="675"/>
      <c r="F967" s="675"/>
      <c r="G967" s="675"/>
      <c r="H967" s="675"/>
      <c r="J967" s="675"/>
      <c r="K967" s="675"/>
      <c r="L967" s="675"/>
      <c r="M967" s="675"/>
      <c r="N967" s="675"/>
      <c r="O967" s="675"/>
      <c r="P967" s="675"/>
      <c r="Q967" s="675"/>
      <c r="R967" s="675"/>
      <c r="S967" s="675"/>
      <c r="T967" s="675"/>
      <c r="U967" s="675"/>
      <c r="V967" s="675"/>
      <c r="W967" s="675"/>
      <c r="X967" s="675"/>
      <c r="Y967" s="675"/>
      <c r="Z967" s="675"/>
      <c r="AA967" s="675"/>
      <c r="AB967" s="675"/>
      <c r="AC967" s="675"/>
      <c r="AD967" s="675"/>
      <c r="AE967" s="675"/>
    </row>
    <row r="968" spans="3:31" ht="12.75" customHeight="1">
      <c r="C968" s="675"/>
      <c r="D968" s="675"/>
      <c r="E968" s="675"/>
      <c r="F968" s="675"/>
      <c r="G968" s="675"/>
      <c r="H968" s="675"/>
      <c r="J968" s="675"/>
      <c r="K968" s="675"/>
      <c r="L968" s="675"/>
      <c r="M968" s="675"/>
      <c r="N968" s="675"/>
      <c r="O968" s="675"/>
      <c r="P968" s="675"/>
      <c r="Q968" s="675"/>
      <c r="R968" s="675"/>
      <c r="S968" s="675"/>
      <c r="T968" s="675"/>
      <c r="U968" s="675"/>
      <c r="V968" s="675"/>
      <c r="W968" s="675"/>
      <c r="X968" s="675"/>
      <c r="Y968" s="675"/>
      <c r="Z968" s="675"/>
      <c r="AA968" s="675"/>
      <c r="AB968" s="675"/>
      <c r="AC968" s="675"/>
      <c r="AD968" s="675"/>
      <c r="AE968" s="675"/>
    </row>
    <row r="969" spans="3:31" ht="12.75" customHeight="1">
      <c r="C969" s="675"/>
      <c r="D969" s="675"/>
      <c r="E969" s="675"/>
      <c r="F969" s="675"/>
      <c r="G969" s="675"/>
      <c r="H969" s="675"/>
      <c r="J969" s="675"/>
      <c r="K969" s="675"/>
      <c r="L969" s="675"/>
      <c r="M969" s="675"/>
      <c r="N969" s="675"/>
      <c r="O969" s="675"/>
      <c r="P969" s="675"/>
      <c r="Q969" s="675"/>
      <c r="R969" s="675"/>
      <c r="S969" s="675"/>
      <c r="T969" s="675"/>
      <c r="U969" s="675"/>
      <c r="V969" s="675"/>
      <c r="W969" s="675"/>
      <c r="X969" s="675"/>
      <c r="Y969" s="675"/>
      <c r="Z969" s="675"/>
      <c r="AA969" s="675"/>
      <c r="AB969" s="675"/>
      <c r="AC969" s="675"/>
      <c r="AD969" s="675"/>
      <c r="AE969" s="675"/>
    </row>
    <row r="970" spans="3:31" ht="12.75" customHeight="1">
      <c r="C970" s="675"/>
      <c r="D970" s="675"/>
      <c r="E970" s="675"/>
      <c r="F970" s="675"/>
      <c r="G970" s="675"/>
      <c r="H970" s="675"/>
      <c r="J970" s="675"/>
      <c r="K970" s="675"/>
      <c r="L970" s="675"/>
      <c r="M970" s="675"/>
      <c r="N970" s="675"/>
      <c r="O970" s="675"/>
      <c r="P970" s="675"/>
      <c r="Q970" s="675"/>
      <c r="R970" s="675"/>
      <c r="S970" s="675"/>
      <c r="T970" s="675"/>
      <c r="U970" s="675"/>
      <c r="V970" s="675"/>
      <c r="W970" s="675"/>
      <c r="X970" s="675"/>
      <c r="Y970" s="675"/>
      <c r="Z970" s="675"/>
      <c r="AA970" s="675"/>
      <c r="AB970" s="675"/>
      <c r="AC970" s="675"/>
      <c r="AD970" s="675"/>
      <c r="AE970" s="675"/>
    </row>
    <row r="971" spans="3:31" ht="12.75" customHeight="1">
      <c r="C971" s="675"/>
      <c r="D971" s="675"/>
      <c r="E971" s="675"/>
      <c r="F971" s="675"/>
      <c r="G971" s="675"/>
      <c r="H971" s="675"/>
      <c r="J971" s="675"/>
      <c r="K971" s="675"/>
      <c r="L971" s="675"/>
      <c r="M971" s="675"/>
      <c r="N971" s="675"/>
      <c r="O971" s="675"/>
      <c r="P971" s="675"/>
      <c r="Q971" s="675"/>
      <c r="R971" s="675"/>
      <c r="S971" s="675"/>
      <c r="T971" s="675"/>
      <c r="U971" s="675"/>
      <c r="V971" s="675"/>
      <c r="W971" s="675"/>
      <c r="X971" s="675"/>
      <c r="Y971" s="675"/>
      <c r="Z971" s="675"/>
      <c r="AA971" s="675"/>
      <c r="AB971" s="675"/>
      <c r="AC971" s="675"/>
      <c r="AD971" s="675"/>
      <c r="AE971" s="675"/>
    </row>
    <row r="972" spans="3:31" ht="12.75" customHeight="1">
      <c r="C972" s="675"/>
      <c r="D972" s="675"/>
      <c r="E972" s="675"/>
      <c r="F972" s="675"/>
      <c r="G972" s="675"/>
      <c r="H972" s="675"/>
      <c r="J972" s="675"/>
      <c r="K972" s="675"/>
      <c r="L972" s="675"/>
      <c r="M972" s="675"/>
      <c r="N972" s="675"/>
      <c r="O972" s="675"/>
      <c r="P972" s="675"/>
      <c r="Q972" s="675"/>
      <c r="R972" s="675"/>
      <c r="S972" s="675"/>
      <c r="T972" s="675"/>
      <c r="U972" s="675"/>
      <c r="V972" s="675"/>
      <c r="W972" s="675"/>
      <c r="X972" s="675"/>
      <c r="Y972" s="675"/>
      <c r="Z972" s="675"/>
      <c r="AA972" s="675"/>
      <c r="AB972" s="675"/>
      <c r="AC972" s="675"/>
      <c r="AD972" s="675"/>
      <c r="AE972" s="675"/>
    </row>
    <row r="973" spans="3:31" ht="12.75" customHeight="1">
      <c r="C973" s="675"/>
      <c r="D973" s="675"/>
      <c r="E973" s="675"/>
      <c r="F973" s="675"/>
      <c r="G973" s="675"/>
      <c r="H973" s="675"/>
      <c r="J973" s="675"/>
      <c r="K973" s="675"/>
      <c r="L973" s="675"/>
      <c r="M973" s="675"/>
      <c r="N973" s="675"/>
      <c r="O973" s="675"/>
      <c r="P973" s="675"/>
      <c r="Q973" s="675"/>
      <c r="R973" s="675"/>
      <c r="S973" s="675"/>
      <c r="T973" s="675"/>
      <c r="U973" s="675"/>
      <c r="V973" s="675"/>
      <c r="W973" s="675"/>
      <c r="X973" s="675"/>
      <c r="Y973" s="675"/>
      <c r="Z973" s="675"/>
      <c r="AA973" s="675"/>
      <c r="AB973" s="675"/>
      <c r="AC973" s="675"/>
      <c r="AD973" s="675"/>
      <c r="AE973" s="675"/>
    </row>
    <row r="974" spans="3:31" ht="12.75" customHeight="1">
      <c r="C974" s="675"/>
      <c r="D974" s="675"/>
      <c r="E974" s="675"/>
      <c r="F974" s="675"/>
      <c r="G974" s="675"/>
      <c r="H974" s="675"/>
      <c r="J974" s="675"/>
      <c r="K974" s="675"/>
      <c r="L974" s="675"/>
      <c r="M974" s="675"/>
      <c r="N974" s="675"/>
      <c r="O974" s="675"/>
      <c r="P974" s="675"/>
      <c r="Q974" s="675"/>
      <c r="R974" s="675"/>
      <c r="S974" s="675"/>
      <c r="T974" s="675"/>
      <c r="U974" s="675"/>
      <c r="V974" s="675"/>
      <c r="W974" s="675"/>
      <c r="X974" s="675"/>
      <c r="Y974" s="675"/>
      <c r="Z974" s="675"/>
      <c r="AA974" s="675"/>
      <c r="AB974" s="675"/>
      <c r="AC974" s="675"/>
      <c r="AD974" s="675"/>
      <c r="AE974" s="675"/>
    </row>
    <row r="975" spans="3:31" ht="12.75" customHeight="1">
      <c r="C975" s="675"/>
      <c r="D975" s="675"/>
      <c r="E975" s="675"/>
      <c r="F975" s="675"/>
      <c r="G975" s="675"/>
      <c r="H975" s="675"/>
      <c r="J975" s="675"/>
      <c r="K975" s="675"/>
      <c r="L975" s="675"/>
      <c r="M975" s="675"/>
      <c r="N975" s="675"/>
      <c r="O975" s="675"/>
      <c r="P975" s="675"/>
      <c r="Q975" s="675"/>
      <c r="R975" s="675"/>
      <c r="S975" s="675"/>
      <c r="T975" s="675"/>
      <c r="U975" s="675"/>
      <c r="V975" s="675"/>
      <c r="W975" s="675"/>
      <c r="X975" s="675"/>
      <c r="Y975" s="675"/>
      <c r="Z975" s="675"/>
      <c r="AA975" s="675"/>
      <c r="AB975" s="675"/>
      <c r="AC975" s="675"/>
      <c r="AD975" s="675"/>
      <c r="AE975" s="675"/>
    </row>
    <row r="976" spans="3:31" ht="12.75" customHeight="1">
      <c r="C976" s="675"/>
      <c r="D976" s="675"/>
      <c r="E976" s="675"/>
      <c r="F976" s="675"/>
      <c r="G976" s="675"/>
      <c r="H976" s="675"/>
      <c r="J976" s="675"/>
      <c r="K976" s="675"/>
      <c r="L976" s="675"/>
      <c r="M976" s="675"/>
      <c r="N976" s="675"/>
      <c r="O976" s="675"/>
      <c r="P976" s="675"/>
      <c r="Q976" s="675"/>
      <c r="R976" s="675"/>
      <c r="S976" s="675"/>
      <c r="T976" s="675"/>
      <c r="U976" s="675"/>
      <c r="V976" s="675"/>
      <c r="W976" s="675"/>
      <c r="X976" s="675"/>
      <c r="Y976" s="675"/>
      <c r="Z976" s="675"/>
      <c r="AA976" s="675"/>
      <c r="AB976" s="675"/>
      <c r="AC976" s="675"/>
      <c r="AD976" s="675"/>
      <c r="AE976" s="675"/>
    </row>
    <row r="977" spans="3:31" ht="12.75" customHeight="1">
      <c r="C977" s="675"/>
      <c r="D977" s="675"/>
      <c r="E977" s="675"/>
      <c r="F977" s="675"/>
      <c r="G977" s="675"/>
      <c r="H977" s="675"/>
      <c r="J977" s="675"/>
      <c r="K977" s="675"/>
      <c r="L977" s="675"/>
      <c r="M977" s="675"/>
      <c r="N977" s="675"/>
      <c r="O977" s="675"/>
      <c r="P977" s="675"/>
      <c r="Q977" s="675"/>
      <c r="R977" s="675"/>
      <c r="S977" s="675"/>
      <c r="T977" s="675"/>
      <c r="U977" s="675"/>
      <c r="V977" s="675"/>
      <c r="W977" s="675"/>
      <c r="X977" s="675"/>
      <c r="Y977" s="675"/>
      <c r="Z977" s="675"/>
      <c r="AA977" s="675"/>
      <c r="AB977" s="675"/>
      <c r="AC977" s="675"/>
      <c r="AD977" s="675"/>
      <c r="AE977" s="675"/>
    </row>
    <row r="978" spans="3:31" ht="12.75" customHeight="1">
      <c r="C978" s="675"/>
      <c r="D978" s="675"/>
      <c r="E978" s="675"/>
      <c r="F978" s="675"/>
      <c r="G978" s="675"/>
      <c r="H978" s="675"/>
      <c r="J978" s="675"/>
      <c r="K978" s="675"/>
      <c r="L978" s="675"/>
      <c r="M978" s="675"/>
      <c r="N978" s="675"/>
      <c r="O978" s="675"/>
      <c r="P978" s="675"/>
      <c r="Q978" s="675"/>
      <c r="R978" s="675"/>
      <c r="S978" s="675"/>
      <c r="T978" s="675"/>
      <c r="U978" s="675"/>
      <c r="V978" s="675"/>
      <c r="W978" s="675"/>
      <c r="X978" s="675"/>
      <c r="Y978" s="675"/>
      <c r="Z978" s="675"/>
      <c r="AA978" s="675"/>
      <c r="AB978" s="675"/>
      <c r="AC978" s="675"/>
      <c r="AD978" s="675"/>
      <c r="AE978" s="675"/>
    </row>
    <row r="979" spans="3:31" ht="12.75" customHeight="1">
      <c r="C979" s="675"/>
      <c r="D979" s="675"/>
      <c r="E979" s="675"/>
      <c r="F979" s="675"/>
      <c r="G979" s="675"/>
      <c r="H979" s="675"/>
      <c r="J979" s="675"/>
      <c r="K979" s="675"/>
      <c r="L979" s="675"/>
      <c r="M979" s="675"/>
      <c r="N979" s="675"/>
      <c r="O979" s="675"/>
      <c r="P979" s="675"/>
      <c r="Q979" s="675"/>
      <c r="R979" s="675"/>
      <c r="S979" s="675"/>
      <c r="T979" s="675"/>
      <c r="U979" s="675"/>
      <c r="V979" s="675"/>
      <c r="W979" s="675"/>
      <c r="X979" s="675"/>
      <c r="Y979" s="675"/>
      <c r="Z979" s="675"/>
      <c r="AA979" s="675"/>
      <c r="AB979" s="675"/>
      <c r="AC979" s="675"/>
      <c r="AD979" s="675"/>
      <c r="AE979" s="675"/>
    </row>
    <row r="980" spans="3:31" ht="12.75" customHeight="1">
      <c r="C980" s="675"/>
      <c r="D980" s="675"/>
      <c r="E980" s="675"/>
      <c r="F980" s="675"/>
      <c r="G980" s="675"/>
      <c r="H980" s="675"/>
      <c r="J980" s="675"/>
      <c r="K980" s="675"/>
      <c r="L980" s="675"/>
      <c r="M980" s="675"/>
      <c r="N980" s="675"/>
      <c r="O980" s="675"/>
      <c r="P980" s="675"/>
      <c r="Q980" s="675"/>
      <c r="R980" s="675"/>
      <c r="S980" s="675"/>
      <c r="T980" s="675"/>
      <c r="U980" s="675"/>
      <c r="V980" s="675"/>
      <c r="W980" s="675"/>
      <c r="X980" s="675"/>
      <c r="Y980" s="675"/>
      <c r="Z980" s="675"/>
      <c r="AA980" s="675"/>
      <c r="AB980" s="675"/>
      <c r="AC980" s="675"/>
      <c r="AD980" s="675"/>
      <c r="AE980" s="675"/>
    </row>
    <row r="981" spans="3:31" ht="12.75" customHeight="1">
      <c r="C981" s="675"/>
      <c r="D981" s="675"/>
      <c r="E981" s="675"/>
      <c r="F981" s="675"/>
      <c r="G981" s="675"/>
      <c r="H981" s="675"/>
      <c r="J981" s="675"/>
      <c r="K981" s="675"/>
      <c r="L981" s="675"/>
      <c r="M981" s="675"/>
      <c r="N981" s="675"/>
      <c r="O981" s="675"/>
      <c r="P981" s="675"/>
      <c r="Q981" s="675"/>
      <c r="R981" s="675"/>
      <c r="S981" s="675"/>
      <c r="T981" s="675"/>
      <c r="U981" s="675"/>
      <c r="V981" s="675"/>
      <c r="W981" s="675"/>
      <c r="X981" s="675"/>
      <c r="Y981" s="675"/>
      <c r="Z981" s="675"/>
      <c r="AA981" s="675"/>
      <c r="AB981" s="675"/>
      <c r="AC981" s="675"/>
      <c r="AD981" s="675"/>
      <c r="AE981" s="675"/>
    </row>
    <row r="982" spans="3:31" ht="12.75" customHeight="1">
      <c r="C982" s="675"/>
      <c r="D982" s="675"/>
      <c r="E982" s="675"/>
      <c r="F982" s="675"/>
      <c r="G982" s="675"/>
      <c r="H982" s="675"/>
      <c r="J982" s="675"/>
      <c r="K982" s="675"/>
      <c r="L982" s="675"/>
      <c r="M982" s="675"/>
      <c r="N982" s="675"/>
      <c r="O982" s="675"/>
      <c r="P982" s="675"/>
      <c r="Q982" s="675"/>
      <c r="R982" s="675"/>
      <c r="S982" s="675"/>
      <c r="T982" s="675"/>
      <c r="U982" s="675"/>
      <c r="V982" s="675"/>
      <c r="W982" s="675"/>
      <c r="X982" s="675"/>
      <c r="Y982" s="675"/>
      <c r="Z982" s="675"/>
      <c r="AA982" s="675"/>
      <c r="AB982" s="675"/>
      <c r="AC982" s="675"/>
      <c r="AD982" s="675"/>
      <c r="AE982" s="675"/>
    </row>
    <row r="983" spans="3:31" ht="12.75" customHeight="1">
      <c r="C983" s="675"/>
      <c r="D983" s="675"/>
      <c r="E983" s="675"/>
      <c r="F983" s="675"/>
      <c r="G983" s="675"/>
      <c r="H983" s="675"/>
      <c r="J983" s="675"/>
      <c r="K983" s="675"/>
      <c r="L983" s="675"/>
      <c r="M983" s="675"/>
      <c r="N983" s="675"/>
      <c r="O983" s="675"/>
      <c r="P983" s="675"/>
      <c r="Q983" s="675"/>
      <c r="R983" s="675"/>
      <c r="S983" s="675"/>
      <c r="T983" s="675"/>
      <c r="U983" s="675"/>
      <c r="V983" s="675"/>
      <c r="W983" s="675"/>
      <c r="X983" s="675"/>
      <c r="Y983" s="675"/>
      <c r="Z983" s="675"/>
      <c r="AA983" s="675"/>
      <c r="AB983" s="675"/>
      <c r="AC983" s="675"/>
      <c r="AD983" s="675"/>
      <c r="AE983" s="675"/>
    </row>
    <row r="984" spans="3:31" ht="12.75" customHeight="1">
      <c r="C984" s="675"/>
      <c r="D984" s="675"/>
      <c r="E984" s="675"/>
      <c r="F984" s="675"/>
      <c r="G984" s="675"/>
      <c r="H984" s="675"/>
      <c r="J984" s="675"/>
      <c r="K984" s="675"/>
      <c r="L984" s="675"/>
      <c r="M984" s="675"/>
      <c r="N984" s="675"/>
      <c r="O984" s="675"/>
      <c r="P984" s="675"/>
      <c r="Q984" s="675"/>
      <c r="R984" s="675"/>
      <c r="S984" s="675"/>
      <c r="T984" s="675"/>
      <c r="U984" s="675"/>
      <c r="V984" s="675"/>
      <c r="W984" s="675"/>
      <c r="X984" s="675"/>
      <c r="Y984" s="675"/>
      <c r="Z984" s="675"/>
      <c r="AA984" s="675"/>
      <c r="AB984" s="675"/>
      <c r="AC984" s="675"/>
      <c r="AD984" s="675"/>
      <c r="AE984" s="675"/>
    </row>
    <row r="985" spans="3:31" ht="12.75" customHeight="1">
      <c r="C985" s="675"/>
      <c r="D985" s="675"/>
      <c r="E985" s="675"/>
      <c r="F985" s="675"/>
      <c r="G985" s="675"/>
      <c r="H985" s="675"/>
      <c r="J985" s="675"/>
      <c r="K985" s="675"/>
      <c r="L985" s="675"/>
      <c r="M985" s="675"/>
      <c r="N985" s="675"/>
      <c r="O985" s="675"/>
      <c r="P985" s="675"/>
      <c r="Q985" s="675"/>
      <c r="R985" s="675"/>
      <c r="S985" s="675"/>
      <c r="T985" s="675"/>
      <c r="U985" s="675"/>
      <c r="V985" s="675"/>
      <c r="W985" s="675"/>
      <c r="X985" s="675"/>
      <c r="Y985" s="675"/>
      <c r="Z985" s="675"/>
      <c r="AA985" s="675"/>
      <c r="AB985" s="675"/>
      <c r="AC985" s="675"/>
      <c r="AD985" s="675"/>
      <c r="AE985" s="675"/>
    </row>
    <row r="986" spans="3:31" ht="12.75" customHeight="1">
      <c r="C986" s="675"/>
      <c r="D986" s="675"/>
      <c r="E986" s="675"/>
      <c r="F986" s="675"/>
      <c r="G986" s="675"/>
      <c r="H986" s="675"/>
      <c r="J986" s="675"/>
      <c r="K986" s="675"/>
      <c r="L986" s="675"/>
      <c r="M986" s="675"/>
      <c r="N986" s="675"/>
      <c r="O986" s="675"/>
      <c r="P986" s="675"/>
      <c r="Q986" s="675"/>
      <c r="R986" s="675"/>
      <c r="S986" s="675"/>
      <c r="T986" s="675"/>
      <c r="U986" s="675"/>
      <c r="V986" s="675"/>
      <c r="W986" s="675"/>
      <c r="X986" s="675"/>
      <c r="Y986" s="675"/>
      <c r="Z986" s="675"/>
      <c r="AA986" s="675"/>
      <c r="AB986" s="675"/>
      <c r="AC986" s="675"/>
      <c r="AD986" s="675"/>
      <c r="AE986" s="675"/>
    </row>
    <row r="987" spans="3:31" ht="12.75" customHeight="1">
      <c r="C987" s="675"/>
      <c r="D987" s="675"/>
      <c r="E987" s="675"/>
      <c r="F987" s="675"/>
      <c r="G987" s="675"/>
      <c r="H987" s="675"/>
      <c r="J987" s="675"/>
      <c r="K987" s="675"/>
      <c r="L987" s="675"/>
      <c r="M987" s="675"/>
      <c r="N987" s="675"/>
      <c r="O987" s="675"/>
      <c r="P987" s="675"/>
      <c r="Q987" s="675"/>
      <c r="R987" s="675"/>
      <c r="S987" s="675"/>
      <c r="T987" s="675"/>
      <c r="U987" s="675"/>
      <c r="V987" s="675"/>
      <c r="W987" s="675"/>
      <c r="X987" s="675"/>
      <c r="Y987" s="675"/>
      <c r="Z987" s="675"/>
      <c r="AA987" s="675"/>
      <c r="AB987" s="675"/>
      <c r="AC987" s="675"/>
      <c r="AD987" s="675"/>
      <c r="AE987" s="675"/>
    </row>
    <row r="988" spans="3:31" ht="12.75" customHeight="1">
      <c r="C988" s="675"/>
      <c r="D988" s="675"/>
      <c r="E988" s="675"/>
      <c r="F988" s="675"/>
      <c r="G988" s="675"/>
      <c r="H988" s="675"/>
      <c r="J988" s="675"/>
      <c r="K988" s="675"/>
      <c r="L988" s="675"/>
      <c r="M988" s="675"/>
      <c r="N988" s="675"/>
      <c r="O988" s="675"/>
      <c r="P988" s="675"/>
      <c r="Q988" s="675"/>
      <c r="R988" s="675"/>
      <c r="S988" s="675"/>
      <c r="T988" s="675"/>
      <c r="U988" s="675"/>
      <c r="V988" s="675"/>
      <c r="W988" s="675"/>
      <c r="X988" s="675"/>
      <c r="Y988" s="675"/>
      <c r="Z988" s="675"/>
      <c r="AA988" s="675"/>
      <c r="AB988" s="675"/>
      <c r="AC988" s="675"/>
      <c r="AD988" s="675"/>
      <c r="AE988" s="675"/>
    </row>
    <row r="989" spans="3:31" ht="12.75" customHeight="1">
      <c r="C989" s="675"/>
      <c r="D989" s="675"/>
      <c r="E989" s="675"/>
      <c r="F989" s="675"/>
      <c r="G989" s="675"/>
      <c r="H989" s="675"/>
      <c r="J989" s="675"/>
      <c r="K989" s="675"/>
      <c r="L989" s="675"/>
      <c r="M989" s="675"/>
      <c r="N989" s="675"/>
      <c r="O989" s="675"/>
      <c r="P989" s="675"/>
      <c r="Q989" s="675"/>
      <c r="R989" s="675"/>
      <c r="S989" s="675"/>
      <c r="T989" s="675"/>
      <c r="U989" s="675"/>
      <c r="V989" s="675"/>
      <c r="W989" s="675"/>
      <c r="X989" s="675"/>
      <c r="Y989" s="675"/>
      <c r="Z989" s="675"/>
      <c r="AA989" s="675"/>
      <c r="AB989" s="675"/>
      <c r="AC989" s="675"/>
      <c r="AD989" s="675"/>
      <c r="AE989" s="675"/>
    </row>
    <row r="990" spans="3:31" ht="12.75" customHeight="1">
      <c r="C990" s="675"/>
      <c r="D990" s="675"/>
      <c r="E990" s="675"/>
      <c r="F990" s="675"/>
      <c r="G990" s="675"/>
      <c r="H990" s="675"/>
      <c r="J990" s="675"/>
      <c r="K990" s="675"/>
      <c r="L990" s="675"/>
      <c r="M990" s="675"/>
      <c r="N990" s="675"/>
      <c r="O990" s="675"/>
      <c r="P990" s="675"/>
      <c r="Q990" s="675"/>
      <c r="R990" s="675"/>
      <c r="S990" s="675"/>
      <c r="T990" s="675"/>
      <c r="U990" s="675"/>
      <c r="V990" s="675"/>
      <c r="W990" s="675"/>
      <c r="X990" s="675"/>
      <c r="Y990" s="675"/>
      <c r="Z990" s="675"/>
      <c r="AA990" s="675"/>
      <c r="AB990" s="675"/>
      <c r="AC990" s="675"/>
      <c r="AD990" s="675"/>
      <c r="AE990" s="675"/>
    </row>
    <row r="991" spans="3:31" ht="12.75" customHeight="1">
      <c r="C991" s="675"/>
      <c r="D991" s="675"/>
      <c r="E991" s="675"/>
      <c r="F991" s="675"/>
      <c r="G991" s="675"/>
      <c r="H991" s="675"/>
      <c r="J991" s="675"/>
      <c r="K991" s="675"/>
      <c r="L991" s="675"/>
      <c r="M991" s="675"/>
      <c r="N991" s="675"/>
      <c r="O991" s="675"/>
      <c r="P991" s="675"/>
      <c r="Q991" s="675"/>
      <c r="R991" s="675"/>
      <c r="S991" s="675"/>
      <c r="T991" s="675"/>
      <c r="U991" s="675"/>
      <c r="V991" s="675"/>
      <c r="W991" s="675"/>
      <c r="X991" s="675"/>
      <c r="Y991" s="675"/>
      <c r="Z991" s="675"/>
      <c r="AA991" s="675"/>
      <c r="AB991" s="675"/>
      <c r="AC991" s="675"/>
      <c r="AD991" s="675"/>
      <c r="AE991" s="675"/>
    </row>
    <row r="992" spans="3:31" ht="12.75" customHeight="1">
      <c r="C992" s="675"/>
      <c r="D992" s="675"/>
      <c r="E992" s="675"/>
      <c r="F992" s="675"/>
      <c r="G992" s="675"/>
      <c r="H992" s="675"/>
      <c r="J992" s="675"/>
      <c r="K992" s="675"/>
      <c r="L992" s="675"/>
      <c r="M992" s="675"/>
      <c r="N992" s="675"/>
      <c r="O992" s="675"/>
      <c r="P992" s="675"/>
      <c r="Q992" s="675"/>
      <c r="R992" s="675"/>
      <c r="S992" s="675"/>
      <c r="T992" s="675"/>
      <c r="U992" s="675"/>
      <c r="V992" s="675"/>
      <c r="W992" s="675"/>
      <c r="X992" s="675"/>
      <c r="Y992" s="675"/>
      <c r="Z992" s="675"/>
      <c r="AA992" s="675"/>
      <c r="AB992" s="675"/>
      <c r="AC992" s="675"/>
      <c r="AD992" s="675"/>
      <c r="AE992" s="675"/>
    </row>
    <row r="993" spans="3:31" ht="12.75" customHeight="1">
      <c r="C993" s="675"/>
      <c r="D993" s="675"/>
      <c r="E993" s="675"/>
      <c r="F993" s="675"/>
      <c r="G993" s="675"/>
      <c r="H993" s="675"/>
      <c r="J993" s="675"/>
      <c r="K993" s="675"/>
      <c r="L993" s="675"/>
      <c r="M993" s="675"/>
      <c r="N993" s="675"/>
      <c r="O993" s="675"/>
      <c r="P993" s="675"/>
      <c r="Q993" s="675"/>
      <c r="R993" s="675"/>
      <c r="S993" s="675"/>
      <c r="T993" s="675"/>
      <c r="U993" s="675"/>
      <c r="V993" s="675"/>
      <c r="W993" s="675"/>
      <c r="X993" s="675"/>
      <c r="Y993" s="675"/>
      <c r="Z993" s="675"/>
      <c r="AA993" s="675"/>
      <c r="AB993" s="675"/>
      <c r="AC993" s="675"/>
      <c r="AD993" s="675"/>
      <c r="AE993" s="675"/>
    </row>
    <row r="994" spans="3:31" ht="12.75" customHeight="1">
      <c r="C994" s="675"/>
      <c r="D994" s="675"/>
      <c r="E994" s="675"/>
      <c r="F994" s="675"/>
      <c r="G994" s="675"/>
      <c r="H994" s="675"/>
      <c r="J994" s="675"/>
      <c r="K994" s="675"/>
      <c r="L994" s="675"/>
      <c r="M994" s="675"/>
      <c r="N994" s="675"/>
      <c r="O994" s="675"/>
      <c r="P994" s="675"/>
      <c r="Q994" s="675"/>
      <c r="R994" s="675"/>
      <c r="S994" s="675"/>
      <c r="T994" s="675"/>
      <c r="U994" s="675"/>
      <c r="V994" s="675"/>
      <c r="W994" s="675"/>
      <c r="X994" s="675"/>
      <c r="Y994" s="675"/>
      <c r="Z994" s="675"/>
      <c r="AA994" s="675"/>
      <c r="AB994" s="675"/>
      <c r="AC994" s="675"/>
      <c r="AD994" s="675"/>
      <c r="AE994" s="675"/>
    </row>
    <row r="995" spans="3:31" ht="12.75" customHeight="1">
      <c r="C995" s="675"/>
      <c r="D995" s="675"/>
      <c r="E995" s="675"/>
      <c r="F995" s="675"/>
      <c r="G995" s="675"/>
      <c r="H995" s="675"/>
      <c r="J995" s="675"/>
      <c r="K995" s="675"/>
      <c r="L995" s="675"/>
      <c r="M995" s="675"/>
      <c r="N995" s="675"/>
      <c r="O995" s="675"/>
      <c r="P995" s="675"/>
      <c r="Q995" s="675"/>
      <c r="R995" s="675"/>
      <c r="S995" s="675"/>
      <c r="T995" s="675"/>
      <c r="U995" s="675"/>
      <c r="V995" s="675"/>
      <c r="W995" s="675"/>
      <c r="X995" s="675"/>
      <c r="Y995" s="675"/>
      <c r="Z995" s="675"/>
      <c r="AA995" s="675"/>
      <c r="AB995" s="675"/>
      <c r="AC995" s="675"/>
      <c r="AD995" s="675"/>
      <c r="AE995" s="675"/>
    </row>
    <row r="996" spans="3:31" ht="12.75" customHeight="1">
      <c r="C996" s="675"/>
      <c r="D996" s="675"/>
      <c r="E996" s="675"/>
      <c r="F996" s="675"/>
      <c r="G996" s="675"/>
      <c r="H996" s="675"/>
      <c r="J996" s="675"/>
      <c r="K996" s="675"/>
      <c r="L996" s="675"/>
      <c r="M996" s="675"/>
      <c r="N996" s="675"/>
      <c r="O996" s="675"/>
      <c r="P996" s="675"/>
      <c r="Q996" s="675"/>
      <c r="R996" s="675"/>
      <c r="S996" s="675"/>
      <c r="T996" s="675"/>
      <c r="U996" s="675"/>
      <c r="V996" s="675"/>
      <c r="W996" s="675"/>
      <c r="X996" s="675"/>
      <c r="Y996" s="675"/>
      <c r="Z996" s="675"/>
      <c r="AA996" s="675"/>
      <c r="AB996" s="675"/>
      <c r="AC996" s="675"/>
      <c r="AD996" s="675"/>
      <c r="AE996" s="675"/>
    </row>
    <row r="997" spans="3:31" ht="12.75" customHeight="1">
      <c r="C997" s="675"/>
      <c r="D997" s="675"/>
      <c r="E997" s="675"/>
      <c r="F997" s="675"/>
      <c r="G997" s="675"/>
      <c r="H997" s="675"/>
      <c r="J997" s="675"/>
      <c r="K997" s="675"/>
      <c r="L997" s="675"/>
      <c r="M997" s="675"/>
      <c r="N997" s="675"/>
      <c r="O997" s="675"/>
      <c r="P997" s="675"/>
      <c r="Q997" s="675"/>
      <c r="R997" s="675"/>
      <c r="S997" s="675"/>
      <c r="T997" s="675"/>
      <c r="U997" s="675"/>
      <c r="V997" s="675"/>
      <c r="W997" s="675"/>
      <c r="X997" s="675"/>
      <c r="Y997" s="675"/>
      <c r="Z997" s="675"/>
      <c r="AA997" s="675"/>
      <c r="AB997" s="675"/>
      <c r="AC997" s="675"/>
      <c r="AD997" s="675"/>
      <c r="AE997" s="675"/>
    </row>
    <row r="998" spans="3:31" ht="12.75" customHeight="1">
      <c r="C998" s="675"/>
      <c r="D998" s="675"/>
      <c r="E998" s="675"/>
      <c r="F998" s="675"/>
      <c r="G998" s="675"/>
      <c r="H998" s="675"/>
      <c r="J998" s="675"/>
      <c r="K998" s="675"/>
      <c r="L998" s="675"/>
      <c r="M998" s="675"/>
      <c r="N998" s="675"/>
      <c r="O998" s="675"/>
      <c r="P998" s="675"/>
      <c r="Q998" s="675"/>
      <c r="R998" s="675"/>
      <c r="S998" s="675"/>
      <c r="T998" s="675"/>
      <c r="U998" s="675"/>
      <c r="V998" s="675"/>
      <c r="W998" s="675"/>
      <c r="X998" s="675"/>
      <c r="Y998" s="675"/>
      <c r="Z998" s="675"/>
      <c r="AA998" s="675"/>
      <c r="AB998" s="675"/>
      <c r="AC998" s="675"/>
      <c r="AD998" s="675"/>
      <c r="AE998" s="675"/>
    </row>
    <row r="999" spans="3:31" ht="12.75" customHeight="1">
      <c r="C999" s="675"/>
      <c r="D999" s="675"/>
      <c r="E999" s="675"/>
      <c r="F999" s="675"/>
      <c r="G999" s="675"/>
      <c r="H999" s="675"/>
      <c r="J999" s="675"/>
      <c r="K999" s="675"/>
      <c r="L999" s="675"/>
      <c r="M999" s="675"/>
      <c r="N999" s="675"/>
      <c r="O999" s="675"/>
      <c r="P999" s="675"/>
      <c r="Q999" s="675"/>
      <c r="R999" s="675"/>
      <c r="S999" s="675"/>
      <c r="T999" s="675"/>
      <c r="U999" s="675"/>
      <c r="V999" s="675"/>
      <c r="W999" s="675"/>
      <c r="X999" s="675"/>
      <c r="Y999" s="675"/>
      <c r="Z999" s="675"/>
      <c r="AA999" s="675"/>
      <c r="AB999" s="675"/>
      <c r="AC999" s="675"/>
      <c r="AD999" s="675"/>
      <c r="AE999" s="675"/>
    </row>
    <row r="1000" spans="3:31" ht="12.75" customHeight="1">
      <c r="C1000" s="675"/>
      <c r="D1000" s="675"/>
      <c r="E1000" s="675"/>
      <c r="F1000" s="675"/>
      <c r="G1000" s="675"/>
      <c r="H1000" s="675"/>
      <c r="J1000" s="675"/>
      <c r="K1000" s="675"/>
      <c r="L1000" s="675"/>
      <c r="M1000" s="675"/>
      <c r="N1000" s="675"/>
      <c r="O1000" s="675"/>
      <c r="P1000" s="675"/>
      <c r="Q1000" s="675"/>
      <c r="R1000" s="675"/>
      <c r="S1000" s="675"/>
      <c r="T1000" s="675"/>
      <c r="U1000" s="675"/>
      <c r="V1000" s="675"/>
      <c r="W1000" s="675"/>
      <c r="X1000" s="675"/>
      <c r="Y1000" s="675"/>
      <c r="Z1000" s="675"/>
      <c r="AA1000" s="675"/>
      <c r="AB1000" s="675"/>
      <c r="AC1000" s="675"/>
      <c r="AD1000" s="675"/>
      <c r="AE1000" s="675"/>
    </row>
  </sheetData>
  <mergeCells count="1378">
    <mergeCell ref="G14:J14"/>
    <mergeCell ref="AA14:AC14"/>
    <mergeCell ref="AA9:AC9"/>
    <mergeCell ref="AA15:AC15"/>
    <mergeCell ref="AA10:AC10"/>
    <mergeCell ref="AA16:AC16"/>
    <mergeCell ref="AA11:AC11"/>
    <mergeCell ref="AA17:AC17"/>
    <mergeCell ref="AA25:AC25"/>
    <mergeCell ref="AA23:AC23"/>
    <mergeCell ref="G13:J13"/>
    <mergeCell ref="AL11:AO11"/>
    <mergeCell ref="AP11:AR11"/>
    <mergeCell ref="AT11:AW11"/>
    <mergeCell ref="AX11:AZ11"/>
    <mergeCell ref="AL12:AO12"/>
    <mergeCell ref="AP12:AR12"/>
    <mergeCell ref="AT12:AW12"/>
    <mergeCell ref="AX12:AZ12"/>
    <mergeCell ref="AL9:AO9"/>
    <mergeCell ref="AP9:AR9"/>
    <mergeCell ref="AT9:AW9"/>
    <mergeCell ref="AX9:AZ9"/>
    <mergeCell ref="AL10:AO10"/>
    <mergeCell ref="AP10:AR10"/>
    <mergeCell ref="AT10:AW10"/>
    <mergeCell ref="AX10:AZ10"/>
    <mergeCell ref="AA13:AC13"/>
    <mergeCell ref="W20:Z20"/>
    <mergeCell ref="AA20:AD20"/>
    <mergeCell ref="G21:I21"/>
    <mergeCell ref="K21:M21"/>
    <mergeCell ref="C61:F61"/>
    <mergeCell ref="G61:J61"/>
    <mergeCell ref="K61:N61"/>
    <mergeCell ref="O61:R61"/>
    <mergeCell ref="S61:V61"/>
    <mergeCell ref="W61:Z61"/>
    <mergeCell ref="AA61:AD61"/>
    <mergeCell ref="W63:Y63"/>
    <mergeCell ref="W64:Y64"/>
    <mergeCell ref="AA50:AC50"/>
    <mergeCell ref="G51:I51"/>
    <mergeCell ref="K51:M51"/>
    <mergeCell ref="O51:Q51"/>
    <mergeCell ref="S51:U51"/>
    <mergeCell ref="W51:Y51"/>
    <mergeCell ref="AA51:AC51"/>
    <mergeCell ref="K49:M49"/>
    <mergeCell ref="O49:Q49"/>
    <mergeCell ref="S49:U49"/>
    <mergeCell ref="W49:Y49"/>
    <mergeCell ref="AA49:AC49"/>
    <mergeCell ref="G50:I50"/>
    <mergeCell ref="K50:M50"/>
    <mergeCell ref="O50:Q50"/>
    <mergeCell ref="AA64:AC64"/>
    <mergeCell ref="K64:M64"/>
    <mergeCell ref="S50:U50"/>
    <mergeCell ref="W50:Y50"/>
    <mergeCell ref="W57:Y57"/>
    <mergeCell ref="W58:Y58"/>
    <mergeCell ref="G49:I49"/>
    <mergeCell ref="AA65:AC65"/>
    <mergeCell ref="AA66:AC66"/>
    <mergeCell ref="O65:Q65"/>
    <mergeCell ref="O66:Q66"/>
    <mergeCell ref="O67:Q67"/>
    <mergeCell ref="S62:U62"/>
    <mergeCell ref="S63:U63"/>
    <mergeCell ref="S64:U64"/>
    <mergeCell ref="S65:U65"/>
    <mergeCell ref="S66:U66"/>
    <mergeCell ref="S67:U67"/>
    <mergeCell ref="AL7:AO7"/>
    <mergeCell ref="AP7:AS7"/>
    <mergeCell ref="AT7:AW7"/>
    <mergeCell ref="AX7:BA7"/>
    <mergeCell ref="AL8:AO8"/>
    <mergeCell ref="AP8:AR8"/>
    <mergeCell ref="AT8:AW8"/>
    <mergeCell ref="AX8:AZ8"/>
    <mergeCell ref="AL13:AO13"/>
    <mergeCell ref="AP13:AR13"/>
    <mergeCell ref="AT13:AW13"/>
    <mergeCell ref="AX13:AZ13"/>
    <mergeCell ref="AA18:AC18"/>
    <mergeCell ref="AA19:AC19"/>
    <mergeCell ref="O35:Q35"/>
    <mergeCell ref="S35:U35"/>
    <mergeCell ref="W35:Y35"/>
    <mergeCell ref="AA35:AC35"/>
    <mergeCell ref="O38:Q38"/>
    <mergeCell ref="O39:Q39"/>
    <mergeCell ref="O40:Q40"/>
    <mergeCell ref="K65:M65"/>
    <mergeCell ref="K66:M66"/>
    <mergeCell ref="K67:M67"/>
    <mergeCell ref="W53:Z53"/>
    <mergeCell ref="AA53:AD53"/>
    <mergeCell ref="S53:V53"/>
    <mergeCell ref="G62:I62"/>
    <mergeCell ref="G63:I63"/>
    <mergeCell ref="G64:I64"/>
    <mergeCell ref="O62:Q62"/>
    <mergeCell ref="O63:Q63"/>
    <mergeCell ref="O64:Q64"/>
    <mergeCell ref="W62:Y62"/>
    <mergeCell ref="O54:Q54"/>
    <mergeCell ref="O55:Q55"/>
    <mergeCell ref="O56:Q56"/>
    <mergeCell ref="O57:Q57"/>
    <mergeCell ref="O58:Q58"/>
    <mergeCell ref="O59:Q59"/>
    <mergeCell ref="G59:I59"/>
    <mergeCell ref="K54:M54"/>
    <mergeCell ref="K55:M55"/>
    <mergeCell ref="K56:M56"/>
    <mergeCell ref="K57:M57"/>
    <mergeCell ref="K58:M58"/>
    <mergeCell ref="K59:M59"/>
    <mergeCell ref="W65:Y65"/>
    <mergeCell ref="W66:Y66"/>
    <mergeCell ref="W67:Y67"/>
    <mergeCell ref="AA62:AC62"/>
    <mergeCell ref="AA63:AC63"/>
    <mergeCell ref="W56:Y56"/>
    <mergeCell ref="AA47:AC47"/>
    <mergeCell ref="G48:I48"/>
    <mergeCell ref="K48:M48"/>
    <mergeCell ref="O48:Q48"/>
    <mergeCell ref="S48:U48"/>
    <mergeCell ref="W48:Y48"/>
    <mergeCell ref="AA48:AC48"/>
    <mergeCell ref="K46:M46"/>
    <mergeCell ref="O46:Q46"/>
    <mergeCell ref="S46:U46"/>
    <mergeCell ref="W46:Y46"/>
    <mergeCell ref="AA46:AC46"/>
    <mergeCell ref="G47:I47"/>
    <mergeCell ref="K47:M47"/>
    <mergeCell ref="O47:Q47"/>
    <mergeCell ref="S47:U47"/>
    <mergeCell ref="W47:Y47"/>
    <mergeCell ref="G46:I46"/>
    <mergeCell ref="AA43:AC43"/>
    <mergeCell ref="G45:I45"/>
    <mergeCell ref="K45:M45"/>
    <mergeCell ref="O45:Q45"/>
    <mergeCell ref="S45:U45"/>
    <mergeCell ref="W45:Y45"/>
    <mergeCell ref="AA45:AC45"/>
    <mergeCell ref="AA37:AC37"/>
    <mergeCell ref="AA38:AC38"/>
    <mergeCell ref="AA39:AC39"/>
    <mergeCell ref="AA40:AC40"/>
    <mergeCell ref="AA41:AC41"/>
    <mergeCell ref="AA42:AC42"/>
    <mergeCell ref="S43:U43"/>
    <mergeCell ref="W37:Y37"/>
    <mergeCell ref="W38:Y38"/>
    <mergeCell ref="W39:Y39"/>
    <mergeCell ref="W40:Y40"/>
    <mergeCell ref="W41:Y41"/>
    <mergeCell ref="W42:Y42"/>
    <mergeCell ref="W43:Y43"/>
    <mergeCell ref="S37:U37"/>
    <mergeCell ref="S38:U38"/>
    <mergeCell ref="S39:U39"/>
    <mergeCell ref="S40:U40"/>
    <mergeCell ref="S41:U41"/>
    <mergeCell ref="S42:U42"/>
    <mergeCell ref="K43:M43"/>
    <mergeCell ref="O37:Q37"/>
    <mergeCell ref="G37:I37"/>
    <mergeCell ref="G38:I38"/>
    <mergeCell ref="G39:I39"/>
    <mergeCell ref="G40:I40"/>
    <mergeCell ref="G41:I41"/>
    <mergeCell ref="G42:I42"/>
    <mergeCell ref="S54:U54"/>
    <mergeCell ref="C52:F52"/>
    <mergeCell ref="G52:J52"/>
    <mergeCell ref="C49:F49"/>
    <mergeCell ref="C48:F48"/>
    <mergeCell ref="C47:F47"/>
    <mergeCell ref="C46:F46"/>
    <mergeCell ref="C45:F45"/>
    <mergeCell ref="C44:F44"/>
    <mergeCell ref="C43:F43"/>
    <mergeCell ref="C42:F42"/>
    <mergeCell ref="C41:F41"/>
    <mergeCell ref="C40:F40"/>
    <mergeCell ref="C39:F39"/>
    <mergeCell ref="C38:F38"/>
    <mergeCell ref="C37:F37"/>
    <mergeCell ref="O41:Q41"/>
    <mergeCell ref="O42:Q42"/>
    <mergeCell ref="O43:Q43"/>
    <mergeCell ref="K37:M37"/>
    <mergeCell ref="K38:M38"/>
    <mergeCell ref="K39:M39"/>
    <mergeCell ref="K40:M40"/>
    <mergeCell ref="K41:M41"/>
    <mergeCell ref="G44:J44"/>
    <mergeCell ref="K44:N44"/>
    <mergeCell ref="O44:R44"/>
    <mergeCell ref="S44:V44"/>
    <mergeCell ref="W44:Z44"/>
    <mergeCell ref="AA44:AD44"/>
    <mergeCell ref="AA28:AD28"/>
    <mergeCell ref="G36:J36"/>
    <mergeCell ref="K36:N36"/>
    <mergeCell ref="O36:R36"/>
    <mergeCell ref="S36:V36"/>
    <mergeCell ref="W36:Z36"/>
    <mergeCell ref="AA36:AD36"/>
    <mergeCell ref="C35:F35"/>
    <mergeCell ref="C36:F36"/>
    <mergeCell ref="C34:F34"/>
    <mergeCell ref="G34:I34"/>
    <mergeCell ref="K34:M34"/>
    <mergeCell ref="O34:Q34"/>
    <mergeCell ref="S34:U34"/>
    <mergeCell ref="W34:Y34"/>
    <mergeCell ref="AA32:AC32"/>
    <mergeCell ref="O21:Q21"/>
    <mergeCell ref="S21:U21"/>
    <mergeCell ref="W21:Y21"/>
    <mergeCell ref="AA21:AC21"/>
    <mergeCell ref="AA34:AC34"/>
    <mergeCell ref="AA30:AC30"/>
    <mergeCell ref="G28:J28"/>
    <mergeCell ref="K28:N28"/>
    <mergeCell ref="G25:I25"/>
    <mergeCell ref="K25:M25"/>
    <mergeCell ref="O25:Q25"/>
    <mergeCell ref="S25:U25"/>
    <mergeCell ref="W25:Y25"/>
    <mergeCell ref="G43:I43"/>
    <mergeCell ref="K42:M42"/>
    <mergeCell ref="C205:F205"/>
    <mergeCell ref="G205:AD205"/>
    <mergeCell ref="S201:T201"/>
    <mergeCell ref="U201:V201"/>
    <mergeCell ref="W201:AD201"/>
    <mergeCell ref="C201:F201"/>
    <mergeCell ref="G201:J201"/>
    <mergeCell ref="K201:L201"/>
    <mergeCell ref="M201:N201"/>
    <mergeCell ref="O201:P201"/>
    <mergeCell ref="Q201:R201"/>
    <mergeCell ref="W199:AD199"/>
    <mergeCell ref="C200:F200"/>
    <mergeCell ref="G200:J200"/>
    <mergeCell ref="K200:L200"/>
    <mergeCell ref="M200:N200"/>
    <mergeCell ref="O200:P200"/>
    <mergeCell ref="G212:H212"/>
    <mergeCell ref="I212:J212"/>
    <mergeCell ref="K212:L212"/>
    <mergeCell ref="M212:N212"/>
    <mergeCell ref="W203:AD204"/>
    <mergeCell ref="C204:F204"/>
    <mergeCell ref="G204:J204"/>
    <mergeCell ref="K204:L204"/>
    <mergeCell ref="M204:N204"/>
    <mergeCell ref="O204:P204"/>
    <mergeCell ref="Q204:R204"/>
    <mergeCell ref="S204:T204"/>
    <mergeCell ref="U204:V204"/>
    <mergeCell ref="U202:V202"/>
    <mergeCell ref="W202:AD202"/>
    <mergeCell ref="C203:F203"/>
    <mergeCell ref="G203:J203"/>
    <mergeCell ref="K203:L203"/>
    <mergeCell ref="M203:N203"/>
    <mergeCell ref="O203:P203"/>
    <mergeCell ref="Q203:R203"/>
    <mergeCell ref="S203:T203"/>
    <mergeCell ref="U203:V203"/>
    <mergeCell ref="C202:F202"/>
    <mergeCell ref="G202:J202"/>
    <mergeCell ref="K202:L202"/>
    <mergeCell ref="M202:N202"/>
    <mergeCell ref="O202:P202"/>
    <mergeCell ref="Q202:R202"/>
    <mergeCell ref="S202:T202"/>
    <mergeCell ref="Q200:R200"/>
    <mergeCell ref="S200:T200"/>
    <mergeCell ref="U200:V200"/>
    <mergeCell ref="W200:AD200"/>
    <mergeCell ref="U198:V198"/>
    <mergeCell ref="W198:AD198"/>
    <mergeCell ref="C199:F199"/>
    <mergeCell ref="G199:J199"/>
    <mergeCell ref="K199:L199"/>
    <mergeCell ref="M199:N199"/>
    <mergeCell ref="O199:P199"/>
    <mergeCell ref="Q199:R199"/>
    <mergeCell ref="S199:T199"/>
    <mergeCell ref="U199:V199"/>
    <mergeCell ref="S197:T197"/>
    <mergeCell ref="U197:V197"/>
    <mergeCell ref="W197:AD197"/>
    <mergeCell ref="C198:F198"/>
    <mergeCell ref="G198:J198"/>
    <mergeCell ref="K198:L198"/>
    <mergeCell ref="M198:N198"/>
    <mergeCell ref="O198:P198"/>
    <mergeCell ref="Q198:R198"/>
    <mergeCell ref="S198:T198"/>
    <mergeCell ref="C197:F197"/>
    <mergeCell ref="G197:J197"/>
    <mergeCell ref="K197:L197"/>
    <mergeCell ref="M197:N197"/>
    <mergeCell ref="O197:P197"/>
    <mergeCell ref="Q197:R197"/>
    <mergeCell ref="W195:AD195"/>
    <mergeCell ref="C196:F196"/>
    <mergeCell ref="G196:J196"/>
    <mergeCell ref="K196:L196"/>
    <mergeCell ref="M196:N196"/>
    <mergeCell ref="O196:P196"/>
    <mergeCell ref="Q196:R196"/>
    <mergeCell ref="S196:T196"/>
    <mergeCell ref="U196:V196"/>
    <mergeCell ref="W196:AD196"/>
    <mergeCell ref="U194:V194"/>
    <mergeCell ref="W194:AD194"/>
    <mergeCell ref="C195:F195"/>
    <mergeCell ref="G195:J195"/>
    <mergeCell ref="K195:L195"/>
    <mergeCell ref="M195:N195"/>
    <mergeCell ref="O195:P195"/>
    <mergeCell ref="Q195:R195"/>
    <mergeCell ref="S195:T195"/>
    <mergeCell ref="U195:V195"/>
    <mergeCell ref="S193:T193"/>
    <mergeCell ref="U193:V193"/>
    <mergeCell ref="W193:AD193"/>
    <mergeCell ref="C194:F194"/>
    <mergeCell ref="G194:J194"/>
    <mergeCell ref="K194:L194"/>
    <mergeCell ref="M194:N194"/>
    <mergeCell ref="O194:P194"/>
    <mergeCell ref="Q194:R194"/>
    <mergeCell ref="S194:T194"/>
    <mergeCell ref="C193:F193"/>
    <mergeCell ref="G193:J193"/>
    <mergeCell ref="K193:L193"/>
    <mergeCell ref="M193:N193"/>
    <mergeCell ref="O193:P193"/>
    <mergeCell ref="Q193:R193"/>
    <mergeCell ref="K192:L192"/>
    <mergeCell ref="M192:N192"/>
    <mergeCell ref="O192:P192"/>
    <mergeCell ref="Q192:R192"/>
    <mergeCell ref="S192:T192"/>
    <mergeCell ref="U192:V192"/>
    <mergeCell ref="AA189:AC189"/>
    <mergeCell ref="C190:F190"/>
    <mergeCell ref="G190:AD190"/>
    <mergeCell ref="C191:J191"/>
    <mergeCell ref="K191:N191"/>
    <mergeCell ref="O191:R191"/>
    <mergeCell ref="S191:V191"/>
    <mergeCell ref="W191:AD192"/>
    <mergeCell ref="C192:F192"/>
    <mergeCell ref="G192:J192"/>
    <mergeCell ref="C189:F189"/>
    <mergeCell ref="G189:I189"/>
    <mergeCell ref="K189:M189"/>
    <mergeCell ref="O189:Q189"/>
    <mergeCell ref="S189:U189"/>
    <mergeCell ref="W189:Y189"/>
    <mergeCell ref="AA187:AC187"/>
    <mergeCell ref="C188:F188"/>
    <mergeCell ref="G188:I188"/>
    <mergeCell ref="K188:M188"/>
    <mergeCell ref="O188:Q188"/>
    <mergeCell ref="S188:U188"/>
    <mergeCell ref="W188:Y188"/>
    <mergeCell ref="AA188:AC188"/>
    <mergeCell ref="C187:F187"/>
    <mergeCell ref="G187:I187"/>
    <mergeCell ref="K187:M187"/>
    <mergeCell ref="O187:Q187"/>
    <mergeCell ref="S187:U187"/>
    <mergeCell ref="W187:Y187"/>
    <mergeCell ref="AA185:AC185"/>
    <mergeCell ref="C186:F186"/>
    <mergeCell ref="G186:I186"/>
    <mergeCell ref="K186:M186"/>
    <mergeCell ref="O186:Q186"/>
    <mergeCell ref="S186:U186"/>
    <mergeCell ref="W186:Y186"/>
    <mergeCell ref="AA186:AC186"/>
    <mergeCell ref="C185:F185"/>
    <mergeCell ref="G185:I185"/>
    <mergeCell ref="K185:M185"/>
    <mergeCell ref="O185:Q185"/>
    <mergeCell ref="S185:U185"/>
    <mergeCell ref="W185:Y185"/>
    <mergeCell ref="AA183:AC183"/>
    <mergeCell ref="C184:F184"/>
    <mergeCell ref="G184:I184"/>
    <mergeCell ref="K184:M184"/>
    <mergeCell ref="O184:Q184"/>
    <mergeCell ref="S184:U184"/>
    <mergeCell ref="W184:Y184"/>
    <mergeCell ref="AA184:AC184"/>
    <mergeCell ref="C183:F183"/>
    <mergeCell ref="G183:I183"/>
    <mergeCell ref="K183:M183"/>
    <mergeCell ref="O183:Q183"/>
    <mergeCell ref="S183:U183"/>
    <mergeCell ref="W183:Y183"/>
    <mergeCell ref="AA181:AC181"/>
    <mergeCell ref="C182:F182"/>
    <mergeCell ref="G182:I182"/>
    <mergeCell ref="K182:M182"/>
    <mergeCell ref="O182:Q182"/>
    <mergeCell ref="S182:U182"/>
    <mergeCell ref="W182:Y182"/>
    <mergeCell ref="AA182:AC182"/>
    <mergeCell ref="C181:F181"/>
    <mergeCell ref="G181:I181"/>
    <mergeCell ref="K181:M181"/>
    <mergeCell ref="O181:Q181"/>
    <mergeCell ref="S181:U181"/>
    <mergeCell ref="W181:Y181"/>
    <mergeCell ref="AA179:AC179"/>
    <mergeCell ref="C180:F180"/>
    <mergeCell ref="G180:I180"/>
    <mergeCell ref="K180:M180"/>
    <mergeCell ref="O180:Q180"/>
    <mergeCell ref="S180:U180"/>
    <mergeCell ref="W180:Y180"/>
    <mergeCell ref="AA180:AC180"/>
    <mergeCell ref="C179:F179"/>
    <mergeCell ref="G179:I179"/>
    <mergeCell ref="K179:M179"/>
    <mergeCell ref="O179:Q179"/>
    <mergeCell ref="S179:U179"/>
    <mergeCell ref="W179:Y179"/>
    <mergeCell ref="AA177:AC177"/>
    <mergeCell ref="C178:F178"/>
    <mergeCell ref="G178:I178"/>
    <mergeCell ref="K178:M178"/>
    <mergeCell ref="O178:Q178"/>
    <mergeCell ref="S178:U178"/>
    <mergeCell ref="W178:Y178"/>
    <mergeCell ref="AA178:AC178"/>
    <mergeCell ref="C177:F177"/>
    <mergeCell ref="G177:I177"/>
    <mergeCell ref="K177:M177"/>
    <mergeCell ref="O177:Q177"/>
    <mergeCell ref="S177:U177"/>
    <mergeCell ref="W177:Y177"/>
    <mergeCell ref="AA175:AD175"/>
    <mergeCell ref="C176:F176"/>
    <mergeCell ref="G176:I176"/>
    <mergeCell ref="K176:M176"/>
    <mergeCell ref="O176:Q176"/>
    <mergeCell ref="S176:U176"/>
    <mergeCell ref="W176:Y176"/>
    <mergeCell ref="AA176:AC176"/>
    <mergeCell ref="C174:F174"/>
    <mergeCell ref="G174:N174"/>
    <mergeCell ref="O174:V174"/>
    <mergeCell ref="W174:AD174"/>
    <mergeCell ref="C175:F175"/>
    <mergeCell ref="G175:J175"/>
    <mergeCell ref="K175:N175"/>
    <mergeCell ref="O175:R175"/>
    <mergeCell ref="S175:V175"/>
    <mergeCell ref="W175:Z175"/>
    <mergeCell ref="AA172:AC172"/>
    <mergeCell ref="C173:F173"/>
    <mergeCell ref="G173:I173"/>
    <mergeCell ref="K173:M173"/>
    <mergeCell ref="O173:Q173"/>
    <mergeCell ref="S173:U173"/>
    <mergeCell ref="W173:Y173"/>
    <mergeCell ref="AA173:AC173"/>
    <mergeCell ref="C172:F172"/>
    <mergeCell ref="G172:I172"/>
    <mergeCell ref="K172:M172"/>
    <mergeCell ref="O172:Q172"/>
    <mergeCell ref="S172:U172"/>
    <mergeCell ref="W172:Y172"/>
    <mergeCell ref="AA170:AC170"/>
    <mergeCell ref="C171:F171"/>
    <mergeCell ref="G171:I171"/>
    <mergeCell ref="K171:M171"/>
    <mergeCell ref="O171:Q171"/>
    <mergeCell ref="S171:U171"/>
    <mergeCell ref="W171:Y171"/>
    <mergeCell ref="AA171:AC171"/>
    <mergeCell ref="C170:F170"/>
    <mergeCell ref="G170:I170"/>
    <mergeCell ref="K170:M170"/>
    <mergeCell ref="O170:Q170"/>
    <mergeCell ref="S170:U170"/>
    <mergeCell ref="W170:Y170"/>
    <mergeCell ref="AA168:AC168"/>
    <mergeCell ref="C169:F169"/>
    <mergeCell ref="G169:I169"/>
    <mergeCell ref="K169:M169"/>
    <mergeCell ref="O169:Q169"/>
    <mergeCell ref="S169:U169"/>
    <mergeCell ref="W169:Y169"/>
    <mergeCell ref="AA169:AC169"/>
    <mergeCell ref="C168:F168"/>
    <mergeCell ref="G168:I168"/>
    <mergeCell ref="K168:M168"/>
    <mergeCell ref="O168:Q168"/>
    <mergeCell ref="S168:U168"/>
    <mergeCell ref="W168:Y168"/>
    <mergeCell ref="AA166:AC166"/>
    <mergeCell ref="C167:F167"/>
    <mergeCell ref="G167:I167"/>
    <mergeCell ref="K167:M167"/>
    <mergeCell ref="O167:Q167"/>
    <mergeCell ref="S167:U167"/>
    <mergeCell ref="W167:Y167"/>
    <mergeCell ref="AA167:AC167"/>
    <mergeCell ref="C166:F166"/>
    <mergeCell ref="G166:I166"/>
    <mergeCell ref="K166:M166"/>
    <mergeCell ref="O166:Q166"/>
    <mergeCell ref="S166:U166"/>
    <mergeCell ref="W166:Y166"/>
    <mergeCell ref="AA164:AC164"/>
    <mergeCell ref="C165:F165"/>
    <mergeCell ref="G165:I165"/>
    <mergeCell ref="K165:M165"/>
    <mergeCell ref="O165:Q165"/>
    <mergeCell ref="S165:U165"/>
    <mergeCell ref="W165:Y165"/>
    <mergeCell ref="AA165:AC165"/>
    <mergeCell ref="C164:F164"/>
    <mergeCell ref="G164:I164"/>
    <mergeCell ref="K164:M164"/>
    <mergeCell ref="O164:Q164"/>
    <mergeCell ref="S164:U164"/>
    <mergeCell ref="W164:Y164"/>
    <mergeCell ref="AA162:AC162"/>
    <mergeCell ref="C163:F163"/>
    <mergeCell ref="G163:I163"/>
    <mergeCell ref="K163:M163"/>
    <mergeCell ref="O163:Q163"/>
    <mergeCell ref="S163:U163"/>
    <mergeCell ref="W163:Y163"/>
    <mergeCell ref="AA163:AC163"/>
    <mergeCell ref="C162:F162"/>
    <mergeCell ref="G162:I162"/>
    <mergeCell ref="K162:M162"/>
    <mergeCell ref="O162:Q162"/>
    <mergeCell ref="S162:U162"/>
    <mergeCell ref="W162:Y162"/>
    <mergeCell ref="AA160:AD160"/>
    <mergeCell ref="C161:F161"/>
    <mergeCell ref="G161:I161"/>
    <mergeCell ref="K161:M161"/>
    <mergeCell ref="O161:Q161"/>
    <mergeCell ref="S161:U161"/>
    <mergeCell ref="W161:Y161"/>
    <mergeCell ref="AA161:AC161"/>
    <mergeCell ref="C159:F159"/>
    <mergeCell ref="G159:N159"/>
    <mergeCell ref="O159:V159"/>
    <mergeCell ref="W159:AD159"/>
    <mergeCell ref="C160:F160"/>
    <mergeCell ref="G160:J160"/>
    <mergeCell ref="K160:N160"/>
    <mergeCell ref="O160:R160"/>
    <mergeCell ref="S160:V160"/>
    <mergeCell ref="W160:Z160"/>
    <mergeCell ref="C158:F158"/>
    <mergeCell ref="G158:I158"/>
    <mergeCell ref="W158:Z158"/>
    <mergeCell ref="AA158:AD158"/>
    <mergeCell ref="AK158:AN158"/>
    <mergeCell ref="AO158:AR158"/>
    <mergeCell ref="C157:F157"/>
    <mergeCell ref="G157:I157"/>
    <mergeCell ref="W157:Z157"/>
    <mergeCell ref="AA157:AD157"/>
    <mergeCell ref="AK157:AN157"/>
    <mergeCell ref="AO157:AR157"/>
    <mergeCell ref="C156:F156"/>
    <mergeCell ref="G156:I156"/>
    <mergeCell ref="W156:Z156"/>
    <mergeCell ref="AA156:AD156"/>
    <mergeCell ref="AK156:AN156"/>
    <mergeCell ref="AO156:AR156"/>
    <mergeCell ref="C155:F155"/>
    <mergeCell ref="G155:I155"/>
    <mergeCell ref="W155:Z155"/>
    <mergeCell ref="AA155:AD155"/>
    <mergeCell ref="AK155:AN155"/>
    <mergeCell ref="AO155:AR155"/>
    <mergeCell ref="C154:F154"/>
    <mergeCell ref="G154:I154"/>
    <mergeCell ref="W154:Z154"/>
    <mergeCell ref="AA154:AD154"/>
    <mergeCell ref="AK154:AN154"/>
    <mergeCell ref="AO154:AR154"/>
    <mergeCell ref="C153:F153"/>
    <mergeCell ref="G153:I153"/>
    <mergeCell ref="W153:Z153"/>
    <mergeCell ref="AA153:AD153"/>
    <mergeCell ref="AK153:AN153"/>
    <mergeCell ref="AO153:AR153"/>
    <mergeCell ref="C152:F152"/>
    <mergeCell ref="G152:I152"/>
    <mergeCell ref="W152:Z152"/>
    <mergeCell ref="AA152:AD152"/>
    <mergeCell ref="AK152:AN152"/>
    <mergeCell ref="AO152:AR152"/>
    <mergeCell ref="C151:F151"/>
    <mergeCell ref="G151:I151"/>
    <mergeCell ref="W151:Z151"/>
    <mergeCell ref="AA151:AD151"/>
    <mergeCell ref="AK151:AN151"/>
    <mergeCell ref="AO151:AR151"/>
    <mergeCell ref="AA149:AD149"/>
    <mergeCell ref="C150:F150"/>
    <mergeCell ref="G150:I150"/>
    <mergeCell ref="K150:N150"/>
    <mergeCell ref="O150:R150"/>
    <mergeCell ref="S150:V150"/>
    <mergeCell ref="W150:Z150"/>
    <mergeCell ref="AA150:AD150"/>
    <mergeCell ref="C149:F149"/>
    <mergeCell ref="G149:I149"/>
    <mergeCell ref="K149:N149"/>
    <mergeCell ref="O149:R149"/>
    <mergeCell ref="S149:V149"/>
    <mergeCell ref="W149:Z149"/>
    <mergeCell ref="AA147:AD147"/>
    <mergeCell ref="C148:F148"/>
    <mergeCell ref="G148:I148"/>
    <mergeCell ref="K148:N148"/>
    <mergeCell ref="O148:R148"/>
    <mergeCell ref="S148:V148"/>
    <mergeCell ref="W148:Z148"/>
    <mergeCell ref="AA148:AD148"/>
    <mergeCell ref="C147:F147"/>
    <mergeCell ref="G147:I147"/>
    <mergeCell ref="K147:N147"/>
    <mergeCell ref="O147:R147"/>
    <mergeCell ref="S147:V147"/>
    <mergeCell ref="W147:Z147"/>
    <mergeCell ref="AA145:AD145"/>
    <mergeCell ref="C146:F146"/>
    <mergeCell ref="G146:I146"/>
    <mergeCell ref="K146:N146"/>
    <mergeCell ref="O146:R146"/>
    <mergeCell ref="S146:V146"/>
    <mergeCell ref="W146:Z146"/>
    <mergeCell ref="AA146:AD146"/>
    <mergeCell ref="C145:F145"/>
    <mergeCell ref="G145:J145"/>
    <mergeCell ref="K145:N145"/>
    <mergeCell ref="O145:R145"/>
    <mergeCell ref="S145:V145"/>
    <mergeCell ref="W145:Z145"/>
    <mergeCell ref="C136:F136"/>
    <mergeCell ref="G136:AD136"/>
    <mergeCell ref="K140:X142"/>
    <mergeCell ref="C144:R144"/>
    <mergeCell ref="S144:V144"/>
    <mergeCell ref="W144:Z144"/>
    <mergeCell ref="AA144:AD144"/>
    <mergeCell ref="W134:AD135"/>
    <mergeCell ref="C135:F135"/>
    <mergeCell ref="G135:J135"/>
    <mergeCell ref="K135:L135"/>
    <mergeCell ref="M135:N135"/>
    <mergeCell ref="O135:P135"/>
    <mergeCell ref="Q135:R135"/>
    <mergeCell ref="S135:T135"/>
    <mergeCell ref="U135:V135"/>
    <mergeCell ref="U133:V133"/>
    <mergeCell ref="W133:AD133"/>
    <mergeCell ref="C134:F134"/>
    <mergeCell ref="G134:J134"/>
    <mergeCell ref="K134:L134"/>
    <mergeCell ref="M134:N134"/>
    <mergeCell ref="O134:P134"/>
    <mergeCell ref="Q134:R134"/>
    <mergeCell ref="S134:T134"/>
    <mergeCell ref="U134:V134"/>
    <mergeCell ref="S132:T132"/>
    <mergeCell ref="U132:V132"/>
    <mergeCell ref="W132:AD132"/>
    <mergeCell ref="C133:F133"/>
    <mergeCell ref="G133:J133"/>
    <mergeCell ref="K133:L133"/>
    <mergeCell ref="M133:N133"/>
    <mergeCell ref="O133:P133"/>
    <mergeCell ref="Q133:R133"/>
    <mergeCell ref="S133:T133"/>
    <mergeCell ref="C132:F132"/>
    <mergeCell ref="G132:J132"/>
    <mergeCell ref="K132:L132"/>
    <mergeCell ref="M132:N132"/>
    <mergeCell ref="O132:P132"/>
    <mergeCell ref="Q132:R132"/>
    <mergeCell ref="W130:AD130"/>
    <mergeCell ref="C131:F131"/>
    <mergeCell ref="G131:J131"/>
    <mergeCell ref="K131:L131"/>
    <mergeCell ref="M131:N131"/>
    <mergeCell ref="O131:P131"/>
    <mergeCell ref="Q131:R131"/>
    <mergeCell ref="S131:T131"/>
    <mergeCell ref="U131:V131"/>
    <mergeCell ref="W131:AD131"/>
    <mergeCell ref="U129:V129"/>
    <mergeCell ref="W129:AD129"/>
    <mergeCell ref="C130:F130"/>
    <mergeCell ref="G130:J130"/>
    <mergeCell ref="K130:L130"/>
    <mergeCell ref="M130:N130"/>
    <mergeCell ref="O130:P130"/>
    <mergeCell ref="Q130:R130"/>
    <mergeCell ref="S130:T130"/>
    <mergeCell ref="U130:V130"/>
    <mergeCell ref="S128:T128"/>
    <mergeCell ref="U128:V128"/>
    <mergeCell ref="W128:AD128"/>
    <mergeCell ref="C129:F129"/>
    <mergeCell ref="G129:J129"/>
    <mergeCell ref="K129:L129"/>
    <mergeCell ref="M129:N129"/>
    <mergeCell ref="O129:P129"/>
    <mergeCell ref="Q129:R129"/>
    <mergeCell ref="S129:T129"/>
    <mergeCell ref="C128:F128"/>
    <mergeCell ref="G128:J128"/>
    <mergeCell ref="K128:L128"/>
    <mergeCell ref="M128:N128"/>
    <mergeCell ref="O128:P128"/>
    <mergeCell ref="Q128:R128"/>
    <mergeCell ref="W126:AD126"/>
    <mergeCell ref="C127:F127"/>
    <mergeCell ref="G127:J127"/>
    <mergeCell ref="K127:L127"/>
    <mergeCell ref="M127:N127"/>
    <mergeCell ref="O127:P127"/>
    <mergeCell ref="Q127:R127"/>
    <mergeCell ref="S127:T127"/>
    <mergeCell ref="U127:V127"/>
    <mergeCell ref="W127:AD127"/>
    <mergeCell ref="U125:V125"/>
    <mergeCell ref="W125:AD125"/>
    <mergeCell ref="C126:F126"/>
    <mergeCell ref="G126:J126"/>
    <mergeCell ref="K126:L126"/>
    <mergeCell ref="M126:N126"/>
    <mergeCell ref="O126:P126"/>
    <mergeCell ref="Q126:R126"/>
    <mergeCell ref="S126:T126"/>
    <mergeCell ref="U126:V126"/>
    <mergeCell ref="S124:T124"/>
    <mergeCell ref="U124:V124"/>
    <mergeCell ref="W124:AD124"/>
    <mergeCell ref="C125:F125"/>
    <mergeCell ref="G125:J125"/>
    <mergeCell ref="K125:L125"/>
    <mergeCell ref="M125:N125"/>
    <mergeCell ref="O125:P125"/>
    <mergeCell ref="Q125:R125"/>
    <mergeCell ref="S125:T125"/>
    <mergeCell ref="C124:F124"/>
    <mergeCell ref="G124:J124"/>
    <mergeCell ref="K124:L124"/>
    <mergeCell ref="M124:N124"/>
    <mergeCell ref="O124:P124"/>
    <mergeCell ref="Q124:R124"/>
    <mergeCell ref="K123:L123"/>
    <mergeCell ref="M123:N123"/>
    <mergeCell ref="O123:P123"/>
    <mergeCell ref="Q123:R123"/>
    <mergeCell ref="S123:T123"/>
    <mergeCell ref="U123:V123"/>
    <mergeCell ref="AC120:AD120"/>
    <mergeCell ref="C121:F121"/>
    <mergeCell ref="G121:AD121"/>
    <mergeCell ref="C122:J122"/>
    <mergeCell ref="K122:N122"/>
    <mergeCell ref="O122:R122"/>
    <mergeCell ref="S122:V122"/>
    <mergeCell ref="W122:AD123"/>
    <mergeCell ref="C123:F123"/>
    <mergeCell ref="G123:J123"/>
    <mergeCell ref="Q120:R120"/>
    <mergeCell ref="S120:T120"/>
    <mergeCell ref="U120:V120"/>
    <mergeCell ref="W120:X120"/>
    <mergeCell ref="Y120:Z120"/>
    <mergeCell ref="AA120:AB120"/>
    <mergeCell ref="W119:X119"/>
    <mergeCell ref="Y119:Z119"/>
    <mergeCell ref="AA119:AB119"/>
    <mergeCell ref="AC119:AD119"/>
    <mergeCell ref="C120:F120"/>
    <mergeCell ref="G120:H120"/>
    <mergeCell ref="I120:J120"/>
    <mergeCell ref="K120:L120"/>
    <mergeCell ref="M120:N120"/>
    <mergeCell ref="O120:P120"/>
    <mergeCell ref="AC118:AD118"/>
    <mergeCell ref="C119:F119"/>
    <mergeCell ref="G119:H119"/>
    <mergeCell ref="I119:J119"/>
    <mergeCell ref="K119:L119"/>
    <mergeCell ref="M119:N119"/>
    <mergeCell ref="O119:P119"/>
    <mergeCell ref="Q119:R119"/>
    <mergeCell ref="S119:T119"/>
    <mergeCell ref="U119:V119"/>
    <mergeCell ref="Q118:R118"/>
    <mergeCell ref="S118:T118"/>
    <mergeCell ref="U118:V118"/>
    <mergeCell ref="W118:X118"/>
    <mergeCell ref="Y118:Z118"/>
    <mergeCell ref="AA118:AB118"/>
    <mergeCell ref="W117:X117"/>
    <mergeCell ref="Y117:Z117"/>
    <mergeCell ref="AA117:AB117"/>
    <mergeCell ref="AC117:AD117"/>
    <mergeCell ref="C118:F118"/>
    <mergeCell ref="G118:H118"/>
    <mergeCell ref="I118:J118"/>
    <mergeCell ref="K118:L118"/>
    <mergeCell ref="M118:N118"/>
    <mergeCell ref="O118:P118"/>
    <mergeCell ref="AC116:AD116"/>
    <mergeCell ref="C117:F117"/>
    <mergeCell ref="G117:H117"/>
    <mergeCell ref="I117:J117"/>
    <mergeCell ref="K117:L117"/>
    <mergeCell ref="M117:N117"/>
    <mergeCell ref="O117:P117"/>
    <mergeCell ref="Q117:R117"/>
    <mergeCell ref="S117:T117"/>
    <mergeCell ref="U117:V117"/>
    <mergeCell ref="Q116:R116"/>
    <mergeCell ref="S116:T116"/>
    <mergeCell ref="U116:V116"/>
    <mergeCell ref="W116:X116"/>
    <mergeCell ref="Y116:Z116"/>
    <mergeCell ref="AA116:AB116"/>
    <mergeCell ref="W115:X115"/>
    <mergeCell ref="Y115:Z115"/>
    <mergeCell ref="AA115:AB115"/>
    <mergeCell ref="AC115:AD115"/>
    <mergeCell ref="C116:F116"/>
    <mergeCell ref="G116:H116"/>
    <mergeCell ref="I116:J116"/>
    <mergeCell ref="K116:L116"/>
    <mergeCell ref="M116:N116"/>
    <mergeCell ref="O116:P116"/>
    <mergeCell ref="AC114:AD114"/>
    <mergeCell ref="C115:F115"/>
    <mergeCell ref="G115:H115"/>
    <mergeCell ref="I115:J115"/>
    <mergeCell ref="K115:L115"/>
    <mergeCell ref="M115:N115"/>
    <mergeCell ref="O115:P115"/>
    <mergeCell ref="Q115:R115"/>
    <mergeCell ref="S115:T115"/>
    <mergeCell ref="U115:V115"/>
    <mergeCell ref="Q114:R114"/>
    <mergeCell ref="S114:T114"/>
    <mergeCell ref="U114:V114"/>
    <mergeCell ref="W114:X114"/>
    <mergeCell ref="Y114:Z114"/>
    <mergeCell ref="AA114:AB114"/>
    <mergeCell ref="W113:X113"/>
    <mergeCell ref="Y113:Z113"/>
    <mergeCell ref="AA113:AB113"/>
    <mergeCell ref="AC113:AD113"/>
    <mergeCell ref="C114:F114"/>
    <mergeCell ref="G114:H114"/>
    <mergeCell ref="I114:J114"/>
    <mergeCell ref="K114:L114"/>
    <mergeCell ref="M114:N114"/>
    <mergeCell ref="O114:P114"/>
    <mergeCell ref="AC112:AD112"/>
    <mergeCell ref="C113:F113"/>
    <mergeCell ref="G113:H113"/>
    <mergeCell ref="I113:J113"/>
    <mergeCell ref="K113:L113"/>
    <mergeCell ref="M113:N113"/>
    <mergeCell ref="O113:P113"/>
    <mergeCell ref="Q113:R113"/>
    <mergeCell ref="S113:T113"/>
    <mergeCell ref="U113:V113"/>
    <mergeCell ref="Q112:R112"/>
    <mergeCell ref="S112:T112"/>
    <mergeCell ref="U112:V112"/>
    <mergeCell ref="W112:X112"/>
    <mergeCell ref="Y112:Z112"/>
    <mergeCell ref="AA112:AB112"/>
    <mergeCell ref="W111:X111"/>
    <mergeCell ref="Y111:Z111"/>
    <mergeCell ref="AA111:AB111"/>
    <mergeCell ref="AC111:AD111"/>
    <mergeCell ref="C112:F112"/>
    <mergeCell ref="G112:H112"/>
    <mergeCell ref="I112:J112"/>
    <mergeCell ref="K112:L112"/>
    <mergeCell ref="M112:N112"/>
    <mergeCell ref="O112:P112"/>
    <mergeCell ref="AC110:AD110"/>
    <mergeCell ref="C111:F111"/>
    <mergeCell ref="G111:H111"/>
    <mergeCell ref="I111:J111"/>
    <mergeCell ref="K111:L111"/>
    <mergeCell ref="M111:N111"/>
    <mergeCell ref="O111:P111"/>
    <mergeCell ref="Q111:R111"/>
    <mergeCell ref="S111:T111"/>
    <mergeCell ref="U111:V111"/>
    <mergeCell ref="Q110:R110"/>
    <mergeCell ref="S110:T110"/>
    <mergeCell ref="U110:V110"/>
    <mergeCell ref="W110:X110"/>
    <mergeCell ref="Y110:Z110"/>
    <mergeCell ref="AA110:AB110"/>
    <mergeCell ref="W109:X109"/>
    <mergeCell ref="Y109:Z109"/>
    <mergeCell ref="AA109:AB109"/>
    <mergeCell ref="AC109:AD109"/>
    <mergeCell ref="C110:F110"/>
    <mergeCell ref="G110:H110"/>
    <mergeCell ref="I110:J110"/>
    <mergeCell ref="K110:L110"/>
    <mergeCell ref="M110:N110"/>
    <mergeCell ref="O110:P110"/>
    <mergeCell ref="AC108:AD108"/>
    <mergeCell ref="C109:F109"/>
    <mergeCell ref="G109:H109"/>
    <mergeCell ref="I109:J109"/>
    <mergeCell ref="K109:L109"/>
    <mergeCell ref="M109:N109"/>
    <mergeCell ref="O109:P109"/>
    <mergeCell ref="Q109:R109"/>
    <mergeCell ref="S109:T109"/>
    <mergeCell ref="U109:V109"/>
    <mergeCell ref="Q108:R108"/>
    <mergeCell ref="S108:T108"/>
    <mergeCell ref="U108:V108"/>
    <mergeCell ref="W108:X108"/>
    <mergeCell ref="Y108:Z108"/>
    <mergeCell ref="AA108:AB108"/>
    <mergeCell ref="C108:F108"/>
    <mergeCell ref="G108:H108"/>
    <mergeCell ref="I108:J108"/>
    <mergeCell ref="K108:L108"/>
    <mergeCell ref="M108:N108"/>
    <mergeCell ref="O108:P108"/>
    <mergeCell ref="W107:X107"/>
    <mergeCell ref="Y107:Z107"/>
    <mergeCell ref="AA107:AB107"/>
    <mergeCell ref="AC107:AD107"/>
    <mergeCell ref="AN107:AQ107"/>
    <mergeCell ref="AR107:AU107"/>
    <mergeCell ref="AC106:AD106"/>
    <mergeCell ref="C107:F107"/>
    <mergeCell ref="G107:H107"/>
    <mergeCell ref="I107:J107"/>
    <mergeCell ref="K107:L107"/>
    <mergeCell ref="M107:N107"/>
    <mergeCell ref="O107:P107"/>
    <mergeCell ref="Q107:R107"/>
    <mergeCell ref="S107:T107"/>
    <mergeCell ref="U107:V107"/>
    <mergeCell ref="Q106:R106"/>
    <mergeCell ref="S106:T106"/>
    <mergeCell ref="U106:V106"/>
    <mergeCell ref="W106:X106"/>
    <mergeCell ref="Y106:Z106"/>
    <mergeCell ref="AA106:AB106"/>
    <mergeCell ref="C105:F105"/>
    <mergeCell ref="G105:N105"/>
    <mergeCell ref="O105:V105"/>
    <mergeCell ref="W105:AD105"/>
    <mergeCell ref="C106:F106"/>
    <mergeCell ref="G106:H106"/>
    <mergeCell ref="I106:J106"/>
    <mergeCell ref="K106:L106"/>
    <mergeCell ref="M106:N106"/>
    <mergeCell ref="O106:P106"/>
    <mergeCell ref="AA103:AC103"/>
    <mergeCell ref="C104:F104"/>
    <mergeCell ref="G104:I104"/>
    <mergeCell ref="K104:M104"/>
    <mergeCell ref="O104:Q104"/>
    <mergeCell ref="S104:U104"/>
    <mergeCell ref="W104:Y104"/>
    <mergeCell ref="AA104:AC104"/>
    <mergeCell ref="C103:F103"/>
    <mergeCell ref="G103:I103"/>
    <mergeCell ref="K103:M103"/>
    <mergeCell ref="O103:Q103"/>
    <mergeCell ref="S103:U103"/>
    <mergeCell ref="W103:Y103"/>
    <mergeCell ref="AA101:AC101"/>
    <mergeCell ref="C102:F102"/>
    <mergeCell ref="G102:I102"/>
    <mergeCell ref="K102:M102"/>
    <mergeCell ref="O102:Q102"/>
    <mergeCell ref="S102:U102"/>
    <mergeCell ref="W102:Y102"/>
    <mergeCell ref="AA102:AC102"/>
    <mergeCell ref="C101:F101"/>
    <mergeCell ref="G101:I101"/>
    <mergeCell ref="K101:M101"/>
    <mergeCell ref="O101:Q101"/>
    <mergeCell ref="S101:U101"/>
    <mergeCell ref="W101:Y101"/>
    <mergeCell ref="AA99:AC99"/>
    <mergeCell ref="C100:F100"/>
    <mergeCell ref="G100:I100"/>
    <mergeCell ref="K100:M100"/>
    <mergeCell ref="O100:Q100"/>
    <mergeCell ref="S100:U100"/>
    <mergeCell ref="W100:Y100"/>
    <mergeCell ref="AA100:AC100"/>
    <mergeCell ref="C99:F99"/>
    <mergeCell ref="G99:I99"/>
    <mergeCell ref="K99:M99"/>
    <mergeCell ref="O99:Q99"/>
    <mergeCell ref="S99:U99"/>
    <mergeCell ref="W99:Y99"/>
    <mergeCell ref="AA97:AC97"/>
    <mergeCell ref="C98:F98"/>
    <mergeCell ref="G98:I98"/>
    <mergeCell ref="K98:M98"/>
    <mergeCell ref="O98:Q98"/>
    <mergeCell ref="S98:U98"/>
    <mergeCell ref="W98:Y98"/>
    <mergeCell ref="AA98:AC98"/>
    <mergeCell ref="C97:F97"/>
    <mergeCell ref="G97:I97"/>
    <mergeCell ref="K97:M97"/>
    <mergeCell ref="O97:Q97"/>
    <mergeCell ref="S97:U97"/>
    <mergeCell ref="W97:Y97"/>
    <mergeCell ref="AA95:AC95"/>
    <mergeCell ref="C96:F96"/>
    <mergeCell ref="G96:I96"/>
    <mergeCell ref="K96:M96"/>
    <mergeCell ref="O96:Q96"/>
    <mergeCell ref="S96:U96"/>
    <mergeCell ref="W96:Y96"/>
    <mergeCell ref="AA96:AC96"/>
    <mergeCell ref="C95:F95"/>
    <mergeCell ref="G95:I95"/>
    <mergeCell ref="K95:M95"/>
    <mergeCell ref="O95:Q95"/>
    <mergeCell ref="S95:U95"/>
    <mergeCell ref="W95:Y95"/>
    <mergeCell ref="AA93:AC93"/>
    <mergeCell ref="C94:F94"/>
    <mergeCell ref="G94:I94"/>
    <mergeCell ref="K94:M94"/>
    <mergeCell ref="O94:Q94"/>
    <mergeCell ref="S94:U94"/>
    <mergeCell ref="W94:Y94"/>
    <mergeCell ref="AA94:AC94"/>
    <mergeCell ref="C93:F93"/>
    <mergeCell ref="G93:I93"/>
    <mergeCell ref="K93:M93"/>
    <mergeCell ref="O93:Q93"/>
    <mergeCell ref="S93:U93"/>
    <mergeCell ref="W93:Y93"/>
    <mergeCell ref="AA91:AD91"/>
    <mergeCell ref="C92:F92"/>
    <mergeCell ref="G92:I92"/>
    <mergeCell ref="K92:M92"/>
    <mergeCell ref="O92:Q92"/>
    <mergeCell ref="S92:U92"/>
    <mergeCell ref="W92:Y92"/>
    <mergeCell ref="AA92:AC92"/>
    <mergeCell ref="C91:F91"/>
    <mergeCell ref="G91:J91"/>
    <mergeCell ref="K91:N91"/>
    <mergeCell ref="O91:R91"/>
    <mergeCell ref="S91:V91"/>
    <mergeCell ref="W91:Z91"/>
    <mergeCell ref="C89:F89"/>
    <mergeCell ref="G89:I89"/>
    <mergeCell ref="C90:F90"/>
    <mergeCell ref="G90:N90"/>
    <mergeCell ref="O90:V90"/>
    <mergeCell ref="W90:AD90"/>
    <mergeCell ref="C87:F87"/>
    <mergeCell ref="G87:I87"/>
    <mergeCell ref="K87:N87"/>
    <mergeCell ref="O87:R87"/>
    <mergeCell ref="C88:F88"/>
    <mergeCell ref="G88:I88"/>
    <mergeCell ref="K88:N88"/>
    <mergeCell ref="O88:R88"/>
    <mergeCell ref="C85:F85"/>
    <mergeCell ref="G85:I85"/>
    <mergeCell ref="K85:N85"/>
    <mergeCell ref="O85:R85"/>
    <mergeCell ref="C86:F86"/>
    <mergeCell ref="G86:I86"/>
    <mergeCell ref="K86:N86"/>
    <mergeCell ref="O86:R86"/>
    <mergeCell ref="AA82:AD82"/>
    <mergeCell ref="C83:F83"/>
    <mergeCell ref="G83:I83"/>
    <mergeCell ref="C84:F84"/>
    <mergeCell ref="G84:I84"/>
    <mergeCell ref="K84:N84"/>
    <mergeCell ref="O84:R84"/>
    <mergeCell ref="C82:F82"/>
    <mergeCell ref="G82:I82"/>
    <mergeCell ref="K82:N82"/>
    <mergeCell ref="O82:R82"/>
    <mergeCell ref="S82:V82"/>
    <mergeCell ref="W82:Z82"/>
    <mergeCell ref="AA80:AD80"/>
    <mergeCell ref="C81:F81"/>
    <mergeCell ref="G81:I81"/>
    <mergeCell ref="K81:N81"/>
    <mergeCell ref="O81:R81"/>
    <mergeCell ref="S81:V81"/>
    <mergeCell ref="W81:Z81"/>
    <mergeCell ref="AA81:AD81"/>
    <mergeCell ref="C80:F80"/>
    <mergeCell ref="G80:I80"/>
    <mergeCell ref="K80:N80"/>
    <mergeCell ref="O80:R80"/>
    <mergeCell ref="S80:V80"/>
    <mergeCell ref="W80:Z80"/>
    <mergeCell ref="AA78:AD78"/>
    <mergeCell ref="C79:F79"/>
    <mergeCell ref="G79:I79"/>
    <mergeCell ref="K79:N79"/>
    <mergeCell ref="O79:R79"/>
    <mergeCell ref="S79:V79"/>
    <mergeCell ref="W79:Z79"/>
    <mergeCell ref="AA79:AD79"/>
    <mergeCell ref="C78:F78"/>
    <mergeCell ref="G78:I78"/>
    <mergeCell ref="K78:N78"/>
    <mergeCell ref="O78:R78"/>
    <mergeCell ref="S78:V78"/>
    <mergeCell ref="W78:Z78"/>
    <mergeCell ref="AA76:AD76"/>
    <mergeCell ref="C77:F77"/>
    <mergeCell ref="G77:I77"/>
    <mergeCell ref="K77:N77"/>
    <mergeCell ref="O77:R77"/>
    <mergeCell ref="S77:V77"/>
    <mergeCell ref="W77:Z77"/>
    <mergeCell ref="AA77:AD77"/>
    <mergeCell ref="C76:F76"/>
    <mergeCell ref="G76:J76"/>
    <mergeCell ref="K76:N76"/>
    <mergeCell ref="O76:R76"/>
    <mergeCell ref="S76:V76"/>
    <mergeCell ref="W76:Z76"/>
    <mergeCell ref="C67:F67"/>
    <mergeCell ref="K71:X73"/>
    <mergeCell ref="C75:R75"/>
    <mergeCell ref="S75:V75"/>
    <mergeCell ref="W75:Z75"/>
    <mergeCell ref="AA75:AD75"/>
    <mergeCell ref="AA67:AC67"/>
    <mergeCell ref="C66:F66"/>
    <mergeCell ref="G65:I65"/>
    <mergeCell ref="C65:F65"/>
    <mergeCell ref="C64:F64"/>
    <mergeCell ref="C63:F63"/>
    <mergeCell ref="C62:F62"/>
    <mergeCell ref="C60:F60"/>
    <mergeCell ref="G60:J60"/>
    <mergeCell ref="C59:F59"/>
    <mergeCell ref="C58:F58"/>
    <mergeCell ref="G58:I58"/>
    <mergeCell ref="K60:N60"/>
    <mergeCell ref="O60:R60"/>
    <mergeCell ref="S60:V60"/>
    <mergeCell ref="W60:Z60"/>
    <mergeCell ref="AA60:AD60"/>
    <mergeCell ref="W59:Y59"/>
    <mergeCell ref="AA58:AC58"/>
    <mergeCell ref="AA59:AC59"/>
    <mergeCell ref="S58:U58"/>
    <mergeCell ref="S59:U59"/>
    <mergeCell ref="G66:I66"/>
    <mergeCell ref="G67:I67"/>
    <mergeCell ref="K62:M62"/>
    <mergeCell ref="K63:M63"/>
    <mergeCell ref="AI58:AJ58"/>
    <mergeCell ref="AK58:AL58"/>
    <mergeCell ref="AM58:AN58"/>
    <mergeCell ref="AO58:AP58"/>
    <mergeCell ref="C57:F57"/>
    <mergeCell ref="C56:F56"/>
    <mergeCell ref="C55:F55"/>
    <mergeCell ref="C54:F54"/>
    <mergeCell ref="G53:J53"/>
    <mergeCell ref="K53:N53"/>
    <mergeCell ref="O53:R53"/>
    <mergeCell ref="C51:F51"/>
    <mergeCell ref="K52:N52"/>
    <mergeCell ref="O52:R52"/>
    <mergeCell ref="S52:V52"/>
    <mergeCell ref="C53:F53"/>
    <mergeCell ref="C50:F50"/>
    <mergeCell ref="W52:Z52"/>
    <mergeCell ref="AA52:AD52"/>
    <mergeCell ref="G54:I54"/>
    <mergeCell ref="G55:I55"/>
    <mergeCell ref="G56:I56"/>
    <mergeCell ref="G57:I57"/>
    <mergeCell ref="AA54:AC54"/>
    <mergeCell ref="AA55:AC55"/>
    <mergeCell ref="AA56:AC56"/>
    <mergeCell ref="AA57:AC57"/>
    <mergeCell ref="S55:U55"/>
    <mergeCell ref="S56:U56"/>
    <mergeCell ref="S57:U57"/>
    <mergeCell ref="W54:Y54"/>
    <mergeCell ref="W55:Y55"/>
    <mergeCell ref="C33:F33"/>
    <mergeCell ref="G33:I33"/>
    <mergeCell ref="K33:M33"/>
    <mergeCell ref="O33:Q33"/>
    <mergeCell ref="S33:U33"/>
    <mergeCell ref="W33:Y33"/>
    <mergeCell ref="AA33:AC33"/>
    <mergeCell ref="C32:F32"/>
    <mergeCell ref="G32:I32"/>
    <mergeCell ref="K32:M32"/>
    <mergeCell ref="O32:Q32"/>
    <mergeCell ref="S32:U32"/>
    <mergeCell ref="W32:Y32"/>
    <mergeCell ref="G35:I35"/>
    <mergeCell ref="K35:M35"/>
    <mergeCell ref="W27:Y27"/>
    <mergeCell ref="AA27:AC27"/>
    <mergeCell ref="C26:F26"/>
    <mergeCell ref="G26:I26"/>
    <mergeCell ref="K26:M26"/>
    <mergeCell ref="O26:Q26"/>
    <mergeCell ref="S26:U26"/>
    <mergeCell ref="W26:Y26"/>
    <mergeCell ref="C31:F31"/>
    <mergeCell ref="G31:I31"/>
    <mergeCell ref="K31:M31"/>
    <mergeCell ref="O31:Q31"/>
    <mergeCell ref="S31:U31"/>
    <mergeCell ref="W31:Y31"/>
    <mergeCell ref="AA31:AC31"/>
    <mergeCell ref="C30:F30"/>
    <mergeCell ref="G30:I30"/>
    <mergeCell ref="K30:M30"/>
    <mergeCell ref="O30:Q30"/>
    <mergeCell ref="S30:U30"/>
    <mergeCell ref="W30:Y30"/>
    <mergeCell ref="AA29:AC29"/>
    <mergeCell ref="C29:F29"/>
    <mergeCell ref="G29:I29"/>
    <mergeCell ref="K29:M29"/>
    <mergeCell ref="O29:Q29"/>
    <mergeCell ref="S29:U29"/>
    <mergeCell ref="W29:Y29"/>
    <mergeCell ref="BI24:BI32"/>
    <mergeCell ref="C24:F24"/>
    <mergeCell ref="G24:I24"/>
    <mergeCell ref="K24:M24"/>
    <mergeCell ref="O24:Q24"/>
    <mergeCell ref="S24:U24"/>
    <mergeCell ref="W24:Y24"/>
    <mergeCell ref="AA24:AC24"/>
    <mergeCell ref="C25:F25"/>
    <mergeCell ref="C23:F23"/>
    <mergeCell ref="G23:I23"/>
    <mergeCell ref="K23:M23"/>
    <mergeCell ref="O23:Q23"/>
    <mergeCell ref="S23:U23"/>
    <mergeCell ref="W23:Y23"/>
    <mergeCell ref="C22:F22"/>
    <mergeCell ref="G22:I22"/>
    <mergeCell ref="K22:M22"/>
    <mergeCell ref="O22:Q22"/>
    <mergeCell ref="S22:U22"/>
    <mergeCell ref="W22:Y22"/>
    <mergeCell ref="AA22:AC22"/>
    <mergeCell ref="C28:F28"/>
    <mergeCell ref="O28:R28"/>
    <mergeCell ref="S28:V28"/>
    <mergeCell ref="W28:Z28"/>
    <mergeCell ref="AA26:AC26"/>
    <mergeCell ref="C27:F27"/>
    <mergeCell ref="G27:I27"/>
    <mergeCell ref="K27:M27"/>
    <mergeCell ref="O27:Q27"/>
    <mergeCell ref="S27:U27"/>
    <mergeCell ref="W19:Z19"/>
    <mergeCell ref="W17:Z17"/>
    <mergeCell ref="C12:F12"/>
    <mergeCell ref="K12:N12"/>
    <mergeCell ref="W12:Z12"/>
    <mergeCell ref="W18:Z18"/>
    <mergeCell ref="AA12:AC12"/>
    <mergeCell ref="K10:N10"/>
    <mergeCell ref="W10:Z10"/>
    <mergeCell ref="W16:Z16"/>
    <mergeCell ref="C11:F11"/>
    <mergeCell ref="K11:N11"/>
    <mergeCell ref="W11:Z11"/>
    <mergeCell ref="C21:F21"/>
    <mergeCell ref="C20:F20"/>
    <mergeCell ref="G20:J20"/>
    <mergeCell ref="K20:N20"/>
    <mergeCell ref="O20:R20"/>
    <mergeCell ref="S20:V20"/>
    <mergeCell ref="K18:N18"/>
    <mergeCell ref="O18:R18"/>
    <mergeCell ref="K19:N19"/>
    <mergeCell ref="O19:R19"/>
    <mergeCell ref="G15:J15"/>
    <mergeCell ref="C16:J19"/>
    <mergeCell ref="K16:N16"/>
    <mergeCell ref="O16:R16"/>
    <mergeCell ref="K17:N17"/>
    <mergeCell ref="O17:R17"/>
    <mergeCell ref="G10:J10"/>
    <mergeCell ref="G11:J11"/>
    <mergeCell ref="G12:J12"/>
    <mergeCell ref="BI8:BI14"/>
    <mergeCell ref="C9:F9"/>
    <mergeCell ref="K9:N9"/>
    <mergeCell ref="W9:Z9"/>
    <mergeCell ref="W15:Z15"/>
    <mergeCell ref="C10:F10"/>
    <mergeCell ref="AA7:AD7"/>
    <mergeCell ref="C8:F8"/>
    <mergeCell ref="K8:N8"/>
    <mergeCell ref="W8:Z8"/>
    <mergeCell ref="W14:Z14"/>
    <mergeCell ref="AA8:AC8"/>
    <mergeCell ref="C7:F7"/>
    <mergeCell ref="G7:J7"/>
    <mergeCell ref="K7:N7"/>
    <mergeCell ref="W7:Z7"/>
    <mergeCell ref="B2:I4"/>
    <mergeCell ref="K2:X4"/>
    <mergeCell ref="C6:AD6"/>
    <mergeCell ref="C14:F14"/>
    <mergeCell ref="C15:F15"/>
    <mergeCell ref="K15:N15"/>
    <mergeCell ref="O15:R15"/>
    <mergeCell ref="K14:N14"/>
    <mergeCell ref="O14:Q14"/>
    <mergeCell ref="C13:F13"/>
    <mergeCell ref="K13:N13"/>
    <mergeCell ref="W13:Z13"/>
    <mergeCell ref="BI15:BI23"/>
    <mergeCell ref="AH9:AK9"/>
    <mergeCell ref="G8:J8"/>
    <mergeCell ref="G9:J9"/>
  </mergeCells>
  <phoneticPr fontId="108"/>
  <printOptions horizontalCentered="1" verticalCentered="1"/>
  <pageMargins left="0.31496062992125984" right="0.31496062992125984" top="0" bottom="0" header="0" footer="0"/>
  <pageSetup paperSize="11"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BE2201"/>
  <sheetViews>
    <sheetView workbookViewId="0">
      <selection activeCell="AC25" sqref="AC25"/>
    </sheetView>
  </sheetViews>
  <sheetFormatPr baseColWidth="10" defaultColWidth="12.5" defaultRowHeight="15" customHeight="1"/>
  <cols>
    <col min="1" max="1" width="7.6640625" customWidth="1"/>
    <col min="2" max="22" width="2.6640625" customWidth="1"/>
    <col min="23" max="23" width="3" customWidth="1"/>
    <col min="24" max="57" width="2.6640625" customWidth="1"/>
  </cols>
  <sheetData>
    <row r="1" spans="1:57" ht="12.75" customHeight="1">
      <c r="A1" s="19"/>
      <c r="B1" s="19"/>
      <c r="C1" s="19"/>
      <c r="D1" s="19"/>
      <c r="E1" s="19"/>
      <c r="F1" s="19"/>
      <c r="G1" s="19"/>
      <c r="H1" s="19"/>
      <c r="I1" s="19"/>
      <c r="J1" s="2"/>
      <c r="K1" s="52"/>
      <c r="L1" s="19"/>
      <c r="M1" s="19"/>
      <c r="N1" s="19"/>
      <c r="O1" s="19"/>
      <c r="P1" s="19"/>
      <c r="Q1" s="19"/>
      <c r="R1" s="19"/>
      <c r="S1" s="19"/>
      <c r="T1" s="19"/>
      <c r="U1" s="19"/>
      <c r="V1" s="19"/>
      <c r="W1" s="19"/>
      <c r="X1" s="19"/>
      <c r="Y1" s="19"/>
      <c r="Z1" s="19"/>
      <c r="AA1" s="19"/>
      <c r="AB1" s="19"/>
      <c r="AC1" s="19"/>
      <c r="AD1" s="19"/>
      <c r="AE1" s="19"/>
      <c r="AF1" s="19"/>
    </row>
    <row r="2" spans="1:57" ht="12.75" customHeight="1">
      <c r="B2" s="432"/>
      <c r="C2" s="433"/>
      <c r="D2" s="433"/>
      <c r="E2" s="433"/>
      <c r="F2" s="433"/>
      <c r="G2" s="433"/>
      <c r="H2" s="433"/>
      <c r="I2" s="433"/>
      <c r="J2" s="19"/>
      <c r="K2" s="1007" t="s">
        <v>1016</v>
      </c>
      <c r="L2" s="727"/>
      <c r="M2" s="727"/>
      <c r="N2" s="727"/>
      <c r="O2" s="727"/>
      <c r="P2" s="727"/>
      <c r="Q2" s="727"/>
      <c r="R2" s="727"/>
      <c r="S2" s="727"/>
      <c r="T2" s="727"/>
      <c r="U2" s="727"/>
      <c r="V2" s="727"/>
      <c r="W2" s="727"/>
      <c r="X2" s="727"/>
      <c r="Y2" s="228"/>
      <c r="Z2" s="19"/>
      <c r="AA2" s="19"/>
      <c r="AB2" s="19"/>
      <c r="AC2" s="19"/>
      <c r="AD2" s="19"/>
      <c r="AE2" s="19"/>
      <c r="AF2" s="19"/>
      <c r="AH2" s="1" t="s">
        <v>90</v>
      </c>
      <c r="AK2" s="40">
        <v>24</v>
      </c>
      <c r="AL2" s="41" t="s">
        <v>91</v>
      </c>
    </row>
    <row r="3" spans="1:57" ht="12.75" customHeight="1">
      <c r="B3" s="433"/>
      <c r="C3" s="433"/>
      <c r="D3" s="433"/>
      <c r="E3" s="433"/>
      <c r="F3" s="433"/>
      <c r="G3" s="433"/>
      <c r="H3" s="433"/>
      <c r="I3" s="433"/>
      <c r="J3" s="19"/>
      <c r="K3" s="727"/>
      <c r="L3" s="727"/>
      <c r="M3" s="727"/>
      <c r="N3" s="727"/>
      <c r="O3" s="727"/>
      <c r="P3" s="727"/>
      <c r="Q3" s="727"/>
      <c r="R3" s="727"/>
      <c r="S3" s="727"/>
      <c r="T3" s="727"/>
      <c r="U3" s="727"/>
      <c r="V3" s="727"/>
      <c r="W3" s="727"/>
      <c r="X3" s="727"/>
      <c r="Y3" s="228"/>
      <c r="Z3" s="19"/>
      <c r="AA3" s="19"/>
      <c r="AB3" s="19"/>
      <c r="AC3" s="19"/>
      <c r="AD3" s="19"/>
      <c r="AE3" s="19"/>
      <c r="AF3" s="19"/>
      <c r="AH3" s="1" t="s">
        <v>92</v>
      </c>
      <c r="AK3" s="40">
        <v>2.2000000000000002</v>
      </c>
      <c r="AL3" s="41" t="s">
        <v>91</v>
      </c>
    </row>
    <row r="4" spans="1:57" ht="12.75" customHeight="1">
      <c r="B4" s="433"/>
      <c r="C4" s="433"/>
      <c r="D4" s="433"/>
      <c r="E4" s="433"/>
      <c r="F4" s="433"/>
      <c r="G4" s="433"/>
      <c r="H4" s="433"/>
      <c r="I4" s="433"/>
      <c r="J4" s="19"/>
      <c r="K4" s="727"/>
      <c r="L4" s="727"/>
      <c r="M4" s="727"/>
      <c r="N4" s="727"/>
      <c r="O4" s="727"/>
      <c r="P4" s="727"/>
      <c r="Q4" s="727"/>
      <c r="R4" s="727"/>
      <c r="S4" s="727"/>
      <c r="T4" s="727"/>
      <c r="U4" s="727"/>
      <c r="V4" s="727"/>
      <c r="W4" s="727"/>
      <c r="X4" s="727"/>
      <c r="Y4" s="228"/>
      <c r="Z4" s="284"/>
      <c r="AA4" s="284"/>
      <c r="AB4" s="284"/>
      <c r="AC4" s="284"/>
      <c r="AD4" s="284"/>
      <c r="AE4" s="284"/>
      <c r="AF4" s="284"/>
      <c r="AH4" s="1" t="s">
        <v>93</v>
      </c>
      <c r="AK4" s="40">
        <v>12</v>
      </c>
      <c r="AL4" s="41" t="s">
        <v>94</v>
      </c>
    </row>
    <row r="5" spans="1:57" ht="12.75" customHeight="1">
      <c r="A5" s="19"/>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19"/>
      <c r="AH5" s="19" t="s">
        <v>95</v>
      </c>
      <c r="AK5" s="40">
        <v>8.3800000000000008</v>
      </c>
      <c r="AL5" s="41" t="s">
        <v>96</v>
      </c>
    </row>
    <row r="6" spans="1:57" ht="12.75" customHeight="1">
      <c r="A6" s="19"/>
      <c r="B6" s="1148" t="s">
        <v>1049</v>
      </c>
      <c r="C6" s="765"/>
      <c r="D6" s="765"/>
      <c r="E6" s="765"/>
      <c r="F6" s="765"/>
      <c r="G6" s="765"/>
      <c r="H6" s="765"/>
      <c r="I6" s="765"/>
      <c r="J6" s="765"/>
      <c r="K6" s="765"/>
      <c r="L6" s="765"/>
      <c r="M6" s="765"/>
      <c r="N6" s="765"/>
      <c r="O6" s="1149"/>
      <c r="P6" s="1152" t="s">
        <v>165</v>
      </c>
      <c r="Q6" s="765"/>
      <c r="R6" s="765"/>
      <c r="S6" s="765"/>
      <c r="T6" s="765"/>
      <c r="U6" s="765"/>
      <c r="V6" s="765"/>
      <c r="W6" s="765"/>
      <c r="X6" s="765"/>
      <c r="Y6" s="765"/>
      <c r="Z6" s="765"/>
      <c r="AA6" s="765"/>
      <c r="AB6" s="765"/>
      <c r="AC6" s="1149"/>
      <c r="AD6" s="1154" t="s">
        <v>350</v>
      </c>
      <c r="AE6" s="765"/>
      <c r="AF6" s="942"/>
      <c r="AG6" s="19"/>
      <c r="AH6" s="19" t="s">
        <v>95</v>
      </c>
      <c r="AK6" s="40">
        <v>13.5</v>
      </c>
      <c r="AL6" s="41" t="s">
        <v>97</v>
      </c>
    </row>
    <row r="7" spans="1:57" ht="12.75" customHeight="1">
      <c r="A7" s="19"/>
      <c r="B7" s="1150"/>
      <c r="C7" s="741"/>
      <c r="D7" s="741"/>
      <c r="E7" s="741"/>
      <c r="F7" s="741"/>
      <c r="G7" s="741"/>
      <c r="H7" s="741"/>
      <c r="I7" s="741"/>
      <c r="J7" s="741"/>
      <c r="K7" s="741"/>
      <c r="L7" s="741"/>
      <c r="M7" s="741"/>
      <c r="N7" s="741"/>
      <c r="O7" s="1151"/>
      <c r="P7" s="1153"/>
      <c r="Q7" s="741"/>
      <c r="R7" s="741"/>
      <c r="S7" s="741"/>
      <c r="T7" s="741"/>
      <c r="U7" s="741"/>
      <c r="V7" s="741"/>
      <c r="W7" s="741"/>
      <c r="X7" s="741"/>
      <c r="Y7" s="741"/>
      <c r="Z7" s="741"/>
      <c r="AA7" s="741"/>
      <c r="AB7" s="741"/>
      <c r="AC7" s="1151"/>
      <c r="AD7" s="1150"/>
      <c r="AE7" s="741"/>
      <c r="AF7" s="1155"/>
      <c r="AG7" s="19"/>
      <c r="AH7" s="19"/>
    </row>
    <row r="8" spans="1:57" ht="12.75" customHeight="1">
      <c r="A8" s="19"/>
      <c r="B8" s="363">
        <v>1</v>
      </c>
      <c r="C8" s="363" t="s">
        <v>1020</v>
      </c>
      <c r="D8" s="364"/>
      <c r="E8" s="238"/>
      <c r="F8" s="238"/>
      <c r="G8" s="238"/>
      <c r="H8" s="364"/>
      <c r="I8" s="363">
        <v>16</v>
      </c>
      <c r="J8" s="363" t="s">
        <v>1021</v>
      </c>
      <c r="K8" s="364"/>
      <c r="L8" s="238"/>
      <c r="M8" s="238"/>
      <c r="N8" s="238"/>
      <c r="O8" s="364"/>
      <c r="P8" s="434">
        <v>1</v>
      </c>
      <c r="Q8" s="435" t="s">
        <v>1023</v>
      </c>
      <c r="R8" s="436"/>
      <c r="S8" s="437"/>
      <c r="T8" s="437"/>
      <c r="U8" s="437"/>
      <c r="V8" s="436"/>
      <c r="W8" s="438">
        <v>16</v>
      </c>
      <c r="X8" s="439" t="s">
        <v>1024</v>
      </c>
      <c r="Y8" s="440"/>
      <c r="Z8" s="441"/>
      <c r="AA8" s="441"/>
      <c r="AB8" s="441"/>
      <c r="AC8" s="440"/>
      <c r="AD8" s="367"/>
      <c r="AE8" s="367"/>
      <c r="AF8" s="367"/>
      <c r="AG8" s="19"/>
      <c r="AH8" s="19"/>
    </row>
    <row r="9" spans="1:57" ht="12.75" customHeight="1">
      <c r="A9" s="19"/>
      <c r="B9" s="365"/>
      <c r="C9" s="363"/>
      <c r="D9" s="366"/>
      <c r="E9" s="367"/>
      <c r="F9" s="367"/>
      <c r="G9" s="367"/>
      <c r="H9" s="366"/>
      <c r="I9" s="365"/>
      <c r="J9" s="363"/>
      <c r="K9" s="366"/>
      <c r="L9" s="367"/>
      <c r="M9" s="367"/>
      <c r="N9" s="367"/>
      <c r="O9" s="366"/>
      <c r="P9" s="442"/>
      <c r="Q9" s="434"/>
      <c r="R9" s="443"/>
      <c r="S9" s="444"/>
      <c r="T9" s="444"/>
      <c r="U9" s="444"/>
      <c r="V9" s="443"/>
      <c r="W9" s="445"/>
      <c r="X9" s="438"/>
      <c r="Y9" s="446"/>
      <c r="Z9" s="447"/>
      <c r="AA9" s="447"/>
      <c r="AB9" s="447"/>
      <c r="AC9" s="446"/>
      <c r="AD9" s="367"/>
      <c r="AE9" s="367"/>
      <c r="AF9" s="367"/>
      <c r="AG9" s="19"/>
      <c r="AH9" s="19"/>
    </row>
    <row r="10" spans="1:57" ht="12.75" customHeight="1">
      <c r="A10" s="19"/>
      <c r="B10" s="365"/>
      <c r="C10" s="365"/>
      <c r="D10" s="366"/>
      <c r="E10" s="367"/>
      <c r="F10" s="367"/>
      <c r="G10" s="367"/>
      <c r="H10" s="366"/>
      <c r="I10" s="365"/>
      <c r="J10" s="365"/>
      <c r="K10" s="366"/>
      <c r="L10" s="367"/>
      <c r="M10" s="367"/>
      <c r="N10" s="367"/>
      <c r="O10" s="366"/>
      <c r="P10" s="442"/>
      <c r="Q10" s="442"/>
      <c r="R10" s="443"/>
      <c r="S10" s="444"/>
      <c r="T10" s="444"/>
      <c r="U10" s="444"/>
      <c r="V10" s="443"/>
      <c r="W10" s="445"/>
      <c r="X10" s="445"/>
      <c r="Y10" s="446"/>
      <c r="Z10" s="447"/>
      <c r="AA10" s="447"/>
      <c r="AB10" s="447"/>
      <c r="AC10" s="446"/>
      <c r="AD10" s="238"/>
      <c r="AE10" s="238"/>
      <c r="AF10" s="367"/>
      <c r="AG10" s="19"/>
      <c r="AH10" s="19"/>
      <c r="AK10" s="19"/>
    </row>
    <row r="11" spans="1:57" ht="12.75" customHeight="1">
      <c r="A11" s="19"/>
      <c r="B11" s="368"/>
      <c r="C11" s="368"/>
      <c r="D11" s="370"/>
      <c r="E11" s="371"/>
      <c r="F11" s="371"/>
      <c r="G11" s="371"/>
      <c r="H11" s="370"/>
      <c r="I11" s="368"/>
      <c r="J11" s="368"/>
      <c r="K11" s="370"/>
      <c r="L11" s="371"/>
      <c r="M11" s="371"/>
      <c r="N11" s="371"/>
      <c r="O11" s="370"/>
      <c r="P11" s="448"/>
      <c r="Q11" s="448"/>
      <c r="R11" s="449"/>
      <c r="S11" s="450"/>
      <c r="T11" s="450"/>
      <c r="U11" s="450"/>
      <c r="V11" s="449"/>
      <c r="W11" s="451"/>
      <c r="X11" s="451"/>
      <c r="Y11" s="452"/>
      <c r="Z11" s="453"/>
      <c r="AA11" s="453"/>
      <c r="AB11" s="453"/>
      <c r="AC11" s="452"/>
      <c r="AD11" s="373"/>
      <c r="AE11" s="373"/>
      <c r="AF11" s="371"/>
      <c r="AG11" s="19"/>
      <c r="AH11" s="19"/>
    </row>
    <row r="12" spans="1:57" ht="12.75" customHeight="1">
      <c r="A12" s="19"/>
      <c r="B12" s="363">
        <v>2</v>
      </c>
      <c r="C12" s="363" t="s">
        <v>1021</v>
      </c>
      <c r="D12" s="366"/>
      <c r="E12" s="367"/>
      <c r="F12" s="367"/>
      <c r="G12" s="367"/>
      <c r="H12" s="366"/>
      <c r="I12" s="363">
        <v>17</v>
      </c>
      <c r="J12" s="363" t="s">
        <v>1022</v>
      </c>
      <c r="K12" s="366"/>
      <c r="L12" s="367"/>
      <c r="M12" s="367"/>
      <c r="N12" s="367"/>
      <c r="O12" s="366"/>
      <c r="P12" s="438">
        <v>2</v>
      </c>
      <c r="Q12" s="439" t="s">
        <v>1024</v>
      </c>
      <c r="R12" s="446"/>
      <c r="S12" s="447"/>
      <c r="T12" s="447"/>
      <c r="U12" s="447"/>
      <c r="V12" s="446"/>
      <c r="W12" s="363">
        <v>17</v>
      </c>
      <c r="X12" s="363" t="s">
        <v>483</v>
      </c>
      <c r="Y12" s="366"/>
      <c r="Z12" s="367"/>
      <c r="AA12" s="367"/>
      <c r="AB12" s="367"/>
      <c r="AC12" s="366"/>
      <c r="AD12" s="367"/>
      <c r="AE12" s="367"/>
      <c r="AF12" s="367"/>
      <c r="AG12" s="19"/>
      <c r="AH12" s="19"/>
      <c r="AL12" s="1" t="s">
        <v>1232</v>
      </c>
      <c r="AT12" s="1156" t="s">
        <v>146</v>
      </c>
      <c r="AU12" s="765"/>
      <c r="AV12" s="765"/>
      <c r="AW12" s="765"/>
      <c r="AX12" s="765"/>
      <c r="AY12" s="765"/>
      <c r="AZ12" s="19"/>
      <c r="BA12" s="2"/>
      <c r="BB12" s="52"/>
      <c r="BC12" s="19"/>
      <c r="BD12" s="19"/>
      <c r="BE12" s="19"/>
    </row>
    <row r="13" spans="1:57" ht="12.75" customHeight="1">
      <c r="A13" s="19"/>
      <c r="B13" s="365"/>
      <c r="C13" s="363"/>
      <c r="D13" s="366"/>
      <c r="E13" s="367"/>
      <c r="F13" s="367"/>
      <c r="G13" s="367"/>
      <c r="H13" s="366"/>
      <c r="I13" s="365"/>
      <c r="J13" s="363"/>
      <c r="K13" s="366"/>
      <c r="L13" s="367"/>
      <c r="M13" s="367"/>
      <c r="N13" s="367"/>
      <c r="O13" s="366"/>
      <c r="P13" s="445"/>
      <c r="Q13" s="438"/>
      <c r="R13" s="446"/>
      <c r="S13" s="447"/>
      <c r="T13" s="447"/>
      <c r="U13" s="447"/>
      <c r="V13" s="446"/>
      <c r="W13" s="365"/>
      <c r="X13" s="363"/>
      <c r="Y13" s="366"/>
      <c r="Z13" s="367"/>
      <c r="AA13" s="367"/>
      <c r="AB13" s="367"/>
      <c r="AC13" s="366"/>
      <c r="AD13" s="238"/>
      <c r="AE13" s="238"/>
      <c r="AF13" s="367"/>
      <c r="AG13" s="19"/>
      <c r="AH13" s="19" t="s">
        <v>1233</v>
      </c>
      <c r="AL13" s="454" t="s">
        <v>1234</v>
      </c>
      <c r="AM13" s="455"/>
      <c r="AT13" s="932" t="s">
        <v>1235</v>
      </c>
      <c r="AU13" s="727"/>
      <c r="AV13" s="727"/>
      <c r="AW13" s="727"/>
      <c r="AX13" s="727"/>
      <c r="AY13" s="727"/>
      <c r="AZ13" s="48" t="s">
        <v>172</v>
      </c>
      <c r="BA13" s="2" t="s">
        <v>1236</v>
      </c>
      <c r="BB13" s="52"/>
      <c r="BC13" s="53"/>
      <c r="BD13" s="53"/>
      <c r="BE13" s="53"/>
    </row>
    <row r="14" spans="1:57" ht="12.75" customHeight="1">
      <c r="A14" s="19"/>
      <c r="B14" s="363"/>
      <c r="C14" s="365"/>
      <c r="D14" s="364"/>
      <c r="E14" s="238"/>
      <c r="F14" s="238"/>
      <c r="G14" s="238"/>
      <c r="H14" s="364"/>
      <c r="I14" s="363"/>
      <c r="J14" s="365"/>
      <c r="K14" s="364"/>
      <c r="L14" s="238"/>
      <c r="M14" s="238"/>
      <c r="N14" s="238"/>
      <c r="O14" s="364"/>
      <c r="P14" s="438"/>
      <c r="Q14" s="445"/>
      <c r="R14" s="440"/>
      <c r="S14" s="441"/>
      <c r="T14" s="441"/>
      <c r="U14" s="441"/>
      <c r="V14" s="440"/>
      <c r="W14" s="363"/>
      <c r="X14" s="365"/>
      <c r="Y14" s="364"/>
      <c r="Z14" s="238"/>
      <c r="AA14" s="238"/>
      <c r="AB14" s="238"/>
      <c r="AC14" s="364"/>
      <c r="AD14" s="367"/>
      <c r="AE14" s="367"/>
      <c r="AF14" s="367"/>
      <c r="AG14" s="19"/>
      <c r="AH14" s="19" t="s">
        <v>1237</v>
      </c>
      <c r="AL14" s="456" t="s">
        <v>1238</v>
      </c>
      <c r="AM14" s="457"/>
      <c r="AT14" s="727"/>
      <c r="AU14" s="727"/>
      <c r="AV14" s="727"/>
      <c r="AW14" s="727"/>
      <c r="AX14" s="727"/>
      <c r="AY14" s="727"/>
      <c r="AZ14" s="48" t="s">
        <v>172</v>
      </c>
      <c r="BA14" s="2" t="s">
        <v>1239</v>
      </c>
      <c r="BB14" s="52"/>
      <c r="BC14" s="53"/>
      <c r="BD14" s="53"/>
      <c r="BE14" s="53"/>
    </row>
    <row r="15" spans="1:57" ht="12.75" customHeight="1">
      <c r="A15" s="19"/>
      <c r="B15" s="458"/>
      <c r="C15" s="368"/>
      <c r="D15" s="374"/>
      <c r="E15" s="373"/>
      <c r="F15" s="373"/>
      <c r="G15" s="373"/>
      <c r="H15" s="374"/>
      <c r="I15" s="458"/>
      <c r="J15" s="368"/>
      <c r="K15" s="374"/>
      <c r="L15" s="373"/>
      <c r="M15" s="373"/>
      <c r="N15" s="373"/>
      <c r="O15" s="374"/>
      <c r="P15" s="459"/>
      <c r="Q15" s="451"/>
      <c r="R15" s="460"/>
      <c r="S15" s="461"/>
      <c r="T15" s="461"/>
      <c r="U15" s="461"/>
      <c r="V15" s="460"/>
      <c r="W15" s="458"/>
      <c r="X15" s="368"/>
      <c r="Y15" s="374"/>
      <c r="Z15" s="373"/>
      <c r="AA15" s="373"/>
      <c r="AB15" s="373"/>
      <c r="AC15" s="374"/>
      <c r="AD15" s="371"/>
      <c r="AE15" s="371"/>
      <c r="AF15" s="371"/>
      <c r="AG15" s="19"/>
      <c r="AH15" s="19" t="s">
        <v>1240</v>
      </c>
      <c r="AL15" s="456" t="s">
        <v>1241</v>
      </c>
      <c r="AM15" s="457"/>
      <c r="AT15" s="727"/>
      <c r="AU15" s="727"/>
      <c r="AV15" s="727"/>
      <c r="AW15" s="727"/>
      <c r="AX15" s="727"/>
      <c r="AY15" s="727"/>
      <c r="AZ15" s="48" t="s">
        <v>172</v>
      </c>
      <c r="BA15" s="2" t="s">
        <v>1242</v>
      </c>
      <c r="BB15" s="52"/>
      <c r="BC15" s="53"/>
      <c r="BD15" s="53"/>
      <c r="BE15" s="53"/>
    </row>
    <row r="16" spans="1:57" ht="12.75" customHeight="1">
      <c r="A16" s="19"/>
      <c r="B16" s="363">
        <v>3</v>
      </c>
      <c r="C16" s="363" t="s">
        <v>1022</v>
      </c>
      <c r="D16" s="364"/>
      <c r="E16" s="238"/>
      <c r="F16" s="238"/>
      <c r="G16" s="238"/>
      <c r="H16" s="364"/>
      <c r="I16" s="434">
        <v>18</v>
      </c>
      <c r="J16" s="435" t="s">
        <v>1023</v>
      </c>
      <c r="K16" s="436"/>
      <c r="L16" s="437"/>
      <c r="M16" s="437"/>
      <c r="N16" s="437"/>
      <c r="O16" s="436"/>
      <c r="P16" s="363">
        <v>3</v>
      </c>
      <c r="Q16" s="363" t="s">
        <v>483</v>
      </c>
      <c r="R16" s="364"/>
      <c r="S16" s="238"/>
      <c r="T16" s="238"/>
      <c r="U16" s="238"/>
      <c r="V16" s="364"/>
      <c r="W16" s="363">
        <v>18</v>
      </c>
      <c r="X16" s="363" t="s">
        <v>1019</v>
      </c>
      <c r="Y16" s="364"/>
      <c r="Z16" s="238"/>
      <c r="AA16" s="238"/>
      <c r="AB16" s="238"/>
      <c r="AC16" s="364"/>
      <c r="AD16" s="367"/>
      <c r="AE16" s="367"/>
      <c r="AF16" s="367"/>
      <c r="AG16" s="19"/>
      <c r="AH16" s="19" t="s">
        <v>1243</v>
      </c>
      <c r="AL16" s="456" t="s">
        <v>1244</v>
      </c>
      <c r="AM16" s="457"/>
    </row>
    <row r="17" spans="1:44" ht="12.75" customHeight="1">
      <c r="A17" s="19"/>
      <c r="B17" s="365"/>
      <c r="C17" s="363"/>
      <c r="D17" s="366"/>
      <c r="E17" s="367"/>
      <c r="F17" s="367"/>
      <c r="G17" s="367"/>
      <c r="H17" s="366"/>
      <c r="I17" s="442"/>
      <c r="J17" s="434"/>
      <c r="K17" s="443"/>
      <c r="L17" s="444"/>
      <c r="M17" s="444"/>
      <c r="N17" s="444"/>
      <c r="O17" s="443"/>
      <c r="P17" s="365"/>
      <c r="Q17" s="363"/>
      <c r="R17" s="366"/>
      <c r="S17" s="367"/>
      <c r="T17" s="367"/>
      <c r="U17" s="367"/>
      <c r="V17" s="366"/>
      <c r="W17" s="365"/>
      <c r="X17" s="365"/>
      <c r="Y17" s="366"/>
      <c r="Z17" s="367"/>
      <c r="AA17" s="367"/>
      <c r="AB17" s="367"/>
      <c r="AC17" s="366"/>
      <c r="AD17" s="238"/>
      <c r="AE17" s="238"/>
      <c r="AF17" s="367"/>
      <c r="AG17" s="19"/>
      <c r="AH17" s="19" t="s">
        <v>1245</v>
      </c>
      <c r="AL17" s="456" t="s">
        <v>1246</v>
      </c>
      <c r="AM17" s="457"/>
    </row>
    <row r="18" spans="1:44" ht="12.75" customHeight="1">
      <c r="A18" s="19"/>
      <c r="B18" s="365"/>
      <c r="C18" s="365"/>
      <c r="D18" s="366"/>
      <c r="E18" s="367"/>
      <c r="F18" s="367"/>
      <c r="G18" s="367"/>
      <c r="H18" s="366"/>
      <c r="I18" s="442"/>
      <c r="J18" s="442"/>
      <c r="K18" s="443"/>
      <c r="L18" s="444"/>
      <c r="M18" s="444"/>
      <c r="N18" s="444"/>
      <c r="O18" s="443"/>
      <c r="P18" s="365"/>
      <c r="Q18" s="365"/>
      <c r="R18" s="366"/>
      <c r="S18" s="367"/>
      <c r="T18" s="367"/>
      <c r="U18" s="367"/>
      <c r="V18" s="366"/>
      <c r="W18" s="365"/>
      <c r="X18" s="363"/>
      <c r="Y18" s="366"/>
      <c r="Z18" s="367"/>
      <c r="AA18" s="367"/>
      <c r="AB18" s="367"/>
      <c r="AC18" s="366"/>
      <c r="AD18" s="238"/>
      <c r="AE18" s="238"/>
      <c r="AF18" s="367"/>
      <c r="AG18" s="19"/>
      <c r="AH18" s="19" t="s">
        <v>1247</v>
      </c>
      <c r="AL18" s="456" t="s">
        <v>1248</v>
      </c>
      <c r="AM18" s="457"/>
    </row>
    <row r="19" spans="1:44" ht="12.75" customHeight="1">
      <c r="A19" s="19"/>
      <c r="B19" s="458"/>
      <c r="C19" s="368"/>
      <c r="D19" s="374"/>
      <c r="E19" s="373"/>
      <c r="F19" s="373"/>
      <c r="G19" s="373"/>
      <c r="H19" s="374"/>
      <c r="I19" s="462"/>
      <c r="J19" s="448"/>
      <c r="K19" s="463"/>
      <c r="L19" s="464"/>
      <c r="M19" s="464"/>
      <c r="N19" s="464"/>
      <c r="O19" s="463"/>
      <c r="P19" s="458"/>
      <c r="Q19" s="368"/>
      <c r="R19" s="374"/>
      <c r="S19" s="373"/>
      <c r="T19" s="373"/>
      <c r="U19" s="373"/>
      <c r="V19" s="374"/>
      <c r="W19" s="458"/>
      <c r="X19" s="458"/>
      <c r="Y19" s="374"/>
      <c r="Z19" s="373"/>
      <c r="AA19" s="373"/>
      <c r="AB19" s="373"/>
      <c r="AC19" s="374"/>
      <c r="AD19" s="371"/>
      <c r="AE19" s="371"/>
      <c r="AF19" s="371"/>
      <c r="AG19" s="19"/>
      <c r="AH19" s="19" t="s">
        <v>1249</v>
      </c>
      <c r="AL19" s="465" t="s">
        <v>1250</v>
      </c>
      <c r="AM19" s="466"/>
    </row>
    <row r="20" spans="1:44" ht="12.75" customHeight="1">
      <c r="A20" s="19"/>
      <c r="B20" s="434">
        <v>4</v>
      </c>
      <c r="C20" s="435" t="s">
        <v>1023</v>
      </c>
      <c r="D20" s="436"/>
      <c r="E20" s="437"/>
      <c r="F20" s="437"/>
      <c r="G20" s="437"/>
      <c r="H20" s="436"/>
      <c r="I20" s="438">
        <v>19</v>
      </c>
      <c r="J20" s="439" t="s">
        <v>1024</v>
      </c>
      <c r="K20" s="440"/>
      <c r="L20" s="441"/>
      <c r="M20" s="441"/>
      <c r="N20" s="441"/>
      <c r="O20" s="440"/>
      <c r="P20" s="363">
        <v>4</v>
      </c>
      <c r="Q20" s="363" t="s">
        <v>1019</v>
      </c>
      <c r="R20" s="364"/>
      <c r="S20" s="238"/>
      <c r="T20" s="238"/>
      <c r="U20" s="238"/>
      <c r="V20" s="364"/>
      <c r="W20" s="363">
        <v>19</v>
      </c>
      <c r="X20" s="363" t="s">
        <v>1020</v>
      </c>
      <c r="Y20" s="364"/>
      <c r="Z20" s="238"/>
      <c r="AA20" s="238"/>
      <c r="AB20" s="238"/>
      <c r="AC20" s="364"/>
      <c r="AD20" s="367"/>
      <c r="AE20" s="367"/>
      <c r="AF20" s="367"/>
      <c r="AG20" s="19"/>
      <c r="AH20" s="19" t="s">
        <v>1251</v>
      </c>
      <c r="AM20" s="1157" t="s">
        <v>1252</v>
      </c>
      <c r="AN20" s="741"/>
      <c r="AO20" s="741"/>
      <c r="AP20" s="741"/>
      <c r="AQ20" s="741"/>
      <c r="AR20" s="741"/>
    </row>
    <row r="21" spans="1:44" ht="12.75" customHeight="1">
      <c r="A21" s="19"/>
      <c r="B21" s="434"/>
      <c r="C21" s="434"/>
      <c r="D21" s="436"/>
      <c r="E21" s="437"/>
      <c r="F21" s="437"/>
      <c r="G21" s="437"/>
      <c r="H21" s="436"/>
      <c r="I21" s="438"/>
      <c r="J21" s="438"/>
      <c r="K21" s="440"/>
      <c r="L21" s="441"/>
      <c r="M21" s="441"/>
      <c r="N21" s="441"/>
      <c r="O21" s="440"/>
      <c r="P21" s="363"/>
      <c r="Q21" s="365"/>
      <c r="R21" s="364"/>
      <c r="S21" s="238"/>
      <c r="T21" s="238"/>
      <c r="U21" s="238"/>
      <c r="V21" s="364"/>
      <c r="W21" s="363"/>
      <c r="X21" s="363"/>
      <c r="Y21" s="364"/>
      <c r="Z21" s="238"/>
      <c r="AA21" s="238"/>
      <c r="AB21" s="238"/>
      <c r="AC21" s="364"/>
      <c r="AD21" s="238"/>
      <c r="AE21" s="238"/>
      <c r="AF21" s="367"/>
      <c r="AG21" s="19"/>
      <c r="AH21" s="19" t="s">
        <v>1253</v>
      </c>
    </row>
    <row r="22" spans="1:44" ht="12.75" customHeight="1">
      <c r="A22" s="19"/>
      <c r="B22" s="442"/>
      <c r="C22" s="442"/>
      <c r="D22" s="443"/>
      <c r="E22" s="444"/>
      <c r="F22" s="444"/>
      <c r="G22" s="444"/>
      <c r="H22" s="443"/>
      <c r="I22" s="445"/>
      <c r="J22" s="445"/>
      <c r="K22" s="446"/>
      <c r="L22" s="447"/>
      <c r="M22" s="447"/>
      <c r="N22" s="447"/>
      <c r="O22" s="446"/>
      <c r="P22" s="365"/>
      <c r="Q22" s="363"/>
      <c r="R22" s="366"/>
      <c r="S22" s="367"/>
      <c r="T22" s="367"/>
      <c r="U22" s="367"/>
      <c r="V22" s="366"/>
      <c r="W22" s="365"/>
      <c r="X22" s="365"/>
      <c r="Y22" s="366"/>
      <c r="Z22" s="367"/>
      <c r="AA22" s="367"/>
      <c r="AB22" s="367"/>
      <c r="AC22" s="366"/>
      <c r="AD22" s="238"/>
      <c r="AE22" s="238"/>
      <c r="AF22" s="367"/>
      <c r="AG22" s="19"/>
      <c r="AH22" s="19" t="s">
        <v>1254</v>
      </c>
    </row>
    <row r="23" spans="1:44" ht="12.75" customHeight="1">
      <c r="A23" s="19"/>
      <c r="B23" s="448"/>
      <c r="C23" s="448"/>
      <c r="D23" s="449"/>
      <c r="E23" s="450"/>
      <c r="F23" s="450"/>
      <c r="G23" s="450"/>
      <c r="H23" s="449"/>
      <c r="I23" s="451"/>
      <c r="J23" s="451"/>
      <c r="K23" s="452"/>
      <c r="L23" s="453"/>
      <c r="M23" s="453"/>
      <c r="N23" s="453"/>
      <c r="O23" s="452"/>
      <c r="P23" s="368"/>
      <c r="Q23" s="458"/>
      <c r="R23" s="370"/>
      <c r="S23" s="371"/>
      <c r="T23" s="371"/>
      <c r="U23" s="371"/>
      <c r="V23" s="370"/>
      <c r="W23" s="368"/>
      <c r="X23" s="368"/>
      <c r="Y23" s="370"/>
      <c r="Z23" s="371"/>
      <c r="AA23" s="371"/>
      <c r="AB23" s="371"/>
      <c r="AC23" s="370"/>
      <c r="AD23" s="371"/>
      <c r="AE23" s="371"/>
      <c r="AF23" s="371"/>
      <c r="AG23" s="19"/>
      <c r="AH23" s="19" t="s">
        <v>1255</v>
      </c>
    </row>
    <row r="24" spans="1:44" ht="12.75" customHeight="1">
      <c r="A24" s="19"/>
      <c r="B24" s="438">
        <v>5</v>
      </c>
      <c r="C24" s="439" t="s">
        <v>1024</v>
      </c>
      <c r="D24" s="440"/>
      <c r="E24" s="441"/>
      <c r="F24" s="441"/>
      <c r="G24" s="441"/>
      <c r="H24" s="440"/>
      <c r="I24" s="363">
        <v>20</v>
      </c>
      <c r="J24" s="363" t="s">
        <v>483</v>
      </c>
      <c r="K24" s="364"/>
      <c r="L24" s="238"/>
      <c r="M24" s="238"/>
      <c r="N24" s="238"/>
      <c r="O24" s="364"/>
      <c r="P24" s="363">
        <v>5</v>
      </c>
      <c r="Q24" s="363" t="s">
        <v>1020</v>
      </c>
      <c r="R24" s="364"/>
      <c r="S24" s="238"/>
      <c r="T24" s="238"/>
      <c r="U24" s="238"/>
      <c r="V24" s="364"/>
      <c r="W24" s="363">
        <v>20</v>
      </c>
      <c r="X24" s="363" t="s">
        <v>1021</v>
      </c>
      <c r="Y24" s="364"/>
      <c r="Z24" s="238"/>
      <c r="AA24" s="238"/>
      <c r="AB24" s="238"/>
      <c r="AC24" s="364"/>
      <c r="AD24" s="367"/>
      <c r="AE24" s="367"/>
      <c r="AF24" s="367"/>
      <c r="AG24" s="19"/>
      <c r="AH24" s="19" t="s">
        <v>1256</v>
      </c>
    </row>
    <row r="25" spans="1:44" ht="12.75" customHeight="1">
      <c r="A25" s="19"/>
      <c r="B25" s="438"/>
      <c r="C25" s="438"/>
      <c r="D25" s="440"/>
      <c r="E25" s="441"/>
      <c r="F25" s="441"/>
      <c r="G25" s="441"/>
      <c r="H25" s="440"/>
      <c r="I25" s="363"/>
      <c r="J25" s="363"/>
      <c r="K25" s="364"/>
      <c r="L25" s="238"/>
      <c r="M25" s="238"/>
      <c r="N25" s="238"/>
      <c r="O25" s="364"/>
      <c r="P25" s="363"/>
      <c r="Q25" s="363"/>
      <c r="R25" s="364"/>
      <c r="S25" s="238"/>
      <c r="T25" s="238"/>
      <c r="U25" s="238"/>
      <c r="V25" s="364"/>
      <c r="W25" s="363"/>
      <c r="X25" s="363"/>
      <c r="Y25" s="364"/>
      <c r="Z25" s="238"/>
      <c r="AA25" s="238"/>
      <c r="AB25" s="238"/>
      <c r="AC25" s="364"/>
      <c r="AD25" s="367"/>
      <c r="AE25" s="367"/>
      <c r="AF25" s="367"/>
      <c r="AG25" s="19"/>
      <c r="AH25" s="19"/>
    </row>
    <row r="26" spans="1:44" ht="12.75" customHeight="1">
      <c r="A26" s="19"/>
      <c r="B26" s="438"/>
      <c r="C26" s="445"/>
      <c r="D26" s="440"/>
      <c r="E26" s="441"/>
      <c r="F26" s="441"/>
      <c r="G26" s="441"/>
      <c r="H26" s="440"/>
      <c r="I26" s="363"/>
      <c r="J26" s="365"/>
      <c r="K26" s="364"/>
      <c r="L26" s="238"/>
      <c r="M26" s="238"/>
      <c r="N26" s="238"/>
      <c r="O26" s="364"/>
      <c r="P26" s="363"/>
      <c r="Q26" s="365"/>
      <c r="R26" s="364"/>
      <c r="S26" s="238"/>
      <c r="T26" s="238"/>
      <c r="U26" s="238"/>
      <c r="V26" s="364"/>
      <c r="W26" s="363"/>
      <c r="X26" s="365"/>
      <c r="Y26" s="364"/>
      <c r="Z26" s="238"/>
      <c r="AA26" s="238"/>
      <c r="AB26" s="238"/>
      <c r="AC26" s="364"/>
      <c r="AD26" s="238"/>
      <c r="AE26" s="238"/>
      <c r="AF26" s="367"/>
      <c r="AG26" s="19"/>
      <c r="AH26" s="19"/>
    </row>
    <row r="27" spans="1:44" ht="12.75" customHeight="1">
      <c r="A27" s="19"/>
      <c r="B27" s="451"/>
      <c r="C27" s="451"/>
      <c r="D27" s="452"/>
      <c r="E27" s="453"/>
      <c r="F27" s="453"/>
      <c r="G27" s="453"/>
      <c r="H27" s="452"/>
      <c r="I27" s="368"/>
      <c r="J27" s="368"/>
      <c r="K27" s="370"/>
      <c r="L27" s="371"/>
      <c r="M27" s="371"/>
      <c r="N27" s="371"/>
      <c r="O27" s="370"/>
      <c r="P27" s="368"/>
      <c r="Q27" s="368"/>
      <c r="R27" s="370"/>
      <c r="S27" s="371"/>
      <c r="T27" s="371"/>
      <c r="U27" s="371"/>
      <c r="V27" s="370"/>
      <c r="W27" s="368"/>
      <c r="X27" s="368"/>
      <c r="Y27" s="370"/>
      <c r="Z27" s="371"/>
      <c r="AA27" s="371"/>
      <c r="AB27" s="371"/>
      <c r="AC27" s="370"/>
      <c r="AD27" s="373"/>
      <c r="AE27" s="373"/>
      <c r="AF27" s="371"/>
      <c r="AG27" s="19"/>
      <c r="AH27" s="19"/>
    </row>
    <row r="28" spans="1:44" ht="12.75" customHeight="1">
      <c r="A28" s="19"/>
      <c r="B28" s="365">
        <v>6</v>
      </c>
      <c r="C28" s="363" t="s">
        <v>483</v>
      </c>
      <c r="D28" s="366"/>
      <c r="E28" s="367"/>
      <c r="F28" s="367"/>
      <c r="G28" s="367"/>
      <c r="H28" s="366"/>
      <c r="I28" s="365">
        <v>21</v>
      </c>
      <c r="J28" s="363" t="s">
        <v>1019</v>
      </c>
      <c r="K28" s="366"/>
      <c r="L28" s="367"/>
      <c r="M28" s="367"/>
      <c r="N28" s="367"/>
      <c r="O28" s="366"/>
      <c r="P28" s="365">
        <v>6</v>
      </c>
      <c r="Q28" s="363" t="s">
        <v>1021</v>
      </c>
      <c r="R28" s="366"/>
      <c r="S28" s="367"/>
      <c r="T28" s="367"/>
      <c r="U28" s="367"/>
      <c r="V28" s="366"/>
      <c r="W28" s="365">
        <v>21</v>
      </c>
      <c r="X28" s="363" t="s">
        <v>1022</v>
      </c>
      <c r="Y28" s="366"/>
      <c r="Z28" s="367"/>
      <c r="AA28" s="367"/>
      <c r="AB28" s="367"/>
      <c r="AC28" s="366"/>
      <c r="AD28" s="367"/>
      <c r="AE28" s="367"/>
      <c r="AF28" s="367"/>
      <c r="AG28" s="19"/>
      <c r="AH28" s="19"/>
    </row>
    <row r="29" spans="1:44" ht="12.75" customHeight="1">
      <c r="A29" s="19"/>
      <c r="B29" s="363"/>
      <c r="C29" s="363"/>
      <c r="D29" s="364"/>
      <c r="E29" s="238"/>
      <c r="F29" s="238"/>
      <c r="G29" s="238"/>
      <c r="H29" s="364"/>
      <c r="I29" s="363"/>
      <c r="J29" s="365"/>
      <c r="K29" s="364"/>
      <c r="L29" s="238"/>
      <c r="M29" s="238"/>
      <c r="N29" s="238"/>
      <c r="O29" s="364"/>
      <c r="P29" s="363"/>
      <c r="Q29" s="363"/>
      <c r="R29" s="364"/>
      <c r="S29" s="238"/>
      <c r="T29" s="238"/>
      <c r="U29" s="238"/>
      <c r="V29" s="364"/>
      <c r="W29" s="363"/>
      <c r="X29" s="363"/>
      <c r="Y29" s="364"/>
      <c r="Z29" s="238"/>
      <c r="AA29" s="238"/>
      <c r="AB29" s="238"/>
      <c r="AC29" s="364"/>
      <c r="AD29" s="238"/>
      <c r="AE29" s="238"/>
      <c r="AF29" s="367"/>
      <c r="AG29" s="19"/>
      <c r="AH29" s="19"/>
    </row>
    <row r="30" spans="1:44" ht="12.75" customHeight="1">
      <c r="A30" s="19"/>
      <c r="B30" s="363"/>
      <c r="C30" s="363"/>
      <c r="D30" s="364"/>
      <c r="E30" s="238"/>
      <c r="F30" s="238"/>
      <c r="G30" s="238"/>
      <c r="H30" s="364"/>
      <c r="I30" s="363"/>
      <c r="J30" s="363"/>
      <c r="K30" s="364"/>
      <c r="L30" s="238"/>
      <c r="M30" s="238"/>
      <c r="N30" s="238"/>
      <c r="O30" s="364"/>
      <c r="P30" s="363"/>
      <c r="Q30" s="365"/>
      <c r="R30" s="364"/>
      <c r="S30" s="238"/>
      <c r="T30" s="238"/>
      <c r="U30" s="238"/>
      <c r="V30" s="364"/>
      <c r="W30" s="363"/>
      <c r="X30" s="365"/>
      <c r="Y30" s="364"/>
      <c r="Z30" s="238"/>
      <c r="AA30" s="238"/>
      <c r="AB30" s="238"/>
      <c r="AC30" s="364"/>
      <c r="AD30" s="367"/>
      <c r="AE30" s="367"/>
      <c r="AF30" s="367"/>
      <c r="AG30" s="19"/>
      <c r="AH30" s="19"/>
    </row>
    <row r="31" spans="1:44" ht="12.75" customHeight="1">
      <c r="A31" s="19"/>
      <c r="B31" s="458"/>
      <c r="C31" s="458"/>
      <c r="D31" s="374"/>
      <c r="E31" s="373"/>
      <c r="F31" s="373"/>
      <c r="G31" s="373"/>
      <c r="H31" s="374"/>
      <c r="I31" s="458"/>
      <c r="J31" s="458"/>
      <c r="K31" s="374"/>
      <c r="L31" s="373"/>
      <c r="M31" s="373"/>
      <c r="N31" s="373"/>
      <c r="O31" s="374"/>
      <c r="P31" s="458"/>
      <c r="Q31" s="368"/>
      <c r="R31" s="374"/>
      <c r="S31" s="373"/>
      <c r="T31" s="373"/>
      <c r="U31" s="373"/>
      <c r="V31" s="374"/>
      <c r="W31" s="458"/>
      <c r="X31" s="368"/>
      <c r="Y31" s="374"/>
      <c r="Z31" s="373"/>
      <c r="AA31" s="373"/>
      <c r="AB31" s="373"/>
      <c r="AC31" s="374"/>
      <c r="AD31" s="371"/>
      <c r="AE31" s="371"/>
      <c r="AF31" s="371"/>
      <c r="AG31" s="19"/>
      <c r="AH31" s="19"/>
    </row>
    <row r="32" spans="1:44" ht="12.75" customHeight="1">
      <c r="A32" s="19"/>
      <c r="B32" s="365">
        <v>7</v>
      </c>
      <c r="C32" s="363" t="s">
        <v>1019</v>
      </c>
      <c r="D32" s="366"/>
      <c r="E32" s="367"/>
      <c r="F32" s="367"/>
      <c r="G32" s="367"/>
      <c r="H32" s="366"/>
      <c r="I32" s="365">
        <v>22</v>
      </c>
      <c r="J32" s="363" t="s">
        <v>1020</v>
      </c>
      <c r="K32" s="366"/>
      <c r="L32" s="367"/>
      <c r="M32" s="367"/>
      <c r="N32" s="367"/>
      <c r="O32" s="366"/>
      <c r="P32" s="365">
        <v>7</v>
      </c>
      <c r="Q32" s="363" t="s">
        <v>1022</v>
      </c>
      <c r="R32" s="366"/>
      <c r="S32" s="367"/>
      <c r="T32" s="367"/>
      <c r="U32" s="367"/>
      <c r="V32" s="366"/>
      <c r="W32" s="442">
        <v>22</v>
      </c>
      <c r="X32" s="435" t="s">
        <v>1023</v>
      </c>
      <c r="Y32" s="443"/>
      <c r="Z32" s="444"/>
      <c r="AA32" s="444"/>
      <c r="AB32" s="444"/>
      <c r="AC32" s="443"/>
      <c r="AD32" s="367"/>
      <c r="AE32" s="367"/>
      <c r="AF32" s="367"/>
      <c r="AG32" s="19"/>
      <c r="AH32" s="19"/>
    </row>
    <row r="33" spans="1:54" ht="12.75" customHeight="1">
      <c r="A33" s="19"/>
      <c r="B33" s="365"/>
      <c r="C33" s="365"/>
      <c r="D33" s="366"/>
      <c r="E33" s="367"/>
      <c r="F33" s="367"/>
      <c r="G33" s="367"/>
      <c r="H33" s="366"/>
      <c r="I33" s="365"/>
      <c r="J33" s="363"/>
      <c r="K33" s="366"/>
      <c r="L33" s="367"/>
      <c r="M33" s="367"/>
      <c r="N33" s="367"/>
      <c r="O33" s="366"/>
      <c r="P33" s="365"/>
      <c r="Q33" s="363"/>
      <c r="R33" s="366"/>
      <c r="S33" s="367"/>
      <c r="T33" s="367"/>
      <c r="U33" s="367"/>
      <c r="V33" s="366"/>
      <c r="W33" s="442"/>
      <c r="X33" s="434"/>
      <c r="Y33" s="443"/>
      <c r="Z33" s="444"/>
      <c r="AA33" s="444"/>
      <c r="AB33" s="444"/>
      <c r="AC33" s="443"/>
      <c r="AD33" s="238"/>
      <c r="AE33" s="238"/>
      <c r="AF33" s="367"/>
      <c r="AG33" s="19"/>
      <c r="AH33" s="19"/>
      <c r="AU33" s="1156" t="s">
        <v>1257</v>
      </c>
      <c r="AV33" s="765"/>
      <c r="AW33" s="765"/>
      <c r="AX33" s="765"/>
      <c r="AY33" s="765"/>
      <c r="AZ33" s="765"/>
      <c r="BA33" s="19"/>
      <c r="BB33" s="2"/>
    </row>
    <row r="34" spans="1:54" ht="12.75" customHeight="1">
      <c r="A34" s="19"/>
      <c r="B34" s="363"/>
      <c r="C34" s="365"/>
      <c r="D34" s="364"/>
      <c r="E34" s="238"/>
      <c r="F34" s="238"/>
      <c r="G34" s="238"/>
      <c r="H34" s="364"/>
      <c r="I34" s="363"/>
      <c r="J34" s="365"/>
      <c r="K34" s="364"/>
      <c r="L34" s="238"/>
      <c r="M34" s="238"/>
      <c r="N34" s="238"/>
      <c r="O34" s="364"/>
      <c r="P34" s="363"/>
      <c r="Q34" s="365"/>
      <c r="R34" s="364"/>
      <c r="S34" s="238"/>
      <c r="T34" s="238"/>
      <c r="U34" s="238"/>
      <c r="V34" s="364"/>
      <c r="W34" s="434"/>
      <c r="X34" s="442"/>
      <c r="Y34" s="436"/>
      <c r="Z34" s="437"/>
      <c r="AA34" s="437"/>
      <c r="AB34" s="437"/>
      <c r="AC34" s="436"/>
      <c r="AD34" s="238"/>
      <c r="AE34" s="238"/>
      <c r="AF34" s="367"/>
      <c r="AG34" s="19"/>
      <c r="AH34" s="19"/>
      <c r="AU34" s="932" t="s">
        <v>1258</v>
      </c>
      <c r="AV34" s="727"/>
      <c r="AW34" s="727"/>
      <c r="AX34" s="727"/>
      <c r="AY34" s="727"/>
      <c r="AZ34" s="727"/>
      <c r="BA34" s="48" t="s">
        <v>172</v>
      </c>
      <c r="BB34" s="2" t="s">
        <v>1259</v>
      </c>
    </row>
    <row r="35" spans="1:54" ht="12.75" customHeight="1">
      <c r="A35" s="19"/>
      <c r="B35" s="458"/>
      <c r="C35" s="368"/>
      <c r="D35" s="374"/>
      <c r="E35" s="373"/>
      <c r="F35" s="373"/>
      <c r="G35" s="373"/>
      <c r="H35" s="374"/>
      <c r="I35" s="458"/>
      <c r="J35" s="368"/>
      <c r="K35" s="374"/>
      <c r="L35" s="373"/>
      <c r="M35" s="373"/>
      <c r="N35" s="373"/>
      <c r="O35" s="374"/>
      <c r="P35" s="458"/>
      <c r="Q35" s="368"/>
      <c r="R35" s="374"/>
      <c r="S35" s="373"/>
      <c r="T35" s="373"/>
      <c r="U35" s="373"/>
      <c r="V35" s="374"/>
      <c r="W35" s="462"/>
      <c r="X35" s="448"/>
      <c r="Y35" s="463"/>
      <c r="Z35" s="464"/>
      <c r="AA35" s="464"/>
      <c r="AB35" s="464"/>
      <c r="AC35" s="463"/>
      <c r="AD35" s="371"/>
      <c r="AE35" s="371"/>
      <c r="AF35" s="371"/>
      <c r="AG35" s="19"/>
      <c r="AH35" s="19"/>
      <c r="AU35" s="727"/>
      <c r="AV35" s="727"/>
      <c r="AW35" s="727"/>
      <c r="AX35" s="727"/>
      <c r="AY35" s="727"/>
      <c r="AZ35" s="727"/>
      <c r="BA35" s="48" t="s">
        <v>172</v>
      </c>
      <c r="BB35" s="2" t="s">
        <v>1260</v>
      </c>
    </row>
    <row r="36" spans="1:54" ht="12.75" customHeight="1">
      <c r="A36" s="19"/>
      <c r="B36" s="363">
        <v>8</v>
      </c>
      <c r="C36" s="363" t="s">
        <v>1020</v>
      </c>
      <c r="D36" s="364"/>
      <c r="E36" s="238"/>
      <c r="F36" s="238"/>
      <c r="G36" s="238"/>
      <c r="H36" s="364"/>
      <c r="I36" s="363">
        <v>23</v>
      </c>
      <c r="J36" s="363" t="s">
        <v>1021</v>
      </c>
      <c r="K36" s="364"/>
      <c r="L36" s="238"/>
      <c r="M36" s="238"/>
      <c r="N36" s="238"/>
      <c r="O36" s="364"/>
      <c r="P36" s="434">
        <v>8</v>
      </c>
      <c r="Q36" s="435" t="s">
        <v>1023</v>
      </c>
      <c r="R36" s="436"/>
      <c r="S36" s="437"/>
      <c r="T36" s="437"/>
      <c r="U36" s="437"/>
      <c r="V36" s="436"/>
      <c r="W36" s="438">
        <v>23</v>
      </c>
      <c r="X36" s="439" t="s">
        <v>1024</v>
      </c>
      <c r="Y36" s="440"/>
      <c r="Z36" s="441"/>
      <c r="AA36" s="441"/>
      <c r="AB36" s="441"/>
      <c r="AC36" s="440"/>
      <c r="AD36" s="367"/>
      <c r="AE36" s="367"/>
      <c r="AF36" s="367"/>
      <c r="AG36" s="19"/>
      <c r="AH36" s="19"/>
      <c r="AU36" s="727"/>
      <c r="AV36" s="727"/>
      <c r="AW36" s="727"/>
      <c r="AX36" s="727"/>
      <c r="AY36" s="727"/>
      <c r="AZ36" s="727"/>
      <c r="BA36" s="48" t="s">
        <v>172</v>
      </c>
      <c r="BB36" s="2" t="s">
        <v>1261</v>
      </c>
    </row>
    <row r="37" spans="1:54" ht="12.75" customHeight="1">
      <c r="A37" s="19"/>
      <c r="B37" s="365"/>
      <c r="C37" s="363"/>
      <c r="D37" s="366"/>
      <c r="E37" s="367"/>
      <c r="F37" s="367"/>
      <c r="G37" s="367"/>
      <c r="H37" s="366"/>
      <c r="I37" s="365"/>
      <c r="J37" s="363"/>
      <c r="K37" s="366"/>
      <c r="L37" s="367"/>
      <c r="M37" s="367"/>
      <c r="N37" s="367"/>
      <c r="O37" s="366"/>
      <c r="P37" s="442"/>
      <c r="Q37" s="434"/>
      <c r="R37" s="443"/>
      <c r="S37" s="444"/>
      <c r="T37" s="444"/>
      <c r="U37" s="444"/>
      <c r="V37" s="443"/>
      <c r="W37" s="445"/>
      <c r="X37" s="438"/>
      <c r="Y37" s="446"/>
      <c r="Z37" s="447"/>
      <c r="AA37" s="447"/>
      <c r="AB37" s="447"/>
      <c r="AC37" s="446"/>
      <c r="AD37" s="238"/>
      <c r="AE37" s="238"/>
      <c r="AF37" s="367"/>
      <c r="AG37" s="19"/>
      <c r="AH37" s="19"/>
    </row>
    <row r="38" spans="1:54" ht="12.75" customHeight="1">
      <c r="A38" s="19"/>
      <c r="B38" s="365"/>
      <c r="C38" s="365"/>
      <c r="D38" s="366"/>
      <c r="E38" s="367"/>
      <c r="F38" s="367"/>
      <c r="G38" s="367"/>
      <c r="H38" s="366"/>
      <c r="I38" s="365"/>
      <c r="J38" s="365"/>
      <c r="K38" s="366"/>
      <c r="L38" s="367"/>
      <c r="M38" s="367"/>
      <c r="N38" s="367"/>
      <c r="O38" s="366"/>
      <c r="P38" s="442"/>
      <c r="Q38" s="442"/>
      <c r="R38" s="443"/>
      <c r="S38" s="444"/>
      <c r="T38" s="444"/>
      <c r="U38" s="444"/>
      <c r="V38" s="443"/>
      <c r="W38" s="445"/>
      <c r="X38" s="445"/>
      <c r="Y38" s="446"/>
      <c r="Z38" s="447"/>
      <c r="AA38" s="447"/>
      <c r="AB38" s="447"/>
      <c r="AC38" s="446"/>
      <c r="AD38" s="238"/>
      <c r="AE38" s="238"/>
      <c r="AF38" s="367"/>
      <c r="AG38" s="19"/>
      <c r="AH38" s="19" t="s">
        <v>1262</v>
      </c>
    </row>
    <row r="39" spans="1:54" ht="12.75" customHeight="1">
      <c r="A39" s="19"/>
      <c r="B39" s="458"/>
      <c r="C39" s="368"/>
      <c r="D39" s="374"/>
      <c r="E39" s="373"/>
      <c r="F39" s="373"/>
      <c r="G39" s="373"/>
      <c r="H39" s="374"/>
      <c r="I39" s="458"/>
      <c r="J39" s="368"/>
      <c r="K39" s="374"/>
      <c r="L39" s="373"/>
      <c r="M39" s="373"/>
      <c r="N39" s="373"/>
      <c r="O39" s="374"/>
      <c r="P39" s="462"/>
      <c r="Q39" s="448"/>
      <c r="R39" s="463"/>
      <c r="S39" s="464"/>
      <c r="T39" s="464"/>
      <c r="U39" s="464"/>
      <c r="V39" s="463"/>
      <c r="W39" s="459"/>
      <c r="X39" s="451"/>
      <c r="Y39" s="460"/>
      <c r="Z39" s="461"/>
      <c r="AA39" s="461"/>
      <c r="AB39" s="461"/>
      <c r="AC39" s="460"/>
      <c r="AD39" s="371"/>
      <c r="AE39" s="371"/>
      <c r="AF39" s="371"/>
      <c r="AG39" s="19"/>
      <c r="AH39" s="19"/>
    </row>
    <row r="40" spans="1:54" ht="12.75" customHeight="1">
      <c r="A40" s="19"/>
      <c r="B40" s="363">
        <v>9</v>
      </c>
      <c r="C40" s="363" t="s">
        <v>1021</v>
      </c>
      <c r="D40" s="364"/>
      <c r="E40" s="238"/>
      <c r="F40" s="238"/>
      <c r="G40" s="238"/>
      <c r="H40" s="364"/>
      <c r="I40" s="363">
        <v>24</v>
      </c>
      <c r="J40" s="363" t="s">
        <v>1022</v>
      </c>
      <c r="K40" s="364"/>
      <c r="L40" s="238"/>
      <c r="M40" s="238"/>
      <c r="N40" s="238"/>
      <c r="O40" s="364"/>
      <c r="P40" s="438">
        <v>9</v>
      </c>
      <c r="Q40" s="439" t="s">
        <v>1024</v>
      </c>
      <c r="R40" s="440"/>
      <c r="S40" s="441"/>
      <c r="T40" s="441"/>
      <c r="U40" s="441"/>
      <c r="V40" s="440"/>
      <c r="W40" s="438">
        <v>24</v>
      </c>
      <c r="X40" s="467" t="s">
        <v>483</v>
      </c>
      <c r="Y40" s="440"/>
      <c r="Z40" s="441"/>
      <c r="AA40" s="441"/>
      <c r="AB40" s="441"/>
      <c r="AC40" s="440"/>
      <c r="AD40" s="367"/>
      <c r="AE40" s="367"/>
      <c r="AF40" s="367"/>
      <c r="AG40" s="19"/>
      <c r="AH40" s="19"/>
      <c r="AI40" s="1">
        <v>1</v>
      </c>
      <c r="AJ40" s="1">
        <v>2</v>
      </c>
      <c r="AK40" s="1">
        <v>3</v>
      </c>
      <c r="AL40" s="1">
        <v>4</v>
      </c>
      <c r="AM40" s="1">
        <v>5</v>
      </c>
      <c r="AN40" s="1">
        <v>6</v>
      </c>
      <c r="AO40" s="1">
        <v>7</v>
      </c>
      <c r="AP40" s="1">
        <v>8</v>
      </c>
      <c r="AQ40" s="1">
        <v>9</v>
      </c>
      <c r="AR40" s="1">
        <v>10</v>
      </c>
      <c r="AS40" s="1">
        <v>11</v>
      </c>
      <c r="AT40" s="1">
        <v>12</v>
      </c>
    </row>
    <row r="41" spans="1:54" ht="12.75" customHeight="1">
      <c r="A41" s="19"/>
      <c r="B41" s="363"/>
      <c r="C41" s="363"/>
      <c r="D41" s="364"/>
      <c r="E41" s="238"/>
      <c r="F41" s="238"/>
      <c r="G41" s="238"/>
      <c r="H41" s="364"/>
      <c r="I41" s="363"/>
      <c r="J41" s="363"/>
      <c r="K41" s="364"/>
      <c r="L41" s="238"/>
      <c r="M41" s="238"/>
      <c r="N41" s="238"/>
      <c r="O41" s="364"/>
      <c r="P41" s="438"/>
      <c r="Q41" s="438"/>
      <c r="R41" s="440"/>
      <c r="S41" s="441"/>
      <c r="T41" s="441"/>
      <c r="U41" s="441"/>
      <c r="V41" s="440"/>
      <c r="W41" s="438"/>
      <c r="X41" s="438"/>
      <c r="Y41" s="440"/>
      <c r="Z41" s="441"/>
      <c r="AA41" s="441"/>
      <c r="AB41" s="441"/>
      <c r="AC41" s="440"/>
      <c r="AD41" s="367"/>
      <c r="AE41" s="367"/>
      <c r="AF41" s="367"/>
      <c r="AG41" s="19"/>
      <c r="AH41" s="19"/>
      <c r="AI41" s="1">
        <v>85000</v>
      </c>
      <c r="AJ41" s="1">
        <v>85000</v>
      </c>
      <c r="AK41" s="1">
        <v>85000</v>
      </c>
      <c r="AL41" s="1">
        <v>0</v>
      </c>
      <c r="AM41" s="1">
        <v>0</v>
      </c>
      <c r="AN41" s="1">
        <v>590000</v>
      </c>
      <c r="AO41" s="1">
        <v>0</v>
      </c>
      <c r="AP41" s="1">
        <v>0</v>
      </c>
      <c r="AQ41" s="1">
        <v>0</v>
      </c>
      <c r="AR41" s="1">
        <v>0</v>
      </c>
      <c r="AS41" s="1">
        <v>0</v>
      </c>
      <c r="AT41" s="1">
        <v>554109</v>
      </c>
    </row>
    <row r="42" spans="1:54" ht="12.75" customHeight="1">
      <c r="A42" s="19"/>
      <c r="B42" s="365"/>
      <c r="C42" s="365"/>
      <c r="D42" s="366"/>
      <c r="E42" s="367"/>
      <c r="F42" s="367"/>
      <c r="G42" s="367"/>
      <c r="H42" s="366"/>
      <c r="I42" s="365"/>
      <c r="J42" s="365"/>
      <c r="K42" s="366"/>
      <c r="L42" s="367"/>
      <c r="M42" s="367"/>
      <c r="N42" s="367"/>
      <c r="O42" s="366"/>
      <c r="P42" s="445"/>
      <c r="Q42" s="445"/>
      <c r="R42" s="446"/>
      <c r="S42" s="447"/>
      <c r="T42" s="447"/>
      <c r="U42" s="447"/>
      <c r="V42" s="446"/>
      <c r="W42" s="445"/>
      <c r="X42" s="445"/>
      <c r="Y42" s="446"/>
      <c r="Z42" s="447"/>
      <c r="AA42" s="447"/>
      <c r="AB42" s="447"/>
      <c r="AC42" s="446"/>
      <c r="AD42" s="238"/>
      <c r="AE42" s="238"/>
      <c r="AF42" s="367"/>
      <c r="AG42" s="19"/>
      <c r="AH42" s="19"/>
      <c r="AI42" s="1">
        <v>265000</v>
      </c>
      <c r="AJ42" s="1">
        <v>251000</v>
      </c>
      <c r="AK42" s="1">
        <v>291000</v>
      </c>
      <c r="AL42" s="1">
        <v>399000</v>
      </c>
      <c r="AM42" s="1">
        <v>293000</v>
      </c>
      <c r="AN42" s="1">
        <v>280000</v>
      </c>
      <c r="AO42" s="1">
        <v>277000</v>
      </c>
      <c r="AP42" s="1">
        <v>280000</v>
      </c>
      <c r="AQ42" s="1">
        <v>260000</v>
      </c>
      <c r="AR42" s="1">
        <v>292324</v>
      </c>
      <c r="AS42" s="1">
        <v>296597</v>
      </c>
      <c r="AT42" s="1">
        <v>316598</v>
      </c>
    </row>
    <row r="43" spans="1:54" ht="12.75" customHeight="1">
      <c r="A43" s="19"/>
      <c r="B43" s="368"/>
      <c r="C43" s="368"/>
      <c r="D43" s="370"/>
      <c r="E43" s="371"/>
      <c r="F43" s="371"/>
      <c r="G43" s="371"/>
      <c r="H43" s="370"/>
      <c r="I43" s="368"/>
      <c r="J43" s="368"/>
      <c r="K43" s="370"/>
      <c r="L43" s="371"/>
      <c r="M43" s="371"/>
      <c r="N43" s="371"/>
      <c r="O43" s="370"/>
      <c r="P43" s="451"/>
      <c r="Q43" s="451"/>
      <c r="R43" s="452"/>
      <c r="S43" s="453"/>
      <c r="T43" s="453"/>
      <c r="U43" s="453"/>
      <c r="V43" s="452"/>
      <c r="W43" s="451"/>
      <c r="X43" s="451"/>
      <c r="Y43" s="452"/>
      <c r="Z43" s="453"/>
      <c r="AA43" s="453"/>
      <c r="AB43" s="453"/>
      <c r="AC43" s="452"/>
      <c r="AD43" s="373"/>
      <c r="AE43" s="373"/>
      <c r="AF43" s="371"/>
      <c r="AG43" s="19"/>
      <c r="AH43" s="44" t="s">
        <v>1263</v>
      </c>
      <c r="AI43" s="44"/>
      <c r="AJ43" s="1158">
        <f>AVERAGE(AI41:AT41)</f>
        <v>116592.41666666667</v>
      </c>
      <c r="AK43" s="727"/>
      <c r="AL43" s="727"/>
      <c r="AM43" s="1158">
        <f>AVERAGE(AI42:AT42)</f>
        <v>291793.25</v>
      </c>
      <c r="AN43" s="727"/>
      <c r="AO43" s="727"/>
    </row>
    <row r="44" spans="1:54" ht="12.75" customHeight="1">
      <c r="A44" s="19"/>
      <c r="B44" s="363">
        <v>10</v>
      </c>
      <c r="C44" s="363" t="s">
        <v>1022</v>
      </c>
      <c r="D44" s="364"/>
      <c r="E44" s="238"/>
      <c r="F44" s="238"/>
      <c r="G44" s="238"/>
      <c r="H44" s="364"/>
      <c r="I44" s="434">
        <v>25</v>
      </c>
      <c r="J44" s="435" t="s">
        <v>1023</v>
      </c>
      <c r="K44" s="436"/>
      <c r="L44" s="437"/>
      <c r="M44" s="437"/>
      <c r="N44" s="437"/>
      <c r="O44" s="436"/>
      <c r="P44" s="363">
        <v>10</v>
      </c>
      <c r="Q44" s="363" t="s">
        <v>483</v>
      </c>
      <c r="R44" s="364"/>
      <c r="S44" s="238"/>
      <c r="T44" s="238"/>
      <c r="U44" s="238"/>
      <c r="V44" s="364"/>
      <c r="W44" s="363">
        <v>25</v>
      </c>
      <c r="X44" s="363" t="s">
        <v>1019</v>
      </c>
      <c r="Y44" s="364"/>
      <c r="Z44" s="238"/>
      <c r="AA44" s="238"/>
      <c r="AB44" s="238"/>
      <c r="AC44" s="364"/>
      <c r="AD44" s="367"/>
      <c r="AE44" s="367"/>
      <c r="AF44" s="367"/>
      <c r="AG44" s="19"/>
      <c r="AH44" s="44" t="s">
        <v>1264</v>
      </c>
      <c r="AI44" s="44"/>
      <c r="AJ44" s="44"/>
      <c r="AK44" s="44"/>
      <c r="AM44" s="1158">
        <v>20000</v>
      </c>
      <c r="AN44" s="727"/>
      <c r="AO44" s="727"/>
    </row>
    <row r="45" spans="1:54" ht="12.75" customHeight="1">
      <c r="A45" s="19"/>
      <c r="B45" s="363"/>
      <c r="C45" s="363"/>
      <c r="D45" s="364"/>
      <c r="E45" s="238"/>
      <c r="F45" s="238"/>
      <c r="G45" s="238"/>
      <c r="H45" s="364"/>
      <c r="I45" s="434"/>
      <c r="J45" s="434"/>
      <c r="K45" s="436"/>
      <c r="L45" s="437"/>
      <c r="M45" s="437"/>
      <c r="N45" s="437"/>
      <c r="O45" s="436"/>
      <c r="P45" s="363"/>
      <c r="Q45" s="363"/>
      <c r="R45" s="364"/>
      <c r="S45" s="238"/>
      <c r="T45" s="238"/>
      <c r="U45" s="238"/>
      <c r="V45" s="364"/>
      <c r="W45" s="363"/>
      <c r="X45" s="365"/>
      <c r="Y45" s="364"/>
      <c r="Z45" s="238"/>
      <c r="AA45" s="238"/>
      <c r="AB45" s="238"/>
      <c r="AC45" s="364"/>
      <c r="AD45" s="238"/>
      <c r="AE45" s="238"/>
      <c r="AF45" s="367"/>
      <c r="AG45" s="19"/>
      <c r="AH45" s="45" t="s">
        <v>1265</v>
      </c>
      <c r="AI45" s="45"/>
      <c r="AJ45" s="45"/>
      <c r="AK45" s="45"/>
      <c r="AM45" s="1158">
        <f>AM43+AM44</f>
        <v>311793.25</v>
      </c>
      <c r="AN45" s="727"/>
      <c r="AO45" s="727"/>
    </row>
    <row r="46" spans="1:54" ht="12.75" customHeight="1">
      <c r="A46" s="19"/>
      <c r="B46" s="363"/>
      <c r="C46" s="365"/>
      <c r="D46" s="364"/>
      <c r="E46" s="238"/>
      <c r="F46" s="238"/>
      <c r="G46" s="238"/>
      <c r="H46" s="364"/>
      <c r="I46" s="434"/>
      <c r="J46" s="442"/>
      <c r="K46" s="436"/>
      <c r="L46" s="437"/>
      <c r="M46" s="437"/>
      <c r="N46" s="437"/>
      <c r="O46" s="436"/>
      <c r="P46" s="363"/>
      <c r="Q46" s="365"/>
      <c r="R46" s="364"/>
      <c r="S46" s="238"/>
      <c r="T46" s="238"/>
      <c r="U46" s="238"/>
      <c r="V46" s="364"/>
      <c r="W46" s="363"/>
      <c r="X46" s="363"/>
      <c r="Y46" s="364"/>
      <c r="Z46" s="238"/>
      <c r="AA46" s="238"/>
      <c r="AB46" s="238"/>
      <c r="AC46" s="364"/>
      <c r="AD46" s="367"/>
      <c r="AE46" s="367"/>
      <c r="AF46" s="367"/>
      <c r="AG46" s="19"/>
      <c r="AH46" s="44"/>
      <c r="AI46" s="44"/>
      <c r="AJ46" s="44"/>
      <c r="AK46" s="44"/>
      <c r="AM46" s="43"/>
      <c r="AN46" s="43"/>
      <c r="AO46" s="43"/>
    </row>
    <row r="47" spans="1:54" ht="12.75" customHeight="1">
      <c r="A47" s="19"/>
      <c r="B47" s="368"/>
      <c r="C47" s="368"/>
      <c r="D47" s="370"/>
      <c r="E47" s="371"/>
      <c r="F47" s="371"/>
      <c r="G47" s="371"/>
      <c r="H47" s="370"/>
      <c r="I47" s="448"/>
      <c r="J47" s="448"/>
      <c r="K47" s="449"/>
      <c r="L47" s="450"/>
      <c r="M47" s="450"/>
      <c r="N47" s="450"/>
      <c r="O47" s="449"/>
      <c r="P47" s="368"/>
      <c r="Q47" s="368"/>
      <c r="R47" s="370"/>
      <c r="S47" s="371"/>
      <c r="T47" s="371"/>
      <c r="U47" s="371"/>
      <c r="V47" s="370"/>
      <c r="W47" s="368"/>
      <c r="X47" s="458"/>
      <c r="Y47" s="370"/>
      <c r="Z47" s="371"/>
      <c r="AA47" s="371"/>
      <c r="AB47" s="371"/>
      <c r="AC47" s="370"/>
      <c r="AD47" s="371"/>
      <c r="AE47" s="371"/>
      <c r="AF47" s="371"/>
      <c r="AG47" s="19"/>
      <c r="AH47" s="44" t="s">
        <v>1266</v>
      </c>
      <c r="AI47" s="44">
        <v>2000</v>
      </c>
      <c r="AJ47" s="44">
        <v>2000</v>
      </c>
      <c r="AK47" s="44">
        <v>2000</v>
      </c>
      <c r="AL47" s="44">
        <v>2000</v>
      </c>
      <c r="AM47" s="1158">
        <f>AVERAGE(AI47:AL47)</f>
        <v>2000</v>
      </c>
      <c r="AN47" s="727"/>
      <c r="AO47" s="727"/>
    </row>
    <row r="48" spans="1:54" ht="12.75" customHeight="1">
      <c r="A48" s="19"/>
      <c r="B48" s="442">
        <v>11</v>
      </c>
      <c r="C48" s="435" t="s">
        <v>1023</v>
      </c>
      <c r="D48" s="443"/>
      <c r="E48" s="444"/>
      <c r="F48" s="444"/>
      <c r="G48" s="444"/>
      <c r="H48" s="443"/>
      <c r="I48" s="445">
        <v>26</v>
      </c>
      <c r="J48" s="439" t="s">
        <v>1024</v>
      </c>
      <c r="K48" s="446"/>
      <c r="L48" s="447"/>
      <c r="M48" s="447"/>
      <c r="N48" s="447"/>
      <c r="O48" s="446"/>
      <c r="P48" s="445">
        <v>11</v>
      </c>
      <c r="Q48" s="467" t="s">
        <v>1019</v>
      </c>
      <c r="R48" s="446"/>
      <c r="S48" s="447"/>
      <c r="T48" s="447"/>
      <c r="U48" s="447"/>
      <c r="V48" s="446"/>
      <c r="W48" s="365">
        <v>26</v>
      </c>
      <c r="X48" s="363" t="s">
        <v>1020</v>
      </c>
      <c r="Y48" s="366"/>
      <c r="Z48" s="367"/>
      <c r="AA48" s="367"/>
      <c r="AB48" s="367"/>
      <c r="AC48" s="366"/>
      <c r="AD48" s="367"/>
      <c r="AE48" s="367"/>
      <c r="AF48" s="367"/>
      <c r="AG48" s="19"/>
      <c r="AH48" s="44" t="s">
        <v>1267</v>
      </c>
      <c r="AI48" s="44">
        <v>18700</v>
      </c>
      <c r="AJ48" s="44">
        <v>47000</v>
      </c>
      <c r="AK48" s="44">
        <v>22000</v>
      </c>
      <c r="AL48" s="44">
        <v>9900</v>
      </c>
      <c r="AM48" s="1158">
        <f>AVERAGE(AI48:AL48)</f>
        <v>24400</v>
      </c>
      <c r="AN48" s="727"/>
      <c r="AO48" s="727"/>
    </row>
    <row r="49" spans="1:41" ht="12.75" customHeight="1">
      <c r="A49" s="19"/>
      <c r="B49" s="434"/>
      <c r="C49" s="434"/>
      <c r="D49" s="436"/>
      <c r="E49" s="437"/>
      <c r="F49" s="437"/>
      <c r="G49" s="437"/>
      <c r="H49" s="436"/>
      <c r="I49" s="438"/>
      <c r="J49" s="438"/>
      <c r="K49" s="440"/>
      <c r="L49" s="441"/>
      <c r="M49" s="441"/>
      <c r="N49" s="441"/>
      <c r="O49" s="440"/>
      <c r="P49" s="438"/>
      <c r="Q49" s="445"/>
      <c r="R49" s="440"/>
      <c r="S49" s="441"/>
      <c r="T49" s="441"/>
      <c r="U49" s="441"/>
      <c r="V49" s="440"/>
      <c r="W49" s="363"/>
      <c r="X49" s="365"/>
      <c r="Y49" s="364"/>
      <c r="Z49" s="238"/>
      <c r="AA49" s="238"/>
      <c r="AB49" s="238"/>
      <c r="AC49" s="364"/>
      <c r="AD49" s="238"/>
      <c r="AE49" s="238"/>
      <c r="AF49" s="367"/>
      <c r="AG49" s="19"/>
      <c r="AH49" s="44" t="s">
        <v>1268</v>
      </c>
      <c r="AI49" s="44">
        <v>0</v>
      </c>
      <c r="AJ49" s="44">
        <v>0</v>
      </c>
      <c r="AK49" s="44">
        <v>30000</v>
      </c>
      <c r="AL49" s="1">
        <v>30000</v>
      </c>
      <c r="AM49" s="1158">
        <f>AVERAGE(AI49:AL49)</f>
        <v>15000</v>
      </c>
      <c r="AN49" s="727"/>
      <c r="AO49" s="727"/>
    </row>
    <row r="50" spans="1:41" ht="12.75" customHeight="1">
      <c r="A50" s="19"/>
      <c r="B50" s="434"/>
      <c r="C50" s="442"/>
      <c r="D50" s="436"/>
      <c r="E50" s="437"/>
      <c r="F50" s="437"/>
      <c r="G50" s="437"/>
      <c r="H50" s="436"/>
      <c r="I50" s="438"/>
      <c r="J50" s="445"/>
      <c r="K50" s="440"/>
      <c r="L50" s="441"/>
      <c r="M50" s="441"/>
      <c r="N50" s="441"/>
      <c r="O50" s="440"/>
      <c r="P50" s="438"/>
      <c r="Q50" s="438"/>
      <c r="R50" s="440"/>
      <c r="S50" s="441"/>
      <c r="T50" s="441"/>
      <c r="U50" s="441"/>
      <c r="V50" s="440"/>
      <c r="W50" s="363"/>
      <c r="X50" s="365"/>
      <c r="Y50" s="364"/>
      <c r="Z50" s="238"/>
      <c r="AA50" s="238"/>
      <c r="AB50" s="238"/>
      <c r="AC50" s="364"/>
      <c r="AD50" s="238"/>
      <c r="AE50" s="238"/>
      <c r="AF50" s="367"/>
      <c r="AG50" s="19"/>
      <c r="AH50" s="45" t="s">
        <v>1269</v>
      </c>
      <c r="AI50" s="45"/>
      <c r="AJ50" s="45"/>
      <c r="AK50" s="45"/>
      <c r="AM50" s="1158">
        <f>SUM(AM47:AO49)</f>
        <v>41400</v>
      </c>
      <c r="AN50" s="727"/>
      <c r="AO50" s="727"/>
    </row>
    <row r="51" spans="1:41" ht="12.75" customHeight="1">
      <c r="A51" s="19"/>
      <c r="B51" s="462"/>
      <c r="C51" s="448"/>
      <c r="D51" s="463"/>
      <c r="E51" s="464"/>
      <c r="F51" s="464"/>
      <c r="G51" s="464"/>
      <c r="H51" s="463"/>
      <c r="I51" s="459"/>
      <c r="J51" s="451"/>
      <c r="K51" s="460"/>
      <c r="L51" s="461"/>
      <c r="M51" s="461"/>
      <c r="N51" s="461"/>
      <c r="O51" s="460"/>
      <c r="P51" s="459"/>
      <c r="Q51" s="459"/>
      <c r="R51" s="460"/>
      <c r="S51" s="461"/>
      <c r="T51" s="461"/>
      <c r="U51" s="461"/>
      <c r="V51" s="460"/>
      <c r="W51" s="458"/>
      <c r="X51" s="368"/>
      <c r="Y51" s="374"/>
      <c r="Z51" s="373"/>
      <c r="AA51" s="373"/>
      <c r="AB51" s="373"/>
      <c r="AC51" s="374"/>
      <c r="AD51" s="371"/>
      <c r="AE51" s="371"/>
      <c r="AF51" s="371"/>
      <c r="AG51" s="19"/>
      <c r="AH51" s="44" t="s">
        <v>325</v>
      </c>
      <c r="AI51" s="44">
        <v>35974</v>
      </c>
      <c r="AJ51" s="44">
        <v>36330</v>
      </c>
      <c r="AK51" s="44">
        <v>42560</v>
      </c>
      <c r="AL51" s="44">
        <v>36170</v>
      </c>
      <c r="AM51" s="1158">
        <f>AVERAGE(AI51:AL51)</f>
        <v>37758.5</v>
      </c>
      <c r="AN51" s="727"/>
      <c r="AO51" s="727"/>
    </row>
    <row r="52" spans="1:41" ht="12.75" customHeight="1">
      <c r="A52" s="19"/>
      <c r="B52" s="445">
        <v>12</v>
      </c>
      <c r="C52" s="439" t="s">
        <v>1024</v>
      </c>
      <c r="D52" s="446"/>
      <c r="E52" s="447"/>
      <c r="F52" s="447"/>
      <c r="G52" s="447"/>
      <c r="H52" s="446"/>
      <c r="I52" s="365">
        <v>27</v>
      </c>
      <c r="J52" s="363" t="s">
        <v>483</v>
      </c>
      <c r="K52" s="366"/>
      <c r="L52" s="367"/>
      <c r="M52" s="367"/>
      <c r="N52" s="367"/>
      <c r="O52" s="366"/>
      <c r="P52" s="365">
        <v>12</v>
      </c>
      <c r="Q52" s="363" t="s">
        <v>1020</v>
      </c>
      <c r="R52" s="366"/>
      <c r="S52" s="367"/>
      <c r="T52" s="367"/>
      <c r="U52" s="367"/>
      <c r="V52" s="366"/>
      <c r="W52" s="365">
        <v>27</v>
      </c>
      <c r="X52" s="363" t="s">
        <v>1021</v>
      </c>
      <c r="Y52" s="366"/>
      <c r="Z52" s="367"/>
      <c r="AA52" s="367"/>
      <c r="AB52" s="367"/>
      <c r="AC52" s="366"/>
      <c r="AD52" s="367"/>
      <c r="AE52" s="367"/>
      <c r="AF52" s="367"/>
      <c r="AG52" s="19"/>
      <c r="AH52" s="44" t="s">
        <v>1270</v>
      </c>
      <c r="AI52" s="44">
        <v>8180</v>
      </c>
      <c r="AJ52" s="44">
        <v>12900</v>
      </c>
      <c r="AK52" s="44">
        <v>3883</v>
      </c>
      <c r="AL52" s="44">
        <v>4000</v>
      </c>
      <c r="AM52" s="1158">
        <f>AVERAGE(AI52:AL52)</f>
        <v>7240.75</v>
      </c>
      <c r="AN52" s="727"/>
      <c r="AO52" s="727"/>
    </row>
    <row r="53" spans="1:41" ht="12.75" customHeight="1">
      <c r="A53" s="19"/>
      <c r="B53" s="445"/>
      <c r="C53" s="438"/>
      <c r="D53" s="446"/>
      <c r="E53" s="447"/>
      <c r="F53" s="447"/>
      <c r="G53" s="447"/>
      <c r="H53" s="446"/>
      <c r="I53" s="365"/>
      <c r="J53" s="363"/>
      <c r="K53" s="366"/>
      <c r="L53" s="367"/>
      <c r="M53" s="367"/>
      <c r="N53" s="367"/>
      <c r="O53" s="366"/>
      <c r="P53" s="365"/>
      <c r="Q53" s="365"/>
      <c r="R53" s="366"/>
      <c r="S53" s="367"/>
      <c r="T53" s="367"/>
      <c r="U53" s="367"/>
      <c r="V53" s="366"/>
      <c r="W53" s="365"/>
      <c r="X53" s="365"/>
      <c r="Y53" s="366"/>
      <c r="Z53" s="367"/>
      <c r="AA53" s="367"/>
      <c r="AB53" s="367"/>
      <c r="AC53" s="366"/>
      <c r="AD53" s="367"/>
      <c r="AE53" s="367"/>
      <c r="AF53" s="367"/>
      <c r="AG53" s="19"/>
      <c r="AH53" s="44" t="s">
        <v>1271</v>
      </c>
      <c r="AI53" s="44">
        <v>180000</v>
      </c>
      <c r="AJ53" s="44">
        <v>0</v>
      </c>
      <c r="AK53" s="44">
        <v>8100</v>
      </c>
      <c r="AL53" s="1">
        <v>36000</v>
      </c>
      <c r="AM53" s="1158">
        <f>AVERAGE(AJ53:AL53)</f>
        <v>14700</v>
      </c>
      <c r="AN53" s="727"/>
      <c r="AO53" s="727"/>
    </row>
    <row r="54" spans="1:41" ht="12.75" customHeight="1">
      <c r="A54" s="19"/>
      <c r="B54" s="438"/>
      <c r="C54" s="445"/>
      <c r="D54" s="440"/>
      <c r="E54" s="441"/>
      <c r="F54" s="441"/>
      <c r="G54" s="441"/>
      <c r="H54" s="440"/>
      <c r="I54" s="363"/>
      <c r="J54" s="365"/>
      <c r="K54" s="364"/>
      <c r="L54" s="238"/>
      <c r="M54" s="238"/>
      <c r="N54" s="238"/>
      <c r="O54" s="364"/>
      <c r="P54" s="363"/>
      <c r="Q54" s="365"/>
      <c r="R54" s="364"/>
      <c r="S54" s="238"/>
      <c r="T54" s="238"/>
      <c r="U54" s="238"/>
      <c r="V54" s="364"/>
      <c r="W54" s="363"/>
      <c r="X54" s="365"/>
      <c r="Y54" s="364"/>
      <c r="Z54" s="238"/>
      <c r="AA54" s="238"/>
      <c r="AB54" s="238"/>
      <c r="AC54" s="364"/>
      <c r="AD54" s="238"/>
      <c r="AE54" s="238"/>
      <c r="AF54" s="367"/>
      <c r="AG54" s="19"/>
      <c r="AH54" s="44" t="s">
        <v>1272</v>
      </c>
      <c r="AI54" s="44">
        <v>102100</v>
      </c>
      <c r="AJ54" s="44">
        <v>12200</v>
      </c>
      <c r="AK54" s="44">
        <v>13500</v>
      </c>
      <c r="AL54" s="44">
        <v>31300</v>
      </c>
      <c r="AM54" s="1158">
        <f t="shared" ref="AM54:AM59" si="0">AVERAGE(AI54:AL54)</f>
        <v>39775</v>
      </c>
      <c r="AN54" s="727"/>
      <c r="AO54" s="727"/>
    </row>
    <row r="55" spans="1:41" ht="12.75" customHeight="1">
      <c r="A55" s="19"/>
      <c r="B55" s="459"/>
      <c r="C55" s="451"/>
      <c r="D55" s="460"/>
      <c r="E55" s="461"/>
      <c r="F55" s="461"/>
      <c r="G55" s="461"/>
      <c r="H55" s="460"/>
      <c r="I55" s="458"/>
      <c r="J55" s="368"/>
      <c r="K55" s="374"/>
      <c r="L55" s="373"/>
      <c r="M55" s="373"/>
      <c r="N55" s="373"/>
      <c r="O55" s="374"/>
      <c r="P55" s="458"/>
      <c r="Q55" s="368"/>
      <c r="R55" s="374"/>
      <c r="S55" s="373"/>
      <c r="T55" s="373"/>
      <c r="U55" s="373"/>
      <c r="V55" s="374"/>
      <c r="W55" s="458"/>
      <c r="X55" s="368"/>
      <c r="Y55" s="374"/>
      <c r="Z55" s="373"/>
      <c r="AA55" s="373"/>
      <c r="AB55" s="373"/>
      <c r="AC55" s="374"/>
      <c r="AD55" s="373"/>
      <c r="AE55" s="373"/>
      <c r="AF55" s="371"/>
      <c r="AG55" s="19"/>
      <c r="AH55" s="44" t="s">
        <v>1273</v>
      </c>
      <c r="AI55" s="44">
        <v>11438</v>
      </c>
      <c r="AJ55" s="44"/>
      <c r="AK55" s="44">
        <v>7539</v>
      </c>
      <c r="AL55" s="44">
        <v>7538</v>
      </c>
      <c r="AM55" s="1158">
        <f t="shared" si="0"/>
        <v>8838.3333333333339</v>
      </c>
      <c r="AN55" s="727"/>
      <c r="AO55" s="727"/>
    </row>
    <row r="56" spans="1:41" ht="12.75" customHeight="1">
      <c r="A56" s="19"/>
      <c r="B56" s="438">
        <v>13</v>
      </c>
      <c r="C56" s="467" t="s">
        <v>483</v>
      </c>
      <c r="D56" s="440"/>
      <c r="E56" s="441"/>
      <c r="F56" s="441"/>
      <c r="G56" s="441"/>
      <c r="H56" s="440"/>
      <c r="I56" s="363">
        <v>28</v>
      </c>
      <c r="J56" s="363" t="s">
        <v>1019</v>
      </c>
      <c r="K56" s="364"/>
      <c r="L56" s="238"/>
      <c r="M56" s="238"/>
      <c r="N56" s="238"/>
      <c r="O56" s="364"/>
      <c r="P56" s="363">
        <v>13</v>
      </c>
      <c r="Q56" s="363" t="s">
        <v>1021</v>
      </c>
      <c r="R56" s="364"/>
      <c r="S56" s="238"/>
      <c r="T56" s="238"/>
      <c r="U56" s="238"/>
      <c r="V56" s="364"/>
      <c r="W56" s="363">
        <v>28</v>
      </c>
      <c r="X56" s="363" t="s">
        <v>1022</v>
      </c>
      <c r="Y56" s="364"/>
      <c r="Z56" s="238"/>
      <c r="AA56" s="238"/>
      <c r="AB56" s="238"/>
      <c r="AC56" s="364"/>
      <c r="AD56" s="367"/>
      <c r="AE56" s="367"/>
      <c r="AF56" s="367"/>
      <c r="AG56" s="19"/>
      <c r="AH56" s="44" t="s">
        <v>329</v>
      </c>
      <c r="AI56" s="44">
        <v>10000</v>
      </c>
      <c r="AJ56" s="44">
        <v>10000</v>
      </c>
      <c r="AK56" s="44">
        <v>10000</v>
      </c>
      <c r="AL56" s="44">
        <v>10000</v>
      </c>
      <c r="AM56" s="1158">
        <f t="shared" si="0"/>
        <v>10000</v>
      </c>
      <c r="AN56" s="727"/>
      <c r="AO56" s="727"/>
    </row>
    <row r="57" spans="1:41" ht="12.75" customHeight="1">
      <c r="A57" s="19"/>
      <c r="B57" s="445"/>
      <c r="C57" s="438"/>
      <c r="D57" s="446"/>
      <c r="E57" s="447"/>
      <c r="F57" s="447"/>
      <c r="G57" s="447"/>
      <c r="H57" s="446"/>
      <c r="I57" s="365"/>
      <c r="J57" s="365"/>
      <c r="K57" s="366"/>
      <c r="L57" s="367"/>
      <c r="M57" s="367"/>
      <c r="N57" s="367"/>
      <c r="O57" s="366"/>
      <c r="P57" s="365"/>
      <c r="Q57" s="365"/>
      <c r="R57" s="366"/>
      <c r="S57" s="367"/>
      <c r="T57" s="367"/>
      <c r="U57" s="367"/>
      <c r="V57" s="366"/>
      <c r="W57" s="365"/>
      <c r="X57" s="365"/>
      <c r="Y57" s="366"/>
      <c r="Z57" s="367"/>
      <c r="AA57" s="367"/>
      <c r="AB57" s="367"/>
      <c r="AC57" s="366"/>
      <c r="AD57" s="238"/>
      <c r="AE57" s="238"/>
      <c r="AF57" s="367"/>
      <c r="AG57" s="19"/>
      <c r="AH57" s="44" t="s">
        <v>1274</v>
      </c>
      <c r="AI57" s="44">
        <v>85000</v>
      </c>
      <c r="AJ57" s="44">
        <v>85000</v>
      </c>
      <c r="AK57" s="44">
        <v>85000</v>
      </c>
      <c r="AL57" s="44">
        <v>85000</v>
      </c>
      <c r="AM57" s="1158">
        <f t="shared" si="0"/>
        <v>85000</v>
      </c>
      <c r="AN57" s="727"/>
      <c r="AO57" s="727"/>
    </row>
    <row r="58" spans="1:41" ht="12.75" customHeight="1">
      <c r="A58" s="19"/>
      <c r="B58" s="445"/>
      <c r="C58" s="445"/>
      <c r="D58" s="446"/>
      <c r="E58" s="447"/>
      <c r="F58" s="447"/>
      <c r="G58" s="447"/>
      <c r="H58" s="446"/>
      <c r="I58" s="365"/>
      <c r="J58" s="363"/>
      <c r="K58" s="366"/>
      <c r="L58" s="367"/>
      <c r="M58" s="367"/>
      <c r="N58" s="367"/>
      <c r="O58" s="366"/>
      <c r="P58" s="365"/>
      <c r="Q58" s="365"/>
      <c r="R58" s="366"/>
      <c r="S58" s="367"/>
      <c r="T58" s="367"/>
      <c r="U58" s="367"/>
      <c r="V58" s="366"/>
      <c r="W58" s="365"/>
      <c r="X58" s="365"/>
      <c r="Y58" s="366"/>
      <c r="Z58" s="367"/>
      <c r="AA58" s="367"/>
      <c r="AB58" s="367"/>
      <c r="AC58" s="366"/>
      <c r="AD58" s="367"/>
      <c r="AE58" s="367"/>
      <c r="AF58" s="367"/>
      <c r="AG58" s="19"/>
      <c r="AH58" s="44" t="s">
        <v>1275</v>
      </c>
      <c r="AI58" s="44">
        <v>8262</v>
      </c>
      <c r="AJ58" s="44">
        <v>8176</v>
      </c>
      <c r="AK58" s="44">
        <v>5000</v>
      </c>
      <c r="AM58" s="1158">
        <f t="shared" si="0"/>
        <v>7146</v>
      </c>
      <c r="AN58" s="727"/>
      <c r="AO58" s="727"/>
    </row>
    <row r="59" spans="1:41" ht="12.75" customHeight="1">
      <c r="A59" s="19"/>
      <c r="B59" s="459"/>
      <c r="C59" s="451"/>
      <c r="D59" s="460"/>
      <c r="E59" s="461"/>
      <c r="F59" s="461"/>
      <c r="G59" s="461"/>
      <c r="H59" s="460"/>
      <c r="I59" s="458"/>
      <c r="J59" s="458"/>
      <c r="K59" s="374"/>
      <c r="L59" s="373"/>
      <c r="M59" s="373"/>
      <c r="N59" s="373"/>
      <c r="O59" s="374"/>
      <c r="P59" s="458"/>
      <c r="Q59" s="368"/>
      <c r="R59" s="374"/>
      <c r="S59" s="373"/>
      <c r="T59" s="373"/>
      <c r="U59" s="373"/>
      <c r="V59" s="374"/>
      <c r="W59" s="458"/>
      <c r="X59" s="368"/>
      <c r="Y59" s="374"/>
      <c r="Z59" s="373"/>
      <c r="AA59" s="373"/>
      <c r="AB59" s="373"/>
      <c r="AC59" s="374"/>
      <c r="AD59" s="371"/>
      <c r="AE59" s="371"/>
      <c r="AF59" s="371"/>
      <c r="AG59" s="19"/>
      <c r="AH59" s="44" t="s">
        <v>339</v>
      </c>
      <c r="AI59" s="44">
        <v>0</v>
      </c>
      <c r="AJ59" s="44">
        <v>0</v>
      </c>
      <c r="AK59" s="44">
        <v>0</v>
      </c>
      <c r="AL59" s="44">
        <v>0</v>
      </c>
      <c r="AM59" s="1158">
        <f t="shared" si="0"/>
        <v>0</v>
      </c>
      <c r="AN59" s="727"/>
      <c r="AO59" s="727"/>
    </row>
    <row r="60" spans="1:41" ht="12.75" customHeight="1">
      <c r="A60" s="19"/>
      <c r="B60" s="363">
        <v>14</v>
      </c>
      <c r="C60" s="363" t="s">
        <v>1019</v>
      </c>
      <c r="D60" s="364"/>
      <c r="E60" s="238"/>
      <c r="F60" s="238"/>
      <c r="G60" s="238"/>
      <c r="H60" s="364"/>
      <c r="I60" s="363">
        <v>29</v>
      </c>
      <c r="J60" s="363" t="s">
        <v>1020</v>
      </c>
      <c r="K60" s="364"/>
      <c r="L60" s="238"/>
      <c r="M60" s="238"/>
      <c r="N60" s="238"/>
      <c r="O60" s="364"/>
      <c r="P60" s="363">
        <v>14</v>
      </c>
      <c r="Q60" s="363" t="s">
        <v>1022</v>
      </c>
      <c r="R60" s="364"/>
      <c r="S60" s="238"/>
      <c r="T60" s="238"/>
      <c r="U60" s="238"/>
      <c r="V60" s="364"/>
      <c r="W60" s="434">
        <v>29</v>
      </c>
      <c r="X60" s="435" t="s">
        <v>1023</v>
      </c>
      <c r="Y60" s="436"/>
      <c r="Z60" s="437"/>
      <c r="AA60" s="437"/>
      <c r="AB60" s="437"/>
      <c r="AC60" s="436"/>
      <c r="AD60" s="367"/>
      <c r="AE60" s="367"/>
      <c r="AF60" s="367"/>
      <c r="AG60" s="19"/>
      <c r="AH60" s="45" t="s">
        <v>1276</v>
      </c>
      <c r="AI60" s="45"/>
      <c r="AJ60" s="45"/>
      <c r="AK60" s="45"/>
      <c r="AM60" s="1158">
        <f>SUM(AM51:AO59)</f>
        <v>210458.58333333331</v>
      </c>
      <c r="AN60" s="727"/>
      <c r="AO60" s="727"/>
    </row>
    <row r="61" spans="1:41" ht="12.75" customHeight="1">
      <c r="A61" s="19"/>
      <c r="B61" s="363"/>
      <c r="C61" s="365"/>
      <c r="D61" s="364"/>
      <c r="E61" s="238"/>
      <c r="F61" s="238"/>
      <c r="G61" s="238"/>
      <c r="H61" s="364"/>
      <c r="I61" s="363"/>
      <c r="J61" s="365"/>
      <c r="K61" s="364"/>
      <c r="L61" s="238"/>
      <c r="M61" s="238"/>
      <c r="N61" s="238"/>
      <c r="O61" s="364"/>
      <c r="P61" s="363"/>
      <c r="Q61" s="365"/>
      <c r="R61" s="364"/>
      <c r="S61" s="238"/>
      <c r="T61" s="238"/>
      <c r="U61" s="238"/>
      <c r="V61" s="364"/>
      <c r="W61" s="434"/>
      <c r="X61" s="442"/>
      <c r="Y61" s="436"/>
      <c r="Z61" s="437"/>
      <c r="AA61" s="437"/>
      <c r="AB61" s="437"/>
      <c r="AC61" s="436"/>
      <c r="AD61" s="238"/>
      <c r="AE61" s="238"/>
      <c r="AF61" s="367"/>
      <c r="AG61" s="19"/>
      <c r="AH61" s="44" t="s">
        <v>1277</v>
      </c>
      <c r="AI61" s="44"/>
      <c r="AJ61" s="44"/>
      <c r="AK61" s="44"/>
      <c r="AM61" s="1158"/>
      <c r="AN61" s="727"/>
      <c r="AO61" s="727"/>
    </row>
    <row r="62" spans="1:41" ht="12.75" customHeight="1">
      <c r="A62" s="19"/>
      <c r="B62" s="365"/>
      <c r="C62" s="365"/>
      <c r="D62" s="366"/>
      <c r="E62" s="367"/>
      <c r="F62" s="367"/>
      <c r="G62" s="367"/>
      <c r="H62" s="366"/>
      <c r="I62" s="365"/>
      <c r="J62" s="365"/>
      <c r="K62" s="366"/>
      <c r="L62" s="367"/>
      <c r="M62" s="367"/>
      <c r="N62" s="367"/>
      <c r="O62" s="366"/>
      <c r="P62" s="365"/>
      <c r="Q62" s="365"/>
      <c r="R62" s="366"/>
      <c r="S62" s="367"/>
      <c r="T62" s="367"/>
      <c r="U62" s="367"/>
      <c r="V62" s="366"/>
      <c r="W62" s="442"/>
      <c r="X62" s="434"/>
      <c r="Y62" s="443"/>
      <c r="Z62" s="444"/>
      <c r="AA62" s="444"/>
      <c r="AB62" s="444"/>
      <c r="AC62" s="443"/>
      <c r="AD62" s="238"/>
      <c r="AE62" s="238"/>
      <c r="AF62" s="367"/>
      <c r="AG62" s="19"/>
      <c r="AH62" s="44" t="s">
        <v>81</v>
      </c>
      <c r="AI62" s="44">
        <v>50000</v>
      </c>
      <c r="AJ62" s="44">
        <v>50000</v>
      </c>
      <c r="AK62" s="44">
        <v>50000</v>
      </c>
      <c r="AL62" s="44">
        <v>50000</v>
      </c>
      <c r="AM62" s="1158">
        <f>AVERAGE(AI62:AL62)</f>
        <v>50000</v>
      </c>
      <c r="AN62" s="727"/>
      <c r="AO62" s="727"/>
    </row>
    <row r="63" spans="1:41" ht="12.75" customHeight="1">
      <c r="A63" s="19"/>
      <c r="B63" s="368"/>
      <c r="C63" s="368"/>
      <c r="D63" s="370"/>
      <c r="E63" s="371"/>
      <c r="F63" s="371"/>
      <c r="G63" s="371"/>
      <c r="H63" s="370"/>
      <c r="I63" s="368"/>
      <c r="J63" s="368"/>
      <c r="K63" s="370"/>
      <c r="L63" s="371"/>
      <c r="M63" s="371"/>
      <c r="N63" s="371"/>
      <c r="O63" s="370"/>
      <c r="P63" s="368"/>
      <c r="Q63" s="368"/>
      <c r="R63" s="370"/>
      <c r="S63" s="371"/>
      <c r="T63" s="371"/>
      <c r="U63" s="371"/>
      <c r="V63" s="370"/>
      <c r="W63" s="448"/>
      <c r="X63" s="462"/>
      <c r="Y63" s="449"/>
      <c r="Z63" s="450"/>
      <c r="AA63" s="450"/>
      <c r="AB63" s="450"/>
      <c r="AC63" s="449"/>
      <c r="AD63" s="371"/>
      <c r="AE63" s="371"/>
      <c r="AF63" s="371"/>
      <c r="AG63" s="19"/>
      <c r="AH63" s="44" t="s">
        <v>1278</v>
      </c>
      <c r="AI63" s="44">
        <v>41833</v>
      </c>
      <c r="AJ63" s="44">
        <v>41833</v>
      </c>
      <c r="AK63" s="44">
        <v>41833</v>
      </c>
      <c r="AL63" s="44">
        <v>41833</v>
      </c>
      <c r="AM63" s="1158">
        <f>AVERAGE(AI63:AL63)</f>
        <v>41833</v>
      </c>
      <c r="AN63" s="727"/>
      <c r="AO63" s="727"/>
    </row>
    <row r="64" spans="1:41" ht="12.75" customHeight="1">
      <c r="A64" s="19"/>
      <c r="B64" s="363">
        <v>15</v>
      </c>
      <c r="C64" s="363" t="s">
        <v>1020</v>
      </c>
      <c r="D64" s="366"/>
      <c r="E64" s="367"/>
      <c r="F64" s="367"/>
      <c r="G64" s="367"/>
      <c r="H64" s="366"/>
      <c r="I64" s="363">
        <v>30</v>
      </c>
      <c r="J64" s="363" t="s">
        <v>1021</v>
      </c>
      <c r="K64" s="366"/>
      <c r="L64" s="367"/>
      <c r="M64" s="367"/>
      <c r="N64" s="367"/>
      <c r="O64" s="366"/>
      <c r="P64" s="434">
        <v>15</v>
      </c>
      <c r="Q64" s="435" t="s">
        <v>1023</v>
      </c>
      <c r="R64" s="443"/>
      <c r="S64" s="444"/>
      <c r="T64" s="444"/>
      <c r="U64" s="444"/>
      <c r="V64" s="443"/>
      <c r="W64" s="363"/>
      <c r="X64" s="363"/>
      <c r="Y64" s="366"/>
      <c r="Z64" s="367"/>
      <c r="AA64" s="367"/>
      <c r="AB64" s="367"/>
      <c r="AC64" s="366"/>
      <c r="AD64" s="367"/>
      <c r="AE64" s="367"/>
      <c r="AF64" s="367"/>
      <c r="AG64" s="19"/>
      <c r="AH64" s="45" t="s">
        <v>1279</v>
      </c>
      <c r="AI64" s="45"/>
      <c r="AJ64" s="45"/>
      <c r="AK64" s="45"/>
      <c r="AM64" s="1158">
        <f>AM62+AM63</f>
        <v>91833</v>
      </c>
      <c r="AN64" s="727"/>
      <c r="AO64" s="727"/>
    </row>
    <row r="65" spans="1:41" ht="12.75" customHeight="1">
      <c r="A65" s="19"/>
      <c r="B65" s="365"/>
      <c r="C65" s="365"/>
      <c r="D65" s="366"/>
      <c r="E65" s="367"/>
      <c r="F65" s="367"/>
      <c r="G65" s="367"/>
      <c r="H65" s="366"/>
      <c r="I65" s="365"/>
      <c r="J65" s="365"/>
      <c r="K65" s="366"/>
      <c r="L65" s="367"/>
      <c r="M65" s="367"/>
      <c r="N65" s="367"/>
      <c r="O65" s="366"/>
      <c r="P65" s="442"/>
      <c r="Q65" s="442"/>
      <c r="R65" s="443"/>
      <c r="S65" s="444"/>
      <c r="T65" s="444"/>
      <c r="U65" s="444"/>
      <c r="V65" s="443"/>
      <c r="W65" s="365"/>
      <c r="X65" s="365"/>
      <c r="Y65" s="366"/>
      <c r="Z65" s="367"/>
      <c r="AA65" s="367"/>
      <c r="AB65" s="367"/>
      <c r="AC65" s="366"/>
      <c r="AD65" s="238"/>
      <c r="AE65" s="238"/>
      <c r="AF65" s="367"/>
      <c r="AG65" s="19"/>
      <c r="AH65" s="44"/>
      <c r="AI65" s="44"/>
      <c r="AJ65" s="44"/>
      <c r="AK65" s="44"/>
    </row>
    <row r="66" spans="1:41" ht="12.75" customHeight="1">
      <c r="A66" s="19"/>
      <c r="B66" s="365"/>
      <c r="C66" s="365"/>
      <c r="D66" s="366"/>
      <c r="E66" s="367"/>
      <c r="F66" s="367"/>
      <c r="G66" s="367"/>
      <c r="H66" s="366"/>
      <c r="I66" s="365"/>
      <c r="J66" s="365"/>
      <c r="K66" s="366"/>
      <c r="L66" s="367"/>
      <c r="M66" s="367"/>
      <c r="N66" s="367"/>
      <c r="O66" s="366"/>
      <c r="P66" s="442"/>
      <c r="Q66" s="442"/>
      <c r="R66" s="443"/>
      <c r="S66" s="444"/>
      <c r="T66" s="444"/>
      <c r="U66" s="444"/>
      <c r="V66" s="443"/>
      <c r="W66" s="365"/>
      <c r="X66" s="365"/>
      <c r="Y66" s="366"/>
      <c r="Z66" s="367"/>
      <c r="AA66" s="367"/>
      <c r="AB66" s="367"/>
      <c r="AC66" s="366"/>
      <c r="AD66" s="238"/>
      <c r="AE66" s="238"/>
      <c r="AF66" s="367"/>
      <c r="AG66" s="19"/>
      <c r="AH66" s="44"/>
      <c r="AI66" s="44"/>
      <c r="AJ66" s="44"/>
      <c r="AK66" s="44"/>
    </row>
    <row r="67" spans="1:41" ht="12.75" customHeight="1">
      <c r="A67" s="19"/>
      <c r="B67" s="368"/>
      <c r="C67" s="368"/>
      <c r="D67" s="370"/>
      <c r="E67" s="371"/>
      <c r="F67" s="371"/>
      <c r="G67" s="371"/>
      <c r="H67" s="370"/>
      <c r="I67" s="368"/>
      <c r="J67" s="368"/>
      <c r="K67" s="370"/>
      <c r="L67" s="371"/>
      <c r="M67" s="371"/>
      <c r="N67" s="371"/>
      <c r="O67" s="370"/>
      <c r="P67" s="448"/>
      <c r="Q67" s="448"/>
      <c r="R67" s="449"/>
      <c r="S67" s="450"/>
      <c r="T67" s="450"/>
      <c r="U67" s="450"/>
      <c r="V67" s="449"/>
      <c r="W67" s="368"/>
      <c r="X67" s="368"/>
      <c r="Y67" s="370"/>
      <c r="Z67" s="371"/>
      <c r="AA67" s="371"/>
      <c r="AB67" s="371"/>
      <c r="AC67" s="370"/>
      <c r="AD67" s="371"/>
      <c r="AE67" s="371"/>
      <c r="AF67" s="371"/>
      <c r="AG67" s="19"/>
      <c r="AH67" s="44"/>
      <c r="AI67" s="44"/>
      <c r="AJ67" s="44"/>
      <c r="AK67" s="44"/>
    </row>
    <row r="68" spans="1:41" ht="12.75" customHeight="1">
      <c r="A68" s="19"/>
      <c r="B68" s="363"/>
      <c r="C68" s="363"/>
      <c r="D68" s="366"/>
      <c r="E68" s="367"/>
      <c r="F68" s="367"/>
      <c r="G68" s="367"/>
      <c r="H68" s="366"/>
      <c r="I68" s="363">
        <v>31</v>
      </c>
      <c r="J68" s="363" t="s">
        <v>1022</v>
      </c>
      <c r="K68" s="366"/>
      <c r="L68" s="367"/>
      <c r="M68" s="367"/>
      <c r="N68" s="367"/>
      <c r="O68" s="366"/>
      <c r="P68" s="363"/>
      <c r="Q68" s="363"/>
      <c r="R68" s="366"/>
      <c r="S68" s="367"/>
      <c r="T68" s="367"/>
      <c r="U68" s="367"/>
      <c r="V68" s="366"/>
      <c r="W68" s="363"/>
      <c r="X68" s="363"/>
      <c r="Y68" s="366"/>
      <c r="Z68" s="367"/>
      <c r="AA68" s="367"/>
      <c r="AB68" s="367"/>
      <c r="AC68" s="366"/>
      <c r="AD68" s="367"/>
      <c r="AE68" s="367"/>
      <c r="AF68" s="367"/>
      <c r="AG68" s="19"/>
      <c r="AH68" s="44"/>
      <c r="AI68" s="44"/>
      <c r="AJ68" s="44"/>
      <c r="AK68" s="44"/>
    </row>
    <row r="69" spans="1:41" ht="12.75" customHeight="1">
      <c r="A69" s="19"/>
      <c r="B69" s="365"/>
      <c r="C69" s="365"/>
      <c r="D69" s="366"/>
      <c r="E69" s="367"/>
      <c r="F69" s="367"/>
      <c r="G69" s="367"/>
      <c r="H69" s="366"/>
      <c r="I69" s="365"/>
      <c r="J69" s="365"/>
      <c r="K69" s="366"/>
      <c r="L69" s="367"/>
      <c r="M69" s="367"/>
      <c r="N69" s="367"/>
      <c r="O69" s="366"/>
      <c r="P69" s="365"/>
      <c r="Q69" s="365"/>
      <c r="R69" s="366"/>
      <c r="S69" s="367"/>
      <c r="T69" s="367"/>
      <c r="U69" s="367"/>
      <c r="V69" s="366"/>
      <c r="W69" s="365"/>
      <c r="X69" s="365"/>
      <c r="Y69" s="366"/>
      <c r="Z69" s="367"/>
      <c r="AA69" s="367"/>
      <c r="AB69" s="367"/>
      <c r="AC69" s="366"/>
      <c r="AD69" s="367"/>
      <c r="AE69" s="367"/>
      <c r="AF69" s="367"/>
      <c r="AG69" s="19"/>
      <c r="AH69" s="45" t="s">
        <v>1280</v>
      </c>
      <c r="AI69" s="19"/>
      <c r="AJ69" s="1158">
        <f>AM45</f>
        <v>311793.25</v>
      </c>
      <c r="AK69" s="727"/>
      <c r="AL69" s="727"/>
      <c r="AM69" s="1158">
        <f>AM50+AM60+AM64</f>
        <v>343691.58333333331</v>
      </c>
      <c r="AN69" s="727"/>
      <c r="AO69" s="727"/>
    </row>
    <row r="70" spans="1:41" ht="12.75" customHeight="1">
      <c r="A70" s="19"/>
      <c r="B70" s="367"/>
      <c r="C70" s="367"/>
      <c r="D70" s="366"/>
      <c r="E70" s="367"/>
      <c r="F70" s="367"/>
      <c r="G70" s="367"/>
      <c r="H70" s="366"/>
      <c r="I70" s="367"/>
      <c r="J70" s="367"/>
      <c r="K70" s="366"/>
      <c r="L70" s="367"/>
      <c r="M70" s="367"/>
      <c r="N70" s="367"/>
      <c r="O70" s="366"/>
      <c r="P70" s="367"/>
      <c r="Q70" s="367"/>
      <c r="R70" s="366"/>
      <c r="S70" s="367"/>
      <c r="T70" s="367"/>
      <c r="U70" s="367"/>
      <c r="V70" s="366"/>
      <c r="W70" s="367"/>
      <c r="X70" s="367"/>
      <c r="Y70" s="366"/>
      <c r="Z70" s="367"/>
      <c r="AA70" s="367"/>
      <c r="AB70" s="367"/>
      <c r="AC70" s="366"/>
      <c r="AD70" s="367"/>
      <c r="AE70" s="367"/>
      <c r="AF70" s="367"/>
      <c r="AG70" s="19"/>
      <c r="AH70" s="45" t="s">
        <v>1281</v>
      </c>
      <c r="AI70" s="19"/>
      <c r="AJ70" s="1158">
        <f>AJ69-AM69</f>
        <v>-31898.333333333314</v>
      </c>
      <c r="AK70" s="727"/>
      <c r="AL70" s="727"/>
    </row>
    <row r="71" spans="1:41" ht="12.75" customHeight="1">
      <c r="A71" s="19"/>
      <c r="B71" s="468"/>
      <c r="C71" s="468"/>
      <c r="D71" s="469"/>
      <c r="E71" s="468"/>
      <c r="F71" s="468"/>
      <c r="G71" s="468"/>
      <c r="H71" s="469"/>
      <c r="I71" s="468"/>
      <c r="J71" s="468"/>
      <c r="K71" s="469"/>
      <c r="L71" s="468"/>
      <c r="M71" s="468"/>
      <c r="N71" s="468"/>
      <c r="O71" s="469"/>
      <c r="P71" s="468"/>
      <c r="Q71" s="468"/>
      <c r="R71" s="469"/>
      <c r="S71" s="468"/>
      <c r="T71" s="468"/>
      <c r="U71" s="468"/>
      <c r="V71" s="469"/>
      <c r="W71" s="468"/>
      <c r="X71" s="468"/>
      <c r="Y71" s="469"/>
      <c r="Z71" s="468"/>
      <c r="AA71" s="468"/>
      <c r="AB71" s="468"/>
      <c r="AC71" s="469"/>
      <c r="AD71" s="468"/>
      <c r="AE71" s="468"/>
      <c r="AF71" s="468"/>
      <c r="AG71" s="19"/>
      <c r="AH71" s="19"/>
    </row>
    <row r="72" spans="1:41" ht="12.75" customHeight="1">
      <c r="A72" s="19"/>
      <c r="J72" s="2"/>
      <c r="K72" s="52"/>
      <c r="AA72" s="19"/>
      <c r="AF72" s="1">
        <v>1</v>
      </c>
      <c r="AG72" s="19"/>
      <c r="AH72" s="19"/>
    </row>
    <row r="73" spans="1:41" ht="12.75" customHeight="1">
      <c r="A73" s="19"/>
      <c r="J73" s="19"/>
      <c r="K73" s="1007" t="s">
        <v>1016</v>
      </c>
      <c r="L73" s="727"/>
      <c r="M73" s="727"/>
      <c r="N73" s="727"/>
      <c r="O73" s="727"/>
      <c r="P73" s="727"/>
      <c r="Q73" s="727"/>
      <c r="R73" s="727"/>
      <c r="S73" s="727"/>
      <c r="T73" s="727"/>
      <c r="U73" s="727"/>
      <c r="V73" s="727"/>
      <c r="W73" s="727"/>
      <c r="X73" s="727"/>
      <c r="Y73" s="228"/>
      <c r="Z73" s="19"/>
      <c r="AA73" s="19"/>
      <c r="AB73" s="19"/>
      <c r="AC73" s="19"/>
      <c r="AD73" s="19"/>
      <c r="AE73" s="19"/>
      <c r="AF73" s="19"/>
      <c r="AG73" s="19"/>
      <c r="AH73" s="19"/>
    </row>
    <row r="74" spans="1:41" ht="12.75" customHeight="1">
      <c r="A74" s="19"/>
      <c r="J74" s="19"/>
      <c r="K74" s="727"/>
      <c r="L74" s="727"/>
      <c r="M74" s="727"/>
      <c r="N74" s="727"/>
      <c r="O74" s="727"/>
      <c r="P74" s="727"/>
      <c r="Q74" s="727"/>
      <c r="R74" s="727"/>
      <c r="S74" s="727"/>
      <c r="T74" s="727"/>
      <c r="U74" s="727"/>
      <c r="V74" s="727"/>
      <c r="W74" s="727"/>
      <c r="X74" s="727"/>
      <c r="Y74" s="228"/>
      <c r="Z74" s="19"/>
      <c r="AA74" s="19"/>
      <c r="AB74" s="19"/>
      <c r="AC74" s="19"/>
      <c r="AD74" s="19"/>
      <c r="AE74" s="19"/>
      <c r="AF74" s="19"/>
      <c r="AG74" s="19"/>
      <c r="AH74" s="19"/>
    </row>
    <row r="75" spans="1:41" ht="12.75" customHeight="1">
      <c r="A75" s="19"/>
      <c r="J75" s="237"/>
      <c r="K75" s="727"/>
      <c r="L75" s="727"/>
      <c r="M75" s="727"/>
      <c r="N75" s="727"/>
      <c r="O75" s="727"/>
      <c r="P75" s="727"/>
      <c r="Q75" s="727"/>
      <c r="R75" s="727"/>
      <c r="S75" s="727"/>
      <c r="T75" s="727"/>
      <c r="U75" s="727"/>
      <c r="V75" s="727"/>
      <c r="W75" s="727"/>
      <c r="X75" s="727"/>
      <c r="Y75" s="228"/>
      <c r="Z75" s="284"/>
      <c r="AA75" s="284"/>
      <c r="AB75" s="284"/>
      <c r="AC75" s="284"/>
      <c r="AD75" s="284"/>
      <c r="AE75" s="284"/>
      <c r="AF75" s="284"/>
      <c r="AG75" s="19"/>
      <c r="AH75" s="19"/>
    </row>
    <row r="76" spans="1:41" ht="12.75" customHeight="1">
      <c r="A76" s="19"/>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19"/>
      <c r="AH76" s="19"/>
    </row>
    <row r="77" spans="1:41" ht="12.75" customHeight="1">
      <c r="A77" s="19"/>
      <c r="B77" s="1148" t="s">
        <v>166</v>
      </c>
      <c r="C77" s="765"/>
      <c r="D77" s="765"/>
      <c r="E77" s="765"/>
      <c r="F77" s="765"/>
      <c r="G77" s="765"/>
      <c r="H77" s="765"/>
      <c r="I77" s="765"/>
      <c r="J77" s="765"/>
      <c r="K77" s="765"/>
      <c r="L77" s="765"/>
      <c r="M77" s="765"/>
      <c r="N77" s="765"/>
      <c r="O77" s="1149"/>
      <c r="P77" s="1152" t="s">
        <v>167</v>
      </c>
      <c r="Q77" s="765"/>
      <c r="R77" s="765"/>
      <c r="S77" s="765"/>
      <c r="T77" s="765"/>
      <c r="U77" s="765"/>
      <c r="V77" s="765"/>
      <c r="W77" s="765"/>
      <c r="X77" s="765"/>
      <c r="Y77" s="765"/>
      <c r="Z77" s="765"/>
      <c r="AA77" s="765"/>
      <c r="AB77" s="765"/>
      <c r="AC77" s="1149"/>
      <c r="AD77" s="1154" t="s">
        <v>350</v>
      </c>
      <c r="AE77" s="765"/>
      <c r="AF77" s="942"/>
      <c r="AG77" s="19"/>
      <c r="AH77" s="19"/>
    </row>
    <row r="78" spans="1:41" ht="12.75" customHeight="1">
      <c r="A78" s="19"/>
      <c r="B78" s="1150"/>
      <c r="C78" s="741"/>
      <c r="D78" s="741"/>
      <c r="E78" s="741"/>
      <c r="F78" s="741"/>
      <c r="G78" s="741"/>
      <c r="H78" s="741"/>
      <c r="I78" s="741"/>
      <c r="J78" s="741"/>
      <c r="K78" s="741"/>
      <c r="L78" s="741"/>
      <c r="M78" s="741"/>
      <c r="N78" s="741"/>
      <c r="O78" s="1151"/>
      <c r="P78" s="1153"/>
      <c r="Q78" s="741"/>
      <c r="R78" s="741"/>
      <c r="S78" s="741"/>
      <c r="T78" s="741"/>
      <c r="U78" s="741"/>
      <c r="V78" s="741"/>
      <c r="W78" s="741"/>
      <c r="X78" s="741"/>
      <c r="Y78" s="741"/>
      <c r="Z78" s="741"/>
      <c r="AA78" s="741"/>
      <c r="AB78" s="741"/>
      <c r="AC78" s="1151"/>
      <c r="AD78" s="1150"/>
      <c r="AE78" s="741"/>
      <c r="AF78" s="1155"/>
      <c r="AG78" s="19"/>
      <c r="AH78" s="19"/>
    </row>
    <row r="79" spans="1:41" ht="12.75" customHeight="1">
      <c r="A79" s="19"/>
      <c r="B79" s="438">
        <v>1</v>
      </c>
      <c r="C79" s="439" t="s">
        <v>1024</v>
      </c>
      <c r="D79" s="440"/>
      <c r="E79" s="441"/>
      <c r="F79" s="441"/>
      <c r="G79" s="441"/>
      <c r="H79" s="440"/>
      <c r="I79" s="363">
        <v>16</v>
      </c>
      <c r="J79" s="363" t="s">
        <v>483</v>
      </c>
      <c r="K79" s="364"/>
      <c r="L79" s="238"/>
      <c r="M79" s="238"/>
      <c r="N79" s="238"/>
      <c r="O79" s="364"/>
      <c r="P79" s="363">
        <v>1</v>
      </c>
      <c r="Q79" s="363" t="s">
        <v>1020</v>
      </c>
      <c r="R79" s="364"/>
      <c r="S79" s="238"/>
      <c r="T79" s="238"/>
      <c r="U79" s="238"/>
      <c r="V79" s="364"/>
      <c r="W79" s="363">
        <v>16</v>
      </c>
      <c r="X79" s="363" t="s">
        <v>1021</v>
      </c>
      <c r="Y79" s="364"/>
      <c r="Z79" s="238"/>
      <c r="AA79" s="238"/>
      <c r="AB79" s="238"/>
      <c r="AC79" s="364"/>
      <c r="AD79" s="367"/>
      <c r="AE79" s="367"/>
      <c r="AF79" s="367"/>
      <c r="AG79" s="19"/>
      <c r="AH79" s="19"/>
    </row>
    <row r="80" spans="1:41" ht="12.75" customHeight="1">
      <c r="A80" s="19"/>
      <c r="B80" s="445"/>
      <c r="C80" s="438"/>
      <c r="D80" s="446"/>
      <c r="E80" s="447"/>
      <c r="F80" s="447"/>
      <c r="G80" s="447"/>
      <c r="H80" s="446"/>
      <c r="I80" s="365"/>
      <c r="J80" s="363"/>
      <c r="K80" s="366"/>
      <c r="L80" s="367"/>
      <c r="M80" s="367"/>
      <c r="N80" s="367"/>
      <c r="O80" s="366"/>
      <c r="P80" s="365"/>
      <c r="Q80" s="363"/>
      <c r="R80" s="366"/>
      <c r="S80" s="367"/>
      <c r="T80" s="367"/>
      <c r="U80" s="367"/>
      <c r="V80" s="366"/>
      <c r="W80" s="365"/>
      <c r="X80" s="363"/>
      <c r="Y80" s="366"/>
      <c r="Z80" s="367"/>
      <c r="AA80" s="367"/>
      <c r="AB80" s="367"/>
      <c r="AC80" s="366"/>
      <c r="AD80" s="367"/>
      <c r="AE80" s="367"/>
      <c r="AF80" s="367"/>
      <c r="AG80" s="19"/>
      <c r="AH80" s="19"/>
    </row>
    <row r="81" spans="1:34" ht="12.75" customHeight="1">
      <c r="A81" s="19"/>
      <c r="B81" s="445"/>
      <c r="C81" s="445"/>
      <c r="D81" s="446"/>
      <c r="E81" s="447"/>
      <c r="F81" s="447"/>
      <c r="G81" s="447"/>
      <c r="H81" s="446"/>
      <c r="I81" s="365"/>
      <c r="J81" s="365"/>
      <c r="K81" s="366"/>
      <c r="L81" s="367"/>
      <c r="M81" s="367"/>
      <c r="N81" s="367"/>
      <c r="O81" s="366"/>
      <c r="P81" s="365"/>
      <c r="Q81" s="365"/>
      <c r="R81" s="366"/>
      <c r="S81" s="367"/>
      <c r="T81" s="367"/>
      <c r="U81" s="367"/>
      <c r="V81" s="366"/>
      <c r="W81" s="365"/>
      <c r="X81" s="365"/>
      <c r="Y81" s="366"/>
      <c r="Z81" s="367"/>
      <c r="AA81" s="367"/>
      <c r="AB81" s="367"/>
      <c r="AC81" s="366"/>
      <c r="AD81" s="238"/>
      <c r="AE81" s="238"/>
      <c r="AF81" s="367"/>
      <c r="AG81" s="19"/>
      <c r="AH81" s="19"/>
    </row>
    <row r="82" spans="1:34" ht="12.75" customHeight="1">
      <c r="A82" s="19"/>
      <c r="B82" s="451"/>
      <c r="C82" s="451"/>
      <c r="D82" s="452"/>
      <c r="E82" s="453"/>
      <c r="F82" s="453"/>
      <c r="G82" s="453"/>
      <c r="H82" s="452"/>
      <c r="I82" s="368"/>
      <c r="J82" s="368"/>
      <c r="K82" s="370"/>
      <c r="L82" s="371"/>
      <c r="M82" s="371"/>
      <c r="N82" s="371"/>
      <c r="O82" s="370"/>
      <c r="P82" s="368"/>
      <c r="Q82" s="368"/>
      <c r="R82" s="370"/>
      <c r="S82" s="371"/>
      <c r="T82" s="371"/>
      <c r="U82" s="371"/>
      <c r="V82" s="370"/>
      <c r="W82" s="368"/>
      <c r="X82" s="368"/>
      <c r="Y82" s="370"/>
      <c r="Z82" s="371"/>
      <c r="AA82" s="371"/>
      <c r="AB82" s="371"/>
      <c r="AC82" s="370"/>
      <c r="AD82" s="373"/>
      <c r="AE82" s="373"/>
      <c r="AF82" s="371"/>
      <c r="AG82" s="19"/>
      <c r="AH82" s="19"/>
    </row>
    <row r="83" spans="1:34" ht="12.75" customHeight="1">
      <c r="A83" s="19"/>
      <c r="B83" s="363">
        <v>2</v>
      </c>
      <c r="C83" s="363" t="s">
        <v>483</v>
      </c>
      <c r="D83" s="366"/>
      <c r="E83" s="367"/>
      <c r="F83" s="367"/>
      <c r="G83" s="367"/>
      <c r="H83" s="366"/>
      <c r="I83" s="363">
        <v>17</v>
      </c>
      <c r="J83" s="363" t="s">
        <v>1019</v>
      </c>
      <c r="K83" s="366"/>
      <c r="L83" s="367"/>
      <c r="M83" s="367"/>
      <c r="N83" s="367"/>
      <c r="O83" s="366"/>
      <c r="P83" s="363">
        <v>2</v>
      </c>
      <c r="Q83" s="363" t="s">
        <v>1021</v>
      </c>
      <c r="R83" s="366"/>
      <c r="S83" s="367"/>
      <c r="T83" s="367"/>
      <c r="U83" s="367"/>
      <c r="V83" s="366"/>
      <c r="W83" s="363">
        <v>17</v>
      </c>
      <c r="X83" s="363" t="s">
        <v>1022</v>
      </c>
      <c r="Y83" s="366"/>
      <c r="Z83" s="367"/>
      <c r="AA83" s="367"/>
      <c r="AB83" s="367"/>
      <c r="AC83" s="366"/>
      <c r="AD83" s="367"/>
      <c r="AE83" s="367"/>
      <c r="AF83" s="367"/>
      <c r="AG83" s="19"/>
      <c r="AH83" s="19"/>
    </row>
    <row r="84" spans="1:34" ht="12.75" customHeight="1">
      <c r="A84" s="19"/>
      <c r="B84" s="365"/>
      <c r="C84" s="363"/>
      <c r="D84" s="366"/>
      <c r="E84" s="367"/>
      <c r="F84" s="367"/>
      <c r="G84" s="367"/>
      <c r="H84" s="366"/>
      <c r="I84" s="365"/>
      <c r="J84" s="365"/>
      <c r="K84" s="366"/>
      <c r="L84" s="367"/>
      <c r="M84" s="367"/>
      <c r="N84" s="367"/>
      <c r="O84" s="366"/>
      <c r="P84" s="365"/>
      <c r="Q84" s="363"/>
      <c r="R84" s="366"/>
      <c r="S84" s="367"/>
      <c r="T84" s="367"/>
      <c r="U84" s="367"/>
      <c r="V84" s="366"/>
      <c r="W84" s="365"/>
      <c r="X84" s="363"/>
      <c r="Y84" s="366"/>
      <c r="Z84" s="367"/>
      <c r="AA84" s="367"/>
      <c r="AB84" s="367"/>
      <c r="AC84" s="366"/>
      <c r="AD84" s="238"/>
      <c r="AE84" s="238"/>
      <c r="AF84" s="367"/>
      <c r="AG84" s="19"/>
      <c r="AH84" s="19"/>
    </row>
    <row r="85" spans="1:34" ht="12.75" customHeight="1">
      <c r="A85" s="19"/>
      <c r="B85" s="363"/>
      <c r="C85" s="365"/>
      <c r="D85" s="364"/>
      <c r="E85" s="238"/>
      <c r="F85" s="238"/>
      <c r="G85" s="238"/>
      <c r="H85" s="364"/>
      <c r="I85" s="363"/>
      <c r="J85" s="363"/>
      <c r="K85" s="364"/>
      <c r="L85" s="238"/>
      <c r="M85" s="238"/>
      <c r="N85" s="238"/>
      <c r="O85" s="364"/>
      <c r="P85" s="363"/>
      <c r="Q85" s="365"/>
      <c r="R85" s="364"/>
      <c r="S85" s="238"/>
      <c r="T85" s="238"/>
      <c r="U85" s="238"/>
      <c r="V85" s="364"/>
      <c r="W85" s="363"/>
      <c r="X85" s="365"/>
      <c r="Y85" s="364"/>
      <c r="Z85" s="238"/>
      <c r="AA85" s="238"/>
      <c r="AB85" s="238"/>
      <c r="AC85" s="364"/>
      <c r="AD85" s="367"/>
      <c r="AE85" s="367"/>
      <c r="AF85" s="367"/>
      <c r="AG85" s="19"/>
      <c r="AH85" s="19"/>
    </row>
    <row r="86" spans="1:34" ht="12.75" customHeight="1">
      <c r="A86" s="19"/>
      <c r="B86" s="458"/>
      <c r="C86" s="368"/>
      <c r="D86" s="374"/>
      <c r="E86" s="373"/>
      <c r="F86" s="373"/>
      <c r="G86" s="373"/>
      <c r="H86" s="374"/>
      <c r="I86" s="458"/>
      <c r="J86" s="458"/>
      <c r="K86" s="374"/>
      <c r="L86" s="373"/>
      <c r="M86" s="373"/>
      <c r="N86" s="373"/>
      <c r="O86" s="374"/>
      <c r="P86" s="458"/>
      <c r="Q86" s="368"/>
      <c r="R86" s="374"/>
      <c r="S86" s="373"/>
      <c r="T86" s="373"/>
      <c r="U86" s="373"/>
      <c r="V86" s="374"/>
      <c r="W86" s="458"/>
      <c r="X86" s="368"/>
      <c r="Y86" s="374"/>
      <c r="Z86" s="373"/>
      <c r="AA86" s="373"/>
      <c r="AB86" s="373"/>
      <c r="AC86" s="374"/>
      <c r="AD86" s="371"/>
      <c r="AE86" s="371"/>
      <c r="AF86" s="371"/>
      <c r="AG86" s="19"/>
      <c r="AH86" s="19"/>
    </row>
    <row r="87" spans="1:34" ht="12.75" customHeight="1">
      <c r="A87" s="19"/>
      <c r="B87" s="363">
        <v>3</v>
      </c>
      <c r="C87" s="363" t="s">
        <v>1019</v>
      </c>
      <c r="D87" s="364"/>
      <c r="E87" s="238"/>
      <c r="F87" s="238"/>
      <c r="G87" s="238"/>
      <c r="H87" s="364"/>
      <c r="I87" s="363">
        <v>18</v>
      </c>
      <c r="J87" s="363" t="s">
        <v>1020</v>
      </c>
      <c r="K87" s="364"/>
      <c r="L87" s="238"/>
      <c r="M87" s="238"/>
      <c r="N87" s="238"/>
      <c r="O87" s="364"/>
      <c r="P87" s="363">
        <v>3</v>
      </c>
      <c r="Q87" s="363" t="s">
        <v>1022</v>
      </c>
      <c r="R87" s="364"/>
      <c r="S87" s="238"/>
      <c r="T87" s="238"/>
      <c r="U87" s="238"/>
      <c r="V87" s="364"/>
      <c r="W87" s="434">
        <v>18</v>
      </c>
      <c r="X87" s="435" t="s">
        <v>1023</v>
      </c>
      <c r="Y87" s="436"/>
      <c r="Z87" s="437"/>
      <c r="AA87" s="437"/>
      <c r="AB87" s="437"/>
      <c r="AC87" s="436"/>
      <c r="AD87" s="367"/>
      <c r="AE87" s="367"/>
      <c r="AF87" s="367"/>
      <c r="AG87" s="19"/>
      <c r="AH87" s="19"/>
    </row>
    <row r="88" spans="1:34" ht="12.75" customHeight="1">
      <c r="A88" s="19"/>
      <c r="B88" s="365"/>
      <c r="C88" s="365"/>
      <c r="D88" s="366"/>
      <c r="E88" s="367"/>
      <c r="F88" s="367"/>
      <c r="G88" s="367"/>
      <c r="H88" s="366"/>
      <c r="I88" s="365"/>
      <c r="J88" s="363"/>
      <c r="K88" s="366"/>
      <c r="L88" s="367"/>
      <c r="M88" s="367"/>
      <c r="N88" s="367"/>
      <c r="O88" s="366"/>
      <c r="P88" s="365"/>
      <c r="Q88" s="363"/>
      <c r="R88" s="366"/>
      <c r="S88" s="367"/>
      <c r="T88" s="367"/>
      <c r="U88" s="367"/>
      <c r="V88" s="366"/>
      <c r="W88" s="442"/>
      <c r="X88" s="434"/>
      <c r="Y88" s="443"/>
      <c r="Z88" s="444"/>
      <c r="AA88" s="444"/>
      <c r="AB88" s="444"/>
      <c r="AC88" s="443"/>
      <c r="AD88" s="238"/>
      <c r="AE88" s="238"/>
      <c r="AF88" s="367"/>
      <c r="AG88" s="19"/>
      <c r="AH88" s="19"/>
    </row>
    <row r="89" spans="1:34" ht="12.75" customHeight="1">
      <c r="A89" s="19"/>
      <c r="B89" s="365"/>
      <c r="C89" s="363"/>
      <c r="D89" s="366"/>
      <c r="E89" s="367"/>
      <c r="F89" s="367"/>
      <c r="G89" s="367"/>
      <c r="H89" s="366"/>
      <c r="I89" s="365"/>
      <c r="J89" s="365"/>
      <c r="K89" s="366"/>
      <c r="L89" s="367"/>
      <c r="M89" s="367"/>
      <c r="N89" s="367"/>
      <c r="O89" s="366"/>
      <c r="P89" s="365"/>
      <c r="Q89" s="365"/>
      <c r="R89" s="366"/>
      <c r="S89" s="367"/>
      <c r="T89" s="367"/>
      <c r="U89" s="367"/>
      <c r="V89" s="366"/>
      <c r="W89" s="442"/>
      <c r="X89" s="442"/>
      <c r="Y89" s="443"/>
      <c r="Z89" s="444"/>
      <c r="AA89" s="444"/>
      <c r="AB89" s="444"/>
      <c r="AC89" s="443"/>
      <c r="AD89" s="238"/>
      <c r="AE89" s="238"/>
      <c r="AF89" s="367"/>
      <c r="AG89" s="19"/>
      <c r="AH89" s="19"/>
    </row>
    <row r="90" spans="1:34" ht="12.75" customHeight="1">
      <c r="A90" s="19"/>
      <c r="B90" s="458"/>
      <c r="C90" s="458"/>
      <c r="D90" s="374"/>
      <c r="E90" s="373"/>
      <c r="F90" s="373"/>
      <c r="G90" s="373"/>
      <c r="H90" s="374"/>
      <c r="I90" s="458"/>
      <c r="J90" s="368"/>
      <c r="K90" s="374"/>
      <c r="L90" s="373"/>
      <c r="M90" s="373"/>
      <c r="N90" s="373"/>
      <c r="O90" s="374"/>
      <c r="P90" s="458"/>
      <c r="Q90" s="368"/>
      <c r="R90" s="374"/>
      <c r="S90" s="373"/>
      <c r="T90" s="373"/>
      <c r="U90" s="373"/>
      <c r="V90" s="374"/>
      <c r="W90" s="462"/>
      <c r="X90" s="448"/>
      <c r="Y90" s="463"/>
      <c r="Z90" s="464"/>
      <c r="AA90" s="464"/>
      <c r="AB90" s="464"/>
      <c r="AC90" s="463"/>
      <c r="AD90" s="371"/>
      <c r="AE90" s="371"/>
      <c r="AF90" s="371"/>
      <c r="AG90" s="19"/>
      <c r="AH90" s="19"/>
    </row>
    <row r="91" spans="1:34" ht="12.75" customHeight="1">
      <c r="A91" s="19"/>
      <c r="B91" s="363">
        <v>4</v>
      </c>
      <c r="C91" s="363" t="s">
        <v>1020</v>
      </c>
      <c r="D91" s="364"/>
      <c r="E91" s="238"/>
      <c r="F91" s="238"/>
      <c r="G91" s="238"/>
      <c r="H91" s="364"/>
      <c r="I91" s="363">
        <v>19</v>
      </c>
      <c r="J91" s="363" t="s">
        <v>1021</v>
      </c>
      <c r="K91" s="364"/>
      <c r="L91" s="238"/>
      <c r="M91" s="238"/>
      <c r="N91" s="238"/>
      <c r="O91" s="364"/>
      <c r="P91" s="434">
        <v>4</v>
      </c>
      <c r="Q91" s="435" t="s">
        <v>1023</v>
      </c>
      <c r="R91" s="436"/>
      <c r="S91" s="437"/>
      <c r="T91" s="437"/>
      <c r="U91" s="437"/>
      <c r="V91" s="436"/>
      <c r="W91" s="438">
        <v>19</v>
      </c>
      <c r="X91" s="439" t="s">
        <v>1024</v>
      </c>
      <c r="Y91" s="440"/>
      <c r="Z91" s="441"/>
      <c r="AA91" s="441"/>
      <c r="AB91" s="441"/>
      <c r="AC91" s="440"/>
      <c r="AD91" s="367"/>
      <c r="AE91" s="367"/>
      <c r="AF91" s="367"/>
      <c r="AG91" s="19"/>
      <c r="AH91" s="19"/>
    </row>
    <row r="92" spans="1:34" ht="12.75" customHeight="1">
      <c r="A92" s="19"/>
      <c r="B92" s="363"/>
      <c r="C92" s="363"/>
      <c r="D92" s="364"/>
      <c r="E92" s="238"/>
      <c r="F92" s="238"/>
      <c r="G92" s="238"/>
      <c r="H92" s="364"/>
      <c r="I92" s="363"/>
      <c r="J92" s="363"/>
      <c r="K92" s="364"/>
      <c r="L92" s="238"/>
      <c r="M92" s="238"/>
      <c r="N92" s="238"/>
      <c r="O92" s="364"/>
      <c r="P92" s="434"/>
      <c r="Q92" s="434"/>
      <c r="R92" s="436"/>
      <c r="S92" s="437"/>
      <c r="T92" s="437"/>
      <c r="U92" s="437"/>
      <c r="V92" s="436"/>
      <c r="W92" s="438"/>
      <c r="X92" s="438"/>
      <c r="Y92" s="440"/>
      <c r="Z92" s="441"/>
      <c r="AA92" s="441"/>
      <c r="AB92" s="441"/>
      <c r="AC92" s="440"/>
      <c r="AD92" s="238"/>
      <c r="AE92" s="238"/>
      <c r="AF92" s="367"/>
      <c r="AG92" s="19"/>
      <c r="AH92" s="19"/>
    </row>
    <row r="93" spans="1:34" ht="12.75" customHeight="1">
      <c r="A93" s="19"/>
      <c r="B93" s="365"/>
      <c r="C93" s="365"/>
      <c r="D93" s="366"/>
      <c r="E93" s="367"/>
      <c r="F93" s="367"/>
      <c r="G93" s="367"/>
      <c r="H93" s="366"/>
      <c r="I93" s="365"/>
      <c r="J93" s="365"/>
      <c r="K93" s="366"/>
      <c r="L93" s="367"/>
      <c r="M93" s="367"/>
      <c r="N93" s="367"/>
      <c r="O93" s="366"/>
      <c r="P93" s="442"/>
      <c r="Q93" s="442"/>
      <c r="R93" s="443"/>
      <c r="S93" s="444"/>
      <c r="T93" s="444"/>
      <c r="U93" s="444"/>
      <c r="V93" s="443"/>
      <c r="W93" s="445"/>
      <c r="X93" s="445"/>
      <c r="Y93" s="446"/>
      <c r="Z93" s="447"/>
      <c r="AA93" s="447"/>
      <c r="AB93" s="447"/>
      <c r="AC93" s="446"/>
      <c r="AD93" s="238"/>
      <c r="AE93" s="238"/>
      <c r="AF93" s="367"/>
      <c r="AG93" s="19"/>
      <c r="AH93" s="19"/>
    </row>
    <row r="94" spans="1:34" ht="12.75" customHeight="1">
      <c r="A94" s="19"/>
      <c r="B94" s="368"/>
      <c r="C94" s="368"/>
      <c r="D94" s="370"/>
      <c r="E94" s="371"/>
      <c r="F94" s="371"/>
      <c r="G94" s="371"/>
      <c r="H94" s="370"/>
      <c r="I94" s="368"/>
      <c r="J94" s="368"/>
      <c r="K94" s="370"/>
      <c r="L94" s="371"/>
      <c r="M94" s="371"/>
      <c r="N94" s="371"/>
      <c r="O94" s="370"/>
      <c r="P94" s="448"/>
      <c r="Q94" s="448"/>
      <c r="R94" s="449"/>
      <c r="S94" s="450"/>
      <c r="T94" s="450"/>
      <c r="U94" s="450"/>
      <c r="V94" s="449"/>
      <c r="W94" s="451"/>
      <c r="X94" s="451"/>
      <c r="Y94" s="452"/>
      <c r="Z94" s="453"/>
      <c r="AA94" s="453"/>
      <c r="AB94" s="453"/>
      <c r="AC94" s="452"/>
      <c r="AD94" s="371"/>
      <c r="AE94" s="371"/>
      <c r="AF94" s="371"/>
      <c r="AG94" s="19"/>
      <c r="AH94" s="19"/>
    </row>
    <row r="95" spans="1:34" ht="12.75" customHeight="1">
      <c r="A95" s="19"/>
      <c r="B95" s="363">
        <v>5</v>
      </c>
      <c r="C95" s="363" t="s">
        <v>1021</v>
      </c>
      <c r="D95" s="364"/>
      <c r="E95" s="238"/>
      <c r="F95" s="238"/>
      <c r="G95" s="238"/>
      <c r="H95" s="364"/>
      <c r="I95" s="438">
        <v>20</v>
      </c>
      <c r="J95" s="467" t="s">
        <v>1022</v>
      </c>
      <c r="K95" s="440"/>
      <c r="L95" s="441"/>
      <c r="M95" s="441"/>
      <c r="N95" s="441"/>
      <c r="O95" s="440"/>
      <c r="P95" s="438">
        <v>5</v>
      </c>
      <c r="Q95" s="439" t="s">
        <v>1024</v>
      </c>
      <c r="R95" s="440"/>
      <c r="S95" s="441"/>
      <c r="T95" s="441"/>
      <c r="U95" s="441"/>
      <c r="V95" s="440"/>
      <c r="W95" s="363">
        <v>20</v>
      </c>
      <c r="X95" s="363" t="s">
        <v>483</v>
      </c>
      <c r="Y95" s="364"/>
      <c r="Z95" s="238"/>
      <c r="AA95" s="238"/>
      <c r="AB95" s="238"/>
      <c r="AC95" s="364"/>
      <c r="AD95" s="367"/>
      <c r="AE95" s="367"/>
      <c r="AF95" s="367"/>
      <c r="AG95" s="19"/>
      <c r="AH95" s="19"/>
    </row>
    <row r="96" spans="1:34" ht="12.75" customHeight="1">
      <c r="A96" s="19"/>
      <c r="B96" s="363"/>
      <c r="C96" s="363"/>
      <c r="D96" s="364"/>
      <c r="E96" s="238"/>
      <c r="F96" s="238"/>
      <c r="G96" s="238"/>
      <c r="H96" s="364"/>
      <c r="I96" s="438"/>
      <c r="J96" s="438"/>
      <c r="K96" s="440"/>
      <c r="L96" s="441"/>
      <c r="M96" s="441"/>
      <c r="N96" s="441"/>
      <c r="O96" s="440"/>
      <c r="P96" s="438"/>
      <c r="Q96" s="438"/>
      <c r="R96" s="440"/>
      <c r="S96" s="441"/>
      <c r="T96" s="441"/>
      <c r="U96" s="441"/>
      <c r="V96" s="440"/>
      <c r="W96" s="363"/>
      <c r="X96" s="363"/>
      <c r="Y96" s="364"/>
      <c r="Z96" s="238"/>
      <c r="AA96" s="238"/>
      <c r="AB96" s="238"/>
      <c r="AC96" s="364"/>
      <c r="AD96" s="367"/>
      <c r="AE96" s="367"/>
      <c r="AF96" s="367"/>
      <c r="AG96" s="19"/>
      <c r="AH96" s="19"/>
    </row>
    <row r="97" spans="1:34" ht="12.75" customHeight="1">
      <c r="A97" s="19"/>
      <c r="B97" s="363"/>
      <c r="C97" s="365"/>
      <c r="D97" s="364"/>
      <c r="E97" s="238"/>
      <c r="F97" s="238"/>
      <c r="G97" s="238"/>
      <c r="H97" s="364"/>
      <c r="I97" s="438"/>
      <c r="J97" s="445"/>
      <c r="K97" s="440"/>
      <c r="L97" s="441"/>
      <c r="M97" s="441"/>
      <c r="N97" s="441"/>
      <c r="O97" s="440"/>
      <c r="P97" s="438"/>
      <c r="Q97" s="445"/>
      <c r="R97" s="440"/>
      <c r="S97" s="441"/>
      <c r="T97" s="441"/>
      <c r="U97" s="441"/>
      <c r="V97" s="440"/>
      <c r="W97" s="363"/>
      <c r="X97" s="365"/>
      <c r="Y97" s="364"/>
      <c r="Z97" s="238"/>
      <c r="AA97" s="238"/>
      <c r="AB97" s="238"/>
      <c r="AC97" s="364"/>
      <c r="AD97" s="238"/>
      <c r="AE97" s="238"/>
      <c r="AF97" s="367"/>
      <c r="AG97" s="19"/>
      <c r="AH97" s="19"/>
    </row>
    <row r="98" spans="1:34" ht="12.75" customHeight="1">
      <c r="A98" s="19"/>
      <c r="B98" s="368"/>
      <c r="C98" s="368"/>
      <c r="D98" s="370"/>
      <c r="E98" s="371"/>
      <c r="F98" s="371"/>
      <c r="G98" s="371"/>
      <c r="H98" s="370"/>
      <c r="I98" s="451"/>
      <c r="J98" s="451"/>
      <c r="K98" s="452"/>
      <c r="L98" s="453"/>
      <c r="M98" s="453"/>
      <c r="N98" s="453"/>
      <c r="O98" s="452"/>
      <c r="P98" s="451"/>
      <c r="Q98" s="451"/>
      <c r="R98" s="452"/>
      <c r="S98" s="453"/>
      <c r="T98" s="453"/>
      <c r="U98" s="453"/>
      <c r="V98" s="452"/>
      <c r="W98" s="368"/>
      <c r="X98" s="368"/>
      <c r="Y98" s="370"/>
      <c r="Z98" s="371"/>
      <c r="AA98" s="371"/>
      <c r="AB98" s="371"/>
      <c r="AC98" s="370"/>
      <c r="AD98" s="373"/>
      <c r="AE98" s="373"/>
      <c r="AF98" s="371"/>
      <c r="AG98" s="19"/>
      <c r="AH98" s="19"/>
    </row>
    <row r="99" spans="1:34" ht="12.75" customHeight="1">
      <c r="A99" s="19"/>
      <c r="B99" s="365">
        <v>6</v>
      </c>
      <c r="C99" s="363" t="s">
        <v>1022</v>
      </c>
      <c r="D99" s="366"/>
      <c r="E99" s="367"/>
      <c r="F99" s="367"/>
      <c r="G99" s="367"/>
      <c r="H99" s="366"/>
      <c r="I99" s="442">
        <v>21</v>
      </c>
      <c r="J99" s="435" t="s">
        <v>1023</v>
      </c>
      <c r="K99" s="443"/>
      <c r="L99" s="444"/>
      <c r="M99" s="444"/>
      <c r="N99" s="444"/>
      <c r="O99" s="443"/>
      <c r="P99" s="365">
        <v>6</v>
      </c>
      <c r="Q99" s="363" t="s">
        <v>483</v>
      </c>
      <c r="R99" s="366"/>
      <c r="S99" s="367"/>
      <c r="T99" s="367"/>
      <c r="U99" s="367"/>
      <c r="V99" s="366"/>
      <c r="W99" s="365">
        <v>21</v>
      </c>
      <c r="X99" s="363" t="s">
        <v>1019</v>
      </c>
      <c r="Y99" s="366"/>
      <c r="Z99" s="367"/>
      <c r="AA99" s="367"/>
      <c r="AB99" s="367"/>
      <c r="AC99" s="366"/>
      <c r="AD99" s="367"/>
      <c r="AE99" s="367"/>
      <c r="AF99" s="367"/>
      <c r="AG99" s="19"/>
      <c r="AH99" s="19"/>
    </row>
    <row r="100" spans="1:34" ht="12.75" customHeight="1">
      <c r="A100" s="19"/>
      <c r="B100" s="363"/>
      <c r="C100" s="363"/>
      <c r="D100" s="364"/>
      <c r="E100" s="238"/>
      <c r="F100" s="238"/>
      <c r="G100" s="238"/>
      <c r="H100" s="364"/>
      <c r="I100" s="434"/>
      <c r="J100" s="434"/>
      <c r="K100" s="436"/>
      <c r="L100" s="437"/>
      <c r="M100" s="437"/>
      <c r="N100" s="437"/>
      <c r="O100" s="436"/>
      <c r="P100" s="363"/>
      <c r="Q100" s="363"/>
      <c r="R100" s="364"/>
      <c r="S100" s="238"/>
      <c r="T100" s="238"/>
      <c r="U100" s="238"/>
      <c r="V100" s="364"/>
      <c r="W100" s="363"/>
      <c r="X100" s="365"/>
      <c r="Y100" s="364"/>
      <c r="Z100" s="238"/>
      <c r="AA100" s="238"/>
      <c r="AB100" s="238"/>
      <c r="AC100" s="364"/>
      <c r="AD100" s="238"/>
      <c r="AE100" s="238"/>
      <c r="AF100" s="367"/>
      <c r="AG100" s="19"/>
      <c r="AH100" s="19"/>
    </row>
    <row r="101" spans="1:34" ht="12.75" customHeight="1">
      <c r="A101" s="19"/>
      <c r="B101" s="363"/>
      <c r="C101" s="365"/>
      <c r="D101" s="364"/>
      <c r="E101" s="238"/>
      <c r="F101" s="238"/>
      <c r="G101" s="238"/>
      <c r="H101" s="364"/>
      <c r="I101" s="434"/>
      <c r="J101" s="442"/>
      <c r="K101" s="436"/>
      <c r="L101" s="437"/>
      <c r="M101" s="437"/>
      <c r="N101" s="437"/>
      <c r="O101" s="436"/>
      <c r="P101" s="363"/>
      <c r="Q101" s="363"/>
      <c r="R101" s="364"/>
      <c r="S101" s="238"/>
      <c r="T101" s="238"/>
      <c r="U101" s="238"/>
      <c r="V101" s="364"/>
      <c r="W101" s="363"/>
      <c r="X101" s="363"/>
      <c r="Y101" s="364"/>
      <c r="Z101" s="238"/>
      <c r="AA101" s="238"/>
      <c r="AB101" s="238"/>
      <c r="AC101" s="364"/>
      <c r="AD101" s="367"/>
      <c r="AE101" s="367"/>
      <c r="AF101" s="367"/>
      <c r="AG101" s="19"/>
      <c r="AH101" s="19"/>
    </row>
    <row r="102" spans="1:34" ht="12.75" customHeight="1">
      <c r="A102" s="19"/>
      <c r="B102" s="458"/>
      <c r="C102" s="368"/>
      <c r="D102" s="374"/>
      <c r="E102" s="373"/>
      <c r="F102" s="373"/>
      <c r="G102" s="373"/>
      <c r="H102" s="374"/>
      <c r="I102" s="462"/>
      <c r="J102" s="448"/>
      <c r="K102" s="463"/>
      <c r="L102" s="464"/>
      <c r="M102" s="464"/>
      <c r="N102" s="464"/>
      <c r="O102" s="463"/>
      <c r="P102" s="458"/>
      <c r="Q102" s="458"/>
      <c r="R102" s="374"/>
      <c r="S102" s="373"/>
      <c r="T102" s="373"/>
      <c r="U102" s="373"/>
      <c r="V102" s="374"/>
      <c r="W102" s="458"/>
      <c r="X102" s="458"/>
      <c r="Y102" s="374"/>
      <c r="Z102" s="373"/>
      <c r="AA102" s="373"/>
      <c r="AB102" s="373"/>
      <c r="AC102" s="374"/>
      <c r="AD102" s="371"/>
      <c r="AE102" s="371"/>
      <c r="AF102" s="371"/>
      <c r="AG102" s="19"/>
      <c r="AH102" s="19"/>
    </row>
    <row r="103" spans="1:34" ht="12.75" customHeight="1">
      <c r="A103" s="19"/>
      <c r="B103" s="442">
        <v>7</v>
      </c>
      <c r="C103" s="435" t="s">
        <v>1023</v>
      </c>
      <c r="D103" s="443"/>
      <c r="E103" s="444"/>
      <c r="F103" s="444"/>
      <c r="G103" s="444"/>
      <c r="H103" s="443"/>
      <c r="I103" s="445">
        <v>22</v>
      </c>
      <c r="J103" s="439" t="s">
        <v>1024</v>
      </c>
      <c r="K103" s="446"/>
      <c r="L103" s="447"/>
      <c r="M103" s="447"/>
      <c r="N103" s="447"/>
      <c r="O103" s="446"/>
      <c r="P103" s="365">
        <v>7</v>
      </c>
      <c r="Q103" s="363" t="s">
        <v>1019</v>
      </c>
      <c r="R103" s="366"/>
      <c r="S103" s="367"/>
      <c r="T103" s="367"/>
      <c r="U103" s="367"/>
      <c r="V103" s="366"/>
      <c r="W103" s="365">
        <v>22</v>
      </c>
      <c r="X103" s="363" t="s">
        <v>1020</v>
      </c>
      <c r="Y103" s="366"/>
      <c r="Z103" s="367"/>
      <c r="AA103" s="367"/>
      <c r="AB103" s="367"/>
      <c r="AC103" s="366"/>
      <c r="AD103" s="367"/>
      <c r="AE103" s="367"/>
      <c r="AF103" s="367"/>
      <c r="AG103" s="19"/>
      <c r="AH103" s="19"/>
    </row>
    <row r="104" spans="1:34" ht="12.75" customHeight="1">
      <c r="A104" s="19"/>
      <c r="B104" s="442"/>
      <c r="C104" s="434"/>
      <c r="D104" s="443"/>
      <c r="E104" s="444"/>
      <c r="F104" s="444"/>
      <c r="G104" s="444"/>
      <c r="H104" s="443"/>
      <c r="I104" s="445"/>
      <c r="J104" s="438"/>
      <c r="K104" s="446"/>
      <c r="L104" s="447"/>
      <c r="M104" s="447"/>
      <c r="N104" s="447"/>
      <c r="O104" s="446"/>
      <c r="P104" s="365"/>
      <c r="Q104" s="365"/>
      <c r="R104" s="366"/>
      <c r="S104" s="367"/>
      <c r="T104" s="367"/>
      <c r="U104" s="367"/>
      <c r="V104" s="366"/>
      <c r="W104" s="365"/>
      <c r="X104" s="363"/>
      <c r="Y104" s="366"/>
      <c r="Z104" s="367"/>
      <c r="AA104" s="367"/>
      <c r="AB104" s="367"/>
      <c r="AC104" s="366"/>
      <c r="AD104" s="238"/>
      <c r="AE104" s="238"/>
      <c r="AF104" s="367"/>
      <c r="AG104" s="19"/>
      <c r="AH104" s="19"/>
    </row>
    <row r="105" spans="1:34" ht="12.75" customHeight="1">
      <c r="A105" s="19"/>
      <c r="B105" s="434"/>
      <c r="C105" s="442"/>
      <c r="D105" s="436"/>
      <c r="E105" s="437"/>
      <c r="F105" s="437"/>
      <c r="G105" s="437"/>
      <c r="H105" s="436"/>
      <c r="I105" s="438"/>
      <c r="J105" s="445"/>
      <c r="K105" s="440"/>
      <c r="L105" s="441"/>
      <c r="M105" s="441"/>
      <c r="N105" s="441"/>
      <c r="O105" s="440"/>
      <c r="P105" s="363"/>
      <c r="Q105" s="365"/>
      <c r="R105" s="364"/>
      <c r="S105" s="238"/>
      <c r="T105" s="238"/>
      <c r="U105" s="238"/>
      <c r="V105" s="364"/>
      <c r="W105" s="363"/>
      <c r="X105" s="365"/>
      <c r="Y105" s="364"/>
      <c r="Z105" s="238"/>
      <c r="AA105" s="238"/>
      <c r="AB105" s="238"/>
      <c r="AC105" s="364"/>
      <c r="AD105" s="238"/>
      <c r="AE105" s="238"/>
      <c r="AF105" s="367"/>
      <c r="AG105" s="19"/>
      <c r="AH105" s="19"/>
    </row>
    <row r="106" spans="1:34" ht="12.75" customHeight="1">
      <c r="A106" s="19"/>
      <c r="B106" s="462"/>
      <c r="C106" s="448"/>
      <c r="D106" s="463"/>
      <c r="E106" s="464"/>
      <c r="F106" s="464"/>
      <c r="G106" s="464"/>
      <c r="H106" s="463"/>
      <c r="I106" s="459"/>
      <c r="J106" s="451"/>
      <c r="K106" s="460"/>
      <c r="L106" s="461"/>
      <c r="M106" s="461"/>
      <c r="N106" s="461"/>
      <c r="O106" s="460"/>
      <c r="P106" s="458"/>
      <c r="Q106" s="368"/>
      <c r="R106" s="374"/>
      <c r="S106" s="373"/>
      <c r="T106" s="373"/>
      <c r="U106" s="373"/>
      <c r="V106" s="374"/>
      <c r="W106" s="458"/>
      <c r="X106" s="368"/>
      <c r="Y106" s="374"/>
      <c r="Z106" s="373"/>
      <c r="AA106" s="373"/>
      <c r="AB106" s="373"/>
      <c r="AC106" s="374"/>
      <c r="AD106" s="371"/>
      <c r="AE106" s="371"/>
      <c r="AF106" s="371"/>
      <c r="AG106" s="19"/>
      <c r="AH106" s="19"/>
    </row>
    <row r="107" spans="1:34" ht="12.75" customHeight="1">
      <c r="A107" s="19"/>
      <c r="B107" s="438">
        <v>8</v>
      </c>
      <c r="C107" s="439" t="s">
        <v>1024</v>
      </c>
      <c r="D107" s="440"/>
      <c r="E107" s="441"/>
      <c r="F107" s="441"/>
      <c r="G107" s="441"/>
      <c r="H107" s="440"/>
      <c r="I107" s="363">
        <v>23</v>
      </c>
      <c r="J107" s="363" t="s">
        <v>483</v>
      </c>
      <c r="K107" s="364"/>
      <c r="L107" s="238"/>
      <c r="M107" s="238"/>
      <c r="N107" s="238"/>
      <c r="O107" s="364"/>
      <c r="P107" s="363">
        <v>8</v>
      </c>
      <c r="Q107" s="363" t="s">
        <v>1020</v>
      </c>
      <c r="R107" s="364"/>
      <c r="S107" s="238"/>
      <c r="T107" s="238"/>
      <c r="U107" s="238"/>
      <c r="V107" s="364"/>
      <c r="W107" s="363">
        <v>23</v>
      </c>
      <c r="X107" s="363" t="s">
        <v>1021</v>
      </c>
      <c r="Y107" s="364"/>
      <c r="Z107" s="238"/>
      <c r="AA107" s="238"/>
      <c r="AB107" s="238"/>
      <c r="AC107" s="364"/>
      <c r="AD107" s="367"/>
      <c r="AE107" s="367"/>
      <c r="AF107" s="367"/>
      <c r="AG107" s="19"/>
      <c r="AH107" s="19"/>
    </row>
    <row r="108" spans="1:34" ht="12.75" customHeight="1">
      <c r="A108" s="19"/>
      <c r="B108" s="445"/>
      <c r="C108" s="438"/>
      <c r="D108" s="446"/>
      <c r="E108" s="447"/>
      <c r="F108" s="447"/>
      <c r="G108" s="447"/>
      <c r="H108" s="446"/>
      <c r="I108" s="365"/>
      <c r="J108" s="363"/>
      <c r="K108" s="366"/>
      <c r="L108" s="367"/>
      <c r="M108" s="367"/>
      <c r="N108" s="367"/>
      <c r="O108" s="366"/>
      <c r="P108" s="365"/>
      <c r="Q108" s="363"/>
      <c r="R108" s="366"/>
      <c r="S108" s="367"/>
      <c r="T108" s="367"/>
      <c r="U108" s="367"/>
      <c r="V108" s="366"/>
      <c r="W108" s="365"/>
      <c r="X108" s="363"/>
      <c r="Y108" s="366"/>
      <c r="Z108" s="367"/>
      <c r="AA108" s="367"/>
      <c r="AB108" s="367"/>
      <c r="AC108" s="366"/>
      <c r="AD108" s="238"/>
      <c r="AE108" s="238"/>
      <c r="AF108" s="367"/>
      <c r="AG108" s="19"/>
      <c r="AH108" s="19"/>
    </row>
    <row r="109" spans="1:34" ht="12.75" customHeight="1">
      <c r="A109" s="19"/>
      <c r="B109" s="445"/>
      <c r="C109" s="445"/>
      <c r="D109" s="446"/>
      <c r="E109" s="447"/>
      <c r="F109" s="447"/>
      <c r="G109" s="447"/>
      <c r="H109" s="446"/>
      <c r="I109" s="365"/>
      <c r="J109" s="365"/>
      <c r="K109" s="366"/>
      <c r="L109" s="367"/>
      <c r="M109" s="367"/>
      <c r="N109" s="367"/>
      <c r="O109" s="366"/>
      <c r="P109" s="365"/>
      <c r="Q109" s="365"/>
      <c r="R109" s="366"/>
      <c r="S109" s="367"/>
      <c r="T109" s="367"/>
      <c r="U109" s="367"/>
      <c r="V109" s="366"/>
      <c r="W109" s="365"/>
      <c r="X109" s="365"/>
      <c r="Y109" s="366"/>
      <c r="Z109" s="367"/>
      <c r="AA109" s="367"/>
      <c r="AB109" s="367"/>
      <c r="AC109" s="366"/>
      <c r="AD109" s="238"/>
      <c r="AE109" s="238"/>
      <c r="AF109" s="367"/>
      <c r="AG109" s="19"/>
      <c r="AH109" s="19"/>
    </row>
    <row r="110" spans="1:34" ht="12.75" customHeight="1">
      <c r="A110" s="19"/>
      <c r="B110" s="459"/>
      <c r="C110" s="451"/>
      <c r="D110" s="460"/>
      <c r="E110" s="461"/>
      <c r="F110" s="461"/>
      <c r="G110" s="461"/>
      <c r="H110" s="460"/>
      <c r="I110" s="458"/>
      <c r="J110" s="368"/>
      <c r="K110" s="374"/>
      <c r="L110" s="373"/>
      <c r="M110" s="373"/>
      <c r="N110" s="373"/>
      <c r="O110" s="374"/>
      <c r="P110" s="458"/>
      <c r="Q110" s="368"/>
      <c r="R110" s="374"/>
      <c r="S110" s="373"/>
      <c r="T110" s="373"/>
      <c r="U110" s="373"/>
      <c r="V110" s="374"/>
      <c r="W110" s="458"/>
      <c r="X110" s="368"/>
      <c r="Y110" s="374"/>
      <c r="Z110" s="373"/>
      <c r="AA110" s="373"/>
      <c r="AB110" s="373"/>
      <c r="AC110" s="374"/>
      <c r="AD110" s="371"/>
      <c r="AE110" s="371"/>
      <c r="AF110" s="371"/>
      <c r="AG110" s="19"/>
      <c r="AH110" s="19"/>
    </row>
    <row r="111" spans="1:34" ht="12.75" customHeight="1">
      <c r="A111" s="19"/>
      <c r="B111" s="363">
        <v>9</v>
      </c>
      <c r="C111" s="363" t="s">
        <v>483</v>
      </c>
      <c r="D111" s="364"/>
      <c r="E111" s="238"/>
      <c r="F111" s="238"/>
      <c r="G111" s="238"/>
      <c r="H111" s="364"/>
      <c r="I111" s="363">
        <v>24</v>
      </c>
      <c r="J111" s="363" t="s">
        <v>1019</v>
      </c>
      <c r="K111" s="364"/>
      <c r="L111" s="238"/>
      <c r="M111" s="238"/>
      <c r="N111" s="238"/>
      <c r="O111" s="364"/>
      <c r="P111" s="363">
        <v>9</v>
      </c>
      <c r="Q111" s="363" t="s">
        <v>1021</v>
      </c>
      <c r="R111" s="364"/>
      <c r="S111" s="238"/>
      <c r="T111" s="238"/>
      <c r="U111" s="238"/>
      <c r="V111" s="364"/>
      <c r="W111" s="363">
        <v>24</v>
      </c>
      <c r="X111" s="363" t="s">
        <v>1022</v>
      </c>
      <c r="Y111" s="364"/>
      <c r="Z111" s="238"/>
      <c r="AA111" s="238"/>
      <c r="AB111" s="238"/>
      <c r="AC111" s="364"/>
      <c r="AD111" s="367"/>
      <c r="AE111" s="367"/>
      <c r="AF111" s="367"/>
      <c r="AG111" s="19"/>
      <c r="AH111" s="19"/>
    </row>
    <row r="112" spans="1:34" ht="12.75" customHeight="1">
      <c r="A112" s="19"/>
      <c r="B112" s="363"/>
      <c r="C112" s="363"/>
      <c r="D112" s="364"/>
      <c r="E112" s="238"/>
      <c r="F112" s="238"/>
      <c r="G112" s="238"/>
      <c r="H112" s="364"/>
      <c r="I112" s="363"/>
      <c r="J112" s="365"/>
      <c r="K112" s="364"/>
      <c r="L112" s="238"/>
      <c r="M112" s="238"/>
      <c r="N112" s="238"/>
      <c r="O112" s="364"/>
      <c r="P112" s="363"/>
      <c r="Q112" s="363"/>
      <c r="R112" s="364"/>
      <c r="S112" s="238"/>
      <c r="T112" s="238"/>
      <c r="U112" s="238"/>
      <c r="V112" s="364"/>
      <c r="W112" s="363"/>
      <c r="X112" s="363"/>
      <c r="Y112" s="364"/>
      <c r="Z112" s="238"/>
      <c r="AA112" s="238"/>
      <c r="AB112" s="238"/>
      <c r="AC112" s="364"/>
      <c r="AD112" s="367"/>
      <c r="AE112" s="367"/>
      <c r="AF112" s="367"/>
      <c r="AG112" s="19"/>
      <c r="AH112" s="19"/>
    </row>
    <row r="113" spans="1:34" ht="12.75" customHeight="1">
      <c r="A113" s="19"/>
      <c r="B113" s="365"/>
      <c r="C113" s="365"/>
      <c r="D113" s="366"/>
      <c r="E113" s="367"/>
      <c r="F113" s="367"/>
      <c r="G113" s="367"/>
      <c r="H113" s="366"/>
      <c r="I113" s="365"/>
      <c r="J113" s="363"/>
      <c r="K113" s="366"/>
      <c r="L113" s="367"/>
      <c r="M113" s="367"/>
      <c r="N113" s="367"/>
      <c r="O113" s="366"/>
      <c r="P113" s="365"/>
      <c r="Q113" s="365"/>
      <c r="R113" s="366"/>
      <c r="S113" s="367"/>
      <c r="T113" s="367"/>
      <c r="U113" s="367"/>
      <c r="V113" s="366"/>
      <c r="W113" s="365"/>
      <c r="X113" s="365"/>
      <c r="Y113" s="366"/>
      <c r="Z113" s="367"/>
      <c r="AA113" s="367"/>
      <c r="AB113" s="367"/>
      <c r="AC113" s="366"/>
      <c r="AD113" s="238"/>
      <c r="AE113" s="238"/>
      <c r="AF113" s="367"/>
      <c r="AG113" s="19"/>
      <c r="AH113" s="19"/>
    </row>
    <row r="114" spans="1:34" ht="12.75" customHeight="1">
      <c r="A114" s="19"/>
      <c r="B114" s="368"/>
      <c r="C114" s="368"/>
      <c r="D114" s="370"/>
      <c r="E114" s="371"/>
      <c r="F114" s="371"/>
      <c r="G114" s="371"/>
      <c r="H114" s="370"/>
      <c r="I114" s="368"/>
      <c r="J114" s="458"/>
      <c r="K114" s="370"/>
      <c r="L114" s="371"/>
      <c r="M114" s="371"/>
      <c r="N114" s="371"/>
      <c r="O114" s="370"/>
      <c r="P114" s="368"/>
      <c r="Q114" s="368"/>
      <c r="R114" s="370"/>
      <c r="S114" s="371"/>
      <c r="T114" s="371"/>
      <c r="U114" s="371"/>
      <c r="V114" s="370"/>
      <c r="W114" s="368"/>
      <c r="X114" s="368"/>
      <c r="Y114" s="370"/>
      <c r="Z114" s="371"/>
      <c r="AA114" s="371"/>
      <c r="AB114" s="371"/>
      <c r="AC114" s="370"/>
      <c r="AD114" s="373"/>
      <c r="AE114" s="373"/>
      <c r="AF114" s="371"/>
      <c r="AG114" s="19"/>
      <c r="AH114" s="19"/>
    </row>
    <row r="115" spans="1:34" ht="12.75" customHeight="1">
      <c r="A115" s="19"/>
      <c r="B115" s="363">
        <v>10</v>
      </c>
      <c r="C115" s="363" t="s">
        <v>1019</v>
      </c>
      <c r="D115" s="364"/>
      <c r="E115" s="238"/>
      <c r="F115" s="238"/>
      <c r="G115" s="238"/>
      <c r="H115" s="364"/>
      <c r="I115" s="363">
        <v>25</v>
      </c>
      <c r="J115" s="363" t="s">
        <v>1020</v>
      </c>
      <c r="K115" s="364"/>
      <c r="L115" s="238"/>
      <c r="M115" s="238"/>
      <c r="N115" s="238"/>
      <c r="O115" s="364"/>
      <c r="P115" s="363">
        <v>10</v>
      </c>
      <c r="Q115" s="363" t="s">
        <v>1022</v>
      </c>
      <c r="R115" s="364"/>
      <c r="S115" s="238"/>
      <c r="T115" s="238"/>
      <c r="U115" s="238"/>
      <c r="V115" s="364"/>
      <c r="W115" s="434">
        <v>25</v>
      </c>
      <c r="X115" s="435" t="s">
        <v>1023</v>
      </c>
      <c r="Y115" s="436"/>
      <c r="Z115" s="437"/>
      <c r="AA115" s="437"/>
      <c r="AB115" s="437"/>
      <c r="AC115" s="436"/>
      <c r="AD115" s="367"/>
      <c r="AE115" s="367"/>
      <c r="AF115" s="367"/>
      <c r="AG115" s="19"/>
      <c r="AH115" s="19"/>
    </row>
    <row r="116" spans="1:34" ht="12.75" customHeight="1">
      <c r="A116" s="19"/>
      <c r="B116" s="363"/>
      <c r="C116" s="365"/>
      <c r="D116" s="364"/>
      <c r="E116" s="238"/>
      <c r="F116" s="238"/>
      <c r="G116" s="238"/>
      <c r="H116" s="364"/>
      <c r="I116" s="363"/>
      <c r="J116" s="363"/>
      <c r="K116" s="364"/>
      <c r="L116" s="238"/>
      <c r="M116" s="238"/>
      <c r="N116" s="238"/>
      <c r="O116" s="364"/>
      <c r="P116" s="363"/>
      <c r="Q116" s="363"/>
      <c r="R116" s="364"/>
      <c r="S116" s="238"/>
      <c r="T116" s="238"/>
      <c r="U116" s="238"/>
      <c r="V116" s="364"/>
      <c r="W116" s="434"/>
      <c r="X116" s="434"/>
      <c r="Y116" s="436"/>
      <c r="Z116" s="437"/>
      <c r="AA116" s="437"/>
      <c r="AB116" s="437"/>
      <c r="AC116" s="436"/>
      <c r="AD116" s="238"/>
      <c r="AE116" s="238"/>
      <c r="AF116" s="367"/>
      <c r="AG116" s="19"/>
      <c r="AH116" s="19"/>
    </row>
    <row r="117" spans="1:34" ht="12.75" customHeight="1">
      <c r="A117" s="19"/>
      <c r="B117" s="363"/>
      <c r="C117" s="363"/>
      <c r="D117" s="364"/>
      <c r="E117" s="238"/>
      <c r="F117" s="238"/>
      <c r="G117" s="238"/>
      <c r="H117" s="364"/>
      <c r="I117" s="363"/>
      <c r="J117" s="365"/>
      <c r="K117" s="364"/>
      <c r="L117" s="238"/>
      <c r="M117" s="238"/>
      <c r="N117" s="238"/>
      <c r="O117" s="364"/>
      <c r="P117" s="363"/>
      <c r="Q117" s="365"/>
      <c r="R117" s="364"/>
      <c r="S117" s="238"/>
      <c r="T117" s="238"/>
      <c r="U117" s="238"/>
      <c r="V117" s="364"/>
      <c r="W117" s="434"/>
      <c r="X117" s="442"/>
      <c r="Y117" s="436"/>
      <c r="Z117" s="437"/>
      <c r="AA117" s="437"/>
      <c r="AB117" s="437"/>
      <c r="AC117" s="436"/>
      <c r="AD117" s="367"/>
      <c r="AE117" s="367"/>
      <c r="AF117" s="367"/>
      <c r="AG117" s="19"/>
      <c r="AH117" s="19"/>
    </row>
    <row r="118" spans="1:34" ht="12.75" customHeight="1">
      <c r="A118" s="19"/>
      <c r="B118" s="368"/>
      <c r="C118" s="458"/>
      <c r="D118" s="370"/>
      <c r="E118" s="371"/>
      <c r="F118" s="371"/>
      <c r="G118" s="371"/>
      <c r="H118" s="370"/>
      <c r="I118" s="368"/>
      <c r="J118" s="368"/>
      <c r="K118" s="370"/>
      <c r="L118" s="371"/>
      <c r="M118" s="371"/>
      <c r="N118" s="371"/>
      <c r="O118" s="370"/>
      <c r="P118" s="368"/>
      <c r="Q118" s="368"/>
      <c r="R118" s="370"/>
      <c r="S118" s="371"/>
      <c r="T118" s="371"/>
      <c r="U118" s="371"/>
      <c r="V118" s="370"/>
      <c r="W118" s="448"/>
      <c r="X118" s="448"/>
      <c r="Y118" s="449"/>
      <c r="Z118" s="450"/>
      <c r="AA118" s="450"/>
      <c r="AB118" s="450"/>
      <c r="AC118" s="449"/>
      <c r="AD118" s="371"/>
      <c r="AE118" s="371"/>
      <c r="AF118" s="371"/>
      <c r="AG118" s="19"/>
      <c r="AH118" s="19"/>
    </row>
    <row r="119" spans="1:34" ht="12.75" customHeight="1">
      <c r="A119" s="19"/>
      <c r="B119" s="365">
        <v>11</v>
      </c>
      <c r="C119" s="363" t="s">
        <v>1020</v>
      </c>
      <c r="D119" s="366"/>
      <c r="E119" s="367"/>
      <c r="F119" s="367"/>
      <c r="G119" s="367"/>
      <c r="H119" s="366"/>
      <c r="I119" s="365">
        <v>26</v>
      </c>
      <c r="J119" s="363" t="s">
        <v>1021</v>
      </c>
      <c r="K119" s="366"/>
      <c r="L119" s="367"/>
      <c r="M119" s="367"/>
      <c r="N119" s="367"/>
      <c r="O119" s="366"/>
      <c r="P119" s="442">
        <v>11</v>
      </c>
      <c r="Q119" s="435" t="s">
        <v>1023</v>
      </c>
      <c r="R119" s="443"/>
      <c r="S119" s="444"/>
      <c r="T119" s="444"/>
      <c r="U119" s="444"/>
      <c r="V119" s="443"/>
      <c r="W119" s="445">
        <v>26</v>
      </c>
      <c r="X119" s="439" t="s">
        <v>1024</v>
      </c>
      <c r="Y119" s="446"/>
      <c r="Z119" s="447"/>
      <c r="AA119" s="447"/>
      <c r="AB119" s="447"/>
      <c r="AC119" s="446"/>
      <c r="AD119" s="367"/>
      <c r="AE119" s="367"/>
      <c r="AF119" s="367"/>
      <c r="AG119" s="19"/>
      <c r="AH119" s="19"/>
    </row>
    <row r="120" spans="1:34" ht="12.75" customHeight="1">
      <c r="A120" s="19"/>
      <c r="B120" s="363"/>
      <c r="C120" s="363"/>
      <c r="D120" s="364"/>
      <c r="E120" s="238"/>
      <c r="F120" s="238"/>
      <c r="G120" s="238"/>
      <c r="H120" s="364"/>
      <c r="I120" s="363"/>
      <c r="J120" s="363"/>
      <c r="K120" s="364"/>
      <c r="L120" s="238"/>
      <c r="M120" s="238"/>
      <c r="N120" s="238"/>
      <c r="O120" s="364"/>
      <c r="P120" s="434"/>
      <c r="Q120" s="434"/>
      <c r="R120" s="436"/>
      <c r="S120" s="437"/>
      <c r="T120" s="437"/>
      <c r="U120" s="437"/>
      <c r="V120" s="436"/>
      <c r="W120" s="438"/>
      <c r="X120" s="438"/>
      <c r="Y120" s="440"/>
      <c r="Z120" s="441"/>
      <c r="AA120" s="441"/>
      <c r="AB120" s="441"/>
      <c r="AC120" s="440"/>
      <c r="AD120" s="238"/>
      <c r="AE120" s="238"/>
      <c r="AF120" s="367"/>
      <c r="AG120" s="19"/>
      <c r="AH120" s="19"/>
    </row>
    <row r="121" spans="1:34" ht="12.75" customHeight="1">
      <c r="A121" s="19"/>
      <c r="B121" s="363"/>
      <c r="C121" s="365"/>
      <c r="D121" s="364"/>
      <c r="E121" s="238"/>
      <c r="F121" s="238"/>
      <c r="G121" s="238"/>
      <c r="H121" s="364"/>
      <c r="I121" s="363"/>
      <c r="J121" s="365"/>
      <c r="K121" s="364"/>
      <c r="L121" s="238"/>
      <c r="M121" s="238"/>
      <c r="N121" s="238"/>
      <c r="O121" s="364"/>
      <c r="P121" s="434"/>
      <c r="Q121" s="442"/>
      <c r="R121" s="436"/>
      <c r="S121" s="437"/>
      <c r="T121" s="437"/>
      <c r="U121" s="437"/>
      <c r="V121" s="436"/>
      <c r="W121" s="438"/>
      <c r="X121" s="445"/>
      <c r="Y121" s="440"/>
      <c r="Z121" s="441"/>
      <c r="AA121" s="441"/>
      <c r="AB121" s="441"/>
      <c r="AC121" s="440"/>
      <c r="AD121" s="238"/>
      <c r="AE121" s="238"/>
      <c r="AF121" s="367"/>
      <c r="AG121" s="19"/>
      <c r="AH121" s="19"/>
    </row>
    <row r="122" spans="1:34" ht="12.75" customHeight="1">
      <c r="A122" s="19"/>
      <c r="B122" s="458"/>
      <c r="C122" s="368"/>
      <c r="D122" s="374"/>
      <c r="E122" s="373"/>
      <c r="F122" s="373"/>
      <c r="G122" s="373"/>
      <c r="H122" s="374"/>
      <c r="I122" s="458"/>
      <c r="J122" s="368"/>
      <c r="K122" s="374"/>
      <c r="L122" s="373"/>
      <c r="M122" s="373"/>
      <c r="N122" s="373"/>
      <c r="O122" s="374"/>
      <c r="P122" s="462"/>
      <c r="Q122" s="448"/>
      <c r="R122" s="463"/>
      <c r="S122" s="464"/>
      <c r="T122" s="464"/>
      <c r="U122" s="464"/>
      <c r="V122" s="463"/>
      <c r="W122" s="459"/>
      <c r="X122" s="451"/>
      <c r="Y122" s="460"/>
      <c r="Z122" s="461"/>
      <c r="AA122" s="461"/>
      <c r="AB122" s="461"/>
      <c r="AC122" s="460"/>
      <c r="AD122" s="371"/>
      <c r="AE122" s="371"/>
      <c r="AF122" s="371"/>
      <c r="AG122" s="19"/>
      <c r="AH122" s="19"/>
    </row>
    <row r="123" spans="1:34" ht="12.75" customHeight="1">
      <c r="A123" s="19"/>
      <c r="B123" s="365">
        <v>12</v>
      </c>
      <c r="C123" s="363" t="s">
        <v>1021</v>
      </c>
      <c r="D123" s="366"/>
      <c r="E123" s="367"/>
      <c r="F123" s="367"/>
      <c r="G123" s="367"/>
      <c r="H123" s="366"/>
      <c r="I123" s="365">
        <v>27</v>
      </c>
      <c r="J123" s="363" t="s">
        <v>1022</v>
      </c>
      <c r="K123" s="366"/>
      <c r="L123" s="367"/>
      <c r="M123" s="367"/>
      <c r="N123" s="367"/>
      <c r="O123" s="366"/>
      <c r="P123" s="445">
        <v>12</v>
      </c>
      <c r="Q123" s="439" t="s">
        <v>1024</v>
      </c>
      <c r="R123" s="446"/>
      <c r="S123" s="447"/>
      <c r="T123" s="447"/>
      <c r="U123" s="447"/>
      <c r="V123" s="446"/>
      <c r="W123" s="365">
        <v>27</v>
      </c>
      <c r="X123" s="363" t="s">
        <v>1019</v>
      </c>
      <c r="Y123" s="366"/>
      <c r="Z123" s="367"/>
      <c r="AA123" s="367"/>
      <c r="AB123" s="367"/>
      <c r="AC123" s="366"/>
      <c r="AD123" s="367"/>
      <c r="AE123" s="367"/>
      <c r="AF123" s="367"/>
      <c r="AG123" s="19"/>
      <c r="AH123" s="19"/>
    </row>
    <row r="124" spans="1:34" ht="12.75" customHeight="1">
      <c r="A124" s="19"/>
      <c r="B124" s="365"/>
      <c r="C124" s="363"/>
      <c r="D124" s="366"/>
      <c r="E124" s="367"/>
      <c r="F124" s="367"/>
      <c r="G124" s="367"/>
      <c r="H124" s="366"/>
      <c r="I124" s="365"/>
      <c r="J124" s="363"/>
      <c r="K124" s="366"/>
      <c r="L124" s="367"/>
      <c r="M124" s="367"/>
      <c r="N124" s="367"/>
      <c r="O124" s="366"/>
      <c r="P124" s="445"/>
      <c r="Q124" s="438"/>
      <c r="R124" s="446"/>
      <c r="S124" s="447"/>
      <c r="T124" s="447"/>
      <c r="U124" s="447"/>
      <c r="V124" s="446"/>
      <c r="W124" s="365"/>
      <c r="X124" s="365"/>
      <c r="Y124" s="366"/>
      <c r="Z124" s="367"/>
      <c r="AA124" s="367"/>
      <c r="AB124" s="367"/>
      <c r="AC124" s="366"/>
      <c r="AD124" s="367"/>
      <c r="AE124" s="367"/>
      <c r="AF124" s="367"/>
      <c r="AG124" s="19"/>
      <c r="AH124" s="19"/>
    </row>
    <row r="125" spans="1:34" ht="12.75" customHeight="1">
      <c r="A125" s="19"/>
      <c r="B125" s="363"/>
      <c r="C125" s="365"/>
      <c r="D125" s="364"/>
      <c r="E125" s="238"/>
      <c r="F125" s="238"/>
      <c r="G125" s="238"/>
      <c r="H125" s="364"/>
      <c r="I125" s="363"/>
      <c r="J125" s="365"/>
      <c r="K125" s="364"/>
      <c r="L125" s="238"/>
      <c r="M125" s="238"/>
      <c r="N125" s="238"/>
      <c r="O125" s="364"/>
      <c r="P125" s="438"/>
      <c r="Q125" s="445"/>
      <c r="R125" s="440"/>
      <c r="S125" s="441"/>
      <c r="T125" s="441"/>
      <c r="U125" s="441"/>
      <c r="V125" s="440"/>
      <c r="W125" s="363"/>
      <c r="X125" s="363"/>
      <c r="Y125" s="364"/>
      <c r="Z125" s="238"/>
      <c r="AA125" s="238"/>
      <c r="AB125" s="238"/>
      <c r="AC125" s="364"/>
      <c r="AD125" s="238"/>
      <c r="AE125" s="238"/>
      <c r="AF125" s="367"/>
      <c r="AG125" s="19"/>
      <c r="AH125" s="19"/>
    </row>
    <row r="126" spans="1:34" ht="12.75" customHeight="1">
      <c r="A126" s="19"/>
      <c r="B126" s="458"/>
      <c r="C126" s="368"/>
      <c r="D126" s="374"/>
      <c r="E126" s="373"/>
      <c r="F126" s="373"/>
      <c r="G126" s="373"/>
      <c r="H126" s="374"/>
      <c r="I126" s="458"/>
      <c r="J126" s="368"/>
      <c r="K126" s="374"/>
      <c r="L126" s="373"/>
      <c r="M126" s="373"/>
      <c r="N126" s="373"/>
      <c r="O126" s="374"/>
      <c r="P126" s="459"/>
      <c r="Q126" s="451"/>
      <c r="R126" s="460"/>
      <c r="S126" s="461"/>
      <c r="T126" s="461"/>
      <c r="U126" s="461"/>
      <c r="V126" s="460"/>
      <c r="W126" s="458"/>
      <c r="X126" s="458"/>
      <c r="Y126" s="374"/>
      <c r="Z126" s="373"/>
      <c r="AA126" s="373"/>
      <c r="AB126" s="373"/>
      <c r="AC126" s="374"/>
      <c r="AD126" s="373"/>
      <c r="AE126" s="373"/>
      <c r="AF126" s="371"/>
      <c r="AG126" s="19"/>
      <c r="AH126" s="19"/>
    </row>
    <row r="127" spans="1:34" ht="12.75" customHeight="1">
      <c r="A127" s="19"/>
      <c r="B127" s="363">
        <v>13</v>
      </c>
      <c r="C127" s="363" t="s">
        <v>1022</v>
      </c>
      <c r="D127" s="364"/>
      <c r="E127" s="238"/>
      <c r="F127" s="238"/>
      <c r="G127" s="238"/>
      <c r="H127" s="364"/>
      <c r="I127" s="434">
        <v>28</v>
      </c>
      <c r="J127" s="435" t="s">
        <v>1023</v>
      </c>
      <c r="K127" s="436"/>
      <c r="L127" s="437"/>
      <c r="M127" s="437"/>
      <c r="N127" s="437"/>
      <c r="O127" s="436"/>
      <c r="P127" s="438">
        <v>13</v>
      </c>
      <c r="Q127" s="467" t="s">
        <v>483</v>
      </c>
      <c r="R127" s="440"/>
      <c r="S127" s="441"/>
      <c r="T127" s="441"/>
      <c r="U127" s="441"/>
      <c r="V127" s="440"/>
      <c r="W127" s="438">
        <v>29</v>
      </c>
      <c r="X127" s="467" t="s">
        <v>1020</v>
      </c>
      <c r="Y127" s="440"/>
      <c r="Z127" s="441"/>
      <c r="AA127" s="441"/>
      <c r="AB127" s="441"/>
      <c r="AC127" s="440"/>
      <c r="AD127" s="367"/>
      <c r="AE127" s="367"/>
      <c r="AF127" s="367"/>
      <c r="AG127" s="19"/>
      <c r="AH127" s="19"/>
    </row>
    <row r="128" spans="1:34" ht="12.75" customHeight="1">
      <c r="A128" s="19"/>
      <c r="B128" s="365"/>
      <c r="C128" s="363"/>
      <c r="D128" s="366"/>
      <c r="E128" s="367"/>
      <c r="F128" s="367"/>
      <c r="G128" s="367"/>
      <c r="H128" s="366"/>
      <c r="I128" s="442"/>
      <c r="J128" s="434"/>
      <c r="K128" s="443"/>
      <c r="L128" s="444"/>
      <c r="M128" s="444"/>
      <c r="N128" s="444"/>
      <c r="O128" s="443"/>
      <c r="P128" s="445"/>
      <c r="Q128" s="438"/>
      <c r="R128" s="446"/>
      <c r="S128" s="447"/>
      <c r="T128" s="447"/>
      <c r="U128" s="447"/>
      <c r="V128" s="446"/>
      <c r="W128" s="438"/>
      <c r="X128" s="445"/>
      <c r="Y128" s="440"/>
      <c r="Z128" s="447"/>
      <c r="AA128" s="447"/>
      <c r="AB128" s="447"/>
      <c r="AC128" s="446"/>
      <c r="AD128" s="238"/>
      <c r="AE128" s="238"/>
      <c r="AF128" s="367"/>
      <c r="AG128" s="19"/>
      <c r="AH128" s="19"/>
    </row>
    <row r="129" spans="1:34" ht="12.75" customHeight="1">
      <c r="A129" s="19"/>
      <c r="B129" s="365"/>
      <c r="C129" s="365"/>
      <c r="D129" s="366"/>
      <c r="E129" s="367"/>
      <c r="F129" s="367"/>
      <c r="G129" s="367"/>
      <c r="H129" s="366"/>
      <c r="I129" s="442"/>
      <c r="J129" s="442"/>
      <c r="K129" s="443"/>
      <c r="L129" s="444"/>
      <c r="M129" s="444"/>
      <c r="N129" s="444"/>
      <c r="O129" s="443"/>
      <c r="P129" s="445"/>
      <c r="Q129" s="445"/>
      <c r="R129" s="446"/>
      <c r="S129" s="447"/>
      <c r="T129" s="447"/>
      <c r="U129" s="447"/>
      <c r="V129" s="446"/>
      <c r="W129" s="445"/>
      <c r="X129" s="438"/>
      <c r="Y129" s="446"/>
      <c r="Z129" s="447"/>
      <c r="AA129" s="447"/>
      <c r="AB129" s="447"/>
      <c r="AC129" s="446"/>
      <c r="AD129" s="367"/>
      <c r="AE129" s="367"/>
      <c r="AF129" s="367"/>
      <c r="AG129" s="19"/>
      <c r="AH129" s="19"/>
    </row>
    <row r="130" spans="1:34" ht="12.75" customHeight="1">
      <c r="A130" s="19"/>
      <c r="B130" s="458"/>
      <c r="C130" s="368"/>
      <c r="D130" s="374"/>
      <c r="E130" s="373"/>
      <c r="F130" s="373"/>
      <c r="G130" s="373"/>
      <c r="H130" s="374"/>
      <c r="I130" s="462"/>
      <c r="J130" s="448"/>
      <c r="K130" s="463"/>
      <c r="L130" s="464"/>
      <c r="M130" s="464"/>
      <c r="N130" s="464"/>
      <c r="O130" s="463"/>
      <c r="P130" s="459"/>
      <c r="Q130" s="451"/>
      <c r="R130" s="460"/>
      <c r="S130" s="461"/>
      <c r="T130" s="461"/>
      <c r="U130" s="461"/>
      <c r="V130" s="460"/>
      <c r="W130" s="451"/>
      <c r="X130" s="459"/>
      <c r="Y130" s="452"/>
      <c r="Z130" s="461"/>
      <c r="AA130" s="461"/>
      <c r="AB130" s="461"/>
      <c r="AC130" s="460"/>
      <c r="AD130" s="371"/>
      <c r="AE130" s="371"/>
      <c r="AF130" s="371"/>
      <c r="AG130" s="19"/>
      <c r="AH130" s="19"/>
    </row>
    <row r="131" spans="1:34" ht="12.75" customHeight="1">
      <c r="A131" s="19"/>
      <c r="B131" s="434">
        <v>14</v>
      </c>
      <c r="C131" s="435" t="s">
        <v>1023</v>
      </c>
      <c r="D131" s="436"/>
      <c r="E131" s="437"/>
      <c r="F131" s="437"/>
      <c r="G131" s="437"/>
      <c r="H131" s="436"/>
      <c r="I131" s="438">
        <v>29</v>
      </c>
      <c r="J131" s="439" t="s">
        <v>1024</v>
      </c>
      <c r="K131" s="440"/>
      <c r="L131" s="441"/>
      <c r="M131" s="441"/>
      <c r="N131" s="441"/>
      <c r="O131" s="440"/>
      <c r="P131" s="363">
        <v>14</v>
      </c>
      <c r="Q131" s="363" t="s">
        <v>1019</v>
      </c>
      <c r="R131" s="364"/>
      <c r="S131" s="238"/>
      <c r="T131" s="238"/>
      <c r="U131" s="238"/>
      <c r="V131" s="364"/>
      <c r="W131" s="363">
        <v>30</v>
      </c>
      <c r="X131" s="363" t="s">
        <v>1021</v>
      </c>
      <c r="Y131" s="366"/>
      <c r="Z131" s="238"/>
      <c r="AA131" s="238"/>
      <c r="AB131" s="238"/>
      <c r="AC131" s="364"/>
      <c r="AD131" s="367"/>
      <c r="AE131" s="367"/>
      <c r="AF131" s="367"/>
      <c r="AG131" s="19"/>
      <c r="AH131" s="19"/>
    </row>
    <row r="132" spans="1:34" ht="12.75" customHeight="1">
      <c r="A132" s="19"/>
      <c r="B132" s="434"/>
      <c r="C132" s="434"/>
      <c r="D132" s="436"/>
      <c r="E132" s="437"/>
      <c r="F132" s="437"/>
      <c r="G132" s="437"/>
      <c r="H132" s="436"/>
      <c r="I132" s="438"/>
      <c r="J132" s="445"/>
      <c r="K132" s="440"/>
      <c r="L132" s="441"/>
      <c r="M132" s="441"/>
      <c r="N132" s="441"/>
      <c r="O132" s="440"/>
      <c r="P132" s="363"/>
      <c r="Q132" s="363"/>
      <c r="R132" s="364"/>
      <c r="S132" s="238"/>
      <c r="T132" s="238"/>
      <c r="U132" s="238"/>
      <c r="V132" s="364"/>
      <c r="W132" s="365"/>
      <c r="X132" s="365"/>
      <c r="Y132" s="366"/>
      <c r="Z132" s="238"/>
      <c r="AA132" s="238"/>
      <c r="AB132" s="238"/>
      <c r="AC132" s="364"/>
      <c r="AD132" s="238"/>
      <c r="AE132" s="238"/>
      <c r="AF132" s="367"/>
      <c r="AG132" s="19"/>
      <c r="AH132" s="19"/>
    </row>
    <row r="133" spans="1:34" ht="12.75" customHeight="1">
      <c r="A133" s="19"/>
      <c r="B133" s="442"/>
      <c r="C133" s="442"/>
      <c r="D133" s="443"/>
      <c r="E133" s="444"/>
      <c r="F133" s="444"/>
      <c r="G133" s="444"/>
      <c r="H133" s="443"/>
      <c r="I133" s="445"/>
      <c r="J133" s="438"/>
      <c r="K133" s="446"/>
      <c r="L133" s="447"/>
      <c r="M133" s="447"/>
      <c r="N133" s="447"/>
      <c r="O133" s="446"/>
      <c r="P133" s="365"/>
      <c r="Q133" s="365"/>
      <c r="R133" s="366"/>
      <c r="S133" s="367"/>
      <c r="T133" s="367"/>
      <c r="U133" s="367"/>
      <c r="V133" s="366"/>
      <c r="W133" s="365"/>
      <c r="X133" s="365"/>
      <c r="Y133" s="366"/>
      <c r="Z133" s="367"/>
      <c r="AA133" s="367"/>
      <c r="AB133" s="367"/>
      <c r="AC133" s="366"/>
      <c r="AD133" s="238"/>
      <c r="AE133" s="238"/>
      <c r="AF133" s="367"/>
      <c r="AG133" s="19"/>
      <c r="AH133" s="19"/>
    </row>
    <row r="134" spans="1:34" ht="12.75" customHeight="1">
      <c r="A134" s="19"/>
      <c r="B134" s="448"/>
      <c r="C134" s="448"/>
      <c r="D134" s="449"/>
      <c r="E134" s="450"/>
      <c r="F134" s="450"/>
      <c r="G134" s="450"/>
      <c r="H134" s="449"/>
      <c r="I134" s="451"/>
      <c r="J134" s="459"/>
      <c r="K134" s="452"/>
      <c r="L134" s="453"/>
      <c r="M134" s="453"/>
      <c r="N134" s="453"/>
      <c r="O134" s="452"/>
      <c r="P134" s="368"/>
      <c r="Q134" s="368"/>
      <c r="R134" s="370"/>
      <c r="S134" s="371"/>
      <c r="T134" s="371"/>
      <c r="U134" s="371"/>
      <c r="V134" s="370"/>
      <c r="W134" s="368"/>
      <c r="X134" s="368"/>
      <c r="Y134" s="370"/>
      <c r="Z134" s="371"/>
      <c r="AA134" s="371"/>
      <c r="AB134" s="371"/>
      <c r="AC134" s="370"/>
      <c r="AD134" s="371"/>
      <c r="AE134" s="371"/>
      <c r="AF134" s="371"/>
      <c r="AG134" s="19"/>
      <c r="AH134" s="19"/>
    </row>
    <row r="135" spans="1:34" ht="12.75" customHeight="1">
      <c r="A135" s="19"/>
      <c r="B135" s="438">
        <v>15</v>
      </c>
      <c r="C135" s="439" t="s">
        <v>1024</v>
      </c>
      <c r="D135" s="446"/>
      <c r="E135" s="447"/>
      <c r="F135" s="447"/>
      <c r="G135" s="447"/>
      <c r="H135" s="446"/>
      <c r="I135" s="363">
        <v>30</v>
      </c>
      <c r="J135" s="363" t="s">
        <v>483</v>
      </c>
      <c r="K135" s="366"/>
      <c r="L135" s="367"/>
      <c r="M135" s="367"/>
      <c r="N135" s="367"/>
      <c r="O135" s="366"/>
      <c r="P135" s="363">
        <v>15</v>
      </c>
      <c r="Q135" s="363" t="s">
        <v>1020</v>
      </c>
      <c r="R135" s="366"/>
      <c r="S135" s="367"/>
      <c r="T135" s="367"/>
      <c r="U135" s="367"/>
      <c r="V135" s="366"/>
      <c r="W135" s="363"/>
      <c r="X135" s="363"/>
      <c r="Y135" s="366"/>
      <c r="Z135" s="367"/>
      <c r="AA135" s="367"/>
      <c r="AB135" s="367"/>
      <c r="AC135" s="366"/>
      <c r="AD135" s="367"/>
      <c r="AE135" s="367"/>
      <c r="AF135" s="367"/>
      <c r="AG135" s="19"/>
      <c r="AH135" s="19"/>
    </row>
    <row r="136" spans="1:34" ht="12.75" customHeight="1">
      <c r="A136" s="19"/>
      <c r="B136" s="445"/>
      <c r="C136" s="438"/>
      <c r="D136" s="446"/>
      <c r="E136" s="447"/>
      <c r="F136" s="447"/>
      <c r="G136" s="447"/>
      <c r="H136" s="446"/>
      <c r="I136" s="365"/>
      <c r="J136" s="363"/>
      <c r="K136" s="366"/>
      <c r="L136" s="367"/>
      <c r="M136" s="367"/>
      <c r="N136" s="367"/>
      <c r="O136" s="366"/>
      <c r="P136" s="365"/>
      <c r="Q136" s="365"/>
      <c r="R136" s="366"/>
      <c r="S136" s="367"/>
      <c r="T136" s="367"/>
      <c r="U136" s="367"/>
      <c r="V136" s="366"/>
      <c r="W136" s="365"/>
      <c r="X136" s="365"/>
      <c r="Y136" s="366"/>
      <c r="Z136" s="367"/>
      <c r="AA136" s="367"/>
      <c r="AB136" s="367"/>
      <c r="AC136" s="366"/>
      <c r="AD136" s="238"/>
      <c r="AE136" s="238"/>
      <c r="AF136" s="367"/>
      <c r="AG136" s="19"/>
      <c r="AH136" s="19"/>
    </row>
    <row r="137" spans="1:34" ht="12.75" customHeight="1">
      <c r="A137" s="19"/>
      <c r="B137" s="445"/>
      <c r="C137" s="438"/>
      <c r="D137" s="446"/>
      <c r="E137" s="447"/>
      <c r="F137" s="447"/>
      <c r="G137" s="447"/>
      <c r="H137" s="446"/>
      <c r="I137" s="365"/>
      <c r="J137" s="365"/>
      <c r="K137" s="366"/>
      <c r="L137" s="367"/>
      <c r="M137" s="367"/>
      <c r="N137" s="367"/>
      <c r="O137" s="366"/>
      <c r="P137" s="365"/>
      <c r="Q137" s="365"/>
      <c r="R137" s="366"/>
      <c r="S137" s="367"/>
      <c r="T137" s="367"/>
      <c r="U137" s="367"/>
      <c r="V137" s="366"/>
      <c r="W137" s="365"/>
      <c r="X137" s="365"/>
      <c r="Y137" s="366"/>
      <c r="Z137" s="367"/>
      <c r="AA137" s="367"/>
      <c r="AB137" s="367"/>
      <c r="AC137" s="366"/>
      <c r="AD137" s="238"/>
      <c r="AE137" s="238"/>
      <c r="AF137" s="367"/>
      <c r="AG137" s="19"/>
      <c r="AH137" s="19"/>
    </row>
    <row r="138" spans="1:34" ht="12.75" customHeight="1">
      <c r="A138" s="19"/>
      <c r="B138" s="451"/>
      <c r="C138" s="459"/>
      <c r="D138" s="452"/>
      <c r="E138" s="453"/>
      <c r="F138" s="453"/>
      <c r="G138" s="453"/>
      <c r="H138" s="452"/>
      <c r="I138" s="368"/>
      <c r="J138" s="368"/>
      <c r="K138" s="370"/>
      <c r="L138" s="371"/>
      <c r="M138" s="371"/>
      <c r="N138" s="371"/>
      <c r="O138" s="370"/>
      <c r="P138" s="368"/>
      <c r="Q138" s="368"/>
      <c r="R138" s="370"/>
      <c r="S138" s="371"/>
      <c r="T138" s="371"/>
      <c r="U138" s="371"/>
      <c r="V138" s="370"/>
      <c r="W138" s="368"/>
      <c r="X138" s="368"/>
      <c r="Y138" s="370"/>
      <c r="Z138" s="371"/>
      <c r="AA138" s="371"/>
      <c r="AB138" s="371"/>
      <c r="AC138" s="370"/>
      <c r="AD138" s="371"/>
      <c r="AE138" s="371"/>
      <c r="AF138" s="371"/>
      <c r="AG138" s="19"/>
      <c r="AH138" s="19"/>
    </row>
    <row r="139" spans="1:34" ht="12.75" customHeight="1">
      <c r="A139" s="19"/>
      <c r="B139" s="363"/>
      <c r="C139" s="363"/>
      <c r="D139" s="366"/>
      <c r="E139" s="367"/>
      <c r="F139" s="367"/>
      <c r="G139" s="367"/>
      <c r="H139" s="366"/>
      <c r="I139" s="363">
        <v>31</v>
      </c>
      <c r="J139" s="363" t="s">
        <v>1019</v>
      </c>
      <c r="K139" s="366"/>
      <c r="L139" s="367"/>
      <c r="M139" s="367"/>
      <c r="N139" s="367"/>
      <c r="O139" s="366"/>
      <c r="P139" s="363"/>
      <c r="Q139" s="363"/>
      <c r="R139" s="366"/>
      <c r="S139" s="367"/>
      <c r="T139" s="367"/>
      <c r="U139" s="367"/>
      <c r="V139" s="366"/>
      <c r="W139" s="363"/>
      <c r="X139" s="363"/>
      <c r="Y139" s="366"/>
      <c r="Z139" s="367"/>
      <c r="AA139" s="367"/>
      <c r="AB139" s="367"/>
      <c r="AC139" s="366"/>
      <c r="AD139" s="367"/>
      <c r="AE139" s="367"/>
      <c r="AF139" s="367"/>
      <c r="AG139" s="19"/>
      <c r="AH139" s="19"/>
    </row>
    <row r="140" spans="1:34" ht="12.75" customHeight="1">
      <c r="A140" s="19"/>
      <c r="B140" s="365"/>
      <c r="C140" s="365"/>
      <c r="D140" s="366"/>
      <c r="E140" s="367"/>
      <c r="F140" s="367"/>
      <c r="G140" s="367"/>
      <c r="H140" s="366"/>
      <c r="I140" s="365"/>
      <c r="J140" s="365"/>
      <c r="K140" s="366"/>
      <c r="L140" s="367"/>
      <c r="M140" s="367"/>
      <c r="N140" s="367"/>
      <c r="O140" s="366"/>
      <c r="P140" s="365"/>
      <c r="Q140" s="365"/>
      <c r="R140" s="366"/>
      <c r="S140" s="367"/>
      <c r="T140" s="367"/>
      <c r="U140" s="367"/>
      <c r="V140" s="366"/>
      <c r="W140" s="365"/>
      <c r="X140" s="365"/>
      <c r="Y140" s="366"/>
      <c r="Z140" s="367"/>
      <c r="AA140" s="367"/>
      <c r="AB140" s="367"/>
      <c r="AC140" s="366"/>
      <c r="AD140" s="367"/>
      <c r="AE140" s="367"/>
      <c r="AF140" s="367"/>
      <c r="AG140" s="19"/>
      <c r="AH140" s="19"/>
    </row>
    <row r="141" spans="1:34" ht="12.75" customHeight="1">
      <c r="A141" s="19"/>
      <c r="B141" s="38"/>
      <c r="C141" s="38"/>
      <c r="D141" s="110"/>
      <c r="E141" s="38"/>
      <c r="F141" s="38"/>
      <c r="G141" s="38"/>
      <c r="H141" s="110"/>
      <c r="I141" s="38"/>
      <c r="J141" s="38"/>
      <c r="K141" s="110"/>
      <c r="L141" s="38"/>
      <c r="M141" s="38"/>
      <c r="N141" s="38"/>
      <c r="O141" s="110"/>
      <c r="P141" s="38"/>
      <c r="Q141" s="38"/>
      <c r="R141" s="110"/>
      <c r="S141" s="38"/>
      <c r="T141" s="38"/>
      <c r="U141" s="38"/>
      <c r="V141" s="110"/>
      <c r="W141" s="38"/>
      <c r="X141" s="38"/>
      <c r="Y141" s="110"/>
      <c r="Z141" s="38"/>
      <c r="AA141" s="38"/>
      <c r="AB141" s="38"/>
      <c r="AC141" s="110"/>
      <c r="AD141" s="38"/>
      <c r="AE141" s="38"/>
      <c r="AF141" s="38"/>
      <c r="AG141" s="19"/>
      <c r="AH141" s="19"/>
    </row>
    <row r="142" spans="1:34" ht="12.75" customHeight="1">
      <c r="A142" s="19"/>
      <c r="B142" s="307"/>
      <c r="C142" s="307"/>
      <c r="D142" s="319"/>
      <c r="E142" s="307"/>
      <c r="F142" s="307"/>
      <c r="G142" s="307"/>
      <c r="H142" s="319"/>
      <c r="I142" s="307"/>
      <c r="J142" s="307"/>
      <c r="K142" s="319"/>
      <c r="L142" s="307"/>
      <c r="M142" s="307"/>
      <c r="N142" s="307"/>
      <c r="O142" s="319"/>
      <c r="P142" s="307"/>
      <c r="Q142" s="307"/>
      <c r="R142" s="319"/>
      <c r="S142" s="307"/>
      <c r="T142" s="307"/>
      <c r="U142" s="307"/>
      <c r="V142" s="319"/>
      <c r="W142" s="307"/>
      <c r="X142" s="307"/>
      <c r="Y142" s="319"/>
      <c r="Z142" s="307"/>
      <c r="AA142" s="307"/>
      <c r="AB142" s="307"/>
      <c r="AC142" s="319"/>
      <c r="AD142" s="307"/>
      <c r="AE142" s="307"/>
      <c r="AF142" s="307"/>
      <c r="AG142" s="19"/>
      <c r="AH142" s="19"/>
    </row>
    <row r="143" spans="1:34" ht="12.75" customHeight="1">
      <c r="A143" s="19"/>
      <c r="J143" s="2"/>
      <c r="K143" s="52"/>
      <c r="AA143" s="19"/>
      <c r="AF143" s="1">
        <v>1</v>
      </c>
      <c r="AG143" s="19"/>
      <c r="AH143" s="19"/>
    </row>
    <row r="144" spans="1:34" ht="12.75" customHeight="1">
      <c r="A144" s="19"/>
      <c r="B144" s="432"/>
      <c r="C144" s="433"/>
      <c r="D144" s="433"/>
      <c r="E144" s="433"/>
      <c r="F144" s="433"/>
      <c r="G144" s="433"/>
      <c r="H144" s="433"/>
      <c r="I144" s="433"/>
      <c r="J144" s="19"/>
      <c r="K144" s="1007" t="s">
        <v>1016</v>
      </c>
      <c r="L144" s="727"/>
      <c r="M144" s="727"/>
      <c r="N144" s="727"/>
      <c r="O144" s="727"/>
      <c r="P144" s="727"/>
      <c r="Q144" s="727"/>
      <c r="R144" s="727"/>
      <c r="S144" s="727"/>
      <c r="T144" s="727"/>
      <c r="U144" s="727"/>
      <c r="V144" s="727"/>
      <c r="W144" s="727"/>
      <c r="X144" s="727"/>
      <c r="Y144" s="228"/>
      <c r="Z144" s="19"/>
      <c r="AA144" s="19"/>
      <c r="AB144" s="19"/>
      <c r="AC144" s="19"/>
      <c r="AD144" s="19"/>
      <c r="AE144" s="19"/>
      <c r="AF144" s="19"/>
      <c r="AG144" s="19"/>
      <c r="AH144" s="19"/>
    </row>
    <row r="145" spans="1:34" ht="12.75" customHeight="1">
      <c r="A145" s="19"/>
      <c r="B145" s="433"/>
      <c r="C145" s="433"/>
      <c r="D145" s="433"/>
      <c r="E145" s="433"/>
      <c r="F145" s="433"/>
      <c r="G145" s="433"/>
      <c r="H145" s="433"/>
      <c r="I145" s="433"/>
      <c r="J145" s="19"/>
      <c r="K145" s="727"/>
      <c r="L145" s="727"/>
      <c r="M145" s="727"/>
      <c r="N145" s="727"/>
      <c r="O145" s="727"/>
      <c r="P145" s="727"/>
      <c r="Q145" s="727"/>
      <c r="R145" s="727"/>
      <c r="S145" s="727"/>
      <c r="T145" s="727"/>
      <c r="U145" s="727"/>
      <c r="V145" s="727"/>
      <c r="W145" s="727"/>
      <c r="X145" s="727"/>
      <c r="Y145" s="228"/>
      <c r="Z145" s="19"/>
      <c r="AA145" s="19"/>
      <c r="AB145" s="19"/>
      <c r="AC145" s="19"/>
      <c r="AD145" s="19"/>
      <c r="AE145" s="19"/>
      <c r="AF145" s="19"/>
      <c r="AG145" s="19"/>
      <c r="AH145" s="19"/>
    </row>
    <row r="146" spans="1:34" ht="12.75" customHeight="1">
      <c r="A146" s="19"/>
      <c r="B146" s="433"/>
      <c r="C146" s="433"/>
      <c r="D146" s="433"/>
      <c r="E146" s="433"/>
      <c r="F146" s="433"/>
      <c r="G146" s="433"/>
      <c r="H146" s="433"/>
      <c r="I146" s="433"/>
      <c r="J146" s="237"/>
      <c r="K146" s="727"/>
      <c r="L146" s="727"/>
      <c r="M146" s="727"/>
      <c r="N146" s="727"/>
      <c r="O146" s="727"/>
      <c r="P146" s="727"/>
      <c r="Q146" s="727"/>
      <c r="R146" s="727"/>
      <c r="S146" s="727"/>
      <c r="T146" s="727"/>
      <c r="U146" s="727"/>
      <c r="V146" s="727"/>
      <c r="W146" s="727"/>
      <c r="X146" s="727"/>
      <c r="Y146" s="228"/>
      <c r="Z146" s="284"/>
      <c r="AA146" s="284"/>
      <c r="AB146" s="284"/>
      <c r="AC146" s="284"/>
      <c r="AD146" s="284"/>
      <c r="AE146" s="284"/>
      <c r="AF146" s="284"/>
      <c r="AG146" s="19"/>
      <c r="AH146" s="19"/>
    </row>
    <row r="147" spans="1:34" ht="12.75" customHeight="1">
      <c r="A147" s="19"/>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238"/>
      <c r="AF147" s="238"/>
      <c r="AG147" s="19"/>
      <c r="AH147" s="19"/>
    </row>
    <row r="148" spans="1:34" ht="12.75" customHeight="1">
      <c r="A148" s="19"/>
      <c r="B148" s="1148" t="s">
        <v>168</v>
      </c>
      <c r="C148" s="765"/>
      <c r="D148" s="765"/>
      <c r="E148" s="765"/>
      <c r="F148" s="765"/>
      <c r="G148" s="765"/>
      <c r="H148" s="765"/>
      <c r="I148" s="765"/>
      <c r="J148" s="765"/>
      <c r="K148" s="765"/>
      <c r="L148" s="765"/>
      <c r="M148" s="765"/>
      <c r="N148" s="765"/>
      <c r="O148" s="1149"/>
      <c r="P148" s="1152" t="s">
        <v>169</v>
      </c>
      <c r="Q148" s="765"/>
      <c r="R148" s="765"/>
      <c r="S148" s="765"/>
      <c r="T148" s="765"/>
      <c r="U148" s="765"/>
      <c r="V148" s="765"/>
      <c r="W148" s="765"/>
      <c r="X148" s="765"/>
      <c r="Y148" s="765"/>
      <c r="Z148" s="765"/>
      <c r="AA148" s="765"/>
      <c r="AB148" s="765"/>
      <c r="AC148" s="1149"/>
      <c r="AD148" s="1154" t="s">
        <v>350</v>
      </c>
      <c r="AE148" s="765"/>
      <c r="AF148" s="942"/>
      <c r="AG148" s="19"/>
      <c r="AH148" s="19"/>
    </row>
    <row r="149" spans="1:34" ht="12.75" customHeight="1">
      <c r="A149" s="19"/>
      <c r="B149" s="1150"/>
      <c r="C149" s="741"/>
      <c r="D149" s="741"/>
      <c r="E149" s="741"/>
      <c r="F149" s="741"/>
      <c r="G149" s="741"/>
      <c r="H149" s="741"/>
      <c r="I149" s="741"/>
      <c r="J149" s="741"/>
      <c r="K149" s="741"/>
      <c r="L149" s="741"/>
      <c r="M149" s="741"/>
      <c r="N149" s="741"/>
      <c r="O149" s="1151"/>
      <c r="P149" s="1153"/>
      <c r="Q149" s="741"/>
      <c r="R149" s="741"/>
      <c r="S149" s="741"/>
      <c r="T149" s="741"/>
      <c r="U149" s="741"/>
      <c r="V149" s="741"/>
      <c r="W149" s="741"/>
      <c r="X149" s="741"/>
      <c r="Y149" s="741"/>
      <c r="Z149" s="741"/>
      <c r="AA149" s="741"/>
      <c r="AB149" s="741"/>
      <c r="AC149" s="1151"/>
      <c r="AD149" s="1150"/>
      <c r="AE149" s="741"/>
      <c r="AF149" s="1155"/>
      <c r="AG149" s="19"/>
      <c r="AH149" s="19"/>
    </row>
    <row r="150" spans="1:34" ht="12.75" customHeight="1">
      <c r="A150" s="19"/>
      <c r="B150" s="363">
        <v>1</v>
      </c>
      <c r="C150" s="363" t="s">
        <v>1022</v>
      </c>
      <c r="D150" s="364"/>
      <c r="E150" s="238"/>
      <c r="F150" s="238"/>
      <c r="G150" s="238"/>
      <c r="H150" s="364"/>
      <c r="I150" s="434">
        <v>16</v>
      </c>
      <c r="J150" s="435" t="s">
        <v>1023</v>
      </c>
      <c r="K150" s="436"/>
      <c r="L150" s="437"/>
      <c r="M150" s="437"/>
      <c r="N150" s="437"/>
      <c r="O150" s="436"/>
      <c r="P150" s="363">
        <v>1</v>
      </c>
      <c r="Q150" s="363" t="s">
        <v>483</v>
      </c>
      <c r="R150" s="364"/>
      <c r="S150" s="238"/>
      <c r="T150" s="238"/>
      <c r="U150" s="238"/>
      <c r="V150" s="364"/>
      <c r="W150" s="363">
        <v>16</v>
      </c>
      <c r="X150" s="363" t="s">
        <v>1019</v>
      </c>
      <c r="Y150" s="364"/>
      <c r="Z150" s="238"/>
      <c r="AA150" s="238"/>
      <c r="AB150" s="238"/>
      <c r="AC150" s="364"/>
      <c r="AD150" s="367"/>
      <c r="AE150" s="367"/>
      <c r="AF150" s="38"/>
      <c r="AG150" s="19"/>
      <c r="AH150" s="19"/>
    </row>
    <row r="151" spans="1:34" ht="12.75" customHeight="1">
      <c r="A151" s="19"/>
      <c r="B151" s="365"/>
      <c r="C151" s="363"/>
      <c r="D151" s="366"/>
      <c r="E151" s="367"/>
      <c r="F151" s="367"/>
      <c r="G151" s="367"/>
      <c r="H151" s="366"/>
      <c r="I151" s="442"/>
      <c r="J151" s="434"/>
      <c r="K151" s="443"/>
      <c r="L151" s="444"/>
      <c r="M151" s="444"/>
      <c r="N151" s="444"/>
      <c r="O151" s="443"/>
      <c r="P151" s="365"/>
      <c r="Q151" s="363"/>
      <c r="R151" s="366"/>
      <c r="S151" s="367"/>
      <c r="T151" s="367"/>
      <c r="U151" s="367"/>
      <c r="V151" s="366"/>
      <c r="W151" s="365"/>
      <c r="X151" s="365"/>
      <c r="Y151" s="366"/>
      <c r="Z151" s="367"/>
      <c r="AA151" s="367"/>
      <c r="AB151" s="367"/>
      <c r="AC151" s="366"/>
      <c r="AD151" s="367"/>
      <c r="AE151" s="367"/>
      <c r="AF151" s="38"/>
      <c r="AG151" s="19"/>
      <c r="AH151" s="19"/>
    </row>
    <row r="152" spans="1:34" ht="12.75" customHeight="1">
      <c r="A152" s="19"/>
      <c r="B152" s="365"/>
      <c r="C152" s="365"/>
      <c r="D152" s="366"/>
      <c r="E152" s="367"/>
      <c r="F152" s="367"/>
      <c r="G152" s="367"/>
      <c r="H152" s="366"/>
      <c r="I152" s="442"/>
      <c r="J152" s="442"/>
      <c r="K152" s="443"/>
      <c r="L152" s="444"/>
      <c r="M152" s="444"/>
      <c r="N152" s="444"/>
      <c r="O152" s="443"/>
      <c r="P152" s="365"/>
      <c r="Q152" s="363"/>
      <c r="R152" s="366"/>
      <c r="S152" s="367"/>
      <c r="T152" s="367"/>
      <c r="U152" s="367"/>
      <c r="V152" s="366"/>
      <c r="W152" s="365"/>
      <c r="X152" s="365"/>
      <c r="Y152" s="366"/>
      <c r="Z152" s="367"/>
      <c r="AA152" s="367"/>
      <c r="AB152" s="367"/>
      <c r="AC152" s="366"/>
      <c r="AD152" s="238"/>
      <c r="AE152" s="238"/>
      <c r="AF152" s="38"/>
      <c r="AG152" s="19"/>
      <c r="AH152" s="19"/>
    </row>
    <row r="153" spans="1:34" ht="12.75" customHeight="1">
      <c r="A153" s="19"/>
      <c r="B153" s="368"/>
      <c r="C153" s="368"/>
      <c r="D153" s="370"/>
      <c r="E153" s="371"/>
      <c r="F153" s="371"/>
      <c r="G153" s="371"/>
      <c r="H153" s="370"/>
      <c r="I153" s="448"/>
      <c r="J153" s="448"/>
      <c r="K153" s="449"/>
      <c r="L153" s="450"/>
      <c r="M153" s="450"/>
      <c r="N153" s="450"/>
      <c r="O153" s="449"/>
      <c r="P153" s="368"/>
      <c r="Q153" s="458"/>
      <c r="R153" s="370"/>
      <c r="S153" s="371"/>
      <c r="T153" s="371"/>
      <c r="U153" s="371"/>
      <c r="V153" s="370"/>
      <c r="W153" s="368"/>
      <c r="X153" s="368"/>
      <c r="Y153" s="370"/>
      <c r="Z153" s="371"/>
      <c r="AA153" s="371"/>
      <c r="AB153" s="371"/>
      <c r="AC153" s="370"/>
      <c r="AD153" s="373"/>
      <c r="AE153" s="373"/>
      <c r="AF153" s="35"/>
      <c r="AG153" s="19"/>
      <c r="AH153" s="19"/>
    </row>
    <row r="154" spans="1:34" ht="12.75" customHeight="1">
      <c r="A154" s="19"/>
      <c r="B154" s="434">
        <v>2</v>
      </c>
      <c r="C154" s="435" t="s">
        <v>1023</v>
      </c>
      <c r="D154" s="443"/>
      <c r="E154" s="444"/>
      <c r="F154" s="444"/>
      <c r="G154" s="444"/>
      <c r="H154" s="443"/>
      <c r="I154" s="438">
        <v>17</v>
      </c>
      <c r="J154" s="439" t="s">
        <v>1024</v>
      </c>
      <c r="K154" s="446"/>
      <c r="L154" s="447"/>
      <c r="M154" s="447"/>
      <c r="N154" s="447"/>
      <c r="O154" s="446"/>
      <c r="P154" s="363">
        <v>2</v>
      </c>
      <c r="Q154" s="363" t="s">
        <v>1019</v>
      </c>
      <c r="R154" s="366"/>
      <c r="S154" s="367"/>
      <c r="T154" s="367"/>
      <c r="U154" s="367"/>
      <c r="V154" s="366"/>
      <c r="W154" s="363">
        <v>17</v>
      </c>
      <c r="X154" s="363" t="s">
        <v>1020</v>
      </c>
      <c r="Y154" s="366"/>
      <c r="Z154" s="367"/>
      <c r="AA154" s="367"/>
      <c r="AB154" s="367"/>
      <c r="AC154" s="366"/>
      <c r="AD154" s="367"/>
      <c r="AE154" s="367"/>
      <c r="AF154" s="38"/>
      <c r="AG154" s="19"/>
      <c r="AH154" s="19"/>
    </row>
    <row r="155" spans="1:34" ht="12.75" customHeight="1">
      <c r="A155" s="19"/>
      <c r="B155" s="442"/>
      <c r="C155" s="434"/>
      <c r="D155" s="443"/>
      <c r="E155" s="444"/>
      <c r="F155" s="444"/>
      <c r="G155" s="444"/>
      <c r="H155" s="443"/>
      <c r="I155" s="445"/>
      <c r="J155" s="438"/>
      <c r="K155" s="446"/>
      <c r="L155" s="447"/>
      <c r="M155" s="447"/>
      <c r="N155" s="447"/>
      <c r="O155" s="446"/>
      <c r="P155" s="365"/>
      <c r="Q155" s="365"/>
      <c r="R155" s="366"/>
      <c r="S155" s="367"/>
      <c r="T155" s="367"/>
      <c r="U155" s="367"/>
      <c r="V155" s="366"/>
      <c r="W155" s="365"/>
      <c r="X155" s="363"/>
      <c r="Y155" s="366"/>
      <c r="Z155" s="367"/>
      <c r="AA155" s="367"/>
      <c r="AB155" s="367"/>
      <c r="AC155" s="366"/>
      <c r="AD155" s="238"/>
      <c r="AE155" s="238"/>
      <c r="AF155" s="38"/>
      <c r="AG155" s="19"/>
      <c r="AH155" s="19"/>
    </row>
    <row r="156" spans="1:34" ht="12.75" customHeight="1">
      <c r="A156" s="19"/>
      <c r="B156" s="434"/>
      <c r="C156" s="442"/>
      <c r="D156" s="436"/>
      <c r="E156" s="437"/>
      <c r="F156" s="437"/>
      <c r="G156" s="437"/>
      <c r="H156" s="436"/>
      <c r="I156" s="438"/>
      <c r="J156" s="445"/>
      <c r="K156" s="440"/>
      <c r="L156" s="441"/>
      <c r="M156" s="441"/>
      <c r="N156" s="441"/>
      <c r="O156" s="440"/>
      <c r="P156" s="363"/>
      <c r="Q156" s="365"/>
      <c r="R156" s="364"/>
      <c r="S156" s="238"/>
      <c r="T156" s="238"/>
      <c r="U156" s="238"/>
      <c r="V156" s="364"/>
      <c r="W156" s="363"/>
      <c r="X156" s="365"/>
      <c r="Y156" s="364"/>
      <c r="Z156" s="238"/>
      <c r="AA156" s="238"/>
      <c r="AB156" s="238"/>
      <c r="AC156" s="364"/>
      <c r="AD156" s="367"/>
      <c r="AE156" s="367"/>
      <c r="AF156" s="38"/>
      <c r="AG156" s="19"/>
      <c r="AH156" s="19"/>
    </row>
    <row r="157" spans="1:34" ht="12.75" customHeight="1">
      <c r="A157" s="19"/>
      <c r="B157" s="462"/>
      <c r="C157" s="448"/>
      <c r="D157" s="463"/>
      <c r="E157" s="464"/>
      <c r="F157" s="464"/>
      <c r="G157" s="464"/>
      <c r="H157" s="463"/>
      <c r="I157" s="459"/>
      <c r="J157" s="451"/>
      <c r="K157" s="460"/>
      <c r="L157" s="461"/>
      <c r="M157" s="461"/>
      <c r="N157" s="461"/>
      <c r="O157" s="460"/>
      <c r="P157" s="458"/>
      <c r="Q157" s="368"/>
      <c r="R157" s="374"/>
      <c r="S157" s="373"/>
      <c r="T157" s="373"/>
      <c r="U157" s="373"/>
      <c r="V157" s="374"/>
      <c r="W157" s="458"/>
      <c r="X157" s="368"/>
      <c r="Y157" s="374"/>
      <c r="Z157" s="373"/>
      <c r="AA157" s="373"/>
      <c r="AB157" s="373"/>
      <c r="AC157" s="374"/>
      <c r="AD157" s="371"/>
      <c r="AE157" s="371"/>
      <c r="AF157" s="35"/>
      <c r="AG157" s="19"/>
      <c r="AH157" s="19"/>
    </row>
    <row r="158" spans="1:34" ht="12.75" customHeight="1">
      <c r="A158" s="19"/>
      <c r="B158" s="438">
        <v>3</v>
      </c>
      <c r="C158" s="439" t="s">
        <v>1024</v>
      </c>
      <c r="D158" s="440"/>
      <c r="E158" s="441"/>
      <c r="F158" s="441"/>
      <c r="G158" s="441"/>
      <c r="H158" s="440"/>
      <c r="I158" s="363">
        <v>18</v>
      </c>
      <c r="J158" s="363" t="s">
        <v>483</v>
      </c>
      <c r="K158" s="364"/>
      <c r="L158" s="238"/>
      <c r="M158" s="238"/>
      <c r="N158" s="238"/>
      <c r="O158" s="364"/>
      <c r="P158" s="363">
        <v>3</v>
      </c>
      <c r="Q158" s="363" t="s">
        <v>1020</v>
      </c>
      <c r="R158" s="364"/>
      <c r="S158" s="238"/>
      <c r="T158" s="238"/>
      <c r="U158" s="238"/>
      <c r="V158" s="364"/>
      <c r="W158" s="363">
        <v>18</v>
      </c>
      <c r="X158" s="363" t="s">
        <v>1021</v>
      </c>
      <c r="Y158" s="364"/>
      <c r="Z158" s="238"/>
      <c r="AA158" s="238"/>
      <c r="AB158" s="238"/>
      <c r="AC158" s="364"/>
      <c r="AD158" s="367"/>
      <c r="AE158" s="367"/>
      <c r="AF158" s="38"/>
      <c r="AG158" s="19"/>
      <c r="AH158" s="19"/>
    </row>
    <row r="159" spans="1:34" ht="12.75" customHeight="1">
      <c r="A159" s="19"/>
      <c r="B159" s="445"/>
      <c r="C159" s="467"/>
      <c r="D159" s="446"/>
      <c r="E159" s="447"/>
      <c r="F159" s="447"/>
      <c r="G159" s="447"/>
      <c r="H159" s="446"/>
      <c r="I159" s="365"/>
      <c r="J159" s="363"/>
      <c r="K159" s="366"/>
      <c r="L159" s="367"/>
      <c r="M159" s="367"/>
      <c r="N159" s="367"/>
      <c r="O159" s="366"/>
      <c r="P159" s="365"/>
      <c r="Q159" s="363"/>
      <c r="R159" s="366"/>
      <c r="S159" s="367"/>
      <c r="T159" s="367"/>
      <c r="U159" s="367"/>
      <c r="V159" s="366"/>
      <c r="W159" s="365"/>
      <c r="X159" s="363"/>
      <c r="Y159" s="366"/>
      <c r="Z159" s="367"/>
      <c r="AA159" s="367"/>
      <c r="AB159" s="367"/>
      <c r="AC159" s="366"/>
      <c r="AD159" s="238"/>
      <c r="AE159" s="238"/>
      <c r="AF159" s="38"/>
      <c r="AG159" s="19"/>
      <c r="AH159" s="19"/>
    </row>
    <row r="160" spans="1:34" ht="12.75" customHeight="1">
      <c r="A160" s="19"/>
      <c r="B160" s="445"/>
      <c r="C160" s="439"/>
      <c r="D160" s="446"/>
      <c r="E160" s="447"/>
      <c r="F160" s="447"/>
      <c r="G160" s="447"/>
      <c r="H160" s="446"/>
      <c r="I160" s="365"/>
      <c r="J160" s="363"/>
      <c r="K160" s="366"/>
      <c r="L160" s="367"/>
      <c r="M160" s="367"/>
      <c r="N160" s="367"/>
      <c r="O160" s="366"/>
      <c r="P160" s="365"/>
      <c r="Q160" s="365"/>
      <c r="R160" s="366"/>
      <c r="S160" s="367"/>
      <c r="T160" s="367"/>
      <c r="U160" s="367"/>
      <c r="V160" s="366"/>
      <c r="W160" s="365"/>
      <c r="X160" s="365"/>
      <c r="Y160" s="366"/>
      <c r="Z160" s="367"/>
      <c r="AA160" s="367"/>
      <c r="AB160" s="367"/>
      <c r="AC160" s="366"/>
      <c r="AD160" s="238"/>
      <c r="AE160" s="238"/>
      <c r="AF160" s="38"/>
      <c r="AG160" s="19"/>
      <c r="AH160" s="19"/>
    </row>
    <row r="161" spans="1:34" ht="12.75" customHeight="1">
      <c r="A161" s="19"/>
      <c r="B161" s="459"/>
      <c r="C161" s="470"/>
      <c r="D161" s="460"/>
      <c r="E161" s="461"/>
      <c r="F161" s="461"/>
      <c r="G161" s="461"/>
      <c r="H161" s="460"/>
      <c r="I161" s="458"/>
      <c r="J161" s="458"/>
      <c r="K161" s="374"/>
      <c r="L161" s="373"/>
      <c r="M161" s="373"/>
      <c r="N161" s="373"/>
      <c r="O161" s="374"/>
      <c r="P161" s="458"/>
      <c r="Q161" s="368"/>
      <c r="R161" s="374"/>
      <c r="S161" s="373"/>
      <c r="T161" s="373"/>
      <c r="U161" s="373"/>
      <c r="V161" s="374"/>
      <c r="W161" s="458"/>
      <c r="X161" s="368"/>
      <c r="Y161" s="374"/>
      <c r="Z161" s="373"/>
      <c r="AA161" s="373"/>
      <c r="AB161" s="373"/>
      <c r="AC161" s="374"/>
      <c r="AD161" s="371"/>
      <c r="AE161" s="371"/>
      <c r="AF161" s="35"/>
      <c r="AG161" s="19"/>
      <c r="AH161" s="19"/>
    </row>
    <row r="162" spans="1:34" ht="12.75" customHeight="1">
      <c r="A162" s="19"/>
      <c r="B162" s="438">
        <v>4</v>
      </c>
      <c r="C162" s="467" t="s">
        <v>483</v>
      </c>
      <c r="D162" s="440"/>
      <c r="E162" s="441"/>
      <c r="F162" s="441"/>
      <c r="G162" s="441"/>
      <c r="H162" s="440"/>
      <c r="I162" s="363">
        <v>19</v>
      </c>
      <c r="J162" s="363" t="s">
        <v>1019</v>
      </c>
      <c r="K162" s="364"/>
      <c r="L162" s="238"/>
      <c r="M162" s="238"/>
      <c r="N162" s="238"/>
      <c r="O162" s="364"/>
      <c r="P162" s="363">
        <v>4</v>
      </c>
      <c r="Q162" s="363" t="s">
        <v>1021</v>
      </c>
      <c r="R162" s="364"/>
      <c r="S162" s="238"/>
      <c r="T162" s="238"/>
      <c r="U162" s="238"/>
      <c r="V162" s="364"/>
      <c r="W162" s="363">
        <v>19</v>
      </c>
      <c r="X162" s="363" t="s">
        <v>1022</v>
      </c>
      <c r="Y162" s="364"/>
      <c r="Z162" s="238"/>
      <c r="AA162" s="238"/>
      <c r="AB162" s="238"/>
      <c r="AC162" s="364"/>
      <c r="AD162" s="367"/>
      <c r="AE162" s="367"/>
      <c r="AF162" s="38"/>
      <c r="AG162" s="19"/>
      <c r="AH162" s="19"/>
    </row>
    <row r="163" spans="1:34" ht="12.75" customHeight="1">
      <c r="A163" s="19"/>
      <c r="B163" s="438"/>
      <c r="C163" s="467"/>
      <c r="D163" s="440"/>
      <c r="E163" s="441"/>
      <c r="F163" s="441"/>
      <c r="G163" s="441"/>
      <c r="H163" s="440"/>
      <c r="I163" s="363"/>
      <c r="J163" s="365"/>
      <c r="K163" s="364"/>
      <c r="L163" s="238"/>
      <c r="M163" s="238"/>
      <c r="N163" s="238"/>
      <c r="O163" s="364"/>
      <c r="P163" s="363"/>
      <c r="Q163" s="363"/>
      <c r="R163" s="364"/>
      <c r="S163" s="238"/>
      <c r="T163" s="238"/>
      <c r="U163" s="238"/>
      <c r="V163" s="364"/>
      <c r="W163" s="363"/>
      <c r="X163" s="363"/>
      <c r="Y163" s="364"/>
      <c r="Z163" s="238"/>
      <c r="AA163" s="238"/>
      <c r="AB163" s="238"/>
      <c r="AC163" s="364"/>
      <c r="AD163" s="238"/>
      <c r="AE163" s="238"/>
      <c r="AF163" s="38"/>
      <c r="AG163" s="19"/>
      <c r="AH163" s="19"/>
    </row>
    <row r="164" spans="1:34" ht="12.75" customHeight="1">
      <c r="A164" s="19"/>
      <c r="B164" s="445"/>
      <c r="C164" s="467"/>
      <c r="D164" s="446"/>
      <c r="E164" s="447"/>
      <c r="F164" s="447"/>
      <c r="G164" s="447"/>
      <c r="H164" s="446"/>
      <c r="I164" s="365"/>
      <c r="J164" s="365"/>
      <c r="K164" s="366"/>
      <c r="L164" s="367"/>
      <c r="M164" s="367"/>
      <c r="N164" s="367"/>
      <c r="O164" s="366"/>
      <c r="P164" s="365"/>
      <c r="Q164" s="365"/>
      <c r="R164" s="366"/>
      <c r="S164" s="367"/>
      <c r="T164" s="367"/>
      <c r="U164" s="367"/>
      <c r="V164" s="366"/>
      <c r="W164" s="365"/>
      <c r="X164" s="365"/>
      <c r="Y164" s="366"/>
      <c r="Z164" s="367"/>
      <c r="AA164" s="367"/>
      <c r="AB164" s="367"/>
      <c r="AC164" s="366"/>
      <c r="AD164" s="238"/>
      <c r="AE164" s="238"/>
      <c r="AF164" s="38"/>
      <c r="AG164" s="19"/>
      <c r="AH164" s="19"/>
    </row>
    <row r="165" spans="1:34" ht="12.75" customHeight="1">
      <c r="A165" s="19"/>
      <c r="B165" s="451"/>
      <c r="C165" s="471"/>
      <c r="D165" s="452"/>
      <c r="E165" s="453"/>
      <c r="F165" s="453"/>
      <c r="G165" s="453"/>
      <c r="H165" s="452"/>
      <c r="I165" s="368"/>
      <c r="J165" s="368"/>
      <c r="K165" s="370"/>
      <c r="L165" s="371"/>
      <c r="M165" s="371"/>
      <c r="N165" s="371"/>
      <c r="O165" s="370"/>
      <c r="P165" s="368"/>
      <c r="Q165" s="368"/>
      <c r="R165" s="370"/>
      <c r="S165" s="371"/>
      <c r="T165" s="371"/>
      <c r="U165" s="371"/>
      <c r="V165" s="370"/>
      <c r="W165" s="368"/>
      <c r="X165" s="368"/>
      <c r="Y165" s="370"/>
      <c r="Z165" s="371"/>
      <c r="AA165" s="371"/>
      <c r="AB165" s="371"/>
      <c r="AC165" s="370"/>
      <c r="AD165" s="371"/>
      <c r="AE165" s="371"/>
      <c r="AF165" s="35"/>
      <c r="AG165" s="19"/>
      <c r="AH165" s="19"/>
    </row>
    <row r="166" spans="1:34" ht="12.75" customHeight="1">
      <c r="A166" s="19"/>
      <c r="B166" s="438">
        <v>5</v>
      </c>
      <c r="C166" s="467" t="s">
        <v>1019</v>
      </c>
      <c r="D166" s="440"/>
      <c r="E166" s="441"/>
      <c r="F166" s="441"/>
      <c r="G166" s="441"/>
      <c r="H166" s="440"/>
      <c r="I166" s="363">
        <v>20</v>
      </c>
      <c r="J166" s="363" t="s">
        <v>1020</v>
      </c>
      <c r="K166" s="364"/>
      <c r="L166" s="238"/>
      <c r="M166" s="238"/>
      <c r="N166" s="238"/>
      <c r="O166" s="364"/>
      <c r="P166" s="363">
        <v>5</v>
      </c>
      <c r="Q166" s="363" t="s">
        <v>1022</v>
      </c>
      <c r="R166" s="364"/>
      <c r="S166" s="238"/>
      <c r="T166" s="238"/>
      <c r="U166" s="238"/>
      <c r="V166" s="364"/>
      <c r="W166" s="434">
        <v>20</v>
      </c>
      <c r="X166" s="435" t="s">
        <v>1023</v>
      </c>
      <c r="Y166" s="436"/>
      <c r="Z166" s="437"/>
      <c r="AA166" s="437"/>
      <c r="AB166" s="437"/>
      <c r="AC166" s="436"/>
      <c r="AD166" s="367"/>
      <c r="AE166" s="367"/>
      <c r="AF166" s="38"/>
      <c r="AG166" s="19"/>
      <c r="AH166" s="19"/>
    </row>
    <row r="167" spans="1:34" ht="12.75" customHeight="1">
      <c r="A167" s="19"/>
      <c r="B167" s="438"/>
      <c r="C167" s="439"/>
      <c r="D167" s="440"/>
      <c r="E167" s="441"/>
      <c r="F167" s="441"/>
      <c r="G167" s="441"/>
      <c r="H167" s="440"/>
      <c r="I167" s="363"/>
      <c r="J167" s="363"/>
      <c r="K167" s="364"/>
      <c r="L167" s="238"/>
      <c r="M167" s="238"/>
      <c r="N167" s="238"/>
      <c r="O167" s="364"/>
      <c r="P167" s="363"/>
      <c r="Q167" s="363"/>
      <c r="R167" s="364"/>
      <c r="S167" s="238"/>
      <c r="T167" s="238"/>
      <c r="U167" s="238"/>
      <c r="V167" s="364"/>
      <c r="W167" s="434"/>
      <c r="X167" s="434"/>
      <c r="Y167" s="436"/>
      <c r="Z167" s="437"/>
      <c r="AA167" s="437"/>
      <c r="AB167" s="437"/>
      <c r="AC167" s="436"/>
      <c r="AD167" s="367"/>
      <c r="AE167" s="367"/>
      <c r="AF167" s="38"/>
      <c r="AG167" s="19"/>
      <c r="AH167" s="19"/>
    </row>
    <row r="168" spans="1:34" ht="12.75" customHeight="1">
      <c r="A168" s="19"/>
      <c r="B168" s="438"/>
      <c r="C168" s="439"/>
      <c r="D168" s="440"/>
      <c r="E168" s="441"/>
      <c r="F168" s="441"/>
      <c r="G168" s="441"/>
      <c r="H168" s="440"/>
      <c r="I168" s="363"/>
      <c r="J168" s="365"/>
      <c r="K168" s="364"/>
      <c r="L168" s="238"/>
      <c r="M168" s="238"/>
      <c r="N168" s="238"/>
      <c r="O168" s="364"/>
      <c r="P168" s="363"/>
      <c r="Q168" s="365"/>
      <c r="R168" s="364"/>
      <c r="S168" s="238"/>
      <c r="T168" s="238"/>
      <c r="U168" s="238"/>
      <c r="V168" s="364"/>
      <c r="W168" s="434"/>
      <c r="X168" s="442"/>
      <c r="Y168" s="436"/>
      <c r="Z168" s="437"/>
      <c r="AA168" s="437"/>
      <c r="AB168" s="437"/>
      <c r="AC168" s="436"/>
      <c r="AD168" s="238"/>
      <c r="AE168" s="238"/>
      <c r="AF168" s="38"/>
      <c r="AG168" s="19"/>
      <c r="AH168" s="19"/>
    </row>
    <row r="169" spans="1:34" ht="12.75" customHeight="1">
      <c r="A169" s="19"/>
      <c r="B169" s="451"/>
      <c r="C169" s="470"/>
      <c r="D169" s="452"/>
      <c r="E169" s="453"/>
      <c r="F169" s="453"/>
      <c r="G169" s="453"/>
      <c r="H169" s="452"/>
      <c r="I169" s="368"/>
      <c r="J169" s="368"/>
      <c r="K169" s="370"/>
      <c r="L169" s="371"/>
      <c r="M169" s="371"/>
      <c r="N169" s="371"/>
      <c r="O169" s="370"/>
      <c r="P169" s="368"/>
      <c r="Q169" s="368"/>
      <c r="R169" s="370"/>
      <c r="S169" s="371"/>
      <c r="T169" s="371"/>
      <c r="U169" s="371"/>
      <c r="V169" s="370"/>
      <c r="W169" s="448"/>
      <c r="X169" s="448"/>
      <c r="Y169" s="449"/>
      <c r="Z169" s="450"/>
      <c r="AA169" s="450"/>
      <c r="AB169" s="450"/>
      <c r="AC169" s="449"/>
      <c r="AD169" s="373"/>
      <c r="AE169" s="373"/>
      <c r="AF169" s="35"/>
      <c r="AG169" s="19"/>
      <c r="AH169" s="19"/>
    </row>
    <row r="170" spans="1:34" ht="12.75" customHeight="1">
      <c r="A170" s="19"/>
      <c r="B170" s="445">
        <v>6</v>
      </c>
      <c r="C170" s="467" t="s">
        <v>1020</v>
      </c>
      <c r="D170" s="446"/>
      <c r="E170" s="447"/>
      <c r="F170" s="447"/>
      <c r="G170" s="447"/>
      <c r="H170" s="446"/>
      <c r="I170" s="365">
        <v>21</v>
      </c>
      <c r="J170" s="363" t="s">
        <v>1021</v>
      </c>
      <c r="K170" s="366"/>
      <c r="L170" s="367"/>
      <c r="M170" s="367"/>
      <c r="N170" s="367"/>
      <c r="O170" s="366"/>
      <c r="P170" s="442">
        <v>6</v>
      </c>
      <c r="Q170" s="435" t="s">
        <v>1023</v>
      </c>
      <c r="R170" s="443"/>
      <c r="S170" s="444"/>
      <c r="T170" s="444"/>
      <c r="U170" s="444"/>
      <c r="V170" s="443"/>
      <c r="W170" s="445">
        <v>21</v>
      </c>
      <c r="X170" s="439" t="s">
        <v>1024</v>
      </c>
      <c r="Y170" s="446"/>
      <c r="Z170" s="447"/>
      <c r="AA170" s="447"/>
      <c r="AB170" s="447"/>
      <c r="AC170" s="446"/>
      <c r="AD170" s="367"/>
      <c r="AE170" s="367"/>
      <c r="AF170" s="38"/>
      <c r="AG170" s="19"/>
      <c r="AH170" s="19"/>
    </row>
    <row r="171" spans="1:34" ht="12.75" customHeight="1">
      <c r="A171" s="19"/>
      <c r="B171" s="438"/>
      <c r="C171" s="467"/>
      <c r="D171" s="440"/>
      <c r="E171" s="441"/>
      <c r="F171" s="441"/>
      <c r="G171" s="441"/>
      <c r="H171" s="440"/>
      <c r="I171" s="363"/>
      <c r="J171" s="363"/>
      <c r="K171" s="364"/>
      <c r="L171" s="238"/>
      <c r="M171" s="238"/>
      <c r="N171" s="238"/>
      <c r="O171" s="364"/>
      <c r="P171" s="434"/>
      <c r="Q171" s="434"/>
      <c r="R171" s="436"/>
      <c r="S171" s="437"/>
      <c r="T171" s="437"/>
      <c r="U171" s="437"/>
      <c r="V171" s="436"/>
      <c r="W171" s="438"/>
      <c r="X171" s="438"/>
      <c r="Y171" s="440"/>
      <c r="Z171" s="441"/>
      <c r="AA171" s="441"/>
      <c r="AB171" s="441"/>
      <c r="AC171" s="440"/>
      <c r="AD171" s="238"/>
      <c r="AE171" s="238"/>
      <c r="AF171" s="38"/>
      <c r="AG171" s="19"/>
      <c r="AH171" s="19"/>
    </row>
    <row r="172" spans="1:34" ht="12.75" customHeight="1">
      <c r="A172" s="19"/>
      <c r="B172" s="438"/>
      <c r="C172" s="445"/>
      <c r="D172" s="440"/>
      <c r="E172" s="441"/>
      <c r="F172" s="441"/>
      <c r="G172" s="441"/>
      <c r="H172" s="440"/>
      <c r="I172" s="363"/>
      <c r="J172" s="365"/>
      <c r="K172" s="364"/>
      <c r="L172" s="238"/>
      <c r="M172" s="238"/>
      <c r="N172" s="238"/>
      <c r="O172" s="364"/>
      <c r="P172" s="434"/>
      <c r="Q172" s="442"/>
      <c r="R172" s="436"/>
      <c r="S172" s="437"/>
      <c r="T172" s="437"/>
      <c r="U172" s="437"/>
      <c r="V172" s="436"/>
      <c r="W172" s="438"/>
      <c r="X172" s="445"/>
      <c r="Y172" s="440"/>
      <c r="Z172" s="441"/>
      <c r="AA172" s="441"/>
      <c r="AB172" s="441"/>
      <c r="AC172" s="440"/>
      <c r="AD172" s="367"/>
      <c r="AE172" s="367"/>
      <c r="AF172" s="38"/>
      <c r="AG172" s="19"/>
      <c r="AH172" s="19"/>
    </row>
    <row r="173" spans="1:34" ht="12.75" customHeight="1">
      <c r="A173" s="19"/>
      <c r="B173" s="459"/>
      <c r="C173" s="451"/>
      <c r="D173" s="460"/>
      <c r="E173" s="461"/>
      <c r="F173" s="461"/>
      <c r="G173" s="461"/>
      <c r="H173" s="460"/>
      <c r="I173" s="458"/>
      <c r="J173" s="368"/>
      <c r="K173" s="374"/>
      <c r="L173" s="373"/>
      <c r="M173" s="373"/>
      <c r="N173" s="373"/>
      <c r="O173" s="374"/>
      <c r="P173" s="462"/>
      <c r="Q173" s="448"/>
      <c r="R173" s="463"/>
      <c r="S173" s="464"/>
      <c r="T173" s="464"/>
      <c r="U173" s="464"/>
      <c r="V173" s="463"/>
      <c r="W173" s="459"/>
      <c r="X173" s="451"/>
      <c r="Y173" s="460"/>
      <c r="Z173" s="461"/>
      <c r="AA173" s="461"/>
      <c r="AB173" s="461"/>
      <c r="AC173" s="460"/>
      <c r="AD173" s="371"/>
      <c r="AE173" s="371"/>
      <c r="AF173" s="35"/>
      <c r="AG173" s="19"/>
      <c r="AH173" s="19"/>
    </row>
    <row r="174" spans="1:34" ht="12.75" customHeight="1">
      <c r="A174" s="19"/>
      <c r="B174" s="365">
        <v>7</v>
      </c>
      <c r="C174" s="363" t="s">
        <v>1021</v>
      </c>
      <c r="D174" s="366"/>
      <c r="E174" s="367"/>
      <c r="F174" s="367"/>
      <c r="G174" s="367"/>
      <c r="H174" s="366"/>
      <c r="I174" s="365">
        <v>22</v>
      </c>
      <c r="J174" s="363" t="s">
        <v>1022</v>
      </c>
      <c r="K174" s="366"/>
      <c r="L174" s="367"/>
      <c r="M174" s="367"/>
      <c r="N174" s="367"/>
      <c r="O174" s="366"/>
      <c r="P174" s="445">
        <v>7</v>
      </c>
      <c r="Q174" s="439" t="s">
        <v>1024</v>
      </c>
      <c r="R174" s="446"/>
      <c r="S174" s="447"/>
      <c r="T174" s="447"/>
      <c r="U174" s="447"/>
      <c r="V174" s="446"/>
      <c r="W174" s="365">
        <v>22</v>
      </c>
      <c r="X174" s="363" t="s">
        <v>483</v>
      </c>
      <c r="Y174" s="366"/>
      <c r="Z174" s="367"/>
      <c r="AA174" s="367"/>
      <c r="AB174" s="367"/>
      <c r="AC174" s="366"/>
      <c r="AD174" s="367"/>
      <c r="AE174" s="367"/>
      <c r="AF174" s="38"/>
      <c r="AG174" s="19"/>
      <c r="AH174" s="19"/>
    </row>
    <row r="175" spans="1:34" ht="12.75" customHeight="1">
      <c r="A175" s="19"/>
      <c r="B175" s="365"/>
      <c r="C175" s="363"/>
      <c r="D175" s="366"/>
      <c r="E175" s="367"/>
      <c r="F175" s="367"/>
      <c r="G175" s="367"/>
      <c r="H175" s="366"/>
      <c r="I175" s="365"/>
      <c r="J175" s="363"/>
      <c r="K175" s="366"/>
      <c r="L175" s="367"/>
      <c r="M175" s="367"/>
      <c r="N175" s="367"/>
      <c r="O175" s="366"/>
      <c r="P175" s="445"/>
      <c r="Q175" s="438"/>
      <c r="R175" s="446"/>
      <c r="S175" s="447"/>
      <c r="T175" s="447"/>
      <c r="U175" s="447"/>
      <c r="V175" s="446"/>
      <c r="W175" s="365"/>
      <c r="X175" s="363"/>
      <c r="Y175" s="366"/>
      <c r="Z175" s="367"/>
      <c r="AA175" s="367"/>
      <c r="AB175" s="367"/>
      <c r="AC175" s="366"/>
      <c r="AD175" s="238"/>
      <c r="AE175" s="238"/>
      <c r="AF175" s="38"/>
      <c r="AG175" s="19"/>
      <c r="AH175" s="19"/>
    </row>
    <row r="176" spans="1:34" ht="12.75" customHeight="1">
      <c r="A176" s="19"/>
      <c r="B176" s="363"/>
      <c r="C176" s="365"/>
      <c r="D176" s="364"/>
      <c r="E176" s="238"/>
      <c r="F176" s="238"/>
      <c r="G176" s="238"/>
      <c r="H176" s="364"/>
      <c r="I176" s="363"/>
      <c r="J176" s="365"/>
      <c r="K176" s="364"/>
      <c r="L176" s="238"/>
      <c r="M176" s="238"/>
      <c r="N176" s="238"/>
      <c r="O176" s="364"/>
      <c r="P176" s="438"/>
      <c r="Q176" s="445"/>
      <c r="R176" s="440"/>
      <c r="S176" s="441"/>
      <c r="T176" s="441"/>
      <c r="U176" s="441"/>
      <c r="V176" s="440"/>
      <c r="W176" s="363"/>
      <c r="X176" s="365"/>
      <c r="Y176" s="364"/>
      <c r="Z176" s="238"/>
      <c r="AA176" s="238"/>
      <c r="AB176" s="238"/>
      <c r="AC176" s="364"/>
      <c r="AD176" s="238"/>
      <c r="AE176" s="238"/>
      <c r="AF176" s="38"/>
      <c r="AG176" s="19"/>
      <c r="AH176" s="19"/>
    </row>
    <row r="177" spans="1:34" ht="12.75" customHeight="1">
      <c r="A177" s="19"/>
      <c r="B177" s="458"/>
      <c r="C177" s="368"/>
      <c r="D177" s="374"/>
      <c r="E177" s="373"/>
      <c r="F177" s="373"/>
      <c r="G177" s="373"/>
      <c r="H177" s="374"/>
      <c r="I177" s="458"/>
      <c r="J177" s="368"/>
      <c r="K177" s="374"/>
      <c r="L177" s="373"/>
      <c r="M177" s="373"/>
      <c r="N177" s="373"/>
      <c r="O177" s="374"/>
      <c r="P177" s="459"/>
      <c r="Q177" s="451"/>
      <c r="R177" s="460"/>
      <c r="S177" s="461"/>
      <c r="T177" s="461"/>
      <c r="U177" s="461"/>
      <c r="V177" s="460"/>
      <c r="W177" s="458"/>
      <c r="X177" s="368"/>
      <c r="Y177" s="374"/>
      <c r="Z177" s="373"/>
      <c r="AA177" s="373"/>
      <c r="AB177" s="373"/>
      <c r="AC177" s="374"/>
      <c r="AD177" s="371"/>
      <c r="AE177" s="371"/>
      <c r="AF177" s="35"/>
      <c r="AG177" s="19"/>
      <c r="AH177" s="19"/>
    </row>
    <row r="178" spans="1:34" ht="12.75" customHeight="1">
      <c r="A178" s="19"/>
      <c r="B178" s="363">
        <v>8</v>
      </c>
      <c r="C178" s="363" t="s">
        <v>1022</v>
      </c>
      <c r="D178" s="364"/>
      <c r="E178" s="238"/>
      <c r="F178" s="238"/>
      <c r="G178" s="238"/>
      <c r="H178" s="364"/>
      <c r="I178" s="434">
        <v>23</v>
      </c>
      <c r="J178" s="435" t="s">
        <v>1023</v>
      </c>
      <c r="K178" s="436"/>
      <c r="L178" s="437"/>
      <c r="M178" s="437"/>
      <c r="N178" s="437"/>
      <c r="O178" s="436"/>
      <c r="P178" s="363">
        <v>8</v>
      </c>
      <c r="Q178" s="363" t="s">
        <v>483</v>
      </c>
      <c r="R178" s="364"/>
      <c r="S178" s="238"/>
      <c r="T178" s="238"/>
      <c r="U178" s="238"/>
      <c r="V178" s="364"/>
      <c r="W178" s="363">
        <v>23</v>
      </c>
      <c r="X178" s="363" t="s">
        <v>1019</v>
      </c>
      <c r="Y178" s="364"/>
      <c r="Z178" s="238"/>
      <c r="AA178" s="238"/>
      <c r="AB178" s="238"/>
      <c r="AC178" s="364"/>
      <c r="AD178" s="367"/>
      <c r="AE178" s="367"/>
      <c r="AF178" s="38"/>
      <c r="AG178" s="19"/>
      <c r="AH178" s="19"/>
    </row>
    <row r="179" spans="1:34" ht="12.75" customHeight="1">
      <c r="A179" s="19"/>
      <c r="B179" s="365"/>
      <c r="C179" s="363"/>
      <c r="D179" s="366"/>
      <c r="E179" s="367"/>
      <c r="F179" s="367"/>
      <c r="G179" s="367"/>
      <c r="H179" s="366"/>
      <c r="I179" s="442"/>
      <c r="J179" s="434"/>
      <c r="K179" s="443"/>
      <c r="L179" s="444"/>
      <c r="M179" s="444"/>
      <c r="N179" s="444"/>
      <c r="O179" s="443"/>
      <c r="P179" s="365"/>
      <c r="Q179" s="363"/>
      <c r="R179" s="366"/>
      <c r="S179" s="367"/>
      <c r="T179" s="367"/>
      <c r="U179" s="367"/>
      <c r="V179" s="366"/>
      <c r="W179" s="365"/>
      <c r="X179" s="365"/>
      <c r="Y179" s="366"/>
      <c r="Z179" s="367"/>
      <c r="AA179" s="367"/>
      <c r="AB179" s="367"/>
      <c r="AC179" s="366"/>
      <c r="AD179" s="238"/>
      <c r="AE179" s="238"/>
      <c r="AF179" s="38"/>
      <c r="AG179" s="19"/>
      <c r="AH179" s="19"/>
    </row>
    <row r="180" spans="1:34" ht="12.75" customHeight="1">
      <c r="A180" s="19"/>
      <c r="B180" s="365"/>
      <c r="C180" s="365"/>
      <c r="D180" s="366"/>
      <c r="E180" s="367"/>
      <c r="F180" s="367"/>
      <c r="G180" s="367"/>
      <c r="H180" s="366"/>
      <c r="I180" s="442"/>
      <c r="J180" s="442"/>
      <c r="K180" s="443"/>
      <c r="L180" s="444"/>
      <c r="M180" s="444"/>
      <c r="N180" s="444"/>
      <c r="O180" s="443"/>
      <c r="P180" s="365"/>
      <c r="Q180" s="365"/>
      <c r="R180" s="366"/>
      <c r="S180" s="367"/>
      <c r="T180" s="367"/>
      <c r="U180" s="367"/>
      <c r="V180" s="366"/>
      <c r="W180" s="365"/>
      <c r="X180" s="365"/>
      <c r="Y180" s="366"/>
      <c r="Z180" s="367"/>
      <c r="AA180" s="367"/>
      <c r="AB180" s="367"/>
      <c r="AC180" s="366"/>
      <c r="AD180" s="238"/>
      <c r="AE180" s="238"/>
      <c r="AF180" s="38"/>
      <c r="AG180" s="19"/>
      <c r="AH180" s="19"/>
    </row>
    <row r="181" spans="1:34" ht="12.75" customHeight="1">
      <c r="A181" s="19"/>
      <c r="B181" s="458"/>
      <c r="C181" s="368"/>
      <c r="D181" s="374"/>
      <c r="E181" s="373"/>
      <c r="F181" s="373"/>
      <c r="G181" s="373"/>
      <c r="H181" s="374"/>
      <c r="I181" s="462"/>
      <c r="J181" s="448"/>
      <c r="K181" s="463"/>
      <c r="L181" s="464"/>
      <c r="M181" s="464"/>
      <c r="N181" s="464"/>
      <c r="O181" s="463"/>
      <c r="P181" s="458"/>
      <c r="Q181" s="368"/>
      <c r="R181" s="374"/>
      <c r="S181" s="373"/>
      <c r="T181" s="373"/>
      <c r="U181" s="373"/>
      <c r="V181" s="374"/>
      <c r="W181" s="458"/>
      <c r="X181" s="368"/>
      <c r="Y181" s="374"/>
      <c r="Z181" s="373"/>
      <c r="AA181" s="373"/>
      <c r="AB181" s="373"/>
      <c r="AC181" s="374"/>
      <c r="AD181" s="371"/>
      <c r="AE181" s="371"/>
      <c r="AF181" s="35"/>
      <c r="AG181" s="19"/>
      <c r="AH181" s="19"/>
    </row>
    <row r="182" spans="1:34" ht="12.75" customHeight="1">
      <c r="A182" s="19"/>
      <c r="B182" s="434">
        <v>9</v>
      </c>
      <c r="C182" s="435" t="s">
        <v>1023</v>
      </c>
      <c r="D182" s="436"/>
      <c r="E182" s="437"/>
      <c r="F182" s="437"/>
      <c r="G182" s="437"/>
      <c r="H182" s="436"/>
      <c r="I182" s="438">
        <v>24</v>
      </c>
      <c r="J182" s="439" t="s">
        <v>1024</v>
      </c>
      <c r="K182" s="440"/>
      <c r="L182" s="441"/>
      <c r="M182" s="441"/>
      <c r="N182" s="441"/>
      <c r="O182" s="440"/>
      <c r="P182" s="363">
        <v>9</v>
      </c>
      <c r="Q182" s="363" t="s">
        <v>1019</v>
      </c>
      <c r="R182" s="364"/>
      <c r="S182" s="238"/>
      <c r="T182" s="238"/>
      <c r="U182" s="238"/>
      <c r="V182" s="364"/>
      <c r="W182" s="363">
        <v>24</v>
      </c>
      <c r="X182" s="363" t="s">
        <v>1020</v>
      </c>
      <c r="Y182" s="364"/>
      <c r="Z182" s="238"/>
      <c r="AA182" s="238"/>
      <c r="AB182" s="238"/>
      <c r="AC182" s="364"/>
      <c r="AD182" s="367"/>
      <c r="AE182" s="367"/>
      <c r="AF182" s="38"/>
      <c r="AG182" s="19"/>
      <c r="AH182" s="19"/>
    </row>
    <row r="183" spans="1:34" ht="12.75" customHeight="1">
      <c r="A183" s="19"/>
      <c r="B183" s="434"/>
      <c r="C183" s="434"/>
      <c r="D183" s="436"/>
      <c r="E183" s="437"/>
      <c r="F183" s="437"/>
      <c r="G183" s="437"/>
      <c r="H183" s="436"/>
      <c r="I183" s="438"/>
      <c r="J183" s="438"/>
      <c r="K183" s="440"/>
      <c r="L183" s="441"/>
      <c r="M183" s="441"/>
      <c r="N183" s="441"/>
      <c r="O183" s="440"/>
      <c r="P183" s="363"/>
      <c r="Q183" s="365"/>
      <c r="R183" s="364"/>
      <c r="S183" s="238"/>
      <c r="T183" s="238"/>
      <c r="U183" s="238"/>
      <c r="V183" s="364"/>
      <c r="W183" s="363"/>
      <c r="X183" s="363"/>
      <c r="Y183" s="364"/>
      <c r="Z183" s="238"/>
      <c r="AA183" s="238"/>
      <c r="AB183" s="238"/>
      <c r="AC183" s="364"/>
      <c r="AD183" s="367"/>
      <c r="AE183" s="367"/>
      <c r="AF183" s="38"/>
      <c r="AG183" s="19"/>
      <c r="AH183" s="19"/>
    </row>
    <row r="184" spans="1:34" ht="12.75" customHeight="1">
      <c r="A184" s="19"/>
      <c r="B184" s="442"/>
      <c r="C184" s="442"/>
      <c r="D184" s="443"/>
      <c r="E184" s="444"/>
      <c r="F184" s="444"/>
      <c r="G184" s="444"/>
      <c r="H184" s="443"/>
      <c r="I184" s="445"/>
      <c r="J184" s="445"/>
      <c r="K184" s="446"/>
      <c r="L184" s="447"/>
      <c r="M184" s="447"/>
      <c r="N184" s="447"/>
      <c r="O184" s="446"/>
      <c r="P184" s="365"/>
      <c r="Q184" s="365"/>
      <c r="R184" s="366"/>
      <c r="S184" s="367"/>
      <c r="T184" s="367"/>
      <c r="U184" s="367"/>
      <c r="V184" s="366"/>
      <c r="W184" s="365"/>
      <c r="X184" s="365"/>
      <c r="Y184" s="366"/>
      <c r="Z184" s="367"/>
      <c r="AA184" s="367"/>
      <c r="AB184" s="367"/>
      <c r="AC184" s="366"/>
      <c r="AD184" s="238"/>
      <c r="AE184" s="238"/>
      <c r="AF184" s="38"/>
      <c r="AG184" s="19"/>
      <c r="AH184" s="19"/>
    </row>
    <row r="185" spans="1:34" ht="12.75" customHeight="1">
      <c r="A185" s="19"/>
      <c r="B185" s="448"/>
      <c r="C185" s="448"/>
      <c r="D185" s="449"/>
      <c r="E185" s="450"/>
      <c r="F185" s="450"/>
      <c r="G185" s="450"/>
      <c r="H185" s="449"/>
      <c r="I185" s="451"/>
      <c r="J185" s="451"/>
      <c r="K185" s="452"/>
      <c r="L185" s="453"/>
      <c r="M185" s="453"/>
      <c r="N185" s="453"/>
      <c r="O185" s="452"/>
      <c r="P185" s="368"/>
      <c r="Q185" s="368"/>
      <c r="R185" s="370"/>
      <c r="S185" s="371"/>
      <c r="T185" s="371"/>
      <c r="U185" s="371"/>
      <c r="V185" s="370"/>
      <c r="W185" s="368"/>
      <c r="X185" s="368"/>
      <c r="Y185" s="370"/>
      <c r="Z185" s="371"/>
      <c r="AA185" s="371"/>
      <c r="AB185" s="371"/>
      <c r="AC185" s="370"/>
      <c r="AD185" s="373"/>
      <c r="AE185" s="373"/>
      <c r="AF185" s="35"/>
      <c r="AG185" s="19"/>
      <c r="AH185" s="19"/>
    </row>
    <row r="186" spans="1:34" ht="12.75" customHeight="1">
      <c r="A186" s="19"/>
      <c r="B186" s="438">
        <v>10</v>
      </c>
      <c r="C186" s="439" t="s">
        <v>1024</v>
      </c>
      <c r="D186" s="440"/>
      <c r="E186" s="441"/>
      <c r="F186" s="441"/>
      <c r="G186" s="441"/>
      <c r="H186" s="440"/>
      <c r="I186" s="363">
        <v>25</v>
      </c>
      <c r="J186" s="363" t="s">
        <v>483</v>
      </c>
      <c r="K186" s="364"/>
      <c r="L186" s="238"/>
      <c r="M186" s="238"/>
      <c r="N186" s="238"/>
      <c r="O186" s="364"/>
      <c r="P186" s="363">
        <v>10</v>
      </c>
      <c r="Q186" s="363" t="s">
        <v>1020</v>
      </c>
      <c r="R186" s="364"/>
      <c r="S186" s="238"/>
      <c r="T186" s="238"/>
      <c r="U186" s="238"/>
      <c r="V186" s="364"/>
      <c r="W186" s="363">
        <v>25</v>
      </c>
      <c r="X186" s="363" t="s">
        <v>1021</v>
      </c>
      <c r="Y186" s="364"/>
      <c r="Z186" s="238"/>
      <c r="AA186" s="238"/>
      <c r="AB186" s="238"/>
      <c r="AC186" s="364"/>
      <c r="AD186" s="367"/>
      <c r="AE186" s="367"/>
      <c r="AF186" s="38"/>
      <c r="AG186" s="19"/>
      <c r="AH186" s="19"/>
    </row>
    <row r="187" spans="1:34" ht="12.75" customHeight="1">
      <c r="A187" s="19"/>
      <c r="B187" s="438"/>
      <c r="C187" s="438"/>
      <c r="D187" s="440"/>
      <c r="E187" s="441"/>
      <c r="F187" s="441"/>
      <c r="G187" s="441"/>
      <c r="H187" s="440"/>
      <c r="I187" s="363"/>
      <c r="J187" s="363"/>
      <c r="K187" s="364"/>
      <c r="L187" s="238"/>
      <c r="M187" s="238"/>
      <c r="N187" s="238"/>
      <c r="O187" s="364"/>
      <c r="P187" s="363"/>
      <c r="Q187" s="363"/>
      <c r="R187" s="364"/>
      <c r="S187" s="238"/>
      <c r="T187" s="238"/>
      <c r="U187" s="238"/>
      <c r="V187" s="364"/>
      <c r="W187" s="363"/>
      <c r="X187" s="363"/>
      <c r="Y187" s="364"/>
      <c r="Z187" s="238"/>
      <c r="AA187" s="238"/>
      <c r="AB187" s="238"/>
      <c r="AC187" s="364"/>
      <c r="AD187" s="238"/>
      <c r="AE187" s="238"/>
      <c r="AF187" s="38"/>
      <c r="AG187" s="19"/>
      <c r="AH187" s="19"/>
    </row>
    <row r="188" spans="1:34" ht="12.75" customHeight="1">
      <c r="A188" s="19"/>
      <c r="B188" s="438"/>
      <c r="C188" s="445"/>
      <c r="D188" s="440"/>
      <c r="E188" s="441"/>
      <c r="F188" s="441"/>
      <c r="G188" s="441"/>
      <c r="H188" s="440"/>
      <c r="I188" s="363"/>
      <c r="J188" s="365"/>
      <c r="K188" s="364"/>
      <c r="L188" s="238"/>
      <c r="M188" s="238"/>
      <c r="N188" s="238"/>
      <c r="O188" s="364"/>
      <c r="P188" s="363"/>
      <c r="Q188" s="365"/>
      <c r="R188" s="364"/>
      <c r="S188" s="238"/>
      <c r="T188" s="238"/>
      <c r="U188" s="238"/>
      <c r="V188" s="364"/>
      <c r="W188" s="363"/>
      <c r="X188" s="365"/>
      <c r="Y188" s="364"/>
      <c r="Z188" s="238"/>
      <c r="AA188" s="238"/>
      <c r="AB188" s="238"/>
      <c r="AC188" s="364"/>
      <c r="AD188" s="367"/>
      <c r="AE188" s="367"/>
      <c r="AF188" s="38"/>
      <c r="AG188" s="19"/>
      <c r="AH188" s="19"/>
    </row>
    <row r="189" spans="1:34" ht="12.75" customHeight="1">
      <c r="A189" s="19"/>
      <c r="B189" s="451"/>
      <c r="C189" s="451"/>
      <c r="D189" s="452"/>
      <c r="E189" s="453"/>
      <c r="F189" s="453"/>
      <c r="G189" s="453"/>
      <c r="H189" s="452"/>
      <c r="I189" s="368"/>
      <c r="J189" s="368"/>
      <c r="K189" s="370"/>
      <c r="L189" s="371"/>
      <c r="M189" s="371"/>
      <c r="N189" s="371"/>
      <c r="O189" s="370"/>
      <c r="P189" s="368"/>
      <c r="Q189" s="368"/>
      <c r="R189" s="370"/>
      <c r="S189" s="371"/>
      <c r="T189" s="371"/>
      <c r="U189" s="371"/>
      <c r="V189" s="370"/>
      <c r="W189" s="368"/>
      <c r="X189" s="368"/>
      <c r="Y189" s="370"/>
      <c r="Z189" s="371"/>
      <c r="AA189" s="371"/>
      <c r="AB189" s="371"/>
      <c r="AC189" s="370"/>
      <c r="AD189" s="371"/>
      <c r="AE189" s="371"/>
      <c r="AF189" s="35"/>
      <c r="AG189" s="19"/>
      <c r="AH189" s="19"/>
    </row>
    <row r="190" spans="1:34" ht="12.75" customHeight="1">
      <c r="A190" s="19"/>
      <c r="B190" s="365">
        <v>11</v>
      </c>
      <c r="C190" s="363" t="s">
        <v>483</v>
      </c>
      <c r="D190" s="366"/>
      <c r="E190" s="367"/>
      <c r="F190" s="367"/>
      <c r="G190" s="367"/>
      <c r="H190" s="366"/>
      <c r="I190" s="365">
        <v>26</v>
      </c>
      <c r="J190" s="363" t="s">
        <v>1019</v>
      </c>
      <c r="K190" s="366"/>
      <c r="L190" s="367"/>
      <c r="M190" s="367"/>
      <c r="N190" s="367"/>
      <c r="O190" s="366"/>
      <c r="P190" s="365">
        <v>11</v>
      </c>
      <c r="Q190" s="363" t="s">
        <v>1021</v>
      </c>
      <c r="R190" s="366"/>
      <c r="S190" s="367"/>
      <c r="T190" s="367"/>
      <c r="U190" s="367"/>
      <c r="V190" s="366"/>
      <c r="W190" s="365">
        <v>26</v>
      </c>
      <c r="X190" s="363" t="s">
        <v>1022</v>
      </c>
      <c r="Y190" s="366"/>
      <c r="Z190" s="367"/>
      <c r="AA190" s="367"/>
      <c r="AB190" s="367"/>
      <c r="AC190" s="366"/>
      <c r="AD190" s="367"/>
      <c r="AE190" s="367"/>
      <c r="AF190" s="38"/>
      <c r="AG190" s="19"/>
      <c r="AH190" s="19"/>
    </row>
    <row r="191" spans="1:34" ht="12.75" customHeight="1">
      <c r="A191" s="19"/>
      <c r="B191" s="363"/>
      <c r="C191" s="363"/>
      <c r="D191" s="364"/>
      <c r="E191" s="238"/>
      <c r="F191" s="238"/>
      <c r="G191" s="238"/>
      <c r="H191" s="364"/>
      <c r="I191" s="363"/>
      <c r="J191" s="365"/>
      <c r="K191" s="364"/>
      <c r="L191" s="238"/>
      <c r="M191" s="238"/>
      <c r="N191" s="238"/>
      <c r="O191" s="364"/>
      <c r="P191" s="363"/>
      <c r="Q191" s="363"/>
      <c r="R191" s="364"/>
      <c r="S191" s="238"/>
      <c r="T191" s="238"/>
      <c r="U191" s="238"/>
      <c r="V191" s="364"/>
      <c r="W191" s="363"/>
      <c r="X191" s="363"/>
      <c r="Y191" s="364"/>
      <c r="Z191" s="238"/>
      <c r="AA191" s="238"/>
      <c r="AB191" s="238"/>
      <c r="AC191" s="364"/>
      <c r="AD191" s="238"/>
      <c r="AE191" s="238"/>
      <c r="AF191" s="38"/>
      <c r="AG191" s="19"/>
      <c r="AH191" s="19"/>
    </row>
    <row r="192" spans="1:34" ht="12.75" customHeight="1">
      <c r="A192" s="19"/>
      <c r="B192" s="363"/>
      <c r="C192" s="365"/>
      <c r="D192" s="364"/>
      <c r="E192" s="238"/>
      <c r="F192" s="238"/>
      <c r="G192" s="238"/>
      <c r="H192" s="364"/>
      <c r="I192" s="363"/>
      <c r="J192" s="365"/>
      <c r="K192" s="364"/>
      <c r="L192" s="238"/>
      <c r="M192" s="238"/>
      <c r="N192" s="238"/>
      <c r="O192" s="364"/>
      <c r="P192" s="363"/>
      <c r="Q192" s="365"/>
      <c r="R192" s="364"/>
      <c r="S192" s="238"/>
      <c r="T192" s="238"/>
      <c r="U192" s="238"/>
      <c r="V192" s="364"/>
      <c r="W192" s="363"/>
      <c r="X192" s="365"/>
      <c r="Y192" s="364"/>
      <c r="Z192" s="238"/>
      <c r="AA192" s="238"/>
      <c r="AB192" s="238"/>
      <c r="AC192" s="364"/>
      <c r="AD192" s="238"/>
      <c r="AE192" s="238"/>
      <c r="AF192" s="38"/>
      <c r="AG192" s="19"/>
      <c r="AH192" s="19"/>
    </row>
    <row r="193" spans="1:34" ht="12.75" customHeight="1">
      <c r="A193" s="19"/>
      <c r="B193" s="458"/>
      <c r="C193" s="368"/>
      <c r="D193" s="374"/>
      <c r="E193" s="373"/>
      <c r="F193" s="373"/>
      <c r="G193" s="373"/>
      <c r="H193" s="374"/>
      <c r="I193" s="458"/>
      <c r="J193" s="368"/>
      <c r="K193" s="374"/>
      <c r="L193" s="373"/>
      <c r="M193" s="373"/>
      <c r="N193" s="373"/>
      <c r="O193" s="374"/>
      <c r="P193" s="458"/>
      <c r="Q193" s="368"/>
      <c r="R193" s="374"/>
      <c r="S193" s="373"/>
      <c r="T193" s="373"/>
      <c r="U193" s="373"/>
      <c r="V193" s="374"/>
      <c r="W193" s="458"/>
      <c r="X193" s="368"/>
      <c r="Y193" s="374"/>
      <c r="Z193" s="373"/>
      <c r="AA193" s="373"/>
      <c r="AB193" s="373"/>
      <c r="AC193" s="374"/>
      <c r="AD193" s="371"/>
      <c r="AE193" s="371"/>
      <c r="AF193" s="35"/>
      <c r="AG193" s="19"/>
      <c r="AH193" s="19"/>
    </row>
    <row r="194" spans="1:34" ht="12.75" customHeight="1">
      <c r="A194" s="19"/>
      <c r="B194" s="365">
        <v>12</v>
      </c>
      <c r="C194" s="363" t="s">
        <v>1019</v>
      </c>
      <c r="D194" s="366"/>
      <c r="E194" s="367"/>
      <c r="F194" s="367"/>
      <c r="G194" s="367"/>
      <c r="H194" s="366"/>
      <c r="I194" s="365">
        <v>27</v>
      </c>
      <c r="J194" s="363" t="s">
        <v>1020</v>
      </c>
      <c r="K194" s="366"/>
      <c r="L194" s="367"/>
      <c r="M194" s="367"/>
      <c r="N194" s="367"/>
      <c r="O194" s="366"/>
      <c r="P194" s="365">
        <v>12</v>
      </c>
      <c r="Q194" s="363" t="s">
        <v>1022</v>
      </c>
      <c r="R194" s="366"/>
      <c r="S194" s="367"/>
      <c r="T194" s="367"/>
      <c r="U194" s="367"/>
      <c r="V194" s="366"/>
      <c r="W194" s="442">
        <v>27</v>
      </c>
      <c r="X194" s="435" t="s">
        <v>1023</v>
      </c>
      <c r="Y194" s="443"/>
      <c r="Z194" s="444"/>
      <c r="AA194" s="444"/>
      <c r="AB194" s="444"/>
      <c r="AC194" s="443"/>
      <c r="AD194" s="367"/>
      <c r="AE194" s="367"/>
      <c r="AF194" s="38"/>
      <c r="AG194" s="19"/>
      <c r="AH194" s="19"/>
    </row>
    <row r="195" spans="1:34" ht="12.75" customHeight="1">
      <c r="A195" s="19"/>
      <c r="B195" s="365"/>
      <c r="C195" s="365"/>
      <c r="D195" s="366"/>
      <c r="E195" s="367"/>
      <c r="F195" s="367"/>
      <c r="G195" s="367"/>
      <c r="H195" s="366"/>
      <c r="I195" s="365"/>
      <c r="J195" s="363"/>
      <c r="K195" s="366"/>
      <c r="L195" s="367"/>
      <c r="M195" s="367"/>
      <c r="N195" s="367"/>
      <c r="O195" s="366"/>
      <c r="P195" s="365"/>
      <c r="Q195" s="363"/>
      <c r="R195" s="366"/>
      <c r="S195" s="367"/>
      <c r="T195" s="367"/>
      <c r="U195" s="367"/>
      <c r="V195" s="366"/>
      <c r="W195" s="442"/>
      <c r="X195" s="434"/>
      <c r="Y195" s="443"/>
      <c r="Z195" s="444"/>
      <c r="AA195" s="444"/>
      <c r="AB195" s="444"/>
      <c r="AC195" s="443"/>
      <c r="AD195" s="367"/>
      <c r="AE195" s="367"/>
      <c r="AF195" s="38"/>
      <c r="AG195" s="19"/>
      <c r="AH195" s="19"/>
    </row>
    <row r="196" spans="1:34" ht="12.75" customHeight="1">
      <c r="A196" s="19"/>
      <c r="B196" s="363"/>
      <c r="C196" s="365"/>
      <c r="D196" s="364"/>
      <c r="E196" s="238"/>
      <c r="F196" s="238"/>
      <c r="G196" s="238"/>
      <c r="H196" s="364"/>
      <c r="I196" s="363"/>
      <c r="J196" s="365"/>
      <c r="K196" s="364"/>
      <c r="L196" s="238"/>
      <c r="M196" s="238"/>
      <c r="N196" s="238"/>
      <c r="O196" s="364"/>
      <c r="P196" s="363"/>
      <c r="Q196" s="365"/>
      <c r="R196" s="364"/>
      <c r="S196" s="238"/>
      <c r="T196" s="238"/>
      <c r="U196" s="238"/>
      <c r="V196" s="364"/>
      <c r="W196" s="434"/>
      <c r="X196" s="442"/>
      <c r="Y196" s="436"/>
      <c r="Z196" s="437"/>
      <c r="AA196" s="437"/>
      <c r="AB196" s="437"/>
      <c r="AC196" s="436"/>
      <c r="AD196" s="238"/>
      <c r="AE196" s="238"/>
      <c r="AF196" s="38"/>
      <c r="AG196" s="19"/>
      <c r="AH196" s="19"/>
    </row>
    <row r="197" spans="1:34" ht="12.75" customHeight="1">
      <c r="A197" s="19"/>
      <c r="B197" s="458"/>
      <c r="C197" s="368"/>
      <c r="D197" s="374"/>
      <c r="E197" s="373"/>
      <c r="F197" s="373"/>
      <c r="G197" s="373"/>
      <c r="H197" s="374"/>
      <c r="I197" s="458"/>
      <c r="J197" s="368"/>
      <c r="K197" s="374"/>
      <c r="L197" s="373"/>
      <c r="M197" s="373"/>
      <c r="N197" s="373"/>
      <c r="O197" s="374"/>
      <c r="P197" s="458"/>
      <c r="Q197" s="368"/>
      <c r="R197" s="374"/>
      <c r="S197" s="373"/>
      <c r="T197" s="373"/>
      <c r="U197" s="373"/>
      <c r="V197" s="374"/>
      <c r="W197" s="462"/>
      <c r="X197" s="448"/>
      <c r="Y197" s="463"/>
      <c r="Z197" s="464"/>
      <c r="AA197" s="464"/>
      <c r="AB197" s="464"/>
      <c r="AC197" s="463"/>
      <c r="AD197" s="373"/>
      <c r="AE197" s="373"/>
      <c r="AF197" s="35"/>
      <c r="AG197" s="19"/>
      <c r="AH197" s="19"/>
    </row>
    <row r="198" spans="1:34" ht="12.75" customHeight="1">
      <c r="A198" s="19"/>
      <c r="B198" s="363">
        <v>13</v>
      </c>
      <c r="C198" s="363" t="s">
        <v>1020</v>
      </c>
      <c r="D198" s="364"/>
      <c r="E198" s="238"/>
      <c r="F198" s="238"/>
      <c r="G198" s="238"/>
      <c r="H198" s="364"/>
      <c r="I198" s="363">
        <v>28</v>
      </c>
      <c r="J198" s="363" t="s">
        <v>1021</v>
      </c>
      <c r="K198" s="364"/>
      <c r="L198" s="238"/>
      <c r="M198" s="238"/>
      <c r="N198" s="238"/>
      <c r="O198" s="364"/>
      <c r="P198" s="434">
        <v>13</v>
      </c>
      <c r="Q198" s="435" t="s">
        <v>1023</v>
      </c>
      <c r="R198" s="436"/>
      <c r="S198" s="437"/>
      <c r="T198" s="437"/>
      <c r="U198" s="437"/>
      <c r="V198" s="436"/>
      <c r="W198" s="438">
        <v>28</v>
      </c>
      <c r="X198" s="439" t="s">
        <v>1024</v>
      </c>
      <c r="Y198" s="440"/>
      <c r="Z198" s="441"/>
      <c r="AA198" s="441"/>
      <c r="AB198" s="441"/>
      <c r="AC198" s="440"/>
      <c r="AD198" s="367"/>
      <c r="AE198" s="367"/>
      <c r="AF198" s="38"/>
      <c r="AG198" s="19"/>
      <c r="AH198" s="19"/>
    </row>
    <row r="199" spans="1:34" ht="12.75" customHeight="1">
      <c r="A199" s="19"/>
      <c r="B199" s="365"/>
      <c r="C199" s="363"/>
      <c r="D199" s="366"/>
      <c r="E199" s="367"/>
      <c r="F199" s="367"/>
      <c r="G199" s="367"/>
      <c r="H199" s="366"/>
      <c r="I199" s="365"/>
      <c r="J199" s="363"/>
      <c r="K199" s="366"/>
      <c r="L199" s="367"/>
      <c r="M199" s="367"/>
      <c r="N199" s="367"/>
      <c r="O199" s="366"/>
      <c r="P199" s="442"/>
      <c r="Q199" s="434"/>
      <c r="R199" s="443"/>
      <c r="S199" s="444"/>
      <c r="T199" s="444"/>
      <c r="U199" s="444"/>
      <c r="V199" s="443"/>
      <c r="W199" s="445"/>
      <c r="X199" s="438"/>
      <c r="Y199" s="446"/>
      <c r="Z199" s="447"/>
      <c r="AA199" s="447"/>
      <c r="AB199" s="447"/>
      <c r="AC199" s="446"/>
      <c r="AD199" s="238"/>
      <c r="AE199" s="238"/>
      <c r="AF199" s="38"/>
      <c r="AG199" s="19"/>
      <c r="AH199" s="19"/>
    </row>
    <row r="200" spans="1:34" ht="12.75" customHeight="1">
      <c r="A200" s="19"/>
      <c r="B200" s="365"/>
      <c r="C200" s="365"/>
      <c r="D200" s="366"/>
      <c r="E200" s="367"/>
      <c r="F200" s="367"/>
      <c r="G200" s="367"/>
      <c r="H200" s="366"/>
      <c r="I200" s="365"/>
      <c r="J200" s="365"/>
      <c r="K200" s="366"/>
      <c r="L200" s="367"/>
      <c r="M200" s="367"/>
      <c r="N200" s="367"/>
      <c r="O200" s="366"/>
      <c r="P200" s="442"/>
      <c r="Q200" s="442"/>
      <c r="R200" s="443"/>
      <c r="S200" s="444"/>
      <c r="T200" s="444"/>
      <c r="U200" s="444"/>
      <c r="V200" s="443"/>
      <c r="W200" s="445"/>
      <c r="X200" s="445"/>
      <c r="Y200" s="446"/>
      <c r="Z200" s="447"/>
      <c r="AA200" s="447"/>
      <c r="AB200" s="447"/>
      <c r="AC200" s="446"/>
      <c r="AD200" s="367"/>
      <c r="AE200" s="367"/>
      <c r="AF200" s="38"/>
      <c r="AG200" s="19"/>
      <c r="AH200" s="19"/>
    </row>
    <row r="201" spans="1:34" ht="12.75" customHeight="1">
      <c r="A201" s="19"/>
      <c r="B201" s="458"/>
      <c r="C201" s="368"/>
      <c r="D201" s="374"/>
      <c r="E201" s="373"/>
      <c r="F201" s="373"/>
      <c r="G201" s="373"/>
      <c r="H201" s="374"/>
      <c r="I201" s="458"/>
      <c r="J201" s="368"/>
      <c r="K201" s="374"/>
      <c r="L201" s="373"/>
      <c r="M201" s="373"/>
      <c r="N201" s="373"/>
      <c r="O201" s="374"/>
      <c r="P201" s="462"/>
      <c r="Q201" s="448"/>
      <c r="R201" s="463"/>
      <c r="S201" s="464"/>
      <c r="T201" s="464"/>
      <c r="U201" s="464"/>
      <c r="V201" s="463"/>
      <c r="W201" s="459"/>
      <c r="X201" s="451"/>
      <c r="Y201" s="460"/>
      <c r="Z201" s="461"/>
      <c r="AA201" s="461"/>
      <c r="AB201" s="461"/>
      <c r="AC201" s="460"/>
      <c r="AD201" s="371"/>
      <c r="AE201" s="371"/>
      <c r="AF201" s="35"/>
      <c r="AG201" s="19"/>
      <c r="AH201" s="19"/>
    </row>
    <row r="202" spans="1:34" ht="12.75" customHeight="1">
      <c r="A202" s="19"/>
      <c r="B202" s="363">
        <v>14</v>
      </c>
      <c r="C202" s="363" t="s">
        <v>1021</v>
      </c>
      <c r="D202" s="364"/>
      <c r="E202" s="238"/>
      <c r="F202" s="238"/>
      <c r="G202" s="238"/>
      <c r="H202" s="364"/>
      <c r="I202" s="363">
        <v>29</v>
      </c>
      <c r="J202" s="363" t="s">
        <v>1022</v>
      </c>
      <c r="K202" s="364"/>
      <c r="L202" s="238"/>
      <c r="M202" s="238"/>
      <c r="N202" s="238"/>
      <c r="O202" s="364"/>
      <c r="P202" s="438">
        <v>14</v>
      </c>
      <c r="Q202" s="439" t="s">
        <v>1024</v>
      </c>
      <c r="R202" s="440"/>
      <c r="S202" s="441"/>
      <c r="T202" s="441"/>
      <c r="U202" s="441"/>
      <c r="V202" s="440"/>
      <c r="W202" s="363">
        <v>29</v>
      </c>
      <c r="X202" s="363" t="s">
        <v>483</v>
      </c>
      <c r="Y202" s="364"/>
      <c r="Z202" s="238"/>
      <c r="AA202" s="238"/>
      <c r="AB202" s="238"/>
      <c r="AC202" s="364"/>
      <c r="AD202" s="367"/>
      <c r="AE202" s="367"/>
      <c r="AF202" s="38"/>
      <c r="AG202" s="19"/>
      <c r="AH202" s="19"/>
    </row>
    <row r="203" spans="1:34" ht="12.75" customHeight="1">
      <c r="A203" s="19"/>
      <c r="B203" s="363"/>
      <c r="C203" s="363"/>
      <c r="D203" s="364"/>
      <c r="E203" s="238"/>
      <c r="F203" s="238"/>
      <c r="G203" s="238"/>
      <c r="H203" s="364"/>
      <c r="I203" s="363"/>
      <c r="J203" s="363"/>
      <c r="K203" s="364"/>
      <c r="L203" s="238"/>
      <c r="M203" s="238"/>
      <c r="N203" s="238"/>
      <c r="O203" s="364"/>
      <c r="P203" s="438"/>
      <c r="Q203" s="438"/>
      <c r="R203" s="440"/>
      <c r="S203" s="441"/>
      <c r="T203" s="441"/>
      <c r="U203" s="441"/>
      <c r="V203" s="440"/>
      <c r="W203" s="363"/>
      <c r="X203" s="365"/>
      <c r="Y203" s="364"/>
      <c r="Z203" s="238"/>
      <c r="AA203" s="238"/>
      <c r="AB203" s="238"/>
      <c r="AC203" s="364"/>
      <c r="AD203" s="238"/>
      <c r="AE203" s="238"/>
      <c r="AF203" s="38"/>
      <c r="AG203" s="19"/>
      <c r="AH203" s="19"/>
    </row>
    <row r="204" spans="1:34" ht="12.75" customHeight="1">
      <c r="A204" s="19"/>
      <c r="B204" s="365"/>
      <c r="C204" s="365"/>
      <c r="D204" s="366"/>
      <c r="E204" s="367"/>
      <c r="F204" s="367"/>
      <c r="G204" s="367"/>
      <c r="H204" s="366"/>
      <c r="I204" s="365"/>
      <c r="J204" s="363"/>
      <c r="K204" s="366"/>
      <c r="L204" s="367"/>
      <c r="M204" s="367"/>
      <c r="N204" s="367"/>
      <c r="O204" s="366"/>
      <c r="P204" s="445"/>
      <c r="Q204" s="445"/>
      <c r="R204" s="446"/>
      <c r="S204" s="447"/>
      <c r="T204" s="447"/>
      <c r="U204" s="447"/>
      <c r="V204" s="446"/>
      <c r="W204" s="365"/>
      <c r="X204" s="363"/>
      <c r="Y204" s="366"/>
      <c r="Z204" s="367"/>
      <c r="AA204" s="367"/>
      <c r="AB204" s="367"/>
      <c r="AC204" s="366"/>
      <c r="AD204" s="238"/>
      <c r="AE204" s="238"/>
      <c r="AF204" s="38"/>
      <c r="AG204" s="19"/>
      <c r="AH204" s="19"/>
    </row>
    <row r="205" spans="1:34" ht="12.75" customHeight="1">
      <c r="A205" s="19"/>
      <c r="B205" s="368"/>
      <c r="C205" s="368"/>
      <c r="D205" s="370"/>
      <c r="E205" s="371"/>
      <c r="F205" s="371"/>
      <c r="G205" s="371"/>
      <c r="H205" s="370"/>
      <c r="I205" s="368"/>
      <c r="J205" s="458"/>
      <c r="K205" s="370"/>
      <c r="L205" s="371"/>
      <c r="M205" s="371"/>
      <c r="N205" s="371"/>
      <c r="O205" s="370"/>
      <c r="P205" s="451"/>
      <c r="Q205" s="451"/>
      <c r="R205" s="452"/>
      <c r="S205" s="453"/>
      <c r="T205" s="453"/>
      <c r="U205" s="453"/>
      <c r="V205" s="452"/>
      <c r="W205" s="368"/>
      <c r="X205" s="458"/>
      <c r="Y205" s="370"/>
      <c r="Z205" s="371"/>
      <c r="AA205" s="371"/>
      <c r="AB205" s="371"/>
      <c r="AC205" s="370"/>
      <c r="AD205" s="371"/>
      <c r="AE205" s="371"/>
      <c r="AF205" s="35"/>
      <c r="AG205" s="19"/>
      <c r="AH205" s="19"/>
    </row>
    <row r="206" spans="1:34" ht="12.75" customHeight="1">
      <c r="A206" s="19"/>
      <c r="B206" s="363">
        <v>15</v>
      </c>
      <c r="C206" s="363" t="s">
        <v>1022</v>
      </c>
      <c r="D206" s="366"/>
      <c r="E206" s="367"/>
      <c r="F206" s="367"/>
      <c r="G206" s="367"/>
      <c r="H206" s="366"/>
      <c r="I206" s="434">
        <v>30</v>
      </c>
      <c r="J206" s="435" t="s">
        <v>1023</v>
      </c>
      <c r="K206" s="443"/>
      <c r="L206" s="444"/>
      <c r="M206" s="444"/>
      <c r="N206" s="444"/>
      <c r="O206" s="443"/>
      <c r="P206" s="363">
        <v>15</v>
      </c>
      <c r="Q206" s="363" t="s">
        <v>483</v>
      </c>
      <c r="R206" s="366"/>
      <c r="S206" s="367"/>
      <c r="T206" s="367"/>
      <c r="U206" s="367"/>
      <c r="V206" s="366"/>
      <c r="W206" s="363">
        <v>30</v>
      </c>
      <c r="X206" s="363" t="s">
        <v>1019</v>
      </c>
      <c r="Y206" s="366"/>
      <c r="Z206" s="367"/>
      <c r="AA206" s="367"/>
      <c r="AB206" s="367"/>
      <c r="AC206" s="366"/>
      <c r="AD206" s="367"/>
      <c r="AE206" s="367"/>
      <c r="AF206" s="38"/>
      <c r="AG206" s="19"/>
      <c r="AH206" s="19"/>
    </row>
    <row r="207" spans="1:34" ht="12.75" customHeight="1">
      <c r="A207" s="19"/>
      <c r="B207" s="365"/>
      <c r="C207" s="363"/>
      <c r="D207" s="366"/>
      <c r="E207" s="367"/>
      <c r="F207" s="367"/>
      <c r="G207" s="367"/>
      <c r="H207" s="366"/>
      <c r="I207" s="442"/>
      <c r="J207" s="434"/>
      <c r="K207" s="443"/>
      <c r="L207" s="444"/>
      <c r="M207" s="444"/>
      <c r="N207" s="444"/>
      <c r="O207" s="443"/>
      <c r="P207" s="365"/>
      <c r="Q207" s="363"/>
      <c r="R207" s="366"/>
      <c r="S207" s="367"/>
      <c r="T207" s="367"/>
      <c r="U207" s="367"/>
      <c r="V207" s="366"/>
      <c r="W207" s="365"/>
      <c r="X207" s="365"/>
      <c r="Y207" s="366"/>
      <c r="Z207" s="367"/>
      <c r="AA207" s="367"/>
      <c r="AB207" s="367"/>
      <c r="AC207" s="366"/>
      <c r="AD207" s="238"/>
      <c r="AE207" s="238"/>
      <c r="AF207" s="38"/>
      <c r="AG207" s="19"/>
      <c r="AH207" s="19"/>
    </row>
    <row r="208" spans="1:34" ht="12.75" customHeight="1">
      <c r="A208" s="19"/>
      <c r="B208" s="365"/>
      <c r="C208" s="365"/>
      <c r="D208" s="366"/>
      <c r="E208" s="367"/>
      <c r="F208" s="367"/>
      <c r="G208" s="367"/>
      <c r="H208" s="366"/>
      <c r="I208" s="442"/>
      <c r="J208" s="442"/>
      <c r="K208" s="443"/>
      <c r="L208" s="444"/>
      <c r="M208" s="444"/>
      <c r="N208" s="444"/>
      <c r="O208" s="443"/>
      <c r="P208" s="365"/>
      <c r="Q208" s="365"/>
      <c r="R208" s="366"/>
      <c r="S208" s="367"/>
      <c r="T208" s="367"/>
      <c r="U208" s="367"/>
      <c r="V208" s="366"/>
      <c r="W208" s="365"/>
      <c r="X208" s="365"/>
      <c r="Y208" s="366"/>
      <c r="Z208" s="367"/>
      <c r="AA208" s="367"/>
      <c r="AB208" s="367"/>
      <c r="AC208" s="366"/>
      <c r="AD208" s="238"/>
      <c r="AE208" s="238"/>
      <c r="AF208" s="38"/>
      <c r="AG208" s="19"/>
      <c r="AH208" s="19"/>
    </row>
    <row r="209" spans="1:34" ht="12.75" customHeight="1">
      <c r="A209" s="19"/>
      <c r="B209" s="368"/>
      <c r="C209" s="368"/>
      <c r="D209" s="370"/>
      <c r="E209" s="371"/>
      <c r="F209" s="371"/>
      <c r="G209" s="371"/>
      <c r="H209" s="370"/>
      <c r="I209" s="448"/>
      <c r="J209" s="448"/>
      <c r="K209" s="449"/>
      <c r="L209" s="450"/>
      <c r="M209" s="450"/>
      <c r="N209" s="450"/>
      <c r="O209" s="449"/>
      <c r="P209" s="368"/>
      <c r="Q209" s="368"/>
      <c r="R209" s="370"/>
      <c r="S209" s="371"/>
      <c r="T209" s="371"/>
      <c r="U209" s="371"/>
      <c r="V209" s="370"/>
      <c r="W209" s="368"/>
      <c r="X209" s="368"/>
      <c r="Y209" s="370"/>
      <c r="Z209" s="371"/>
      <c r="AA209" s="371"/>
      <c r="AB209" s="371"/>
      <c r="AC209" s="370"/>
      <c r="AD209" s="371"/>
      <c r="AE209" s="371"/>
      <c r="AF209" s="35"/>
      <c r="AG209" s="19"/>
      <c r="AH209" s="19"/>
    </row>
    <row r="210" spans="1:34" ht="12.75" customHeight="1">
      <c r="A210" s="19"/>
      <c r="B210" s="363"/>
      <c r="C210" s="363"/>
      <c r="D210" s="366"/>
      <c r="E210" s="367"/>
      <c r="F210" s="367"/>
      <c r="G210" s="367"/>
      <c r="H210" s="366"/>
      <c r="I210" s="438">
        <v>31</v>
      </c>
      <c r="J210" s="439" t="s">
        <v>1024</v>
      </c>
      <c r="K210" s="446"/>
      <c r="L210" s="447"/>
      <c r="M210" s="447"/>
      <c r="N210" s="447"/>
      <c r="O210" s="446"/>
      <c r="P210" s="363"/>
      <c r="Q210" s="363"/>
      <c r="R210" s="366"/>
      <c r="S210" s="367"/>
      <c r="T210" s="367"/>
      <c r="U210" s="367"/>
      <c r="V210" s="366"/>
      <c r="W210" s="363"/>
      <c r="X210" s="363"/>
      <c r="Y210" s="366"/>
      <c r="Z210" s="367"/>
      <c r="AA210" s="367"/>
      <c r="AB210" s="367"/>
      <c r="AC210" s="366"/>
      <c r="AD210" s="367"/>
      <c r="AE210" s="367"/>
      <c r="AF210" s="38"/>
      <c r="AG210" s="19"/>
      <c r="AH210" s="19"/>
    </row>
    <row r="211" spans="1:34" ht="12.75" customHeight="1">
      <c r="A211" s="19"/>
      <c r="B211" s="365"/>
      <c r="C211" s="365"/>
      <c r="D211" s="366"/>
      <c r="E211" s="367"/>
      <c r="F211" s="367"/>
      <c r="G211" s="367"/>
      <c r="H211" s="366"/>
      <c r="I211" s="445"/>
      <c r="J211" s="438"/>
      <c r="K211" s="446"/>
      <c r="L211" s="447"/>
      <c r="M211" s="447"/>
      <c r="N211" s="447"/>
      <c r="O211" s="446"/>
      <c r="P211" s="365"/>
      <c r="Q211" s="365"/>
      <c r="R211" s="366"/>
      <c r="S211" s="367"/>
      <c r="T211" s="367"/>
      <c r="U211" s="367"/>
      <c r="V211" s="366"/>
      <c r="W211" s="365"/>
      <c r="X211" s="365"/>
      <c r="Y211" s="366"/>
      <c r="Z211" s="367"/>
      <c r="AA211" s="367"/>
      <c r="AB211" s="367"/>
      <c r="AC211" s="366"/>
      <c r="AD211" s="367"/>
      <c r="AE211" s="367"/>
      <c r="AF211" s="38"/>
      <c r="AG211" s="19"/>
      <c r="AH211" s="19"/>
    </row>
    <row r="212" spans="1:34" ht="12.75" customHeight="1">
      <c r="A212" s="19"/>
      <c r="B212" s="367"/>
      <c r="C212" s="367"/>
      <c r="D212" s="366"/>
      <c r="E212" s="367"/>
      <c r="F212" s="367"/>
      <c r="G212" s="367"/>
      <c r="H212" s="366"/>
      <c r="I212" s="447"/>
      <c r="J212" s="445"/>
      <c r="K212" s="446"/>
      <c r="L212" s="447"/>
      <c r="M212" s="447"/>
      <c r="N212" s="447"/>
      <c r="O212" s="446"/>
      <c r="P212" s="367"/>
      <c r="Q212" s="367"/>
      <c r="R212" s="366"/>
      <c r="S212" s="367"/>
      <c r="T212" s="367"/>
      <c r="U212" s="367"/>
      <c r="V212" s="366"/>
      <c r="W212" s="367"/>
      <c r="X212" s="367"/>
      <c r="Y212" s="366"/>
      <c r="Z212" s="367"/>
      <c r="AA212" s="367"/>
      <c r="AB212" s="367"/>
      <c r="AC212" s="366"/>
      <c r="AD212" s="367"/>
      <c r="AE212" s="367"/>
      <c r="AF212" s="38"/>
      <c r="AG212" s="19"/>
      <c r="AH212" s="19"/>
    </row>
    <row r="213" spans="1:34" ht="12.75" customHeight="1">
      <c r="A213" s="19"/>
      <c r="B213" s="468"/>
      <c r="C213" s="468"/>
      <c r="D213" s="469"/>
      <c r="E213" s="468"/>
      <c r="F213" s="468"/>
      <c r="G213" s="468"/>
      <c r="H213" s="469"/>
      <c r="I213" s="472"/>
      <c r="J213" s="472"/>
      <c r="K213" s="473"/>
      <c r="L213" s="472"/>
      <c r="M213" s="472"/>
      <c r="N213" s="472"/>
      <c r="O213" s="473"/>
      <c r="P213" s="468"/>
      <c r="Q213" s="468"/>
      <c r="R213" s="469"/>
      <c r="S213" s="468"/>
      <c r="T213" s="468"/>
      <c r="U213" s="468"/>
      <c r="V213" s="469"/>
      <c r="W213" s="468"/>
      <c r="X213" s="468"/>
      <c r="Y213" s="469"/>
      <c r="Z213" s="468"/>
      <c r="AA213" s="468"/>
      <c r="AB213" s="468"/>
      <c r="AC213" s="469"/>
      <c r="AD213" s="468"/>
      <c r="AE213" s="468"/>
      <c r="AF213" s="307"/>
      <c r="AG213" s="19"/>
      <c r="AH213" s="19"/>
    </row>
    <row r="214" spans="1:34" ht="12.75" customHeight="1">
      <c r="A214" s="19"/>
      <c r="J214" s="2"/>
      <c r="K214" s="52"/>
      <c r="AA214" s="19"/>
      <c r="AF214" s="1">
        <v>2</v>
      </c>
      <c r="AG214" s="19"/>
      <c r="AH214" s="19"/>
    </row>
    <row r="215" spans="1:34" ht="12.75" customHeight="1">
      <c r="A215" s="19"/>
      <c r="J215" s="19"/>
      <c r="K215" s="1007" t="s">
        <v>1016</v>
      </c>
      <c r="L215" s="727"/>
      <c r="M215" s="727"/>
      <c r="N215" s="727"/>
      <c r="O215" s="727"/>
      <c r="P215" s="727"/>
      <c r="Q215" s="727"/>
      <c r="R215" s="727"/>
      <c r="S215" s="727"/>
      <c r="T215" s="727"/>
      <c r="U215" s="727"/>
      <c r="V215" s="727"/>
      <c r="W215" s="727"/>
      <c r="X215" s="727"/>
      <c r="Y215" s="228"/>
      <c r="Z215" s="19"/>
      <c r="AA215" s="19"/>
      <c r="AB215" s="19"/>
      <c r="AC215" s="19"/>
      <c r="AD215" s="19"/>
      <c r="AE215" s="19"/>
      <c r="AF215" s="19"/>
      <c r="AG215" s="19"/>
      <c r="AH215" s="19"/>
    </row>
    <row r="216" spans="1:34" ht="12.75" customHeight="1">
      <c r="A216" s="19"/>
      <c r="J216" s="19"/>
      <c r="K216" s="727"/>
      <c r="L216" s="727"/>
      <c r="M216" s="727"/>
      <c r="N216" s="727"/>
      <c r="O216" s="727"/>
      <c r="P216" s="727"/>
      <c r="Q216" s="727"/>
      <c r="R216" s="727"/>
      <c r="S216" s="727"/>
      <c r="T216" s="727"/>
      <c r="U216" s="727"/>
      <c r="V216" s="727"/>
      <c r="W216" s="727"/>
      <c r="X216" s="727"/>
      <c r="Y216" s="228"/>
      <c r="Z216" s="19"/>
      <c r="AA216" s="19"/>
      <c r="AB216" s="19"/>
      <c r="AC216" s="19"/>
      <c r="AD216" s="19"/>
      <c r="AE216" s="19"/>
      <c r="AF216" s="19"/>
      <c r="AG216" s="19"/>
      <c r="AH216" s="19"/>
    </row>
    <row r="217" spans="1:34" ht="12.75" customHeight="1">
      <c r="A217" s="19"/>
      <c r="J217" s="237"/>
      <c r="K217" s="727"/>
      <c r="L217" s="727"/>
      <c r="M217" s="727"/>
      <c r="N217" s="727"/>
      <c r="O217" s="727"/>
      <c r="P217" s="727"/>
      <c r="Q217" s="727"/>
      <c r="R217" s="727"/>
      <c r="S217" s="727"/>
      <c r="T217" s="727"/>
      <c r="U217" s="727"/>
      <c r="V217" s="727"/>
      <c r="W217" s="727"/>
      <c r="X217" s="727"/>
      <c r="Y217" s="228"/>
      <c r="Z217" s="284"/>
      <c r="AA217" s="284"/>
      <c r="AB217" s="284"/>
      <c r="AC217" s="284"/>
      <c r="AD217" s="284"/>
      <c r="AE217" s="284"/>
      <c r="AF217" s="284"/>
      <c r="AG217" s="19"/>
      <c r="AH217" s="19"/>
    </row>
    <row r="218" spans="1:34" ht="12.75" customHeight="1">
      <c r="A218" s="19"/>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c r="AA218" s="238"/>
      <c r="AB218" s="238"/>
      <c r="AC218" s="238"/>
      <c r="AD218" s="238"/>
      <c r="AE218" s="238"/>
      <c r="AF218" s="238"/>
      <c r="AG218" s="19"/>
      <c r="AH218" s="19"/>
    </row>
    <row r="219" spans="1:34" ht="12.75" customHeight="1">
      <c r="A219" s="19"/>
      <c r="B219" s="1148" t="s">
        <v>170</v>
      </c>
      <c r="C219" s="765"/>
      <c r="D219" s="765"/>
      <c r="E219" s="765"/>
      <c r="F219" s="765"/>
      <c r="G219" s="765"/>
      <c r="H219" s="765"/>
      <c r="I219" s="765"/>
      <c r="J219" s="765"/>
      <c r="K219" s="765"/>
      <c r="L219" s="765"/>
      <c r="M219" s="765"/>
      <c r="N219" s="765"/>
      <c r="O219" s="1149"/>
      <c r="P219" s="1152" t="s">
        <v>1097</v>
      </c>
      <c r="Q219" s="765"/>
      <c r="R219" s="765"/>
      <c r="S219" s="765"/>
      <c r="T219" s="765"/>
      <c r="U219" s="765"/>
      <c r="V219" s="765"/>
      <c r="W219" s="765"/>
      <c r="X219" s="765"/>
      <c r="Y219" s="765"/>
      <c r="Z219" s="765"/>
      <c r="AA219" s="765"/>
      <c r="AB219" s="765"/>
      <c r="AC219" s="1149"/>
      <c r="AD219" s="1154" t="s">
        <v>350</v>
      </c>
      <c r="AE219" s="765"/>
      <c r="AF219" s="942"/>
      <c r="AG219" s="19"/>
      <c r="AH219" s="19"/>
    </row>
    <row r="220" spans="1:34" ht="12.75" customHeight="1">
      <c r="A220" s="19"/>
      <c r="B220" s="1150"/>
      <c r="C220" s="741"/>
      <c r="D220" s="741"/>
      <c r="E220" s="741"/>
      <c r="F220" s="741"/>
      <c r="G220" s="741"/>
      <c r="H220" s="741"/>
      <c r="I220" s="741"/>
      <c r="J220" s="741"/>
      <c r="K220" s="741"/>
      <c r="L220" s="741"/>
      <c r="M220" s="741"/>
      <c r="N220" s="741"/>
      <c r="O220" s="1151"/>
      <c r="P220" s="1153"/>
      <c r="Q220" s="741"/>
      <c r="R220" s="741"/>
      <c r="S220" s="741"/>
      <c r="T220" s="741"/>
      <c r="U220" s="741"/>
      <c r="V220" s="741"/>
      <c r="W220" s="741"/>
      <c r="X220" s="741"/>
      <c r="Y220" s="741"/>
      <c r="Z220" s="741"/>
      <c r="AA220" s="741"/>
      <c r="AB220" s="741"/>
      <c r="AC220" s="1151"/>
      <c r="AD220" s="1150"/>
      <c r="AE220" s="741"/>
      <c r="AF220" s="1155"/>
      <c r="AG220" s="19"/>
      <c r="AH220" s="19"/>
    </row>
    <row r="221" spans="1:34" ht="12.75" customHeight="1">
      <c r="A221" s="19"/>
      <c r="B221" s="363">
        <v>1</v>
      </c>
      <c r="C221" s="363" t="s">
        <v>1020</v>
      </c>
      <c r="D221" s="364"/>
      <c r="E221" s="238"/>
      <c r="F221" s="238"/>
      <c r="G221" s="238"/>
      <c r="H221" s="364"/>
      <c r="I221" s="363">
        <v>16</v>
      </c>
      <c r="J221" s="363" t="s">
        <v>1021</v>
      </c>
      <c r="K221" s="364"/>
      <c r="L221" s="238"/>
      <c r="M221" s="238"/>
      <c r="N221" s="238"/>
      <c r="O221" s="364"/>
      <c r="P221" s="434">
        <v>1</v>
      </c>
      <c r="Q221" s="435" t="s">
        <v>1023</v>
      </c>
      <c r="R221" s="436"/>
      <c r="S221" s="437"/>
      <c r="T221" s="437"/>
      <c r="U221" s="437"/>
      <c r="V221" s="436"/>
      <c r="W221" s="438">
        <v>16</v>
      </c>
      <c r="X221" s="439" t="s">
        <v>1024</v>
      </c>
      <c r="Y221" s="440"/>
      <c r="Z221" s="441"/>
      <c r="AA221" s="441"/>
      <c r="AB221" s="441"/>
      <c r="AC221" s="440"/>
      <c r="AD221" s="367"/>
      <c r="AE221" s="367"/>
      <c r="AF221" s="367"/>
      <c r="AG221" s="19"/>
      <c r="AH221" s="19"/>
    </row>
    <row r="222" spans="1:34" ht="12.75" customHeight="1">
      <c r="A222" s="19"/>
      <c r="B222" s="365"/>
      <c r="C222" s="363"/>
      <c r="D222" s="366"/>
      <c r="E222" s="367"/>
      <c r="F222" s="367"/>
      <c r="G222" s="367"/>
      <c r="H222" s="366"/>
      <c r="I222" s="365"/>
      <c r="J222" s="363"/>
      <c r="K222" s="366"/>
      <c r="L222" s="367"/>
      <c r="M222" s="367"/>
      <c r="N222" s="367"/>
      <c r="O222" s="366"/>
      <c r="P222" s="442"/>
      <c r="Q222" s="434"/>
      <c r="R222" s="443"/>
      <c r="S222" s="444"/>
      <c r="T222" s="444"/>
      <c r="U222" s="444"/>
      <c r="V222" s="443"/>
      <c r="W222" s="445"/>
      <c r="X222" s="438"/>
      <c r="Y222" s="446"/>
      <c r="Z222" s="447"/>
      <c r="AA222" s="447"/>
      <c r="AB222" s="447"/>
      <c r="AC222" s="446"/>
      <c r="AD222" s="367"/>
      <c r="AE222" s="367"/>
      <c r="AF222" s="367"/>
      <c r="AG222" s="19"/>
      <c r="AH222" s="19"/>
    </row>
    <row r="223" spans="1:34" ht="12.75" customHeight="1">
      <c r="A223" s="19"/>
      <c r="B223" s="365"/>
      <c r="C223" s="365"/>
      <c r="D223" s="366"/>
      <c r="E223" s="367"/>
      <c r="F223" s="367"/>
      <c r="G223" s="367"/>
      <c r="H223" s="366"/>
      <c r="I223" s="365"/>
      <c r="J223" s="365"/>
      <c r="K223" s="366"/>
      <c r="L223" s="367"/>
      <c r="M223" s="367"/>
      <c r="N223" s="367"/>
      <c r="O223" s="366"/>
      <c r="P223" s="442"/>
      <c r="Q223" s="442"/>
      <c r="R223" s="443"/>
      <c r="S223" s="444"/>
      <c r="T223" s="444"/>
      <c r="U223" s="444"/>
      <c r="V223" s="443"/>
      <c r="W223" s="445"/>
      <c r="X223" s="445"/>
      <c r="Y223" s="446"/>
      <c r="Z223" s="447"/>
      <c r="AA223" s="447"/>
      <c r="AB223" s="447"/>
      <c r="AC223" s="446"/>
      <c r="AD223" s="238"/>
      <c r="AE223" s="238"/>
      <c r="AF223" s="367"/>
      <c r="AG223" s="19"/>
      <c r="AH223" s="19"/>
    </row>
    <row r="224" spans="1:34" ht="12.75" customHeight="1">
      <c r="A224" s="19"/>
      <c r="B224" s="368"/>
      <c r="C224" s="368"/>
      <c r="D224" s="370"/>
      <c r="E224" s="371"/>
      <c r="F224" s="371"/>
      <c r="G224" s="371"/>
      <c r="H224" s="370"/>
      <c r="I224" s="368"/>
      <c r="J224" s="368"/>
      <c r="K224" s="370"/>
      <c r="L224" s="371"/>
      <c r="M224" s="371"/>
      <c r="N224" s="371"/>
      <c r="O224" s="370"/>
      <c r="P224" s="448"/>
      <c r="Q224" s="448"/>
      <c r="R224" s="449"/>
      <c r="S224" s="450"/>
      <c r="T224" s="450"/>
      <c r="U224" s="450"/>
      <c r="V224" s="449"/>
      <c r="W224" s="451"/>
      <c r="X224" s="451"/>
      <c r="Y224" s="452"/>
      <c r="Z224" s="453"/>
      <c r="AA224" s="453"/>
      <c r="AB224" s="453"/>
      <c r="AC224" s="452"/>
      <c r="AD224" s="373"/>
      <c r="AE224" s="373"/>
      <c r="AF224" s="371"/>
      <c r="AG224" s="19"/>
      <c r="AH224" s="19"/>
    </row>
    <row r="225" spans="1:34" ht="12.75" customHeight="1">
      <c r="A225" s="19"/>
      <c r="B225" s="363">
        <v>2</v>
      </c>
      <c r="C225" s="363" t="s">
        <v>1021</v>
      </c>
      <c r="D225" s="366"/>
      <c r="E225" s="367"/>
      <c r="F225" s="367"/>
      <c r="G225" s="367"/>
      <c r="H225" s="366"/>
      <c r="I225" s="363">
        <v>17</v>
      </c>
      <c r="J225" s="363" t="s">
        <v>1022</v>
      </c>
      <c r="K225" s="366"/>
      <c r="L225" s="367"/>
      <c r="M225" s="367"/>
      <c r="N225" s="367"/>
      <c r="O225" s="366"/>
      <c r="P225" s="438">
        <v>2</v>
      </c>
      <c r="Q225" s="439" t="s">
        <v>1024</v>
      </c>
      <c r="R225" s="446"/>
      <c r="S225" s="447"/>
      <c r="T225" s="447"/>
      <c r="U225" s="447"/>
      <c r="V225" s="446"/>
      <c r="W225" s="363">
        <v>17</v>
      </c>
      <c r="X225" s="363" t="s">
        <v>483</v>
      </c>
      <c r="Y225" s="366"/>
      <c r="Z225" s="367"/>
      <c r="AA225" s="367"/>
      <c r="AB225" s="367"/>
      <c r="AC225" s="366"/>
      <c r="AD225" s="367"/>
      <c r="AE225" s="367"/>
      <c r="AF225" s="367"/>
      <c r="AG225" s="19"/>
      <c r="AH225" s="19"/>
    </row>
    <row r="226" spans="1:34" ht="12.75" customHeight="1">
      <c r="A226" s="19"/>
      <c r="B226" s="365"/>
      <c r="C226" s="363"/>
      <c r="D226" s="366"/>
      <c r="E226" s="367"/>
      <c r="F226" s="367"/>
      <c r="G226" s="367"/>
      <c r="H226" s="366"/>
      <c r="I226" s="365"/>
      <c r="J226" s="363"/>
      <c r="K226" s="366"/>
      <c r="L226" s="367"/>
      <c r="M226" s="367"/>
      <c r="N226" s="367"/>
      <c r="O226" s="366"/>
      <c r="P226" s="445"/>
      <c r="Q226" s="438"/>
      <c r="R226" s="446"/>
      <c r="S226" s="447"/>
      <c r="T226" s="447"/>
      <c r="U226" s="447"/>
      <c r="V226" s="446"/>
      <c r="W226" s="365"/>
      <c r="X226" s="363"/>
      <c r="Y226" s="366"/>
      <c r="Z226" s="367"/>
      <c r="AA226" s="367"/>
      <c r="AB226" s="367"/>
      <c r="AC226" s="366"/>
      <c r="AD226" s="238"/>
      <c r="AE226" s="238"/>
      <c r="AF226" s="367"/>
      <c r="AG226" s="19"/>
      <c r="AH226" s="19"/>
    </row>
    <row r="227" spans="1:34" ht="12.75" customHeight="1">
      <c r="A227" s="19"/>
      <c r="B227" s="363"/>
      <c r="C227" s="365"/>
      <c r="D227" s="364"/>
      <c r="E227" s="238"/>
      <c r="F227" s="238"/>
      <c r="G227" s="238"/>
      <c r="H227" s="364"/>
      <c r="I227" s="363"/>
      <c r="J227" s="365"/>
      <c r="K227" s="364"/>
      <c r="L227" s="238"/>
      <c r="M227" s="238"/>
      <c r="N227" s="238"/>
      <c r="O227" s="364"/>
      <c r="P227" s="438"/>
      <c r="Q227" s="445"/>
      <c r="R227" s="440"/>
      <c r="S227" s="441"/>
      <c r="T227" s="441"/>
      <c r="U227" s="441"/>
      <c r="V227" s="440"/>
      <c r="W227" s="363"/>
      <c r="X227" s="365"/>
      <c r="Y227" s="364"/>
      <c r="Z227" s="238"/>
      <c r="AA227" s="238"/>
      <c r="AB227" s="238"/>
      <c r="AC227" s="364"/>
      <c r="AD227" s="367"/>
      <c r="AE227" s="367"/>
      <c r="AF227" s="367"/>
      <c r="AG227" s="19"/>
      <c r="AH227" s="19"/>
    </row>
    <row r="228" spans="1:34" ht="12.75" customHeight="1">
      <c r="A228" s="19"/>
      <c r="B228" s="458"/>
      <c r="C228" s="368"/>
      <c r="D228" s="374"/>
      <c r="E228" s="373"/>
      <c r="F228" s="373"/>
      <c r="G228" s="373"/>
      <c r="H228" s="374"/>
      <c r="I228" s="458"/>
      <c r="J228" s="368"/>
      <c r="K228" s="374"/>
      <c r="L228" s="373"/>
      <c r="M228" s="373"/>
      <c r="N228" s="373"/>
      <c r="O228" s="374"/>
      <c r="P228" s="459"/>
      <c r="Q228" s="451"/>
      <c r="R228" s="460"/>
      <c r="S228" s="461"/>
      <c r="T228" s="461"/>
      <c r="U228" s="461"/>
      <c r="V228" s="460"/>
      <c r="W228" s="458"/>
      <c r="X228" s="368"/>
      <c r="Y228" s="374"/>
      <c r="Z228" s="373"/>
      <c r="AA228" s="373"/>
      <c r="AB228" s="373"/>
      <c r="AC228" s="374"/>
      <c r="AD228" s="371"/>
      <c r="AE228" s="371"/>
      <c r="AF228" s="371"/>
      <c r="AG228" s="19"/>
      <c r="AH228" s="19"/>
    </row>
    <row r="229" spans="1:34" ht="12.75" customHeight="1">
      <c r="A229" s="19"/>
      <c r="B229" s="363">
        <v>3</v>
      </c>
      <c r="C229" s="363" t="s">
        <v>1022</v>
      </c>
      <c r="D229" s="364"/>
      <c r="E229" s="238"/>
      <c r="F229" s="238"/>
      <c r="G229" s="238"/>
      <c r="H229" s="364"/>
      <c r="I229" s="434">
        <v>18</v>
      </c>
      <c r="J229" s="435" t="s">
        <v>1023</v>
      </c>
      <c r="K229" s="436"/>
      <c r="L229" s="437"/>
      <c r="M229" s="437"/>
      <c r="N229" s="437"/>
      <c r="O229" s="436"/>
      <c r="P229" s="363">
        <v>3</v>
      </c>
      <c r="Q229" s="363" t="s">
        <v>483</v>
      </c>
      <c r="R229" s="364"/>
      <c r="S229" s="238"/>
      <c r="T229" s="238"/>
      <c r="U229" s="238"/>
      <c r="V229" s="364"/>
      <c r="W229" s="363">
        <v>18</v>
      </c>
      <c r="X229" s="363" t="s">
        <v>1019</v>
      </c>
      <c r="Y229" s="364"/>
      <c r="Z229" s="238"/>
      <c r="AA229" s="238"/>
      <c r="AB229" s="238"/>
      <c r="AC229" s="364"/>
      <c r="AD229" s="367"/>
      <c r="AE229" s="367"/>
      <c r="AF229" s="367"/>
      <c r="AG229" s="19"/>
      <c r="AH229" s="19"/>
    </row>
    <row r="230" spans="1:34" ht="12.75" customHeight="1">
      <c r="A230" s="19"/>
      <c r="B230" s="365"/>
      <c r="C230" s="363"/>
      <c r="D230" s="366"/>
      <c r="E230" s="367"/>
      <c r="F230" s="367"/>
      <c r="G230" s="367"/>
      <c r="H230" s="366"/>
      <c r="I230" s="442"/>
      <c r="J230" s="434"/>
      <c r="K230" s="443"/>
      <c r="L230" s="444"/>
      <c r="M230" s="444"/>
      <c r="N230" s="444"/>
      <c r="O230" s="443"/>
      <c r="P230" s="365"/>
      <c r="Q230" s="363"/>
      <c r="R230" s="366"/>
      <c r="S230" s="367"/>
      <c r="T230" s="367"/>
      <c r="U230" s="367"/>
      <c r="V230" s="366"/>
      <c r="W230" s="365"/>
      <c r="X230" s="365"/>
      <c r="Y230" s="366"/>
      <c r="Z230" s="367"/>
      <c r="AA230" s="367"/>
      <c r="AB230" s="367"/>
      <c r="AC230" s="366"/>
      <c r="AD230" s="238"/>
      <c r="AE230" s="238"/>
      <c r="AF230" s="367"/>
      <c r="AG230" s="19"/>
      <c r="AH230" s="19"/>
    </row>
    <row r="231" spans="1:34" ht="12.75" customHeight="1">
      <c r="A231" s="19"/>
      <c r="B231" s="365"/>
      <c r="C231" s="365"/>
      <c r="D231" s="366"/>
      <c r="E231" s="367"/>
      <c r="F231" s="367"/>
      <c r="G231" s="367"/>
      <c r="H231" s="366"/>
      <c r="I231" s="442"/>
      <c r="J231" s="442"/>
      <c r="K231" s="443"/>
      <c r="L231" s="444"/>
      <c r="M231" s="444"/>
      <c r="N231" s="444"/>
      <c r="O231" s="443"/>
      <c r="P231" s="365"/>
      <c r="Q231" s="365"/>
      <c r="R231" s="366"/>
      <c r="S231" s="367"/>
      <c r="T231" s="367"/>
      <c r="U231" s="367"/>
      <c r="V231" s="366"/>
      <c r="W231" s="365"/>
      <c r="X231" s="363"/>
      <c r="Y231" s="366"/>
      <c r="Z231" s="367"/>
      <c r="AA231" s="367"/>
      <c r="AB231" s="367"/>
      <c r="AC231" s="366"/>
      <c r="AD231" s="238"/>
      <c r="AE231" s="238"/>
      <c r="AF231" s="367"/>
      <c r="AG231" s="19"/>
      <c r="AH231" s="19"/>
    </row>
    <row r="232" spans="1:34" ht="12.75" customHeight="1">
      <c r="A232" s="19"/>
      <c r="B232" s="458"/>
      <c r="C232" s="368"/>
      <c r="D232" s="374"/>
      <c r="E232" s="373"/>
      <c r="F232" s="373"/>
      <c r="G232" s="373"/>
      <c r="H232" s="374"/>
      <c r="I232" s="462"/>
      <c r="J232" s="448"/>
      <c r="K232" s="463"/>
      <c r="L232" s="464"/>
      <c r="M232" s="464"/>
      <c r="N232" s="464"/>
      <c r="O232" s="463"/>
      <c r="P232" s="458"/>
      <c r="Q232" s="368"/>
      <c r="R232" s="374"/>
      <c r="S232" s="373"/>
      <c r="T232" s="373"/>
      <c r="U232" s="373"/>
      <c r="V232" s="374"/>
      <c r="W232" s="458"/>
      <c r="X232" s="458"/>
      <c r="Y232" s="374"/>
      <c r="Z232" s="373"/>
      <c r="AA232" s="373"/>
      <c r="AB232" s="373"/>
      <c r="AC232" s="374"/>
      <c r="AD232" s="371"/>
      <c r="AE232" s="371"/>
      <c r="AF232" s="371"/>
      <c r="AG232" s="19"/>
      <c r="AH232" s="19"/>
    </row>
    <row r="233" spans="1:34" ht="12.75" customHeight="1">
      <c r="A233" s="19"/>
      <c r="B233" s="434">
        <v>4</v>
      </c>
      <c r="C233" s="435" t="s">
        <v>1023</v>
      </c>
      <c r="D233" s="436"/>
      <c r="E233" s="437"/>
      <c r="F233" s="437"/>
      <c r="G233" s="437"/>
      <c r="H233" s="436"/>
      <c r="I233" s="438">
        <v>19</v>
      </c>
      <c r="J233" s="439" t="s">
        <v>1024</v>
      </c>
      <c r="K233" s="440"/>
      <c r="L233" s="441"/>
      <c r="M233" s="441"/>
      <c r="N233" s="441"/>
      <c r="O233" s="440"/>
      <c r="P233" s="363">
        <v>4</v>
      </c>
      <c r="Q233" s="363" t="s">
        <v>1019</v>
      </c>
      <c r="R233" s="364"/>
      <c r="S233" s="238"/>
      <c r="T233" s="238"/>
      <c r="U233" s="238"/>
      <c r="V233" s="364"/>
      <c r="W233" s="363">
        <v>19</v>
      </c>
      <c r="X233" s="363" t="s">
        <v>1020</v>
      </c>
      <c r="Y233" s="364"/>
      <c r="Z233" s="238"/>
      <c r="AA233" s="238"/>
      <c r="AB233" s="238"/>
      <c r="AC233" s="364"/>
      <c r="AD233" s="367"/>
      <c r="AE233" s="367"/>
      <c r="AF233" s="367"/>
      <c r="AG233" s="19"/>
      <c r="AH233" s="19"/>
    </row>
    <row r="234" spans="1:34" ht="12.75" customHeight="1">
      <c r="A234" s="19"/>
      <c r="B234" s="434"/>
      <c r="C234" s="434"/>
      <c r="D234" s="436"/>
      <c r="E234" s="437"/>
      <c r="F234" s="437"/>
      <c r="G234" s="437"/>
      <c r="H234" s="436"/>
      <c r="I234" s="438"/>
      <c r="J234" s="438"/>
      <c r="K234" s="440"/>
      <c r="L234" s="441"/>
      <c r="M234" s="441"/>
      <c r="N234" s="441"/>
      <c r="O234" s="440"/>
      <c r="P234" s="363"/>
      <c r="Q234" s="365"/>
      <c r="R234" s="364"/>
      <c r="S234" s="238"/>
      <c r="T234" s="238"/>
      <c r="U234" s="238"/>
      <c r="V234" s="364"/>
      <c r="W234" s="363"/>
      <c r="X234" s="363"/>
      <c r="Y234" s="364"/>
      <c r="Z234" s="238"/>
      <c r="AA234" s="238"/>
      <c r="AB234" s="238"/>
      <c r="AC234" s="364"/>
      <c r="AD234" s="238"/>
      <c r="AE234" s="238"/>
      <c r="AF234" s="367"/>
      <c r="AG234" s="19"/>
      <c r="AH234" s="19"/>
    </row>
    <row r="235" spans="1:34" ht="12.75" customHeight="1">
      <c r="A235" s="19"/>
      <c r="B235" s="442"/>
      <c r="C235" s="442"/>
      <c r="D235" s="443"/>
      <c r="E235" s="444"/>
      <c r="F235" s="444"/>
      <c r="G235" s="444"/>
      <c r="H235" s="443"/>
      <c r="I235" s="445"/>
      <c r="J235" s="445"/>
      <c r="K235" s="446"/>
      <c r="L235" s="447"/>
      <c r="M235" s="447"/>
      <c r="N235" s="447"/>
      <c r="O235" s="446"/>
      <c r="P235" s="365"/>
      <c r="Q235" s="363"/>
      <c r="R235" s="366"/>
      <c r="S235" s="367"/>
      <c r="T235" s="367"/>
      <c r="U235" s="367"/>
      <c r="V235" s="366"/>
      <c r="W235" s="365"/>
      <c r="X235" s="365"/>
      <c r="Y235" s="366"/>
      <c r="Z235" s="367"/>
      <c r="AA235" s="367"/>
      <c r="AB235" s="367"/>
      <c r="AC235" s="366"/>
      <c r="AD235" s="238"/>
      <c r="AE235" s="238"/>
      <c r="AF235" s="367"/>
      <c r="AG235" s="19"/>
      <c r="AH235" s="19"/>
    </row>
    <row r="236" spans="1:34" ht="12.75" customHeight="1">
      <c r="A236" s="19"/>
      <c r="B236" s="448"/>
      <c r="C236" s="448"/>
      <c r="D236" s="449"/>
      <c r="E236" s="450"/>
      <c r="F236" s="450"/>
      <c r="G236" s="450"/>
      <c r="H236" s="449"/>
      <c r="I236" s="451"/>
      <c r="J236" s="451"/>
      <c r="K236" s="452"/>
      <c r="L236" s="453"/>
      <c r="M236" s="453"/>
      <c r="N236" s="453"/>
      <c r="O236" s="452"/>
      <c r="P236" s="368"/>
      <c r="Q236" s="458"/>
      <c r="R236" s="370"/>
      <c r="S236" s="371"/>
      <c r="T236" s="371"/>
      <c r="U236" s="371"/>
      <c r="V236" s="370"/>
      <c r="W236" s="368"/>
      <c r="X236" s="368"/>
      <c r="Y236" s="370"/>
      <c r="Z236" s="371"/>
      <c r="AA236" s="371"/>
      <c r="AB236" s="371"/>
      <c r="AC236" s="370"/>
      <c r="AD236" s="371"/>
      <c r="AE236" s="371"/>
      <c r="AF236" s="371"/>
      <c r="AG236" s="19"/>
      <c r="AH236" s="19"/>
    </row>
    <row r="237" spans="1:34" ht="12.75" customHeight="1">
      <c r="A237" s="19"/>
      <c r="B237" s="438">
        <v>5</v>
      </c>
      <c r="C237" s="439" t="s">
        <v>1024</v>
      </c>
      <c r="D237" s="440"/>
      <c r="E237" s="441"/>
      <c r="F237" s="441"/>
      <c r="G237" s="441"/>
      <c r="H237" s="440"/>
      <c r="I237" s="363">
        <v>20</v>
      </c>
      <c r="J237" s="363" t="s">
        <v>483</v>
      </c>
      <c r="K237" s="364"/>
      <c r="L237" s="238"/>
      <c r="M237" s="238"/>
      <c r="N237" s="238"/>
      <c r="O237" s="364"/>
      <c r="P237" s="363">
        <v>5</v>
      </c>
      <c r="Q237" s="363" t="s">
        <v>1020</v>
      </c>
      <c r="R237" s="364"/>
      <c r="S237" s="238"/>
      <c r="T237" s="238"/>
      <c r="U237" s="238"/>
      <c r="V237" s="364"/>
      <c r="W237" s="363">
        <v>20</v>
      </c>
      <c r="X237" s="363" t="s">
        <v>1021</v>
      </c>
      <c r="Y237" s="364"/>
      <c r="Z237" s="238"/>
      <c r="AA237" s="238"/>
      <c r="AB237" s="238"/>
      <c r="AC237" s="364"/>
      <c r="AD237" s="367"/>
      <c r="AE237" s="367"/>
      <c r="AF237" s="367"/>
      <c r="AG237" s="19"/>
      <c r="AH237" s="19"/>
    </row>
    <row r="238" spans="1:34" ht="12.75" customHeight="1">
      <c r="A238" s="19"/>
      <c r="B238" s="438"/>
      <c r="C238" s="438"/>
      <c r="D238" s="440"/>
      <c r="E238" s="441"/>
      <c r="F238" s="441"/>
      <c r="G238" s="441"/>
      <c r="H238" s="440"/>
      <c r="I238" s="363"/>
      <c r="J238" s="363"/>
      <c r="K238" s="364"/>
      <c r="L238" s="238"/>
      <c r="M238" s="238"/>
      <c r="N238" s="238"/>
      <c r="O238" s="364"/>
      <c r="P238" s="363"/>
      <c r="Q238" s="363"/>
      <c r="R238" s="364"/>
      <c r="S238" s="238"/>
      <c r="T238" s="238"/>
      <c r="U238" s="238"/>
      <c r="V238" s="364"/>
      <c r="W238" s="363"/>
      <c r="X238" s="363"/>
      <c r="Y238" s="364"/>
      <c r="Z238" s="238"/>
      <c r="AA238" s="238"/>
      <c r="AB238" s="238"/>
      <c r="AC238" s="364"/>
      <c r="AD238" s="367"/>
      <c r="AE238" s="367"/>
      <c r="AF238" s="367"/>
      <c r="AG238" s="19"/>
      <c r="AH238" s="19"/>
    </row>
    <row r="239" spans="1:34" ht="12.75" customHeight="1">
      <c r="A239" s="19"/>
      <c r="B239" s="438"/>
      <c r="C239" s="445"/>
      <c r="D239" s="440"/>
      <c r="E239" s="441"/>
      <c r="F239" s="441"/>
      <c r="G239" s="441"/>
      <c r="H239" s="440"/>
      <c r="I239" s="363"/>
      <c r="J239" s="365"/>
      <c r="K239" s="364"/>
      <c r="L239" s="238"/>
      <c r="M239" s="238"/>
      <c r="N239" s="238"/>
      <c r="O239" s="364"/>
      <c r="P239" s="363"/>
      <c r="Q239" s="365"/>
      <c r="R239" s="364"/>
      <c r="S239" s="238"/>
      <c r="T239" s="238"/>
      <c r="U239" s="238"/>
      <c r="V239" s="364"/>
      <c r="W239" s="363"/>
      <c r="X239" s="365"/>
      <c r="Y239" s="364"/>
      <c r="Z239" s="238"/>
      <c r="AA239" s="238"/>
      <c r="AB239" s="238"/>
      <c r="AC239" s="364"/>
      <c r="AD239" s="238"/>
      <c r="AE239" s="238"/>
      <c r="AF239" s="367"/>
      <c r="AG239" s="19"/>
      <c r="AH239" s="19"/>
    </row>
    <row r="240" spans="1:34" ht="12.75" customHeight="1">
      <c r="A240" s="19"/>
      <c r="B240" s="451"/>
      <c r="C240" s="451"/>
      <c r="D240" s="452"/>
      <c r="E240" s="453"/>
      <c r="F240" s="453"/>
      <c r="G240" s="453"/>
      <c r="H240" s="452"/>
      <c r="I240" s="368"/>
      <c r="J240" s="368"/>
      <c r="K240" s="370"/>
      <c r="L240" s="371"/>
      <c r="M240" s="371"/>
      <c r="N240" s="371"/>
      <c r="O240" s="370"/>
      <c r="P240" s="368"/>
      <c r="Q240" s="368"/>
      <c r="R240" s="370"/>
      <c r="S240" s="371"/>
      <c r="T240" s="371"/>
      <c r="U240" s="371"/>
      <c r="V240" s="370"/>
      <c r="W240" s="368"/>
      <c r="X240" s="368"/>
      <c r="Y240" s="370"/>
      <c r="Z240" s="371"/>
      <c r="AA240" s="371"/>
      <c r="AB240" s="371"/>
      <c r="AC240" s="370"/>
      <c r="AD240" s="373"/>
      <c r="AE240" s="373"/>
      <c r="AF240" s="371"/>
      <c r="AG240" s="19"/>
      <c r="AH240" s="19"/>
    </row>
    <row r="241" spans="1:34" ht="12.75" customHeight="1">
      <c r="A241" s="19"/>
      <c r="B241" s="365">
        <v>6</v>
      </c>
      <c r="C241" s="363" t="s">
        <v>483</v>
      </c>
      <c r="D241" s="366"/>
      <c r="E241" s="367"/>
      <c r="F241" s="367"/>
      <c r="G241" s="367"/>
      <c r="H241" s="366"/>
      <c r="I241" s="365">
        <v>21</v>
      </c>
      <c r="J241" s="363" t="s">
        <v>1019</v>
      </c>
      <c r="K241" s="366"/>
      <c r="L241" s="367"/>
      <c r="M241" s="367"/>
      <c r="N241" s="367"/>
      <c r="O241" s="366"/>
      <c r="P241" s="365">
        <v>6</v>
      </c>
      <c r="Q241" s="363" t="s">
        <v>1021</v>
      </c>
      <c r="R241" s="366"/>
      <c r="S241" s="367"/>
      <c r="T241" s="367"/>
      <c r="U241" s="367"/>
      <c r="V241" s="366"/>
      <c r="W241" s="365">
        <v>21</v>
      </c>
      <c r="X241" s="363" t="s">
        <v>1022</v>
      </c>
      <c r="Y241" s="366"/>
      <c r="Z241" s="367"/>
      <c r="AA241" s="367"/>
      <c r="AB241" s="367"/>
      <c r="AC241" s="366"/>
      <c r="AD241" s="367"/>
      <c r="AE241" s="367"/>
      <c r="AF241" s="367"/>
      <c r="AG241" s="19"/>
      <c r="AH241" s="19"/>
    </row>
    <row r="242" spans="1:34" ht="12.75" customHeight="1">
      <c r="A242" s="19"/>
      <c r="B242" s="363"/>
      <c r="C242" s="363"/>
      <c r="D242" s="364"/>
      <c r="E242" s="238"/>
      <c r="F242" s="238"/>
      <c r="G242" s="238"/>
      <c r="H242" s="364"/>
      <c r="I242" s="363"/>
      <c r="J242" s="365"/>
      <c r="K242" s="364"/>
      <c r="L242" s="238"/>
      <c r="M242" s="238"/>
      <c r="N242" s="238"/>
      <c r="O242" s="364"/>
      <c r="P242" s="363"/>
      <c r="Q242" s="363"/>
      <c r="R242" s="364"/>
      <c r="S242" s="238"/>
      <c r="T242" s="238"/>
      <c r="U242" s="238"/>
      <c r="V242" s="364"/>
      <c r="W242" s="363"/>
      <c r="X242" s="363"/>
      <c r="Y242" s="364"/>
      <c r="Z242" s="238"/>
      <c r="AA242" s="238"/>
      <c r="AB242" s="238"/>
      <c r="AC242" s="364"/>
      <c r="AD242" s="238"/>
      <c r="AE242" s="238"/>
      <c r="AF242" s="367"/>
      <c r="AG242" s="19"/>
      <c r="AH242" s="19"/>
    </row>
    <row r="243" spans="1:34" ht="12.75" customHeight="1">
      <c r="A243" s="19"/>
      <c r="B243" s="363"/>
      <c r="C243" s="365"/>
      <c r="D243" s="364"/>
      <c r="E243" s="238"/>
      <c r="F243" s="238"/>
      <c r="G243" s="238"/>
      <c r="H243" s="364"/>
      <c r="I243" s="363"/>
      <c r="J243" s="363"/>
      <c r="K243" s="364"/>
      <c r="L243" s="238"/>
      <c r="M243" s="238"/>
      <c r="N243" s="238"/>
      <c r="O243" s="364"/>
      <c r="P243" s="363"/>
      <c r="Q243" s="365"/>
      <c r="R243" s="364"/>
      <c r="S243" s="238"/>
      <c r="T243" s="238"/>
      <c r="U243" s="238"/>
      <c r="V243" s="364"/>
      <c r="W243" s="363"/>
      <c r="X243" s="365"/>
      <c r="Y243" s="364"/>
      <c r="Z243" s="238"/>
      <c r="AA243" s="238"/>
      <c r="AB243" s="238"/>
      <c r="AC243" s="364"/>
      <c r="AD243" s="367"/>
      <c r="AE243" s="367"/>
      <c r="AF243" s="367"/>
      <c r="AG243" s="19"/>
      <c r="AH243" s="19"/>
    </row>
    <row r="244" spans="1:34" ht="12.75" customHeight="1">
      <c r="A244" s="19"/>
      <c r="B244" s="458"/>
      <c r="C244" s="368"/>
      <c r="D244" s="374"/>
      <c r="E244" s="373"/>
      <c r="F244" s="373"/>
      <c r="G244" s="373"/>
      <c r="H244" s="374"/>
      <c r="I244" s="458"/>
      <c r="J244" s="458"/>
      <c r="K244" s="374"/>
      <c r="L244" s="373"/>
      <c r="M244" s="373"/>
      <c r="N244" s="373"/>
      <c r="O244" s="374"/>
      <c r="P244" s="458"/>
      <c r="Q244" s="368"/>
      <c r="R244" s="374"/>
      <c r="S244" s="373"/>
      <c r="T244" s="373"/>
      <c r="U244" s="373"/>
      <c r="V244" s="374"/>
      <c r="W244" s="458"/>
      <c r="X244" s="368"/>
      <c r="Y244" s="374"/>
      <c r="Z244" s="373"/>
      <c r="AA244" s="373"/>
      <c r="AB244" s="373"/>
      <c r="AC244" s="374"/>
      <c r="AD244" s="371"/>
      <c r="AE244" s="371"/>
      <c r="AF244" s="371"/>
      <c r="AG244" s="19"/>
      <c r="AH244" s="19"/>
    </row>
    <row r="245" spans="1:34" ht="12.75" customHeight="1">
      <c r="A245" s="19"/>
      <c r="B245" s="365">
        <v>7</v>
      </c>
      <c r="C245" s="363" t="s">
        <v>1019</v>
      </c>
      <c r="D245" s="366"/>
      <c r="E245" s="367"/>
      <c r="F245" s="367"/>
      <c r="G245" s="367"/>
      <c r="H245" s="366"/>
      <c r="I245" s="365">
        <v>22</v>
      </c>
      <c r="J245" s="363" t="s">
        <v>1020</v>
      </c>
      <c r="K245" s="366"/>
      <c r="L245" s="367"/>
      <c r="M245" s="367"/>
      <c r="N245" s="367"/>
      <c r="O245" s="366"/>
      <c r="P245" s="365">
        <v>7</v>
      </c>
      <c r="Q245" s="363" t="s">
        <v>1022</v>
      </c>
      <c r="R245" s="366"/>
      <c r="S245" s="367"/>
      <c r="T245" s="367"/>
      <c r="U245" s="367"/>
      <c r="V245" s="366"/>
      <c r="W245" s="442">
        <v>22</v>
      </c>
      <c r="X245" s="435" t="s">
        <v>1023</v>
      </c>
      <c r="Y245" s="443"/>
      <c r="Z245" s="444"/>
      <c r="AA245" s="444"/>
      <c r="AB245" s="444"/>
      <c r="AC245" s="443"/>
      <c r="AD245" s="367"/>
      <c r="AE245" s="367"/>
      <c r="AF245" s="367"/>
      <c r="AG245" s="19"/>
      <c r="AH245" s="19"/>
    </row>
    <row r="246" spans="1:34" ht="12.75" customHeight="1">
      <c r="A246" s="19"/>
      <c r="B246" s="365"/>
      <c r="C246" s="365"/>
      <c r="D246" s="366"/>
      <c r="E246" s="367"/>
      <c r="F246" s="367"/>
      <c r="G246" s="367"/>
      <c r="H246" s="366"/>
      <c r="I246" s="365"/>
      <c r="J246" s="363"/>
      <c r="K246" s="366"/>
      <c r="L246" s="367"/>
      <c r="M246" s="367"/>
      <c r="N246" s="367"/>
      <c r="O246" s="366"/>
      <c r="P246" s="365"/>
      <c r="Q246" s="363"/>
      <c r="R246" s="366"/>
      <c r="S246" s="367"/>
      <c r="T246" s="367"/>
      <c r="U246" s="367"/>
      <c r="V246" s="366"/>
      <c r="W246" s="442"/>
      <c r="X246" s="434"/>
      <c r="Y246" s="443"/>
      <c r="Z246" s="444"/>
      <c r="AA246" s="444"/>
      <c r="AB246" s="444"/>
      <c r="AC246" s="443"/>
      <c r="AD246" s="238"/>
      <c r="AE246" s="238"/>
      <c r="AF246" s="367"/>
      <c r="AG246" s="19"/>
      <c r="AH246" s="19"/>
    </row>
    <row r="247" spans="1:34" ht="12.75" customHeight="1">
      <c r="A247" s="19"/>
      <c r="B247" s="363"/>
      <c r="C247" s="363"/>
      <c r="D247" s="364"/>
      <c r="E247" s="238"/>
      <c r="F247" s="238"/>
      <c r="G247" s="238"/>
      <c r="H247" s="364"/>
      <c r="I247" s="363"/>
      <c r="J247" s="365"/>
      <c r="K247" s="364"/>
      <c r="L247" s="238"/>
      <c r="M247" s="238"/>
      <c r="N247" s="238"/>
      <c r="O247" s="364"/>
      <c r="P247" s="363"/>
      <c r="Q247" s="365"/>
      <c r="R247" s="364"/>
      <c r="S247" s="238"/>
      <c r="T247" s="238"/>
      <c r="U247" s="238"/>
      <c r="V247" s="364"/>
      <c r="W247" s="434"/>
      <c r="X247" s="442"/>
      <c r="Y247" s="436"/>
      <c r="Z247" s="437"/>
      <c r="AA247" s="437"/>
      <c r="AB247" s="437"/>
      <c r="AC247" s="436"/>
      <c r="AD247" s="238"/>
      <c r="AE247" s="238"/>
      <c r="AF247" s="367"/>
      <c r="AG247" s="19"/>
      <c r="AH247" s="19"/>
    </row>
    <row r="248" spans="1:34" ht="12.75" customHeight="1">
      <c r="A248" s="19"/>
      <c r="B248" s="458"/>
      <c r="C248" s="458"/>
      <c r="D248" s="374"/>
      <c r="E248" s="373"/>
      <c r="F248" s="373"/>
      <c r="G248" s="373"/>
      <c r="H248" s="374"/>
      <c r="I248" s="458"/>
      <c r="J248" s="368"/>
      <c r="K248" s="374"/>
      <c r="L248" s="373"/>
      <c r="M248" s="373"/>
      <c r="N248" s="373"/>
      <c r="O248" s="374"/>
      <c r="P248" s="458"/>
      <c r="Q248" s="368"/>
      <c r="R248" s="374"/>
      <c r="S248" s="373"/>
      <c r="T248" s="373"/>
      <c r="U248" s="373"/>
      <c r="V248" s="374"/>
      <c r="W248" s="462"/>
      <c r="X248" s="448"/>
      <c r="Y248" s="463"/>
      <c r="Z248" s="464"/>
      <c r="AA248" s="464"/>
      <c r="AB248" s="464"/>
      <c r="AC248" s="463"/>
      <c r="AD248" s="371"/>
      <c r="AE248" s="371"/>
      <c r="AF248" s="371"/>
      <c r="AG248" s="19"/>
      <c r="AH248" s="19"/>
    </row>
    <row r="249" spans="1:34" ht="12.75" customHeight="1">
      <c r="A249" s="19"/>
      <c r="B249" s="363">
        <v>8</v>
      </c>
      <c r="C249" s="363" t="s">
        <v>1020</v>
      </c>
      <c r="D249" s="364"/>
      <c r="E249" s="238"/>
      <c r="F249" s="238"/>
      <c r="G249" s="238"/>
      <c r="H249" s="364"/>
      <c r="I249" s="438">
        <v>23</v>
      </c>
      <c r="J249" s="467" t="s">
        <v>1021</v>
      </c>
      <c r="K249" s="440"/>
      <c r="L249" s="441"/>
      <c r="M249" s="441"/>
      <c r="N249" s="441"/>
      <c r="O249" s="440"/>
      <c r="P249" s="434">
        <v>8</v>
      </c>
      <c r="Q249" s="435" t="s">
        <v>1023</v>
      </c>
      <c r="R249" s="436"/>
      <c r="S249" s="437"/>
      <c r="T249" s="437"/>
      <c r="U249" s="437"/>
      <c r="V249" s="436"/>
      <c r="W249" s="438">
        <v>23</v>
      </c>
      <c r="X249" s="439" t="s">
        <v>1024</v>
      </c>
      <c r="Y249" s="440"/>
      <c r="Z249" s="441"/>
      <c r="AA249" s="441"/>
      <c r="AB249" s="441"/>
      <c r="AC249" s="440"/>
      <c r="AD249" s="367"/>
      <c r="AE249" s="367"/>
      <c r="AF249" s="367"/>
      <c r="AG249" s="19"/>
      <c r="AH249" s="19"/>
    </row>
    <row r="250" spans="1:34" ht="12.75" customHeight="1">
      <c r="A250" s="19"/>
      <c r="B250" s="365"/>
      <c r="C250" s="363"/>
      <c r="D250" s="366"/>
      <c r="E250" s="367"/>
      <c r="F250" s="367"/>
      <c r="G250" s="367"/>
      <c r="H250" s="366"/>
      <c r="I250" s="445"/>
      <c r="J250" s="467"/>
      <c r="K250" s="446"/>
      <c r="L250" s="447"/>
      <c r="M250" s="447"/>
      <c r="N250" s="447"/>
      <c r="O250" s="446"/>
      <c r="P250" s="442"/>
      <c r="Q250" s="434"/>
      <c r="R250" s="443"/>
      <c r="S250" s="444"/>
      <c r="T250" s="444"/>
      <c r="U250" s="444"/>
      <c r="V250" s="443"/>
      <c r="W250" s="445"/>
      <c r="X250" s="438"/>
      <c r="Y250" s="446"/>
      <c r="Z250" s="447"/>
      <c r="AA250" s="447"/>
      <c r="AB250" s="447"/>
      <c r="AC250" s="446"/>
      <c r="AD250" s="238"/>
      <c r="AE250" s="238"/>
      <c r="AF250" s="367"/>
      <c r="AG250" s="19"/>
      <c r="AH250" s="19"/>
    </row>
    <row r="251" spans="1:34" ht="12.75" customHeight="1">
      <c r="A251" s="19"/>
      <c r="B251" s="365"/>
      <c r="C251" s="365"/>
      <c r="D251" s="366"/>
      <c r="E251" s="367"/>
      <c r="F251" s="367"/>
      <c r="G251" s="367"/>
      <c r="H251" s="366"/>
      <c r="I251" s="445"/>
      <c r="J251" s="439"/>
      <c r="K251" s="446"/>
      <c r="L251" s="447"/>
      <c r="M251" s="447"/>
      <c r="N251" s="447"/>
      <c r="O251" s="446"/>
      <c r="P251" s="442"/>
      <c r="Q251" s="442"/>
      <c r="R251" s="443"/>
      <c r="S251" s="444"/>
      <c r="T251" s="444"/>
      <c r="U251" s="444"/>
      <c r="V251" s="443"/>
      <c r="W251" s="445"/>
      <c r="X251" s="445"/>
      <c r="Y251" s="446"/>
      <c r="Z251" s="447"/>
      <c r="AA251" s="447"/>
      <c r="AB251" s="447"/>
      <c r="AC251" s="446"/>
      <c r="AD251" s="238"/>
      <c r="AE251" s="238"/>
      <c r="AF251" s="367"/>
      <c r="AG251" s="19"/>
      <c r="AH251" s="19"/>
    </row>
    <row r="252" spans="1:34" ht="12.75" customHeight="1">
      <c r="A252" s="19"/>
      <c r="B252" s="458"/>
      <c r="C252" s="368"/>
      <c r="D252" s="374"/>
      <c r="E252" s="373"/>
      <c r="F252" s="373"/>
      <c r="G252" s="373"/>
      <c r="H252" s="374"/>
      <c r="I252" s="459"/>
      <c r="J252" s="470"/>
      <c r="K252" s="460"/>
      <c r="L252" s="461"/>
      <c r="M252" s="461"/>
      <c r="N252" s="461"/>
      <c r="O252" s="460"/>
      <c r="P252" s="462"/>
      <c r="Q252" s="448"/>
      <c r="R252" s="463"/>
      <c r="S252" s="464"/>
      <c r="T252" s="464"/>
      <c r="U252" s="464"/>
      <c r="V252" s="463"/>
      <c r="W252" s="459"/>
      <c r="X252" s="451"/>
      <c r="Y252" s="460"/>
      <c r="Z252" s="461"/>
      <c r="AA252" s="461"/>
      <c r="AB252" s="461"/>
      <c r="AC252" s="460"/>
      <c r="AD252" s="371"/>
      <c r="AE252" s="371"/>
      <c r="AF252" s="371"/>
      <c r="AG252" s="19"/>
      <c r="AH252" s="19"/>
    </row>
    <row r="253" spans="1:34" ht="12.75" customHeight="1">
      <c r="A253" s="19"/>
      <c r="B253" s="363">
        <v>9</v>
      </c>
      <c r="C253" s="363" t="s">
        <v>1021</v>
      </c>
      <c r="D253" s="364"/>
      <c r="E253" s="238"/>
      <c r="F253" s="238"/>
      <c r="G253" s="238"/>
      <c r="H253" s="364"/>
      <c r="I253" s="438">
        <v>24</v>
      </c>
      <c r="J253" s="467" t="s">
        <v>1022</v>
      </c>
      <c r="K253" s="440"/>
      <c r="L253" s="441"/>
      <c r="M253" s="441"/>
      <c r="N253" s="441"/>
      <c r="O253" s="440"/>
      <c r="P253" s="438">
        <v>9</v>
      </c>
      <c r="Q253" s="439" t="s">
        <v>1024</v>
      </c>
      <c r="R253" s="440"/>
      <c r="S253" s="441"/>
      <c r="T253" s="441"/>
      <c r="U253" s="441"/>
      <c r="V253" s="440"/>
      <c r="W253" s="363">
        <v>24</v>
      </c>
      <c r="X253" s="363" t="s">
        <v>483</v>
      </c>
      <c r="Y253" s="364"/>
      <c r="Z253" s="238"/>
      <c r="AA253" s="238"/>
      <c r="AB253" s="238"/>
      <c r="AC253" s="364"/>
      <c r="AD253" s="367"/>
      <c r="AE253" s="367"/>
      <c r="AF253" s="367"/>
      <c r="AG253" s="19"/>
      <c r="AH253" s="19"/>
    </row>
    <row r="254" spans="1:34" ht="12.75" customHeight="1">
      <c r="A254" s="19"/>
      <c r="B254" s="363"/>
      <c r="C254" s="363"/>
      <c r="D254" s="364"/>
      <c r="E254" s="238"/>
      <c r="F254" s="238"/>
      <c r="G254" s="238"/>
      <c r="H254" s="364"/>
      <c r="I254" s="438"/>
      <c r="J254" s="467"/>
      <c r="K254" s="440"/>
      <c r="L254" s="441"/>
      <c r="M254" s="441"/>
      <c r="N254" s="441"/>
      <c r="O254" s="440"/>
      <c r="P254" s="438"/>
      <c r="Q254" s="438"/>
      <c r="R254" s="440"/>
      <c r="S254" s="441"/>
      <c r="T254" s="441"/>
      <c r="U254" s="441"/>
      <c r="V254" s="440"/>
      <c r="W254" s="363"/>
      <c r="X254" s="363"/>
      <c r="Y254" s="364"/>
      <c r="Z254" s="238"/>
      <c r="AA254" s="238"/>
      <c r="AB254" s="238"/>
      <c r="AC254" s="364"/>
      <c r="AD254" s="367"/>
      <c r="AE254" s="367"/>
      <c r="AF254" s="367"/>
      <c r="AG254" s="19"/>
      <c r="AH254" s="19"/>
    </row>
    <row r="255" spans="1:34" ht="12.75" customHeight="1">
      <c r="A255" s="19"/>
      <c r="B255" s="365"/>
      <c r="C255" s="365"/>
      <c r="D255" s="366"/>
      <c r="E255" s="367"/>
      <c r="F255" s="367"/>
      <c r="G255" s="367"/>
      <c r="H255" s="366"/>
      <c r="I255" s="445"/>
      <c r="J255" s="445"/>
      <c r="K255" s="446"/>
      <c r="L255" s="447"/>
      <c r="M255" s="447"/>
      <c r="N255" s="447"/>
      <c r="O255" s="446"/>
      <c r="P255" s="445"/>
      <c r="Q255" s="445"/>
      <c r="R255" s="446"/>
      <c r="S255" s="447"/>
      <c r="T255" s="447"/>
      <c r="U255" s="447"/>
      <c r="V255" s="446"/>
      <c r="W255" s="365"/>
      <c r="X255" s="365"/>
      <c r="Y255" s="366"/>
      <c r="Z255" s="367"/>
      <c r="AA255" s="367"/>
      <c r="AB255" s="367"/>
      <c r="AC255" s="366"/>
      <c r="AD255" s="238"/>
      <c r="AE255" s="238"/>
      <c r="AF255" s="367"/>
      <c r="AG255" s="19"/>
      <c r="AH255" s="19"/>
    </row>
    <row r="256" spans="1:34" ht="12.75" customHeight="1">
      <c r="A256" s="19"/>
      <c r="B256" s="368"/>
      <c r="C256" s="368"/>
      <c r="D256" s="370"/>
      <c r="E256" s="371"/>
      <c r="F256" s="371"/>
      <c r="G256" s="371"/>
      <c r="H256" s="370"/>
      <c r="I256" s="451"/>
      <c r="J256" s="451"/>
      <c r="K256" s="452"/>
      <c r="L256" s="453"/>
      <c r="M256" s="453"/>
      <c r="N256" s="453"/>
      <c r="O256" s="452"/>
      <c r="P256" s="451"/>
      <c r="Q256" s="451"/>
      <c r="R256" s="452"/>
      <c r="S256" s="453"/>
      <c r="T256" s="453"/>
      <c r="U256" s="453"/>
      <c r="V256" s="452"/>
      <c r="W256" s="368"/>
      <c r="X256" s="368"/>
      <c r="Y256" s="370"/>
      <c r="Z256" s="371"/>
      <c r="AA256" s="371"/>
      <c r="AB256" s="371"/>
      <c r="AC256" s="370"/>
      <c r="AD256" s="373"/>
      <c r="AE256" s="373"/>
      <c r="AF256" s="371"/>
      <c r="AG256" s="19"/>
      <c r="AH256" s="19"/>
    </row>
    <row r="257" spans="1:34" ht="12.75" customHeight="1">
      <c r="A257" s="19"/>
      <c r="B257" s="363">
        <v>10</v>
      </c>
      <c r="C257" s="363" t="s">
        <v>1022</v>
      </c>
      <c r="D257" s="364"/>
      <c r="E257" s="238"/>
      <c r="F257" s="238"/>
      <c r="G257" s="238"/>
      <c r="H257" s="364"/>
      <c r="I257" s="434">
        <v>25</v>
      </c>
      <c r="J257" s="435" t="s">
        <v>1023</v>
      </c>
      <c r="K257" s="436"/>
      <c r="L257" s="437"/>
      <c r="M257" s="437"/>
      <c r="N257" s="437"/>
      <c r="O257" s="436"/>
      <c r="P257" s="438">
        <v>10</v>
      </c>
      <c r="Q257" s="467" t="s">
        <v>483</v>
      </c>
      <c r="R257" s="440"/>
      <c r="S257" s="441"/>
      <c r="T257" s="441"/>
      <c r="U257" s="441"/>
      <c r="V257" s="440"/>
      <c r="W257" s="363">
        <v>25</v>
      </c>
      <c r="X257" s="363" t="s">
        <v>1019</v>
      </c>
      <c r="Y257" s="364"/>
      <c r="Z257" s="238"/>
      <c r="AA257" s="238"/>
      <c r="AB257" s="238"/>
      <c r="AC257" s="364"/>
      <c r="AD257" s="367"/>
      <c r="AE257" s="367"/>
      <c r="AF257" s="367"/>
      <c r="AG257" s="19"/>
      <c r="AH257" s="19"/>
    </row>
    <row r="258" spans="1:34" ht="12.75" customHeight="1">
      <c r="A258" s="19"/>
      <c r="B258" s="363"/>
      <c r="C258" s="363"/>
      <c r="D258" s="364"/>
      <c r="E258" s="238"/>
      <c r="F258" s="238"/>
      <c r="G258" s="238"/>
      <c r="H258" s="364"/>
      <c r="I258" s="434"/>
      <c r="J258" s="434"/>
      <c r="K258" s="436"/>
      <c r="L258" s="437"/>
      <c r="M258" s="437"/>
      <c r="N258" s="437"/>
      <c r="O258" s="436"/>
      <c r="P258" s="438"/>
      <c r="Q258" s="438"/>
      <c r="R258" s="440"/>
      <c r="S258" s="441"/>
      <c r="T258" s="441"/>
      <c r="U258" s="441"/>
      <c r="V258" s="440"/>
      <c r="W258" s="363"/>
      <c r="X258" s="365"/>
      <c r="Y258" s="364"/>
      <c r="Z258" s="238"/>
      <c r="AA258" s="238"/>
      <c r="AB258" s="238"/>
      <c r="AC258" s="364"/>
      <c r="AD258" s="238"/>
      <c r="AE258" s="238"/>
      <c r="AF258" s="367"/>
      <c r="AG258" s="19"/>
      <c r="AH258" s="19"/>
    </row>
    <row r="259" spans="1:34" ht="12.75" customHeight="1">
      <c r="A259" s="19"/>
      <c r="B259" s="363"/>
      <c r="C259" s="365"/>
      <c r="D259" s="364"/>
      <c r="E259" s="238"/>
      <c r="F259" s="238"/>
      <c r="G259" s="238"/>
      <c r="H259" s="364"/>
      <c r="I259" s="434"/>
      <c r="J259" s="442"/>
      <c r="K259" s="436"/>
      <c r="L259" s="437"/>
      <c r="M259" s="437"/>
      <c r="N259" s="437"/>
      <c r="O259" s="436"/>
      <c r="P259" s="438"/>
      <c r="Q259" s="445"/>
      <c r="R259" s="440"/>
      <c r="S259" s="441"/>
      <c r="T259" s="441"/>
      <c r="U259" s="441"/>
      <c r="V259" s="440"/>
      <c r="W259" s="363"/>
      <c r="X259" s="363"/>
      <c r="Y259" s="364"/>
      <c r="Z259" s="238"/>
      <c r="AA259" s="238"/>
      <c r="AB259" s="238"/>
      <c r="AC259" s="364"/>
      <c r="AD259" s="367"/>
      <c r="AE259" s="367"/>
      <c r="AF259" s="367"/>
      <c r="AG259" s="19"/>
      <c r="AH259" s="19"/>
    </row>
    <row r="260" spans="1:34" ht="12.75" customHeight="1">
      <c r="A260" s="19"/>
      <c r="B260" s="368"/>
      <c r="C260" s="368"/>
      <c r="D260" s="370"/>
      <c r="E260" s="371"/>
      <c r="F260" s="371"/>
      <c r="G260" s="371"/>
      <c r="H260" s="370"/>
      <c r="I260" s="448"/>
      <c r="J260" s="448"/>
      <c r="K260" s="449"/>
      <c r="L260" s="450"/>
      <c r="M260" s="450"/>
      <c r="N260" s="450"/>
      <c r="O260" s="449"/>
      <c r="P260" s="451"/>
      <c r="Q260" s="451"/>
      <c r="R260" s="452"/>
      <c r="S260" s="453"/>
      <c r="T260" s="453"/>
      <c r="U260" s="453"/>
      <c r="V260" s="452"/>
      <c r="W260" s="368"/>
      <c r="X260" s="458"/>
      <c r="Y260" s="370"/>
      <c r="Z260" s="371"/>
      <c r="AA260" s="371"/>
      <c r="AB260" s="371"/>
      <c r="AC260" s="370"/>
      <c r="AD260" s="371"/>
      <c r="AE260" s="371"/>
      <c r="AF260" s="371"/>
      <c r="AG260" s="19"/>
      <c r="AH260" s="19"/>
    </row>
    <row r="261" spans="1:34" ht="12.75" customHeight="1">
      <c r="A261" s="19"/>
      <c r="B261" s="442">
        <v>11</v>
      </c>
      <c r="C261" s="435" t="s">
        <v>1023</v>
      </c>
      <c r="D261" s="443"/>
      <c r="E261" s="444"/>
      <c r="F261" s="444"/>
      <c r="G261" s="444"/>
      <c r="H261" s="443"/>
      <c r="I261" s="445">
        <v>26</v>
      </c>
      <c r="J261" s="439" t="s">
        <v>1024</v>
      </c>
      <c r="K261" s="446"/>
      <c r="L261" s="447"/>
      <c r="M261" s="447"/>
      <c r="N261" s="447"/>
      <c r="O261" s="446"/>
      <c r="P261" s="365">
        <v>11</v>
      </c>
      <c r="Q261" s="363" t="s">
        <v>1019</v>
      </c>
      <c r="R261" s="366"/>
      <c r="S261" s="367"/>
      <c r="T261" s="367"/>
      <c r="U261" s="367"/>
      <c r="V261" s="366"/>
      <c r="W261" s="365">
        <v>26</v>
      </c>
      <c r="X261" s="363" t="s">
        <v>1020</v>
      </c>
      <c r="Y261" s="366"/>
      <c r="Z261" s="367"/>
      <c r="AA261" s="367"/>
      <c r="AB261" s="367"/>
      <c r="AC261" s="366"/>
      <c r="AD261" s="367"/>
      <c r="AE261" s="367"/>
      <c r="AF261" s="367"/>
      <c r="AG261" s="19"/>
      <c r="AH261" s="19"/>
    </row>
    <row r="262" spans="1:34" ht="12.75" customHeight="1">
      <c r="A262" s="19"/>
      <c r="B262" s="434"/>
      <c r="C262" s="434"/>
      <c r="D262" s="436"/>
      <c r="E262" s="437"/>
      <c r="F262" s="437"/>
      <c r="G262" s="437"/>
      <c r="H262" s="436"/>
      <c r="I262" s="438"/>
      <c r="J262" s="438"/>
      <c r="K262" s="440"/>
      <c r="L262" s="441"/>
      <c r="M262" s="441"/>
      <c r="N262" s="441"/>
      <c r="O262" s="440"/>
      <c r="P262" s="363"/>
      <c r="Q262" s="365"/>
      <c r="R262" s="364"/>
      <c r="S262" s="238"/>
      <c r="T262" s="238"/>
      <c r="U262" s="238"/>
      <c r="V262" s="364"/>
      <c r="W262" s="363"/>
      <c r="X262" s="365"/>
      <c r="Y262" s="364"/>
      <c r="Z262" s="238"/>
      <c r="AA262" s="238"/>
      <c r="AB262" s="238"/>
      <c r="AC262" s="364"/>
      <c r="AD262" s="238"/>
      <c r="AE262" s="238"/>
      <c r="AF262" s="367"/>
      <c r="AG262" s="19"/>
      <c r="AH262" s="19"/>
    </row>
    <row r="263" spans="1:34" ht="12.75" customHeight="1">
      <c r="A263" s="19"/>
      <c r="B263" s="434"/>
      <c r="C263" s="442"/>
      <c r="D263" s="436"/>
      <c r="E263" s="437"/>
      <c r="F263" s="437"/>
      <c r="G263" s="437"/>
      <c r="H263" s="436"/>
      <c r="I263" s="438"/>
      <c r="J263" s="445"/>
      <c r="K263" s="440"/>
      <c r="L263" s="441"/>
      <c r="M263" s="441"/>
      <c r="N263" s="441"/>
      <c r="O263" s="440"/>
      <c r="P263" s="363"/>
      <c r="Q263" s="363"/>
      <c r="R263" s="364"/>
      <c r="S263" s="238"/>
      <c r="T263" s="238"/>
      <c r="U263" s="238"/>
      <c r="V263" s="364"/>
      <c r="W263" s="363"/>
      <c r="X263" s="365"/>
      <c r="Y263" s="364"/>
      <c r="Z263" s="238"/>
      <c r="AA263" s="238"/>
      <c r="AB263" s="238"/>
      <c r="AC263" s="364"/>
      <c r="AD263" s="238"/>
      <c r="AE263" s="238"/>
      <c r="AF263" s="367"/>
      <c r="AG263" s="19"/>
      <c r="AH263" s="19"/>
    </row>
    <row r="264" spans="1:34" ht="12.75" customHeight="1">
      <c r="A264" s="19"/>
      <c r="B264" s="462"/>
      <c r="C264" s="448"/>
      <c r="D264" s="463"/>
      <c r="E264" s="464"/>
      <c r="F264" s="464"/>
      <c r="G264" s="464"/>
      <c r="H264" s="463"/>
      <c r="I264" s="459"/>
      <c r="J264" s="451"/>
      <c r="K264" s="460"/>
      <c r="L264" s="461"/>
      <c r="M264" s="461"/>
      <c r="N264" s="461"/>
      <c r="O264" s="460"/>
      <c r="P264" s="458"/>
      <c r="Q264" s="458"/>
      <c r="R264" s="374"/>
      <c r="S264" s="373"/>
      <c r="T264" s="373"/>
      <c r="U264" s="373"/>
      <c r="V264" s="374"/>
      <c r="W264" s="458"/>
      <c r="X264" s="368"/>
      <c r="Y264" s="374"/>
      <c r="Z264" s="373"/>
      <c r="AA264" s="373"/>
      <c r="AB264" s="373"/>
      <c r="AC264" s="374"/>
      <c r="AD264" s="371"/>
      <c r="AE264" s="371"/>
      <c r="AF264" s="371"/>
      <c r="AG264" s="19"/>
      <c r="AH264" s="19"/>
    </row>
    <row r="265" spans="1:34" ht="12.75" customHeight="1">
      <c r="A265" s="19"/>
      <c r="B265" s="445">
        <v>12</v>
      </c>
      <c r="C265" s="439" t="s">
        <v>1024</v>
      </c>
      <c r="D265" s="446"/>
      <c r="E265" s="447"/>
      <c r="F265" s="447"/>
      <c r="G265" s="447"/>
      <c r="H265" s="446"/>
      <c r="I265" s="365">
        <v>27</v>
      </c>
      <c r="J265" s="363" t="s">
        <v>483</v>
      </c>
      <c r="K265" s="366"/>
      <c r="L265" s="367"/>
      <c r="M265" s="367"/>
      <c r="N265" s="367"/>
      <c r="O265" s="366"/>
      <c r="P265" s="365">
        <v>12</v>
      </c>
      <c r="Q265" s="363" t="s">
        <v>1020</v>
      </c>
      <c r="R265" s="366"/>
      <c r="S265" s="367"/>
      <c r="T265" s="367"/>
      <c r="U265" s="367"/>
      <c r="V265" s="366"/>
      <c r="W265" s="365">
        <v>27</v>
      </c>
      <c r="X265" s="363" t="s">
        <v>1021</v>
      </c>
      <c r="Y265" s="366"/>
      <c r="Z265" s="367"/>
      <c r="AA265" s="367"/>
      <c r="AB265" s="367"/>
      <c r="AC265" s="366"/>
      <c r="AD265" s="367"/>
      <c r="AE265" s="367"/>
      <c r="AF265" s="367"/>
      <c r="AG265" s="19"/>
      <c r="AH265" s="19"/>
    </row>
    <row r="266" spans="1:34" ht="12.75" customHeight="1">
      <c r="A266" s="19"/>
      <c r="B266" s="445"/>
      <c r="C266" s="438"/>
      <c r="D266" s="446"/>
      <c r="E266" s="447"/>
      <c r="F266" s="447"/>
      <c r="G266" s="447"/>
      <c r="H266" s="446"/>
      <c r="I266" s="365"/>
      <c r="J266" s="363"/>
      <c r="K266" s="366"/>
      <c r="L266" s="367"/>
      <c r="M266" s="367"/>
      <c r="N266" s="367"/>
      <c r="O266" s="366"/>
      <c r="P266" s="365"/>
      <c r="Q266" s="365"/>
      <c r="R266" s="366"/>
      <c r="S266" s="367"/>
      <c r="T266" s="367"/>
      <c r="U266" s="367"/>
      <c r="V266" s="366"/>
      <c r="W266" s="365"/>
      <c r="X266" s="365"/>
      <c r="Y266" s="366"/>
      <c r="Z266" s="367"/>
      <c r="AA266" s="367"/>
      <c r="AB266" s="367"/>
      <c r="AC266" s="366"/>
      <c r="AD266" s="367"/>
      <c r="AE266" s="367"/>
      <c r="AF266" s="367"/>
      <c r="AG266" s="19"/>
      <c r="AH266" s="19"/>
    </row>
    <row r="267" spans="1:34" ht="12.75" customHeight="1">
      <c r="A267" s="19"/>
      <c r="B267" s="438"/>
      <c r="C267" s="445"/>
      <c r="D267" s="440"/>
      <c r="E267" s="441"/>
      <c r="F267" s="441"/>
      <c r="G267" s="441"/>
      <c r="H267" s="440"/>
      <c r="I267" s="363"/>
      <c r="J267" s="365"/>
      <c r="K267" s="364"/>
      <c r="L267" s="238"/>
      <c r="M267" s="238"/>
      <c r="N267" s="238"/>
      <c r="O267" s="364"/>
      <c r="P267" s="363"/>
      <c r="Q267" s="365"/>
      <c r="R267" s="364"/>
      <c r="S267" s="238"/>
      <c r="T267" s="238"/>
      <c r="U267" s="238"/>
      <c r="V267" s="364"/>
      <c r="W267" s="363"/>
      <c r="X267" s="365"/>
      <c r="Y267" s="364"/>
      <c r="Z267" s="238"/>
      <c r="AA267" s="238"/>
      <c r="AB267" s="238"/>
      <c r="AC267" s="364"/>
      <c r="AD267" s="238"/>
      <c r="AE267" s="238"/>
      <c r="AF267" s="367"/>
      <c r="AG267" s="19"/>
      <c r="AH267" s="19"/>
    </row>
    <row r="268" spans="1:34" ht="12.75" customHeight="1">
      <c r="A268" s="19"/>
      <c r="B268" s="459"/>
      <c r="C268" s="451"/>
      <c r="D268" s="460"/>
      <c r="E268" s="461"/>
      <c r="F268" s="461"/>
      <c r="G268" s="461"/>
      <c r="H268" s="460"/>
      <c r="I268" s="458"/>
      <c r="J268" s="368"/>
      <c r="K268" s="374"/>
      <c r="L268" s="373"/>
      <c r="M268" s="373"/>
      <c r="N268" s="373"/>
      <c r="O268" s="374"/>
      <c r="P268" s="458"/>
      <c r="Q268" s="368"/>
      <c r="R268" s="374"/>
      <c r="S268" s="373"/>
      <c r="T268" s="373"/>
      <c r="U268" s="373"/>
      <c r="V268" s="374"/>
      <c r="W268" s="458"/>
      <c r="X268" s="368"/>
      <c r="Y268" s="374"/>
      <c r="Z268" s="373"/>
      <c r="AA268" s="373"/>
      <c r="AB268" s="373"/>
      <c r="AC268" s="374"/>
      <c r="AD268" s="373"/>
      <c r="AE268" s="373"/>
      <c r="AF268" s="371"/>
      <c r="AG268" s="19"/>
      <c r="AH268" s="19"/>
    </row>
    <row r="269" spans="1:34" ht="12.75" customHeight="1">
      <c r="A269" s="19"/>
      <c r="B269" s="363">
        <v>13</v>
      </c>
      <c r="C269" s="363" t="s">
        <v>483</v>
      </c>
      <c r="D269" s="364"/>
      <c r="E269" s="238"/>
      <c r="F269" s="238"/>
      <c r="G269" s="238"/>
      <c r="H269" s="364"/>
      <c r="I269" s="363">
        <v>28</v>
      </c>
      <c r="J269" s="363" t="s">
        <v>1019</v>
      </c>
      <c r="K269" s="364"/>
      <c r="L269" s="238"/>
      <c r="M269" s="238"/>
      <c r="N269" s="238"/>
      <c r="O269" s="364"/>
      <c r="P269" s="363">
        <v>13</v>
      </c>
      <c r="Q269" s="363" t="s">
        <v>1021</v>
      </c>
      <c r="R269" s="364"/>
      <c r="S269" s="238"/>
      <c r="T269" s="238"/>
      <c r="U269" s="238"/>
      <c r="V269" s="364"/>
      <c r="W269" s="363">
        <v>28</v>
      </c>
      <c r="X269" s="363" t="s">
        <v>1022</v>
      </c>
      <c r="Y269" s="364"/>
      <c r="Z269" s="238"/>
      <c r="AA269" s="238"/>
      <c r="AB269" s="238"/>
      <c r="AC269" s="364"/>
      <c r="AD269" s="367"/>
      <c r="AE269" s="367"/>
      <c r="AF269" s="367"/>
      <c r="AG269" s="19"/>
      <c r="AH269" s="19"/>
    </row>
    <row r="270" spans="1:34" ht="12.75" customHeight="1">
      <c r="A270" s="19"/>
      <c r="B270" s="365"/>
      <c r="C270" s="363"/>
      <c r="D270" s="366"/>
      <c r="E270" s="367"/>
      <c r="F270" s="367"/>
      <c r="G270" s="367"/>
      <c r="H270" s="366"/>
      <c r="I270" s="365"/>
      <c r="J270" s="365"/>
      <c r="K270" s="366"/>
      <c r="L270" s="367"/>
      <c r="M270" s="367"/>
      <c r="N270" s="367"/>
      <c r="O270" s="366"/>
      <c r="P270" s="365"/>
      <c r="Q270" s="365"/>
      <c r="R270" s="366"/>
      <c r="S270" s="367"/>
      <c r="T270" s="367"/>
      <c r="U270" s="367"/>
      <c r="V270" s="366"/>
      <c r="W270" s="365"/>
      <c r="X270" s="363"/>
      <c r="Y270" s="366"/>
      <c r="Z270" s="367"/>
      <c r="AA270" s="367"/>
      <c r="AB270" s="367"/>
      <c r="AC270" s="366"/>
      <c r="AD270" s="238"/>
      <c r="AE270" s="238"/>
      <c r="AF270" s="367"/>
      <c r="AG270" s="19"/>
      <c r="AH270" s="19"/>
    </row>
    <row r="271" spans="1:34" ht="12.75" customHeight="1">
      <c r="A271" s="19"/>
      <c r="B271" s="365"/>
      <c r="C271" s="365"/>
      <c r="D271" s="366"/>
      <c r="E271" s="367"/>
      <c r="F271" s="367"/>
      <c r="G271" s="367"/>
      <c r="H271" s="366"/>
      <c r="I271" s="365"/>
      <c r="J271" s="363"/>
      <c r="K271" s="366"/>
      <c r="L271" s="367"/>
      <c r="M271" s="367"/>
      <c r="N271" s="367"/>
      <c r="O271" s="366"/>
      <c r="P271" s="365"/>
      <c r="Q271" s="365"/>
      <c r="R271" s="366"/>
      <c r="S271" s="367"/>
      <c r="T271" s="367"/>
      <c r="U271" s="367"/>
      <c r="V271" s="366"/>
      <c r="W271" s="365"/>
      <c r="X271" s="365"/>
      <c r="Y271" s="366"/>
      <c r="Z271" s="367"/>
      <c r="AA271" s="367"/>
      <c r="AB271" s="367"/>
      <c r="AC271" s="366"/>
      <c r="AD271" s="367"/>
      <c r="AE271" s="367"/>
      <c r="AF271" s="367"/>
      <c r="AG271" s="19"/>
      <c r="AH271" s="19"/>
    </row>
    <row r="272" spans="1:34" ht="12.75" customHeight="1">
      <c r="A272" s="19"/>
      <c r="B272" s="458"/>
      <c r="C272" s="368"/>
      <c r="D272" s="374"/>
      <c r="E272" s="373"/>
      <c r="F272" s="373"/>
      <c r="G272" s="373"/>
      <c r="H272" s="374"/>
      <c r="I272" s="458"/>
      <c r="J272" s="458"/>
      <c r="K272" s="374"/>
      <c r="L272" s="373"/>
      <c r="M272" s="373"/>
      <c r="N272" s="373"/>
      <c r="O272" s="374"/>
      <c r="P272" s="458"/>
      <c r="Q272" s="368"/>
      <c r="R272" s="374"/>
      <c r="S272" s="373"/>
      <c r="T272" s="373"/>
      <c r="U272" s="373"/>
      <c r="V272" s="374"/>
      <c r="W272" s="458"/>
      <c r="X272" s="368"/>
      <c r="Y272" s="374"/>
      <c r="Z272" s="373"/>
      <c r="AA272" s="373"/>
      <c r="AB272" s="373"/>
      <c r="AC272" s="374"/>
      <c r="AD272" s="371"/>
      <c r="AE272" s="371"/>
      <c r="AF272" s="371"/>
      <c r="AG272" s="19"/>
      <c r="AH272" s="19"/>
    </row>
    <row r="273" spans="1:34" ht="12.75" customHeight="1">
      <c r="A273" s="19"/>
      <c r="B273" s="363">
        <v>14</v>
      </c>
      <c r="C273" s="363" t="s">
        <v>1019</v>
      </c>
      <c r="D273" s="364"/>
      <c r="E273" s="238"/>
      <c r="F273" s="238"/>
      <c r="G273" s="238"/>
      <c r="H273" s="364"/>
      <c r="I273" s="363">
        <v>29</v>
      </c>
      <c r="J273" s="363" t="s">
        <v>1020</v>
      </c>
      <c r="K273" s="364"/>
      <c r="L273" s="238"/>
      <c r="M273" s="238"/>
      <c r="N273" s="238"/>
      <c r="O273" s="364"/>
      <c r="P273" s="363">
        <v>14</v>
      </c>
      <c r="Q273" s="363" t="s">
        <v>1022</v>
      </c>
      <c r="R273" s="364"/>
      <c r="S273" s="238"/>
      <c r="T273" s="238"/>
      <c r="U273" s="238"/>
      <c r="V273" s="364"/>
      <c r="W273" s="434">
        <v>29</v>
      </c>
      <c r="X273" s="435" t="s">
        <v>1023</v>
      </c>
      <c r="Y273" s="436"/>
      <c r="Z273" s="437"/>
      <c r="AA273" s="437"/>
      <c r="AB273" s="437"/>
      <c r="AC273" s="436"/>
      <c r="AD273" s="367"/>
      <c r="AE273" s="367"/>
      <c r="AF273" s="367"/>
      <c r="AG273" s="19"/>
      <c r="AH273" s="19"/>
    </row>
    <row r="274" spans="1:34" ht="12.75" customHeight="1">
      <c r="A274" s="19"/>
      <c r="B274" s="363"/>
      <c r="C274" s="365"/>
      <c r="D274" s="364"/>
      <c r="E274" s="238"/>
      <c r="F274" s="238"/>
      <c r="G274" s="238"/>
      <c r="H274" s="364"/>
      <c r="I274" s="363"/>
      <c r="J274" s="365"/>
      <c r="K274" s="364"/>
      <c r="L274" s="238"/>
      <c r="M274" s="238"/>
      <c r="N274" s="238"/>
      <c r="O274" s="364"/>
      <c r="P274" s="363"/>
      <c r="Q274" s="363"/>
      <c r="R274" s="364"/>
      <c r="S274" s="238"/>
      <c r="T274" s="238"/>
      <c r="U274" s="238"/>
      <c r="V274" s="364"/>
      <c r="W274" s="434"/>
      <c r="X274" s="442"/>
      <c r="Y274" s="436"/>
      <c r="Z274" s="437"/>
      <c r="AA274" s="437"/>
      <c r="AB274" s="437"/>
      <c r="AC274" s="436"/>
      <c r="AD274" s="238"/>
      <c r="AE274" s="238"/>
      <c r="AF274" s="367"/>
      <c r="AG274" s="19"/>
      <c r="AH274" s="19"/>
    </row>
    <row r="275" spans="1:34" ht="12.75" customHeight="1">
      <c r="A275" s="19"/>
      <c r="B275" s="365"/>
      <c r="C275" s="363"/>
      <c r="D275" s="366"/>
      <c r="E275" s="367"/>
      <c r="F275" s="367"/>
      <c r="G275" s="367"/>
      <c r="H275" s="366"/>
      <c r="I275" s="365"/>
      <c r="J275" s="365"/>
      <c r="K275" s="366"/>
      <c r="L275" s="367"/>
      <c r="M275" s="367"/>
      <c r="N275" s="367"/>
      <c r="O275" s="366"/>
      <c r="P275" s="365"/>
      <c r="Q275" s="365"/>
      <c r="R275" s="366"/>
      <c r="S275" s="367"/>
      <c r="T275" s="367"/>
      <c r="U275" s="367"/>
      <c r="V275" s="366"/>
      <c r="W275" s="442"/>
      <c r="X275" s="442"/>
      <c r="Y275" s="443"/>
      <c r="Z275" s="444"/>
      <c r="AA275" s="444"/>
      <c r="AB275" s="444"/>
      <c r="AC275" s="443"/>
      <c r="AD275" s="238"/>
      <c r="AE275" s="238"/>
      <c r="AF275" s="367"/>
      <c r="AG275" s="19"/>
      <c r="AH275" s="19"/>
    </row>
    <row r="276" spans="1:34" ht="12.75" customHeight="1">
      <c r="A276" s="19"/>
      <c r="B276" s="368"/>
      <c r="C276" s="368"/>
      <c r="D276" s="370"/>
      <c r="E276" s="371"/>
      <c r="F276" s="371"/>
      <c r="G276" s="371"/>
      <c r="H276" s="370"/>
      <c r="I276" s="368"/>
      <c r="J276" s="368"/>
      <c r="K276" s="370"/>
      <c r="L276" s="371"/>
      <c r="M276" s="371"/>
      <c r="N276" s="371"/>
      <c r="O276" s="370"/>
      <c r="P276" s="368"/>
      <c r="Q276" s="368"/>
      <c r="R276" s="370"/>
      <c r="S276" s="371"/>
      <c r="T276" s="371"/>
      <c r="U276" s="371"/>
      <c r="V276" s="370"/>
      <c r="W276" s="448"/>
      <c r="X276" s="462"/>
      <c r="Y276" s="449"/>
      <c r="Z276" s="450"/>
      <c r="AA276" s="450"/>
      <c r="AB276" s="450"/>
      <c r="AC276" s="449"/>
      <c r="AD276" s="371"/>
      <c r="AE276" s="371"/>
      <c r="AF276" s="371"/>
      <c r="AG276" s="19"/>
      <c r="AH276" s="19"/>
    </row>
    <row r="277" spans="1:34" ht="12.75" customHeight="1">
      <c r="A277" s="19"/>
      <c r="B277" s="363">
        <v>15</v>
      </c>
      <c r="C277" s="363" t="s">
        <v>1020</v>
      </c>
      <c r="D277" s="366"/>
      <c r="E277" s="367"/>
      <c r="F277" s="367"/>
      <c r="G277" s="367"/>
      <c r="H277" s="366"/>
      <c r="I277" s="363">
        <v>30</v>
      </c>
      <c r="J277" s="363" t="s">
        <v>1021</v>
      </c>
      <c r="K277" s="366"/>
      <c r="L277" s="367"/>
      <c r="M277" s="367"/>
      <c r="N277" s="367"/>
      <c r="O277" s="366"/>
      <c r="P277" s="434">
        <v>15</v>
      </c>
      <c r="Q277" s="435" t="s">
        <v>1023</v>
      </c>
      <c r="R277" s="443"/>
      <c r="S277" s="444"/>
      <c r="T277" s="444"/>
      <c r="U277" s="444"/>
      <c r="V277" s="443"/>
      <c r="W277" s="438">
        <v>30</v>
      </c>
      <c r="X277" s="439" t="s">
        <v>1024</v>
      </c>
      <c r="Y277" s="446"/>
      <c r="Z277" s="447"/>
      <c r="AA277" s="447"/>
      <c r="AB277" s="447"/>
      <c r="AC277" s="446"/>
      <c r="AD277" s="367"/>
      <c r="AE277" s="367"/>
      <c r="AF277" s="367"/>
      <c r="AG277" s="19"/>
      <c r="AH277" s="19"/>
    </row>
    <row r="278" spans="1:34" ht="12.75" customHeight="1">
      <c r="A278" s="19"/>
      <c r="B278" s="365"/>
      <c r="C278" s="365"/>
      <c r="D278" s="366"/>
      <c r="E278" s="367"/>
      <c r="F278" s="367"/>
      <c r="G278" s="367"/>
      <c r="H278" s="366"/>
      <c r="I278" s="365"/>
      <c r="J278" s="365"/>
      <c r="K278" s="366"/>
      <c r="L278" s="367"/>
      <c r="M278" s="367"/>
      <c r="N278" s="367"/>
      <c r="O278" s="366"/>
      <c r="P278" s="442"/>
      <c r="Q278" s="442"/>
      <c r="R278" s="443"/>
      <c r="S278" s="444"/>
      <c r="T278" s="444"/>
      <c r="U278" s="444"/>
      <c r="V278" s="443"/>
      <c r="W278" s="445"/>
      <c r="X278" s="438"/>
      <c r="Y278" s="446"/>
      <c r="Z278" s="447"/>
      <c r="AA278" s="447"/>
      <c r="AB278" s="447"/>
      <c r="AC278" s="446"/>
      <c r="AD278" s="238"/>
      <c r="AE278" s="238"/>
      <c r="AF278" s="367"/>
      <c r="AG278" s="19"/>
      <c r="AH278" s="19"/>
    </row>
    <row r="279" spans="1:34" ht="12.75" customHeight="1">
      <c r="A279" s="19"/>
      <c r="B279" s="365"/>
      <c r="C279" s="365"/>
      <c r="D279" s="366"/>
      <c r="E279" s="367"/>
      <c r="F279" s="367"/>
      <c r="G279" s="367"/>
      <c r="H279" s="366"/>
      <c r="I279" s="365"/>
      <c r="J279" s="365"/>
      <c r="K279" s="366"/>
      <c r="L279" s="367"/>
      <c r="M279" s="367"/>
      <c r="N279" s="367"/>
      <c r="O279" s="366"/>
      <c r="P279" s="442"/>
      <c r="Q279" s="442"/>
      <c r="R279" s="443"/>
      <c r="S279" s="444"/>
      <c r="T279" s="444"/>
      <c r="U279" s="444"/>
      <c r="V279" s="443"/>
      <c r="W279" s="445"/>
      <c r="X279" s="445"/>
      <c r="Y279" s="446"/>
      <c r="Z279" s="447"/>
      <c r="AA279" s="447"/>
      <c r="AB279" s="447"/>
      <c r="AC279" s="446"/>
      <c r="AD279" s="238"/>
      <c r="AE279" s="238"/>
      <c r="AF279" s="367"/>
      <c r="AG279" s="19"/>
      <c r="AH279" s="19"/>
    </row>
    <row r="280" spans="1:34" ht="12.75" customHeight="1">
      <c r="A280" s="19"/>
      <c r="B280" s="368"/>
      <c r="C280" s="368"/>
      <c r="D280" s="370"/>
      <c r="E280" s="371"/>
      <c r="F280" s="371"/>
      <c r="G280" s="371"/>
      <c r="H280" s="370"/>
      <c r="I280" s="368"/>
      <c r="J280" s="368"/>
      <c r="K280" s="370"/>
      <c r="L280" s="371"/>
      <c r="M280" s="371"/>
      <c r="N280" s="371"/>
      <c r="O280" s="370"/>
      <c r="P280" s="448"/>
      <c r="Q280" s="448"/>
      <c r="R280" s="449"/>
      <c r="S280" s="450"/>
      <c r="T280" s="450"/>
      <c r="U280" s="450"/>
      <c r="V280" s="449"/>
      <c r="W280" s="451"/>
      <c r="X280" s="451"/>
      <c r="Y280" s="452"/>
      <c r="Z280" s="453"/>
      <c r="AA280" s="453"/>
      <c r="AB280" s="453"/>
      <c r="AC280" s="452"/>
      <c r="AD280" s="371"/>
      <c r="AE280" s="371"/>
      <c r="AF280" s="371"/>
      <c r="AG280" s="19"/>
      <c r="AH280" s="19"/>
    </row>
    <row r="281" spans="1:34" ht="12.75" customHeight="1">
      <c r="A281" s="19"/>
      <c r="B281" s="363"/>
      <c r="C281" s="363"/>
      <c r="D281" s="366"/>
      <c r="E281" s="367"/>
      <c r="F281" s="367"/>
      <c r="G281" s="367"/>
      <c r="H281" s="366"/>
      <c r="I281" s="363">
        <v>31</v>
      </c>
      <c r="J281" s="363" t="s">
        <v>1022</v>
      </c>
      <c r="K281" s="366"/>
      <c r="L281" s="367"/>
      <c r="M281" s="367"/>
      <c r="N281" s="367"/>
      <c r="O281" s="366"/>
      <c r="P281" s="363"/>
      <c r="Q281" s="363"/>
      <c r="R281" s="366"/>
      <c r="S281" s="367"/>
      <c r="T281" s="367"/>
      <c r="U281" s="367"/>
      <c r="V281" s="366"/>
      <c r="W281" s="363">
        <v>31</v>
      </c>
      <c r="X281" s="363" t="s">
        <v>483</v>
      </c>
      <c r="Y281" s="366"/>
      <c r="Z281" s="367"/>
      <c r="AA281" s="367"/>
      <c r="AB281" s="367"/>
      <c r="AC281" s="366"/>
      <c r="AD281" s="367"/>
      <c r="AE281" s="367"/>
      <c r="AF281" s="367"/>
      <c r="AG281" s="19"/>
      <c r="AH281" s="19"/>
    </row>
    <row r="282" spans="1:34" ht="12.75" customHeight="1">
      <c r="A282" s="19"/>
      <c r="B282" s="365"/>
      <c r="C282" s="365"/>
      <c r="D282" s="366"/>
      <c r="E282" s="367"/>
      <c r="F282" s="367"/>
      <c r="G282" s="367"/>
      <c r="H282" s="366"/>
      <c r="I282" s="365"/>
      <c r="J282" s="365"/>
      <c r="K282" s="366"/>
      <c r="L282" s="367"/>
      <c r="M282" s="367"/>
      <c r="N282" s="367"/>
      <c r="O282" s="366"/>
      <c r="P282" s="365"/>
      <c r="Q282" s="365"/>
      <c r="R282" s="366"/>
      <c r="S282" s="367"/>
      <c r="T282" s="367"/>
      <c r="U282" s="367"/>
      <c r="V282" s="366"/>
      <c r="W282" s="365"/>
      <c r="X282" s="363"/>
      <c r="Y282" s="366"/>
      <c r="Z282" s="367"/>
      <c r="AA282" s="367"/>
      <c r="AB282" s="367"/>
      <c r="AC282" s="366"/>
      <c r="AD282" s="367"/>
      <c r="AE282" s="367"/>
      <c r="AF282" s="367"/>
      <c r="AG282" s="19"/>
      <c r="AH282" s="19"/>
    </row>
    <row r="283" spans="1:34" ht="12.75" customHeight="1">
      <c r="A283" s="19"/>
      <c r="B283" s="367"/>
      <c r="C283" s="367"/>
      <c r="D283" s="366"/>
      <c r="E283" s="367"/>
      <c r="F283" s="367"/>
      <c r="G283" s="367"/>
      <c r="H283" s="366"/>
      <c r="I283" s="367"/>
      <c r="J283" s="367"/>
      <c r="K283" s="366"/>
      <c r="L283" s="367"/>
      <c r="M283" s="367"/>
      <c r="N283" s="367"/>
      <c r="O283" s="366"/>
      <c r="P283" s="367"/>
      <c r="Q283" s="367"/>
      <c r="R283" s="366"/>
      <c r="S283" s="367"/>
      <c r="T283" s="367"/>
      <c r="U283" s="367"/>
      <c r="V283" s="366"/>
      <c r="W283" s="367"/>
      <c r="X283" s="365"/>
      <c r="Y283" s="366"/>
      <c r="Z283" s="367"/>
      <c r="AA283" s="367"/>
      <c r="AB283" s="367"/>
      <c r="AC283" s="366"/>
      <c r="AD283" s="367"/>
      <c r="AE283" s="367"/>
      <c r="AF283" s="367"/>
      <c r="AG283" s="19"/>
      <c r="AH283" s="19"/>
    </row>
    <row r="284" spans="1:34" ht="12.75" customHeight="1">
      <c r="A284" s="19"/>
      <c r="B284" s="468"/>
      <c r="C284" s="468"/>
      <c r="D284" s="469"/>
      <c r="E284" s="468"/>
      <c r="F284" s="468"/>
      <c r="G284" s="468"/>
      <c r="H284" s="469"/>
      <c r="I284" s="468"/>
      <c r="J284" s="468"/>
      <c r="K284" s="469"/>
      <c r="L284" s="468"/>
      <c r="M284" s="468"/>
      <c r="N284" s="468"/>
      <c r="O284" s="469"/>
      <c r="P284" s="468"/>
      <c r="Q284" s="468"/>
      <c r="R284" s="469"/>
      <c r="S284" s="468"/>
      <c r="T284" s="468"/>
      <c r="U284" s="468"/>
      <c r="V284" s="469"/>
      <c r="W284" s="468"/>
      <c r="X284" s="468"/>
      <c r="Y284" s="469"/>
      <c r="Z284" s="468"/>
      <c r="AA284" s="468"/>
      <c r="AB284" s="468"/>
      <c r="AC284" s="469"/>
      <c r="AD284" s="468"/>
      <c r="AE284" s="468"/>
      <c r="AF284" s="468"/>
      <c r="AG284" s="19"/>
      <c r="AH284" s="19"/>
    </row>
    <row r="285" spans="1:34" ht="12.75" customHeight="1">
      <c r="A285" s="19"/>
      <c r="B285" s="474"/>
      <c r="C285" s="474"/>
      <c r="D285" s="474"/>
      <c r="E285" s="474"/>
      <c r="F285" s="474"/>
      <c r="G285" s="474"/>
      <c r="H285" s="474"/>
      <c r="I285" s="474"/>
      <c r="J285" s="475"/>
      <c r="K285" s="476"/>
      <c r="L285" s="474"/>
      <c r="M285" s="474"/>
      <c r="N285" s="474"/>
      <c r="O285" s="474"/>
      <c r="P285" s="474"/>
      <c r="Q285" s="474"/>
      <c r="R285" s="474"/>
      <c r="S285" s="474"/>
      <c r="T285" s="474"/>
      <c r="U285" s="474"/>
      <c r="V285" s="474"/>
      <c r="W285" s="474"/>
      <c r="X285" s="475"/>
      <c r="Y285" s="476"/>
      <c r="Z285" s="474"/>
      <c r="AA285" s="474"/>
      <c r="AB285" s="474"/>
      <c r="AC285" s="474"/>
      <c r="AD285" s="474"/>
      <c r="AE285" s="474"/>
      <c r="AF285" s="474"/>
      <c r="AG285" s="19"/>
      <c r="AH285" s="19"/>
    </row>
    <row r="286" spans="1:34" ht="12.75" customHeight="1">
      <c r="A286" s="19"/>
      <c r="B286" s="432"/>
      <c r="C286" s="433"/>
      <c r="D286" s="433"/>
      <c r="E286" s="433"/>
      <c r="F286" s="433"/>
      <c r="G286" s="433"/>
      <c r="H286" s="433"/>
      <c r="I286" s="433"/>
      <c r="J286" s="19"/>
      <c r="K286" s="1007" t="s">
        <v>1016</v>
      </c>
      <c r="L286" s="727"/>
      <c r="M286" s="727"/>
      <c r="N286" s="727"/>
      <c r="O286" s="727"/>
      <c r="P286" s="727"/>
      <c r="Q286" s="727"/>
      <c r="R286" s="727"/>
      <c r="S286" s="727"/>
      <c r="T286" s="727"/>
      <c r="U286" s="727"/>
      <c r="V286" s="727"/>
      <c r="W286" s="727"/>
      <c r="X286" s="727"/>
      <c r="Y286" s="228"/>
      <c r="Z286" s="19"/>
      <c r="AA286" s="19"/>
      <c r="AB286" s="19"/>
      <c r="AC286" s="19"/>
      <c r="AD286" s="19"/>
      <c r="AE286" s="19"/>
      <c r="AF286" s="19"/>
      <c r="AG286" s="19"/>
      <c r="AH286" s="19"/>
    </row>
    <row r="287" spans="1:34" ht="12.75" customHeight="1">
      <c r="A287" s="19"/>
      <c r="B287" s="433"/>
      <c r="C287" s="433"/>
      <c r="D287" s="433"/>
      <c r="E287" s="433"/>
      <c r="F287" s="433"/>
      <c r="G287" s="433"/>
      <c r="H287" s="433"/>
      <c r="I287" s="433"/>
      <c r="J287" s="19"/>
      <c r="K287" s="727"/>
      <c r="L287" s="727"/>
      <c r="M287" s="727"/>
      <c r="N287" s="727"/>
      <c r="O287" s="727"/>
      <c r="P287" s="727"/>
      <c r="Q287" s="727"/>
      <c r="R287" s="727"/>
      <c r="S287" s="727"/>
      <c r="T287" s="727"/>
      <c r="U287" s="727"/>
      <c r="V287" s="727"/>
      <c r="W287" s="727"/>
      <c r="X287" s="727"/>
      <c r="Y287" s="228"/>
      <c r="Z287" s="19"/>
      <c r="AA287" s="19"/>
      <c r="AB287" s="19"/>
      <c r="AC287" s="19"/>
      <c r="AD287" s="19"/>
      <c r="AE287" s="19"/>
      <c r="AF287" s="19"/>
      <c r="AG287" s="19"/>
      <c r="AH287" s="19"/>
    </row>
    <row r="288" spans="1:34" ht="12.75" customHeight="1">
      <c r="A288" s="19"/>
      <c r="B288" s="433"/>
      <c r="C288" s="433"/>
      <c r="D288" s="433"/>
      <c r="E288" s="433"/>
      <c r="F288" s="433"/>
      <c r="G288" s="433"/>
      <c r="H288" s="433"/>
      <c r="I288" s="433"/>
      <c r="J288" s="237"/>
      <c r="K288" s="727"/>
      <c r="L288" s="727"/>
      <c r="M288" s="727"/>
      <c r="N288" s="727"/>
      <c r="O288" s="727"/>
      <c r="P288" s="727"/>
      <c r="Q288" s="727"/>
      <c r="R288" s="727"/>
      <c r="S288" s="727"/>
      <c r="T288" s="727"/>
      <c r="U288" s="727"/>
      <c r="V288" s="727"/>
      <c r="W288" s="727"/>
      <c r="X288" s="727"/>
      <c r="Y288" s="228"/>
      <c r="Z288" s="284"/>
      <c r="AA288" s="284"/>
      <c r="AB288" s="284"/>
      <c r="AC288" s="284"/>
      <c r="AD288" s="284"/>
      <c r="AE288" s="284"/>
      <c r="AF288" s="284"/>
      <c r="AG288" s="19"/>
      <c r="AH288" s="19"/>
    </row>
    <row r="289" spans="1:34" ht="12.75" customHeight="1">
      <c r="A289" s="19"/>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c r="AA289" s="238"/>
      <c r="AB289" s="238"/>
      <c r="AC289" s="238"/>
      <c r="AD289" s="238"/>
      <c r="AE289" s="238"/>
      <c r="AF289" s="238"/>
      <c r="AG289" s="19"/>
      <c r="AH289" s="19"/>
    </row>
    <row r="290" spans="1:34" ht="12.75" customHeight="1">
      <c r="A290" s="19"/>
      <c r="B290" s="1148" t="s">
        <v>1122</v>
      </c>
      <c r="C290" s="765"/>
      <c r="D290" s="765"/>
      <c r="E290" s="765"/>
      <c r="F290" s="765"/>
      <c r="G290" s="765"/>
      <c r="H290" s="765"/>
      <c r="I290" s="765"/>
      <c r="J290" s="765"/>
      <c r="K290" s="765"/>
      <c r="L290" s="765"/>
      <c r="M290" s="765"/>
      <c r="N290" s="765"/>
      <c r="O290" s="1149"/>
      <c r="P290" s="1152" t="s">
        <v>1123</v>
      </c>
      <c r="Q290" s="765"/>
      <c r="R290" s="765"/>
      <c r="S290" s="765"/>
      <c r="T290" s="765"/>
      <c r="U290" s="765"/>
      <c r="V290" s="765"/>
      <c r="W290" s="765"/>
      <c r="X290" s="765"/>
      <c r="Y290" s="765"/>
      <c r="Z290" s="765"/>
      <c r="AA290" s="765"/>
      <c r="AB290" s="765"/>
      <c r="AC290" s="1149"/>
      <c r="AD290" s="1154" t="s">
        <v>350</v>
      </c>
      <c r="AE290" s="765"/>
      <c r="AF290" s="942"/>
      <c r="AG290" s="19"/>
      <c r="AH290" s="19"/>
    </row>
    <row r="291" spans="1:34" ht="12.75" customHeight="1">
      <c r="A291" s="19"/>
      <c r="B291" s="1150"/>
      <c r="C291" s="741"/>
      <c r="D291" s="741"/>
      <c r="E291" s="741"/>
      <c r="F291" s="741"/>
      <c r="G291" s="741"/>
      <c r="H291" s="741"/>
      <c r="I291" s="741"/>
      <c r="J291" s="741"/>
      <c r="K291" s="741"/>
      <c r="L291" s="741"/>
      <c r="M291" s="741"/>
      <c r="N291" s="741"/>
      <c r="O291" s="1151"/>
      <c r="P291" s="1153"/>
      <c r="Q291" s="741"/>
      <c r="R291" s="741"/>
      <c r="S291" s="741"/>
      <c r="T291" s="741"/>
      <c r="U291" s="741"/>
      <c r="V291" s="741"/>
      <c r="W291" s="741"/>
      <c r="X291" s="741"/>
      <c r="Y291" s="741"/>
      <c r="Z291" s="741"/>
      <c r="AA291" s="741"/>
      <c r="AB291" s="741"/>
      <c r="AC291" s="1151"/>
      <c r="AD291" s="1150"/>
      <c r="AE291" s="741"/>
      <c r="AF291" s="1155"/>
      <c r="AG291" s="19"/>
      <c r="AH291" s="19"/>
    </row>
    <row r="292" spans="1:34" ht="12.75" customHeight="1">
      <c r="A292" s="19"/>
      <c r="B292" s="363">
        <v>1</v>
      </c>
      <c r="C292" s="363" t="s">
        <v>1019</v>
      </c>
      <c r="D292" s="364"/>
      <c r="E292" s="238"/>
      <c r="F292" s="238"/>
      <c r="G292" s="238"/>
      <c r="H292" s="364"/>
      <c r="I292" s="363">
        <v>16</v>
      </c>
      <c r="J292" s="363" t="s">
        <v>1020</v>
      </c>
      <c r="K292" s="364"/>
      <c r="L292" s="238"/>
      <c r="M292" s="238"/>
      <c r="N292" s="238"/>
      <c r="O292" s="364"/>
      <c r="P292" s="363">
        <v>1</v>
      </c>
      <c r="Q292" s="363" t="s">
        <v>1021</v>
      </c>
      <c r="R292" s="364"/>
      <c r="S292" s="238"/>
      <c r="T292" s="238"/>
      <c r="U292" s="238"/>
      <c r="V292" s="364"/>
      <c r="W292" s="363">
        <v>16</v>
      </c>
      <c r="X292" s="363" t="s">
        <v>1022</v>
      </c>
      <c r="Y292" s="364"/>
      <c r="Z292" s="238"/>
      <c r="AA292" s="238"/>
      <c r="AB292" s="238"/>
      <c r="AC292" s="364"/>
      <c r="AD292" s="367"/>
      <c r="AE292" s="367"/>
      <c r="AF292" s="367"/>
      <c r="AG292" s="19"/>
      <c r="AH292" s="19"/>
    </row>
    <row r="293" spans="1:34" ht="12.75" customHeight="1">
      <c r="A293" s="19"/>
      <c r="B293" s="365"/>
      <c r="C293" s="365"/>
      <c r="D293" s="366"/>
      <c r="E293" s="367"/>
      <c r="F293" s="367"/>
      <c r="G293" s="367"/>
      <c r="H293" s="366"/>
      <c r="I293" s="365"/>
      <c r="J293" s="363"/>
      <c r="K293" s="366"/>
      <c r="L293" s="367"/>
      <c r="M293" s="367"/>
      <c r="N293" s="367"/>
      <c r="O293" s="366"/>
      <c r="P293" s="365"/>
      <c r="Q293" s="363"/>
      <c r="R293" s="366"/>
      <c r="S293" s="367"/>
      <c r="T293" s="367"/>
      <c r="U293" s="367"/>
      <c r="V293" s="366"/>
      <c r="W293" s="365"/>
      <c r="X293" s="363"/>
      <c r="Y293" s="366"/>
      <c r="Z293" s="367"/>
      <c r="AA293" s="367"/>
      <c r="AB293" s="367"/>
      <c r="AC293" s="366"/>
      <c r="AD293" s="367"/>
      <c r="AE293" s="367"/>
      <c r="AF293" s="367"/>
      <c r="AG293" s="19"/>
      <c r="AH293" s="19"/>
    </row>
    <row r="294" spans="1:34" ht="12.75" customHeight="1">
      <c r="A294" s="19"/>
      <c r="B294" s="365"/>
      <c r="C294" s="365"/>
      <c r="D294" s="366"/>
      <c r="E294" s="367"/>
      <c r="F294" s="367"/>
      <c r="G294" s="367"/>
      <c r="H294" s="366"/>
      <c r="I294" s="365"/>
      <c r="J294" s="365"/>
      <c r="K294" s="366"/>
      <c r="L294" s="367"/>
      <c r="M294" s="367"/>
      <c r="N294" s="367"/>
      <c r="O294" s="366"/>
      <c r="P294" s="365"/>
      <c r="Q294" s="365"/>
      <c r="R294" s="366"/>
      <c r="S294" s="367"/>
      <c r="T294" s="367"/>
      <c r="U294" s="367"/>
      <c r="V294" s="366"/>
      <c r="W294" s="365"/>
      <c r="X294" s="365"/>
      <c r="Y294" s="366"/>
      <c r="Z294" s="367"/>
      <c r="AA294" s="367"/>
      <c r="AB294" s="367"/>
      <c r="AC294" s="366"/>
      <c r="AD294" s="238"/>
      <c r="AE294" s="238"/>
      <c r="AF294" s="367"/>
      <c r="AG294" s="19"/>
      <c r="AH294" s="19"/>
    </row>
    <row r="295" spans="1:34" ht="12.75" customHeight="1">
      <c r="A295" s="19"/>
      <c r="B295" s="368"/>
      <c r="C295" s="368"/>
      <c r="D295" s="370"/>
      <c r="E295" s="371"/>
      <c r="F295" s="371"/>
      <c r="G295" s="371"/>
      <c r="H295" s="370"/>
      <c r="I295" s="368"/>
      <c r="J295" s="368"/>
      <c r="K295" s="370"/>
      <c r="L295" s="371"/>
      <c r="M295" s="371"/>
      <c r="N295" s="371"/>
      <c r="O295" s="370"/>
      <c r="P295" s="368"/>
      <c r="Q295" s="368"/>
      <c r="R295" s="370"/>
      <c r="S295" s="371"/>
      <c r="T295" s="371"/>
      <c r="U295" s="371"/>
      <c r="V295" s="370"/>
      <c r="W295" s="368"/>
      <c r="X295" s="368"/>
      <c r="Y295" s="370"/>
      <c r="Z295" s="371"/>
      <c r="AA295" s="371"/>
      <c r="AB295" s="371"/>
      <c r="AC295" s="370"/>
      <c r="AD295" s="373"/>
      <c r="AE295" s="373"/>
      <c r="AF295" s="371"/>
      <c r="AG295" s="19"/>
      <c r="AH295" s="19"/>
    </row>
    <row r="296" spans="1:34" ht="12.75" customHeight="1">
      <c r="A296" s="19"/>
      <c r="B296" s="363">
        <v>2</v>
      </c>
      <c r="C296" s="363" t="s">
        <v>1020</v>
      </c>
      <c r="D296" s="366"/>
      <c r="E296" s="367"/>
      <c r="F296" s="367"/>
      <c r="G296" s="367"/>
      <c r="H296" s="366"/>
      <c r="I296" s="363">
        <v>17</v>
      </c>
      <c r="J296" s="363" t="s">
        <v>1021</v>
      </c>
      <c r="K296" s="366"/>
      <c r="L296" s="367"/>
      <c r="M296" s="367"/>
      <c r="N296" s="367"/>
      <c r="O296" s="366"/>
      <c r="P296" s="363">
        <v>2</v>
      </c>
      <c r="Q296" s="363" t="s">
        <v>1022</v>
      </c>
      <c r="R296" s="366"/>
      <c r="S296" s="367"/>
      <c r="T296" s="367"/>
      <c r="U296" s="367"/>
      <c r="V296" s="366"/>
      <c r="W296" s="434">
        <v>17</v>
      </c>
      <c r="X296" s="435" t="s">
        <v>1023</v>
      </c>
      <c r="Y296" s="443"/>
      <c r="Z296" s="444"/>
      <c r="AA296" s="444"/>
      <c r="AB296" s="444"/>
      <c r="AC296" s="443"/>
      <c r="AD296" s="367"/>
      <c r="AE296" s="367"/>
      <c r="AF296" s="367"/>
      <c r="AG296" s="19"/>
      <c r="AH296" s="19"/>
    </row>
    <row r="297" spans="1:34" ht="12.75" customHeight="1">
      <c r="A297" s="19"/>
      <c r="B297" s="365"/>
      <c r="C297" s="363"/>
      <c r="D297" s="366"/>
      <c r="E297" s="367"/>
      <c r="F297" s="367"/>
      <c r="G297" s="367"/>
      <c r="H297" s="366"/>
      <c r="I297" s="365"/>
      <c r="J297" s="363"/>
      <c r="K297" s="366"/>
      <c r="L297" s="367"/>
      <c r="M297" s="367"/>
      <c r="N297" s="367"/>
      <c r="O297" s="366"/>
      <c r="P297" s="365"/>
      <c r="Q297" s="363"/>
      <c r="R297" s="366"/>
      <c r="S297" s="367"/>
      <c r="T297" s="367"/>
      <c r="U297" s="367"/>
      <c r="V297" s="366"/>
      <c r="W297" s="442"/>
      <c r="X297" s="434"/>
      <c r="Y297" s="443"/>
      <c r="Z297" s="444"/>
      <c r="AA297" s="444"/>
      <c r="AB297" s="444"/>
      <c r="AC297" s="443"/>
      <c r="AD297" s="238"/>
      <c r="AE297" s="238"/>
      <c r="AF297" s="367"/>
      <c r="AG297" s="19"/>
      <c r="AH297" s="19"/>
    </row>
    <row r="298" spans="1:34" ht="12.75" customHeight="1">
      <c r="A298" s="19"/>
      <c r="B298" s="363"/>
      <c r="C298" s="365"/>
      <c r="D298" s="364"/>
      <c r="E298" s="238"/>
      <c r="F298" s="238"/>
      <c r="G298" s="238"/>
      <c r="H298" s="364"/>
      <c r="I298" s="363"/>
      <c r="J298" s="365"/>
      <c r="K298" s="364"/>
      <c r="L298" s="238"/>
      <c r="M298" s="238"/>
      <c r="N298" s="238"/>
      <c r="O298" s="364"/>
      <c r="P298" s="363"/>
      <c r="Q298" s="365"/>
      <c r="R298" s="364"/>
      <c r="S298" s="238"/>
      <c r="T298" s="238"/>
      <c r="U298" s="238"/>
      <c r="V298" s="364"/>
      <c r="W298" s="434"/>
      <c r="X298" s="442"/>
      <c r="Y298" s="436"/>
      <c r="Z298" s="437"/>
      <c r="AA298" s="437"/>
      <c r="AB298" s="437"/>
      <c r="AC298" s="436"/>
      <c r="AD298" s="367"/>
      <c r="AE298" s="367"/>
      <c r="AF298" s="367"/>
      <c r="AG298" s="19"/>
      <c r="AH298" s="19"/>
    </row>
    <row r="299" spans="1:34" ht="12.75" customHeight="1">
      <c r="A299" s="19"/>
      <c r="B299" s="458"/>
      <c r="C299" s="368"/>
      <c r="D299" s="374"/>
      <c r="E299" s="373"/>
      <c r="F299" s="373"/>
      <c r="G299" s="373"/>
      <c r="H299" s="374"/>
      <c r="I299" s="458"/>
      <c r="J299" s="368"/>
      <c r="K299" s="374"/>
      <c r="L299" s="373"/>
      <c r="M299" s="373"/>
      <c r="N299" s="373"/>
      <c r="O299" s="374"/>
      <c r="P299" s="458"/>
      <c r="Q299" s="368"/>
      <c r="R299" s="374"/>
      <c r="S299" s="373"/>
      <c r="T299" s="373"/>
      <c r="U299" s="373"/>
      <c r="V299" s="374"/>
      <c r="W299" s="462"/>
      <c r="X299" s="448"/>
      <c r="Y299" s="463"/>
      <c r="Z299" s="464"/>
      <c r="AA299" s="464"/>
      <c r="AB299" s="464"/>
      <c r="AC299" s="463"/>
      <c r="AD299" s="371"/>
      <c r="AE299" s="371"/>
      <c r="AF299" s="371"/>
      <c r="AG299" s="19"/>
      <c r="AH299" s="19"/>
    </row>
    <row r="300" spans="1:34" ht="12.75" customHeight="1">
      <c r="A300" s="19"/>
      <c r="B300" s="363">
        <v>3</v>
      </c>
      <c r="C300" s="363" t="s">
        <v>1021</v>
      </c>
      <c r="D300" s="364"/>
      <c r="E300" s="238"/>
      <c r="F300" s="238"/>
      <c r="G300" s="238"/>
      <c r="H300" s="364"/>
      <c r="I300" s="363">
        <v>18</v>
      </c>
      <c r="J300" s="363" t="s">
        <v>1022</v>
      </c>
      <c r="K300" s="364"/>
      <c r="L300" s="238"/>
      <c r="M300" s="238"/>
      <c r="N300" s="238"/>
      <c r="O300" s="364"/>
      <c r="P300" s="434">
        <v>3</v>
      </c>
      <c r="Q300" s="435" t="s">
        <v>1023</v>
      </c>
      <c r="R300" s="436"/>
      <c r="S300" s="437"/>
      <c r="T300" s="437"/>
      <c r="U300" s="437"/>
      <c r="V300" s="436"/>
      <c r="W300" s="438">
        <v>18</v>
      </c>
      <c r="X300" s="439" t="s">
        <v>1024</v>
      </c>
      <c r="Y300" s="440"/>
      <c r="Z300" s="441"/>
      <c r="AA300" s="441"/>
      <c r="AB300" s="441"/>
      <c r="AC300" s="440"/>
      <c r="AD300" s="367"/>
      <c r="AE300" s="367"/>
      <c r="AF300" s="367"/>
      <c r="AG300" s="19"/>
      <c r="AH300" s="19"/>
    </row>
    <row r="301" spans="1:34" ht="12.75" customHeight="1">
      <c r="A301" s="19"/>
      <c r="B301" s="365"/>
      <c r="C301" s="363"/>
      <c r="D301" s="366"/>
      <c r="E301" s="367"/>
      <c r="F301" s="367"/>
      <c r="G301" s="367"/>
      <c r="H301" s="366"/>
      <c r="I301" s="365"/>
      <c r="J301" s="363"/>
      <c r="K301" s="366"/>
      <c r="L301" s="367"/>
      <c r="M301" s="367"/>
      <c r="N301" s="367"/>
      <c r="O301" s="366"/>
      <c r="P301" s="442"/>
      <c r="Q301" s="434"/>
      <c r="R301" s="443"/>
      <c r="S301" s="444"/>
      <c r="T301" s="444"/>
      <c r="U301" s="444"/>
      <c r="V301" s="443"/>
      <c r="W301" s="445"/>
      <c r="X301" s="438"/>
      <c r="Y301" s="446"/>
      <c r="Z301" s="447"/>
      <c r="AA301" s="447"/>
      <c r="AB301" s="447"/>
      <c r="AC301" s="446"/>
      <c r="AD301" s="238"/>
      <c r="AE301" s="238"/>
      <c r="AF301" s="367"/>
      <c r="AG301" s="19"/>
      <c r="AH301" s="19"/>
    </row>
    <row r="302" spans="1:34" ht="12.75" customHeight="1">
      <c r="A302" s="19"/>
      <c r="B302" s="365"/>
      <c r="C302" s="365"/>
      <c r="D302" s="366"/>
      <c r="E302" s="367"/>
      <c r="F302" s="367"/>
      <c r="G302" s="367"/>
      <c r="H302" s="366"/>
      <c r="I302" s="365"/>
      <c r="J302" s="365"/>
      <c r="K302" s="366"/>
      <c r="L302" s="367"/>
      <c r="M302" s="367"/>
      <c r="N302" s="367"/>
      <c r="O302" s="366"/>
      <c r="P302" s="442"/>
      <c r="Q302" s="442"/>
      <c r="R302" s="443"/>
      <c r="S302" s="444"/>
      <c r="T302" s="444"/>
      <c r="U302" s="444"/>
      <c r="V302" s="443"/>
      <c r="W302" s="445"/>
      <c r="X302" s="445"/>
      <c r="Y302" s="446"/>
      <c r="Z302" s="447"/>
      <c r="AA302" s="447"/>
      <c r="AB302" s="447"/>
      <c r="AC302" s="446"/>
      <c r="AD302" s="238"/>
      <c r="AE302" s="238"/>
      <c r="AF302" s="367"/>
      <c r="AG302" s="19"/>
      <c r="AH302" s="19"/>
    </row>
    <row r="303" spans="1:34" ht="12.75" customHeight="1">
      <c r="A303" s="19"/>
      <c r="B303" s="458"/>
      <c r="C303" s="368"/>
      <c r="D303" s="374"/>
      <c r="E303" s="373"/>
      <c r="F303" s="373"/>
      <c r="G303" s="373"/>
      <c r="H303" s="374"/>
      <c r="I303" s="458"/>
      <c r="J303" s="368"/>
      <c r="K303" s="374"/>
      <c r="L303" s="373"/>
      <c r="M303" s="373"/>
      <c r="N303" s="373"/>
      <c r="O303" s="374"/>
      <c r="P303" s="462"/>
      <c r="Q303" s="448"/>
      <c r="R303" s="463"/>
      <c r="S303" s="464"/>
      <c r="T303" s="464"/>
      <c r="U303" s="464"/>
      <c r="V303" s="463"/>
      <c r="W303" s="459"/>
      <c r="X303" s="451"/>
      <c r="Y303" s="460"/>
      <c r="Z303" s="461"/>
      <c r="AA303" s="461"/>
      <c r="AB303" s="461"/>
      <c r="AC303" s="460"/>
      <c r="AD303" s="371"/>
      <c r="AE303" s="371"/>
      <c r="AF303" s="371"/>
      <c r="AG303" s="19"/>
      <c r="AH303" s="19"/>
    </row>
    <row r="304" spans="1:34" ht="12.75" customHeight="1">
      <c r="A304" s="19"/>
      <c r="B304" s="363">
        <v>4</v>
      </c>
      <c r="C304" s="363" t="s">
        <v>1022</v>
      </c>
      <c r="D304" s="364"/>
      <c r="E304" s="238"/>
      <c r="F304" s="238"/>
      <c r="G304" s="238"/>
      <c r="H304" s="364"/>
      <c r="I304" s="434">
        <v>19</v>
      </c>
      <c r="J304" s="435" t="s">
        <v>1023</v>
      </c>
      <c r="K304" s="436"/>
      <c r="L304" s="437"/>
      <c r="M304" s="437"/>
      <c r="N304" s="437"/>
      <c r="O304" s="436"/>
      <c r="P304" s="438">
        <v>4</v>
      </c>
      <c r="Q304" s="439" t="s">
        <v>1024</v>
      </c>
      <c r="R304" s="440"/>
      <c r="S304" s="441"/>
      <c r="T304" s="441"/>
      <c r="U304" s="441"/>
      <c r="V304" s="440"/>
      <c r="W304" s="363">
        <v>19</v>
      </c>
      <c r="X304" s="363" t="s">
        <v>483</v>
      </c>
      <c r="Y304" s="364"/>
      <c r="Z304" s="238"/>
      <c r="AA304" s="238"/>
      <c r="AB304" s="238"/>
      <c r="AC304" s="364"/>
      <c r="AD304" s="367"/>
      <c r="AE304" s="367"/>
      <c r="AF304" s="367"/>
      <c r="AG304" s="19"/>
      <c r="AH304" s="19"/>
    </row>
    <row r="305" spans="1:34" ht="12.75" customHeight="1">
      <c r="A305" s="19"/>
      <c r="B305" s="363"/>
      <c r="C305" s="363"/>
      <c r="D305" s="364"/>
      <c r="E305" s="238"/>
      <c r="F305" s="238"/>
      <c r="G305" s="238"/>
      <c r="H305" s="364"/>
      <c r="I305" s="434"/>
      <c r="J305" s="434"/>
      <c r="K305" s="436"/>
      <c r="L305" s="437"/>
      <c r="M305" s="437"/>
      <c r="N305" s="437"/>
      <c r="O305" s="436"/>
      <c r="P305" s="438"/>
      <c r="Q305" s="438"/>
      <c r="R305" s="440"/>
      <c r="S305" s="441"/>
      <c r="T305" s="441"/>
      <c r="U305" s="441"/>
      <c r="V305" s="440"/>
      <c r="W305" s="363"/>
      <c r="X305" s="363"/>
      <c r="Y305" s="364"/>
      <c r="Z305" s="238"/>
      <c r="AA305" s="238"/>
      <c r="AB305" s="238"/>
      <c r="AC305" s="364"/>
      <c r="AD305" s="238"/>
      <c r="AE305" s="238"/>
      <c r="AF305" s="367"/>
      <c r="AG305" s="19"/>
      <c r="AH305" s="19"/>
    </row>
    <row r="306" spans="1:34" ht="12.75" customHeight="1">
      <c r="A306" s="19"/>
      <c r="B306" s="365"/>
      <c r="C306" s="365"/>
      <c r="D306" s="366"/>
      <c r="E306" s="367"/>
      <c r="F306" s="367"/>
      <c r="G306" s="367"/>
      <c r="H306" s="366"/>
      <c r="I306" s="442"/>
      <c r="J306" s="442"/>
      <c r="K306" s="443"/>
      <c r="L306" s="444"/>
      <c r="M306" s="444"/>
      <c r="N306" s="444"/>
      <c r="O306" s="443"/>
      <c r="P306" s="445"/>
      <c r="Q306" s="445"/>
      <c r="R306" s="446"/>
      <c r="S306" s="447"/>
      <c r="T306" s="447"/>
      <c r="U306" s="447"/>
      <c r="V306" s="446"/>
      <c r="W306" s="365"/>
      <c r="X306" s="365"/>
      <c r="Y306" s="366"/>
      <c r="Z306" s="367"/>
      <c r="AA306" s="367"/>
      <c r="AB306" s="367"/>
      <c r="AC306" s="366"/>
      <c r="AD306" s="238"/>
      <c r="AE306" s="238"/>
      <c r="AF306" s="367"/>
      <c r="AG306" s="19"/>
      <c r="AH306" s="19"/>
    </row>
    <row r="307" spans="1:34" ht="12.75" customHeight="1">
      <c r="A307" s="19"/>
      <c r="B307" s="368"/>
      <c r="C307" s="368"/>
      <c r="D307" s="370"/>
      <c r="E307" s="371"/>
      <c r="F307" s="371"/>
      <c r="G307" s="371"/>
      <c r="H307" s="370"/>
      <c r="I307" s="448"/>
      <c r="J307" s="448"/>
      <c r="K307" s="449"/>
      <c r="L307" s="450"/>
      <c r="M307" s="450"/>
      <c r="N307" s="450"/>
      <c r="O307" s="449"/>
      <c r="P307" s="451"/>
      <c r="Q307" s="451"/>
      <c r="R307" s="452"/>
      <c r="S307" s="453"/>
      <c r="T307" s="453"/>
      <c r="U307" s="453"/>
      <c r="V307" s="452"/>
      <c r="W307" s="368"/>
      <c r="X307" s="368"/>
      <c r="Y307" s="370"/>
      <c r="Z307" s="371"/>
      <c r="AA307" s="371"/>
      <c r="AB307" s="371"/>
      <c r="AC307" s="370"/>
      <c r="AD307" s="371"/>
      <c r="AE307" s="371"/>
      <c r="AF307" s="371"/>
      <c r="AG307" s="19"/>
      <c r="AH307" s="19"/>
    </row>
    <row r="308" spans="1:34" ht="12.75" customHeight="1">
      <c r="A308" s="19"/>
      <c r="B308" s="434">
        <v>5</v>
      </c>
      <c r="C308" s="435" t="s">
        <v>1023</v>
      </c>
      <c r="D308" s="436"/>
      <c r="E308" s="437"/>
      <c r="F308" s="437"/>
      <c r="G308" s="437"/>
      <c r="H308" s="436"/>
      <c r="I308" s="438">
        <v>20</v>
      </c>
      <c r="J308" s="439" t="s">
        <v>1024</v>
      </c>
      <c r="K308" s="440"/>
      <c r="L308" s="441"/>
      <c r="M308" s="441"/>
      <c r="N308" s="441"/>
      <c r="O308" s="440"/>
      <c r="P308" s="363">
        <v>5</v>
      </c>
      <c r="Q308" s="363" t="s">
        <v>483</v>
      </c>
      <c r="R308" s="364"/>
      <c r="S308" s="238"/>
      <c r="T308" s="238"/>
      <c r="U308" s="238"/>
      <c r="V308" s="364"/>
      <c r="W308" s="363">
        <v>20</v>
      </c>
      <c r="X308" s="363" t="s">
        <v>1019</v>
      </c>
      <c r="Y308" s="364"/>
      <c r="Z308" s="238"/>
      <c r="AA308" s="238"/>
      <c r="AB308" s="238"/>
      <c r="AC308" s="364"/>
      <c r="AD308" s="367"/>
      <c r="AE308" s="367"/>
      <c r="AF308" s="367"/>
      <c r="AG308" s="19"/>
      <c r="AH308" s="19"/>
    </row>
    <row r="309" spans="1:34" ht="12.75" customHeight="1">
      <c r="A309" s="19"/>
      <c r="B309" s="434"/>
      <c r="C309" s="434"/>
      <c r="D309" s="436"/>
      <c r="E309" s="437"/>
      <c r="F309" s="437"/>
      <c r="G309" s="437"/>
      <c r="H309" s="436"/>
      <c r="I309" s="438"/>
      <c r="J309" s="438"/>
      <c r="K309" s="440"/>
      <c r="L309" s="441"/>
      <c r="M309" s="441"/>
      <c r="N309" s="441"/>
      <c r="O309" s="440"/>
      <c r="P309" s="363"/>
      <c r="Q309" s="363"/>
      <c r="R309" s="364"/>
      <c r="S309" s="238"/>
      <c r="T309" s="238"/>
      <c r="U309" s="238"/>
      <c r="V309" s="364"/>
      <c r="W309" s="363"/>
      <c r="X309" s="365"/>
      <c r="Y309" s="364"/>
      <c r="Z309" s="238"/>
      <c r="AA309" s="238"/>
      <c r="AB309" s="238"/>
      <c r="AC309" s="364"/>
      <c r="AD309" s="367"/>
      <c r="AE309" s="367"/>
      <c r="AF309" s="367"/>
      <c r="AG309" s="19"/>
      <c r="AH309" s="19"/>
    </row>
    <row r="310" spans="1:34" ht="12.75" customHeight="1">
      <c r="A310" s="19"/>
      <c r="B310" s="434"/>
      <c r="C310" s="442"/>
      <c r="D310" s="436"/>
      <c r="E310" s="437"/>
      <c r="F310" s="437"/>
      <c r="G310" s="437"/>
      <c r="H310" s="436"/>
      <c r="I310" s="438"/>
      <c r="J310" s="445"/>
      <c r="K310" s="440"/>
      <c r="L310" s="441"/>
      <c r="M310" s="441"/>
      <c r="N310" s="441"/>
      <c r="O310" s="440"/>
      <c r="P310" s="363"/>
      <c r="Q310" s="365"/>
      <c r="R310" s="364"/>
      <c r="S310" s="238"/>
      <c r="T310" s="238"/>
      <c r="U310" s="238"/>
      <c r="V310" s="364"/>
      <c r="W310" s="363"/>
      <c r="X310" s="363"/>
      <c r="Y310" s="364"/>
      <c r="Z310" s="238"/>
      <c r="AA310" s="238"/>
      <c r="AB310" s="238"/>
      <c r="AC310" s="364"/>
      <c r="AD310" s="238"/>
      <c r="AE310" s="238"/>
      <c r="AF310" s="367"/>
      <c r="AG310" s="19"/>
      <c r="AH310" s="19"/>
    </row>
    <row r="311" spans="1:34" ht="12.75" customHeight="1">
      <c r="A311" s="19"/>
      <c r="B311" s="448"/>
      <c r="C311" s="448"/>
      <c r="D311" s="449"/>
      <c r="E311" s="450"/>
      <c r="F311" s="450"/>
      <c r="G311" s="450"/>
      <c r="H311" s="449"/>
      <c r="I311" s="451"/>
      <c r="J311" s="451"/>
      <c r="K311" s="452"/>
      <c r="L311" s="453"/>
      <c r="M311" s="453"/>
      <c r="N311" s="453"/>
      <c r="O311" s="452"/>
      <c r="P311" s="368"/>
      <c r="Q311" s="368"/>
      <c r="R311" s="370"/>
      <c r="S311" s="371"/>
      <c r="T311" s="371"/>
      <c r="U311" s="371"/>
      <c r="V311" s="370"/>
      <c r="W311" s="368"/>
      <c r="X311" s="458"/>
      <c r="Y311" s="370"/>
      <c r="Z311" s="371"/>
      <c r="AA311" s="371"/>
      <c r="AB311" s="371"/>
      <c r="AC311" s="370"/>
      <c r="AD311" s="373"/>
      <c r="AE311" s="373"/>
      <c r="AF311" s="371"/>
      <c r="AG311" s="19"/>
      <c r="AH311" s="19"/>
    </row>
    <row r="312" spans="1:34" ht="12.75" customHeight="1">
      <c r="A312" s="19"/>
      <c r="B312" s="445">
        <v>6</v>
      </c>
      <c r="C312" s="439" t="s">
        <v>1024</v>
      </c>
      <c r="D312" s="446"/>
      <c r="E312" s="447"/>
      <c r="F312" s="447"/>
      <c r="G312" s="447"/>
      <c r="H312" s="446"/>
      <c r="I312" s="445">
        <v>21</v>
      </c>
      <c r="J312" s="467" t="s">
        <v>483</v>
      </c>
      <c r="K312" s="446"/>
      <c r="L312" s="447"/>
      <c r="M312" s="447"/>
      <c r="N312" s="447"/>
      <c r="O312" s="446"/>
      <c r="P312" s="365">
        <v>6</v>
      </c>
      <c r="Q312" s="363" t="s">
        <v>1019</v>
      </c>
      <c r="R312" s="366"/>
      <c r="S312" s="367"/>
      <c r="T312" s="367"/>
      <c r="U312" s="367"/>
      <c r="V312" s="366"/>
      <c r="W312" s="365">
        <v>21</v>
      </c>
      <c r="X312" s="363" t="s">
        <v>1020</v>
      </c>
      <c r="Y312" s="366"/>
      <c r="Z312" s="367"/>
      <c r="AA312" s="367"/>
      <c r="AB312" s="367"/>
      <c r="AC312" s="366"/>
      <c r="AD312" s="367"/>
      <c r="AE312" s="367"/>
      <c r="AF312" s="367"/>
      <c r="AG312" s="19"/>
      <c r="AH312" s="19"/>
    </row>
    <row r="313" spans="1:34" ht="12.75" customHeight="1">
      <c r="A313" s="19"/>
      <c r="B313" s="438"/>
      <c r="C313" s="438"/>
      <c r="D313" s="440"/>
      <c r="E313" s="441"/>
      <c r="F313" s="441"/>
      <c r="G313" s="441"/>
      <c r="H313" s="440"/>
      <c r="I313" s="438"/>
      <c r="J313" s="467"/>
      <c r="K313" s="440"/>
      <c r="L313" s="441"/>
      <c r="M313" s="441"/>
      <c r="N313" s="441"/>
      <c r="O313" s="440"/>
      <c r="P313" s="363"/>
      <c r="Q313" s="365"/>
      <c r="R313" s="364"/>
      <c r="S313" s="238"/>
      <c r="T313" s="238"/>
      <c r="U313" s="238"/>
      <c r="V313" s="364"/>
      <c r="W313" s="363"/>
      <c r="X313" s="363"/>
      <c r="Y313" s="364"/>
      <c r="Z313" s="238"/>
      <c r="AA313" s="238"/>
      <c r="AB313" s="238"/>
      <c r="AC313" s="364"/>
      <c r="AD313" s="238"/>
      <c r="AE313" s="238"/>
      <c r="AF313" s="367"/>
      <c r="AG313" s="19"/>
      <c r="AH313" s="19"/>
    </row>
    <row r="314" spans="1:34" ht="12.75" customHeight="1">
      <c r="A314" s="19"/>
      <c r="B314" s="438"/>
      <c r="C314" s="445"/>
      <c r="D314" s="440"/>
      <c r="E314" s="441"/>
      <c r="F314" s="441"/>
      <c r="G314" s="441"/>
      <c r="H314" s="440"/>
      <c r="I314" s="438"/>
      <c r="J314" s="439"/>
      <c r="K314" s="440"/>
      <c r="L314" s="441"/>
      <c r="M314" s="441"/>
      <c r="N314" s="441"/>
      <c r="O314" s="440"/>
      <c r="P314" s="363"/>
      <c r="Q314" s="363"/>
      <c r="R314" s="364"/>
      <c r="S314" s="238"/>
      <c r="T314" s="238"/>
      <c r="U314" s="238"/>
      <c r="V314" s="364"/>
      <c r="W314" s="363"/>
      <c r="X314" s="365"/>
      <c r="Y314" s="364"/>
      <c r="Z314" s="238"/>
      <c r="AA314" s="238"/>
      <c r="AB314" s="238"/>
      <c r="AC314" s="364"/>
      <c r="AD314" s="367"/>
      <c r="AE314" s="367"/>
      <c r="AF314" s="367"/>
      <c r="AG314" s="19"/>
      <c r="AH314" s="19"/>
    </row>
    <row r="315" spans="1:34" ht="12.75" customHeight="1">
      <c r="A315" s="19"/>
      <c r="B315" s="459"/>
      <c r="C315" s="451"/>
      <c r="D315" s="460"/>
      <c r="E315" s="461"/>
      <c r="F315" s="461"/>
      <c r="G315" s="461"/>
      <c r="H315" s="460"/>
      <c r="I315" s="459"/>
      <c r="J315" s="470"/>
      <c r="K315" s="460"/>
      <c r="L315" s="461"/>
      <c r="M315" s="461"/>
      <c r="N315" s="461"/>
      <c r="O315" s="460"/>
      <c r="P315" s="458"/>
      <c r="Q315" s="458"/>
      <c r="R315" s="374"/>
      <c r="S315" s="373"/>
      <c r="T315" s="373"/>
      <c r="U315" s="373"/>
      <c r="V315" s="374"/>
      <c r="W315" s="458"/>
      <c r="X315" s="368"/>
      <c r="Y315" s="374"/>
      <c r="Z315" s="373"/>
      <c r="AA315" s="373"/>
      <c r="AB315" s="373"/>
      <c r="AC315" s="374"/>
      <c r="AD315" s="371"/>
      <c r="AE315" s="371"/>
      <c r="AF315" s="371"/>
      <c r="AG315" s="19"/>
      <c r="AH315" s="19"/>
    </row>
    <row r="316" spans="1:34" ht="12.75" customHeight="1">
      <c r="A316" s="19"/>
      <c r="B316" s="365">
        <v>7</v>
      </c>
      <c r="C316" s="363" t="s">
        <v>483</v>
      </c>
      <c r="D316" s="366"/>
      <c r="E316" s="367"/>
      <c r="F316" s="367"/>
      <c r="G316" s="367"/>
      <c r="H316" s="366"/>
      <c r="I316" s="445">
        <v>22</v>
      </c>
      <c r="J316" s="467" t="s">
        <v>1019</v>
      </c>
      <c r="K316" s="446"/>
      <c r="L316" s="447"/>
      <c r="M316" s="447"/>
      <c r="N316" s="447"/>
      <c r="O316" s="446"/>
      <c r="P316" s="365">
        <v>7</v>
      </c>
      <c r="Q316" s="363" t="s">
        <v>1020</v>
      </c>
      <c r="R316" s="366"/>
      <c r="S316" s="367"/>
      <c r="T316" s="367"/>
      <c r="U316" s="367"/>
      <c r="V316" s="366"/>
      <c r="W316" s="365">
        <v>22</v>
      </c>
      <c r="X316" s="363" t="s">
        <v>1021</v>
      </c>
      <c r="Y316" s="366"/>
      <c r="Z316" s="367"/>
      <c r="AA316" s="367"/>
      <c r="AB316" s="367"/>
      <c r="AC316" s="366"/>
      <c r="AD316" s="367"/>
      <c r="AE316" s="367"/>
      <c r="AF316" s="367"/>
      <c r="AG316" s="19"/>
      <c r="AH316" s="19"/>
    </row>
    <row r="317" spans="1:34" ht="12.75" customHeight="1">
      <c r="A317" s="19"/>
      <c r="B317" s="365"/>
      <c r="C317" s="363"/>
      <c r="D317" s="366"/>
      <c r="E317" s="367"/>
      <c r="F317" s="367"/>
      <c r="G317" s="367"/>
      <c r="H317" s="366"/>
      <c r="I317" s="445"/>
      <c r="J317" s="439"/>
      <c r="K317" s="446"/>
      <c r="L317" s="447"/>
      <c r="M317" s="447"/>
      <c r="N317" s="447"/>
      <c r="O317" s="446"/>
      <c r="P317" s="365"/>
      <c r="Q317" s="363"/>
      <c r="R317" s="366"/>
      <c r="S317" s="367"/>
      <c r="T317" s="367"/>
      <c r="U317" s="367"/>
      <c r="V317" s="366"/>
      <c r="W317" s="365"/>
      <c r="X317" s="363"/>
      <c r="Y317" s="366"/>
      <c r="Z317" s="367"/>
      <c r="AA317" s="367"/>
      <c r="AB317" s="367"/>
      <c r="AC317" s="366"/>
      <c r="AD317" s="238"/>
      <c r="AE317" s="238"/>
      <c r="AF317" s="367"/>
      <c r="AG317" s="19"/>
      <c r="AH317" s="19"/>
    </row>
    <row r="318" spans="1:34" ht="12.75" customHeight="1">
      <c r="A318" s="19"/>
      <c r="B318" s="363"/>
      <c r="C318" s="363"/>
      <c r="D318" s="364"/>
      <c r="E318" s="238"/>
      <c r="F318" s="238"/>
      <c r="G318" s="238"/>
      <c r="H318" s="364"/>
      <c r="I318" s="438"/>
      <c r="J318" s="438"/>
      <c r="K318" s="440"/>
      <c r="L318" s="441"/>
      <c r="M318" s="441"/>
      <c r="N318" s="441"/>
      <c r="O318" s="440"/>
      <c r="P318" s="363"/>
      <c r="Q318" s="365"/>
      <c r="R318" s="364"/>
      <c r="S318" s="238"/>
      <c r="T318" s="238"/>
      <c r="U318" s="238"/>
      <c r="V318" s="364"/>
      <c r="W318" s="363"/>
      <c r="X318" s="365"/>
      <c r="Y318" s="364"/>
      <c r="Z318" s="238"/>
      <c r="AA318" s="238"/>
      <c r="AB318" s="238"/>
      <c r="AC318" s="364"/>
      <c r="AD318" s="238"/>
      <c r="AE318" s="238"/>
      <c r="AF318" s="367"/>
      <c r="AG318" s="19"/>
      <c r="AH318" s="19"/>
    </row>
    <row r="319" spans="1:34" ht="12.75" customHeight="1">
      <c r="A319" s="19"/>
      <c r="B319" s="458"/>
      <c r="C319" s="458"/>
      <c r="D319" s="374"/>
      <c r="E319" s="373"/>
      <c r="F319" s="373"/>
      <c r="G319" s="373"/>
      <c r="H319" s="374"/>
      <c r="I319" s="459"/>
      <c r="J319" s="459"/>
      <c r="K319" s="460"/>
      <c r="L319" s="461"/>
      <c r="M319" s="461"/>
      <c r="N319" s="461"/>
      <c r="O319" s="460"/>
      <c r="P319" s="458"/>
      <c r="Q319" s="368"/>
      <c r="R319" s="374"/>
      <c r="S319" s="373"/>
      <c r="T319" s="373"/>
      <c r="U319" s="373"/>
      <c r="V319" s="374"/>
      <c r="W319" s="458"/>
      <c r="X319" s="368"/>
      <c r="Y319" s="374"/>
      <c r="Z319" s="373"/>
      <c r="AA319" s="373"/>
      <c r="AB319" s="373"/>
      <c r="AC319" s="374"/>
      <c r="AD319" s="371"/>
      <c r="AE319" s="371"/>
      <c r="AF319" s="371"/>
      <c r="AG319" s="19"/>
      <c r="AH319" s="19"/>
    </row>
    <row r="320" spans="1:34" ht="12.75" customHeight="1">
      <c r="A320" s="19"/>
      <c r="B320" s="363">
        <v>8</v>
      </c>
      <c r="C320" s="363" t="s">
        <v>1019</v>
      </c>
      <c r="D320" s="364"/>
      <c r="E320" s="238"/>
      <c r="F320" s="238"/>
      <c r="G320" s="238"/>
      <c r="H320" s="364"/>
      <c r="I320" s="363">
        <v>23</v>
      </c>
      <c r="J320" s="363" t="s">
        <v>1020</v>
      </c>
      <c r="K320" s="364"/>
      <c r="L320" s="238"/>
      <c r="M320" s="238"/>
      <c r="N320" s="238"/>
      <c r="O320" s="364"/>
      <c r="P320" s="363">
        <v>8</v>
      </c>
      <c r="Q320" s="363" t="s">
        <v>1021</v>
      </c>
      <c r="R320" s="364"/>
      <c r="S320" s="238"/>
      <c r="T320" s="238"/>
      <c r="U320" s="238"/>
      <c r="V320" s="364"/>
      <c r="W320" s="363">
        <v>23</v>
      </c>
      <c r="X320" s="363" t="s">
        <v>1022</v>
      </c>
      <c r="Y320" s="364"/>
      <c r="Z320" s="238"/>
      <c r="AA320" s="238"/>
      <c r="AB320" s="238"/>
      <c r="AC320" s="364"/>
      <c r="AD320" s="367"/>
      <c r="AE320" s="367"/>
      <c r="AF320" s="367"/>
      <c r="AG320" s="19"/>
      <c r="AH320" s="19"/>
    </row>
    <row r="321" spans="1:34" ht="12.75" customHeight="1">
      <c r="A321" s="19"/>
      <c r="B321" s="365"/>
      <c r="C321" s="365"/>
      <c r="D321" s="366"/>
      <c r="E321" s="367"/>
      <c r="F321" s="367"/>
      <c r="G321" s="367"/>
      <c r="H321" s="366"/>
      <c r="I321" s="365"/>
      <c r="J321" s="363"/>
      <c r="K321" s="366"/>
      <c r="L321" s="367"/>
      <c r="M321" s="367"/>
      <c r="N321" s="367"/>
      <c r="O321" s="366"/>
      <c r="P321" s="365"/>
      <c r="Q321" s="363"/>
      <c r="R321" s="366"/>
      <c r="S321" s="367"/>
      <c r="T321" s="367"/>
      <c r="U321" s="367"/>
      <c r="V321" s="366"/>
      <c r="W321" s="365"/>
      <c r="X321" s="363"/>
      <c r="Y321" s="366"/>
      <c r="Z321" s="367"/>
      <c r="AA321" s="367"/>
      <c r="AB321" s="367"/>
      <c r="AC321" s="366"/>
      <c r="AD321" s="238"/>
      <c r="AE321" s="238"/>
      <c r="AF321" s="367"/>
      <c r="AG321" s="19"/>
      <c r="AH321" s="19"/>
    </row>
    <row r="322" spans="1:34" ht="12.75" customHeight="1">
      <c r="A322" s="19"/>
      <c r="B322" s="365"/>
      <c r="C322" s="365"/>
      <c r="D322" s="366"/>
      <c r="E322" s="367"/>
      <c r="F322" s="367"/>
      <c r="G322" s="367"/>
      <c r="H322" s="366"/>
      <c r="I322" s="365"/>
      <c r="J322" s="365"/>
      <c r="K322" s="366"/>
      <c r="L322" s="367"/>
      <c r="M322" s="367"/>
      <c r="N322" s="367"/>
      <c r="O322" s="366"/>
      <c r="P322" s="365"/>
      <c r="Q322" s="365"/>
      <c r="R322" s="366"/>
      <c r="S322" s="367"/>
      <c r="T322" s="367"/>
      <c r="U322" s="367"/>
      <c r="V322" s="366"/>
      <c r="W322" s="365"/>
      <c r="X322" s="365"/>
      <c r="Y322" s="366"/>
      <c r="Z322" s="367"/>
      <c r="AA322" s="367"/>
      <c r="AB322" s="367"/>
      <c r="AC322" s="366"/>
      <c r="AD322" s="238"/>
      <c r="AE322" s="238"/>
      <c r="AF322" s="367"/>
      <c r="AG322" s="19"/>
      <c r="AH322" s="19"/>
    </row>
    <row r="323" spans="1:34" ht="12.75" customHeight="1">
      <c r="A323" s="19"/>
      <c r="B323" s="458"/>
      <c r="C323" s="368"/>
      <c r="D323" s="374"/>
      <c r="E323" s="373"/>
      <c r="F323" s="373"/>
      <c r="G323" s="373"/>
      <c r="H323" s="374"/>
      <c r="I323" s="458"/>
      <c r="J323" s="368"/>
      <c r="K323" s="374"/>
      <c r="L323" s="373"/>
      <c r="M323" s="373"/>
      <c r="N323" s="373"/>
      <c r="O323" s="374"/>
      <c r="P323" s="458"/>
      <c r="Q323" s="368"/>
      <c r="R323" s="374"/>
      <c r="S323" s="373"/>
      <c r="T323" s="373"/>
      <c r="U323" s="373"/>
      <c r="V323" s="374"/>
      <c r="W323" s="458"/>
      <c r="X323" s="368"/>
      <c r="Y323" s="374"/>
      <c r="Z323" s="373"/>
      <c r="AA323" s="373"/>
      <c r="AB323" s="373"/>
      <c r="AC323" s="374"/>
      <c r="AD323" s="371"/>
      <c r="AE323" s="371"/>
      <c r="AF323" s="371"/>
      <c r="AG323" s="19"/>
      <c r="AH323" s="19"/>
    </row>
    <row r="324" spans="1:34" ht="12.75" customHeight="1">
      <c r="A324" s="19"/>
      <c r="B324" s="363">
        <v>9</v>
      </c>
      <c r="C324" s="363" t="s">
        <v>1020</v>
      </c>
      <c r="D324" s="364"/>
      <c r="E324" s="238"/>
      <c r="F324" s="238"/>
      <c r="G324" s="238"/>
      <c r="H324" s="364"/>
      <c r="I324" s="363">
        <v>24</v>
      </c>
      <c r="J324" s="363" t="s">
        <v>1021</v>
      </c>
      <c r="K324" s="364"/>
      <c r="L324" s="238"/>
      <c r="M324" s="238"/>
      <c r="N324" s="238"/>
      <c r="O324" s="364"/>
      <c r="P324" s="363">
        <v>9</v>
      </c>
      <c r="Q324" s="363" t="s">
        <v>1022</v>
      </c>
      <c r="R324" s="364"/>
      <c r="S324" s="238"/>
      <c r="T324" s="238"/>
      <c r="U324" s="238"/>
      <c r="V324" s="364"/>
      <c r="W324" s="434">
        <v>24</v>
      </c>
      <c r="X324" s="435" t="s">
        <v>1023</v>
      </c>
      <c r="Y324" s="436"/>
      <c r="Z324" s="437"/>
      <c r="AA324" s="437"/>
      <c r="AB324" s="437"/>
      <c r="AC324" s="436"/>
      <c r="AD324" s="367"/>
      <c r="AE324" s="367"/>
      <c r="AF324" s="367"/>
      <c r="AG324" s="19"/>
      <c r="AH324" s="19"/>
    </row>
    <row r="325" spans="1:34" ht="12.75" customHeight="1">
      <c r="A325" s="19"/>
      <c r="B325" s="363"/>
      <c r="C325" s="363"/>
      <c r="D325" s="364"/>
      <c r="E325" s="238"/>
      <c r="F325" s="238"/>
      <c r="G325" s="238"/>
      <c r="H325" s="364"/>
      <c r="I325" s="363"/>
      <c r="J325" s="363"/>
      <c r="K325" s="364"/>
      <c r="L325" s="238"/>
      <c r="M325" s="238"/>
      <c r="N325" s="238"/>
      <c r="O325" s="364"/>
      <c r="P325" s="363"/>
      <c r="Q325" s="363"/>
      <c r="R325" s="364"/>
      <c r="S325" s="238"/>
      <c r="T325" s="238"/>
      <c r="U325" s="238"/>
      <c r="V325" s="364"/>
      <c r="W325" s="434"/>
      <c r="X325" s="434"/>
      <c r="Y325" s="436"/>
      <c r="Z325" s="437"/>
      <c r="AA325" s="437"/>
      <c r="AB325" s="437"/>
      <c r="AC325" s="436"/>
      <c r="AD325" s="367"/>
      <c r="AE325" s="367"/>
      <c r="AF325" s="367"/>
      <c r="AG325" s="19"/>
      <c r="AH325" s="19"/>
    </row>
    <row r="326" spans="1:34" ht="12.75" customHeight="1">
      <c r="A326" s="19"/>
      <c r="B326" s="365"/>
      <c r="C326" s="365"/>
      <c r="D326" s="366"/>
      <c r="E326" s="367"/>
      <c r="F326" s="367"/>
      <c r="G326" s="367"/>
      <c r="H326" s="366"/>
      <c r="I326" s="365"/>
      <c r="J326" s="365"/>
      <c r="K326" s="366"/>
      <c r="L326" s="367"/>
      <c r="M326" s="367"/>
      <c r="N326" s="367"/>
      <c r="O326" s="366"/>
      <c r="P326" s="365"/>
      <c r="Q326" s="365"/>
      <c r="R326" s="366"/>
      <c r="S326" s="367"/>
      <c r="T326" s="367"/>
      <c r="U326" s="367"/>
      <c r="V326" s="366"/>
      <c r="W326" s="442"/>
      <c r="X326" s="442"/>
      <c r="Y326" s="443"/>
      <c r="Z326" s="444"/>
      <c r="AA326" s="444"/>
      <c r="AB326" s="444"/>
      <c r="AC326" s="443"/>
      <c r="AD326" s="238"/>
      <c r="AE326" s="238"/>
      <c r="AF326" s="367"/>
      <c r="AG326" s="19"/>
      <c r="AH326" s="19"/>
    </row>
    <row r="327" spans="1:34" ht="12.75" customHeight="1">
      <c r="A327" s="19"/>
      <c r="B327" s="368"/>
      <c r="C327" s="368"/>
      <c r="D327" s="370"/>
      <c r="E327" s="371"/>
      <c r="F327" s="371"/>
      <c r="G327" s="371"/>
      <c r="H327" s="370"/>
      <c r="I327" s="368"/>
      <c r="J327" s="368"/>
      <c r="K327" s="370"/>
      <c r="L327" s="371"/>
      <c r="M327" s="371"/>
      <c r="N327" s="371"/>
      <c r="O327" s="370"/>
      <c r="P327" s="368"/>
      <c r="Q327" s="368"/>
      <c r="R327" s="370"/>
      <c r="S327" s="371"/>
      <c r="T327" s="371"/>
      <c r="U327" s="371"/>
      <c r="V327" s="370"/>
      <c r="W327" s="448"/>
      <c r="X327" s="448"/>
      <c r="Y327" s="449"/>
      <c r="Z327" s="450"/>
      <c r="AA327" s="450"/>
      <c r="AB327" s="450"/>
      <c r="AC327" s="449"/>
      <c r="AD327" s="373"/>
      <c r="AE327" s="373"/>
      <c r="AF327" s="371"/>
      <c r="AG327" s="19"/>
      <c r="AH327" s="19"/>
    </row>
    <row r="328" spans="1:34" ht="12.75" customHeight="1">
      <c r="A328" s="19"/>
      <c r="B328" s="363">
        <v>10</v>
      </c>
      <c r="C328" s="363" t="s">
        <v>1021</v>
      </c>
      <c r="D328" s="364"/>
      <c r="E328" s="238"/>
      <c r="F328" s="238"/>
      <c r="G328" s="238"/>
      <c r="H328" s="364"/>
      <c r="I328" s="363">
        <v>25</v>
      </c>
      <c r="J328" s="363" t="s">
        <v>1022</v>
      </c>
      <c r="K328" s="364"/>
      <c r="L328" s="238"/>
      <c r="M328" s="238"/>
      <c r="N328" s="238"/>
      <c r="O328" s="364"/>
      <c r="P328" s="434">
        <v>10</v>
      </c>
      <c r="Q328" s="435" t="s">
        <v>1023</v>
      </c>
      <c r="R328" s="436"/>
      <c r="S328" s="437"/>
      <c r="T328" s="437"/>
      <c r="U328" s="437"/>
      <c r="V328" s="436"/>
      <c r="W328" s="438">
        <v>25</v>
      </c>
      <c r="X328" s="439" t="s">
        <v>1024</v>
      </c>
      <c r="Y328" s="440"/>
      <c r="Z328" s="441"/>
      <c r="AA328" s="441"/>
      <c r="AB328" s="441"/>
      <c r="AC328" s="440"/>
      <c r="AD328" s="367"/>
      <c r="AE328" s="367"/>
      <c r="AF328" s="367"/>
      <c r="AG328" s="19"/>
      <c r="AH328" s="19"/>
    </row>
    <row r="329" spans="1:34" ht="12.75" customHeight="1">
      <c r="A329" s="19"/>
      <c r="B329" s="363"/>
      <c r="C329" s="363"/>
      <c r="D329" s="364"/>
      <c r="E329" s="238"/>
      <c r="F329" s="238"/>
      <c r="G329" s="238"/>
      <c r="H329" s="364"/>
      <c r="I329" s="363"/>
      <c r="J329" s="363"/>
      <c r="K329" s="364"/>
      <c r="L329" s="238"/>
      <c r="M329" s="238"/>
      <c r="N329" s="238"/>
      <c r="O329" s="364"/>
      <c r="P329" s="434"/>
      <c r="Q329" s="434"/>
      <c r="R329" s="436"/>
      <c r="S329" s="437"/>
      <c r="T329" s="437"/>
      <c r="U329" s="437"/>
      <c r="V329" s="436"/>
      <c r="W329" s="438"/>
      <c r="X329" s="438"/>
      <c r="Y329" s="440"/>
      <c r="Z329" s="441"/>
      <c r="AA329" s="441"/>
      <c r="AB329" s="441"/>
      <c r="AC329" s="440"/>
      <c r="AD329" s="238"/>
      <c r="AE329" s="238"/>
      <c r="AF329" s="367"/>
      <c r="AG329" s="19"/>
      <c r="AH329" s="19"/>
    </row>
    <row r="330" spans="1:34" ht="12.75" customHeight="1">
      <c r="A330" s="19"/>
      <c r="B330" s="363"/>
      <c r="C330" s="365"/>
      <c r="D330" s="364"/>
      <c r="E330" s="238"/>
      <c r="F330" s="238"/>
      <c r="G330" s="238"/>
      <c r="H330" s="364"/>
      <c r="I330" s="363"/>
      <c r="J330" s="365"/>
      <c r="K330" s="364"/>
      <c r="L330" s="238"/>
      <c r="M330" s="238"/>
      <c r="N330" s="238"/>
      <c r="O330" s="364"/>
      <c r="P330" s="434"/>
      <c r="Q330" s="442"/>
      <c r="R330" s="436"/>
      <c r="S330" s="437"/>
      <c r="T330" s="437"/>
      <c r="U330" s="437"/>
      <c r="V330" s="436"/>
      <c r="W330" s="438"/>
      <c r="X330" s="445"/>
      <c r="Y330" s="440"/>
      <c r="Z330" s="441"/>
      <c r="AA330" s="441"/>
      <c r="AB330" s="441"/>
      <c r="AC330" s="440"/>
      <c r="AD330" s="367"/>
      <c r="AE330" s="367"/>
      <c r="AF330" s="367"/>
      <c r="AG330" s="19"/>
      <c r="AH330" s="19"/>
    </row>
    <row r="331" spans="1:34" ht="12.75" customHeight="1">
      <c r="A331" s="19"/>
      <c r="B331" s="368"/>
      <c r="C331" s="368"/>
      <c r="D331" s="370"/>
      <c r="E331" s="371"/>
      <c r="F331" s="371"/>
      <c r="G331" s="371"/>
      <c r="H331" s="370"/>
      <c r="I331" s="368"/>
      <c r="J331" s="368"/>
      <c r="K331" s="370"/>
      <c r="L331" s="371"/>
      <c r="M331" s="371"/>
      <c r="N331" s="371"/>
      <c r="O331" s="370"/>
      <c r="P331" s="448"/>
      <c r="Q331" s="448"/>
      <c r="R331" s="449"/>
      <c r="S331" s="450"/>
      <c r="T331" s="450"/>
      <c r="U331" s="450"/>
      <c r="V331" s="449"/>
      <c r="W331" s="451"/>
      <c r="X331" s="451"/>
      <c r="Y331" s="452"/>
      <c r="Z331" s="453"/>
      <c r="AA331" s="453"/>
      <c r="AB331" s="453"/>
      <c r="AC331" s="452"/>
      <c r="AD331" s="371"/>
      <c r="AE331" s="371"/>
      <c r="AF331" s="371"/>
      <c r="AG331" s="19"/>
      <c r="AH331" s="19"/>
    </row>
    <row r="332" spans="1:34" ht="12.75" customHeight="1">
      <c r="A332" s="19"/>
      <c r="B332" s="365">
        <v>11</v>
      </c>
      <c r="C332" s="363" t="s">
        <v>1022</v>
      </c>
      <c r="D332" s="366"/>
      <c r="E332" s="367"/>
      <c r="F332" s="367"/>
      <c r="G332" s="367"/>
      <c r="H332" s="366"/>
      <c r="I332" s="442">
        <v>26</v>
      </c>
      <c r="J332" s="435" t="s">
        <v>1023</v>
      </c>
      <c r="K332" s="443"/>
      <c r="L332" s="444"/>
      <c r="M332" s="444"/>
      <c r="N332" s="444"/>
      <c r="O332" s="443"/>
      <c r="P332" s="445">
        <v>11</v>
      </c>
      <c r="Q332" s="439" t="s">
        <v>1024</v>
      </c>
      <c r="R332" s="446"/>
      <c r="S332" s="447"/>
      <c r="T332" s="447"/>
      <c r="U332" s="447"/>
      <c r="V332" s="446"/>
      <c r="W332" s="365">
        <v>26</v>
      </c>
      <c r="X332" s="363" t="s">
        <v>483</v>
      </c>
      <c r="Y332" s="366"/>
      <c r="Z332" s="367"/>
      <c r="AA332" s="367"/>
      <c r="AB332" s="367"/>
      <c r="AC332" s="366"/>
      <c r="AD332" s="367"/>
      <c r="AE332" s="367"/>
      <c r="AF332" s="367"/>
      <c r="AG332" s="19"/>
      <c r="AH332" s="19"/>
    </row>
    <row r="333" spans="1:34" ht="12.75" customHeight="1">
      <c r="A333" s="19"/>
      <c r="B333" s="363"/>
      <c r="C333" s="363"/>
      <c r="D333" s="364"/>
      <c r="E333" s="238"/>
      <c r="F333" s="238"/>
      <c r="G333" s="238"/>
      <c r="H333" s="364"/>
      <c r="I333" s="434"/>
      <c r="J333" s="434"/>
      <c r="K333" s="436"/>
      <c r="L333" s="437"/>
      <c r="M333" s="437"/>
      <c r="N333" s="437"/>
      <c r="O333" s="436"/>
      <c r="P333" s="438"/>
      <c r="Q333" s="438"/>
      <c r="R333" s="440"/>
      <c r="S333" s="441"/>
      <c r="T333" s="441"/>
      <c r="U333" s="441"/>
      <c r="V333" s="440"/>
      <c r="W333" s="363"/>
      <c r="X333" s="363"/>
      <c r="Y333" s="364"/>
      <c r="Z333" s="238"/>
      <c r="AA333" s="238"/>
      <c r="AB333" s="238"/>
      <c r="AC333" s="364"/>
      <c r="AD333" s="238"/>
      <c r="AE333" s="238"/>
      <c r="AF333" s="367"/>
      <c r="AG333" s="19"/>
      <c r="AH333" s="19"/>
    </row>
    <row r="334" spans="1:34" ht="12.75" customHeight="1">
      <c r="A334" s="19"/>
      <c r="B334" s="363"/>
      <c r="C334" s="365"/>
      <c r="D334" s="364"/>
      <c r="E334" s="238"/>
      <c r="F334" s="238"/>
      <c r="G334" s="238"/>
      <c r="H334" s="364"/>
      <c r="I334" s="434"/>
      <c r="J334" s="442"/>
      <c r="K334" s="436"/>
      <c r="L334" s="437"/>
      <c r="M334" s="437"/>
      <c r="N334" s="437"/>
      <c r="O334" s="436"/>
      <c r="P334" s="438"/>
      <c r="Q334" s="445"/>
      <c r="R334" s="440"/>
      <c r="S334" s="441"/>
      <c r="T334" s="441"/>
      <c r="U334" s="441"/>
      <c r="V334" s="440"/>
      <c r="W334" s="363"/>
      <c r="X334" s="365"/>
      <c r="Y334" s="364"/>
      <c r="Z334" s="238"/>
      <c r="AA334" s="238"/>
      <c r="AB334" s="238"/>
      <c r="AC334" s="364"/>
      <c r="AD334" s="238"/>
      <c r="AE334" s="238"/>
      <c r="AF334" s="367"/>
      <c r="AG334" s="19"/>
      <c r="AH334" s="19"/>
    </row>
    <row r="335" spans="1:34" ht="12.75" customHeight="1">
      <c r="A335" s="19"/>
      <c r="B335" s="458"/>
      <c r="C335" s="368"/>
      <c r="D335" s="374"/>
      <c r="E335" s="373"/>
      <c r="F335" s="373"/>
      <c r="G335" s="373"/>
      <c r="H335" s="374"/>
      <c r="I335" s="462"/>
      <c r="J335" s="448"/>
      <c r="K335" s="463"/>
      <c r="L335" s="464"/>
      <c r="M335" s="464"/>
      <c r="N335" s="464"/>
      <c r="O335" s="463"/>
      <c r="P335" s="459"/>
      <c r="Q335" s="451"/>
      <c r="R335" s="460"/>
      <c r="S335" s="461"/>
      <c r="T335" s="461"/>
      <c r="U335" s="461"/>
      <c r="V335" s="460"/>
      <c r="W335" s="458"/>
      <c r="X335" s="368"/>
      <c r="Y335" s="374"/>
      <c r="Z335" s="373"/>
      <c r="AA335" s="373"/>
      <c r="AB335" s="373"/>
      <c r="AC335" s="374"/>
      <c r="AD335" s="371"/>
      <c r="AE335" s="371"/>
      <c r="AF335" s="371"/>
      <c r="AG335" s="19"/>
      <c r="AH335" s="19"/>
    </row>
    <row r="336" spans="1:34" ht="12.75" customHeight="1">
      <c r="A336" s="19"/>
      <c r="B336" s="442">
        <v>12</v>
      </c>
      <c r="C336" s="435" t="s">
        <v>1023</v>
      </c>
      <c r="D336" s="443"/>
      <c r="E336" s="444"/>
      <c r="F336" s="444"/>
      <c r="G336" s="444"/>
      <c r="H336" s="443"/>
      <c r="I336" s="445">
        <v>27</v>
      </c>
      <c r="J336" s="439" t="s">
        <v>1024</v>
      </c>
      <c r="K336" s="446"/>
      <c r="L336" s="447"/>
      <c r="M336" s="447"/>
      <c r="N336" s="447"/>
      <c r="O336" s="446"/>
      <c r="P336" s="365">
        <v>12</v>
      </c>
      <c r="Q336" s="363" t="s">
        <v>483</v>
      </c>
      <c r="R336" s="366"/>
      <c r="S336" s="367"/>
      <c r="T336" s="367"/>
      <c r="U336" s="367"/>
      <c r="V336" s="366"/>
      <c r="W336" s="365">
        <v>27</v>
      </c>
      <c r="X336" s="363" t="s">
        <v>1019</v>
      </c>
      <c r="Y336" s="366"/>
      <c r="Z336" s="367"/>
      <c r="AA336" s="367"/>
      <c r="AB336" s="367"/>
      <c r="AC336" s="366"/>
      <c r="AD336" s="367"/>
      <c r="AE336" s="367"/>
      <c r="AF336" s="367"/>
      <c r="AG336" s="19"/>
      <c r="AH336" s="19"/>
    </row>
    <row r="337" spans="1:34" ht="12.75" customHeight="1">
      <c r="A337" s="19"/>
      <c r="B337" s="442"/>
      <c r="C337" s="434"/>
      <c r="D337" s="443"/>
      <c r="E337" s="444"/>
      <c r="F337" s="444"/>
      <c r="G337" s="444"/>
      <c r="H337" s="443"/>
      <c r="I337" s="445"/>
      <c r="J337" s="438"/>
      <c r="K337" s="446"/>
      <c r="L337" s="447"/>
      <c r="M337" s="447"/>
      <c r="N337" s="447"/>
      <c r="O337" s="446"/>
      <c r="P337" s="365"/>
      <c r="Q337" s="363"/>
      <c r="R337" s="366"/>
      <c r="S337" s="367"/>
      <c r="T337" s="367"/>
      <c r="U337" s="367"/>
      <c r="V337" s="366"/>
      <c r="W337" s="365"/>
      <c r="X337" s="365"/>
      <c r="Y337" s="366"/>
      <c r="Z337" s="367"/>
      <c r="AA337" s="367"/>
      <c r="AB337" s="367"/>
      <c r="AC337" s="366"/>
      <c r="AD337" s="367"/>
      <c r="AE337" s="367"/>
      <c r="AF337" s="367"/>
      <c r="AG337" s="19"/>
      <c r="AH337" s="19"/>
    </row>
    <row r="338" spans="1:34" ht="12.75" customHeight="1">
      <c r="A338" s="19"/>
      <c r="B338" s="434"/>
      <c r="C338" s="442"/>
      <c r="D338" s="436"/>
      <c r="E338" s="437"/>
      <c r="F338" s="437"/>
      <c r="G338" s="437"/>
      <c r="H338" s="436"/>
      <c r="I338" s="438"/>
      <c r="J338" s="445"/>
      <c r="K338" s="440"/>
      <c r="L338" s="441"/>
      <c r="M338" s="441"/>
      <c r="N338" s="441"/>
      <c r="O338" s="440"/>
      <c r="P338" s="363"/>
      <c r="Q338" s="365"/>
      <c r="R338" s="364"/>
      <c r="S338" s="238"/>
      <c r="T338" s="238"/>
      <c r="U338" s="238"/>
      <c r="V338" s="364"/>
      <c r="W338" s="363"/>
      <c r="X338" s="363"/>
      <c r="Y338" s="364"/>
      <c r="Z338" s="238"/>
      <c r="AA338" s="238"/>
      <c r="AB338" s="238"/>
      <c r="AC338" s="364"/>
      <c r="AD338" s="238"/>
      <c r="AE338" s="238"/>
      <c r="AF338" s="367"/>
      <c r="AG338" s="19"/>
      <c r="AH338" s="19"/>
    </row>
    <row r="339" spans="1:34" ht="12.75" customHeight="1">
      <c r="A339" s="19"/>
      <c r="B339" s="462"/>
      <c r="C339" s="448"/>
      <c r="D339" s="463"/>
      <c r="E339" s="464"/>
      <c r="F339" s="464"/>
      <c r="G339" s="464"/>
      <c r="H339" s="463"/>
      <c r="I339" s="459"/>
      <c r="J339" s="451"/>
      <c r="K339" s="460"/>
      <c r="L339" s="461"/>
      <c r="M339" s="461"/>
      <c r="N339" s="461"/>
      <c r="O339" s="460"/>
      <c r="P339" s="458"/>
      <c r="Q339" s="368"/>
      <c r="R339" s="374"/>
      <c r="S339" s="373"/>
      <c r="T339" s="373"/>
      <c r="U339" s="373"/>
      <c r="V339" s="374"/>
      <c r="W339" s="458"/>
      <c r="X339" s="458"/>
      <c r="Y339" s="374"/>
      <c r="Z339" s="373"/>
      <c r="AA339" s="373"/>
      <c r="AB339" s="373"/>
      <c r="AC339" s="374"/>
      <c r="AD339" s="373"/>
      <c r="AE339" s="373"/>
      <c r="AF339" s="371"/>
      <c r="AG339" s="19"/>
      <c r="AH339" s="19"/>
    </row>
    <row r="340" spans="1:34" ht="12.75" customHeight="1">
      <c r="A340" s="19"/>
      <c r="B340" s="438">
        <v>13</v>
      </c>
      <c r="C340" s="439" t="s">
        <v>1024</v>
      </c>
      <c r="D340" s="440"/>
      <c r="E340" s="441"/>
      <c r="F340" s="441"/>
      <c r="G340" s="441"/>
      <c r="H340" s="440"/>
      <c r="I340" s="363">
        <v>28</v>
      </c>
      <c r="J340" s="363" t="s">
        <v>483</v>
      </c>
      <c r="K340" s="364"/>
      <c r="L340" s="238"/>
      <c r="M340" s="238"/>
      <c r="N340" s="238"/>
      <c r="O340" s="364"/>
      <c r="P340" s="363">
        <v>13</v>
      </c>
      <c r="Q340" s="363" t="s">
        <v>1019</v>
      </c>
      <c r="R340" s="364"/>
      <c r="S340" s="238"/>
      <c r="T340" s="238"/>
      <c r="U340" s="238"/>
      <c r="V340" s="364"/>
      <c r="W340" s="363">
        <v>28</v>
      </c>
      <c r="X340" s="363" t="s">
        <v>1020</v>
      </c>
      <c r="Y340" s="364"/>
      <c r="Z340" s="238"/>
      <c r="AA340" s="238"/>
      <c r="AB340" s="238"/>
      <c r="AC340" s="364"/>
      <c r="AD340" s="367"/>
      <c r="AE340" s="367"/>
      <c r="AF340" s="367"/>
      <c r="AG340" s="19"/>
      <c r="AH340" s="19"/>
    </row>
    <row r="341" spans="1:34" ht="12.75" customHeight="1">
      <c r="A341" s="19"/>
      <c r="B341" s="445"/>
      <c r="C341" s="438"/>
      <c r="D341" s="446"/>
      <c r="E341" s="447"/>
      <c r="F341" s="447"/>
      <c r="G341" s="447"/>
      <c r="H341" s="446"/>
      <c r="I341" s="365"/>
      <c r="J341" s="363"/>
      <c r="K341" s="366"/>
      <c r="L341" s="367"/>
      <c r="M341" s="367"/>
      <c r="N341" s="367"/>
      <c r="O341" s="366"/>
      <c r="P341" s="365"/>
      <c r="Q341" s="365"/>
      <c r="R341" s="366"/>
      <c r="S341" s="367"/>
      <c r="T341" s="367"/>
      <c r="U341" s="367"/>
      <c r="V341" s="366"/>
      <c r="W341" s="365"/>
      <c r="X341" s="365"/>
      <c r="Y341" s="366"/>
      <c r="Z341" s="367"/>
      <c r="AA341" s="367"/>
      <c r="AB341" s="367"/>
      <c r="AC341" s="366"/>
      <c r="AD341" s="238"/>
      <c r="AE341" s="238"/>
      <c r="AF341" s="367"/>
      <c r="AG341" s="19"/>
      <c r="AH341" s="19"/>
    </row>
    <row r="342" spans="1:34" ht="12.75" customHeight="1">
      <c r="A342" s="19"/>
      <c r="B342" s="445"/>
      <c r="C342" s="445"/>
      <c r="D342" s="446"/>
      <c r="E342" s="447"/>
      <c r="F342" s="447"/>
      <c r="G342" s="447"/>
      <c r="H342" s="446"/>
      <c r="I342" s="365"/>
      <c r="J342" s="365"/>
      <c r="K342" s="366"/>
      <c r="L342" s="367"/>
      <c r="M342" s="367"/>
      <c r="N342" s="367"/>
      <c r="O342" s="366"/>
      <c r="P342" s="365"/>
      <c r="Q342" s="363"/>
      <c r="R342" s="366"/>
      <c r="S342" s="367"/>
      <c r="T342" s="367"/>
      <c r="U342" s="367"/>
      <c r="V342" s="366"/>
      <c r="W342" s="365"/>
      <c r="X342" s="365"/>
      <c r="Y342" s="366"/>
      <c r="Z342" s="367"/>
      <c r="AA342" s="367"/>
      <c r="AB342" s="367"/>
      <c r="AC342" s="366"/>
      <c r="AD342" s="367"/>
      <c r="AE342" s="367"/>
      <c r="AF342" s="367"/>
      <c r="AG342" s="19"/>
      <c r="AH342" s="19"/>
    </row>
    <row r="343" spans="1:34" ht="12.75" customHeight="1">
      <c r="A343" s="19"/>
      <c r="B343" s="459"/>
      <c r="C343" s="451"/>
      <c r="D343" s="460"/>
      <c r="E343" s="461"/>
      <c r="F343" s="461"/>
      <c r="G343" s="461"/>
      <c r="H343" s="460"/>
      <c r="I343" s="458"/>
      <c r="J343" s="368"/>
      <c r="K343" s="374"/>
      <c r="L343" s="373"/>
      <c r="M343" s="373"/>
      <c r="N343" s="373"/>
      <c r="O343" s="374"/>
      <c r="P343" s="458"/>
      <c r="Q343" s="458"/>
      <c r="R343" s="374"/>
      <c r="S343" s="373"/>
      <c r="T343" s="373"/>
      <c r="U343" s="373"/>
      <c r="V343" s="374"/>
      <c r="W343" s="458"/>
      <c r="X343" s="368"/>
      <c r="Y343" s="374"/>
      <c r="Z343" s="373"/>
      <c r="AA343" s="373"/>
      <c r="AB343" s="373"/>
      <c r="AC343" s="374"/>
      <c r="AD343" s="371"/>
      <c r="AE343" s="371"/>
      <c r="AF343" s="371"/>
      <c r="AG343" s="19"/>
      <c r="AH343" s="19"/>
    </row>
    <row r="344" spans="1:34" ht="12.75" customHeight="1">
      <c r="A344" s="19"/>
      <c r="B344" s="363">
        <v>14</v>
      </c>
      <c r="C344" s="363" t="s">
        <v>483</v>
      </c>
      <c r="D344" s="364"/>
      <c r="E344" s="238"/>
      <c r="F344" s="238"/>
      <c r="G344" s="238"/>
      <c r="H344" s="364"/>
      <c r="I344" s="363">
        <v>29</v>
      </c>
      <c r="J344" s="363" t="s">
        <v>1019</v>
      </c>
      <c r="K344" s="364"/>
      <c r="L344" s="238"/>
      <c r="M344" s="238"/>
      <c r="N344" s="238"/>
      <c r="O344" s="364"/>
      <c r="P344" s="363">
        <v>14</v>
      </c>
      <c r="Q344" s="363" t="s">
        <v>1020</v>
      </c>
      <c r="R344" s="364"/>
      <c r="S344" s="238"/>
      <c r="T344" s="238"/>
      <c r="U344" s="238"/>
      <c r="V344" s="364"/>
      <c r="W344" s="363">
        <v>29</v>
      </c>
      <c r="X344" s="363" t="s">
        <v>1021</v>
      </c>
      <c r="Y344" s="364"/>
      <c r="Z344" s="238"/>
      <c r="AA344" s="238"/>
      <c r="AB344" s="238"/>
      <c r="AC344" s="364"/>
      <c r="AD344" s="367"/>
      <c r="AE344" s="367"/>
      <c r="AF344" s="367"/>
      <c r="AG344" s="19"/>
      <c r="AH344" s="19"/>
    </row>
    <row r="345" spans="1:34" ht="12.75" customHeight="1">
      <c r="A345" s="19"/>
      <c r="B345" s="363"/>
      <c r="C345" s="363"/>
      <c r="D345" s="364"/>
      <c r="E345" s="238"/>
      <c r="F345" s="238"/>
      <c r="G345" s="238"/>
      <c r="H345" s="364"/>
      <c r="I345" s="363"/>
      <c r="J345" s="365"/>
      <c r="K345" s="364"/>
      <c r="L345" s="238"/>
      <c r="M345" s="238"/>
      <c r="N345" s="238"/>
      <c r="O345" s="364"/>
      <c r="P345" s="363"/>
      <c r="Q345" s="363"/>
      <c r="R345" s="364"/>
      <c r="S345" s="238"/>
      <c r="T345" s="238"/>
      <c r="U345" s="238"/>
      <c r="V345" s="364"/>
      <c r="W345" s="363"/>
      <c r="X345" s="363"/>
      <c r="Y345" s="364"/>
      <c r="Z345" s="238"/>
      <c r="AA345" s="238"/>
      <c r="AB345" s="238"/>
      <c r="AC345" s="364"/>
      <c r="AD345" s="238"/>
      <c r="AE345" s="238"/>
      <c r="AF345" s="367"/>
      <c r="AG345" s="19"/>
      <c r="AH345" s="19"/>
    </row>
    <row r="346" spans="1:34" ht="12.75" customHeight="1">
      <c r="A346" s="19"/>
      <c r="B346" s="365"/>
      <c r="C346" s="365"/>
      <c r="D346" s="366"/>
      <c r="E346" s="367"/>
      <c r="F346" s="367"/>
      <c r="G346" s="367"/>
      <c r="H346" s="366"/>
      <c r="I346" s="365"/>
      <c r="J346" s="363"/>
      <c r="K346" s="366"/>
      <c r="L346" s="367"/>
      <c r="M346" s="367"/>
      <c r="N346" s="367"/>
      <c r="O346" s="366"/>
      <c r="P346" s="365"/>
      <c r="Q346" s="365"/>
      <c r="R346" s="366"/>
      <c r="S346" s="367"/>
      <c r="T346" s="367"/>
      <c r="U346" s="367"/>
      <c r="V346" s="366"/>
      <c r="W346" s="365"/>
      <c r="X346" s="365"/>
      <c r="Y346" s="366"/>
      <c r="Z346" s="367"/>
      <c r="AA346" s="367"/>
      <c r="AB346" s="367"/>
      <c r="AC346" s="366"/>
      <c r="AD346" s="238"/>
      <c r="AE346" s="238"/>
      <c r="AF346" s="367"/>
      <c r="AG346" s="19"/>
      <c r="AH346" s="19"/>
    </row>
    <row r="347" spans="1:34" ht="12.75" customHeight="1">
      <c r="A347" s="19"/>
      <c r="B347" s="368"/>
      <c r="C347" s="368"/>
      <c r="D347" s="370"/>
      <c r="E347" s="371"/>
      <c r="F347" s="371"/>
      <c r="G347" s="371"/>
      <c r="H347" s="370"/>
      <c r="I347" s="368"/>
      <c r="J347" s="458"/>
      <c r="K347" s="370"/>
      <c r="L347" s="371"/>
      <c r="M347" s="371"/>
      <c r="N347" s="371"/>
      <c r="O347" s="370"/>
      <c r="P347" s="368"/>
      <c r="Q347" s="368"/>
      <c r="R347" s="370"/>
      <c r="S347" s="371"/>
      <c r="T347" s="371"/>
      <c r="U347" s="371"/>
      <c r="V347" s="370"/>
      <c r="W347" s="368"/>
      <c r="X347" s="368"/>
      <c r="Y347" s="370"/>
      <c r="Z347" s="371"/>
      <c r="AA347" s="371"/>
      <c r="AB347" s="371"/>
      <c r="AC347" s="370"/>
      <c r="AD347" s="371"/>
      <c r="AE347" s="371"/>
      <c r="AF347" s="371"/>
      <c r="AG347" s="19"/>
      <c r="AH347" s="19"/>
    </row>
    <row r="348" spans="1:34" ht="12.75" customHeight="1">
      <c r="A348" s="19"/>
      <c r="B348" s="363">
        <v>15</v>
      </c>
      <c r="C348" s="363" t="s">
        <v>1019</v>
      </c>
      <c r="D348" s="366"/>
      <c r="E348" s="367"/>
      <c r="F348" s="367"/>
      <c r="G348" s="367"/>
      <c r="H348" s="366"/>
      <c r="I348" s="363">
        <v>30</v>
      </c>
      <c r="J348" s="363" t="s">
        <v>1020</v>
      </c>
      <c r="K348" s="366"/>
      <c r="L348" s="367"/>
      <c r="M348" s="367"/>
      <c r="N348" s="367"/>
      <c r="O348" s="366"/>
      <c r="P348" s="363">
        <v>15</v>
      </c>
      <c r="Q348" s="363" t="s">
        <v>1021</v>
      </c>
      <c r="R348" s="366"/>
      <c r="S348" s="367"/>
      <c r="T348" s="367"/>
      <c r="U348" s="367"/>
      <c r="V348" s="366"/>
      <c r="W348" s="363">
        <v>30</v>
      </c>
      <c r="X348" s="363" t="s">
        <v>1022</v>
      </c>
      <c r="Y348" s="366"/>
      <c r="Z348" s="367"/>
      <c r="AA348" s="367"/>
      <c r="AB348" s="367"/>
      <c r="AC348" s="366"/>
      <c r="AD348" s="367"/>
      <c r="AE348" s="367"/>
      <c r="AF348" s="367"/>
      <c r="AG348" s="19"/>
      <c r="AH348" s="19"/>
    </row>
    <row r="349" spans="1:34" ht="12.75" customHeight="1">
      <c r="A349" s="19"/>
      <c r="B349" s="365"/>
      <c r="C349" s="365"/>
      <c r="D349" s="366"/>
      <c r="E349" s="367"/>
      <c r="F349" s="367"/>
      <c r="G349" s="367"/>
      <c r="H349" s="366"/>
      <c r="I349" s="365"/>
      <c r="J349" s="365"/>
      <c r="K349" s="366"/>
      <c r="L349" s="367"/>
      <c r="M349" s="367"/>
      <c r="N349" s="367"/>
      <c r="O349" s="366"/>
      <c r="P349" s="365"/>
      <c r="Q349" s="365"/>
      <c r="R349" s="366"/>
      <c r="S349" s="367"/>
      <c r="T349" s="367"/>
      <c r="U349" s="367"/>
      <c r="V349" s="366"/>
      <c r="W349" s="365"/>
      <c r="X349" s="363"/>
      <c r="Y349" s="366"/>
      <c r="Z349" s="367"/>
      <c r="AA349" s="367"/>
      <c r="AB349" s="367"/>
      <c r="AC349" s="366"/>
      <c r="AD349" s="238"/>
      <c r="AE349" s="238"/>
      <c r="AF349" s="367"/>
      <c r="AG349" s="19"/>
      <c r="AH349" s="19"/>
    </row>
    <row r="350" spans="1:34" ht="12.75" customHeight="1">
      <c r="A350" s="19"/>
      <c r="B350" s="365"/>
      <c r="C350" s="365"/>
      <c r="D350" s="366"/>
      <c r="E350" s="367"/>
      <c r="F350" s="367"/>
      <c r="G350" s="367"/>
      <c r="H350" s="366"/>
      <c r="I350" s="365"/>
      <c r="J350" s="365"/>
      <c r="K350" s="366"/>
      <c r="L350" s="367"/>
      <c r="M350" s="367"/>
      <c r="N350" s="367"/>
      <c r="O350" s="366"/>
      <c r="P350" s="365"/>
      <c r="Q350" s="365"/>
      <c r="R350" s="366"/>
      <c r="S350" s="367"/>
      <c r="T350" s="367"/>
      <c r="U350" s="367"/>
      <c r="V350" s="366"/>
      <c r="W350" s="365"/>
      <c r="X350" s="365"/>
      <c r="Y350" s="366"/>
      <c r="Z350" s="367"/>
      <c r="AA350" s="367"/>
      <c r="AB350" s="367"/>
      <c r="AC350" s="366"/>
      <c r="AD350" s="238"/>
      <c r="AE350" s="238"/>
      <c r="AF350" s="367"/>
      <c r="AG350" s="19"/>
      <c r="AH350" s="19"/>
    </row>
    <row r="351" spans="1:34" ht="12.75" customHeight="1">
      <c r="A351" s="19"/>
      <c r="B351" s="368"/>
      <c r="C351" s="368"/>
      <c r="D351" s="370"/>
      <c r="E351" s="371"/>
      <c r="F351" s="371"/>
      <c r="G351" s="371"/>
      <c r="H351" s="370"/>
      <c r="I351" s="368"/>
      <c r="J351" s="368"/>
      <c r="K351" s="370"/>
      <c r="L351" s="371"/>
      <c r="M351" s="371"/>
      <c r="N351" s="371"/>
      <c r="O351" s="370"/>
      <c r="P351" s="368"/>
      <c r="Q351" s="368"/>
      <c r="R351" s="370"/>
      <c r="S351" s="371"/>
      <c r="T351" s="371"/>
      <c r="U351" s="371"/>
      <c r="V351" s="370"/>
      <c r="W351" s="368"/>
      <c r="X351" s="368"/>
      <c r="Y351" s="370"/>
      <c r="Z351" s="371"/>
      <c r="AA351" s="371"/>
      <c r="AB351" s="371"/>
      <c r="AC351" s="370"/>
      <c r="AD351" s="371"/>
      <c r="AE351" s="371"/>
      <c r="AF351" s="371"/>
      <c r="AG351" s="19"/>
      <c r="AH351" s="19"/>
    </row>
    <row r="352" spans="1:34" ht="12.75" customHeight="1">
      <c r="A352" s="19"/>
      <c r="B352" s="363"/>
      <c r="C352" s="363"/>
      <c r="D352" s="366"/>
      <c r="E352" s="367"/>
      <c r="F352" s="367"/>
      <c r="G352" s="367"/>
      <c r="H352" s="366"/>
      <c r="I352" s="363"/>
      <c r="J352" s="363"/>
      <c r="K352" s="366"/>
      <c r="L352" s="367"/>
      <c r="M352" s="367"/>
      <c r="N352" s="367"/>
      <c r="O352" s="366"/>
      <c r="P352" s="363"/>
      <c r="Q352" s="363"/>
      <c r="R352" s="366"/>
      <c r="S352" s="367"/>
      <c r="T352" s="367"/>
      <c r="U352" s="367"/>
      <c r="V352" s="366"/>
      <c r="W352" s="434">
        <v>31</v>
      </c>
      <c r="X352" s="435" t="s">
        <v>1023</v>
      </c>
      <c r="Y352" s="443"/>
      <c r="Z352" s="444"/>
      <c r="AA352" s="444"/>
      <c r="AB352" s="444"/>
      <c r="AC352" s="443"/>
      <c r="AD352" s="367"/>
      <c r="AE352" s="367"/>
      <c r="AF352" s="367"/>
      <c r="AG352" s="19"/>
      <c r="AH352" s="19"/>
    </row>
    <row r="353" spans="1:34" ht="12.75" customHeight="1">
      <c r="A353" s="19"/>
      <c r="B353" s="365"/>
      <c r="C353" s="365"/>
      <c r="D353" s="366"/>
      <c r="E353" s="367"/>
      <c r="F353" s="367"/>
      <c r="G353" s="367"/>
      <c r="H353" s="366"/>
      <c r="I353" s="365"/>
      <c r="J353" s="365"/>
      <c r="K353" s="366"/>
      <c r="L353" s="367"/>
      <c r="M353" s="367"/>
      <c r="N353" s="367"/>
      <c r="O353" s="366"/>
      <c r="P353" s="365"/>
      <c r="Q353" s="365"/>
      <c r="R353" s="366"/>
      <c r="S353" s="367"/>
      <c r="T353" s="367"/>
      <c r="U353" s="367"/>
      <c r="V353" s="366"/>
      <c r="W353" s="442"/>
      <c r="X353" s="434"/>
      <c r="Y353" s="443"/>
      <c r="Z353" s="444"/>
      <c r="AA353" s="444"/>
      <c r="AB353" s="444"/>
      <c r="AC353" s="443"/>
      <c r="AD353" s="367"/>
      <c r="AE353" s="367"/>
      <c r="AF353" s="367"/>
      <c r="AG353" s="19"/>
      <c r="AH353" s="19"/>
    </row>
    <row r="354" spans="1:34" ht="12.75" customHeight="1">
      <c r="A354" s="19"/>
      <c r="B354" s="367"/>
      <c r="C354" s="367"/>
      <c r="D354" s="366"/>
      <c r="E354" s="367"/>
      <c r="F354" s="367"/>
      <c r="G354" s="367"/>
      <c r="H354" s="366"/>
      <c r="I354" s="367"/>
      <c r="J354" s="367"/>
      <c r="K354" s="366"/>
      <c r="L354" s="367"/>
      <c r="M354" s="367"/>
      <c r="N354" s="367"/>
      <c r="O354" s="366"/>
      <c r="P354" s="367"/>
      <c r="Q354" s="367"/>
      <c r="R354" s="366"/>
      <c r="S354" s="367"/>
      <c r="T354" s="367"/>
      <c r="U354" s="367"/>
      <c r="V354" s="366"/>
      <c r="W354" s="444"/>
      <c r="X354" s="444"/>
      <c r="Y354" s="443"/>
      <c r="Z354" s="444"/>
      <c r="AA354" s="444"/>
      <c r="AB354" s="444"/>
      <c r="AC354" s="443"/>
      <c r="AD354" s="367"/>
      <c r="AE354" s="367"/>
      <c r="AF354" s="367"/>
      <c r="AG354" s="19"/>
      <c r="AH354" s="19"/>
    </row>
    <row r="355" spans="1:34" ht="12.75" customHeight="1">
      <c r="A355" s="19"/>
      <c r="B355" s="307"/>
      <c r="C355" s="307"/>
      <c r="D355" s="319"/>
      <c r="E355" s="307"/>
      <c r="F355" s="307"/>
      <c r="G355" s="307"/>
      <c r="H355" s="319"/>
      <c r="I355" s="307"/>
      <c r="J355" s="307"/>
      <c r="K355" s="319"/>
      <c r="L355" s="307"/>
      <c r="M355" s="307"/>
      <c r="N355" s="307"/>
      <c r="O355" s="319"/>
      <c r="P355" s="307"/>
      <c r="Q355" s="307"/>
      <c r="R355" s="319"/>
      <c r="S355" s="307"/>
      <c r="T355" s="307"/>
      <c r="U355" s="307"/>
      <c r="V355" s="319"/>
      <c r="W355" s="477"/>
      <c r="X355" s="477"/>
      <c r="Y355" s="478"/>
      <c r="Z355" s="477"/>
      <c r="AA355" s="477"/>
      <c r="AB355" s="477"/>
      <c r="AC355" s="478"/>
      <c r="AD355" s="307"/>
      <c r="AE355" s="307"/>
      <c r="AF355" s="307"/>
      <c r="AG355" s="19"/>
      <c r="AH355" s="19"/>
    </row>
    <row r="356" spans="1:34" ht="12.75" customHeight="1">
      <c r="A356" s="19"/>
      <c r="J356" s="2"/>
      <c r="K356" s="52"/>
      <c r="AA356" s="19"/>
      <c r="AG356" s="19"/>
      <c r="AH356" s="19"/>
    </row>
    <row r="357" spans="1:34" ht="12.75" customHeight="1">
      <c r="A357" s="19"/>
      <c r="J357" s="19"/>
      <c r="K357" s="1007" t="s">
        <v>1016</v>
      </c>
      <c r="L357" s="727"/>
      <c r="M357" s="727"/>
      <c r="N357" s="727"/>
      <c r="O357" s="727"/>
      <c r="P357" s="727"/>
      <c r="Q357" s="727"/>
      <c r="R357" s="727"/>
      <c r="S357" s="727"/>
      <c r="T357" s="727"/>
      <c r="U357" s="727"/>
      <c r="V357" s="727"/>
      <c r="W357" s="727"/>
      <c r="X357" s="727"/>
      <c r="Y357" s="228"/>
      <c r="Z357" s="19"/>
      <c r="AA357" s="19"/>
      <c r="AB357" s="19"/>
      <c r="AC357" s="19"/>
      <c r="AD357" s="19"/>
      <c r="AE357" s="19"/>
      <c r="AF357" s="19">
        <v>3</v>
      </c>
      <c r="AG357" s="19"/>
      <c r="AH357" s="19"/>
    </row>
    <row r="358" spans="1:34" ht="12.75" customHeight="1">
      <c r="A358" s="19"/>
      <c r="J358" s="19"/>
      <c r="K358" s="727"/>
      <c r="L358" s="727"/>
      <c r="M358" s="727"/>
      <c r="N358" s="727"/>
      <c r="O358" s="727"/>
      <c r="P358" s="727"/>
      <c r="Q358" s="727"/>
      <c r="R358" s="727"/>
      <c r="S358" s="727"/>
      <c r="T358" s="727"/>
      <c r="U358" s="727"/>
      <c r="V358" s="727"/>
      <c r="W358" s="727"/>
      <c r="X358" s="727"/>
      <c r="Y358" s="228"/>
      <c r="Z358" s="19"/>
      <c r="AA358" s="19"/>
      <c r="AB358" s="19"/>
      <c r="AC358" s="19"/>
      <c r="AD358" s="19"/>
      <c r="AE358" s="19"/>
      <c r="AF358" s="19"/>
      <c r="AG358" s="19"/>
      <c r="AH358" s="19"/>
    </row>
    <row r="359" spans="1:34" ht="12.75" customHeight="1">
      <c r="A359" s="19"/>
      <c r="J359" s="237"/>
      <c r="K359" s="727"/>
      <c r="L359" s="727"/>
      <c r="M359" s="727"/>
      <c r="N359" s="727"/>
      <c r="O359" s="727"/>
      <c r="P359" s="727"/>
      <c r="Q359" s="727"/>
      <c r="R359" s="727"/>
      <c r="S359" s="727"/>
      <c r="T359" s="727"/>
      <c r="U359" s="727"/>
      <c r="V359" s="727"/>
      <c r="W359" s="727"/>
      <c r="X359" s="727"/>
      <c r="Y359" s="228"/>
      <c r="Z359" s="284"/>
      <c r="AA359" s="284"/>
      <c r="AB359" s="284"/>
      <c r="AC359" s="284"/>
      <c r="AD359" s="284"/>
      <c r="AE359" s="284"/>
      <c r="AF359" s="284"/>
      <c r="AG359" s="19"/>
      <c r="AH359" s="19"/>
    </row>
    <row r="360" spans="1:34" ht="12.75" customHeight="1">
      <c r="A360" s="19"/>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c r="AA360" s="238"/>
      <c r="AB360" s="238"/>
      <c r="AC360" s="238"/>
      <c r="AD360" s="238"/>
      <c r="AE360" s="238"/>
      <c r="AF360" s="238"/>
      <c r="AG360" s="19"/>
      <c r="AH360" s="19"/>
    </row>
    <row r="361" spans="1:34" ht="12.75" customHeight="1">
      <c r="A361" s="19"/>
      <c r="B361" s="1148" t="s">
        <v>1124</v>
      </c>
      <c r="C361" s="765"/>
      <c r="D361" s="765"/>
      <c r="E361" s="765"/>
      <c r="F361" s="765"/>
      <c r="G361" s="765"/>
      <c r="H361" s="765"/>
      <c r="I361" s="765"/>
      <c r="J361" s="765"/>
      <c r="K361" s="765"/>
      <c r="L361" s="765"/>
      <c r="M361" s="765"/>
      <c r="N361" s="765"/>
      <c r="O361" s="1149"/>
      <c r="P361" s="1152" t="s">
        <v>1125</v>
      </c>
      <c r="Q361" s="765"/>
      <c r="R361" s="765"/>
      <c r="S361" s="765"/>
      <c r="T361" s="765"/>
      <c r="U361" s="765"/>
      <c r="V361" s="765"/>
      <c r="W361" s="765"/>
      <c r="X361" s="765"/>
      <c r="Y361" s="765"/>
      <c r="Z361" s="765"/>
      <c r="AA361" s="765"/>
      <c r="AB361" s="765"/>
      <c r="AC361" s="1149"/>
      <c r="AD361" s="1154" t="s">
        <v>350</v>
      </c>
      <c r="AE361" s="765"/>
      <c r="AF361" s="942"/>
      <c r="AG361" s="19"/>
      <c r="AH361" s="19"/>
    </row>
    <row r="362" spans="1:34" ht="12.75" customHeight="1">
      <c r="A362" s="19"/>
      <c r="B362" s="1150"/>
      <c r="C362" s="741"/>
      <c r="D362" s="741"/>
      <c r="E362" s="741"/>
      <c r="F362" s="741"/>
      <c r="G362" s="741"/>
      <c r="H362" s="741"/>
      <c r="I362" s="741"/>
      <c r="J362" s="741"/>
      <c r="K362" s="741"/>
      <c r="L362" s="741"/>
      <c r="M362" s="741"/>
      <c r="N362" s="741"/>
      <c r="O362" s="1151"/>
      <c r="P362" s="1153"/>
      <c r="Q362" s="741"/>
      <c r="R362" s="741"/>
      <c r="S362" s="741"/>
      <c r="T362" s="741"/>
      <c r="U362" s="741"/>
      <c r="V362" s="741"/>
      <c r="W362" s="741"/>
      <c r="X362" s="741"/>
      <c r="Y362" s="741"/>
      <c r="Z362" s="741"/>
      <c r="AA362" s="741"/>
      <c r="AB362" s="741"/>
      <c r="AC362" s="1151"/>
      <c r="AD362" s="1150"/>
      <c r="AE362" s="741"/>
      <c r="AF362" s="1155"/>
      <c r="AG362" s="19"/>
      <c r="AH362" s="19"/>
    </row>
    <row r="363" spans="1:34" ht="12.75" customHeight="1">
      <c r="A363" s="19"/>
      <c r="B363" s="438">
        <v>1</v>
      </c>
      <c r="C363" s="439" t="s">
        <v>1024</v>
      </c>
      <c r="D363" s="440"/>
      <c r="E363" s="441"/>
      <c r="F363" s="441"/>
      <c r="G363" s="441"/>
      <c r="H363" s="440"/>
      <c r="I363" s="363">
        <v>16</v>
      </c>
      <c r="J363" s="363" t="s">
        <v>483</v>
      </c>
      <c r="K363" s="364"/>
      <c r="L363" s="238"/>
      <c r="M363" s="238"/>
      <c r="N363" s="238"/>
      <c r="O363" s="364"/>
      <c r="P363" s="438">
        <v>1</v>
      </c>
      <c r="Q363" s="467" t="s">
        <v>1019</v>
      </c>
      <c r="R363" s="440"/>
      <c r="S363" s="441"/>
      <c r="T363" s="441"/>
      <c r="U363" s="441"/>
      <c r="V363" s="440"/>
      <c r="W363" s="363">
        <v>16</v>
      </c>
      <c r="X363" s="363" t="s">
        <v>1020</v>
      </c>
      <c r="Y363" s="364"/>
      <c r="Z363" s="238"/>
      <c r="AA363" s="238"/>
      <c r="AB363" s="238"/>
      <c r="AC363" s="364"/>
      <c r="AD363" s="367"/>
      <c r="AE363" s="38"/>
      <c r="AF363" s="38"/>
      <c r="AG363" s="19"/>
      <c r="AH363" s="19"/>
    </row>
    <row r="364" spans="1:34" ht="12.75" customHeight="1">
      <c r="A364" s="19"/>
      <c r="B364" s="445"/>
      <c r="C364" s="438"/>
      <c r="D364" s="446"/>
      <c r="E364" s="447"/>
      <c r="F364" s="447"/>
      <c r="G364" s="447"/>
      <c r="H364" s="446"/>
      <c r="I364" s="365"/>
      <c r="J364" s="363"/>
      <c r="K364" s="366"/>
      <c r="L364" s="367"/>
      <c r="M364" s="367"/>
      <c r="N364" s="367"/>
      <c r="O364" s="366"/>
      <c r="P364" s="445"/>
      <c r="Q364" s="445"/>
      <c r="R364" s="446"/>
      <c r="S364" s="447"/>
      <c r="T364" s="447"/>
      <c r="U364" s="447"/>
      <c r="V364" s="446"/>
      <c r="W364" s="365"/>
      <c r="X364" s="363"/>
      <c r="Y364" s="366"/>
      <c r="Z364" s="367"/>
      <c r="AA364" s="367"/>
      <c r="AB364" s="367"/>
      <c r="AC364" s="366"/>
      <c r="AD364" s="367"/>
      <c r="AE364" s="38"/>
      <c r="AF364" s="38"/>
      <c r="AG364" s="19"/>
      <c r="AH364" s="19"/>
    </row>
    <row r="365" spans="1:34" ht="12.75" customHeight="1">
      <c r="A365" s="19"/>
      <c r="B365" s="445"/>
      <c r="C365" s="445"/>
      <c r="D365" s="446"/>
      <c r="E365" s="447"/>
      <c r="F365" s="447"/>
      <c r="G365" s="447"/>
      <c r="H365" s="446"/>
      <c r="I365" s="365"/>
      <c r="J365" s="365"/>
      <c r="K365" s="366"/>
      <c r="L365" s="367"/>
      <c r="M365" s="367"/>
      <c r="N365" s="367"/>
      <c r="O365" s="366"/>
      <c r="P365" s="445"/>
      <c r="Q365" s="445"/>
      <c r="R365" s="446"/>
      <c r="S365" s="447"/>
      <c r="T365" s="447"/>
      <c r="U365" s="447"/>
      <c r="V365" s="446"/>
      <c r="W365" s="365"/>
      <c r="X365" s="365"/>
      <c r="Y365" s="366"/>
      <c r="Z365" s="367"/>
      <c r="AA365" s="367"/>
      <c r="AB365" s="367"/>
      <c r="AC365" s="366"/>
      <c r="AD365" s="238"/>
      <c r="AE365" s="124"/>
      <c r="AF365" s="38"/>
      <c r="AG365" s="19"/>
      <c r="AH365" s="19"/>
    </row>
    <row r="366" spans="1:34" ht="12.75" customHeight="1">
      <c r="A366" s="19"/>
      <c r="B366" s="451"/>
      <c r="C366" s="451"/>
      <c r="D366" s="452"/>
      <c r="E366" s="453"/>
      <c r="F366" s="453"/>
      <c r="G366" s="453"/>
      <c r="H366" s="452"/>
      <c r="I366" s="368"/>
      <c r="J366" s="368"/>
      <c r="K366" s="370"/>
      <c r="L366" s="371"/>
      <c r="M366" s="371"/>
      <c r="N366" s="371"/>
      <c r="O366" s="370"/>
      <c r="P366" s="451"/>
      <c r="Q366" s="451"/>
      <c r="R366" s="452"/>
      <c r="S366" s="453"/>
      <c r="T366" s="453"/>
      <c r="U366" s="453"/>
      <c r="V366" s="452"/>
      <c r="W366" s="368"/>
      <c r="X366" s="368"/>
      <c r="Y366" s="370"/>
      <c r="Z366" s="371"/>
      <c r="AA366" s="371"/>
      <c r="AB366" s="371"/>
      <c r="AC366" s="370"/>
      <c r="AD366" s="373"/>
      <c r="AE366" s="378"/>
      <c r="AF366" s="35"/>
      <c r="AG366" s="19"/>
      <c r="AH366" s="19"/>
    </row>
    <row r="367" spans="1:34" ht="12.75" customHeight="1">
      <c r="A367" s="19"/>
      <c r="B367" s="363">
        <v>2</v>
      </c>
      <c r="C367" s="363" t="s">
        <v>483</v>
      </c>
      <c r="D367" s="366"/>
      <c r="E367" s="367"/>
      <c r="F367" s="367"/>
      <c r="G367" s="367"/>
      <c r="H367" s="366"/>
      <c r="I367" s="363">
        <v>17</v>
      </c>
      <c r="J367" s="363" t="s">
        <v>1019</v>
      </c>
      <c r="K367" s="366"/>
      <c r="L367" s="367"/>
      <c r="M367" s="367"/>
      <c r="N367" s="367"/>
      <c r="O367" s="366"/>
      <c r="P367" s="363">
        <v>2</v>
      </c>
      <c r="Q367" s="363" t="s">
        <v>1020</v>
      </c>
      <c r="R367" s="366"/>
      <c r="S367" s="367"/>
      <c r="T367" s="367"/>
      <c r="U367" s="367"/>
      <c r="V367" s="366"/>
      <c r="W367" s="363">
        <v>17</v>
      </c>
      <c r="X367" s="363" t="s">
        <v>1021</v>
      </c>
      <c r="Y367" s="366"/>
      <c r="Z367" s="367"/>
      <c r="AA367" s="367"/>
      <c r="AB367" s="367"/>
      <c r="AC367" s="366"/>
      <c r="AD367" s="367"/>
      <c r="AE367" s="38"/>
      <c r="AF367" s="38"/>
      <c r="AG367" s="19"/>
      <c r="AH367" s="19"/>
    </row>
    <row r="368" spans="1:34" ht="12.75" customHeight="1">
      <c r="A368" s="19"/>
      <c r="B368" s="365"/>
      <c r="C368" s="363"/>
      <c r="D368" s="366"/>
      <c r="E368" s="367"/>
      <c r="F368" s="367"/>
      <c r="G368" s="367"/>
      <c r="H368" s="366"/>
      <c r="I368" s="365"/>
      <c r="J368" s="365"/>
      <c r="K368" s="366"/>
      <c r="L368" s="367"/>
      <c r="M368" s="367"/>
      <c r="N368" s="367"/>
      <c r="O368" s="366"/>
      <c r="P368" s="365"/>
      <c r="Q368" s="363"/>
      <c r="R368" s="366"/>
      <c r="S368" s="367"/>
      <c r="T368" s="367"/>
      <c r="U368" s="367"/>
      <c r="V368" s="366"/>
      <c r="W368" s="365"/>
      <c r="X368" s="363"/>
      <c r="Y368" s="366"/>
      <c r="Z368" s="367"/>
      <c r="AA368" s="367"/>
      <c r="AB368" s="367"/>
      <c r="AC368" s="366"/>
      <c r="AD368" s="238"/>
      <c r="AE368" s="124"/>
      <c r="AF368" s="38"/>
      <c r="AG368" s="19"/>
      <c r="AH368" s="19"/>
    </row>
    <row r="369" spans="1:34" ht="12.75" customHeight="1">
      <c r="A369" s="19"/>
      <c r="B369" s="363"/>
      <c r="C369" s="365"/>
      <c r="D369" s="364"/>
      <c r="E369" s="238"/>
      <c r="F369" s="238"/>
      <c r="G369" s="238"/>
      <c r="H369" s="364"/>
      <c r="I369" s="363"/>
      <c r="J369" s="363"/>
      <c r="K369" s="364"/>
      <c r="L369" s="238"/>
      <c r="M369" s="238"/>
      <c r="N369" s="238"/>
      <c r="O369" s="364"/>
      <c r="P369" s="363"/>
      <c r="Q369" s="365"/>
      <c r="R369" s="364"/>
      <c r="S369" s="238"/>
      <c r="T369" s="238"/>
      <c r="U369" s="238"/>
      <c r="V369" s="364"/>
      <c r="W369" s="363"/>
      <c r="X369" s="365"/>
      <c r="Y369" s="364"/>
      <c r="Z369" s="238"/>
      <c r="AA369" s="238"/>
      <c r="AB369" s="238"/>
      <c r="AC369" s="364"/>
      <c r="AD369" s="367"/>
      <c r="AE369" s="38"/>
      <c r="AF369" s="38"/>
      <c r="AG369" s="19"/>
      <c r="AH369" s="19"/>
    </row>
    <row r="370" spans="1:34" ht="12.75" customHeight="1">
      <c r="A370" s="19"/>
      <c r="B370" s="458"/>
      <c r="C370" s="368"/>
      <c r="D370" s="374"/>
      <c r="E370" s="373"/>
      <c r="F370" s="373"/>
      <c r="G370" s="373"/>
      <c r="H370" s="374"/>
      <c r="I370" s="458"/>
      <c r="J370" s="458"/>
      <c r="K370" s="374"/>
      <c r="L370" s="373"/>
      <c r="M370" s="373"/>
      <c r="N370" s="373"/>
      <c r="O370" s="374"/>
      <c r="P370" s="458"/>
      <c r="Q370" s="368"/>
      <c r="R370" s="374"/>
      <c r="S370" s="373"/>
      <c r="T370" s="373"/>
      <c r="U370" s="373"/>
      <c r="V370" s="374"/>
      <c r="W370" s="458"/>
      <c r="X370" s="368"/>
      <c r="Y370" s="374"/>
      <c r="Z370" s="373"/>
      <c r="AA370" s="373"/>
      <c r="AB370" s="373"/>
      <c r="AC370" s="374"/>
      <c r="AD370" s="371"/>
      <c r="AE370" s="35"/>
      <c r="AF370" s="35"/>
      <c r="AG370" s="19"/>
      <c r="AH370" s="19"/>
    </row>
    <row r="371" spans="1:34" ht="12.75" customHeight="1">
      <c r="A371" s="19"/>
      <c r="B371" s="438">
        <v>3</v>
      </c>
      <c r="C371" s="467" t="s">
        <v>1019</v>
      </c>
      <c r="D371" s="440"/>
      <c r="E371" s="441"/>
      <c r="F371" s="441"/>
      <c r="G371" s="441"/>
      <c r="H371" s="440"/>
      <c r="I371" s="363">
        <v>18</v>
      </c>
      <c r="J371" s="363" t="s">
        <v>1020</v>
      </c>
      <c r="K371" s="364"/>
      <c r="L371" s="238"/>
      <c r="M371" s="238"/>
      <c r="N371" s="238"/>
      <c r="O371" s="364"/>
      <c r="P371" s="363">
        <v>3</v>
      </c>
      <c r="Q371" s="363" t="s">
        <v>1021</v>
      </c>
      <c r="R371" s="364"/>
      <c r="S371" s="238"/>
      <c r="T371" s="238"/>
      <c r="U371" s="238"/>
      <c r="V371" s="364"/>
      <c r="W371" s="363">
        <v>18</v>
      </c>
      <c r="X371" s="363" t="s">
        <v>1022</v>
      </c>
      <c r="Y371" s="364"/>
      <c r="Z371" s="238"/>
      <c r="AA371" s="238"/>
      <c r="AB371" s="238"/>
      <c r="AC371" s="364"/>
      <c r="AD371" s="367"/>
      <c r="AE371" s="38"/>
      <c r="AF371" s="38"/>
      <c r="AG371" s="19"/>
      <c r="AH371" s="19"/>
    </row>
    <row r="372" spans="1:34" ht="12.75" customHeight="1">
      <c r="A372" s="19"/>
      <c r="B372" s="445"/>
      <c r="C372" s="445"/>
      <c r="D372" s="446"/>
      <c r="E372" s="447"/>
      <c r="F372" s="447"/>
      <c r="G372" s="447"/>
      <c r="H372" s="446"/>
      <c r="I372" s="365"/>
      <c r="J372" s="363"/>
      <c r="K372" s="366"/>
      <c r="L372" s="367"/>
      <c r="M372" s="367"/>
      <c r="N372" s="367"/>
      <c r="O372" s="366"/>
      <c r="P372" s="365"/>
      <c r="Q372" s="363"/>
      <c r="R372" s="366"/>
      <c r="S372" s="367"/>
      <c r="T372" s="367"/>
      <c r="U372" s="367"/>
      <c r="V372" s="366"/>
      <c r="W372" s="365"/>
      <c r="X372" s="363"/>
      <c r="Y372" s="366"/>
      <c r="Z372" s="367"/>
      <c r="AA372" s="367"/>
      <c r="AB372" s="367"/>
      <c r="AC372" s="366"/>
      <c r="AD372" s="238"/>
      <c r="AE372" s="124"/>
      <c r="AF372" s="38"/>
      <c r="AG372" s="19"/>
      <c r="AH372" s="19"/>
    </row>
    <row r="373" spans="1:34" ht="12.75" customHeight="1">
      <c r="A373" s="19"/>
      <c r="B373" s="445"/>
      <c r="C373" s="438"/>
      <c r="D373" s="446"/>
      <c r="E373" s="447"/>
      <c r="F373" s="447"/>
      <c r="G373" s="447"/>
      <c r="H373" s="446"/>
      <c r="I373" s="365"/>
      <c r="J373" s="365"/>
      <c r="K373" s="366"/>
      <c r="L373" s="367"/>
      <c r="M373" s="367"/>
      <c r="N373" s="367"/>
      <c r="O373" s="366"/>
      <c r="P373" s="365"/>
      <c r="Q373" s="365"/>
      <c r="R373" s="366"/>
      <c r="S373" s="367"/>
      <c r="T373" s="367"/>
      <c r="U373" s="367"/>
      <c r="V373" s="366"/>
      <c r="W373" s="365"/>
      <c r="X373" s="365"/>
      <c r="Y373" s="366"/>
      <c r="Z373" s="367"/>
      <c r="AA373" s="367"/>
      <c r="AB373" s="367"/>
      <c r="AC373" s="366"/>
      <c r="AD373" s="238"/>
      <c r="AE373" s="124"/>
      <c r="AF373" s="38"/>
      <c r="AG373" s="19"/>
      <c r="AH373" s="19"/>
    </row>
    <row r="374" spans="1:34" ht="12.75" customHeight="1">
      <c r="A374" s="19"/>
      <c r="B374" s="459"/>
      <c r="C374" s="459"/>
      <c r="D374" s="460"/>
      <c r="E374" s="461"/>
      <c r="F374" s="461"/>
      <c r="G374" s="461"/>
      <c r="H374" s="460"/>
      <c r="I374" s="458"/>
      <c r="J374" s="368"/>
      <c r="K374" s="374"/>
      <c r="L374" s="373"/>
      <c r="M374" s="373"/>
      <c r="N374" s="373"/>
      <c r="O374" s="374"/>
      <c r="P374" s="458"/>
      <c r="Q374" s="368"/>
      <c r="R374" s="374"/>
      <c r="S374" s="373"/>
      <c r="T374" s="373"/>
      <c r="U374" s="373"/>
      <c r="V374" s="374"/>
      <c r="W374" s="458"/>
      <c r="X374" s="368"/>
      <c r="Y374" s="374"/>
      <c r="Z374" s="373"/>
      <c r="AA374" s="373"/>
      <c r="AB374" s="373"/>
      <c r="AC374" s="374"/>
      <c r="AD374" s="371"/>
      <c r="AE374" s="35"/>
      <c r="AF374" s="35"/>
      <c r="AG374" s="19"/>
      <c r="AH374" s="19"/>
    </row>
    <row r="375" spans="1:34" ht="12.75" customHeight="1">
      <c r="A375" s="19"/>
      <c r="B375" s="363">
        <v>4</v>
      </c>
      <c r="C375" s="363" t="s">
        <v>1020</v>
      </c>
      <c r="D375" s="364"/>
      <c r="E375" s="238"/>
      <c r="F375" s="238"/>
      <c r="G375" s="238"/>
      <c r="H375" s="364"/>
      <c r="I375" s="363">
        <v>19</v>
      </c>
      <c r="J375" s="363" t="s">
        <v>1021</v>
      </c>
      <c r="K375" s="364"/>
      <c r="L375" s="238"/>
      <c r="M375" s="238"/>
      <c r="N375" s="238"/>
      <c r="O375" s="364"/>
      <c r="P375" s="363">
        <v>4</v>
      </c>
      <c r="Q375" s="363" t="s">
        <v>1022</v>
      </c>
      <c r="R375" s="364"/>
      <c r="S375" s="238"/>
      <c r="T375" s="238"/>
      <c r="U375" s="238"/>
      <c r="V375" s="364"/>
      <c r="W375" s="434">
        <v>19</v>
      </c>
      <c r="X375" s="435" t="s">
        <v>1023</v>
      </c>
      <c r="Y375" s="436"/>
      <c r="Z375" s="437"/>
      <c r="AA375" s="437"/>
      <c r="AB375" s="437"/>
      <c r="AC375" s="436"/>
      <c r="AD375" s="367"/>
      <c r="AE375" s="38"/>
      <c r="AF375" s="38"/>
      <c r="AG375" s="19"/>
      <c r="AH375" s="19"/>
    </row>
    <row r="376" spans="1:34" ht="12.75" customHeight="1">
      <c r="A376" s="19"/>
      <c r="B376" s="363"/>
      <c r="C376" s="363"/>
      <c r="D376" s="364"/>
      <c r="E376" s="238"/>
      <c r="F376" s="238"/>
      <c r="G376" s="238"/>
      <c r="H376" s="364"/>
      <c r="I376" s="363"/>
      <c r="J376" s="363"/>
      <c r="K376" s="364"/>
      <c r="L376" s="238"/>
      <c r="M376" s="238"/>
      <c r="N376" s="238"/>
      <c r="O376" s="364"/>
      <c r="P376" s="363"/>
      <c r="Q376" s="363"/>
      <c r="R376" s="364"/>
      <c r="S376" s="238"/>
      <c r="T376" s="238"/>
      <c r="U376" s="238"/>
      <c r="V376" s="364"/>
      <c r="W376" s="434"/>
      <c r="X376" s="434"/>
      <c r="Y376" s="436"/>
      <c r="Z376" s="437"/>
      <c r="AA376" s="437"/>
      <c r="AB376" s="437"/>
      <c r="AC376" s="436"/>
      <c r="AD376" s="238"/>
      <c r="AE376" s="124"/>
      <c r="AF376" s="38"/>
      <c r="AG376" s="19"/>
      <c r="AH376" s="19"/>
    </row>
    <row r="377" spans="1:34" ht="12.75" customHeight="1">
      <c r="A377" s="19"/>
      <c r="B377" s="365"/>
      <c r="C377" s="365"/>
      <c r="D377" s="366"/>
      <c r="E377" s="367"/>
      <c r="F377" s="367"/>
      <c r="G377" s="367"/>
      <c r="H377" s="366"/>
      <c r="I377" s="365"/>
      <c r="J377" s="365"/>
      <c r="K377" s="366"/>
      <c r="L377" s="367"/>
      <c r="M377" s="367"/>
      <c r="N377" s="367"/>
      <c r="O377" s="366"/>
      <c r="P377" s="365"/>
      <c r="Q377" s="365"/>
      <c r="R377" s="366"/>
      <c r="S377" s="367"/>
      <c r="T377" s="367"/>
      <c r="U377" s="367"/>
      <c r="V377" s="366"/>
      <c r="W377" s="442"/>
      <c r="X377" s="442"/>
      <c r="Y377" s="443"/>
      <c r="Z377" s="444"/>
      <c r="AA377" s="444"/>
      <c r="AB377" s="444"/>
      <c r="AC377" s="443"/>
      <c r="AD377" s="238"/>
      <c r="AE377" s="124"/>
      <c r="AF377" s="38"/>
      <c r="AG377" s="19"/>
      <c r="AH377" s="19"/>
    </row>
    <row r="378" spans="1:34" ht="12.75" customHeight="1">
      <c r="A378" s="19"/>
      <c r="B378" s="368"/>
      <c r="C378" s="368"/>
      <c r="D378" s="370"/>
      <c r="E378" s="371"/>
      <c r="F378" s="371"/>
      <c r="G378" s="371"/>
      <c r="H378" s="370"/>
      <c r="I378" s="368"/>
      <c r="J378" s="368"/>
      <c r="K378" s="370"/>
      <c r="L378" s="371"/>
      <c r="M378" s="371"/>
      <c r="N378" s="371"/>
      <c r="O378" s="370"/>
      <c r="P378" s="368"/>
      <c r="Q378" s="368"/>
      <c r="R378" s="370"/>
      <c r="S378" s="371"/>
      <c r="T378" s="371"/>
      <c r="U378" s="371"/>
      <c r="V378" s="370"/>
      <c r="W378" s="448"/>
      <c r="X378" s="448"/>
      <c r="Y378" s="449"/>
      <c r="Z378" s="450"/>
      <c r="AA378" s="450"/>
      <c r="AB378" s="450"/>
      <c r="AC378" s="449"/>
      <c r="AD378" s="371"/>
      <c r="AE378" s="35"/>
      <c r="AF378" s="35"/>
      <c r="AG378" s="19"/>
      <c r="AH378" s="19"/>
    </row>
    <row r="379" spans="1:34" ht="12.75" customHeight="1">
      <c r="A379" s="19"/>
      <c r="B379" s="363">
        <v>5</v>
      </c>
      <c r="C379" s="363" t="s">
        <v>1021</v>
      </c>
      <c r="D379" s="364"/>
      <c r="E379" s="238"/>
      <c r="F379" s="238"/>
      <c r="G379" s="238"/>
      <c r="H379" s="364"/>
      <c r="I379" s="363">
        <v>20</v>
      </c>
      <c r="J379" s="363" t="s">
        <v>1022</v>
      </c>
      <c r="K379" s="364"/>
      <c r="L379" s="238"/>
      <c r="M379" s="238"/>
      <c r="N379" s="238"/>
      <c r="O379" s="364"/>
      <c r="P379" s="434">
        <v>5</v>
      </c>
      <c r="Q379" s="435" t="s">
        <v>1023</v>
      </c>
      <c r="R379" s="436"/>
      <c r="S379" s="437"/>
      <c r="T379" s="437"/>
      <c r="U379" s="437"/>
      <c r="V379" s="436"/>
      <c r="W379" s="438">
        <v>20</v>
      </c>
      <c r="X379" s="439" t="s">
        <v>1024</v>
      </c>
      <c r="Y379" s="440"/>
      <c r="Z379" s="441"/>
      <c r="AA379" s="441"/>
      <c r="AB379" s="441"/>
      <c r="AC379" s="440"/>
      <c r="AD379" s="367"/>
      <c r="AE379" s="38"/>
      <c r="AF379" s="38"/>
      <c r="AG379" s="19"/>
      <c r="AH379" s="19"/>
    </row>
    <row r="380" spans="1:34" ht="12.75" customHeight="1">
      <c r="A380" s="19"/>
      <c r="B380" s="363"/>
      <c r="C380" s="363"/>
      <c r="D380" s="364"/>
      <c r="E380" s="238"/>
      <c r="F380" s="238"/>
      <c r="G380" s="238"/>
      <c r="H380" s="364"/>
      <c r="I380" s="363"/>
      <c r="J380" s="363"/>
      <c r="K380" s="364"/>
      <c r="L380" s="238"/>
      <c r="M380" s="238"/>
      <c r="N380" s="238"/>
      <c r="O380" s="364"/>
      <c r="P380" s="434"/>
      <c r="Q380" s="434"/>
      <c r="R380" s="436"/>
      <c r="S380" s="437"/>
      <c r="T380" s="437"/>
      <c r="U380" s="437"/>
      <c r="V380" s="436"/>
      <c r="W380" s="438"/>
      <c r="X380" s="438"/>
      <c r="Y380" s="440"/>
      <c r="Z380" s="441"/>
      <c r="AA380" s="441"/>
      <c r="AB380" s="441"/>
      <c r="AC380" s="440"/>
      <c r="AD380" s="367"/>
      <c r="AE380" s="38"/>
      <c r="AF380" s="38"/>
      <c r="AG380" s="19"/>
      <c r="AH380" s="19"/>
    </row>
    <row r="381" spans="1:34" ht="12.75" customHeight="1">
      <c r="A381" s="19"/>
      <c r="B381" s="363"/>
      <c r="C381" s="365"/>
      <c r="D381" s="364"/>
      <c r="E381" s="238"/>
      <c r="F381" s="238"/>
      <c r="G381" s="238"/>
      <c r="H381" s="364"/>
      <c r="I381" s="363"/>
      <c r="J381" s="365"/>
      <c r="K381" s="364"/>
      <c r="L381" s="238"/>
      <c r="M381" s="238"/>
      <c r="N381" s="238"/>
      <c r="O381" s="364"/>
      <c r="P381" s="434"/>
      <c r="Q381" s="442"/>
      <c r="R381" s="436"/>
      <c r="S381" s="437"/>
      <c r="T381" s="437"/>
      <c r="U381" s="437"/>
      <c r="V381" s="436"/>
      <c r="W381" s="438"/>
      <c r="X381" s="445"/>
      <c r="Y381" s="440"/>
      <c r="Z381" s="441"/>
      <c r="AA381" s="441"/>
      <c r="AB381" s="441"/>
      <c r="AC381" s="440"/>
      <c r="AD381" s="238"/>
      <c r="AE381" s="124"/>
      <c r="AF381" s="38"/>
      <c r="AG381" s="19"/>
      <c r="AH381" s="19"/>
    </row>
    <row r="382" spans="1:34" ht="12.75" customHeight="1">
      <c r="A382" s="19"/>
      <c r="B382" s="368"/>
      <c r="C382" s="368"/>
      <c r="D382" s="370"/>
      <c r="E382" s="371"/>
      <c r="F382" s="371"/>
      <c r="G382" s="371"/>
      <c r="H382" s="370"/>
      <c r="I382" s="368"/>
      <c r="J382" s="368"/>
      <c r="K382" s="370"/>
      <c r="L382" s="371"/>
      <c r="M382" s="371"/>
      <c r="N382" s="371"/>
      <c r="O382" s="370"/>
      <c r="P382" s="448"/>
      <c r="Q382" s="448"/>
      <c r="R382" s="449"/>
      <c r="S382" s="450"/>
      <c r="T382" s="450"/>
      <c r="U382" s="450"/>
      <c r="V382" s="449"/>
      <c r="W382" s="451"/>
      <c r="X382" s="451"/>
      <c r="Y382" s="452"/>
      <c r="Z382" s="453"/>
      <c r="AA382" s="453"/>
      <c r="AB382" s="453"/>
      <c r="AC382" s="452"/>
      <c r="AD382" s="373"/>
      <c r="AE382" s="378"/>
      <c r="AF382" s="35"/>
      <c r="AG382" s="19"/>
      <c r="AH382" s="19"/>
    </row>
    <row r="383" spans="1:34" ht="12.75" customHeight="1">
      <c r="A383" s="19"/>
      <c r="B383" s="365">
        <v>6</v>
      </c>
      <c r="C383" s="363" t="s">
        <v>1022</v>
      </c>
      <c r="D383" s="366"/>
      <c r="E383" s="367"/>
      <c r="F383" s="367"/>
      <c r="G383" s="367"/>
      <c r="H383" s="366"/>
      <c r="I383" s="442">
        <v>21</v>
      </c>
      <c r="J383" s="435" t="s">
        <v>1023</v>
      </c>
      <c r="K383" s="443"/>
      <c r="L383" s="444"/>
      <c r="M383" s="444"/>
      <c r="N383" s="444"/>
      <c r="O383" s="443"/>
      <c r="P383" s="445">
        <v>6</v>
      </c>
      <c r="Q383" s="439" t="s">
        <v>1024</v>
      </c>
      <c r="R383" s="446"/>
      <c r="S383" s="447"/>
      <c r="T383" s="447"/>
      <c r="U383" s="447"/>
      <c r="V383" s="446"/>
      <c r="W383" s="365">
        <v>21</v>
      </c>
      <c r="X383" s="363" t="s">
        <v>483</v>
      </c>
      <c r="Y383" s="366"/>
      <c r="Z383" s="367"/>
      <c r="AA383" s="367"/>
      <c r="AB383" s="367"/>
      <c r="AC383" s="366"/>
      <c r="AD383" s="367"/>
      <c r="AE383" s="38"/>
      <c r="AF383" s="38"/>
      <c r="AG383" s="19"/>
      <c r="AH383" s="19"/>
    </row>
    <row r="384" spans="1:34" ht="12.75" customHeight="1">
      <c r="A384" s="19"/>
      <c r="B384" s="363"/>
      <c r="C384" s="363"/>
      <c r="D384" s="364"/>
      <c r="E384" s="238"/>
      <c r="F384" s="238"/>
      <c r="G384" s="238"/>
      <c r="H384" s="364"/>
      <c r="I384" s="434"/>
      <c r="J384" s="434"/>
      <c r="K384" s="436"/>
      <c r="L384" s="437"/>
      <c r="M384" s="437"/>
      <c r="N384" s="437"/>
      <c r="O384" s="436"/>
      <c r="P384" s="438"/>
      <c r="Q384" s="438"/>
      <c r="R384" s="440"/>
      <c r="S384" s="441"/>
      <c r="T384" s="441"/>
      <c r="U384" s="441"/>
      <c r="V384" s="440"/>
      <c r="W384" s="363"/>
      <c r="X384" s="363"/>
      <c r="Y384" s="364"/>
      <c r="Z384" s="238"/>
      <c r="AA384" s="238"/>
      <c r="AB384" s="238"/>
      <c r="AC384" s="364"/>
      <c r="AD384" s="238"/>
      <c r="AE384" s="124"/>
      <c r="AF384" s="38"/>
      <c r="AG384" s="19"/>
      <c r="AH384" s="19"/>
    </row>
    <row r="385" spans="1:34" ht="12.75" customHeight="1">
      <c r="A385" s="19"/>
      <c r="B385" s="363"/>
      <c r="C385" s="365"/>
      <c r="D385" s="364"/>
      <c r="E385" s="238"/>
      <c r="F385" s="238"/>
      <c r="G385" s="238"/>
      <c r="H385" s="364"/>
      <c r="I385" s="434"/>
      <c r="J385" s="442"/>
      <c r="K385" s="436"/>
      <c r="L385" s="437"/>
      <c r="M385" s="437"/>
      <c r="N385" s="437"/>
      <c r="O385" s="436"/>
      <c r="P385" s="438"/>
      <c r="Q385" s="445"/>
      <c r="R385" s="440"/>
      <c r="S385" s="441"/>
      <c r="T385" s="441"/>
      <c r="U385" s="441"/>
      <c r="V385" s="440"/>
      <c r="W385" s="363"/>
      <c r="X385" s="365"/>
      <c r="Y385" s="364"/>
      <c r="Z385" s="238"/>
      <c r="AA385" s="238"/>
      <c r="AB385" s="238"/>
      <c r="AC385" s="364"/>
      <c r="AD385" s="367"/>
      <c r="AE385" s="38"/>
      <c r="AF385" s="38"/>
      <c r="AG385" s="19"/>
      <c r="AH385" s="19"/>
    </row>
    <row r="386" spans="1:34" ht="12.75" customHeight="1">
      <c r="A386" s="19"/>
      <c r="B386" s="458"/>
      <c r="C386" s="368"/>
      <c r="D386" s="374"/>
      <c r="E386" s="373"/>
      <c r="F386" s="373"/>
      <c r="G386" s="373"/>
      <c r="H386" s="374"/>
      <c r="I386" s="462"/>
      <c r="J386" s="448"/>
      <c r="K386" s="463"/>
      <c r="L386" s="464"/>
      <c r="M386" s="464"/>
      <c r="N386" s="464"/>
      <c r="O386" s="463"/>
      <c r="P386" s="459"/>
      <c r="Q386" s="451"/>
      <c r="R386" s="460"/>
      <c r="S386" s="461"/>
      <c r="T386" s="461"/>
      <c r="U386" s="461"/>
      <c r="V386" s="460"/>
      <c r="W386" s="458"/>
      <c r="X386" s="368"/>
      <c r="Y386" s="374"/>
      <c r="Z386" s="373"/>
      <c r="AA386" s="373"/>
      <c r="AB386" s="373"/>
      <c r="AC386" s="374"/>
      <c r="AD386" s="371"/>
      <c r="AE386" s="35"/>
      <c r="AF386" s="35"/>
      <c r="AG386" s="19"/>
      <c r="AH386" s="19"/>
    </row>
    <row r="387" spans="1:34" ht="12.75" customHeight="1">
      <c r="A387" s="19"/>
      <c r="B387" s="442">
        <v>7</v>
      </c>
      <c r="C387" s="435" t="s">
        <v>1023</v>
      </c>
      <c r="D387" s="443"/>
      <c r="E387" s="444"/>
      <c r="F387" s="444"/>
      <c r="G387" s="444"/>
      <c r="H387" s="443"/>
      <c r="I387" s="445">
        <v>22</v>
      </c>
      <c r="J387" s="439" t="s">
        <v>1024</v>
      </c>
      <c r="K387" s="446"/>
      <c r="L387" s="447"/>
      <c r="M387" s="447"/>
      <c r="N387" s="447"/>
      <c r="O387" s="446"/>
      <c r="P387" s="365">
        <v>7</v>
      </c>
      <c r="Q387" s="363" t="s">
        <v>483</v>
      </c>
      <c r="R387" s="366"/>
      <c r="S387" s="367"/>
      <c r="T387" s="367"/>
      <c r="U387" s="367"/>
      <c r="V387" s="366"/>
      <c r="W387" s="365">
        <v>22</v>
      </c>
      <c r="X387" s="363" t="s">
        <v>1019</v>
      </c>
      <c r="Y387" s="366"/>
      <c r="Z387" s="367"/>
      <c r="AA387" s="367"/>
      <c r="AB387" s="367"/>
      <c r="AC387" s="366"/>
      <c r="AD387" s="367"/>
      <c r="AE387" s="38"/>
      <c r="AF387" s="38"/>
      <c r="AG387" s="19"/>
      <c r="AH387" s="19"/>
    </row>
    <row r="388" spans="1:34" ht="12.75" customHeight="1">
      <c r="A388" s="19"/>
      <c r="B388" s="442"/>
      <c r="C388" s="434"/>
      <c r="D388" s="443"/>
      <c r="E388" s="444"/>
      <c r="F388" s="444"/>
      <c r="G388" s="444"/>
      <c r="H388" s="443"/>
      <c r="I388" s="445"/>
      <c r="J388" s="438"/>
      <c r="K388" s="446"/>
      <c r="L388" s="447"/>
      <c r="M388" s="447"/>
      <c r="N388" s="447"/>
      <c r="O388" s="446"/>
      <c r="P388" s="365"/>
      <c r="Q388" s="363"/>
      <c r="R388" s="366"/>
      <c r="S388" s="367"/>
      <c r="T388" s="367"/>
      <c r="U388" s="367"/>
      <c r="V388" s="366"/>
      <c r="W388" s="365"/>
      <c r="X388" s="365"/>
      <c r="Y388" s="366"/>
      <c r="Z388" s="367"/>
      <c r="AA388" s="367"/>
      <c r="AB388" s="367"/>
      <c r="AC388" s="366"/>
      <c r="AD388" s="238"/>
      <c r="AE388" s="124"/>
      <c r="AF388" s="38"/>
      <c r="AG388" s="19"/>
      <c r="AH388" s="19"/>
    </row>
    <row r="389" spans="1:34" ht="12.75" customHeight="1">
      <c r="A389" s="19"/>
      <c r="B389" s="434"/>
      <c r="C389" s="442"/>
      <c r="D389" s="436"/>
      <c r="E389" s="437"/>
      <c r="F389" s="437"/>
      <c r="G389" s="437"/>
      <c r="H389" s="436"/>
      <c r="I389" s="438"/>
      <c r="J389" s="445"/>
      <c r="K389" s="440"/>
      <c r="L389" s="441"/>
      <c r="M389" s="441"/>
      <c r="N389" s="441"/>
      <c r="O389" s="440"/>
      <c r="P389" s="363"/>
      <c r="Q389" s="363"/>
      <c r="R389" s="364"/>
      <c r="S389" s="238"/>
      <c r="T389" s="238"/>
      <c r="U389" s="238"/>
      <c r="V389" s="364"/>
      <c r="W389" s="363"/>
      <c r="X389" s="363"/>
      <c r="Y389" s="364"/>
      <c r="Z389" s="238"/>
      <c r="AA389" s="238"/>
      <c r="AB389" s="238"/>
      <c r="AC389" s="364"/>
      <c r="AD389" s="238"/>
      <c r="AE389" s="124"/>
      <c r="AF389" s="38"/>
      <c r="AG389" s="19"/>
      <c r="AH389" s="19"/>
    </row>
    <row r="390" spans="1:34" ht="12.75" customHeight="1">
      <c r="A390" s="19"/>
      <c r="B390" s="462"/>
      <c r="C390" s="448"/>
      <c r="D390" s="463"/>
      <c r="E390" s="464"/>
      <c r="F390" s="464"/>
      <c r="G390" s="464"/>
      <c r="H390" s="463"/>
      <c r="I390" s="459"/>
      <c r="J390" s="451"/>
      <c r="K390" s="460"/>
      <c r="L390" s="461"/>
      <c r="M390" s="461"/>
      <c r="N390" s="461"/>
      <c r="O390" s="460"/>
      <c r="P390" s="458"/>
      <c r="Q390" s="458"/>
      <c r="R390" s="374"/>
      <c r="S390" s="373"/>
      <c r="T390" s="373"/>
      <c r="U390" s="373"/>
      <c r="V390" s="374"/>
      <c r="W390" s="458"/>
      <c r="X390" s="458"/>
      <c r="Y390" s="374"/>
      <c r="Z390" s="373"/>
      <c r="AA390" s="373"/>
      <c r="AB390" s="373"/>
      <c r="AC390" s="374"/>
      <c r="AD390" s="371"/>
      <c r="AE390" s="35"/>
      <c r="AF390" s="35"/>
      <c r="AG390" s="19"/>
      <c r="AH390" s="19"/>
    </row>
    <row r="391" spans="1:34" ht="12.75" customHeight="1">
      <c r="A391" s="19"/>
      <c r="B391" s="438">
        <v>8</v>
      </c>
      <c r="C391" s="439" t="s">
        <v>1024</v>
      </c>
      <c r="D391" s="440"/>
      <c r="E391" s="441"/>
      <c r="F391" s="441"/>
      <c r="G391" s="441"/>
      <c r="H391" s="440"/>
      <c r="I391" s="438">
        <v>23</v>
      </c>
      <c r="J391" s="467" t="s">
        <v>483</v>
      </c>
      <c r="K391" s="440"/>
      <c r="L391" s="441"/>
      <c r="M391" s="441"/>
      <c r="N391" s="441"/>
      <c r="O391" s="440"/>
      <c r="P391" s="363">
        <v>8</v>
      </c>
      <c r="Q391" s="363" t="s">
        <v>1019</v>
      </c>
      <c r="R391" s="364"/>
      <c r="S391" s="238"/>
      <c r="T391" s="238"/>
      <c r="U391" s="238"/>
      <c r="V391" s="364"/>
      <c r="W391" s="363">
        <v>23</v>
      </c>
      <c r="X391" s="363" t="s">
        <v>1020</v>
      </c>
      <c r="Y391" s="364"/>
      <c r="Z391" s="238"/>
      <c r="AA391" s="238"/>
      <c r="AB391" s="238"/>
      <c r="AC391" s="364"/>
      <c r="AD391" s="367"/>
      <c r="AE391" s="38"/>
      <c r="AF391" s="38"/>
      <c r="AG391" s="19"/>
      <c r="AH391" s="19"/>
    </row>
    <row r="392" spans="1:34" ht="12.75" customHeight="1">
      <c r="A392" s="19"/>
      <c r="B392" s="445"/>
      <c r="C392" s="438"/>
      <c r="D392" s="446"/>
      <c r="E392" s="447"/>
      <c r="F392" s="447"/>
      <c r="G392" s="447"/>
      <c r="H392" s="446"/>
      <c r="I392" s="445"/>
      <c r="J392" s="438"/>
      <c r="K392" s="446"/>
      <c r="L392" s="447"/>
      <c r="M392" s="447"/>
      <c r="N392" s="447"/>
      <c r="O392" s="446"/>
      <c r="P392" s="365"/>
      <c r="Q392" s="365"/>
      <c r="R392" s="366"/>
      <c r="S392" s="367"/>
      <c r="T392" s="367"/>
      <c r="U392" s="367"/>
      <c r="V392" s="366"/>
      <c r="W392" s="365"/>
      <c r="X392" s="363"/>
      <c r="Y392" s="366"/>
      <c r="Z392" s="367"/>
      <c r="AA392" s="367"/>
      <c r="AB392" s="367"/>
      <c r="AC392" s="366"/>
      <c r="AD392" s="238"/>
      <c r="AE392" s="124"/>
      <c r="AF392" s="38"/>
      <c r="AG392" s="19"/>
      <c r="AH392" s="19"/>
    </row>
    <row r="393" spans="1:34" ht="12.75" customHeight="1">
      <c r="A393" s="19"/>
      <c r="B393" s="445"/>
      <c r="C393" s="445"/>
      <c r="D393" s="446"/>
      <c r="E393" s="447"/>
      <c r="F393" s="447"/>
      <c r="G393" s="447"/>
      <c r="H393" s="446"/>
      <c r="I393" s="445"/>
      <c r="J393" s="445"/>
      <c r="K393" s="446"/>
      <c r="L393" s="447"/>
      <c r="M393" s="447"/>
      <c r="N393" s="447"/>
      <c r="O393" s="446"/>
      <c r="P393" s="365"/>
      <c r="Q393" s="365"/>
      <c r="R393" s="366"/>
      <c r="S393" s="367"/>
      <c r="T393" s="367"/>
      <c r="U393" s="367"/>
      <c r="V393" s="366"/>
      <c r="W393" s="365"/>
      <c r="X393" s="365"/>
      <c r="Y393" s="366"/>
      <c r="Z393" s="367"/>
      <c r="AA393" s="367"/>
      <c r="AB393" s="367"/>
      <c r="AC393" s="366"/>
      <c r="AD393" s="238"/>
      <c r="AE393" s="124"/>
      <c r="AF393" s="38"/>
      <c r="AG393" s="19"/>
      <c r="AH393" s="19"/>
    </row>
    <row r="394" spans="1:34" ht="12.75" customHeight="1">
      <c r="A394" s="19"/>
      <c r="B394" s="459"/>
      <c r="C394" s="451"/>
      <c r="D394" s="460"/>
      <c r="E394" s="461"/>
      <c r="F394" s="461"/>
      <c r="G394" s="461"/>
      <c r="H394" s="460"/>
      <c r="I394" s="459"/>
      <c r="J394" s="451"/>
      <c r="K394" s="460"/>
      <c r="L394" s="461"/>
      <c r="M394" s="461"/>
      <c r="N394" s="461"/>
      <c r="O394" s="460"/>
      <c r="P394" s="458"/>
      <c r="Q394" s="368"/>
      <c r="R394" s="374"/>
      <c r="S394" s="373"/>
      <c r="T394" s="373"/>
      <c r="U394" s="373"/>
      <c r="V394" s="374"/>
      <c r="W394" s="458"/>
      <c r="X394" s="368"/>
      <c r="Y394" s="374"/>
      <c r="Z394" s="373"/>
      <c r="AA394" s="373"/>
      <c r="AB394" s="373"/>
      <c r="AC394" s="374"/>
      <c r="AD394" s="371"/>
      <c r="AE394" s="35"/>
      <c r="AF394" s="35"/>
      <c r="AG394" s="19"/>
      <c r="AH394" s="19"/>
    </row>
    <row r="395" spans="1:34" ht="12.75" customHeight="1">
      <c r="A395" s="19"/>
      <c r="B395" s="363">
        <v>9</v>
      </c>
      <c r="C395" s="363" t="s">
        <v>483</v>
      </c>
      <c r="D395" s="364"/>
      <c r="E395" s="238"/>
      <c r="F395" s="238"/>
      <c r="G395" s="238"/>
      <c r="H395" s="364"/>
      <c r="I395" s="363">
        <v>24</v>
      </c>
      <c r="J395" s="363" t="s">
        <v>1019</v>
      </c>
      <c r="K395" s="364"/>
      <c r="L395" s="238"/>
      <c r="M395" s="238"/>
      <c r="N395" s="238"/>
      <c r="O395" s="364"/>
      <c r="P395" s="363">
        <v>9</v>
      </c>
      <c r="Q395" s="363" t="s">
        <v>1020</v>
      </c>
      <c r="R395" s="364"/>
      <c r="S395" s="238"/>
      <c r="T395" s="238"/>
      <c r="U395" s="238"/>
      <c r="V395" s="364"/>
      <c r="W395" s="363">
        <v>24</v>
      </c>
      <c r="X395" s="363" t="s">
        <v>1021</v>
      </c>
      <c r="Y395" s="364"/>
      <c r="Z395" s="238"/>
      <c r="AA395" s="238"/>
      <c r="AB395" s="238"/>
      <c r="AC395" s="364"/>
      <c r="AD395" s="367"/>
      <c r="AE395" s="38"/>
      <c r="AF395" s="38"/>
      <c r="AG395" s="19"/>
      <c r="AH395" s="19"/>
    </row>
    <row r="396" spans="1:34" ht="12.75" customHeight="1">
      <c r="A396" s="19"/>
      <c r="B396" s="363"/>
      <c r="C396" s="363"/>
      <c r="D396" s="364"/>
      <c r="E396" s="238"/>
      <c r="F396" s="238"/>
      <c r="G396" s="238"/>
      <c r="H396" s="364"/>
      <c r="I396" s="363"/>
      <c r="J396" s="365"/>
      <c r="K396" s="364"/>
      <c r="L396" s="238"/>
      <c r="M396" s="238"/>
      <c r="N396" s="238"/>
      <c r="O396" s="364"/>
      <c r="P396" s="363"/>
      <c r="Q396" s="363"/>
      <c r="R396" s="364"/>
      <c r="S396" s="238"/>
      <c r="T396" s="238"/>
      <c r="U396" s="238"/>
      <c r="V396" s="364"/>
      <c r="W396" s="363"/>
      <c r="X396" s="363"/>
      <c r="Y396" s="364"/>
      <c r="Z396" s="238"/>
      <c r="AA396" s="238"/>
      <c r="AB396" s="238"/>
      <c r="AC396" s="364"/>
      <c r="AD396" s="367"/>
      <c r="AE396" s="38"/>
      <c r="AF396" s="38"/>
      <c r="AG396" s="19"/>
      <c r="AH396" s="19"/>
    </row>
    <row r="397" spans="1:34" ht="12.75" customHeight="1">
      <c r="A397" s="19"/>
      <c r="B397" s="365"/>
      <c r="C397" s="365"/>
      <c r="D397" s="366"/>
      <c r="E397" s="367"/>
      <c r="F397" s="367"/>
      <c r="G397" s="367"/>
      <c r="H397" s="366"/>
      <c r="I397" s="365"/>
      <c r="J397" s="363"/>
      <c r="K397" s="366"/>
      <c r="L397" s="367"/>
      <c r="M397" s="367"/>
      <c r="N397" s="367"/>
      <c r="O397" s="366"/>
      <c r="P397" s="365"/>
      <c r="Q397" s="365"/>
      <c r="R397" s="366"/>
      <c r="S397" s="367"/>
      <c r="T397" s="367"/>
      <c r="U397" s="367"/>
      <c r="V397" s="366"/>
      <c r="W397" s="365"/>
      <c r="X397" s="365"/>
      <c r="Y397" s="366"/>
      <c r="Z397" s="367"/>
      <c r="AA397" s="367"/>
      <c r="AB397" s="367"/>
      <c r="AC397" s="366"/>
      <c r="AD397" s="238"/>
      <c r="AE397" s="124"/>
      <c r="AF397" s="38"/>
      <c r="AG397" s="19"/>
      <c r="AH397" s="19"/>
    </row>
    <row r="398" spans="1:34" ht="12.75" customHeight="1">
      <c r="A398" s="19"/>
      <c r="B398" s="368"/>
      <c r="C398" s="368"/>
      <c r="D398" s="370"/>
      <c r="E398" s="371"/>
      <c r="F398" s="371"/>
      <c r="G398" s="371"/>
      <c r="H398" s="370"/>
      <c r="I398" s="368"/>
      <c r="J398" s="458"/>
      <c r="K398" s="370"/>
      <c r="L398" s="371"/>
      <c r="M398" s="371"/>
      <c r="N398" s="371"/>
      <c r="O398" s="370"/>
      <c r="P398" s="368"/>
      <c r="Q398" s="368"/>
      <c r="R398" s="370"/>
      <c r="S398" s="371"/>
      <c r="T398" s="371"/>
      <c r="U398" s="371"/>
      <c r="V398" s="370"/>
      <c r="W398" s="368"/>
      <c r="X398" s="368"/>
      <c r="Y398" s="370"/>
      <c r="Z398" s="371"/>
      <c r="AA398" s="371"/>
      <c r="AB398" s="371"/>
      <c r="AC398" s="370"/>
      <c r="AD398" s="373"/>
      <c r="AE398" s="378"/>
      <c r="AF398" s="35"/>
      <c r="AG398" s="19"/>
      <c r="AH398" s="19"/>
    </row>
    <row r="399" spans="1:34" ht="12.75" customHeight="1">
      <c r="A399" s="19"/>
      <c r="B399" s="363">
        <v>10</v>
      </c>
      <c r="C399" s="363" t="s">
        <v>1019</v>
      </c>
      <c r="D399" s="364"/>
      <c r="E399" s="238"/>
      <c r="F399" s="238"/>
      <c r="G399" s="238"/>
      <c r="H399" s="364"/>
      <c r="I399" s="363">
        <v>25</v>
      </c>
      <c r="J399" s="363" t="s">
        <v>1020</v>
      </c>
      <c r="K399" s="364"/>
      <c r="L399" s="238"/>
      <c r="M399" s="238"/>
      <c r="N399" s="238"/>
      <c r="O399" s="364"/>
      <c r="P399" s="363">
        <v>10</v>
      </c>
      <c r="Q399" s="363" t="s">
        <v>1021</v>
      </c>
      <c r="R399" s="364"/>
      <c r="S399" s="238"/>
      <c r="T399" s="238"/>
      <c r="U399" s="238"/>
      <c r="V399" s="364"/>
      <c r="W399" s="363">
        <v>25</v>
      </c>
      <c r="X399" s="363" t="s">
        <v>1022</v>
      </c>
      <c r="Y399" s="364"/>
      <c r="Z399" s="238"/>
      <c r="AA399" s="238"/>
      <c r="AB399" s="238"/>
      <c r="AC399" s="364"/>
      <c r="AD399" s="367"/>
      <c r="AE399" s="38"/>
      <c r="AF399" s="38"/>
      <c r="AG399" s="19"/>
      <c r="AH399" s="19"/>
    </row>
    <row r="400" spans="1:34" ht="12.75" customHeight="1">
      <c r="A400" s="19"/>
      <c r="B400" s="363"/>
      <c r="C400" s="365"/>
      <c r="D400" s="364"/>
      <c r="E400" s="238"/>
      <c r="F400" s="238"/>
      <c r="G400" s="238"/>
      <c r="H400" s="364"/>
      <c r="I400" s="363"/>
      <c r="J400" s="365"/>
      <c r="K400" s="364"/>
      <c r="L400" s="238"/>
      <c r="M400" s="238"/>
      <c r="N400" s="238"/>
      <c r="O400" s="364"/>
      <c r="P400" s="363"/>
      <c r="Q400" s="363"/>
      <c r="R400" s="364"/>
      <c r="S400" s="238"/>
      <c r="T400" s="238"/>
      <c r="U400" s="238"/>
      <c r="V400" s="364"/>
      <c r="W400" s="363"/>
      <c r="X400" s="363"/>
      <c r="Y400" s="364"/>
      <c r="Z400" s="238"/>
      <c r="AA400" s="238"/>
      <c r="AB400" s="238"/>
      <c r="AC400" s="364"/>
      <c r="AD400" s="238"/>
      <c r="AE400" s="124"/>
      <c r="AF400" s="38"/>
      <c r="AG400" s="19"/>
      <c r="AH400" s="19"/>
    </row>
    <row r="401" spans="1:34" ht="12.75" customHeight="1">
      <c r="A401" s="19"/>
      <c r="B401" s="363"/>
      <c r="C401" s="363"/>
      <c r="D401" s="364"/>
      <c r="E401" s="238"/>
      <c r="F401" s="238"/>
      <c r="G401" s="238"/>
      <c r="H401" s="364"/>
      <c r="I401" s="363"/>
      <c r="J401" s="365"/>
      <c r="K401" s="364"/>
      <c r="L401" s="238"/>
      <c r="M401" s="238"/>
      <c r="N401" s="238"/>
      <c r="O401" s="364"/>
      <c r="P401" s="363"/>
      <c r="Q401" s="365"/>
      <c r="R401" s="364"/>
      <c r="S401" s="238"/>
      <c r="T401" s="238"/>
      <c r="U401" s="238"/>
      <c r="V401" s="364"/>
      <c r="W401" s="363"/>
      <c r="X401" s="365"/>
      <c r="Y401" s="364"/>
      <c r="Z401" s="238"/>
      <c r="AA401" s="238"/>
      <c r="AB401" s="238"/>
      <c r="AC401" s="364"/>
      <c r="AD401" s="367"/>
      <c r="AE401" s="38"/>
      <c r="AF401" s="38"/>
      <c r="AG401" s="19"/>
      <c r="AH401" s="19"/>
    </row>
    <row r="402" spans="1:34" ht="12.75" customHeight="1">
      <c r="A402" s="19"/>
      <c r="B402" s="368"/>
      <c r="C402" s="458"/>
      <c r="D402" s="370"/>
      <c r="E402" s="371"/>
      <c r="F402" s="371"/>
      <c r="G402" s="371"/>
      <c r="H402" s="370"/>
      <c r="I402" s="368"/>
      <c r="J402" s="368"/>
      <c r="K402" s="370"/>
      <c r="L402" s="371"/>
      <c r="M402" s="371"/>
      <c r="N402" s="371"/>
      <c r="O402" s="370"/>
      <c r="P402" s="368"/>
      <c r="Q402" s="368"/>
      <c r="R402" s="370"/>
      <c r="S402" s="371"/>
      <c r="T402" s="371"/>
      <c r="U402" s="371"/>
      <c r="V402" s="370"/>
      <c r="W402" s="368"/>
      <c r="X402" s="368"/>
      <c r="Y402" s="370"/>
      <c r="Z402" s="371"/>
      <c r="AA402" s="371"/>
      <c r="AB402" s="371"/>
      <c r="AC402" s="370"/>
      <c r="AD402" s="371"/>
      <c r="AE402" s="35"/>
      <c r="AF402" s="35"/>
      <c r="AG402" s="19"/>
      <c r="AH402" s="19"/>
    </row>
    <row r="403" spans="1:34" ht="12.75" customHeight="1">
      <c r="A403" s="19"/>
      <c r="B403" s="365">
        <v>11</v>
      </c>
      <c r="C403" s="363" t="s">
        <v>1020</v>
      </c>
      <c r="D403" s="366"/>
      <c r="E403" s="367"/>
      <c r="F403" s="367"/>
      <c r="G403" s="367"/>
      <c r="H403" s="366"/>
      <c r="I403" s="365">
        <v>26</v>
      </c>
      <c r="J403" s="363" t="s">
        <v>1021</v>
      </c>
      <c r="K403" s="366"/>
      <c r="L403" s="367"/>
      <c r="M403" s="367"/>
      <c r="N403" s="367"/>
      <c r="O403" s="366"/>
      <c r="P403" s="365">
        <v>11</v>
      </c>
      <c r="Q403" s="363" t="s">
        <v>1022</v>
      </c>
      <c r="R403" s="366"/>
      <c r="S403" s="367"/>
      <c r="T403" s="367"/>
      <c r="U403" s="367"/>
      <c r="V403" s="366"/>
      <c r="W403" s="442">
        <v>26</v>
      </c>
      <c r="X403" s="435" t="s">
        <v>1023</v>
      </c>
      <c r="Y403" s="443"/>
      <c r="Z403" s="444"/>
      <c r="AA403" s="444"/>
      <c r="AB403" s="444"/>
      <c r="AC403" s="443"/>
      <c r="AD403" s="367"/>
      <c r="AE403" s="38"/>
      <c r="AF403" s="38"/>
      <c r="AG403" s="19"/>
      <c r="AH403" s="19"/>
    </row>
    <row r="404" spans="1:34" ht="12.75" customHeight="1">
      <c r="A404" s="19"/>
      <c r="B404" s="363"/>
      <c r="C404" s="365"/>
      <c r="D404" s="364"/>
      <c r="E404" s="238"/>
      <c r="F404" s="238"/>
      <c r="G404" s="238"/>
      <c r="H404" s="364"/>
      <c r="I404" s="363"/>
      <c r="J404" s="363"/>
      <c r="K404" s="364"/>
      <c r="L404" s="238"/>
      <c r="M404" s="238"/>
      <c r="N404" s="238"/>
      <c r="O404" s="364"/>
      <c r="P404" s="363"/>
      <c r="Q404" s="363"/>
      <c r="R404" s="364"/>
      <c r="S404" s="238"/>
      <c r="T404" s="238"/>
      <c r="U404" s="238"/>
      <c r="V404" s="364"/>
      <c r="W404" s="434"/>
      <c r="X404" s="434"/>
      <c r="Y404" s="436"/>
      <c r="Z404" s="437"/>
      <c r="AA404" s="437"/>
      <c r="AB404" s="437"/>
      <c r="AC404" s="436"/>
      <c r="AD404" s="238"/>
      <c r="AE404" s="124"/>
      <c r="AF404" s="38"/>
      <c r="AG404" s="19"/>
      <c r="AH404" s="19"/>
    </row>
    <row r="405" spans="1:34" ht="12.75" customHeight="1">
      <c r="A405" s="19"/>
      <c r="B405" s="363"/>
      <c r="C405" s="365"/>
      <c r="D405" s="364"/>
      <c r="E405" s="238"/>
      <c r="F405" s="238"/>
      <c r="G405" s="238"/>
      <c r="H405" s="364"/>
      <c r="I405" s="363"/>
      <c r="J405" s="365"/>
      <c r="K405" s="364"/>
      <c r="L405" s="238"/>
      <c r="M405" s="238"/>
      <c r="N405" s="238"/>
      <c r="O405" s="364"/>
      <c r="P405" s="363"/>
      <c r="Q405" s="365"/>
      <c r="R405" s="364"/>
      <c r="S405" s="238"/>
      <c r="T405" s="238"/>
      <c r="U405" s="238"/>
      <c r="V405" s="364"/>
      <c r="W405" s="434"/>
      <c r="X405" s="442"/>
      <c r="Y405" s="436"/>
      <c r="Z405" s="437"/>
      <c r="AA405" s="437"/>
      <c r="AB405" s="437"/>
      <c r="AC405" s="436"/>
      <c r="AD405" s="238"/>
      <c r="AE405" s="124"/>
      <c r="AF405" s="38"/>
      <c r="AG405" s="19"/>
      <c r="AH405" s="19"/>
    </row>
    <row r="406" spans="1:34" ht="12.75" customHeight="1">
      <c r="A406" s="19"/>
      <c r="B406" s="458"/>
      <c r="C406" s="368"/>
      <c r="D406" s="374"/>
      <c r="E406" s="373"/>
      <c r="F406" s="373"/>
      <c r="G406" s="373"/>
      <c r="H406" s="374"/>
      <c r="I406" s="458"/>
      <c r="J406" s="368"/>
      <c r="K406" s="374"/>
      <c r="L406" s="373"/>
      <c r="M406" s="373"/>
      <c r="N406" s="373"/>
      <c r="O406" s="374"/>
      <c r="P406" s="458"/>
      <c r="Q406" s="368"/>
      <c r="R406" s="374"/>
      <c r="S406" s="373"/>
      <c r="T406" s="373"/>
      <c r="U406" s="373"/>
      <c r="V406" s="374"/>
      <c r="W406" s="462"/>
      <c r="X406" s="448"/>
      <c r="Y406" s="463"/>
      <c r="Z406" s="464"/>
      <c r="AA406" s="464"/>
      <c r="AB406" s="464"/>
      <c r="AC406" s="463"/>
      <c r="AD406" s="371"/>
      <c r="AE406" s="35"/>
      <c r="AF406" s="35"/>
      <c r="AG406" s="19"/>
      <c r="AH406" s="19"/>
    </row>
    <row r="407" spans="1:34" ht="12.75" customHeight="1">
      <c r="A407" s="19"/>
      <c r="B407" s="365">
        <v>12</v>
      </c>
      <c r="C407" s="363" t="s">
        <v>1021</v>
      </c>
      <c r="D407" s="366"/>
      <c r="E407" s="367"/>
      <c r="F407" s="367"/>
      <c r="G407" s="367"/>
      <c r="H407" s="366"/>
      <c r="I407" s="365">
        <v>27</v>
      </c>
      <c r="J407" s="363" t="s">
        <v>1022</v>
      </c>
      <c r="K407" s="366"/>
      <c r="L407" s="367"/>
      <c r="M407" s="367"/>
      <c r="N407" s="367"/>
      <c r="O407" s="366"/>
      <c r="P407" s="442">
        <v>12</v>
      </c>
      <c r="Q407" s="435" t="s">
        <v>1023</v>
      </c>
      <c r="R407" s="443"/>
      <c r="S407" s="444"/>
      <c r="T407" s="444"/>
      <c r="U407" s="444"/>
      <c r="V407" s="443"/>
      <c r="W407" s="445">
        <v>27</v>
      </c>
      <c r="X407" s="439" t="s">
        <v>1024</v>
      </c>
      <c r="Y407" s="446"/>
      <c r="Z407" s="447"/>
      <c r="AA407" s="447"/>
      <c r="AB407" s="447"/>
      <c r="AC407" s="446"/>
      <c r="AD407" s="367"/>
      <c r="AE407" s="38"/>
      <c r="AF407" s="38"/>
      <c r="AG407" s="19"/>
      <c r="AH407" s="19"/>
    </row>
    <row r="408" spans="1:34" ht="12.75" customHeight="1">
      <c r="A408" s="19"/>
      <c r="B408" s="365"/>
      <c r="C408" s="363"/>
      <c r="D408" s="366"/>
      <c r="E408" s="367"/>
      <c r="F408" s="367"/>
      <c r="G408" s="367"/>
      <c r="H408" s="366"/>
      <c r="I408" s="365"/>
      <c r="J408" s="363"/>
      <c r="K408" s="366"/>
      <c r="L408" s="367"/>
      <c r="M408" s="367"/>
      <c r="N408" s="367"/>
      <c r="O408" s="366"/>
      <c r="P408" s="442"/>
      <c r="Q408" s="434"/>
      <c r="R408" s="443"/>
      <c r="S408" s="444"/>
      <c r="T408" s="444"/>
      <c r="U408" s="444"/>
      <c r="V408" s="443"/>
      <c r="W408" s="445"/>
      <c r="X408" s="438"/>
      <c r="Y408" s="446"/>
      <c r="Z408" s="447"/>
      <c r="AA408" s="447"/>
      <c r="AB408" s="447"/>
      <c r="AC408" s="446"/>
      <c r="AD408" s="367"/>
      <c r="AE408" s="38"/>
      <c r="AF408" s="38"/>
      <c r="AG408" s="19"/>
      <c r="AH408" s="19"/>
    </row>
    <row r="409" spans="1:34" ht="12.75" customHeight="1">
      <c r="A409" s="19"/>
      <c r="B409" s="363"/>
      <c r="C409" s="365"/>
      <c r="D409" s="364"/>
      <c r="E409" s="238"/>
      <c r="F409" s="238"/>
      <c r="G409" s="238"/>
      <c r="H409" s="364"/>
      <c r="I409" s="363"/>
      <c r="J409" s="365"/>
      <c r="K409" s="364"/>
      <c r="L409" s="238"/>
      <c r="M409" s="238"/>
      <c r="N409" s="238"/>
      <c r="O409" s="364"/>
      <c r="P409" s="434"/>
      <c r="Q409" s="442"/>
      <c r="R409" s="436"/>
      <c r="S409" s="437"/>
      <c r="T409" s="437"/>
      <c r="U409" s="437"/>
      <c r="V409" s="436"/>
      <c r="W409" s="438"/>
      <c r="X409" s="445"/>
      <c r="Y409" s="440"/>
      <c r="Z409" s="441"/>
      <c r="AA409" s="441"/>
      <c r="AB409" s="441"/>
      <c r="AC409" s="440"/>
      <c r="AD409" s="238"/>
      <c r="AE409" s="124"/>
      <c r="AF409" s="38"/>
      <c r="AG409" s="19"/>
      <c r="AH409" s="19"/>
    </row>
    <row r="410" spans="1:34" ht="12.75" customHeight="1">
      <c r="A410" s="19"/>
      <c r="B410" s="458"/>
      <c r="C410" s="368"/>
      <c r="D410" s="374"/>
      <c r="E410" s="373"/>
      <c r="F410" s="373"/>
      <c r="G410" s="373"/>
      <c r="H410" s="374"/>
      <c r="I410" s="458"/>
      <c r="J410" s="368"/>
      <c r="K410" s="374"/>
      <c r="L410" s="373"/>
      <c r="M410" s="373"/>
      <c r="N410" s="373"/>
      <c r="O410" s="374"/>
      <c r="P410" s="462"/>
      <c r="Q410" s="448"/>
      <c r="R410" s="463"/>
      <c r="S410" s="464"/>
      <c r="T410" s="464"/>
      <c r="U410" s="464"/>
      <c r="V410" s="463"/>
      <c r="W410" s="459"/>
      <c r="X410" s="451"/>
      <c r="Y410" s="460"/>
      <c r="Z410" s="461"/>
      <c r="AA410" s="461"/>
      <c r="AB410" s="461"/>
      <c r="AC410" s="460"/>
      <c r="AD410" s="373"/>
      <c r="AE410" s="378"/>
      <c r="AF410" s="35"/>
      <c r="AG410" s="19"/>
      <c r="AH410" s="19"/>
    </row>
    <row r="411" spans="1:34" ht="12.75" customHeight="1">
      <c r="A411" s="19"/>
      <c r="B411" s="363">
        <v>13</v>
      </c>
      <c r="C411" s="363" t="s">
        <v>1022</v>
      </c>
      <c r="D411" s="364"/>
      <c r="E411" s="238"/>
      <c r="F411" s="238"/>
      <c r="G411" s="238"/>
      <c r="H411" s="364"/>
      <c r="I411" s="434">
        <v>28</v>
      </c>
      <c r="J411" s="435" t="s">
        <v>1023</v>
      </c>
      <c r="K411" s="436"/>
      <c r="L411" s="437"/>
      <c r="M411" s="437"/>
      <c r="N411" s="437"/>
      <c r="O411" s="436"/>
      <c r="P411" s="438">
        <v>13</v>
      </c>
      <c r="Q411" s="439" t="s">
        <v>1024</v>
      </c>
      <c r="R411" s="440"/>
      <c r="S411" s="441"/>
      <c r="T411" s="441"/>
      <c r="U411" s="441"/>
      <c r="V411" s="440"/>
      <c r="W411" s="363">
        <v>28</v>
      </c>
      <c r="X411" s="363" t="s">
        <v>483</v>
      </c>
      <c r="Y411" s="364"/>
      <c r="Z411" s="238"/>
      <c r="AA411" s="238"/>
      <c r="AB411" s="238"/>
      <c r="AC411" s="364"/>
      <c r="AD411" s="367"/>
      <c r="AE411" s="38"/>
      <c r="AF411" s="38"/>
      <c r="AG411" s="19"/>
      <c r="AH411" s="19"/>
    </row>
    <row r="412" spans="1:34" ht="12.75" customHeight="1">
      <c r="A412" s="19"/>
      <c r="B412" s="365"/>
      <c r="C412" s="363"/>
      <c r="D412" s="366"/>
      <c r="E412" s="367"/>
      <c r="F412" s="367"/>
      <c r="G412" s="367"/>
      <c r="H412" s="366"/>
      <c r="I412" s="442"/>
      <c r="J412" s="434"/>
      <c r="K412" s="443"/>
      <c r="L412" s="444"/>
      <c r="M412" s="444"/>
      <c r="N412" s="444"/>
      <c r="O412" s="443"/>
      <c r="P412" s="445"/>
      <c r="Q412" s="438"/>
      <c r="R412" s="446"/>
      <c r="S412" s="447"/>
      <c r="T412" s="447"/>
      <c r="U412" s="447"/>
      <c r="V412" s="446"/>
      <c r="W412" s="365"/>
      <c r="X412" s="363"/>
      <c r="Y412" s="366"/>
      <c r="Z412" s="367"/>
      <c r="AA412" s="367"/>
      <c r="AB412" s="367"/>
      <c r="AC412" s="366"/>
      <c r="AD412" s="238"/>
      <c r="AE412" s="124"/>
      <c r="AF412" s="38"/>
      <c r="AG412" s="19"/>
      <c r="AH412" s="19"/>
    </row>
    <row r="413" spans="1:34" ht="12.75" customHeight="1">
      <c r="A413" s="19"/>
      <c r="B413" s="365"/>
      <c r="C413" s="365"/>
      <c r="D413" s="366"/>
      <c r="E413" s="367"/>
      <c r="F413" s="367"/>
      <c r="G413" s="367"/>
      <c r="H413" s="366"/>
      <c r="I413" s="442"/>
      <c r="J413" s="442"/>
      <c r="K413" s="443"/>
      <c r="L413" s="444"/>
      <c r="M413" s="444"/>
      <c r="N413" s="444"/>
      <c r="O413" s="443"/>
      <c r="P413" s="445"/>
      <c r="Q413" s="445"/>
      <c r="R413" s="446"/>
      <c r="S413" s="447"/>
      <c r="T413" s="447"/>
      <c r="U413" s="447"/>
      <c r="V413" s="446"/>
      <c r="W413" s="365"/>
      <c r="X413" s="365"/>
      <c r="Y413" s="366"/>
      <c r="Z413" s="367"/>
      <c r="AA413" s="367"/>
      <c r="AB413" s="367"/>
      <c r="AC413" s="366"/>
      <c r="AD413" s="367"/>
      <c r="AE413" s="38"/>
      <c r="AF413" s="38"/>
      <c r="AG413" s="19"/>
      <c r="AH413" s="19"/>
    </row>
    <row r="414" spans="1:34" ht="12.75" customHeight="1">
      <c r="A414" s="19"/>
      <c r="B414" s="458"/>
      <c r="C414" s="368"/>
      <c r="D414" s="374"/>
      <c r="E414" s="373"/>
      <c r="F414" s="373"/>
      <c r="G414" s="373"/>
      <c r="H414" s="374"/>
      <c r="I414" s="462"/>
      <c r="J414" s="448"/>
      <c r="K414" s="463"/>
      <c r="L414" s="464"/>
      <c r="M414" s="464"/>
      <c r="N414" s="464"/>
      <c r="O414" s="463"/>
      <c r="P414" s="459"/>
      <c r="Q414" s="451"/>
      <c r="R414" s="460"/>
      <c r="S414" s="461"/>
      <c r="T414" s="461"/>
      <c r="U414" s="461"/>
      <c r="V414" s="460"/>
      <c r="W414" s="458"/>
      <c r="X414" s="368"/>
      <c r="Y414" s="374"/>
      <c r="Z414" s="373"/>
      <c r="AA414" s="373"/>
      <c r="AB414" s="373"/>
      <c r="AC414" s="374"/>
      <c r="AD414" s="371"/>
      <c r="AE414" s="35"/>
      <c r="AF414" s="35"/>
      <c r="AG414" s="19"/>
      <c r="AH414" s="19"/>
    </row>
    <row r="415" spans="1:34" ht="12.75" customHeight="1">
      <c r="A415" s="19"/>
      <c r="B415" s="434">
        <v>14</v>
      </c>
      <c r="C415" s="435" t="s">
        <v>1023</v>
      </c>
      <c r="D415" s="436"/>
      <c r="E415" s="437"/>
      <c r="F415" s="437"/>
      <c r="G415" s="437"/>
      <c r="H415" s="436"/>
      <c r="I415" s="438">
        <v>29</v>
      </c>
      <c r="J415" s="439" t="s">
        <v>1024</v>
      </c>
      <c r="K415" s="440"/>
      <c r="L415" s="441"/>
      <c r="M415" s="441"/>
      <c r="N415" s="441"/>
      <c r="O415" s="440"/>
      <c r="P415" s="363">
        <v>14</v>
      </c>
      <c r="Q415" s="363" t="s">
        <v>483</v>
      </c>
      <c r="R415" s="364"/>
      <c r="S415" s="238"/>
      <c r="T415" s="238"/>
      <c r="U415" s="238"/>
      <c r="V415" s="364"/>
      <c r="W415" s="363">
        <v>29</v>
      </c>
      <c r="X415" s="363" t="s">
        <v>1019</v>
      </c>
      <c r="Y415" s="364"/>
      <c r="Z415" s="238"/>
      <c r="AA415" s="238"/>
      <c r="AB415" s="238"/>
      <c r="AC415" s="364"/>
      <c r="AD415" s="367"/>
      <c r="AE415" s="38"/>
      <c r="AF415" s="38"/>
      <c r="AG415" s="19"/>
      <c r="AH415" s="19"/>
    </row>
    <row r="416" spans="1:34" ht="12.75" customHeight="1">
      <c r="A416" s="19"/>
      <c r="B416" s="434"/>
      <c r="C416" s="434"/>
      <c r="D416" s="436"/>
      <c r="E416" s="437"/>
      <c r="F416" s="437"/>
      <c r="G416" s="437"/>
      <c r="H416" s="436"/>
      <c r="I416" s="438"/>
      <c r="J416" s="438"/>
      <c r="K416" s="440"/>
      <c r="L416" s="441"/>
      <c r="M416" s="441"/>
      <c r="N416" s="441"/>
      <c r="O416" s="440"/>
      <c r="P416" s="363"/>
      <c r="Q416" s="363"/>
      <c r="R416" s="364"/>
      <c r="S416" s="238"/>
      <c r="T416" s="238"/>
      <c r="U416" s="238"/>
      <c r="V416" s="364"/>
      <c r="W416" s="363"/>
      <c r="X416" s="365"/>
      <c r="Y416" s="364"/>
      <c r="Z416" s="238"/>
      <c r="AA416" s="238"/>
      <c r="AB416" s="238"/>
      <c r="AC416" s="364"/>
      <c r="AD416" s="238"/>
      <c r="AE416" s="124"/>
      <c r="AF416" s="38"/>
      <c r="AG416" s="19"/>
      <c r="AH416" s="19"/>
    </row>
    <row r="417" spans="1:34" ht="12.75" customHeight="1">
      <c r="A417" s="19"/>
      <c r="B417" s="442"/>
      <c r="C417" s="442"/>
      <c r="D417" s="443"/>
      <c r="E417" s="444"/>
      <c r="F417" s="444"/>
      <c r="G417" s="444"/>
      <c r="H417" s="443"/>
      <c r="I417" s="445"/>
      <c r="J417" s="445"/>
      <c r="K417" s="446"/>
      <c r="L417" s="447"/>
      <c r="M417" s="447"/>
      <c r="N417" s="447"/>
      <c r="O417" s="446"/>
      <c r="P417" s="365"/>
      <c r="Q417" s="365"/>
      <c r="R417" s="366"/>
      <c r="S417" s="367"/>
      <c r="T417" s="367"/>
      <c r="U417" s="367"/>
      <c r="V417" s="366"/>
      <c r="W417" s="365"/>
      <c r="X417" s="363"/>
      <c r="Y417" s="366"/>
      <c r="Z417" s="367"/>
      <c r="AA417" s="367"/>
      <c r="AB417" s="367"/>
      <c r="AC417" s="366"/>
      <c r="AD417" s="238"/>
      <c r="AE417" s="124"/>
      <c r="AF417" s="38"/>
      <c r="AG417" s="19"/>
      <c r="AH417" s="19"/>
    </row>
    <row r="418" spans="1:34" ht="12.75" customHeight="1">
      <c r="A418" s="19"/>
      <c r="B418" s="448"/>
      <c r="C418" s="448"/>
      <c r="D418" s="449"/>
      <c r="E418" s="450"/>
      <c r="F418" s="450"/>
      <c r="G418" s="450"/>
      <c r="H418" s="449"/>
      <c r="I418" s="451"/>
      <c r="J418" s="451"/>
      <c r="K418" s="452"/>
      <c r="L418" s="453"/>
      <c r="M418" s="453"/>
      <c r="N418" s="453"/>
      <c r="O418" s="452"/>
      <c r="P418" s="368"/>
      <c r="Q418" s="368"/>
      <c r="R418" s="370"/>
      <c r="S418" s="371"/>
      <c r="T418" s="371"/>
      <c r="U418" s="371"/>
      <c r="V418" s="370"/>
      <c r="W418" s="368"/>
      <c r="X418" s="458"/>
      <c r="Y418" s="370"/>
      <c r="Z418" s="371"/>
      <c r="AA418" s="371"/>
      <c r="AB418" s="371"/>
      <c r="AC418" s="370"/>
      <c r="AD418" s="371"/>
      <c r="AE418" s="35"/>
      <c r="AF418" s="35"/>
      <c r="AG418" s="19"/>
      <c r="AH418" s="19"/>
    </row>
    <row r="419" spans="1:34" ht="12.75" customHeight="1">
      <c r="A419" s="19"/>
      <c r="B419" s="438">
        <v>15</v>
      </c>
      <c r="C419" s="439" t="s">
        <v>1024</v>
      </c>
      <c r="D419" s="446"/>
      <c r="E419" s="447"/>
      <c r="F419" s="447"/>
      <c r="G419" s="447"/>
      <c r="H419" s="446"/>
      <c r="I419" s="363">
        <v>30</v>
      </c>
      <c r="J419" s="363" t="s">
        <v>483</v>
      </c>
      <c r="K419" s="366"/>
      <c r="L419" s="367"/>
      <c r="M419" s="367"/>
      <c r="N419" s="367"/>
      <c r="O419" s="366"/>
      <c r="P419" s="363">
        <v>15</v>
      </c>
      <c r="Q419" s="363" t="s">
        <v>1019</v>
      </c>
      <c r="R419" s="366"/>
      <c r="S419" s="367"/>
      <c r="T419" s="367"/>
      <c r="U419" s="367"/>
      <c r="V419" s="366"/>
      <c r="W419" s="363">
        <v>30</v>
      </c>
      <c r="X419" s="363" t="s">
        <v>1020</v>
      </c>
      <c r="Y419" s="366"/>
      <c r="Z419" s="367"/>
      <c r="AA419" s="367"/>
      <c r="AB419" s="367"/>
      <c r="AC419" s="366"/>
      <c r="AD419" s="367"/>
      <c r="AE419" s="38"/>
      <c r="AF419" s="38"/>
      <c r="AG419" s="19"/>
      <c r="AH419" s="19"/>
    </row>
    <row r="420" spans="1:34" ht="12.75" customHeight="1">
      <c r="A420" s="19"/>
      <c r="B420" s="445"/>
      <c r="C420" s="438"/>
      <c r="D420" s="446"/>
      <c r="E420" s="447"/>
      <c r="F420" s="447"/>
      <c r="G420" s="447"/>
      <c r="H420" s="446"/>
      <c r="I420" s="365"/>
      <c r="J420" s="363"/>
      <c r="K420" s="366"/>
      <c r="L420" s="367"/>
      <c r="M420" s="367"/>
      <c r="N420" s="367"/>
      <c r="O420" s="366"/>
      <c r="P420" s="365"/>
      <c r="Q420" s="365"/>
      <c r="R420" s="366"/>
      <c r="S420" s="367"/>
      <c r="T420" s="367"/>
      <c r="U420" s="367"/>
      <c r="V420" s="366"/>
      <c r="W420" s="365"/>
      <c r="X420" s="365"/>
      <c r="Y420" s="366"/>
      <c r="Z420" s="367"/>
      <c r="AA420" s="367"/>
      <c r="AB420" s="367"/>
      <c r="AC420" s="366"/>
      <c r="AD420" s="238"/>
      <c r="AE420" s="124"/>
      <c r="AF420" s="38"/>
      <c r="AG420" s="19"/>
      <c r="AH420" s="19"/>
    </row>
    <row r="421" spans="1:34" ht="12.75" customHeight="1">
      <c r="A421" s="19"/>
      <c r="B421" s="445"/>
      <c r="C421" s="445"/>
      <c r="D421" s="446"/>
      <c r="E421" s="447"/>
      <c r="F421" s="447"/>
      <c r="G421" s="447"/>
      <c r="H421" s="446"/>
      <c r="I421" s="365"/>
      <c r="J421" s="365"/>
      <c r="K421" s="366"/>
      <c r="L421" s="367"/>
      <c r="M421" s="367"/>
      <c r="N421" s="367"/>
      <c r="O421" s="366"/>
      <c r="P421" s="365"/>
      <c r="Q421" s="365"/>
      <c r="R421" s="366"/>
      <c r="S421" s="367"/>
      <c r="T421" s="367"/>
      <c r="U421" s="367"/>
      <c r="V421" s="366"/>
      <c r="W421" s="365"/>
      <c r="X421" s="365"/>
      <c r="Y421" s="366"/>
      <c r="Z421" s="367"/>
      <c r="AA421" s="367"/>
      <c r="AB421" s="367"/>
      <c r="AC421" s="366"/>
      <c r="AD421" s="238"/>
      <c r="AE421" s="124"/>
      <c r="AF421" s="38"/>
      <c r="AG421" s="19"/>
      <c r="AH421" s="19"/>
    </row>
    <row r="422" spans="1:34" ht="12.75" customHeight="1">
      <c r="A422" s="19"/>
      <c r="B422" s="451"/>
      <c r="C422" s="451"/>
      <c r="D422" s="452"/>
      <c r="E422" s="453"/>
      <c r="F422" s="453"/>
      <c r="G422" s="453"/>
      <c r="H422" s="452"/>
      <c r="I422" s="368"/>
      <c r="J422" s="368"/>
      <c r="K422" s="370"/>
      <c r="L422" s="371"/>
      <c r="M422" s="371"/>
      <c r="N422" s="371"/>
      <c r="O422" s="370"/>
      <c r="P422" s="368"/>
      <c r="Q422" s="368"/>
      <c r="R422" s="370"/>
      <c r="S422" s="371"/>
      <c r="T422" s="371"/>
      <c r="U422" s="371"/>
      <c r="V422" s="370"/>
      <c r="W422" s="368"/>
      <c r="X422" s="368"/>
      <c r="Y422" s="370"/>
      <c r="Z422" s="371"/>
      <c r="AA422" s="371"/>
      <c r="AB422" s="371"/>
      <c r="AC422" s="370"/>
      <c r="AD422" s="371"/>
      <c r="AE422" s="35"/>
      <c r="AF422" s="35"/>
      <c r="AG422" s="19"/>
      <c r="AH422" s="19"/>
    </row>
    <row r="423" spans="1:34" ht="12.75" customHeight="1">
      <c r="A423" s="19"/>
      <c r="B423" s="363"/>
      <c r="C423" s="363"/>
      <c r="D423" s="366"/>
      <c r="E423" s="367"/>
      <c r="F423" s="367"/>
      <c r="G423" s="367"/>
      <c r="H423" s="366"/>
      <c r="I423" s="363"/>
      <c r="J423" s="363"/>
      <c r="K423" s="366"/>
      <c r="L423" s="367"/>
      <c r="M423" s="367"/>
      <c r="N423" s="367"/>
      <c r="O423" s="366"/>
      <c r="P423" s="363"/>
      <c r="Q423" s="363"/>
      <c r="R423" s="366"/>
      <c r="S423" s="367"/>
      <c r="T423" s="367"/>
      <c r="U423" s="367"/>
      <c r="V423" s="366"/>
      <c r="W423" s="363">
        <v>31</v>
      </c>
      <c r="X423" s="363" t="s">
        <v>1021</v>
      </c>
      <c r="Y423" s="366"/>
      <c r="Z423" s="367"/>
      <c r="AA423" s="367"/>
      <c r="AB423" s="367"/>
      <c r="AC423" s="366"/>
      <c r="AD423" s="367"/>
      <c r="AE423" s="38"/>
      <c r="AF423" s="38"/>
      <c r="AG423" s="19"/>
      <c r="AH423" s="19"/>
    </row>
    <row r="424" spans="1:34" ht="12.75" customHeight="1">
      <c r="A424" s="19"/>
      <c r="B424" s="48"/>
      <c r="C424" s="48"/>
      <c r="D424" s="110"/>
      <c r="E424" s="38"/>
      <c r="F424" s="38"/>
      <c r="G424" s="38"/>
      <c r="H424" s="110"/>
      <c r="I424" s="48"/>
      <c r="J424" s="48"/>
      <c r="K424" s="110"/>
      <c r="L424" s="38"/>
      <c r="M424" s="38"/>
      <c r="N424" s="38"/>
      <c r="O424" s="110"/>
      <c r="P424" s="48"/>
      <c r="Q424" s="48"/>
      <c r="R424" s="110"/>
      <c r="S424" s="38"/>
      <c r="T424" s="38"/>
      <c r="U424" s="38"/>
      <c r="V424" s="110"/>
      <c r="W424" s="48"/>
      <c r="X424" s="48"/>
      <c r="Y424" s="110"/>
      <c r="Z424" s="38"/>
      <c r="AA424" s="38"/>
      <c r="AB424" s="38"/>
      <c r="AC424" s="110"/>
      <c r="AD424" s="38"/>
      <c r="AE424" s="38"/>
      <c r="AF424" s="38"/>
      <c r="AG424" s="19"/>
      <c r="AH424" s="19"/>
    </row>
    <row r="425" spans="1:34" ht="12.75" customHeight="1">
      <c r="A425" s="19"/>
      <c r="B425" s="38"/>
      <c r="C425" s="38"/>
      <c r="D425" s="110"/>
      <c r="E425" s="38"/>
      <c r="F425" s="38"/>
      <c r="G425" s="38"/>
      <c r="H425" s="110"/>
      <c r="I425" s="38"/>
      <c r="J425" s="38"/>
      <c r="K425" s="110"/>
      <c r="L425" s="38"/>
      <c r="M425" s="38"/>
      <c r="N425" s="38"/>
      <c r="O425" s="110"/>
      <c r="P425" s="38"/>
      <c r="Q425" s="38"/>
      <c r="R425" s="110"/>
      <c r="S425" s="38"/>
      <c r="T425" s="38"/>
      <c r="U425" s="38"/>
      <c r="V425" s="110"/>
      <c r="W425" s="38"/>
      <c r="X425" s="38"/>
      <c r="Y425" s="110"/>
      <c r="Z425" s="38"/>
      <c r="AA425" s="38"/>
      <c r="AB425" s="38"/>
      <c r="AC425" s="110"/>
      <c r="AD425" s="38"/>
      <c r="AE425" s="38"/>
      <c r="AF425" s="38"/>
      <c r="AG425" s="19"/>
      <c r="AH425" s="19"/>
    </row>
    <row r="426" spans="1:34" ht="12.75" customHeight="1">
      <c r="A426" s="19"/>
      <c r="B426" s="307"/>
      <c r="C426" s="307"/>
      <c r="D426" s="319"/>
      <c r="E426" s="307"/>
      <c r="F426" s="307"/>
      <c r="G426" s="307"/>
      <c r="H426" s="319"/>
      <c r="I426" s="307"/>
      <c r="J426" s="307"/>
      <c r="K426" s="319"/>
      <c r="L426" s="307"/>
      <c r="M426" s="307"/>
      <c r="N426" s="307"/>
      <c r="O426" s="319"/>
      <c r="P426" s="307"/>
      <c r="Q426" s="307"/>
      <c r="R426" s="319"/>
      <c r="S426" s="307"/>
      <c r="T426" s="307"/>
      <c r="U426" s="307"/>
      <c r="V426" s="319"/>
      <c r="W426" s="307"/>
      <c r="X426" s="307"/>
      <c r="Y426" s="319"/>
      <c r="Z426" s="307"/>
      <c r="AA426" s="307"/>
      <c r="AB426" s="307"/>
      <c r="AC426" s="319"/>
      <c r="AD426" s="307"/>
      <c r="AE426" s="307"/>
      <c r="AF426" s="307"/>
      <c r="AG426" s="19"/>
      <c r="AH426" s="19"/>
    </row>
    <row r="427" spans="1:34" ht="12.75" customHeight="1">
      <c r="A427" s="19"/>
      <c r="J427" s="2"/>
      <c r="K427" s="52"/>
      <c r="AA427" s="19"/>
      <c r="AG427" s="19"/>
      <c r="AH427" s="19"/>
    </row>
    <row r="428" spans="1:34" ht="12.75" customHeight="1">
      <c r="A428" s="19"/>
      <c r="B428" s="432"/>
      <c r="C428" s="433"/>
      <c r="D428" s="433"/>
      <c r="E428" s="433"/>
      <c r="F428" s="433"/>
      <c r="G428" s="433"/>
      <c r="H428" s="433"/>
      <c r="I428" s="433"/>
      <c r="J428" s="19"/>
      <c r="K428" s="1007" t="s">
        <v>1016</v>
      </c>
      <c r="L428" s="727"/>
      <c r="M428" s="727"/>
      <c r="N428" s="727"/>
      <c r="O428" s="727"/>
      <c r="P428" s="727"/>
      <c r="Q428" s="727"/>
      <c r="R428" s="727"/>
      <c r="S428" s="727"/>
      <c r="T428" s="727"/>
      <c r="U428" s="727"/>
      <c r="V428" s="727"/>
      <c r="W428" s="727"/>
      <c r="X428" s="727"/>
      <c r="Y428" s="228"/>
      <c r="Z428" s="19"/>
      <c r="AA428" s="19"/>
      <c r="AB428" s="19"/>
      <c r="AC428" s="19"/>
      <c r="AD428" s="19"/>
      <c r="AE428" s="19"/>
      <c r="AF428" s="19"/>
      <c r="AG428" s="19"/>
      <c r="AH428" s="19"/>
    </row>
    <row r="429" spans="1:34" ht="12.75" customHeight="1">
      <c r="A429" s="19"/>
      <c r="B429" s="433"/>
      <c r="C429" s="433"/>
      <c r="D429" s="433"/>
      <c r="E429" s="433"/>
      <c r="F429" s="433"/>
      <c r="G429" s="433"/>
      <c r="H429" s="433"/>
      <c r="I429" s="433"/>
      <c r="J429" s="19"/>
      <c r="K429" s="727"/>
      <c r="L429" s="727"/>
      <c r="M429" s="727"/>
      <c r="N429" s="727"/>
      <c r="O429" s="727"/>
      <c r="P429" s="727"/>
      <c r="Q429" s="727"/>
      <c r="R429" s="727"/>
      <c r="S429" s="727"/>
      <c r="T429" s="727"/>
      <c r="U429" s="727"/>
      <c r="V429" s="727"/>
      <c r="W429" s="727"/>
      <c r="X429" s="727"/>
      <c r="Y429" s="228"/>
      <c r="Z429" s="19"/>
      <c r="AA429" s="19"/>
      <c r="AB429" s="19"/>
      <c r="AC429" s="19"/>
      <c r="AD429" s="19"/>
      <c r="AE429" s="19"/>
      <c r="AF429" s="19"/>
      <c r="AG429" s="19"/>
      <c r="AH429" s="19"/>
    </row>
    <row r="430" spans="1:34" ht="12.75" customHeight="1">
      <c r="A430" s="19"/>
      <c r="B430" s="433"/>
      <c r="C430" s="433"/>
      <c r="D430" s="433"/>
      <c r="E430" s="433"/>
      <c r="F430" s="433"/>
      <c r="G430" s="433"/>
      <c r="H430" s="433"/>
      <c r="I430" s="433"/>
      <c r="J430" s="237"/>
      <c r="K430" s="727"/>
      <c r="L430" s="727"/>
      <c r="M430" s="727"/>
      <c r="N430" s="727"/>
      <c r="O430" s="727"/>
      <c r="P430" s="727"/>
      <c r="Q430" s="727"/>
      <c r="R430" s="727"/>
      <c r="S430" s="727"/>
      <c r="T430" s="727"/>
      <c r="U430" s="727"/>
      <c r="V430" s="727"/>
      <c r="W430" s="727"/>
      <c r="X430" s="727"/>
      <c r="Y430" s="228"/>
      <c r="Z430" s="284"/>
      <c r="AA430" s="284"/>
      <c r="AB430" s="284"/>
      <c r="AC430" s="284"/>
      <c r="AD430" s="284"/>
      <c r="AE430" s="284"/>
      <c r="AF430" s="284"/>
      <c r="AG430" s="19"/>
      <c r="AH430" s="19"/>
    </row>
    <row r="431" spans="1:34" ht="12.75" customHeight="1">
      <c r="A431" s="19"/>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c r="AA431" s="238"/>
      <c r="AB431" s="238"/>
      <c r="AC431" s="238"/>
      <c r="AD431" s="238"/>
      <c r="AE431" s="238"/>
      <c r="AF431" s="238"/>
      <c r="AG431" s="19"/>
      <c r="AH431" s="19"/>
    </row>
    <row r="432" spans="1:34" ht="12.75" customHeight="1">
      <c r="A432" s="19"/>
      <c r="B432" s="1148" t="s">
        <v>1282</v>
      </c>
      <c r="C432" s="765"/>
      <c r="D432" s="765"/>
      <c r="E432" s="765"/>
      <c r="F432" s="765"/>
      <c r="G432" s="765"/>
      <c r="H432" s="765"/>
      <c r="I432" s="765"/>
      <c r="J432" s="765"/>
      <c r="K432" s="765"/>
      <c r="L432" s="765"/>
      <c r="M432" s="765"/>
      <c r="N432" s="765"/>
      <c r="O432" s="1149"/>
      <c r="P432" s="1152" t="s">
        <v>1283</v>
      </c>
      <c r="Q432" s="765"/>
      <c r="R432" s="765"/>
      <c r="S432" s="765"/>
      <c r="T432" s="765"/>
      <c r="U432" s="765"/>
      <c r="V432" s="765"/>
      <c r="W432" s="765"/>
      <c r="X432" s="765"/>
      <c r="Y432" s="765"/>
      <c r="Z432" s="765"/>
      <c r="AA432" s="765"/>
      <c r="AB432" s="765"/>
      <c r="AC432" s="1149"/>
      <c r="AD432" s="1154" t="s">
        <v>350</v>
      </c>
      <c r="AE432" s="765"/>
      <c r="AF432" s="942"/>
      <c r="AG432" s="19"/>
      <c r="AH432" s="19"/>
    </row>
    <row r="433" spans="1:34" ht="12.75" customHeight="1">
      <c r="A433" s="19"/>
      <c r="B433" s="1150"/>
      <c r="C433" s="741"/>
      <c r="D433" s="741"/>
      <c r="E433" s="741"/>
      <c r="F433" s="741"/>
      <c r="G433" s="741"/>
      <c r="H433" s="741"/>
      <c r="I433" s="741"/>
      <c r="J433" s="741"/>
      <c r="K433" s="741"/>
      <c r="L433" s="741"/>
      <c r="M433" s="741"/>
      <c r="N433" s="741"/>
      <c r="O433" s="1151"/>
      <c r="P433" s="1153"/>
      <c r="Q433" s="741"/>
      <c r="R433" s="741"/>
      <c r="S433" s="741"/>
      <c r="T433" s="741"/>
      <c r="U433" s="741"/>
      <c r="V433" s="741"/>
      <c r="W433" s="741"/>
      <c r="X433" s="741"/>
      <c r="Y433" s="741"/>
      <c r="Z433" s="741"/>
      <c r="AA433" s="741"/>
      <c r="AB433" s="741"/>
      <c r="AC433" s="1151"/>
      <c r="AD433" s="1150"/>
      <c r="AE433" s="741"/>
      <c r="AF433" s="1155"/>
      <c r="AG433" s="19"/>
      <c r="AH433" s="19"/>
    </row>
    <row r="434" spans="1:34" ht="12.75" customHeight="1">
      <c r="A434" s="19"/>
      <c r="B434" s="363">
        <v>1</v>
      </c>
      <c r="C434" s="363" t="s">
        <v>1022</v>
      </c>
      <c r="D434" s="364"/>
      <c r="E434" s="238"/>
      <c r="F434" s="238"/>
      <c r="G434" s="238"/>
      <c r="H434" s="364"/>
      <c r="I434" s="434">
        <v>16</v>
      </c>
      <c r="J434" s="435" t="s">
        <v>1023</v>
      </c>
      <c r="K434" s="436"/>
      <c r="L434" s="437"/>
      <c r="M434" s="437"/>
      <c r="N434" s="437"/>
      <c r="O434" s="436"/>
      <c r="P434" s="363">
        <v>1</v>
      </c>
      <c r="Q434" s="363" t="s">
        <v>483</v>
      </c>
      <c r="R434" s="364"/>
      <c r="S434" s="238"/>
      <c r="T434" s="238"/>
      <c r="U434" s="238"/>
      <c r="V434" s="364"/>
      <c r="W434" s="363">
        <v>16</v>
      </c>
      <c r="X434" s="363" t="s">
        <v>1019</v>
      </c>
      <c r="Y434" s="364"/>
      <c r="Z434" s="238"/>
      <c r="AA434" s="238"/>
      <c r="AB434" s="238"/>
      <c r="AC434" s="364"/>
      <c r="AD434" s="367"/>
      <c r="AE434" s="367"/>
      <c r="AF434" s="367"/>
      <c r="AG434" s="19"/>
      <c r="AH434" s="19"/>
    </row>
    <row r="435" spans="1:34" ht="12.75" customHeight="1">
      <c r="A435" s="19"/>
      <c r="B435" s="365"/>
      <c r="C435" s="363"/>
      <c r="D435" s="366"/>
      <c r="E435" s="367"/>
      <c r="F435" s="367"/>
      <c r="G435" s="367"/>
      <c r="H435" s="366"/>
      <c r="I435" s="442"/>
      <c r="J435" s="434"/>
      <c r="K435" s="443"/>
      <c r="L435" s="444"/>
      <c r="M435" s="444"/>
      <c r="N435" s="444"/>
      <c r="O435" s="443"/>
      <c r="P435" s="365"/>
      <c r="Q435" s="363"/>
      <c r="R435" s="366"/>
      <c r="S435" s="367"/>
      <c r="T435" s="367"/>
      <c r="U435" s="367"/>
      <c r="V435" s="366"/>
      <c r="W435" s="365"/>
      <c r="X435" s="365"/>
      <c r="Y435" s="366"/>
      <c r="Z435" s="367"/>
      <c r="AA435" s="367"/>
      <c r="AB435" s="367"/>
      <c r="AC435" s="366"/>
      <c r="AD435" s="367"/>
      <c r="AE435" s="367"/>
      <c r="AF435" s="367"/>
      <c r="AG435" s="19"/>
      <c r="AH435" s="19"/>
    </row>
    <row r="436" spans="1:34" ht="12.75" customHeight="1">
      <c r="B436" s="365"/>
      <c r="C436" s="365"/>
      <c r="D436" s="366"/>
      <c r="E436" s="367"/>
      <c r="F436" s="367"/>
      <c r="G436" s="367"/>
      <c r="H436" s="366"/>
      <c r="I436" s="442"/>
      <c r="J436" s="442"/>
      <c r="K436" s="443"/>
      <c r="L436" s="444"/>
      <c r="M436" s="444"/>
      <c r="N436" s="444"/>
      <c r="O436" s="443"/>
      <c r="P436" s="365"/>
      <c r="Q436" s="363"/>
      <c r="R436" s="366"/>
      <c r="S436" s="367"/>
      <c r="T436" s="367"/>
      <c r="U436" s="367"/>
      <c r="V436" s="366"/>
      <c r="W436" s="365"/>
      <c r="X436" s="365"/>
      <c r="Y436" s="366"/>
      <c r="Z436" s="367"/>
      <c r="AA436" s="367"/>
      <c r="AB436" s="367"/>
      <c r="AC436" s="366"/>
      <c r="AD436" s="238"/>
      <c r="AE436" s="238"/>
      <c r="AF436" s="367"/>
      <c r="AG436" s="19"/>
      <c r="AH436" s="19"/>
    </row>
    <row r="437" spans="1:34" ht="12.75" customHeight="1">
      <c r="B437" s="368"/>
      <c r="C437" s="368"/>
      <c r="D437" s="370"/>
      <c r="E437" s="371"/>
      <c r="F437" s="371"/>
      <c r="G437" s="371"/>
      <c r="H437" s="370"/>
      <c r="I437" s="448"/>
      <c r="J437" s="448"/>
      <c r="K437" s="449"/>
      <c r="L437" s="450"/>
      <c r="M437" s="450"/>
      <c r="N437" s="450"/>
      <c r="O437" s="449"/>
      <c r="P437" s="368"/>
      <c r="Q437" s="458"/>
      <c r="R437" s="370"/>
      <c r="S437" s="371"/>
      <c r="T437" s="371"/>
      <c r="U437" s="371"/>
      <c r="V437" s="370"/>
      <c r="W437" s="368"/>
      <c r="X437" s="368"/>
      <c r="Y437" s="370"/>
      <c r="Z437" s="371"/>
      <c r="AA437" s="371"/>
      <c r="AB437" s="371"/>
      <c r="AC437" s="370"/>
      <c r="AD437" s="373"/>
      <c r="AE437" s="373"/>
      <c r="AF437" s="371"/>
      <c r="AG437" s="19"/>
      <c r="AH437" s="19"/>
    </row>
    <row r="438" spans="1:34" ht="12.75" customHeight="1">
      <c r="B438" s="434">
        <v>2</v>
      </c>
      <c r="C438" s="435" t="s">
        <v>1023</v>
      </c>
      <c r="D438" s="443"/>
      <c r="E438" s="444"/>
      <c r="F438" s="444"/>
      <c r="G438" s="444"/>
      <c r="H438" s="443"/>
      <c r="I438" s="438">
        <v>17</v>
      </c>
      <c r="J438" s="439" t="s">
        <v>1024</v>
      </c>
      <c r="K438" s="446"/>
      <c r="L438" s="447"/>
      <c r="M438" s="447"/>
      <c r="N438" s="447"/>
      <c r="O438" s="446"/>
      <c r="P438" s="363">
        <v>2</v>
      </c>
      <c r="Q438" s="363" t="s">
        <v>1019</v>
      </c>
      <c r="R438" s="366"/>
      <c r="S438" s="367"/>
      <c r="T438" s="367"/>
      <c r="U438" s="367"/>
      <c r="V438" s="366"/>
      <c r="W438" s="363">
        <v>17</v>
      </c>
      <c r="X438" s="363" t="s">
        <v>1020</v>
      </c>
      <c r="Y438" s="366"/>
      <c r="Z438" s="367"/>
      <c r="AA438" s="367"/>
      <c r="AB438" s="367"/>
      <c r="AC438" s="366"/>
      <c r="AD438" s="367"/>
      <c r="AE438" s="367"/>
      <c r="AF438" s="367"/>
      <c r="AG438" s="19"/>
      <c r="AH438" s="19"/>
    </row>
    <row r="439" spans="1:34" ht="12.75" customHeight="1">
      <c r="B439" s="442"/>
      <c r="C439" s="434"/>
      <c r="D439" s="443"/>
      <c r="E439" s="444"/>
      <c r="F439" s="444"/>
      <c r="G439" s="444"/>
      <c r="H439" s="443"/>
      <c r="I439" s="445"/>
      <c r="J439" s="438"/>
      <c r="K439" s="446"/>
      <c r="L439" s="447"/>
      <c r="M439" s="447"/>
      <c r="N439" s="447"/>
      <c r="O439" s="446"/>
      <c r="P439" s="365"/>
      <c r="Q439" s="365"/>
      <c r="R439" s="366"/>
      <c r="S439" s="367"/>
      <c r="T439" s="367"/>
      <c r="U439" s="367"/>
      <c r="V439" s="366"/>
      <c r="W439" s="365"/>
      <c r="X439" s="363"/>
      <c r="Y439" s="366"/>
      <c r="Z439" s="367"/>
      <c r="AA439" s="367"/>
      <c r="AB439" s="367"/>
      <c r="AC439" s="366"/>
      <c r="AD439" s="238"/>
      <c r="AE439" s="238"/>
      <c r="AF439" s="367"/>
      <c r="AG439" s="19"/>
      <c r="AH439" s="19"/>
    </row>
    <row r="440" spans="1:34" ht="12.75" customHeight="1">
      <c r="B440" s="434"/>
      <c r="C440" s="442"/>
      <c r="D440" s="436"/>
      <c r="E440" s="437"/>
      <c r="F440" s="437"/>
      <c r="G440" s="437"/>
      <c r="H440" s="436"/>
      <c r="I440" s="438"/>
      <c r="J440" s="445"/>
      <c r="K440" s="440"/>
      <c r="L440" s="441"/>
      <c r="M440" s="441"/>
      <c r="N440" s="441"/>
      <c r="O440" s="440"/>
      <c r="P440" s="363"/>
      <c r="Q440" s="365"/>
      <c r="R440" s="364"/>
      <c r="S440" s="238"/>
      <c r="T440" s="238"/>
      <c r="U440" s="238"/>
      <c r="V440" s="364"/>
      <c r="W440" s="363"/>
      <c r="X440" s="365"/>
      <c r="Y440" s="364"/>
      <c r="Z440" s="238"/>
      <c r="AA440" s="238"/>
      <c r="AB440" s="238"/>
      <c r="AC440" s="364"/>
      <c r="AD440" s="367"/>
      <c r="AE440" s="367"/>
      <c r="AF440" s="367"/>
      <c r="AG440" s="19"/>
      <c r="AH440" s="19"/>
    </row>
    <row r="441" spans="1:34" ht="12.75" customHeight="1">
      <c r="B441" s="462"/>
      <c r="C441" s="448"/>
      <c r="D441" s="463"/>
      <c r="E441" s="464"/>
      <c r="F441" s="464"/>
      <c r="G441" s="464"/>
      <c r="H441" s="463"/>
      <c r="I441" s="459"/>
      <c r="J441" s="451"/>
      <c r="K441" s="460"/>
      <c r="L441" s="461"/>
      <c r="M441" s="461"/>
      <c r="N441" s="461"/>
      <c r="O441" s="460"/>
      <c r="P441" s="458"/>
      <c r="Q441" s="368"/>
      <c r="R441" s="374"/>
      <c r="S441" s="373"/>
      <c r="T441" s="373"/>
      <c r="U441" s="373"/>
      <c r="V441" s="374"/>
      <c r="W441" s="458"/>
      <c r="X441" s="368"/>
      <c r="Y441" s="374"/>
      <c r="Z441" s="373"/>
      <c r="AA441" s="373"/>
      <c r="AB441" s="373"/>
      <c r="AC441" s="374"/>
      <c r="AD441" s="371"/>
      <c r="AE441" s="371"/>
      <c r="AF441" s="371"/>
      <c r="AG441" s="19"/>
      <c r="AH441" s="19"/>
    </row>
    <row r="442" spans="1:34" ht="12.75" customHeight="1">
      <c r="B442" s="438">
        <v>3</v>
      </c>
      <c r="C442" s="439" t="s">
        <v>1024</v>
      </c>
      <c r="D442" s="440"/>
      <c r="E442" s="441"/>
      <c r="F442" s="441"/>
      <c r="G442" s="441"/>
      <c r="H442" s="440"/>
      <c r="I442" s="363">
        <v>18</v>
      </c>
      <c r="J442" s="363" t="s">
        <v>483</v>
      </c>
      <c r="K442" s="364"/>
      <c r="L442" s="238"/>
      <c r="M442" s="238"/>
      <c r="N442" s="238"/>
      <c r="O442" s="364"/>
      <c r="P442" s="363">
        <v>3</v>
      </c>
      <c r="Q442" s="363" t="s">
        <v>1020</v>
      </c>
      <c r="R442" s="364"/>
      <c r="S442" s="238"/>
      <c r="T442" s="238"/>
      <c r="U442" s="238"/>
      <c r="V442" s="364"/>
      <c r="W442" s="363">
        <v>18</v>
      </c>
      <c r="X442" s="363" t="s">
        <v>1021</v>
      </c>
      <c r="Y442" s="364"/>
      <c r="Z442" s="238"/>
      <c r="AA442" s="238"/>
      <c r="AB442" s="238"/>
      <c r="AC442" s="364"/>
      <c r="AD442" s="367"/>
      <c r="AE442" s="367"/>
      <c r="AF442" s="367"/>
      <c r="AG442" s="19"/>
      <c r="AH442" s="19"/>
    </row>
    <row r="443" spans="1:34" ht="12.75" customHeight="1">
      <c r="B443" s="445"/>
      <c r="C443" s="438"/>
      <c r="D443" s="446"/>
      <c r="E443" s="447"/>
      <c r="F443" s="447"/>
      <c r="G443" s="447"/>
      <c r="H443" s="446"/>
      <c r="I443" s="365"/>
      <c r="J443" s="363"/>
      <c r="K443" s="366"/>
      <c r="L443" s="367"/>
      <c r="M443" s="367"/>
      <c r="N443" s="367"/>
      <c r="O443" s="366"/>
      <c r="P443" s="365"/>
      <c r="Q443" s="363"/>
      <c r="R443" s="366"/>
      <c r="S443" s="367"/>
      <c r="T443" s="367"/>
      <c r="U443" s="367"/>
      <c r="V443" s="366"/>
      <c r="W443" s="365"/>
      <c r="X443" s="363"/>
      <c r="Y443" s="366"/>
      <c r="Z443" s="367"/>
      <c r="AA443" s="367"/>
      <c r="AB443" s="367"/>
      <c r="AC443" s="366"/>
      <c r="AD443" s="238"/>
      <c r="AE443" s="238"/>
      <c r="AF443" s="367"/>
      <c r="AG443" s="19"/>
      <c r="AH443" s="19"/>
    </row>
    <row r="444" spans="1:34" ht="12.75" customHeight="1">
      <c r="B444" s="445"/>
      <c r="C444" s="445"/>
      <c r="D444" s="446"/>
      <c r="E444" s="447"/>
      <c r="F444" s="447"/>
      <c r="G444" s="447"/>
      <c r="H444" s="446"/>
      <c r="I444" s="365"/>
      <c r="J444" s="363"/>
      <c r="K444" s="366"/>
      <c r="L444" s="367"/>
      <c r="M444" s="367"/>
      <c r="N444" s="367"/>
      <c r="O444" s="366"/>
      <c r="P444" s="365"/>
      <c r="Q444" s="365"/>
      <c r="R444" s="366"/>
      <c r="S444" s="367"/>
      <c r="T444" s="367"/>
      <c r="U444" s="367"/>
      <c r="V444" s="366"/>
      <c r="W444" s="365"/>
      <c r="X444" s="365"/>
      <c r="Y444" s="366"/>
      <c r="Z444" s="367"/>
      <c r="AA444" s="367"/>
      <c r="AB444" s="367"/>
      <c r="AC444" s="366"/>
      <c r="AD444" s="238"/>
      <c r="AE444" s="238"/>
      <c r="AF444" s="367"/>
      <c r="AG444" s="19"/>
      <c r="AH444" s="19"/>
    </row>
    <row r="445" spans="1:34" ht="12.75" customHeight="1">
      <c r="B445" s="459"/>
      <c r="C445" s="451"/>
      <c r="D445" s="460"/>
      <c r="E445" s="461"/>
      <c r="F445" s="461"/>
      <c r="G445" s="461"/>
      <c r="H445" s="460"/>
      <c r="I445" s="458"/>
      <c r="J445" s="458"/>
      <c r="K445" s="374"/>
      <c r="L445" s="373"/>
      <c r="M445" s="373"/>
      <c r="N445" s="373"/>
      <c r="O445" s="374"/>
      <c r="P445" s="458"/>
      <c r="Q445" s="368"/>
      <c r="R445" s="374"/>
      <c r="S445" s="373"/>
      <c r="T445" s="373"/>
      <c r="U445" s="373"/>
      <c r="V445" s="374"/>
      <c r="W445" s="458"/>
      <c r="X445" s="368"/>
      <c r="Y445" s="374"/>
      <c r="Z445" s="373"/>
      <c r="AA445" s="373"/>
      <c r="AB445" s="373"/>
      <c r="AC445" s="374"/>
      <c r="AD445" s="371"/>
      <c r="AE445" s="371"/>
      <c r="AF445" s="371"/>
      <c r="AG445" s="19"/>
      <c r="AH445" s="19"/>
    </row>
    <row r="446" spans="1:34" ht="12.75" customHeight="1">
      <c r="B446" s="363">
        <v>4</v>
      </c>
      <c r="C446" s="363" t="s">
        <v>483</v>
      </c>
      <c r="D446" s="364"/>
      <c r="E446" s="238"/>
      <c r="F446" s="238"/>
      <c r="G446" s="238"/>
      <c r="H446" s="364"/>
      <c r="I446" s="363">
        <v>19</v>
      </c>
      <c r="J446" s="363" t="s">
        <v>1019</v>
      </c>
      <c r="K446" s="364"/>
      <c r="L446" s="238"/>
      <c r="M446" s="238"/>
      <c r="N446" s="238"/>
      <c r="O446" s="364"/>
      <c r="P446" s="363">
        <v>4</v>
      </c>
      <c r="Q446" s="363" t="s">
        <v>1021</v>
      </c>
      <c r="R446" s="364"/>
      <c r="S446" s="238"/>
      <c r="T446" s="238"/>
      <c r="U446" s="238"/>
      <c r="V446" s="364"/>
      <c r="W446" s="363">
        <v>19</v>
      </c>
      <c r="X446" s="363" t="s">
        <v>1022</v>
      </c>
      <c r="Y446" s="364"/>
      <c r="Z446" s="238"/>
      <c r="AA446" s="238"/>
      <c r="AB446" s="238"/>
      <c r="AC446" s="364"/>
      <c r="AD446" s="367"/>
      <c r="AE446" s="367"/>
      <c r="AF446" s="367"/>
      <c r="AG446" s="19"/>
      <c r="AH446" s="19"/>
    </row>
    <row r="447" spans="1:34" ht="12.75" customHeight="1">
      <c r="B447" s="363"/>
      <c r="C447" s="363"/>
      <c r="D447" s="364"/>
      <c r="E447" s="238"/>
      <c r="F447" s="238"/>
      <c r="G447" s="238"/>
      <c r="H447" s="364"/>
      <c r="I447" s="363"/>
      <c r="J447" s="365"/>
      <c r="K447" s="364"/>
      <c r="L447" s="238"/>
      <c r="M447" s="238"/>
      <c r="N447" s="238"/>
      <c r="O447" s="364"/>
      <c r="P447" s="363"/>
      <c r="Q447" s="363"/>
      <c r="R447" s="364"/>
      <c r="S447" s="238"/>
      <c r="T447" s="238"/>
      <c r="U447" s="238"/>
      <c r="V447" s="364"/>
      <c r="W447" s="363"/>
      <c r="X447" s="363"/>
      <c r="Y447" s="364"/>
      <c r="Z447" s="238"/>
      <c r="AA447" s="238"/>
      <c r="AB447" s="238"/>
      <c r="AC447" s="364"/>
      <c r="AD447" s="238"/>
      <c r="AE447" s="238"/>
      <c r="AF447" s="367"/>
      <c r="AG447" s="19"/>
      <c r="AH447" s="19"/>
    </row>
    <row r="448" spans="1:34" ht="12.75" customHeight="1">
      <c r="B448" s="365"/>
      <c r="C448" s="363"/>
      <c r="D448" s="366"/>
      <c r="E448" s="367"/>
      <c r="F448" s="367"/>
      <c r="G448" s="367"/>
      <c r="H448" s="366"/>
      <c r="I448" s="365"/>
      <c r="J448" s="365"/>
      <c r="K448" s="366"/>
      <c r="L448" s="367"/>
      <c r="M448" s="367"/>
      <c r="N448" s="367"/>
      <c r="O448" s="366"/>
      <c r="P448" s="365"/>
      <c r="Q448" s="365"/>
      <c r="R448" s="366"/>
      <c r="S448" s="367"/>
      <c r="T448" s="367"/>
      <c r="U448" s="367"/>
      <c r="V448" s="366"/>
      <c r="W448" s="365"/>
      <c r="X448" s="365"/>
      <c r="Y448" s="366"/>
      <c r="Z448" s="367"/>
      <c r="AA448" s="367"/>
      <c r="AB448" s="367"/>
      <c r="AC448" s="366"/>
      <c r="AD448" s="238"/>
      <c r="AE448" s="238"/>
      <c r="AF448" s="367"/>
      <c r="AG448" s="19"/>
      <c r="AH448" s="19"/>
    </row>
    <row r="449" spans="1:34" ht="12.75" customHeight="1">
      <c r="B449" s="368"/>
      <c r="C449" s="458"/>
      <c r="D449" s="370"/>
      <c r="E449" s="371"/>
      <c r="F449" s="371"/>
      <c r="G449" s="371"/>
      <c r="H449" s="370"/>
      <c r="I449" s="368"/>
      <c r="J449" s="368"/>
      <c r="K449" s="370"/>
      <c r="L449" s="371"/>
      <c r="M449" s="371"/>
      <c r="N449" s="371"/>
      <c r="O449" s="370"/>
      <c r="P449" s="368"/>
      <c r="Q449" s="368"/>
      <c r="R449" s="370"/>
      <c r="S449" s="371"/>
      <c r="T449" s="371"/>
      <c r="U449" s="371"/>
      <c r="V449" s="370"/>
      <c r="W449" s="368"/>
      <c r="X449" s="368"/>
      <c r="Y449" s="370"/>
      <c r="Z449" s="371"/>
      <c r="AA449" s="371"/>
      <c r="AB449" s="371"/>
      <c r="AC449" s="370"/>
      <c r="AD449" s="371"/>
      <c r="AE449" s="371"/>
      <c r="AF449" s="371"/>
      <c r="AG449" s="19"/>
      <c r="AH449" s="19"/>
    </row>
    <row r="450" spans="1:34" ht="12.75" customHeight="1">
      <c r="B450" s="363">
        <v>5</v>
      </c>
      <c r="C450" s="363" t="s">
        <v>1019</v>
      </c>
      <c r="D450" s="364"/>
      <c r="E450" s="238"/>
      <c r="F450" s="238"/>
      <c r="G450" s="238"/>
      <c r="H450" s="364"/>
      <c r="I450" s="363">
        <v>20</v>
      </c>
      <c r="J450" s="363" t="s">
        <v>1020</v>
      </c>
      <c r="K450" s="364"/>
      <c r="L450" s="238"/>
      <c r="M450" s="238"/>
      <c r="N450" s="238"/>
      <c r="O450" s="364"/>
      <c r="P450" s="363">
        <v>5</v>
      </c>
      <c r="Q450" s="363" t="s">
        <v>1022</v>
      </c>
      <c r="R450" s="364"/>
      <c r="S450" s="238"/>
      <c r="T450" s="238"/>
      <c r="U450" s="238"/>
      <c r="V450" s="364"/>
      <c r="W450" s="434">
        <v>20</v>
      </c>
      <c r="X450" s="435" t="s">
        <v>1023</v>
      </c>
      <c r="Y450" s="436"/>
      <c r="Z450" s="437"/>
      <c r="AA450" s="437"/>
      <c r="AB450" s="437"/>
      <c r="AC450" s="436"/>
      <c r="AD450" s="367"/>
      <c r="AE450" s="367"/>
      <c r="AF450" s="367"/>
      <c r="AG450" s="19"/>
      <c r="AH450" s="19"/>
    </row>
    <row r="451" spans="1:34" ht="12.75" customHeight="1">
      <c r="B451" s="363"/>
      <c r="C451" s="365"/>
      <c r="D451" s="364"/>
      <c r="E451" s="238"/>
      <c r="F451" s="238"/>
      <c r="G451" s="238"/>
      <c r="H451" s="364"/>
      <c r="I451" s="363"/>
      <c r="J451" s="363"/>
      <c r="K451" s="364"/>
      <c r="L451" s="238"/>
      <c r="M451" s="238"/>
      <c r="N451" s="238"/>
      <c r="O451" s="364"/>
      <c r="P451" s="363"/>
      <c r="Q451" s="363"/>
      <c r="R451" s="364"/>
      <c r="S451" s="238"/>
      <c r="T451" s="238"/>
      <c r="U451" s="238"/>
      <c r="V451" s="364"/>
      <c r="W451" s="434"/>
      <c r="X451" s="434"/>
      <c r="Y451" s="436"/>
      <c r="Z451" s="437"/>
      <c r="AA451" s="437"/>
      <c r="AB451" s="437"/>
      <c r="AC451" s="436"/>
      <c r="AD451" s="367"/>
      <c r="AE451" s="367"/>
      <c r="AF451" s="367"/>
      <c r="AG451" s="19"/>
      <c r="AH451" s="19"/>
    </row>
    <row r="452" spans="1:34" ht="12.75" customHeight="1">
      <c r="B452" s="363"/>
      <c r="C452" s="365"/>
      <c r="D452" s="364"/>
      <c r="E452" s="238"/>
      <c r="F452" s="238"/>
      <c r="G452" s="238"/>
      <c r="H452" s="364"/>
      <c r="I452" s="363"/>
      <c r="J452" s="365"/>
      <c r="K452" s="364"/>
      <c r="L452" s="238"/>
      <c r="M452" s="238"/>
      <c r="N452" s="238"/>
      <c r="O452" s="364"/>
      <c r="P452" s="363"/>
      <c r="Q452" s="365"/>
      <c r="R452" s="364"/>
      <c r="S452" s="238"/>
      <c r="T452" s="238"/>
      <c r="U452" s="238"/>
      <c r="V452" s="364"/>
      <c r="W452" s="434"/>
      <c r="X452" s="442"/>
      <c r="Y452" s="436"/>
      <c r="Z452" s="437"/>
      <c r="AA452" s="437"/>
      <c r="AB452" s="437"/>
      <c r="AC452" s="436"/>
      <c r="AD452" s="238"/>
      <c r="AE452" s="238"/>
      <c r="AF452" s="367"/>
      <c r="AG452" s="19"/>
      <c r="AH452" s="19"/>
    </row>
    <row r="453" spans="1:34" ht="12.75" customHeight="1">
      <c r="B453" s="368"/>
      <c r="C453" s="368"/>
      <c r="D453" s="370"/>
      <c r="E453" s="371"/>
      <c r="F453" s="371"/>
      <c r="G453" s="371"/>
      <c r="H453" s="370"/>
      <c r="I453" s="368"/>
      <c r="J453" s="368"/>
      <c r="K453" s="370"/>
      <c r="L453" s="371"/>
      <c r="M453" s="371"/>
      <c r="N453" s="371"/>
      <c r="O453" s="370"/>
      <c r="P453" s="368"/>
      <c r="Q453" s="368"/>
      <c r="R453" s="370"/>
      <c r="S453" s="371"/>
      <c r="T453" s="371"/>
      <c r="U453" s="371"/>
      <c r="V453" s="370"/>
      <c r="W453" s="448"/>
      <c r="X453" s="448"/>
      <c r="Y453" s="449"/>
      <c r="Z453" s="450"/>
      <c r="AA453" s="450"/>
      <c r="AB453" s="450"/>
      <c r="AC453" s="449"/>
      <c r="AD453" s="373"/>
      <c r="AE453" s="373"/>
      <c r="AF453" s="371"/>
      <c r="AG453" s="19"/>
      <c r="AH453" s="19"/>
    </row>
    <row r="454" spans="1:34" ht="12.75" customHeight="1">
      <c r="B454" s="365">
        <v>6</v>
      </c>
      <c r="C454" s="363" t="s">
        <v>1020</v>
      </c>
      <c r="D454" s="366"/>
      <c r="E454" s="367"/>
      <c r="F454" s="367"/>
      <c r="G454" s="367"/>
      <c r="H454" s="366"/>
      <c r="I454" s="365">
        <v>21</v>
      </c>
      <c r="J454" s="363" t="s">
        <v>1021</v>
      </c>
      <c r="K454" s="366"/>
      <c r="L454" s="367"/>
      <c r="M454" s="367"/>
      <c r="N454" s="367"/>
      <c r="O454" s="366"/>
      <c r="P454" s="442">
        <v>6</v>
      </c>
      <c r="Q454" s="435" t="s">
        <v>1023</v>
      </c>
      <c r="R454" s="443"/>
      <c r="S454" s="444"/>
      <c r="T454" s="444"/>
      <c r="U454" s="444"/>
      <c r="V454" s="443"/>
      <c r="W454" s="445">
        <v>21</v>
      </c>
      <c r="X454" s="439" t="s">
        <v>1024</v>
      </c>
      <c r="Y454" s="446"/>
      <c r="Z454" s="447"/>
      <c r="AA454" s="447"/>
      <c r="AB454" s="447"/>
      <c r="AC454" s="446"/>
      <c r="AD454" s="367"/>
      <c r="AE454" s="367"/>
      <c r="AF454" s="367"/>
      <c r="AG454" s="19"/>
      <c r="AH454" s="19"/>
    </row>
    <row r="455" spans="1:34" ht="12.75" customHeight="1">
      <c r="B455" s="363"/>
      <c r="C455" s="363"/>
      <c r="D455" s="364"/>
      <c r="E455" s="238"/>
      <c r="F455" s="238"/>
      <c r="G455" s="238"/>
      <c r="H455" s="364"/>
      <c r="I455" s="363"/>
      <c r="J455" s="363"/>
      <c r="K455" s="364"/>
      <c r="L455" s="238"/>
      <c r="M455" s="238"/>
      <c r="N455" s="238"/>
      <c r="O455" s="364"/>
      <c r="P455" s="434"/>
      <c r="Q455" s="434"/>
      <c r="R455" s="436"/>
      <c r="S455" s="437"/>
      <c r="T455" s="437"/>
      <c r="U455" s="437"/>
      <c r="V455" s="436"/>
      <c r="W455" s="438"/>
      <c r="X455" s="438"/>
      <c r="Y455" s="440"/>
      <c r="Z455" s="441"/>
      <c r="AA455" s="441"/>
      <c r="AB455" s="441"/>
      <c r="AC455" s="440"/>
      <c r="AD455" s="238"/>
      <c r="AE455" s="238"/>
      <c r="AF455" s="367"/>
      <c r="AG455" s="19"/>
      <c r="AH455" s="19"/>
    </row>
    <row r="456" spans="1:34" ht="12.75" customHeight="1">
      <c r="B456" s="363"/>
      <c r="C456" s="365"/>
      <c r="D456" s="364"/>
      <c r="E456" s="238"/>
      <c r="F456" s="238"/>
      <c r="G456" s="238"/>
      <c r="H456" s="364"/>
      <c r="I456" s="363"/>
      <c r="J456" s="365"/>
      <c r="K456" s="364"/>
      <c r="L456" s="238"/>
      <c r="M456" s="238"/>
      <c r="N456" s="238"/>
      <c r="O456" s="364"/>
      <c r="P456" s="434"/>
      <c r="Q456" s="442"/>
      <c r="R456" s="436"/>
      <c r="S456" s="437"/>
      <c r="T456" s="437"/>
      <c r="U456" s="437"/>
      <c r="V456" s="436"/>
      <c r="W456" s="438"/>
      <c r="X456" s="445"/>
      <c r="Y456" s="440"/>
      <c r="Z456" s="441"/>
      <c r="AA456" s="441"/>
      <c r="AB456" s="441"/>
      <c r="AC456" s="440"/>
      <c r="AD456" s="367"/>
      <c r="AE456" s="367"/>
      <c r="AF456" s="367"/>
      <c r="AG456" s="19"/>
      <c r="AH456" s="19"/>
    </row>
    <row r="457" spans="1:34" ht="12.75" customHeight="1">
      <c r="A457" s="19"/>
      <c r="B457" s="458"/>
      <c r="C457" s="368"/>
      <c r="D457" s="374"/>
      <c r="E457" s="373"/>
      <c r="F457" s="373"/>
      <c r="G457" s="373"/>
      <c r="H457" s="374"/>
      <c r="I457" s="458"/>
      <c r="J457" s="368"/>
      <c r="K457" s="374"/>
      <c r="L457" s="373"/>
      <c r="M457" s="373"/>
      <c r="N457" s="373"/>
      <c r="O457" s="374"/>
      <c r="P457" s="462"/>
      <c r="Q457" s="448"/>
      <c r="R457" s="463"/>
      <c r="S457" s="464"/>
      <c r="T457" s="464"/>
      <c r="U457" s="464"/>
      <c r="V457" s="463"/>
      <c r="W457" s="459"/>
      <c r="X457" s="451"/>
      <c r="Y457" s="460"/>
      <c r="Z457" s="461"/>
      <c r="AA457" s="461"/>
      <c r="AB457" s="461"/>
      <c r="AC457" s="460"/>
      <c r="AD457" s="371"/>
      <c r="AE457" s="371"/>
      <c r="AF457" s="371"/>
      <c r="AG457" s="19"/>
      <c r="AH457" s="19"/>
    </row>
    <row r="458" spans="1:34" ht="12.75" customHeight="1">
      <c r="A458" s="19"/>
      <c r="B458" s="365">
        <v>7</v>
      </c>
      <c r="C458" s="363" t="s">
        <v>1021</v>
      </c>
      <c r="D458" s="366"/>
      <c r="E458" s="367"/>
      <c r="F458" s="367"/>
      <c r="G458" s="367"/>
      <c r="H458" s="366"/>
      <c r="I458" s="365">
        <v>22</v>
      </c>
      <c r="J458" s="363" t="s">
        <v>1022</v>
      </c>
      <c r="K458" s="366"/>
      <c r="L458" s="367"/>
      <c r="M458" s="367"/>
      <c r="N458" s="367"/>
      <c r="O458" s="366"/>
      <c r="P458" s="445">
        <v>7</v>
      </c>
      <c r="Q458" s="439" t="s">
        <v>1024</v>
      </c>
      <c r="R458" s="446"/>
      <c r="S458" s="447"/>
      <c r="T458" s="447"/>
      <c r="U458" s="447"/>
      <c r="V458" s="446"/>
      <c r="W458" s="365">
        <v>22</v>
      </c>
      <c r="X458" s="363" t="s">
        <v>483</v>
      </c>
      <c r="Y458" s="366"/>
      <c r="Z458" s="367"/>
      <c r="AA458" s="367"/>
      <c r="AB458" s="367"/>
      <c r="AC458" s="366"/>
      <c r="AD458" s="367"/>
      <c r="AE458" s="367"/>
      <c r="AF458" s="367"/>
      <c r="AG458" s="19"/>
      <c r="AH458" s="19"/>
    </row>
    <row r="459" spans="1:34" ht="12.75" customHeight="1">
      <c r="A459" s="19"/>
      <c r="B459" s="365"/>
      <c r="C459" s="363"/>
      <c r="D459" s="366"/>
      <c r="E459" s="367"/>
      <c r="F459" s="367"/>
      <c r="G459" s="367"/>
      <c r="H459" s="366"/>
      <c r="I459" s="365"/>
      <c r="J459" s="363"/>
      <c r="K459" s="366"/>
      <c r="L459" s="367"/>
      <c r="M459" s="367"/>
      <c r="N459" s="367"/>
      <c r="O459" s="366"/>
      <c r="P459" s="445"/>
      <c r="Q459" s="438"/>
      <c r="R459" s="446"/>
      <c r="S459" s="447"/>
      <c r="T459" s="447"/>
      <c r="U459" s="447"/>
      <c r="V459" s="446"/>
      <c r="W459" s="365"/>
      <c r="X459" s="363"/>
      <c r="Y459" s="366"/>
      <c r="Z459" s="367"/>
      <c r="AA459" s="367"/>
      <c r="AB459" s="367"/>
      <c r="AC459" s="366"/>
      <c r="AD459" s="238"/>
      <c r="AE459" s="238"/>
      <c r="AF459" s="367"/>
      <c r="AG459" s="19"/>
      <c r="AH459" s="19"/>
    </row>
    <row r="460" spans="1:34" ht="12.75" customHeight="1">
      <c r="A460" s="19"/>
      <c r="B460" s="363"/>
      <c r="C460" s="365"/>
      <c r="D460" s="364"/>
      <c r="E460" s="238"/>
      <c r="F460" s="238"/>
      <c r="G460" s="238"/>
      <c r="H460" s="364"/>
      <c r="I460" s="363"/>
      <c r="J460" s="365"/>
      <c r="K460" s="364"/>
      <c r="L460" s="238"/>
      <c r="M460" s="238"/>
      <c r="N460" s="238"/>
      <c r="O460" s="364"/>
      <c r="P460" s="438"/>
      <c r="Q460" s="445"/>
      <c r="R460" s="440"/>
      <c r="S460" s="441"/>
      <c r="T460" s="441"/>
      <c r="U460" s="441"/>
      <c r="V460" s="440"/>
      <c r="W460" s="363"/>
      <c r="X460" s="363"/>
      <c r="Y460" s="364"/>
      <c r="Z460" s="238"/>
      <c r="AA460" s="238"/>
      <c r="AB460" s="238"/>
      <c r="AC460" s="364"/>
      <c r="AD460" s="238"/>
      <c r="AE460" s="238"/>
      <c r="AF460" s="367"/>
      <c r="AG460" s="19"/>
      <c r="AH460" s="19"/>
    </row>
    <row r="461" spans="1:34" ht="12.75" customHeight="1">
      <c r="A461" s="19"/>
      <c r="B461" s="458"/>
      <c r="C461" s="368"/>
      <c r="D461" s="374"/>
      <c r="E461" s="373"/>
      <c r="F461" s="373"/>
      <c r="G461" s="373"/>
      <c r="H461" s="374"/>
      <c r="I461" s="458"/>
      <c r="J461" s="368"/>
      <c r="K461" s="374"/>
      <c r="L461" s="373"/>
      <c r="M461" s="373"/>
      <c r="N461" s="373"/>
      <c r="O461" s="374"/>
      <c r="P461" s="459"/>
      <c r="Q461" s="451"/>
      <c r="R461" s="460"/>
      <c r="S461" s="461"/>
      <c r="T461" s="461"/>
      <c r="U461" s="461"/>
      <c r="V461" s="460"/>
      <c r="W461" s="458"/>
      <c r="X461" s="458"/>
      <c r="Y461" s="374"/>
      <c r="Z461" s="373"/>
      <c r="AA461" s="373"/>
      <c r="AB461" s="373"/>
      <c r="AC461" s="374"/>
      <c r="AD461" s="371"/>
      <c r="AE461" s="371"/>
      <c r="AF461" s="371"/>
      <c r="AG461" s="19"/>
      <c r="AH461" s="19"/>
    </row>
    <row r="462" spans="1:34" ht="12.75" customHeight="1">
      <c r="A462" s="19"/>
      <c r="B462" s="363">
        <v>8</v>
      </c>
      <c r="C462" s="363" t="s">
        <v>1022</v>
      </c>
      <c r="D462" s="364"/>
      <c r="E462" s="238"/>
      <c r="F462" s="238"/>
      <c r="G462" s="238"/>
      <c r="H462" s="364"/>
      <c r="I462" s="434">
        <v>23</v>
      </c>
      <c r="J462" s="435" t="s">
        <v>1023</v>
      </c>
      <c r="K462" s="436"/>
      <c r="L462" s="437"/>
      <c r="M462" s="437"/>
      <c r="N462" s="437"/>
      <c r="O462" s="436"/>
      <c r="P462" s="363">
        <v>8</v>
      </c>
      <c r="Q462" s="363" t="s">
        <v>483</v>
      </c>
      <c r="R462" s="364"/>
      <c r="S462" s="238"/>
      <c r="T462" s="238"/>
      <c r="U462" s="238"/>
      <c r="V462" s="364"/>
      <c r="W462" s="438">
        <v>23</v>
      </c>
      <c r="X462" s="467" t="s">
        <v>1019</v>
      </c>
      <c r="Y462" s="440"/>
      <c r="Z462" s="441"/>
      <c r="AA462" s="441"/>
      <c r="AB462" s="441"/>
      <c r="AC462" s="440"/>
      <c r="AD462" s="367"/>
      <c r="AE462" s="367"/>
      <c r="AF462" s="367"/>
      <c r="AG462" s="19"/>
      <c r="AH462" s="19"/>
    </row>
    <row r="463" spans="1:34" ht="12.75" customHeight="1">
      <c r="A463" s="19"/>
      <c r="B463" s="365"/>
      <c r="C463" s="363"/>
      <c r="D463" s="366"/>
      <c r="E463" s="367"/>
      <c r="F463" s="367"/>
      <c r="G463" s="367"/>
      <c r="H463" s="366"/>
      <c r="I463" s="442"/>
      <c r="J463" s="434"/>
      <c r="K463" s="443"/>
      <c r="L463" s="444"/>
      <c r="M463" s="444"/>
      <c r="N463" s="444"/>
      <c r="O463" s="443"/>
      <c r="P463" s="365"/>
      <c r="Q463" s="363"/>
      <c r="R463" s="366"/>
      <c r="S463" s="367"/>
      <c r="T463" s="367"/>
      <c r="U463" s="367"/>
      <c r="V463" s="366"/>
      <c r="W463" s="445"/>
      <c r="X463" s="445"/>
      <c r="Y463" s="446"/>
      <c r="Z463" s="447"/>
      <c r="AA463" s="447"/>
      <c r="AB463" s="447"/>
      <c r="AC463" s="446"/>
      <c r="AD463" s="238"/>
      <c r="AE463" s="238"/>
      <c r="AF463" s="367"/>
      <c r="AG463" s="19"/>
      <c r="AH463" s="19"/>
    </row>
    <row r="464" spans="1:34" ht="12.75" customHeight="1">
      <c r="A464" s="19"/>
      <c r="B464" s="365"/>
      <c r="C464" s="365"/>
      <c r="D464" s="366"/>
      <c r="E464" s="367"/>
      <c r="F464" s="367"/>
      <c r="G464" s="367"/>
      <c r="H464" s="366"/>
      <c r="I464" s="442"/>
      <c r="J464" s="442"/>
      <c r="K464" s="443"/>
      <c r="L464" s="444"/>
      <c r="M464" s="444"/>
      <c r="N464" s="444"/>
      <c r="O464" s="443"/>
      <c r="P464" s="365"/>
      <c r="Q464" s="363"/>
      <c r="R464" s="366"/>
      <c r="S464" s="367"/>
      <c r="T464" s="367"/>
      <c r="U464" s="367"/>
      <c r="V464" s="366"/>
      <c r="W464" s="445"/>
      <c r="X464" s="445"/>
      <c r="Y464" s="446"/>
      <c r="Z464" s="447"/>
      <c r="AA464" s="447"/>
      <c r="AB464" s="447"/>
      <c r="AC464" s="446"/>
      <c r="AD464" s="238"/>
      <c r="AE464" s="238"/>
      <c r="AF464" s="367"/>
      <c r="AG464" s="19"/>
      <c r="AH464" s="19"/>
    </row>
    <row r="465" spans="1:34" ht="12.75" customHeight="1">
      <c r="A465" s="19"/>
      <c r="B465" s="458"/>
      <c r="C465" s="368"/>
      <c r="D465" s="374"/>
      <c r="E465" s="373"/>
      <c r="F465" s="373"/>
      <c r="G465" s="373"/>
      <c r="H465" s="374"/>
      <c r="I465" s="462"/>
      <c r="J465" s="448"/>
      <c r="K465" s="463"/>
      <c r="L465" s="464"/>
      <c r="M465" s="464"/>
      <c r="N465" s="464"/>
      <c r="O465" s="463"/>
      <c r="P465" s="458"/>
      <c r="Q465" s="458"/>
      <c r="R465" s="374"/>
      <c r="S465" s="373"/>
      <c r="T465" s="373"/>
      <c r="U465" s="373"/>
      <c r="V465" s="374"/>
      <c r="W465" s="459"/>
      <c r="X465" s="451"/>
      <c r="Y465" s="460"/>
      <c r="Z465" s="461"/>
      <c r="AA465" s="461"/>
      <c r="AB465" s="461"/>
      <c r="AC465" s="460"/>
      <c r="AD465" s="371"/>
      <c r="AE465" s="371"/>
      <c r="AF465" s="371"/>
      <c r="AG465" s="19"/>
      <c r="AH465" s="19"/>
    </row>
    <row r="466" spans="1:34" ht="12.75" customHeight="1">
      <c r="A466" s="19"/>
      <c r="B466" s="434">
        <v>9</v>
      </c>
      <c r="C466" s="435" t="s">
        <v>1023</v>
      </c>
      <c r="D466" s="436"/>
      <c r="E466" s="437"/>
      <c r="F466" s="437"/>
      <c r="G466" s="437"/>
      <c r="H466" s="436"/>
      <c r="I466" s="438">
        <v>24</v>
      </c>
      <c r="J466" s="439" t="s">
        <v>1024</v>
      </c>
      <c r="K466" s="440"/>
      <c r="L466" s="441"/>
      <c r="M466" s="441"/>
      <c r="N466" s="441"/>
      <c r="O466" s="440"/>
      <c r="P466" s="363">
        <v>9</v>
      </c>
      <c r="Q466" s="363" t="s">
        <v>1019</v>
      </c>
      <c r="R466" s="364"/>
      <c r="S466" s="238"/>
      <c r="T466" s="238"/>
      <c r="U466" s="238"/>
      <c r="V466" s="364"/>
      <c r="W466" s="363">
        <v>24</v>
      </c>
      <c r="X466" s="363" t="s">
        <v>1020</v>
      </c>
      <c r="Y466" s="364"/>
      <c r="Z466" s="238"/>
      <c r="AA466" s="238"/>
      <c r="AB466" s="238"/>
      <c r="AC466" s="364"/>
      <c r="AD466" s="367"/>
      <c r="AE466" s="367"/>
      <c r="AF466" s="367"/>
      <c r="AG466" s="19"/>
      <c r="AH466" s="19"/>
    </row>
    <row r="467" spans="1:34" ht="12.75" customHeight="1">
      <c r="A467" s="19"/>
      <c r="B467" s="434"/>
      <c r="C467" s="434"/>
      <c r="D467" s="436"/>
      <c r="E467" s="437"/>
      <c r="F467" s="437"/>
      <c r="G467" s="437"/>
      <c r="H467" s="436"/>
      <c r="I467" s="438"/>
      <c r="J467" s="438"/>
      <c r="K467" s="440"/>
      <c r="L467" s="441"/>
      <c r="M467" s="441"/>
      <c r="N467" s="441"/>
      <c r="O467" s="440"/>
      <c r="P467" s="363"/>
      <c r="Q467" s="365"/>
      <c r="R467" s="364"/>
      <c r="S467" s="238"/>
      <c r="T467" s="238"/>
      <c r="U467" s="238"/>
      <c r="V467" s="364"/>
      <c r="W467" s="363"/>
      <c r="X467" s="363"/>
      <c r="Y467" s="364"/>
      <c r="Z467" s="238"/>
      <c r="AA467" s="238"/>
      <c r="AB467" s="238"/>
      <c r="AC467" s="364"/>
      <c r="AD467" s="367"/>
      <c r="AE467" s="367"/>
      <c r="AF467" s="367"/>
      <c r="AG467" s="19"/>
      <c r="AH467" s="19"/>
    </row>
    <row r="468" spans="1:34" ht="12.75" customHeight="1">
      <c r="A468" s="19"/>
      <c r="B468" s="442"/>
      <c r="C468" s="442"/>
      <c r="D468" s="443"/>
      <c r="E468" s="444"/>
      <c r="F468" s="444"/>
      <c r="G468" s="444"/>
      <c r="H468" s="443"/>
      <c r="I468" s="445"/>
      <c r="J468" s="445"/>
      <c r="K468" s="446"/>
      <c r="L468" s="447"/>
      <c r="M468" s="447"/>
      <c r="N468" s="447"/>
      <c r="O468" s="446"/>
      <c r="P468" s="365"/>
      <c r="Q468" s="365"/>
      <c r="R468" s="366"/>
      <c r="S468" s="367"/>
      <c r="T468" s="367"/>
      <c r="U468" s="367"/>
      <c r="V468" s="366"/>
      <c r="W468" s="365"/>
      <c r="X468" s="365"/>
      <c r="Y468" s="366"/>
      <c r="Z468" s="367"/>
      <c r="AA468" s="367"/>
      <c r="AB468" s="367"/>
      <c r="AC468" s="366"/>
      <c r="AD468" s="238"/>
      <c r="AE468" s="238"/>
      <c r="AF468" s="367"/>
      <c r="AG468" s="19"/>
      <c r="AH468" s="19"/>
    </row>
    <row r="469" spans="1:34" ht="12.75" customHeight="1">
      <c r="A469" s="19"/>
      <c r="B469" s="448"/>
      <c r="C469" s="448"/>
      <c r="D469" s="449"/>
      <c r="E469" s="450"/>
      <c r="F469" s="450"/>
      <c r="G469" s="450"/>
      <c r="H469" s="449"/>
      <c r="I469" s="451"/>
      <c r="J469" s="451"/>
      <c r="K469" s="452"/>
      <c r="L469" s="453"/>
      <c r="M469" s="453"/>
      <c r="N469" s="453"/>
      <c r="O469" s="452"/>
      <c r="P469" s="368"/>
      <c r="Q469" s="368"/>
      <c r="R469" s="370"/>
      <c r="S469" s="371"/>
      <c r="T469" s="371"/>
      <c r="U469" s="371"/>
      <c r="V469" s="370"/>
      <c r="W469" s="368"/>
      <c r="X469" s="368"/>
      <c r="Y469" s="370"/>
      <c r="Z469" s="371"/>
      <c r="AA469" s="371"/>
      <c r="AB469" s="371"/>
      <c r="AC469" s="370"/>
      <c r="AD469" s="373"/>
      <c r="AE469" s="373"/>
      <c r="AF469" s="371"/>
      <c r="AG469" s="19"/>
      <c r="AH469" s="19"/>
    </row>
    <row r="470" spans="1:34" ht="12.75" customHeight="1">
      <c r="A470" s="19"/>
      <c r="B470" s="438">
        <v>10</v>
      </c>
      <c r="C470" s="439" t="s">
        <v>1024</v>
      </c>
      <c r="D470" s="440"/>
      <c r="E470" s="441"/>
      <c r="F470" s="441"/>
      <c r="G470" s="441"/>
      <c r="H470" s="440"/>
      <c r="I470" s="363">
        <v>25</v>
      </c>
      <c r="J470" s="363" t="s">
        <v>483</v>
      </c>
      <c r="K470" s="364"/>
      <c r="L470" s="238"/>
      <c r="M470" s="238"/>
      <c r="N470" s="238"/>
      <c r="O470" s="364"/>
      <c r="P470" s="363">
        <v>10</v>
      </c>
      <c r="Q470" s="363" t="s">
        <v>1020</v>
      </c>
      <c r="R470" s="364"/>
      <c r="S470" s="238"/>
      <c r="T470" s="238"/>
      <c r="U470" s="238"/>
      <c r="V470" s="364"/>
      <c r="W470" s="363">
        <v>25</v>
      </c>
      <c r="X470" s="363" t="s">
        <v>1021</v>
      </c>
      <c r="Y470" s="364"/>
      <c r="Z470" s="238"/>
      <c r="AA470" s="238"/>
      <c r="AB470" s="238"/>
      <c r="AC470" s="364"/>
      <c r="AD470" s="367"/>
      <c r="AE470" s="367"/>
      <c r="AF470" s="367"/>
      <c r="AG470" s="19"/>
      <c r="AH470" s="19"/>
    </row>
    <row r="471" spans="1:34" ht="12.75" customHeight="1">
      <c r="A471" s="19"/>
      <c r="B471" s="438"/>
      <c r="C471" s="438"/>
      <c r="D471" s="440"/>
      <c r="E471" s="441"/>
      <c r="F471" s="441"/>
      <c r="G471" s="441"/>
      <c r="H471" s="440"/>
      <c r="I471" s="363"/>
      <c r="J471" s="363"/>
      <c r="K471" s="364"/>
      <c r="L471" s="238"/>
      <c r="M471" s="238"/>
      <c r="N471" s="238"/>
      <c r="O471" s="364"/>
      <c r="P471" s="363"/>
      <c r="Q471" s="363"/>
      <c r="R471" s="364"/>
      <c r="S471" s="238"/>
      <c r="T471" s="238"/>
      <c r="U471" s="238"/>
      <c r="V471" s="364"/>
      <c r="W471" s="363"/>
      <c r="X471" s="363"/>
      <c r="Y471" s="364"/>
      <c r="Z471" s="238"/>
      <c r="AA471" s="238"/>
      <c r="AB471" s="238"/>
      <c r="AC471" s="364"/>
      <c r="AD471" s="238"/>
      <c r="AE471" s="238"/>
      <c r="AF471" s="367"/>
      <c r="AG471" s="19"/>
      <c r="AH471" s="19"/>
    </row>
    <row r="472" spans="1:34" ht="12.75" customHeight="1">
      <c r="A472" s="19"/>
      <c r="B472" s="438"/>
      <c r="C472" s="445"/>
      <c r="D472" s="440"/>
      <c r="E472" s="441"/>
      <c r="F472" s="441"/>
      <c r="G472" s="441"/>
      <c r="H472" s="440"/>
      <c r="I472" s="363"/>
      <c r="J472" s="365"/>
      <c r="K472" s="364"/>
      <c r="L472" s="238"/>
      <c r="M472" s="238"/>
      <c r="N472" s="238"/>
      <c r="O472" s="364"/>
      <c r="P472" s="363"/>
      <c r="Q472" s="365"/>
      <c r="R472" s="364"/>
      <c r="S472" s="238"/>
      <c r="T472" s="238"/>
      <c r="U472" s="238"/>
      <c r="V472" s="364"/>
      <c r="W472" s="363"/>
      <c r="X472" s="365"/>
      <c r="Y472" s="364"/>
      <c r="Z472" s="238"/>
      <c r="AA472" s="238"/>
      <c r="AB472" s="238"/>
      <c r="AC472" s="364"/>
      <c r="AD472" s="367"/>
      <c r="AE472" s="367"/>
      <c r="AF472" s="367"/>
      <c r="AG472" s="19"/>
      <c r="AH472" s="19"/>
    </row>
    <row r="473" spans="1:34" ht="12.75" customHeight="1">
      <c r="A473" s="19"/>
      <c r="B473" s="451"/>
      <c r="C473" s="451"/>
      <c r="D473" s="452"/>
      <c r="E473" s="453"/>
      <c r="F473" s="453"/>
      <c r="G473" s="453"/>
      <c r="H473" s="452"/>
      <c r="I473" s="368"/>
      <c r="J473" s="368"/>
      <c r="K473" s="370"/>
      <c r="L473" s="371"/>
      <c r="M473" s="371"/>
      <c r="N473" s="371"/>
      <c r="O473" s="370"/>
      <c r="P473" s="368"/>
      <c r="Q473" s="368"/>
      <c r="R473" s="370"/>
      <c r="S473" s="371"/>
      <c r="T473" s="371"/>
      <c r="U473" s="371"/>
      <c r="V473" s="370"/>
      <c r="W473" s="368"/>
      <c r="X473" s="368"/>
      <c r="Y473" s="370"/>
      <c r="Z473" s="371"/>
      <c r="AA473" s="371"/>
      <c r="AB473" s="371"/>
      <c r="AC473" s="370"/>
      <c r="AD473" s="371"/>
      <c r="AE473" s="371"/>
      <c r="AF473" s="371"/>
      <c r="AG473" s="19"/>
      <c r="AH473" s="19"/>
    </row>
    <row r="474" spans="1:34" ht="12.75" customHeight="1">
      <c r="A474" s="19"/>
      <c r="B474" s="445">
        <v>11</v>
      </c>
      <c r="C474" s="467" t="s">
        <v>483</v>
      </c>
      <c r="D474" s="446"/>
      <c r="E474" s="447"/>
      <c r="F474" s="447"/>
      <c r="G474" s="447"/>
      <c r="H474" s="446"/>
      <c r="I474" s="365">
        <v>26</v>
      </c>
      <c r="J474" s="363" t="s">
        <v>1019</v>
      </c>
      <c r="K474" s="366"/>
      <c r="L474" s="367"/>
      <c r="M474" s="367"/>
      <c r="N474" s="367"/>
      <c r="O474" s="366"/>
      <c r="P474" s="445">
        <v>11</v>
      </c>
      <c r="Q474" s="467" t="s">
        <v>1021</v>
      </c>
      <c r="R474" s="446"/>
      <c r="S474" s="447"/>
      <c r="T474" s="447"/>
      <c r="U474" s="447"/>
      <c r="V474" s="446"/>
      <c r="W474" s="365">
        <v>26</v>
      </c>
      <c r="X474" s="363" t="s">
        <v>1022</v>
      </c>
      <c r="Y474" s="366"/>
      <c r="Z474" s="367"/>
      <c r="AA474" s="367"/>
      <c r="AB474" s="367"/>
      <c r="AC474" s="366"/>
      <c r="AD474" s="367"/>
      <c r="AE474" s="367"/>
      <c r="AF474" s="367"/>
      <c r="AG474" s="19"/>
      <c r="AH474" s="19"/>
    </row>
    <row r="475" spans="1:34" ht="12.75" customHeight="1">
      <c r="A475" s="19"/>
      <c r="B475" s="438"/>
      <c r="C475" s="438"/>
      <c r="D475" s="440"/>
      <c r="E475" s="441"/>
      <c r="F475" s="441"/>
      <c r="G475" s="441"/>
      <c r="H475" s="440"/>
      <c r="I475" s="363"/>
      <c r="J475" s="363"/>
      <c r="K475" s="364"/>
      <c r="L475" s="238"/>
      <c r="M475" s="238"/>
      <c r="N475" s="238"/>
      <c r="O475" s="364"/>
      <c r="P475" s="438"/>
      <c r="Q475" s="438"/>
      <c r="R475" s="440"/>
      <c r="S475" s="441"/>
      <c r="T475" s="441"/>
      <c r="U475" s="441"/>
      <c r="V475" s="440"/>
      <c r="W475" s="363"/>
      <c r="X475" s="363"/>
      <c r="Y475" s="364"/>
      <c r="Z475" s="238"/>
      <c r="AA475" s="238"/>
      <c r="AB475" s="238"/>
      <c r="AC475" s="364"/>
      <c r="AD475" s="238"/>
      <c r="AE475" s="238"/>
      <c r="AF475" s="367"/>
      <c r="AG475" s="19"/>
      <c r="AH475" s="19"/>
    </row>
    <row r="476" spans="1:34" ht="12.75" customHeight="1">
      <c r="A476" s="19"/>
      <c r="B476" s="438"/>
      <c r="C476" s="445"/>
      <c r="D476" s="440"/>
      <c r="E476" s="441"/>
      <c r="F476" s="441"/>
      <c r="G476" s="441"/>
      <c r="H476" s="440"/>
      <c r="I476" s="363"/>
      <c r="J476" s="365"/>
      <c r="K476" s="364"/>
      <c r="L476" s="238"/>
      <c r="M476" s="238"/>
      <c r="N476" s="238"/>
      <c r="O476" s="364"/>
      <c r="P476" s="438"/>
      <c r="Q476" s="445"/>
      <c r="R476" s="440"/>
      <c r="S476" s="441"/>
      <c r="T476" s="441"/>
      <c r="U476" s="441"/>
      <c r="V476" s="440"/>
      <c r="W476" s="363"/>
      <c r="X476" s="365"/>
      <c r="Y476" s="364"/>
      <c r="Z476" s="238"/>
      <c r="AA476" s="238"/>
      <c r="AB476" s="238"/>
      <c r="AC476" s="364"/>
      <c r="AD476" s="238"/>
      <c r="AE476" s="238"/>
      <c r="AF476" s="367"/>
      <c r="AG476" s="19"/>
      <c r="AH476" s="19"/>
    </row>
    <row r="477" spans="1:34" ht="12.75" customHeight="1">
      <c r="A477" s="19"/>
      <c r="B477" s="459"/>
      <c r="C477" s="451"/>
      <c r="D477" s="460"/>
      <c r="E477" s="461"/>
      <c r="F477" s="461"/>
      <c r="G477" s="461"/>
      <c r="H477" s="460"/>
      <c r="I477" s="458"/>
      <c r="J477" s="368"/>
      <c r="K477" s="374"/>
      <c r="L477" s="373"/>
      <c r="M477" s="373"/>
      <c r="N477" s="373"/>
      <c r="O477" s="374"/>
      <c r="P477" s="459"/>
      <c r="Q477" s="451"/>
      <c r="R477" s="460"/>
      <c r="S477" s="461"/>
      <c r="T477" s="461"/>
      <c r="U477" s="461"/>
      <c r="V477" s="460"/>
      <c r="W477" s="458"/>
      <c r="X477" s="368"/>
      <c r="Y477" s="374"/>
      <c r="Z477" s="373"/>
      <c r="AA477" s="373"/>
      <c r="AB477" s="373"/>
      <c r="AC477" s="374"/>
      <c r="AD477" s="371"/>
      <c r="AE477" s="371"/>
      <c r="AF477" s="371"/>
      <c r="AG477" s="19"/>
      <c r="AH477" s="19"/>
    </row>
    <row r="478" spans="1:34" ht="12.75" customHeight="1">
      <c r="A478" s="19"/>
      <c r="B478" s="365">
        <v>12</v>
      </c>
      <c r="C478" s="363" t="s">
        <v>1019</v>
      </c>
      <c r="D478" s="366"/>
      <c r="E478" s="367"/>
      <c r="F478" s="367"/>
      <c r="G478" s="367"/>
      <c r="H478" s="366"/>
      <c r="I478" s="365">
        <v>27</v>
      </c>
      <c r="J478" s="363" t="s">
        <v>1020</v>
      </c>
      <c r="K478" s="366"/>
      <c r="L478" s="367"/>
      <c r="M478" s="367"/>
      <c r="N478" s="367"/>
      <c r="O478" s="366"/>
      <c r="P478" s="365">
        <v>12</v>
      </c>
      <c r="Q478" s="363" t="s">
        <v>1022</v>
      </c>
      <c r="R478" s="366"/>
      <c r="S478" s="367"/>
      <c r="T478" s="367"/>
      <c r="U478" s="367"/>
      <c r="V478" s="366"/>
      <c r="W478" s="442">
        <v>27</v>
      </c>
      <c r="X478" s="435" t="s">
        <v>1023</v>
      </c>
      <c r="Y478" s="443"/>
      <c r="Z478" s="444"/>
      <c r="AA478" s="444"/>
      <c r="AB478" s="444"/>
      <c r="AC478" s="443"/>
      <c r="AD478" s="367"/>
      <c r="AE478" s="367"/>
      <c r="AF478" s="367"/>
      <c r="AG478" s="19"/>
      <c r="AH478" s="19"/>
    </row>
    <row r="479" spans="1:34" ht="12.75" customHeight="1">
      <c r="A479" s="19"/>
      <c r="B479" s="365"/>
      <c r="C479" s="363"/>
      <c r="D479" s="366"/>
      <c r="E479" s="367"/>
      <c r="F479" s="367"/>
      <c r="G479" s="367"/>
      <c r="H479" s="366"/>
      <c r="I479" s="365"/>
      <c r="J479" s="363"/>
      <c r="K479" s="366"/>
      <c r="L479" s="367"/>
      <c r="M479" s="367"/>
      <c r="N479" s="367"/>
      <c r="O479" s="366"/>
      <c r="P479" s="365"/>
      <c r="Q479" s="363"/>
      <c r="R479" s="366"/>
      <c r="S479" s="367"/>
      <c r="T479" s="367"/>
      <c r="U479" s="367"/>
      <c r="V479" s="366"/>
      <c r="W479" s="442"/>
      <c r="X479" s="434"/>
      <c r="Y479" s="443"/>
      <c r="Z479" s="444"/>
      <c r="AA479" s="444"/>
      <c r="AB479" s="444"/>
      <c r="AC479" s="443"/>
      <c r="AD479" s="367"/>
      <c r="AE479" s="367"/>
      <c r="AF479" s="367"/>
      <c r="AG479" s="19"/>
      <c r="AH479" s="19"/>
    </row>
    <row r="480" spans="1:34" ht="12.75" customHeight="1">
      <c r="A480" s="19"/>
      <c r="B480" s="363"/>
      <c r="C480" s="365"/>
      <c r="D480" s="364"/>
      <c r="E480" s="238"/>
      <c r="F480" s="238"/>
      <c r="G480" s="238"/>
      <c r="H480" s="364"/>
      <c r="I480" s="363"/>
      <c r="J480" s="365"/>
      <c r="K480" s="364"/>
      <c r="L480" s="238"/>
      <c r="M480" s="238"/>
      <c r="N480" s="238"/>
      <c r="O480" s="364"/>
      <c r="P480" s="363"/>
      <c r="Q480" s="365"/>
      <c r="R480" s="364"/>
      <c r="S480" s="238"/>
      <c r="T480" s="238"/>
      <c r="U480" s="238"/>
      <c r="V480" s="364"/>
      <c r="W480" s="434"/>
      <c r="X480" s="442"/>
      <c r="Y480" s="436"/>
      <c r="Z480" s="437"/>
      <c r="AA480" s="437"/>
      <c r="AB480" s="437"/>
      <c r="AC480" s="436"/>
      <c r="AD480" s="238"/>
      <c r="AE480" s="238"/>
      <c r="AF480" s="367"/>
      <c r="AG480" s="19"/>
      <c r="AH480" s="19"/>
    </row>
    <row r="481" spans="1:34" ht="12.75" customHeight="1">
      <c r="A481" s="19"/>
      <c r="B481" s="458"/>
      <c r="C481" s="368"/>
      <c r="D481" s="374"/>
      <c r="E481" s="373"/>
      <c r="F481" s="373"/>
      <c r="G481" s="373"/>
      <c r="H481" s="374"/>
      <c r="I481" s="458"/>
      <c r="J481" s="368"/>
      <c r="K481" s="374"/>
      <c r="L481" s="373"/>
      <c r="M481" s="373"/>
      <c r="N481" s="373"/>
      <c r="O481" s="374"/>
      <c r="P481" s="458"/>
      <c r="Q481" s="368"/>
      <c r="R481" s="374"/>
      <c r="S481" s="373"/>
      <c r="T481" s="373"/>
      <c r="U481" s="373"/>
      <c r="V481" s="374"/>
      <c r="W481" s="462"/>
      <c r="X481" s="448"/>
      <c r="Y481" s="463"/>
      <c r="Z481" s="464"/>
      <c r="AA481" s="464"/>
      <c r="AB481" s="464"/>
      <c r="AC481" s="463"/>
      <c r="AD481" s="373"/>
      <c r="AE481" s="373"/>
      <c r="AF481" s="371"/>
      <c r="AG481" s="19"/>
      <c r="AH481" s="19"/>
    </row>
    <row r="482" spans="1:34" ht="12.75" customHeight="1">
      <c r="A482" s="19"/>
      <c r="B482" s="363">
        <v>13</v>
      </c>
      <c r="C482" s="363" t="s">
        <v>1020</v>
      </c>
      <c r="D482" s="364"/>
      <c r="E482" s="238"/>
      <c r="F482" s="238"/>
      <c r="G482" s="238"/>
      <c r="H482" s="364"/>
      <c r="I482" s="363">
        <v>28</v>
      </c>
      <c r="J482" s="363" t="s">
        <v>1021</v>
      </c>
      <c r="K482" s="364"/>
      <c r="L482" s="238"/>
      <c r="M482" s="238"/>
      <c r="N482" s="238"/>
      <c r="O482" s="364"/>
      <c r="P482" s="434">
        <v>13</v>
      </c>
      <c r="Q482" s="435" t="s">
        <v>1023</v>
      </c>
      <c r="R482" s="436"/>
      <c r="S482" s="437"/>
      <c r="T482" s="437"/>
      <c r="U482" s="437"/>
      <c r="V482" s="436"/>
      <c r="W482" s="438">
        <v>28</v>
      </c>
      <c r="X482" s="439" t="s">
        <v>1024</v>
      </c>
      <c r="Y482" s="440"/>
      <c r="Z482" s="441"/>
      <c r="AA482" s="441"/>
      <c r="AB482" s="441"/>
      <c r="AC482" s="440"/>
      <c r="AD482" s="367"/>
      <c r="AE482" s="367"/>
      <c r="AF482" s="367"/>
      <c r="AG482" s="19"/>
      <c r="AH482" s="19"/>
    </row>
    <row r="483" spans="1:34" ht="12.75" customHeight="1">
      <c r="A483" s="19"/>
      <c r="B483" s="365"/>
      <c r="C483" s="363"/>
      <c r="D483" s="366"/>
      <c r="E483" s="367"/>
      <c r="F483" s="367"/>
      <c r="G483" s="367"/>
      <c r="H483" s="366"/>
      <c r="I483" s="365"/>
      <c r="J483" s="363"/>
      <c r="K483" s="366"/>
      <c r="L483" s="367"/>
      <c r="M483" s="367"/>
      <c r="N483" s="367"/>
      <c r="O483" s="366"/>
      <c r="P483" s="442"/>
      <c r="Q483" s="434"/>
      <c r="R483" s="443"/>
      <c r="S483" s="444"/>
      <c r="T483" s="444"/>
      <c r="U483" s="444"/>
      <c r="V483" s="443"/>
      <c r="W483" s="445"/>
      <c r="X483" s="438"/>
      <c r="Y483" s="446"/>
      <c r="Z483" s="447"/>
      <c r="AA483" s="447"/>
      <c r="AB483" s="447"/>
      <c r="AC483" s="446"/>
      <c r="AD483" s="238"/>
      <c r="AE483" s="238"/>
      <c r="AF483" s="367"/>
      <c r="AG483" s="19"/>
      <c r="AH483" s="19"/>
    </row>
    <row r="484" spans="1:34" ht="12.75" customHeight="1">
      <c r="A484" s="19"/>
      <c r="B484" s="365"/>
      <c r="C484" s="365"/>
      <c r="D484" s="366"/>
      <c r="E484" s="367"/>
      <c r="F484" s="367"/>
      <c r="G484" s="367"/>
      <c r="H484" s="366"/>
      <c r="I484" s="365"/>
      <c r="J484" s="365"/>
      <c r="K484" s="366"/>
      <c r="L484" s="367"/>
      <c r="M484" s="367"/>
      <c r="N484" s="367"/>
      <c r="O484" s="366"/>
      <c r="P484" s="442"/>
      <c r="Q484" s="442"/>
      <c r="R484" s="443"/>
      <c r="S484" s="444"/>
      <c r="T484" s="444"/>
      <c r="U484" s="444"/>
      <c r="V484" s="443"/>
      <c r="W484" s="445"/>
      <c r="X484" s="445"/>
      <c r="Y484" s="446"/>
      <c r="Z484" s="447"/>
      <c r="AA484" s="447"/>
      <c r="AB484" s="447"/>
      <c r="AC484" s="446"/>
      <c r="AD484" s="367"/>
      <c r="AE484" s="367"/>
      <c r="AF484" s="367"/>
      <c r="AG484" s="19"/>
      <c r="AH484" s="19"/>
    </row>
    <row r="485" spans="1:34" ht="12.75" customHeight="1">
      <c r="A485" s="19"/>
      <c r="B485" s="458"/>
      <c r="C485" s="368"/>
      <c r="D485" s="374"/>
      <c r="E485" s="373"/>
      <c r="F485" s="373"/>
      <c r="G485" s="373"/>
      <c r="H485" s="374"/>
      <c r="I485" s="458"/>
      <c r="J485" s="368"/>
      <c r="K485" s="374"/>
      <c r="L485" s="373"/>
      <c r="M485" s="373"/>
      <c r="N485" s="373"/>
      <c r="O485" s="374"/>
      <c r="P485" s="462"/>
      <c r="Q485" s="448"/>
      <c r="R485" s="463"/>
      <c r="S485" s="464"/>
      <c r="T485" s="464"/>
      <c r="U485" s="464"/>
      <c r="V485" s="463"/>
      <c r="W485" s="459"/>
      <c r="X485" s="451"/>
      <c r="Y485" s="460"/>
      <c r="Z485" s="461"/>
      <c r="AA485" s="461"/>
      <c r="AB485" s="461"/>
      <c r="AC485" s="460"/>
      <c r="AD485" s="371"/>
      <c r="AE485" s="371"/>
      <c r="AF485" s="371"/>
      <c r="AG485" s="19"/>
      <c r="AH485" s="19"/>
    </row>
    <row r="486" spans="1:34" ht="12.75" customHeight="1">
      <c r="A486" s="19"/>
      <c r="B486" s="363">
        <v>14</v>
      </c>
      <c r="C486" s="363" t="s">
        <v>1021</v>
      </c>
      <c r="D486" s="364"/>
      <c r="E486" s="238"/>
      <c r="F486" s="238"/>
      <c r="G486" s="238"/>
      <c r="H486" s="364"/>
      <c r="I486" s="363">
        <v>29</v>
      </c>
      <c r="J486" s="363" t="s">
        <v>1022</v>
      </c>
      <c r="K486" s="364"/>
      <c r="L486" s="238"/>
      <c r="M486" s="238"/>
      <c r="N486" s="238"/>
      <c r="O486" s="364"/>
      <c r="P486" s="438">
        <v>14</v>
      </c>
      <c r="Q486" s="439" t="s">
        <v>1024</v>
      </c>
      <c r="R486" s="440"/>
      <c r="S486" s="441"/>
      <c r="T486" s="441"/>
      <c r="U486" s="441"/>
      <c r="V486" s="440"/>
      <c r="W486" s="363"/>
      <c r="X486" s="363"/>
      <c r="Y486" s="364"/>
      <c r="Z486" s="238"/>
      <c r="AA486" s="238"/>
      <c r="AB486" s="238"/>
      <c r="AC486" s="364"/>
      <c r="AD486" s="367"/>
      <c r="AE486" s="367"/>
      <c r="AF486" s="367"/>
      <c r="AG486" s="19"/>
      <c r="AH486" s="19"/>
    </row>
    <row r="487" spans="1:34" ht="12.75" customHeight="1">
      <c r="A487" s="19"/>
      <c r="B487" s="363"/>
      <c r="C487" s="363"/>
      <c r="D487" s="364"/>
      <c r="E487" s="238"/>
      <c r="F487" s="238"/>
      <c r="G487" s="238"/>
      <c r="H487" s="364"/>
      <c r="I487" s="363"/>
      <c r="J487" s="365"/>
      <c r="K487" s="364"/>
      <c r="L487" s="238"/>
      <c r="M487" s="238"/>
      <c r="N487" s="238"/>
      <c r="O487" s="364"/>
      <c r="P487" s="438"/>
      <c r="Q487" s="438"/>
      <c r="R487" s="440"/>
      <c r="S487" s="441"/>
      <c r="T487" s="441"/>
      <c r="U487" s="441"/>
      <c r="V487" s="440"/>
      <c r="W487" s="363"/>
      <c r="X487" s="363"/>
      <c r="Y487" s="364"/>
      <c r="Z487" s="238"/>
      <c r="AA487" s="238"/>
      <c r="AB487" s="238"/>
      <c r="AC487" s="364"/>
      <c r="AD487" s="238"/>
      <c r="AE487" s="238"/>
      <c r="AF487" s="367"/>
      <c r="AG487" s="19"/>
      <c r="AH487" s="19"/>
    </row>
    <row r="488" spans="1:34" ht="12.75" customHeight="1">
      <c r="A488" s="19"/>
      <c r="B488" s="365"/>
      <c r="C488" s="365"/>
      <c r="D488" s="366"/>
      <c r="E488" s="367"/>
      <c r="F488" s="367"/>
      <c r="G488" s="367"/>
      <c r="H488" s="366"/>
      <c r="I488" s="365"/>
      <c r="J488" s="363"/>
      <c r="K488" s="366"/>
      <c r="L488" s="367"/>
      <c r="M488" s="367"/>
      <c r="N488" s="367"/>
      <c r="O488" s="366"/>
      <c r="P488" s="445"/>
      <c r="Q488" s="445"/>
      <c r="R488" s="446"/>
      <c r="S488" s="447"/>
      <c r="T488" s="447"/>
      <c r="U488" s="447"/>
      <c r="V488" s="446"/>
      <c r="W488" s="365"/>
      <c r="X488" s="365"/>
      <c r="Y488" s="366"/>
      <c r="Z488" s="367"/>
      <c r="AA488" s="367"/>
      <c r="AB488" s="367"/>
      <c r="AC488" s="366"/>
      <c r="AD488" s="238"/>
      <c r="AE488" s="238"/>
      <c r="AF488" s="367"/>
      <c r="AG488" s="19"/>
      <c r="AH488" s="19"/>
    </row>
    <row r="489" spans="1:34" ht="12.75" customHeight="1">
      <c r="A489" s="19"/>
      <c r="B489" s="368"/>
      <c r="C489" s="368"/>
      <c r="D489" s="370"/>
      <c r="E489" s="371"/>
      <c r="F489" s="371"/>
      <c r="G489" s="371"/>
      <c r="H489" s="370"/>
      <c r="I489" s="368"/>
      <c r="J489" s="458"/>
      <c r="K489" s="370"/>
      <c r="L489" s="371"/>
      <c r="M489" s="371"/>
      <c r="N489" s="371"/>
      <c r="O489" s="370"/>
      <c r="P489" s="451"/>
      <c r="Q489" s="451"/>
      <c r="R489" s="452"/>
      <c r="S489" s="453"/>
      <c r="T489" s="453"/>
      <c r="U489" s="453"/>
      <c r="V489" s="452"/>
      <c r="W489" s="368"/>
      <c r="X489" s="368"/>
      <c r="Y489" s="370"/>
      <c r="Z489" s="371"/>
      <c r="AA489" s="371"/>
      <c r="AB489" s="371"/>
      <c r="AC489" s="370"/>
      <c r="AD489" s="371"/>
      <c r="AE489" s="371"/>
      <c r="AF489" s="371"/>
      <c r="AG489" s="19"/>
      <c r="AH489" s="19"/>
    </row>
    <row r="490" spans="1:34" ht="12.75" customHeight="1">
      <c r="A490" s="19"/>
      <c r="B490" s="363">
        <v>15</v>
      </c>
      <c r="C490" s="363" t="s">
        <v>1022</v>
      </c>
      <c r="D490" s="366"/>
      <c r="E490" s="367"/>
      <c r="F490" s="367"/>
      <c r="G490" s="367"/>
      <c r="H490" s="366"/>
      <c r="I490" s="434">
        <v>30</v>
      </c>
      <c r="J490" s="435" t="s">
        <v>1023</v>
      </c>
      <c r="K490" s="443"/>
      <c r="L490" s="444"/>
      <c r="M490" s="444"/>
      <c r="N490" s="444"/>
      <c r="O490" s="443"/>
      <c r="P490" s="363">
        <v>15</v>
      </c>
      <c r="Q490" s="363" t="s">
        <v>483</v>
      </c>
      <c r="R490" s="366"/>
      <c r="S490" s="367"/>
      <c r="T490" s="367"/>
      <c r="U490" s="367"/>
      <c r="V490" s="366"/>
      <c r="W490" s="363"/>
      <c r="X490" s="363"/>
      <c r="Y490" s="366"/>
      <c r="Z490" s="367"/>
      <c r="AA490" s="367"/>
      <c r="AB490" s="367"/>
      <c r="AC490" s="366"/>
      <c r="AD490" s="367"/>
      <c r="AE490" s="367"/>
      <c r="AF490" s="367"/>
      <c r="AG490" s="19"/>
      <c r="AH490" s="19"/>
    </row>
    <row r="491" spans="1:34" ht="12.75" customHeight="1">
      <c r="A491" s="19"/>
      <c r="B491" s="365"/>
      <c r="C491" s="363"/>
      <c r="D491" s="366"/>
      <c r="E491" s="367"/>
      <c r="F491" s="367"/>
      <c r="G491" s="367"/>
      <c r="H491" s="366"/>
      <c r="I491" s="442"/>
      <c r="J491" s="434"/>
      <c r="K491" s="443"/>
      <c r="L491" s="444"/>
      <c r="M491" s="444"/>
      <c r="N491" s="444"/>
      <c r="O491" s="443"/>
      <c r="P491" s="365"/>
      <c r="Q491" s="365"/>
      <c r="R491" s="366"/>
      <c r="S491" s="367"/>
      <c r="T491" s="367"/>
      <c r="U491" s="367"/>
      <c r="V491" s="366"/>
      <c r="W491" s="365"/>
      <c r="X491" s="363"/>
      <c r="Y491" s="366"/>
      <c r="Z491" s="367"/>
      <c r="AA491" s="367"/>
      <c r="AB491" s="367"/>
      <c r="AC491" s="366"/>
      <c r="AD491" s="238"/>
      <c r="AE491" s="238"/>
      <c r="AF491" s="367"/>
      <c r="AG491" s="19"/>
      <c r="AH491" s="19"/>
    </row>
    <row r="492" spans="1:34" ht="12.75" customHeight="1">
      <c r="A492" s="19"/>
      <c r="B492" s="365"/>
      <c r="C492" s="365"/>
      <c r="D492" s="366"/>
      <c r="E492" s="367"/>
      <c r="F492" s="367"/>
      <c r="G492" s="367"/>
      <c r="H492" s="366"/>
      <c r="I492" s="442"/>
      <c r="J492" s="442"/>
      <c r="K492" s="443"/>
      <c r="L492" s="444"/>
      <c r="M492" s="444"/>
      <c r="N492" s="444"/>
      <c r="O492" s="443"/>
      <c r="P492" s="365"/>
      <c r="Q492" s="365"/>
      <c r="R492" s="366"/>
      <c r="S492" s="367"/>
      <c r="T492" s="367"/>
      <c r="U492" s="367"/>
      <c r="V492" s="366"/>
      <c r="W492" s="365"/>
      <c r="X492" s="365"/>
      <c r="Y492" s="366"/>
      <c r="Z492" s="367"/>
      <c r="AA492" s="367"/>
      <c r="AB492" s="367"/>
      <c r="AC492" s="366"/>
      <c r="AD492" s="238"/>
      <c r="AE492" s="238"/>
      <c r="AF492" s="367"/>
      <c r="AG492" s="19"/>
      <c r="AH492" s="19"/>
    </row>
    <row r="493" spans="1:34" ht="12.75" customHeight="1">
      <c r="A493" s="19"/>
      <c r="B493" s="368"/>
      <c r="C493" s="368"/>
      <c r="D493" s="370"/>
      <c r="E493" s="371"/>
      <c r="F493" s="371"/>
      <c r="G493" s="371"/>
      <c r="H493" s="370"/>
      <c r="I493" s="448"/>
      <c r="J493" s="448"/>
      <c r="K493" s="449"/>
      <c r="L493" s="450"/>
      <c r="M493" s="450"/>
      <c r="N493" s="450"/>
      <c r="O493" s="449"/>
      <c r="P493" s="368"/>
      <c r="Q493" s="368"/>
      <c r="R493" s="370"/>
      <c r="S493" s="371"/>
      <c r="T493" s="371"/>
      <c r="U493" s="371"/>
      <c r="V493" s="370"/>
      <c r="W493" s="368"/>
      <c r="X493" s="368"/>
      <c r="Y493" s="370"/>
      <c r="Z493" s="371"/>
      <c r="AA493" s="371"/>
      <c r="AB493" s="371"/>
      <c r="AC493" s="370"/>
      <c r="AD493" s="371"/>
      <c r="AE493" s="371"/>
      <c r="AF493" s="371"/>
      <c r="AG493" s="19"/>
      <c r="AH493" s="19"/>
    </row>
    <row r="494" spans="1:34" ht="12.75" customHeight="1">
      <c r="A494" s="19"/>
      <c r="B494" s="363"/>
      <c r="C494" s="363"/>
      <c r="D494" s="366"/>
      <c r="E494" s="367"/>
      <c r="F494" s="367"/>
      <c r="G494" s="367"/>
      <c r="H494" s="366"/>
      <c r="I494" s="438">
        <v>31</v>
      </c>
      <c r="J494" s="439" t="s">
        <v>1024</v>
      </c>
      <c r="K494" s="446"/>
      <c r="L494" s="447"/>
      <c r="M494" s="447"/>
      <c r="N494" s="447"/>
      <c r="O494" s="446"/>
      <c r="P494" s="363"/>
      <c r="Q494" s="363"/>
      <c r="R494" s="366"/>
      <c r="S494" s="367"/>
      <c r="T494" s="367"/>
      <c r="U494" s="367"/>
      <c r="V494" s="366"/>
      <c r="W494" s="363"/>
      <c r="X494" s="479"/>
      <c r="Y494" s="366"/>
      <c r="Z494" s="367"/>
      <c r="AA494" s="367"/>
      <c r="AB494" s="367"/>
      <c r="AC494" s="366"/>
      <c r="AD494" s="367"/>
      <c r="AE494" s="367"/>
      <c r="AF494" s="367"/>
      <c r="AG494" s="19"/>
      <c r="AH494" s="19"/>
    </row>
    <row r="495" spans="1:34" ht="12.75" customHeight="1">
      <c r="A495" s="19"/>
      <c r="B495" s="365"/>
      <c r="C495" s="365"/>
      <c r="D495" s="366"/>
      <c r="E495" s="367"/>
      <c r="F495" s="367"/>
      <c r="G495" s="367"/>
      <c r="H495" s="366"/>
      <c r="I495" s="445"/>
      <c r="J495" s="438"/>
      <c r="K495" s="446"/>
      <c r="L495" s="447"/>
      <c r="M495" s="447"/>
      <c r="N495" s="447"/>
      <c r="O495" s="446"/>
      <c r="P495" s="365"/>
      <c r="Q495" s="365"/>
      <c r="R495" s="366"/>
      <c r="S495" s="367"/>
      <c r="T495" s="367"/>
      <c r="U495" s="367"/>
      <c r="V495" s="366"/>
      <c r="W495" s="365"/>
      <c r="X495" s="363"/>
      <c r="Y495" s="366"/>
      <c r="Z495" s="367"/>
      <c r="AA495" s="367"/>
      <c r="AB495" s="367"/>
      <c r="AC495" s="366"/>
      <c r="AD495" s="367"/>
      <c r="AE495" s="367"/>
      <c r="AF495" s="367"/>
      <c r="AG495" s="19"/>
      <c r="AH495" s="19"/>
    </row>
    <row r="496" spans="1:34" ht="12.75" customHeight="1">
      <c r="A496" s="19"/>
      <c r="B496" s="367"/>
      <c r="C496" s="367"/>
      <c r="D496" s="366"/>
      <c r="E496" s="367"/>
      <c r="F496" s="367"/>
      <c r="G496" s="367"/>
      <c r="H496" s="366"/>
      <c r="I496" s="447"/>
      <c r="J496" s="447"/>
      <c r="K496" s="446"/>
      <c r="L496" s="447"/>
      <c r="M496" s="447"/>
      <c r="N496" s="447"/>
      <c r="O496" s="446"/>
      <c r="P496" s="367"/>
      <c r="Q496" s="367"/>
      <c r="R496" s="366"/>
      <c r="S496" s="367"/>
      <c r="T496" s="367"/>
      <c r="U496" s="367"/>
      <c r="V496" s="366"/>
      <c r="W496" s="367"/>
      <c r="X496" s="367"/>
      <c r="Y496" s="366"/>
      <c r="Z496" s="367"/>
      <c r="AA496" s="367"/>
      <c r="AB496" s="367"/>
      <c r="AC496" s="366"/>
      <c r="AD496" s="367"/>
      <c r="AE496" s="367"/>
      <c r="AF496" s="367"/>
      <c r="AG496" s="19"/>
      <c r="AH496" s="19"/>
    </row>
    <row r="497" spans="1:34" ht="12.75" customHeight="1">
      <c r="A497" s="19"/>
      <c r="B497" s="307"/>
      <c r="C497" s="307"/>
      <c r="D497" s="319"/>
      <c r="E497" s="307"/>
      <c r="F497" s="307"/>
      <c r="G497" s="307"/>
      <c r="H497" s="319"/>
      <c r="I497" s="480"/>
      <c r="J497" s="480"/>
      <c r="K497" s="481"/>
      <c r="L497" s="480"/>
      <c r="M497" s="480"/>
      <c r="N497" s="480"/>
      <c r="O497" s="481"/>
      <c r="P497" s="307"/>
      <c r="Q497" s="307"/>
      <c r="R497" s="319"/>
      <c r="S497" s="307"/>
      <c r="T497" s="307"/>
      <c r="U497" s="307"/>
      <c r="V497" s="319"/>
      <c r="W497" s="307"/>
      <c r="X497" s="307"/>
      <c r="Y497" s="319"/>
      <c r="Z497" s="307"/>
      <c r="AA497" s="307"/>
      <c r="AB497" s="307"/>
      <c r="AC497" s="319"/>
      <c r="AD497" s="307"/>
      <c r="AE497" s="307"/>
      <c r="AF497" s="307"/>
      <c r="AG497" s="19"/>
      <c r="AH497" s="19"/>
    </row>
    <row r="498" spans="1:34" ht="12.75" customHeight="1">
      <c r="A498" s="19"/>
      <c r="J498" s="2"/>
      <c r="K498" s="52"/>
      <c r="AA498" s="19"/>
      <c r="AG498" s="19"/>
      <c r="AH498" s="19"/>
    </row>
    <row r="499" spans="1:34" ht="12.75" customHeight="1">
      <c r="A499" s="19"/>
      <c r="J499" s="19"/>
      <c r="K499" s="1007" t="s">
        <v>1016</v>
      </c>
      <c r="L499" s="727"/>
      <c r="M499" s="727"/>
      <c r="N499" s="727"/>
      <c r="O499" s="727"/>
      <c r="P499" s="727"/>
      <c r="Q499" s="727"/>
      <c r="R499" s="727"/>
      <c r="S499" s="727"/>
      <c r="T499" s="727"/>
      <c r="U499" s="727"/>
      <c r="V499" s="727"/>
      <c r="W499" s="727"/>
      <c r="X499" s="727"/>
      <c r="Y499" s="228"/>
      <c r="Z499" s="19"/>
      <c r="AA499" s="19"/>
      <c r="AB499" s="19"/>
      <c r="AC499" s="19"/>
      <c r="AD499" s="19"/>
      <c r="AE499" s="19"/>
      <c r="AF499" s="19">
        <v>3</v>
      </c>
      <c r="AG499" s="19"/>
      <c r="AH499" s="19"/>
    </row>
    <row r="500" spans="1:34" ht="12.75" customHeight="1">
      <c r="A500" s="19"/>
      <c r="J500" s="19"/>
      <c r="K500" s="727"/>
      <c r="L500" s="727"/>
      <c r="M500" s="727"/>
      <c r="N500" s="727"/>
      <c r="O500" s="727"/>
      <c r="P500" s="727"/>
      <c r="Q500" s="727"/>
      <c r="R500" s="727"/>
      <c r="S500" s="727"/>
      <c r="T500" s="727"/>
      <c r="U500" s="727"/>
      <c r="V500" s="727"/>
      <c r="W500" s="727"/>
      <c r="X500" s="727"/>
      <c r="Y500" s="228"/>
      <c r="Z500" s="19"/>
      <c r="AA500" s="19"/>
      <c r="AB500" s="19"/>
      <c r="AC500" s="19"/>
      <c r="AD500" s="19"/>
      <c r="AE500" s="19"/>
      <c r="AF500" s="19"/>
      <c r="AG500" s="19"/>
      <c r="AH500" s="19"/>
    </row>
    <row r="501" spans="1:34" ht="12.75" customHeight="1">
      <c r="A501" s="19"/>
      <c r="J501" s="237"/>
      <c r="K501" s="727"/>
      <c r="L501" s="727"/>
      <c r="M501" s="727"/>
      <c r="N501" s="727"/>
      <c r="O501" s="727"/>
      <c r="P501" s="727"/>
      <c r="Q501" s="727"/>
      <c r="R501" s="727"/>
      <c r="S501" s="727"/>
      <c r="T501" s="727"/>
      <c r="U501" s="727"/>
      <c r="V501" s="727"/>
      <c r="W501" s="727"/>
      <c r="X501" s="727"/>
      <c r="Y501" s="228"/>
      <c r="Z501" s="284"/>
      <c r="AA501" s="284"/>
      <c r="AB501" s="284"/>
      <c r="AC501" s="284"/>
      <c r="AD501" s="284"/>
      <c r="AE501" s="284"/>
      <c r="AF501" s="284"/>
      <c r="AG501" s="19"/>
      <c r="AH501" s="19"/>
    </row>
    <row r="502" spans="1:34" ht="12.75" customHeight="1">
      <c r="A502" s="19"/>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c r="AA502" s="238"/>
      <c r="AB502" s="238"/>
      <c r="AC502" s="238"/>
      <c r="AD502" s="238"/>
      <c r="AE502" s="238"/>
      <c r="AF502" s="238"/>
      <c r="AG502" s="19"/>
      <c r="AH502" s="19"/>
    </row>
    <row r="503" spans="1:34" ht="12.75" customHeight="1">
      <c r="A503" s="19"/>
      <c r="B503" s="1148" t="s">
        <v>1284</v>
      </c>
      <c r="C503" s="765"/>
      <c r="D503" s="765"/>
      <c r="E503" s="765"/>
      <c r="F503" s="765"/>
      <c r="G503" s="765"/>
      <c r="H503" s="765"/>
      <c r="I503" s="765"/>
      <c r="J503" s="765"/>
      <c r="K503" s="765"/>
      <c r="L503" s="765"/>
      <c r="M503" s="765"/>
      <c r="N503" s="765"/>
      <c r="O503" s="1149"/>
      <c r="P503" s="1152" t="s">
        <v>1285</v>
      </c>
      <c r="Q503" s="765"/>
      <c r="R503" s="765"/>
      <c r="S503" s="765"/>
      <c r="T503" s="765"/>
      <c r="U503" s="765"/>
      <c r="V503" s="765"/>
      <c r="W503" s="765"/>
      <c r="X503" s="765"/>
      <c r="Y503" s="765"/>
      <c r="Z503" s="765"/>
      <c r="AA503" s="765"/>
      <c r="AB503" s="765"/>
      <c r="AC503" s="1149"/>
      <c r="AD503" s="1154" t="s">
        <v>350</v>
      </c>
      <c r="AE503" s="765"/>
      <c r="AF503" s="942"/>
      <c r="AG503" s="19"/>
      <c r="AH503" s="19"/>
    </row>
    <row r="504" spans="1:34" ht="12.75" customHeight="1">
      <c r="A504" s="19"/>
      <c r="B504" s="1150"/>
      <c r="C504" s="741"/>
      <c r="D504" s="741"/>
      <c r="E504" s="741"/>
      <c r="F504" s="741"/>
      <c r="G504" s="741"/>
      <c r="H504" s="741"/>
      <c r="I504" s="741"/>
      <c r="J504" s="741"/>
      <c r="K504" s="741"/>
      <c r="L504" s="741"/>
      <c r="M504" s="741"/>
      <c r="N504" s="741"/>
      <c r="O504" s="1151"/>
      <c r="P504" s="1153"/>
      <c r="Q504" s="741"/>
      <c r="R504" s="741"/>
      <c r="S504" s="741"/>
      <c r="T504" s="741"/>
      <c r="U504" s="741"/>
      <c r="V504" s="741"/>
      <c r="W504" s="741"/>
      <c r="X504" s="741"/>
      <c r="Y504" s="741"/>
      <c r="Z504" s="741"/>
      <c r="AA504" s="741"/>
      <c r="AB504" s="741"/>
      <c r="AC504" s="1151"/>
      <c r="AD504" s="1150"/>
      <c r="AE504" s="741"/>
      <c r="AF504" s="1155"/>
      <c r="AG504" s="19"/>
      <c r="AH504" s="19"/>
    </row>
    <row r="505" spans="1:34" ht="12.75" customHeight="1">
      <c r="A505" s="19"/>
      <c r="B505" s="363">
        <v>1</v>
      </c>
      <c r="C505" s="363" t="s">
        <v>483</v>
      </c>
      <c r="D505" s="364"/>
      <c r="E505" s="238"/>
      <c r="F505" s="238"/>
      <c r="G505" s="238"/>
      <c r="H505" s="364"/>
      <c r="I505" s="363">
        <v>16</v>
      </c>
      <c r="J505" s="363" t="s">
        <v>1019</v>
      </c>
      <c r="K505" s="364"/>
      <c r="L505" s="238"/>
      <c r="M505" s="238"/>
      <c r="N505" s="238"/>
      <c r="O505" s="364"/>
      <c r="P505" s="363">
        <v>1</v>
      </c>
      <c r="Q505" s="363" t="s">
        <v>1021</v>
      </c>
      <c r="R505" s="364"/>
      <c r="S505" s="238"/>
      <c r="T505" s="238"/>
      <c r="U505" s="238"/>
      <c r="V505" s="364"/>
      <c r="W505" s="363">
        <v>16</v>
      </c>
      <c r="X505" s="363" t="s">
        <v>1022</v>
      </c>
      <c r="Y505" s="364"/>
      <c r="Z505" s="238"/>
      <c r="AA505" s="238"/>
      <c r="AB505" s="238"/>
      <c r="AC505" s="364"/>
      <c r="AD505" s="367"/>
      <c r="AE505" s="38"/>
      <c r="AF505" s="38"/>
      <c r="AG505" s="19"/>
      <c r="AH505" s="19"/>
    </row>
    <row r="506" spans="1:34" ht="12.75" customHeight="1">
      <c r="A506" s="19"/>
      <c r="B506" s="365"/>
      <c r="C506" s="363"/>
      <c r="D506" s="366"/>
      <c r="E506" s="367"/>
      <c r="F506" s="367"/>
      <c r="G506" s="367"/>
      <c r="H506" s="366"/>
      <c r="I506" s="365"/>
      <c r="J506" s="365"/>
      <c r="K506" s="366"/>
      <c r="L506" s="367"/>
      <c r="M506" s="367"/>
      <c r="N506" s="367"/>
      <c r="O506" s="366"/>
      <c r="P506" s="365"/>
      <c r="Q506" s="363"/>
      <c r="R506" s="366"/>
      <c r="S506" s="367"/>
      <c r="T506" s="367"/>
      <c r="U506" s="367"/>
      <c r="V506" s="366"/>
      <c r="W506" s="365"/>
      <c r="X506" s="363"/>
      <c r="Y506" s="366"/>
      <c r="Z506" s="367"/>
      <c r="AA506" s="367"/>
      <c r="AB506" s="367"/>
      <c r="AC506" s="366"/>
      <c r="AD506" s="367"/>
      <c r="AE506" s="38"/>
      <c r="AF506" s="38"/>
      <c r="AG506" s="19"/>
      <c r="AH506" s="19"/>
    </row>
    <row r="507" spans="1:34" ht="12.75" customHeight="1">
      <c r="A507" s="19"/>
      <c r="B507" s="365"/>
      <c r="C507" s="363"/>
      <c r="D507" s="366"/>
      <c r="E507" s="367"/>
      <c r="F507" s="367"/>
      <c r="G507" s="367"/>
      <c r="H507" s="366"/>
      <c r="I507" s="365"/>
      <c r="J507" s="365"/>
      <c r="K507" s="366"/>
      <c r="L507" s="367"/>
      <c r="M507" s="367"/>
      <c r="N507" s="367"/>
      <c r="O507" s="366"/>
      <c r="P507" s="365"/>
      <c r="Q507" s="365"/>
      <c r="R507" s="366"/>
      <c r="S507" s="367"/>
      <c r="T507" s="367"/>
      <c r="U507" s="367"/>
      <c r="V507" s="366"/>
      <c r="W507" s="365"/>
      <c r="X507" s="365"/>
      <c r="Y507" s="366"/>
      <c r="Z507" s="367"/>
      <c r="AA507" s="367"/>
      <c r="AB507" s="367"/>
      <c r="AC507" s="366"/>
      <c r="AD507" s="238"/>
      <c r="AE507" s="124"/>
      <c r="AF507" s="38"/>
      <c r="AG507" s="19"/>
      <c r="AH507" s="19"/>
    </row>
    <row r="508" spans="1:34" ht="12.75" customHeight="1">
      <c r="A508" s="19"/>
      <c r="B508" s="368"/>
      <c r="C508" s="458"/>
      <c r="D508" s="370"/>
      <c r="E508" s="371"/>
      <c r="F508" s="371"/>
      <c r="G508" s="371"/>
      <c r="H508" s="370"/>
      <c r="I508" s="368"/>
      <c r="J508" s="368"/>
      <c r="K508" s="370"/>
      <c r="L508" s="371"/>
      <c r="M508" s="371"/>
      <c r="N508" s="371"/>
      <c r="O508" s="370"/>
      <c r="P508" s="368"/>
      <c r="Q508" s="368"/>
      <c r="R508" s="370"/>
      <c r="S508" s="371"/>
      <c r="T508" s="371"/>
      <c r="U508" s="371"/>
      <c r="V508" s="370"/>
      <c r="W508" s="368"/>
      <c r="X508" s="368"/>
      <c r="Y508" s="370"/>
      <c r="Z508" s="371"/>
      <c r="AA508" s="371"/>
      <c r="AB508" s="371"/>
      <c r="AC508" s="370"/>
      <c r="AD508" s="373"/>
      <c r="AE508" s="378"/>
      <c r="AF508" s="35"/>
      <c r="AG508" s="19"/>
      <c r="AH508" s="19"/>
    </row>
    <row r="509" spans="1:34" ht="12.75" customHeight="1">
      <c r="A509" s="19"/>
      <c r="B509" s="363">
        <v>2</v>
      </c>
      <c r="C509" s="363" t="s">
        <v>1019</v>
      </c>
      <c r="D509" s="366"/>
      <c r="E509" s="367"/>
      <c r="F509" s="367"/>
      <c r="G509" s="367"/>
      <c r="H509" s="366"/>
      <c r="I509" s="363">
        <v>17</v>
      </c>
      <c r="J509" s="363" t="s">
        <v>1020</v>
      </c>
      <c r="K509" s="366"/>
      <c r="L509" s="367"/>
      <c r="M509" s="367"/>
      <c r="N509" s="367"/>
      <c r="O509" s="366"/>
      <c r="P509" s="363">
        <v>2</v>
      </c>
      <c r="Q509" s="363" t="s">
        <v>1022</v>
      </c>
      <c r="R509" s="366"/>
      <c r="S509" s="367"/>
      <c r="T509" s="367"/>
      <c r="U509" s="367"/>
      <c r="V509" s="366"/>
      <c r="W509" s="434">
        <v>17</v>
      </c>
      <c r="X509" s="435" t="s">
        <v>1023</v>
      </c>
      <c r="Y509" s="443"/>
      <c r="Z509" s="444"/>
      <c r="AA509" s="444"/>
      <c r="AB509" s="444"/>
      <c r="AC509" s="443"/>
      <c r="AD509" s="367"/>
      <c r="AE509" s="38"/>
      <c r="AF509" s="38"/>
      <c r="AG509" s="19"/>
      <c r="AH509" s="19"/>
    </row>
    <row r="510" spans="1:34" ht="12.75" customHeight="1">
      <c r="A510" s="19"/>
      <c r="B510" s="365"/>
      <c r="C510" s="365"/>
      <c r="D510" s="366"/>
      <c r="E510" s="367"/>
      <c r="F510" s="367"/>
      <c r="G510" s="367"/>
      <c r="H510" s="366"/>
      <c r="I510" s="365"/>
      <c r="J510" s="363"/>
      <c r="K510" s="366"/>
      <c r="L510" s="367"/>
      <c r="M510" s="367"/>
      <c r="N510" s="367"/>
      <c r="O510" s="366"/>
      <c r="P510" s="365"/>
      <c r="Q510" s="363"/>
      <c r="R510" s="366"/>
      <c r="S510" s="367"/>
      <c r="T510" s="367"/>
      <c r="U510" s="367"/>
      <c r="V510" s="366"/>
      <c r="W510" s="442"/>
      <c r="X510" s="434"/>
      <c r="Y510" s="443"/>
      <c r="Z510" s="444"/>
      <c r="AA510" s="444"/>
      <c r="AB510" s="444"/>
      <c r="AC510" s="443"/>
      <c r="AD510" s="238"/>
      <c r="AE510" s="124"/>
      <c r="AF510" s="38"/>
      <c r="AG510" s="19"/>
      <c r="AH510" s="19"/>
    </row>
    <row r="511" spans="1:34" ht="12.75" customHeight="1">
      <c r="A511" s="19"/>
      <c r="B511" s="363"/>
      <c r="C511" s="365"/>
      <c r="D511" s="364"/>
      <c r="E511" s="238"/>
      <c r="F511" s="238"/>
      <c r="G511" s="238"/>
      <c r="H511" s="364"/>
      <c r="I511" s="363"/>
      <c r="J511" s="365"/>
      <c r="K511" s="364"/>
      <c r="L511" s="238"/>
      <c r="M511" s="238"/>
      <c r="N511" s="238"/>
      <c r="O511" s="364"/>
      <c r="P511" s="363"/>
      <c r="Q511" s="365"/>
      <c r="R511" s="364"/>
      <c r="S511" s="238"/>
      <c r="T511" s="238"/>
      <c r="U511" s="238"/>
      <c r="V511" s="364"/>
      <c r="W511" s="434"/>
      <c r="X511" s="442"/>
      <c r="Y511" s="436"/>
      <c r="Z511" s="437"/>
      <c r="AA511" s="437"/>
      <c r="AB511" s="437"/>
      <c r="AC511" s="436"/>
      <c r="AD511" s="367"/>
      <c r="AE511" s="38"/>
      <c r="AF511" s="38"/>
      <c r="AG511" s="19"/>
      <c r="AH511" s="19"/>
    </row>
    <row r="512" spans="1:34" ht="12.75" customHeight="1">
      <c r="A512" s="19"/>
      <c r="B512" s="458"/>
      <c r="C512" s="368"/>
      <c r="D512" s="374"/>
      <c r="E512" s="373"/>
      <c r="F512" s="373"/>
      <c r="G512" s="373"/>
      <c r="H512" s="374"/>
      <c r="I512" s="458"/>
      <c r="J512" s="368"/>
      <c r="K512" s="374"/>
      <c r="L512" s="373"/>
      <c r="M512" s="373"/>
      <c r="N512" s="373"/>
      <c r="O512" s="374"/>
      <c r="P512" s="458"/>
      <c r="Q512" s="368"/>
      <c r="R512" s="374"/>
      <c r="S512" s="373"/>
      <c r="T512" s="373"/>
      <c r="U512" s="373"/>
      <c r="V512" s="374"/>
      <c r="W512" s="462"/>
      <c r="X512" s="448"/>
      <c r="Y512" s="463"/>
      <c r="Z512" s="464"/>
      <c r="AA512" s="464"/>
      <c r="AB512" s="464"/>
      <c r="AC512" s="463"/>
      <c r="AD512" s="371"/>
      <c r="AE512" s="35"/>
      <c r="AF512" s="35"/>
      <c r="AG512" s="19"/>
      <c r="AH512" s="19"/>
    </row>
    <row r="513" spans="1:34" ht="12.75" customHeight="1">
      <c r="A513" s="19"/>
      <c r="B513" s="363">
        <v>3</v>
      </c>
      <c r="C513" s="363" t="s">
        <v>1020</v>
      </c>
      <c r="D513" s="364"/>
      <c r="E513" s="238"/>
      <c r="F513" s="238"/>
      <c r="G513" s="238"/>
      <c r="H513" s="364"/>
      <c r="I513" s="363">
        <v>18</v>
      </c>
      <c r="J513" s="363" t="s">
        <v>1021</v>
      </c>
      <c r="K513" s="364"/>
      <c r="L513" s="238"/>
      <c r="M513" s="238"/>
      <c r="N513" s="238"/>
      <c r="O513" s="364"/>
      <c r="P513" s="434">
        <v>3</v>
      </c>
      <c r="Q513" s="435" t="s">
        <v>1023</v>
      </c>
      <c r="R513" s="436"/>
      <c r="S513" s="437"/>
      <c r="T513" s="437"/>
      <c r="U513" s="437"/>
      <c r="V513" s="436"/>
      <c r="W513" s="438">
        <v>18</v>
      </c>
      <c r="X513" s="439" t="s">
        <v>1024</v>
      </c>
      <c r="Y513" s="440"/>
      <c r="Z513" s="441"/>
      <c r="AA513" s="441"/>
      <c r="AB513" s="441"/>
      <c r="AC513" s="440"/>
      <c r="AD513" s="367"/>
      <c r="AE513" s="38"/>
      <c r="AF513" s="38"/>
      <c r="AG513" s="19"/>
      <c r="AH513" s="19"/>
    </row>
    <row r="514" spans="1:34" ht="12.75" customHeight="1">
      <c r="A514" s="19"/>
      <c r="B514" s="365"/>
      <c r="C514" s="363"/>
      <c r="D514" s="366"/>
      <c r="E514" s="367"/>
      <c r="F514" s="367"/>
      <c r="G514" s="367"/>
      <c r="H514" s="366"/>
      <c r="I514" s="365"/>
      <c r="J514" s="363"/>
      <c r="K514" s="366"/>
      <c r="L514" s="367"/>
      <c r="M514" s="367"/>
      <c r="N514" s="367"/>
      <c r="O514" s="366"/>
      <c r="P514" s="442"/>
      <c r="Q514" s="434"/>
      <c r="R514" s="443"/>
      <c r="S514" s="444"/>
      <c r="T514" s="444"/>
      <c r="U514" s="444"/>
      <c r="V514" s="443"/>
      <c r="W514" s="445"/>
      <c r="X514" s="438"/>
      <c r="Y514" s="446"/>
      <c r="Z514" s="447"/>
      <c r="AA514" s="447"/>
      <c r="AB514" s="447"/>
      <c r="AC514" s="446"/>
      <c r="AD514" s="238"/>
      <c r="AE514" s="124"/>
      <c r="AF514" s="38"/>
      <c r="AG514" s="19"/>
      <c r="AH514" s="19"/>
    </row>
    <row r="515" spans="1:34" ht="12.75" customHeight="1">
      <c r="A515" s="19"/>
      <c r="B515" s="365"/>
      <c r="C515" s="365"/>
      <c r="D515" s="366"/>
      <c r="E515" s="367"/>
      <c r="F515" s="367"/>
      <c r="G515" s="367"/>
      <c r="H515" s="366"/>
      <c r="I515" s="365"/>
      <c r="J515" s="365"/>
      <c r="K515" s="366"/>
      <c r="L515" s="367"/>
      <c r="M515" s="367"/>
      <c r="N515" s="367"/>
      <c r="O515" s="366"/>
      <c r="P515" s="442"/>
      <c r="Q515" s="442"/>
      <c r="R515" s="443"/>
      <c r="S515" s="444"/>
      <c r="T515" s="444"/>
      <c r="U515" s="444"/>
      <c r="V515" s="443"/>
      <c r="W515" s="445"/>
      <c r="X515" s="445"/>
      <c r="Y515" s="446"/>
      <c r="Z515" s="447"/>
      <c r="AA515" s="447"/>
      <c r="AB515" s="447"/>
      <c r="AC515" s="446"/>
      <c r="AD515" s="238"/>
      <c r="AE515" s="124"/>
      <c r="AF515" s="38"/>
      <c r="AG515" s="19"/>
      <c r="AH515" s="19"/>
    </row>
    <row r="516" spans="1:34" ht="12.75" customHeight="1">
      <c r="A516" s="19"/>
      <c r="B516" s="458"/>
      <c r="C516" s="368"/>
      <c r="D516" s="374"/>
      <c r="E516" s="373"/>
      <c r="F516" s="373"/>
      <c r="G516" s="373"/>
      <c r="H516" s="374"/>
      <c r="I516" s="458"/>
      <c r="J516" s="368"/>
      <c r="K516" s="374"/>
      <c r="L516" s="373"/>
      <c r="M516" s="373"/>
      <c r="N516" s="373"/>
      <c r="O516" s="374"/>
      <c r="P516" s="462"/>
      <c r="Q516" s="448"/>
      <c r="R516" s="463"/>
      <c r="S516" s="464"/>
      <c r="T516" s="464"/>
      <c r="U516" s="464"/>
      <c r="V516" s="463"/>
      <c r="W516" s="459"/>
      <c r="X516" s="451"/>
      <c r="Y516" s="460"/>
      <c r="Z516" s="461"/>
      <c r="AA516" s="461"/>
      <c r="AB516" s="461"/>
      <c r="AC516" s="460"/>
      <c r="AD516" s="371"/>
      <c r="AE516" s="35"/>
      <c r="AF516" s="35"/>
      <c r="AG516" s="19"/>
      <c r="AH516" s="19"/>
    </row>
    <row r="517" spans="1:34" ht="12.75" customHeight="1">
      <c r="A517" s="19"/>
      <c r="B517" s="363">
        <v>4</v>
      </c>
      <c r="C517" s="363" t="s">
        <v>1021</v>
      </c>
      <c r="D517" s="364"/>
      <c r="E517" s="238"/>
      <c r="F517" s="238"/>
      <c r="G517" s="238"/>
      <c r="H517" s="364"/>
      <c r="I517" s="363">
        <v>19</v>
      </c>
      <c r="J517" s="363" t="s">
        <v>1022</v>
      </c>
      <c r="K517" s="364"/>
      <c r="L517" s="238"/>
      <c r="M517" s="238"/>
      <c r="N517" s="238"/>
      <c r="O517" s="364"/>
      <c r="P517" s="438">
        <v>4</v>
      </c>
      <c r="Q517" s="439" t="s">
        <v>1024</v>
      </c>
      <c r="R517" s="440"/>
      <c r="S517" s="441"/>
      <c r="T517" s="441"/>
      <c r="U517" s="441"/>
      <c r="V517" s="440"/>
      <c r="W517" s="363">
        <v>19</v>
      </c>
      <c r="X517" s="363" t="s">
        <v>483</v>
      </c>
      <c r="Y517" s="364"/>
      <c r="Z517" s="238"/>
      <c r="AA517" s="238"/>
      <c r="AB517" s="238"/>
      <c r="AC517" s="364"/>
      <c r="AD517" s="367"/>
      <c r="AE517" s="38"/>
      <c r="AF517" s="38"/>
      <c r="AG517" s="19"/>
      <c r="AH517" s="19"/>
    </row>
    <row r="518" spans="1:34" ht="12.75" customHeight="1">
      <c r="A518" s="19"/>
      <c r="B518" s="363"/>
      <c r="C518" s="363"/>
      <c r="D518" s="364"/>
      <c r="E518" s="238"/>
      <c r="F518" s="238"/>
      <c r="G518" s="238"/>
      <c r="H518" s="364"/>
      <c r="I518" s="363"/>
      <c r="J518" s="363"/>
      <c r="K518" s="364"/>
      <c r="L518" s="238"/>
      <c r="M518" s="238"/>
      <c r="N518" s="238"/>
      <c r="O518" s="364"/>
      <c r="P518" s="438"/>
      <c r="Q518" s="438"/>
      <c r="R518" s="440"/>
      <c r="S518" s="441"/>
      <c r="T518" s="441"/>
      <c r="U518" s="441"/>
      <c r="V518" s="440"/>
      <c r="W518" s="363"/>
      <c r="X518" s="363"/>
      <c r="Y518" s="364"/>
      <c r="Z518" s="238"/>
      <c r="AA518" s="238"/>
      <c r="AB518" s="238"/>
      <c r="AC518" s="364"/>
      <c r="AD518" s="238"/>
      <c r="AE518" s="124"/>
      <c r="AF518" s="38"/>
      <c r="AG518" s="19"/>
      <c r="AH518" s="19"/>
    </row>
    <row r="519" spans="1:34" ht="12.75" customHeight="1">
      <c r="A519" s="19"/>
      <c r="B519" s="365"/>
      <c r="C519" s="365"/>
      <c r="D519" s="366"/>
      <c r="E519" s="367"/>
      <c r="F519" s="367"/>
      <c r="G519" s="367"/>
      <c r="H519" s="366"/>
      <c r="I519" s="365"/>
      <c r="J519" s="365"/>
      <c r="K519" s="366"/>
      <c r="L519" s="367"/>
      <c r="M519" s="367"/>
      <c r="N519" s="367"/>
      <c r="O519" s="366"/>
      <c r="P519" s="445"/>
      <c r="Q519" s="445"/>
      <c r="R519" s="446"/>
      <c r="S519" s="447"/>
      <c r="T519" s="447"/>
      <c r="U519" s="447"/>
      <c r="V519" s="446"/>
      <c r="W519" s="365"/>
      <c r="X519" s="363"/>
      <c r="Y519" s="366"/>
      <c r="Z519" s="367"/>
      <c r="AA519" s="367"/>
      <c r="AB519" s="367"/>
      <c r="AC519" s="366"/>
      <c r="AD519" s="238"/>
      <c r="AE519" s="124"/>
      <c r="AF519" s="38"/>
      <c r="AG519" s="19"/>
      <c r="AH519" s="19"/>
    </row>
    <row r="520" spans="1:34" ht="12.75" customHeight="1">
      <c r="A520" s="19"/>
      <c r="B520" s="368"/>
      <c r="C520" s="368"/>
      <c r="D520" s="370"/>
      <c r="E520" s="371"/>
      <c r="F520" s="371"/>
      <c r="G520" s="371"/>
      <c r="H520" s="370"/>
      <c r="I520" s="368"/>
      <c r="J520" s="368"/>
      <c r="K520" s="370"/>
      <c r="L520" s="371"/>
      <c r="M520" s="371"/>
      <c r="N520" s="371"/>
      <c r="O520" s="370"/>
      <c r="P520" s="451"/>
      <c r="Q520" s="451"/>
      <c r="R520" s="452"/>
      <c r="S520" s="453"/>
      <c r="T520" s="453"/>
      <c r="U520" s="453"/>
      <c r="V520" s="452"/>
      <c r="W520" s="368"/>
      <c r="X520" s="458"/>
      <c r="Y520" s="370"/>
      <c r="Z520" s="371"/>
      <c r="AA520" s="371"/>
      <c r="AB520" s="371"/>
      <c r="AC520" s="370"/>
      <c r="AD520" s="371"/>
      <c r="AE520" s="35"/>
      <c r="AF520" s="35"/>
      <c r="AG520" s="19"/>
      <c r="AH520" s="19"/>
    </row>
    <row r="521" spans="1:34" ht="12.75" customHeight="1">
      <c r="A521" s="19"/>
      <c r="B521" s="363">
        <v>5</v>
      </c>
      <c r="C521" s="363" t="s">
        <v>1022</v>
      </c>
      <c r="D521" s="364"/>
      <c r="E521" s="238"/>
      <c r="F521" s="238"/>
      <c r="G521" s="238"/>
      <c r="H521" s="364"/>
      <c r="I521" s="434">
        <v>20</v>
      </c>
      <c r="J521" s="435" t="s">
        <v>1023</v>
      </c>
      <c r="K521" s="436"/>
      <c r="L521" s="437"/>
      <c r="M521" s="437"/>
      <c r="N521" s="437"/>
      <c r="O521" s="436"/>
      <c r="P521" s="363">
        <v>5</v>
      </c>
      <c r="Q521" s="363" t="s">
        <v>483</v>
      </c>
      <c r="R521" s="364"/>
      <c r="S521" s="238"/>
      <c r="T521" s="238"/>
      <c r="U521" s="238"/>
      <c r="V521" s="364"/>
      <c r="W521" s="363">
        <v>20</v>
      </c>
      <c r="X521" s="363" t="s">
        <v>1019</v>
      </c>
      <c r="Y521" s="364"/>
      <c r="Z521" s="238"/>
      <c r="AA521" s="238"/>
      <c r="AB521" s="238"/>
      <c r="AC521" s="364"/>
      <c r="AD521" s="367"/>
      <c r="AE521" s="38"/>
      <c r="AF521" s="38"/>
      <c r="AG521" s="19"/>
      <c r="AH521" s="19"/>
    </row>
    <row r="522" spans="1:34" ht="12.75" customHeight="1">
      <c r="A522" s="19"/>
      <c r="B522" s="363"/>
      <c r="C522" s="363"/>
      <c r="D522" s="364"/>
      <c r="E522" s="238"/>
      <c r="F522" s="238"/>
      <c r="G522" s="238"/>
      <c r="H522" s="364"/>
      <c r="I522" s="434"/>
      <c r="J522" s="434"/>
      <c r="K522" s="436"/>
      <c r="L522" s="437"/>
      <c r="M522" s="437"/>
      <c r="N522" s="437"/>
      <c r="O522" s="436"/>
      <c r="P522" s="363"/>
      <c r="Q522" s="363"/>
      <c r="R522" s="364"/>
      <c r="S522" s="238"/>
      <c r="T522" s="238"/>
      <c r="U522" s="238"/>
      <c r="V522" s="364"/>
      <c r="W522" s="363"/>
      <c r="X522" s="365"/>
      <c r="Y522" s="364"/>
      <c r="Z522" s="238"/>
      <c r="AA522" s="238"/>
      <c r="AB522" s="238"/>
      <c r="AC522" s="364"/>
      <c r="AD522" s="367"/>
      <c r="AE522" s="38"/>
      <c r="AF522" s="38"/>
      <c r="AG522" s="19"/>
      <c r="AH522" s="19"/>
    </row>
    <row r="523" spans="1:34" ht="12.75" customHeight="1">
      <c r="A523" s="19"/>
      <c r="B523" s="363"/>
      <c r="C523" s="365"/>
      <c r="D523" s="364"/>
      <c r="E523" s="238"/>
      <c r="F523" s="238"/>
      <c r="G523" s="238"/>
      <c r="H523" s="364"/>
      <c r="I523" s="434"/>
      <c r="J523" s="442"/>
      <c r="K523" s="436"/>
      <c r="L523" s="437"/>
      <c r="M523" s="437"/>
      <c r="N523" s="437"/>
      <c r="O523" s="436"/>
      <c r="P523" s="363"/>
      <c r="Q523" s="363"/>
      <c r="R523" s="364"/>
      <c r="S523" s="238"/>
      <c r="T523" s="238"/>
      <c r="U523" s="238"/>
      <c r="V523" s="364"/>
      <c r="W523" s="363"/>
      <c r="X523" s="365"/>
      <c r="Y523" s="364"/>
      <c r="Z523" s="238"/>
      <c r="AA523" s="238"/>
      <c r="AB523" s="238"/>
      <c r="AC523" s="364"/>
      <c r="AD523" s="238"/>
      <c r="AE523" s="124"/>
      <c r="AF523" s="38"/>
      <c r="AG523" s="19"/>
      <c r="AH523" s="19"/>
    </row>
    <row r="524" spans="1:34" ht="12.75" customHeight="1">
      <c r="A524" s="19"/>
      <c r="B524" s="368"/>
      <c r="C524" s="368"/>
      <c r="D524" s="370"/>
      <c r="E524" s="371"/>
      <c r="F524" s="371"/>
      <c r="G524" s="371"/>
      <c r="H524" s="370"/>
      <c r="I524" s="448"/>
      <c r="J524" s="448"/>
      <c r="K524" s="449"/>
      <c r="L524" s="450"/>
      <c r="M524" s="450"/>
      <c r="N524" s="450"/>
      <c r="O524" s="449"/>
      <c r="P524" s="368"/>
      <c r="Q524" s="458"/>
      <c r="R524" s="370"/>
      <c r="S524" s="371"/>
      <c r="T524" s="371"/>
      <c r="U524" s="371"/>
      <c r="V524" s="370"/>
      <c r="W524" s="368"/>
      <c r="X524" s="368"/>
      <c r="Y524" s="370"/>
      <c r="Z524" s="371"/>
      <c r="AA524" s="371"/>
      <c r="AB524" s="371"/>
      <c r="AC524" s="370"/>
      <c r="AD524" s="373"/>
      <c r="AE524" s="378"/>
      <c r="AF524" s="35"/>
      <c r="AG524" s="19"/>
      <c r="AH524" s="19"/>
    </row>
    <row r="525" spans="1:34" ht="12.75" customHeight="1">
      <c r="A525" s="19"/>
      <c r="B525" s="442">
        <v>6</v>
      </c>
      <c r="C525" s="435" t="s">
        <v>1023</v>
      </c>
      <c r="D525" s="443"/>
      <c r="E525" s="444"/>
      <c r="F525" s="444"/>
      <c r="G525" s="444"/>
      <c r="H525" s="443"/>
      <c r="I525" s="445">
        <v>21</v>
      </c>
      <c r="J525" s="439" t="s">
        <v>1024</v>
      </c>
      <c r="K525" s="446"/>
      <c r="L525" s="447"/>
      <c r="M525" s="447"/>
      <c r="N525" s="447"/>
      <c r="O525" s="446"/>
      <c r="P525" s="365">
        <v>6</v>
      </c>
      <c r="Q525" s="363" t="s">
        <v>1019</v>
      </c>
      <c r="R525" s="366"/>
      <c r="S525" s="367"/>
      <c r="T525" s="367"/>
      <c r="U525" s="367"/>
      <c r="V525" s="366"/>
      <c r="W525" s="365">
        <v>21</v>
      </c>
      <c r="X525" s="363" t="s">
        <v>1020</v>
      </c>
      <c r="Y525" s="366"/>
      <c r="Z525" s="367"/>
      <c r="AA525" s="367"/>
      <c r="AB525" s="367"/>
      <c r="AC525" s="366"/>
      <c r="AD525" s="367"/>
      <c r="AE525" s="38"/>
      <c r="AF525" s="38"/>
      <c r="AG525" s="19"/>
      <c r="AH525" s="19"/>
    </row>
    <row r="526" spans="1:34" ht="12.75" customHeight="1">
      <c r="A526" s="19"/>
      <c r="B526" s="434"/>
      <c r="C526" s="434"/>
      <c r="D526" s="436"/>
      <c r="E526" s="437"/>
      <c r="F526" s="437"/>
      <c r="G526" s="437"/>
      <c r="H526" s="436"/>
      <c r="I526" s="438"/>
      <c r="J526" s="438"/>
      <c r="K526" s="440"/>
      <c r="L526" s="441"/>
      <c r="M526" s="441"/>
      <c r="N526" s="441"/>
      <c r="O526" s="440"/>
      <c r="P526" s="363"/>
      <c r="Q526" s="365"/>
      <c r="R526" s="364"/>
      <c r="S526" s="238"/>
      <c r="T526" s="238"/>
      <c r="U526" s="238"/>
      <c r="V526" s="364"/>
      <c r="W526" s="363"/>
      <c r="X526" s="363"/>
      <c r="Y526" s="364"/>
      <c r="Z526" s="238"/>
      <c r="AA526" s="238"/>
      <c r="AB526" s="238"/>
      <c r="AC526" s="364"/>
      <c r="AD526" s="238"/>
      <c r="AE526" s="124"/>
      <c r="AF526" s="38"/>
      <c r="AG526" s="19"/>
      <c r="AH526" s="19"/>
    </row>
    <row r="527" spans="1:34" ht="12.75" customHeight="1">
      <c r="A527" s="19"/>
      <c r="B527" s="434"/>
      <c r="C527" s="442"/>
      <c r="D527" s="436"/>
      <c r="E527" s="437"/>
      <c r="F527" s="437"/>
      <c r="G527" s="437"/>
      <c r="H527" s="436"/>
      <c r="I527" s="438"/>
      <c r="J527" s="445"/>
      <c r="K527" s="440"/>
      <c r="L527" s="441"/>
      <c r="M527" s="441"/>
      <c r="N527" s="441"/>
      <c r="O527" s="440"/>
      <c r="P527" s="363"/>
      <c r="Q527" s="365"/>
      <c r="R527" s="364"/>
      <c r="S527" s="238"/>
      <c r="T527" s="238"/>
      <c r="U527" s="238"/>
      <c r="V527" s="364"/>
      <c r="W527" s="363"/>
      <c r="X527" s="365"/>
      <c r="Y527" s="364"/>
      <c r="Z527" s="238"/>
      <c r="AA527" s="238"/>
      <c r="AB527" s="238"/>
      <c r="AC527" s="364"/>
      <c r="AD527" s="367"/>
      <c r="AE527" s="38"/>
      <c r="AF527" s="38"/>
      <c r="AG527" s="19"/>
      <c r="AH527" s="19"/>
    </row>
    <row r="528" spans="1:34" ht="12.75" customHeight="1">
      <c r="A528" s="19"/>
      <c r="B528" s="462"/>
      <c r="C528" s="448"/>
      <c r="D528" s="463"/>
      <c r="E528" s="464"/>
      <c r="F528" s="464"/>
      <c r="G528" s="464"/>
      <c r="H528" s="463"/>
      <c r="I528" s="459"/>
      <c r="J528" s="451"/>
      <c r="K528" s="460"/>
      <c r="L528" s="461"/>
      <c r="M528" s="461"/>
      <c r="N528" s="461"/>
      <c r="O528" s="460"/>
      <c r="P528" s="458"/>
      <c r="Q528" s="368"/>
      <c r="R528" s="374"/>
      <c r="S528" s="373"/>
      <c r="T528" s="373"/>
      <c r="U528" s="373"/>
      <c r="V528" s="374"/>
      <c r="W528" s="458"/>
      <c r="X528" s="368"/>
      <c r="Y528" s="374"/>
      <c r="Z528" s="373"/>
      <c r="AA528" s="373"/>
      <c r="AB528" s="373"/>
      <c r="AC528" s="374"/>
      <c r="AD528" s="371"/>
      <c r="AE528" s="35"/>
      <c r="AF528" s="35"/>
      <c r="AG528" s="19"/>
      <c r="AH528" s="19"/>
    </row>
    <row r="529" spans="1:34" ht="12.75" customHeight="1">
      <c r="A529" s="19"/>
      <c r="B529" s="445">
        <v>7</v>
      </c>
      <c r="C529" s="439" t="s">
        <v>1024</v>
      </c>
      <c r="D529" s="446"/>
      <c r="E529" s="447"/>
      <c r="F529" s="447"/>
      <c r="G529" s="447"/>
      <c r="H529" s="446"/>
      <c r="I529" s="365">
        <v>22</v>
      </c>
      <c r="J529" s="363" t="s">
        <v>483</v>
      </c>
      <c r="K529" s="366"/>
      <c r="L529" s="367"/>
      <c r="M529" s="367"/>
      <c r="N529" s="367"/>
      <c r="O529" s="366"/>
      <c r="P529" s="365">
        <v>7</v>
      </c>
      <c r="Q529" s="363" t="s">
        <v>1020</v>
      </c>
      <c r="R529" s="366"/>
      <c r="S529" s="367"/>
      <c r="T529" s="367"/>
      <c r="U529" s="367"/>
      <c r="V529" s="366"/>
      <c r="W529" s="365">
        <v>22</v>
      </c>
      <c r="X529" s="363" t="s">
        <v>1021</v>
      </c>
      <c r="Y529" s="366"/>
      <c r="Z529" s="367"/>
      <c r="AA529" s="367"/>
      <c r="AB529" s="367"/>
      <c r="AC529" s="366"/>
      <c r="AD529" s="367"/>
      <c r="AE529" s="38"/>
      <c r="AF529" s="38"/>
      <c r="AG529" s="19"/>
      <c r="AH529" s="19"/>
    </row>
    <row r="530" spans="1:34" ht="12.75" customHeight="1">
      <c r="A530" s="19"/>
      <c r="B530" s="445"/>
      <c r="C530" s="438"/>
      <c r="D530" s="446"/>
      <c r="E530" s="447"/>
      <c r="F530" s="447"/>
      <c r="G530" s="447"/>
      <c r="H530" s="446"/>
      <c r="I530" s="365"/>
      <c r="J530" s="363"/>
      <c r="K530" s="366"/>
      <c r="L530" s="367"/>
      <c r="M530" s="367"/>
      <c r="N530" s="367"/>
      <c r="O530" s="366"/>
      <c r="P530" s="365"/>
      <c r="Q530" s="363"/>
      <c r="R530" s="366"/>
      <c r="S530" s="367"/>
      <c r="T530" s="367"/>
      <c r="U530" s="367"/>
      <c r="V530" s="366"/>
      <c r="W530" s="365"/>
      <c r="X530" s="363"/>
      <c r="Y530" s="366"/>
      <c r="Z530" s="367"/>
      <c r="AA530" s="367"/>
      <c r="AB530" s="367"/>
      <c r="AC530" s="366"/>
      <c r="AD530" s="238"/>
      <c r="AE530" s="124"/>
      <c r="AF530" s="38"/>
      <c r="AG530" s="19"/>
      <c r="AH530" s="19"/>
    </row>
    <row r="531" spans="1:34" ht="12.75" customHeight="1">
      <c r="A531" s="19"/>
      <c r="B531" s="438"/>
      <c r="C531" s="445"/>
      <c r="D531" s="440"/>
      <c r="E531" s="441"/>
      <c r="F531" s="441"/>
      <c r="G531" s="441"/>
      <c r="H531" s="440"/>
      <c r="I531" s="363"/>
      <c r="J531" s="363"/>
      <c r="K531" s="364"/>
      <c r="L531" s="238"/>
      <c r="M531" s="238"/>
      <c r="N531" s="238"/>
      <c r="O531" s="364"/>
      <c r="P531" s="363"/>
      <c r="Q531" s="365"/>
      <c r="R531" s="364"/>
      <c r="S531" s="238"/>
      <c r="T531" s="238"/>
      <c r="U531" s="238"/>
      <c r="V531" s="364"/>
      <c r="W531" s="363"/>
      <c r="X531" s="365"/>
      <c r="Y531" s="364"/>
      <c r="Z531" s="238"/>
      <c r="AA531" s="238"/>
      <c r="AB531" s="238"/>
      <c r="AC531" s="364"/>
      <c r="AD531" s="238"/>
      <c r="AE531" s="124"/>
      <c r="AF531" s="38"/>
      <c r="AG531" s="19"/>
      <c r="AH531" s="19"/>
    </row>
    <row r="532" spans="1:34" ht="12.75" customHeight="1">
      <c r="A532" s="19"/>
      <c r="B532" s="459"/>
      <c r="C532" s="451"/>
      <c r="D532" s="460"/>
      <c r="E532" s="461"/>
      <c r="F532" s="461"/>
      <c r="G532" s="461"/>
      <c r="H532" s="460"/>
      <c r="I532" s="458"/>
      <c r="J532" s="458"/>
      <c r="K532" s="374"/>
      <c r="L532" s="373"/>
      <c r="M532" s="373"/>
      <c r="N532" s="373"/>
      <c r="O532" s="374"/>
      <c r="P532" s="458"/>
      <c r="Q532" s="368"/>
      <c r="R532" s="374"/>
      <c r="S532" s="373"/>
      <c r="T532" s="373"/>
      <c r="U532" s="373"/>
      <c r="V532" s="374"/>
      <c r="W532" s="458"/>
      <c r="X532" s="368"/>
      <c r="Y532" s="374"/>
      <c r="Z532" s="373"/>
      <c r="AA532" s="373"/>
      <c r="AB532" s="373"/>
      <c r="AC532" s="374"/>
      <c r="AD532" s="371"/>
      <c r="AE532" s="35"/>
      <c r="AF532" s="35"/>
      <c r="AG532" s="19"/>
      <c r="AH532" s="19"/>
    </row>
    <row r="533" spans="1:34" ht="12.75" customHeight="1">
      <c r="A533" s="19"/>
      <c r="B533" s="363">
        <v>8</v>
      </c>
      <c r="C533" s="363" t="s">
        <v>483</v>
      </c>
      <c r="D533" s="364"/>
      <c r="E533" s="238"/>
      <c r="F533" s="238"/>
      <c r="G533" s="238"/>
      <c r="H533" s="364"/>
      <c r="I533" s="363">
        <v>23</v>
      </c>
      <c r="J533" s="363" t="s">
        <v>1019</v>
      </c>
      <c r="K533" s="364"/>
      <c r="L533" s="238"/>
      <c r="M533" s="238"/>
      <c r="N533" s="238"/>
      <c r="O533" s="364"/>
      <c r="P533" s="363">
        <v>8</v>
      </c>
      <c r="Q533" s="363" t="s">
        <v>1021</v>
      </c>
      <c r="R533" s="364"/>
      <c r="S533" s="238"/>
      <c r="T533" s="238"/>
      <c r="U533" s="238"/>
      <c r="V533" s="364"/>
      <c r="W533" s="363">
        <v>23</v>
      </c>
      <c r="X533" s="363" t="s">
        <v>1022</v>
      </c>
      <c r="Y533" s="364"/>
      <c r="Z533" s="238"/>
      <c r="AA533" s="238"/>
      <c r="AB533" s="238"/>
      <c r="AC533" s="364"/>
      <c r="AD533" s="367"/>
      <c r="AE533" s="38"/>
      <c r="AF533" s="38"/>
      <c r="AG533" s="19"/>
      <c r="AH533" s="19"/>
    </row>
    <row r="534" spans="1:34" ht="12.75" customHeight="1">
      <c r="A534" s="19"/>
      <c r="B534" s="365"/>
      <c r="C534" s="363"/>
      <c r="D534" s="366"/>
      <c r="E534" s="367"/>
      <c r="F534" s="367"/>
      <c r="G534" s="367"/>
      <c r="H534" s="366"/>
      <c r="I534" s="365"/>
      <c r="J534" s="365"/>
      <c r="K534" s="366"/>
      <c r="L534" s="367"/>
      <c r="M534" s="367"/>
      <c r="N534" s="367"/>
      <c r="O534" s="366"/>
      <c r="P534" s="365"/>
      <c r="Q534" s="363"/>
      <c r="R534" s="366"/>
      <c r="S534" s="367"/>
      <c r="T534" s="367"/>
      <c r="U534" s="367"/>
      <c r="V534" s="366"/>
      <c r="W534" s="365"/>
      <c r="X534" s="363"/>
      <c r="Y534" s="366"/>
      <c r="Z534" s="367"/>
      <c r="AA534" s="367"/>
      <c r="AB534" s="367"/>
      <c r="AC534" s="366"/>
      <c r="AD534" s="238"/>
      <c r="AE534" s="124"/>
      <c r="AF534" s="38"/>
      <c r="AG534" s="19"/>
      <c r="AH534" s="19"/>
    </row>
    <row r="535" spans="1:34" ht="12.75" customHeight="1">
      <c r="A535" s="19"/>
      <c r="B535" s="365"/>
      <c r="C535" s="363"/>
      <c r="D535" s="366"/>
      <c r="E535" s="367"/>
      <c r="F535" s="367"/>
      <c r="G535" s="367"/>
      <c r="H535" s="366"/>
      <c r="I535" s="365"/>
      <c r="J535" s="365"/>
      <c r="K535" s="366"/>
      <c r="L535" s="367"/>
      <c r="M535" s="367"/>
      <c r="N535" s="367"/>
      <c r="O535" s="366"/>
      <c r="P535" s="365"/>
      <c r="Q535" s="365"/>
      <c r="R535" s="366"/>
      <c r="S535" s="367"/>
      <c r="T535" s="367"/>
      <c r="U535" s="367"/>
      <c r="V535" s="366"/>
      <c r="W535" s="365"/>
      <c r="X535" s="365"/>
      <c r="Y535" s="366"/>
      <c r="Z535" s="367"/>
      <c r="AA535" s="367"/>
      <c r="AB535" s="367"/>
      <c r="AC535" s="366"/>
      <c r="AD535" s="238"/>
      <c r="AE535" s="124"/>
      <c r="AF535" s="38"/>
      <c r="AG535" s="19"/>
      <c r="AH535" s="19"/>
    </row>
    <row r="536" spans="1:34" ht="12.75" customHeight="1">
      <c r="A536" s="19"/>
      <c r="B536" s="458"/>
      <c r="C536" s="458"/>
      <c r="D536" s="374"/>
      <c r="E536" s="373"/>
      <c r="F536" s="373"/>
      <c r="G536" s="373"/>
      <c r="H536" s="374"/>
      <c r="I536" s="458"/>
      <c r="J536" s="368"/>
      <c r="K536" s="374"/>
      <c r="L536" s="373"/>
      <c r="M536" s="373"/>
      <c r="N536" s="373"/>
      <c r="O536" s="374"/>
      <c r="P536" s="458"/>
      <c r="Q536" s="368"/>
      <c r="R536" s="374"/>
      <c r="S536" s="373"/>
      <c r="T536" s="373"/>
      <c r="U536" s="373"/>
      <c r="V536" s="374"/>
      <c r="W536" s="458"/>
      <c r="X536" s="368"/>
      <c r="Y536" s="374"/>
      <c r="Z536" s="373"/>
      <c r="AA536" s="373"/>
      <c r="AB536" s="373"/>
      <c r="AC536" s="374"/>
      <c r="AD536" s="371"/>
      <c r="AE536" s="35"/>
      <c r="AF536" s="35"/>
      <c r="AG536" s="19"/>
      <c r="AH536" s="19"/>
    </row>
    <row r="537" spans="1:34" ht="12.75" customHeight="1">
      <c r="A537" s="19"/>
      <c r="B537" s="363">
        <v>9</v>
      </c>
      <c r="C537" s="363" t="s">
        <v>1019</v>
      </c>
      <c r="D537" s="364"/>
      <c r="E537" s="238"/>
      <c r="F537" s="238"/>
      <c r="G537" s="238"/>
      <c r="H537" s="364"/>
      <c r="I537" s="363">
        <v>24</v>
      </c>
      <c r="J537" s="363" t="s">
        <v>1020</v>
      </c>
      <c r="K537" s="364"/>
      <c r="L537" s="238"/>
      <c r="M537" s="238"/>
      <c r="N537" s="238"/>
      <c r="O537" s="364"/>
      <c r="P537" s="363">
        <v>9</v>
      </c>
      <c r="Q537" s="363" t="s">
        <v>1022</v>
      </c>
      <c r="R537" s="364"/>
      <c r="S537" s="238"/>
      <c r="T537" s="238"/>
      <c r="U537" s="238"/>
      <c r="V537" s="364"/>
      <c r="W537" s="434">
        <v>24</v>
      </c>
      <c r="X537" s="435" t="s">
        <v>1023</v>
      </c>
      <c r="Y537" s="436"/>
      <c r="Z537" s="437"/>
      <c r="AA537" s="437"/>
      <c r="AB537" s="437"/>
      <c r="AC537" s="436"/>
      <c r="AD537" s="367"/>
      <c r="AE537" s="38"/>
      <c r="AF537" s="38"/>
      <c r="AG537" s="19"/>
      <c r="AH537" s="19"/>
    </row>
    <row r="538" spans="1:34" ht="12.75" customHeight="1">
      <c r="A538" s="19"/>
      <c r="B538" s="363"/>
      <c r="C538" s="365"/>
      <c r="D538" s="364"/>
      <c r="E538" s="238"/>
      <c r="F538" s="238"/>
      <c r="G538" s="238"/>
      <c r="H538" s="364"/>
      <c r="I538" s="363"/>
      <c r="J538" s="363"/>
      <c r="K538" s="364"/>
      <c r="L538" s="238"/>
      <c r="M538" s="238"/>
      <c r="N538" s="238"/>
      <c r="O538" s="364"/>
      <c r="P538" s="363"/>
      <c r="Q538" s="363"/>
      <c r="R538" s="364"/>
      <c r="S538" s="238"/>
      <c r="T538" s="238"/>
      <c r="U538" s="238"/>
      <c r="V538" s="364"/>
      <c r="W538" s="434"/>
      <c r="X538" s="434"/>
      <c r="Y538" s="436"/>
      <c r="Z538" s="437"/>
      <c r="AA538" s="437"/>
      <c r="AB538" s="437"/>
      <c r="AC538" s="436"/>
      <c r="AD538" s="367"/>
      <c r="AE538" s="38"/>
      <c r="AF538" s="38"/>
      <c r="AG538" s="19"/>
      <c r="AH538" s="19"/>
    </row>
    <row r="539" spans="1:34" ht="12.75" customHeight="1">
      <c r="A539" s="19"/>
      <c r="B539" s="365"/>
      <c r="C539" s="365"/>
      <c r="D539" s="366"/>
      <c r="E539" s="367"/>
      <c r="F539" s="367"/>
      <c r="G539" s="367"/>
      <c r="H539" s="366"/>
      <c r="I539" s="365"/>
      <c r="J539" s="365"/>
      <c r="K539" s="366"/>
      <c r="L539" s="367"/>
      <c r="M539" s="367"/>
      <c r="N539" s="367"/>
      <c r="O539" s="366"/>
      <c r="P539" s="365"/>
      <c r="Q539" s="365"/>
      <c r="R539" s="366"/>
      <c r="S539" s="367"/>
      <c r="T539" s="367"/>
      <c r="U539" s="367"/>
      <c r="V539" s="366"/>
      <c r="W539" s="442"/>
      <c r="X539" s="442"/>
      <c r="Y539" s="443"/>
      <c r="Z539" s="444"/>
      <c r="AA539" s="444"/>
      <c r="AB539" s="444"/>
      <c r="AC539" s="443"/>
      <c r="AD539" s="238"/>
      <c r="AE539" s="124"/>
      <c r="AF539" s="38"/>
      <c r="AG539" s="19"/>
      <c r="AH539" s="19"/>
    </row>
    <row r="540" spans="1:34" ht="12.75" customHeight="1">
      <c r="A540" s="19"/>
      <c r="B540" s="368"/>
      <c r="C540" s="368"/>
      <c r="D540" s="370"/>
      <c r="E540" s="371"/>
      <c r="F540" s="371"/>
      <c r="G540" s="371"/>
      <c r="H540" s="370"/>
      <c r="I540" s="368"/>
      <c r="J540" s="368"/>
      <c r="K540" s="370"/>
      <c r="L540" s="371"/>
      <c r="M540" s="371"/>
      <c r="N540" s="371"/>
      <c r="O540" s="370"/>
      <c r="P540" s="368"/>
      <c r="Q540" s="368"/>
      <c r="R540" s="370"/>
      <c r="S540" s="371"/>
      <c r="T540" s="371"/>
      <c r="U540" s="371"/>
      <c r="V540" s="370"/>
      <c r="W540" s="448"/>
      <c r="X540" s="448"/>
      <c r="Y540" s="449"/>
      <c r="Z540" s="450"/>
      <c r="AA540" s="450"/>
      <c r="AB540" s="450"/>
      <c r="AC540" s="449"/>
      <c r="AD540" s="373"/>
      <c r="AE540" s="378"/>
      <c r="AF540" s="35"/>
      <c r="AG540" s="19"/>
      <c r="AH540" s="19"/>
    </row>
    <row r="541" spans="1:34" ht="12.75" customHeight="1">
      <c r="A541" s="19"/>
      <c r="B541" s="363">
        <v>10</v>
      </c>
      <c r="C541" s="363" t="s">
        <v>1020</v>
      </c>
      <c r="D541" s="364"/>
      <c r="E541" s="238"/>
      <c r="F541" s="238"/>
      <c r="G541" s="238"/>
      <c r="H541" s="364"/>
      <c r="I541" s="363">
        <v>25</v>
      </c>
      <c r="J541" s="363" t="s">
        <v>1021</v>
      </c>
      <c r="K541" s="364"/>
      <c r="L541" s="238"/>
      <c r="M541" s="238"/>
      <c r="N541" s="238"/>
      <c r="O541" s="364"/>
      <c r="P541" s="434">
        <v>10</v>
      </c>
      <c r="Q541" s="435" t="s">
        <v>1023</v>
      </c>
      <c r="R541" s="436"/>
      <c r="S541" s="437"/>
      <c r="T541" s="437"/>
      <c r="U541" s="437"/>
      <c r="V541" s="436"/>
      <c r="W541" s="438">
        <v>25</v>
      </c>
      <c r="X541" s="439" t="s">
        <v>1024</v>
      </c>
      <c r="Y541" s="440"/>
      <c r="Z541" s="441"/>
      <c r="AA541" s="441"/>
      <c r="AB541" s="441"/>
      <c r="AC541" s="440"/>
      <c r="AD541" s="367"/>
      <c r="AE541" s="38"/>
      <c r="AF541" s="38"/>
      <c r="AG541" s="19"/>
      <c r="AH541" s="19"/>
    </row>
    <row r="542" spans="1:34" ht="12.75" customHeight="1">
      <c r="A542" s="19"/>
      <c r="B542" s="363"/>
      <c r="C542" s="363"/>
      <c r="D542" s="364"/>
      <c r="E542" s="238"/>
      <c r="F542" s="238"/>
      <c r="G542" s="238"/>
      <c r="H542" s="364"/>
      <c r="I542" s="363"/>
      <c r="J542" s="363"/>
      <c r="K542" s="364"/>
      <c r="L542" s="238"/>
      <c r="M542" s="238"/>
      <c r="N542" s="238"/>
      <c r="O542" s="364"/>
      <c r="P542" s="434"/>
      <c r="Q542" s="434"/>
      <c r="R542" s="436"/>
      <c r="S542" s="437"/>
      <c r="T542" s="437"/>
      <c r="U542" s="437"/>
      <c r="V542" s="436"/>
      <c r="W542" s="438"/>
      <c r="X542" s="438"/>
      <c r="Y542" s="440"/>
      <c r="Z542" s="441"/>
      <c r="AA542" s="441"/>
      <c r="AB542" s="441"/>
      <c r="AC542" s="440"/>
      <c r="AD542" s="238"/>
      <c r="AE542" s="124"/>
      <c r="AF542" s="38"/>
      <c r="AG542" s="19"/>
      <c r="AH542" s="19"/>
    </row>
    <row r="543" spans="1:34" ht="12.75" customHeight="1">
      <c r="A543" s="19"/>
      <c r="B543" s="363"/>
      <c r="C543" s="365"/>
      <c r="D543" s="364"/>
      <c r="E543" s="238"/>
      <c r="F543" s="238"/>
      <c r="G543" s="238"/>
      <c r="H543" s="364"/>
      <c r="I543" s="363"/>
      <c r="J543" s="365"/>
      <c r="K543" s="364"/>
      <c r="L543" s="238"/>
      <c r="M543" s="238"/>
      <c r="N543" s="238"/>
      <c r="O543" s="364"/>
      <c r="P543" s="434"/>
      <c r="Q543" s="442"/>
      <c r="R543" s="436"/>
      <c r="S543" s="437"/>
      <c r="T543" s="437"/>
      <c r="U543" s="437"/>
      <c r="V543" s="436"/>
      <c r="W543" s="438"/>
      <c r="X543" s="445"/>
      <c r="Y543" s="440"/>
      <c r="Z543" s="441"/>
      <c r="AA543" s="441"/>
      <c r="AB543" s="441"/>
      <c r="AC543" s="440"/>
      <c r="AD543" s="367"/>
      <c r="AE543" s="38"/>
      <c r="AF543" s="38"/>
      <c r="AG543" s="19"/>
      <c r="AH543" s="19"/>
    </row>
    <row r="544" spans="1:34" ht="12.75" customHeight="1">
      <c r="A544" s="19"/>
      <c r="B544" s="368"/>
      <c r="C544" s="368"/>
      <c r="D544" s="370"/>
      <c r="E544" s="371"/>
      <c r="F544" s="371"/>
      <c r="G544" s="371"/>
      <c r="H544" s="370"/>
      <c r="I544" s="368"/>
      <c r="J544" s="368"/>
      <c r="K544" s="370"/>
      <c r="L544" s="371"/>
      <c r="M544" s="371"/>
      <c r="N544" s="371"/>
      <c r="O544" s="370"/>
      <c r="P544" s="448"/>
      <c r="Q544" s="448"/>
      <c r="R544" s="449"/>
      <c r="S544" s="450"/>
      <c r="T544" s="450"/>
      <c r="U544" s="450"/>
      <c r="V544" s="449"/>
      <c r="W544" s="451"/>
      <c r="X544" s="451"/>
      <c r="Y544" s="452"/>
      <c r="Z544" s="453"/>
      <c r="AA544" s="453"/>
      <c r="AB544" s="453"/>
      <c r="AC544" s="452"/>
      <c r="AD544" s="371"/>
      <c r="AE544" s="35"/>
      <c r="AF544" s="35"/>
      <c r="AG544" s="19"/>
      <c r="AH544" s="19"/>
    </row>
    <row r="545" spans="1:34" ht="12.75" customHeight="1">
      <c r="A545" s="19"/>
      <c r="B545" s="365">
        <v>11</v>
      </c>
      <c r="C545" s="363" t="s">
        <v>1021</v>
      </c>
      <c r="D545" s="366"/>
      <c r="E545" s="367"/>
      <c r="F545" s="367"/>
      <c r="G545" s="367"/>
      <c r="H545" s="366"/>
      <c r="I545" s="365">
        <v>26</v>
      </c>
      <c r="J545" s="363" t="s">
        <v>1022</v>
      </c>
      <c r="K545" s="366"/>
      <c r="L545" s="367"/>
      <c r="M545" s="367"/>
      <c r="N545" s="367"/>
      <c r="O545" s="366"/>
      <c r="P545" s="445">
        <v>11</v>
      </c>
      <c r="Q545" s="439" t="s">
        <v>1024</v>
      </c>
      <c r="R545" s="446"/>
      <c r="S545" s="447"/>
      <c r="T545" s="447"/>
      <c r="U545" s="447"/>
      <c r="V545" s="446"/>
      <c r="W545" s="365">
        <v>26</v>
      </c>
      <c r="X545" s="363" t="s">
        <v>483</v>
      </c>
      <c r="Y545" s="366"/>
      <c r="Z545" s="367"/>
      <c r="AA545" s="367"/>
      <c r="AB545" s="367"/>
      <c r="AC545" s="366"/>
      <c r="AD545" s="367"/>
      <c r="AE545" s="38"/>
      <c r="AF545" s="38"/>
      <c r="AG545" s="19"/>
      <c r="AH545" s="19"/>
    </row>
    <row r="546" spans="1:34" ht="12.75" customHeight="1">
      <c r="A546" s="19"/>
      <c r="B546" s="363"/>
      <c r="C546" s="363"/>
      <c r="D546" s="364"/>
      <c r="E546" s="238"/>
      <c r="F546" s="238"/>
      <c r="G546" s="238"/>
      <c r="H546" s="364"/>
      <c r="I546" s="363"/>
      <c r="J546" s="363"/>
      <c r="K546" s="364"/>
      <c r="L546" s="238"/>
      <c r="M546" s="238"/>
      <c r="N546" s="238"/>
      <c r="O546" s="364"/>
      <c r="P546" s="438"/>
      <c r="Q546" s="438"/>
      <c r="R546" s="440"/>
      <c r="S546" s="441"/>
      <c r="T546" s="441"/>
      <c r="U546" s="441"/>
      <c r="V546" s="440"/>
      <c r="W546" s="363"/>
      <c r="X546" s="363"/>
      <c r="Y546" s="364"/>
      <c r="Z546" s="238"/>
      <c r="AA546" s="238"/>
      <c r="AB546" s="238"/>
      <c r="AC546" s="364"/>
      <c r="AD546" s="238"/>
      <c r="AE546" s="124"/>
      <c r="AF546" s="38"/>
      <c r="AG546" s="19"/>
      <c r="AH546" s="19"/>
    </row>
    <row r="547" spans="1:34" ht="12.75" customHeight="1">
      <c r="A547" s="19"/>
      <c r="B547" s="363"/>
      <c r="C547" s="365"/>
      <c r="D547" s="364"/>
      <c r="E547" s="238"/>
      <c r="F547" s="238"/>
      <c r="G547" s="238"/>
      <c r="H547" s="364"/>
      <c r="I547" s="363"/>
      <c r="J547" s="365"/>
      <c r="K547" s="364"/>
      <c r="L547" s="238"/>
      <c r="M547" s="238"/>
      <c r="N547" s="238"/>
      <c r="O547" s="364"/>
      <c r="P547" s="438"/>
      <c r="Q547" s="445"/>
      <c r="R547" s="440"/>
      <c r="S547" s="441"/>
      <c r="T547" s="441"/>
      <c r="U547" s="441"/>
      <c r="V547" s="440"/>
      <c r="W547" s="363"/>
      <c r="X547" s="363"/>
      <c r="Y547" s="364"/>
      <c r="Z547" s="238"/>
      <c r="AA547" s="238"/>
      <c r="AB547" s="238"/>
      <c r="AC547" s="364"/>
      <c r="AD547" s="238"/>
      <c r="AE547" s="124"/>
      <c r="AF547" s="38"/>
      <c r="AG547" s="19"/>
      <c r="AH547" s="19"/>
    </row>
    <row r="548" spans="1:34" ht="12.75" customHeight="1">
      <c r="A548" s="19"/>
      <c r="B548" s="458"/>
      <c r="C548" s="368"/>
      <c r="D548" s="374"/>
      <c r="E548" s="373"/>
      <c r="F548" s="373"/>
      <c r="G548" s="373"/>
      <c r="H548" s="374"/>
      <c r="I548" s="458"/>
      <c r="J548" s="368"/>
      <c r="K548" s="374"/>
      <c r="L548" s="373"/>
      <c r="M548" s="373"/>
      <c r="N548" s="373"/>
      <c r="O548" s="374"/>
      <c r="P548" s="459"/>
      <c r="Q548" s="451"/>
      <c r="R548" s="460"/>
      <c r="S548" s="461"/>
      <c r="T548" s="461"/>
      <c r="U548" s="461"/>
      <c r="V548" s="460"/>
      <c r="W548" s="458"/>
      <c r="X548" s="458"/>
      <c r="Y548" s="374"/>
      <c r="Z548" s="373"/>
      <c r="AA548" s="373"/>
      <c r="AB548" s="373"/>
      <c r="AC548" s="374"/>
      <c r="AD548" s="371"/>
      <c r="AE548" s="35"/>
      <c r="AF548" s="35"/>
      <c r="AG548" s="19"/>
      <c r="AH548" s="19"/>
    </row>
    <row r="549" spans="1:34" ht="12.75" customHeight="1">
      <c r="A549" s="19"/>
      <c r="B549" s="365">
        <v>12</v>
      </c>
      <c r="C549" s="363" t="s">
        <v>1022</v>
      </c>
      <c r="D549" s="366"/>
      <c r="E549" s="367"/>
      <c r="F549" s="367"/>
      <c r="G549" s="367"/>
      <c r="H549" s="366"/>
      <c r="I549" s="442">
        <v>27</v>
      </c>
      <c r="J549" s="435" t="s">
        <v>1023</v>
      </c>
      <c r="K549" s="443"/>
      <c r="L549" s="444"/>
      <c r="M549" s="444"/>
      <c r="N549" s="444"/>
      <c r="O549" s="443"/>
      <c r="P549" s="365">
        <v>12</v>
      </c>
      <c r="Q549" s="363" t="s">
        <v>483</v>
      </c>
      <c r="R549" s="366"/>
      <c r="S549" s="367"/>
      <c r="T549" s="367"/>
      <c r="U549" s="367"/>
      <c r="V549" s="366"/>
      <c r="W549" s="365">
        <v>27</v>
      </c>
      <c r="X549" s="363" t="s">
        <v>1019</v>
      </c>
      <c r="Y549" s="366"/>
      <c r="Z549" s="367"/>
      <c r="AA549" s="367"/>
      <c r="AB549" s="367"/>
      <c r="AC549" s="366"/>
      <c r="AD549" s="367"/>
      <c r="AE549" s="38"/>
      <c r="AF549" s="38"/>
      <c r="AG549" s="19"/>
      <c r="AH549" s="19"/>
    </row>
    <row r="550" spans="1:34" ht="12.75" customHeight="1">
      <c r="A550" s="19"/>
      <c r="B550" s="365"/>
      <c r="C550" s="363"/>
      <c r="D550" s="366"/>
      <c r="E550" s="367"/>
      <c r="F550" s="367"/>
      <c r="G550" s="367"/>
      <c r="H550" s="366"/>
      <c r="I550" s="442"/>
      <c r="J550" s="434"/>
      <c r="K550" s="443"/>
      <c r="L550" s="444"/>
      <c r="M550" s="444"/>
      <c r="N550" s="444"/>
      <c r="O550" s="443"/>
      <c r="P550" s="365"/>
      <c r="Q550" s="363"/>
      <c r="R550" s="366"/>
      <c r="S550" s="367"/>
      <c r="T550" s="367"/>
      <c r="U550" s="367"/>
      <c r="V550" s="366"/>
      <c r="W550" s="365"/>
      <c r="X550" s="365"/>
      <c r="Y550" s="366"/>
      <c r="Z550" s="367"/>
      <c r="AA550" s="367"/>
      <c r="AB550" s="367"/>
      <c r="AC550" s="366"/>
      <c r="AD550" s="367"/>
      <c r="AE550" s="38"/>
      <c r="AF550" s="38"/>
      <c r="AG550" s="19"/>
      <c r="AH550" s="19"/>
    </row>
    <row r="551" spans="1:34" ht="12.75" customHeight="1">
      <c r="A551" s="19"/>
      <c r="B551" s="363"/>
      <c r="C551" s="365"/>
      <c r="D551" s="364"/>
      <c r="E551" s="238"/>
      <c r="F551" s="238"/>
      <c r="G551" s="238"/>
      <c r="H551" s="364"/>
      <c r="I551" s="434"/>
      <c r="J551" s="442"/>
      <c r="K551" s="436"/>
      <c r="L551" s="437"/>
      <c r="M551" s="437"/>
      <c r="N551" s="437"/>
      <c r="O551" s="436"/>
      <c r="P551" s="363"/>
      <c r="Q551" s="363"/>
      <c r="R551" s="364"/>
      <c r="S551" s="238"/>
      <c r="T551" s="238"/>
      <c r="U551" s="238"/>
      <c r="V551" s="364"/>
      <c r="W551" s="363"/>
      <c r="X551" s="365"/>
      <c r="Y551" s="364"/>
      <c r="Z551" s="238"/>
      <c r="AA551" s="238"/>
      <c r="AB551" s="238"/>
      <c r="AC551" s="364"/>
      <c r="AD551" s="238"/>
      <c r="AE551" s="124"/>
      <c r="AF551" s="38"/>
      <c r="AG551" s="19"/>
      <c r="AH551" s="19"/>
    </row>
    <row r="552" spans="1:34" ht="12.75" customHeight="1">
      <c r="A552" s="19"/>
      <c r="B552" s="458"/>
      <c r="C552" s="368"/>
      <c r="D552" s="374"/>
      <c r="E552" s="373"/>
      <c r="F552" s="373"/>
      <c r="G552" s="373"/>
      <c r="H552" s="374"/>
      <c r="I552" s="462"/>
      <c r="J552" s="448"/>
      <c r="K552" s="463"/>
      <c r="L552" s="464"/>
      <c r="M552" s="464"/>
      <c r="N552" s="464"/>
      <c r="O552" s="463"/>
      <c r="P552" s="458"/>
      <c r="Q552" s="458"/>
      <c r="R552" s="374"/>
      <c r="S552" s="373"/>
      <c r="T552" s="373"/>
      <c r="U552" s="373"/>
      <c r="V552" s="374"/>
      <c r="W552" s="458"/>
      <c r="X552" s="368"/>
      <c r="Y552" s="374"/>
      <c r="Z552" s="373"/>
      <c r="AA552" s="373"/>
      <c r="AB552" s="373"/>
      <c r="AC552" s="374"/>
      <c r="AD552" s="373"/>
      <c r="AE552" s="378"/>
      <c r="AF552" s="35"/>
      <c r="AG552" s="19"/>
      <c r="AH552" s="19"/>
    </row>
    <row r="553" spans="1:34" ht="12.75" customHeight="1">
      <c r="A553" s="19"/>
      <c r="B553" s="434">
        <v>13</v>
      </c>
      <c r="C553" s="435" t="s">
        <v>1023</v>
      </c>
      <c r="D553" s="436"/>
      <c r="E553" s="437"/>
      <c r="F553" s="437"/>
      <c r="G553" s="437"/>
      <c r="H553" s="436"/>
      <c r="I553" s="438">
        <v>28</v>
      </c>
      <c r="J553" s="439" t="s">
        <v>1024</v>
      </c>
      <c r="K553" s="440"/>
      <c r="L553" s="441"/>
      <c r="M553" s="441"/>
      <c r="N553" s="441"/>
      <c r="O553" s="440"/>
      <c r="P553" s="363">
        <v>13</v>
      </c>
      <c r="Q553" s="363" t="s">
        <v>1019</v>
      </c>
      <c r="R553" s="364"/>
      <c r="S553" s="238"/>
      <c r="T553" s="238"/>
      <c r="U553" s="238"/>
      <c r="V553" s="364"/>
      <c r="W553" s="363">
        <v>28</v>
      </c>
      <c r="X553" s="363" t="s">
        <v>1020</v>
      </c>
      <c r="Y553" s="364"/>
      <c r="Z553" s="238"/>
      <c r="AA553" s="238"/>
      <c r="AB553" s="238"/>
      <c r="AC553" s="364"/>
      <c r="AD553" s="367"/>
      <c r="AE553" s="38"/>
      <c r="AF553" s="38"/>
      <c r="AG553" s="19"/>
      <c r="AH553" s="19"/>
    </row>
    <row r="554" spans="1:34" ht="12.75" customHeight="1">
      <c r="A554" s="19"/>
      <c r="B554" s="442"/>
      <c r="C554" s="434"/>
      <c r="D554" s="443"/>
      <c r="E554" s="444"/>
      <c r="F554" s="444"/>
      <c r="G554" s="444"/>
      <c r="H554" s="443"/>
      <c r="I554" s="445"/>
      <c r="J554" s="438"/>
      <c r="K554" s="446"/>
      <c r="L554" s="447"/>
      <c r="M554" s="447"/>
      <c r="N554" s="447"/>
      <c r="O554" s="446"/>
      <c r="P554" s="365"/>
      <c r="Q554" s="365"/>
      <c r="R554" s="366"/>
      <c r="S554" s="367"/>
      <c r="T554" s="367"/>
      <c r="U554" s="367"/>
      <c r="V554" s="366"/>
      <c r="W554" s="365"/>
      <c r="X554" s="363"/>
      <c r="Y554" s="366"/>
      <c r="Z554" s="367"/>
      <c r="AA554" s="367"/>
      <c r="AB554" s="367"/>
      <c r="AC554" s="366"/>
      <c r="AD554" s="238"/>
      <c r="AE554" s="124"/>
      <c r="AF554" s="38"/>
      <c r="AG554" s="19"/>
      <c r="AH554" s="19"/>
    </row>
    <row r="555" spans="1:34" ht="12.75" customHeight="1">
      <c r="A555" s="19"/>
      <c r="B555" s="442"/>
      <c r="C555" s="442"/>
      <c r="D555" s="443"/>
      <c r="E555" s="444"/>
      <c r="F555" s="444"/>
      <c r="G555" s="444"/>
      <c r="H555" s="443"/>
      <c r="I555" s="445"/>
      <c r="J555" s="445"/>
      <c r="K555" s="446"/>
      <c r="L555" s="447"/>
      <c r="M555" s="447"/>
      <c r="N555" s="447"/>
      <c r="O555" s="446"/>
      <c r="P555" s="365"/>
      <c r="Q555" s="365"/>
      <c r="R555" s="366"/>
      <c r="S555" s="367"/>
      <c r="T555" s="367"/>
      <c r="U555" s="367"/>
      <c r="V555" s="366"/>
      <c r="W555" s="365"/>
      <c r="X555" s="365"/>
      <c r="Y555" s="366"/>
      <c r="Z555" s="367"/>
      <c r="AA555" s="367"/>
      <c r="AB555" s="367"/>
      <c r="AC555" s="366"/>
      <c r="AD555" s="367"/>
      <c r="AE555" s="38"/>
      <c r="AF555" s="38"/>
      <c r="AG555" s="19"/>
      <c r="AH555" s="19"/>
    </row>
    <row r="556" spans="1:34" ht="12.75" customHeight="1">
      <c r="A556" s="19"/>
      <c r="B556" s="462"/>
      <c r="C556" s="448"/>
      <c r="D556" s="463"/>
      <c r="E556" s="464"/>
      <c r="F556" s="464"/>
      <c r="G556" s="464"/>
      <c r="H556" s="463"/>
      <c r="I556" s="459"/>
      <c r="J556" s="451"/>
      <c r="K556" s="460"/>
      <c r="L556" s="461"/>
      <c r="M556" s="461"/>
      <c r="N556" s="461"/>
      <c r="O556" s="460"/>
      <c r="P556" s="458"/>
      <c r="Q556" s="368"/>
      <c r="R556" s="374"/>
      <c r="S556" s="373"/>
      <c r="T556" s="373"/>
      <c r="U556" s="373"/>
      <c r="V556" s="374"/>
      <c r="W556" s="458"/>
      <c r="X556" s="368"/>
      <c r="Y556" s="374"/>
      <c r="Z556" s="373"/>
      <c r="AA556" s="373"/>
      <c r="AB556" s="373"/>
      <c r="AC556" s="374"/>
      <c r="AD556" s="371"/>
      <c r="AE556" s="35"/>
      <c r="AF556" s="35"/>
      <c r="AG556" s="19"/>
      <c r="AH556" s="19"/>
    </row>
    <row r="557" spans="1:34" ht="12.75" customHeight="1">
      <c r="A557" s="19"/>
      <c r="B557" s="438">
        <v>14</v>
      </c>
      <c r="C557" s="439" t="s">
        <v>1024</v>
      </c>
      <c r="D557" s="440"/>
      <c r="E557" s="441"/>
      <c r="F557" s="441"/>
      <c r="G557" s="441"/>
      <c r="H557" s="440"/>
      <c r="I557" s="363">
        <v>29</v>
      </c>
      <c r="J557" s="363" t="s">
        <v>483</v>
      </c>
      <c r="K557" s="364"/>
      <c r="L557" s="238"/>
      <c r="M557" s="238"/>
      <c r="N557" s="238"/>
      <c r="O557" s="364"/>
      <c r="P557" s="363">
        <v>14</v>
      </c>
      <c r="Q557" s="363" t="s">
        <v>1020</v>
      </c>
      <c r="R557" s="364"/>
      <c r="S557" s="238"/>
      <c r="T557" s="238"/>
      <c r="U557" s="238"/>
      <c r="V557" s="364"/>
      <c r="W557" s="438">
        <v>29</v>
      </c>
      <c r="X557" s="467" t="s">
        <v>1021</v>
      </c>
      <c r="Y557" s="440"/>
      <c r="Z557" s="441"/>
      <c r="AA557" s="441"/>
      <c r="AB557" s="441"/>
      <c r="AC557" s="440"/>
      <c r="AD557" s="367"/>
      <c r="AE557" s="38"/>
      <c r="AF557" s="38"/>
      <c r="AG557" s="19"/>
      <c r="AH557" s="19"/>
    </row>
    <row r="558" spans="1:34" ht="12.75" customHeight="1">
      <c r="A558" s="19"/>
      <c r="B558" s="438"/>
      <c r="C558" s="438"/>
      <c r="D558" s="440"/>
      <c r="E558" s="441"/>
      <c r="F558" s="441"/>
      <c r="G558" s="441"/>
      <c r="H558" s="440"/>
      <c r="I558" s="363"/>
      <c r="J558" s="363"/>
      <c r="K558" s="364"/>
      <c r="L558" s="238"/>
      <c r="M558" s="238"/>
      <c r="N558" s="238"/>
      <c r="O558" s="364"/>
      <c r="P558" s="363"/>
      <c r="Q558" s="38"/>
      <c r="R558" s="364"/>
      <c r="S558" s="238"/>
      <c r="T558" s="238"/>
      <c r="U558" s="238"/>
      <c r="V558" s="364"/>
      <c r="W558" s="438"/>
      <c r="X558" s="438"/>
      <c r="Y558" s="440"/>
      <c r="Z558" s="441"/>
      <c r="AA558" s="441"/>
      <c r="AB558" s="441"/>
      <c r="AC558" s="440"/>
      <c r="AD558" s="238"/>
      <c r="AE558" s="124"/>
      <c r="AF558" s="38"/>
      <c r="AG558" s="19"/>
      <c r="AH558" s="19"/>
    </row>
    <row r="559" spans="1:34" ht="12.75" customHeight="1">
      <c r="A559" s="19"/>
      <c r="B559" s="445"/>
      <c r="C559" s="445"/>
      <c r="D559" s="446"/>
      <c r="E559" s="447"/>
      <c r="F559" s="447"/>
      <c r="G559" s="447"/>
      <c r="H559" s="446"/>
      <c r="I559" s="365"/>
      <c r="J559" s="363"/>
      <c r="K559" s="366"/>
      <c r="L559" s="367"/>
      <c r="M559" s="367"/>
      <c r="N559" s="367"/>
      <c r="O559" s="366"/>
      <c r="P559" s="365"/>
      <c r="Q559" s="365"/>
      <c r="R559" s="366"/>
      <c r="S559" s="367"/>
      <c r="T559" s="367"/>
      <c r="U559" s="367"/>
      <c r="V559" s="366"/>
      <c r="W559" s="445"/>
      <c r="X559" s="445"/>
      <c r="Y559" s="446"/>
      <c r="Z559" s="447"/>
      <c r="AA559" s="447"/>
      <c r="AB559" s="447"/>
      <c r="AC559" s="446"/>
      <c r="AD559" s="238"/>
      <c r="AE559" s="124"/>
      <c r="AF559" s="38"/>
      <c r="AG559" s="19"/>
      <c r="AH559" s="19"/>
    </row>
    <row r="560" spans="1:34" ht="12.75" customHeight="1">
      <c r="A560" s="19"/>
      <c r="B560" s="451"/>
      <c r="C560" s="451"/>
      <c r="D560" s="452"/>
      <c r="E560" s="453"/>
      <c r="F560" s="453"/>
      <c r="G560" s="453"/>
      <c r="H560" s="452"/>
      <c r="I560" s="368"/>
      <c r="J560" s="458"/>
      <c r="K560" s="370"/>
      <c r="L560" s="371"/>
      <c r="M560" s="371"/>
      <c r="N560" s="371"/>
      <c r="O560" s="370"/>
      <c r="P560" s="368"/>
      <c r="Q560" s="368"/>
      <c r="R560" s="370"/>
      <c r="S560" s="371"/>
      <c r="T560" s="371"/>
      <c r="U560" s="371"/>
      <c r="V560" s="370"/>
      <c r="W560" s="451"/>
      <c r="X560" s="451"/>
      <c r="Y560" s="452"/>
      <c r="Z560" s="453"/>
      <c r="AA560" s="453"/>
      <c r="AB560" s="453"/>
      <c r="AC560" s="452"/>
      <c r="AD560" s="371"/>
      <c r="AE560" s="35"/>
      <c r="AF560" s="35"/>
      <c r="AG560" s="19"/>
      <c r="AH560" s="19"/>
    </row>
    <row r="561" spans="1:34" ht="12.75" customHeight="1">
      <c r="A561" s="19"/>
      <c r="B561" s="363">
        <v>15</v>
      </c>
      <c r="C561" s="363" t="s">
        <v>483</v>
      </c>
      <c r="D561" s="366"/>
      <c r="E561" s="367"/>
      <c r="F561" s="367"/>
      <c r="G561" s="367"/>
      <c r="H561" s="366"/>
      <c r="I561" s="363">
        <v>30</v>
      </c>
      <c r="J561" s="363" t="s">
        <v>1019</v>
      </c>
      <c r="K561" s="366"/>
      <c r="L561" s="367"/>
      <c r="M561" s="367"/>
      <c r="N561" s="367"/>
      <c r="O561" s="366"/>
      <c r="P561" s="363">
        <v>15</v>
      </c>
      <c r="Q561" s="363" t="s">
        <v>1021</v>
      </c>
      <c r="R561" s="366"/>
      <c r="S561" s="367"/>
      <c r="T561" s="367"/>
      <c r="U561" s="367"/>
      <c r="V561" s="366"/>
      <c r="W561" s="363">
        <v>30</v>
      </c>
      <c r="X561" s="363" t="s">
        <v>1022</v>
      </c>
      <c r="Y561" s="366"/>
      <c r="Z561" s="367"/>
      <c r="AA561" s="367"/>
      <c r="AB561" s="367"/>
      <c r="AC561" s="366"/>
      <c r="AD561" s="367"/>
      <c r="AE561" s="38"/>
      <c r="AF561" s="38"/>
      <c r="AG561" s="19"/>
      <c r="AH561" s="19"/>
    </row>
    <row r="562" spans="1:34" ht="12.75" customHeight="1">
      <c r="A562" s="19"/>
      <c r="B562" s="365"/>
      <c r="C562" s="363"/>
      <c r="D562" s="366"/>
      <c r="E562" s="367"/>
      <c r="F562" s="367"/>
      <c r="G562" s="367"/>
      <c r="H562" s="366"/>
      <c r="I562" s="365"/>
      <c r="J562" s="365"/>
      <c r="K562" s="366"/>
      <c r="L562" s="367"/>
      <c r="M562" s="367"/>
      <c r="N562" s="367"/>
      <c r="O562" s="366"/>
      <c r="P562" s="365"/>
      <c r="Q562" s="365"/>
      <c r="R562" s="366"/>
      <c r="S562" s="367"/>
      <c r="T562" s="367"/>
      <c r="U562" s="367"/>
      <c r="V562" s="366"/>
      <c r="W562" s="365"/>
      <c r="X562" s="365"/>
      <c r="Y562" s="366"/>
      <c r="Z562" s="367"/>
      <c r="AA562" s="367"/>
      <c r="AB562" s="367"/>
      <c r="AC562" s="366"/>
      <c r="AD562" s="238"/>
      <c r="AE562" s="124"/>
      <c r="AF562" s="38"/>
      <c r="AG562" s="19"/>
      <c r="AH562" s="19"/>
    </row>
    <row r="563" spans="1:34" ht="12.75" customHeight="1">
      <c r="A563" s="19"/>
      <c r="B563" s="365"/>
      <c r="C563" s="365"/>
      <c r="D563" s="366"/>
      <c r="E563" s="367"/>
      <c r="F563" s="367"/>
      <c r="G563" s="367"/>
      <c r="H563" s="366"/>
      <c r="I563" s="365"/>
      <c r="J563" s="365"/>
      <c r="K563" s="366"/>
      <c r="L563" s="367"/>
      <c r="M563" s="367"/>
      <c r="N563" s="367"/>
      <c r="O563" s="366"/>
      <c r="P563" s="365"/>
      <c r="Q563" s="365"/>
      <c r="R563" s="366"/>
      <c r="S563" s="367"/>
      <c r="T563" s="367"/>
      <c r="U563" s="367"/>
      <c r="V563" s="366"/>
      <c r="W563" s="365"/>
      <c r="X563" s="365"/>
      <c r="Y563" s="366"/>
      <c r="Z563" s="367"/>
      <c r="AA563" s="367"/>
      <c r="AB563" s="367"/>
      <c r="AC563" s="366"/>
      <c r="AD563" s="238"/>
      <c r="AE563" s="124"/>
      <c r="AF563" s="38"/>
      <c r="AG563" s="19"/>
      <c r="AH563" s="19"/>
    </row>
    <row r="564" spans="1:34" ht="12.75" customHeight="1">
      <c r="A564" s="19"/>
      <c r="B564" s="368"/>
      <c r="C564" s="368"/>
      <c r="D564" s="370"/>
      <c r="E564" s="371"/>
      <c r="F564" s="371"/>
      <c r="G564" s="371"/>
      <c r="H564" s="370"/>
      <c r="I564" s="368"/>
      <c r="J564" s="368"/>
      <c r="K564" s="370"/>
      <c r="L564" s="371"/>
      <c r="M564" s="371"/>
      <c r="N564" s="371"/>
      <c r="O564" s="370"/>
      <c r="P564" s="368"/>
      <c r="Q564" s="368"/>
      <c r="R564" s="370"/>
      <c r="S564" s="371"/>
      <c r="T564" s="371"/>
      <c r="U564" s="371"/>
      <c r="V564" s="370"/>
      <c r="W564" s="368"/>
      <c r="X564" s="368"/>
      <c r="Y564" s="370"/>
      <c r="Z564" s="371"/>
      <c r="AA564" s="371"/>
      <c r="AB564" s="371"/>
      <c r="AC564" s="370"/>
      <c r="AD564" s="371"/>
      <c r="AE564" s="35"/>
      <c r="AF564" s="35"/>
      <c r="AG564" s="19"/>
      <c r="AH564" s="19"/>
    </row>
    <row r="565" spans="1:34" ht="12.75" customHeight="1">
      <c r="A565" s="19"/>
      <c r="B565" s="375"/>
      <c r="C565" s="375"/>
      <c r="D565" s="110"/>
      <c r="E565" s="38"/>
      <c r="F565" s="38"/>
      <c r="G565" s="38"/>
      <c r="H565" s="110"/>
      <c r="I565" s="363">
        <v>31</v>
      </c>
      <c r="J565" s="363" t="s">
        <v>1020</v>
      </c>
      <c r="K565" s="38"/>
      <c r="L565" s="110"/>
      <c r="M565" s="38"/>
      <c r="N565" s="38"/>
      <c r="O565" s="38"/>
      <c r="P565" s="110"/>
      <c r="Q565" s="38"/>
      <c r="R565" s="38"/>
      <c r="S565" s="38"/>
      <c r="T565" s="110"/>
      <c r="U565" s="38"/>
      <c r="V565" s="38"/>
      <c r="W565" s="38"/>
      <c r="X565" s="110"/>
      <c r="Y565" s="38"/>
      <c r="Z565" s="38"/>
      <c r="AA565" s="38"/>
      <c r="AB565" s="110"/>
      <c r="AC565" s="38"/>
      <c r="AD565" s="38"/>
      <c r="AE565" s="38"/>
      <c r="AF565" s="38"/>
      <c r="AG565" s="19"/>
      <c r="AH565" s="19"/>
    </row>
    <row r="566" spans="1:34" ht="12.75" customHeight="1">
      <c r="A566" s="19"/>
      <c r="B566" s="48"/>
      <c r="C566" s="48"/>
      <c r="D566" s="110"/>
      <c r="E566" s="38"/>
      <c r="F566" s="38"/>
      <c r="G566" s="38"/>
      <c r="H566" s="110"/>
      <c r="I566" s="38"/>
      <c r="J566" s="38"/>
      <c r="K566" s="38"/>
      <c r="L566" s="110"/>
      <c r="M566" s="38"/>
      <c r="N566" s="38"/>
      <c r="O566" s="38"/>
      <c r="P566" s="110"/>
      <c r="Q566" s="38"/>
      <c r="R566" s="38"/>
      <c r="S566" s="38"/>
      <c r="T566" s="110"/>
      <c r="U566" s="38"/>
      <c r="V566" s="38"/>
      <c r="W566" s="38"/>
      <c r="X566" s="110"/>
      <c r="Y566" s="38"/>
      <c r="Z566" s="38"/>
      <c r="AA566" s="38"/>
      <c r="AB566" s="110"/>
      <c r="AC566" s="38"/>
      <c r="AD566" s="38"/>
      <c r="AE566" s="38"/>
      <c r="AF566" s="38"/>
      <c r="AG566" s="19"/>
      <c r="AH566" s="19"/>
    </row>
    <row r="567" spans="1:34" ht="12.75" customHeight="1">
      <c r="A567" s="19"/>
      <c r="B567" s="38"/>
      <c r="C567" s="38"/>
      <c r="D567" s="110"/>
      <c r="E567" s="38"/>
      <c r="F567" s="38"/>
      <c r="G567" s="38"/>
      <c r="H567" s="110"/>
      <c r="I567" s="38"/>
      <c r="J567" s="38"/>
      <c r="K567" s="38"/>
      <c r="L567" s="110"/>
      <c r="M567" s="38"/>
      <c r="N567" s="38"/>
      <c r="O567" s="38"/>
      <c r="P567" s="110"/>
      <c r="Q567" s="38"/>
      <c r="R567" s="38"/>
      <c r="S567" s="38"/>
      <c r="T567" s="110"/>
      <c r="U567" s="38"/>
      <c r="V567" s="38"/>
      <c r="W567" s="38"/>
      <c r="X567" s="110"/>
      <c r="Y567" s="38"/>
      <c r="Z567" s="38"/>
      <c r="AA567" s="38"/>
      <c r="AB567" s="110"/>
      <c r="AC567" s="38"/>
      <c r="AD567" s="38"/>
      <c r="AE567" s="38"/>
      <c r="AF567" s="38"/>
      <c r="AG567" s="19"/>
      <c r="AH567" s="19"/>
    </row>
    <row r="568" spans="1:34" ht="12.75" customHeight="1">
      <c r="A568" s="19"/>
      <c r="B568" s="307"/>
      <c r="C568" s="307"/>
      <c r="D568" s="319"/>
      <c r="E568" s="307"/>
      <c r="F568" s="307"/>
      <c r="G568" s="307"/>
      <c r="H568" s="319"/>
      <c r="I568" s="307"/>
      <c r="J568" s="307"/>
      <c r="K568" s="307"/>
      <c r="L568" s="319"/>
      <c r="M568" s="307"/>
      <c r="N568" s="307"/>
      <c r="O568" s="307"/>
      <c r="P568" s="319"/>
      <c r="Q568" s="307"/>
      <c r="R568" s="307"/>
      <c r="S568" s="307"/>
      <c r="T568" s="319"/>
      <c r="U568" s="307"/>
      <c r="V568" s="307"/>
      <c r="W568" s="307"/>
      <c r="X568" s="319"/>
      <c r="Y568" s="307"/>
      <c r="Z568" s="307"/>
      <c r="AA568" s="307"/>
      <c r="AB568" s="319"/>
      <c r="AC568" s="307"/>
      <c r="AD568" s="307"/>
      <c r="AE568" s="307"/>
      <c r="AF568" s="307"/>
      <c r="AG568" s="19"/>
      <c r="AH568" s="19"/>
    </row>
    <row r="569" spans="1:34" ht="12.75" customHeight="1">
      <c r="A569" s="19"/>
      <c r="J569" s="2"/>
      <c r="K569" s="52"/>
      <c r="AA569" s="19"/>
      <c r="AG569" s="19"/>
      <c r="AH569" s="19"/>
    </row>
    <row r="570" spans="1:34" ht="12.75" customHeight="1">
      <c r="A570" s="19"/>
      <c r="B570" s="1159">
        <v>43586</v>
      </c>
      <c r="C570" s="1000"/>
      <c r="D570" s="1000"/>
      <c r="E570" s="1000"/>
      <c r="F570" s="1000"/>
      <c r="G570" s="1000"/>
      <c r="H570" s="1000"/>
      <c r="I570" s="1001"/>
      <c r="J570" s="19"/>
      <c r="K570" s="1007" t="s">
        <v>1016</v>
      </c>
      <c r="L570" s="727"/>
      <c r="M570" s="727"/>
      <c r="N570" s="727"/>
      <c r="O570" s="727"/>
      <c r="P570" s="727"/>
      <c r="Q570" s="727"/>
      <c r="R570" s="727"/>
      <c r="S570" s="727"/>
      <c r="T570" s="727"/>
      <c r="U570" s="727"/>
      <c r="V570" s="727"/>
      <c r="W570" s="727"/>
      <c r="X570" s="727"/>
      <c r="Y570" s="228"/>
      <c r="Z570" s="19"/>
      <c r="AA570" s="19"/>
      <c r="AB570" s="19"/>
      <c r="AC570" s="19"/>
      <c r="AD570" s="19"/>
      <c r="AE570" s="19"/>
      <c r="AF570" s="19"/>
      <c r="AG570" s="19"/>
      <c r="AH570" s="19"/>
    </row>
    <row r="571" spans="1:34" ht="12.75" customHeight="1">
      <c r="A571" s="19"/>
      <c r="B571" s="1002"/>
      <c r="C571" s="727"/>
      <c r="D571" s="727"/>
      <c r="E571" s="727"/>
      <c r="F571" s="727"/>
      <c r="G571" s="727"/>
      <c r="H571" s="727"/>
      <c r="I571" s="1003"/>
      <c r="J571" s="19"/>
      <c r="K571" s="727"/>
      <c r="L571" s="727"/>
      <c r="M571" s="727"/>
      <c r="N571" s="727"/>
      <c r="O571" s="727"/>
      <c r="P571" s="727"/>
      <c r="Q571" s="727"/>
      <c r="R571" s="727"/>
      <c r="S571" s="727"/>
      <c r="T571" s="727"/>
      <c r="U571" s="727"/>
      <c r="V571" s="727"/>
      <c r="W571" s="727"/>
      <c r="X571" s="727"/>
      <c r="Y571" s="228"/>
      <c r="Z571" s="19"/>
      <c r="AA571" s="19"/>
      <c r="AB571" s="19"/>
      <c r="AC571" s="19"/>
      <c r="AD571" s="19"/>
      <c r="AE571" s="19"/>
      <c r="AF571" s="19"/>
      <c r="AG571" s="19"/>
      <c r="AH571" s="19"/>
    </row>
    <row r="572" spans="1:34" ht="12.75" customHeight="1">
      <c r="A572" s="19"/>
      <c r="B572" s="1004"/>
      <c r="C572" s="1005"/>
      <c r="D572" s="1005"/>
      <c r="E572" s="1005"/>
      <c r="F572" s="1005"/>
      <c r="G572" s="1005"/>
      <c r="H572" s="1005"/>
      <c r="I572" s="1006"/>
      <c r="J572" s="237"/>
      <c r="K572" s="727"/>
      <c r="L572" s="727"/>
      <c r="M572" s="727"/>
      <c r="N572" s="727"/>
      <c r="O572" s="727"/>
      <c r="P572" s="727"/>
      <c r="Q572" s="727"/>
      <c r="R572" s="727"/>
      <c r="S572" s="727"/>
      <c r="T572" s="727"/>
      <c r="U572" s="727"/>
      <c r="V572" s="727"/>
      <c r="W572" s="727"/>
      <c r="X572" s="727"/>
      <c r="Y572" s="228"/>
      <c r="Z572" s="284"/>
      <c r="AA572" s="284"/>
      <c r="AB572" s="284"/>
      <c r="AC572" s="284"/>
      <c r="AD572" s="284"/>
      <c r="AE572" s="284"/>
      <c r="AF572" s="284"/>
      <c r="AG572" s="19"/>
      <c r="AH572" s="19"/>
    </row>
    <row r="573" spans="1:34" ht="12.75" customHeight="1">
      <c r="A573" s="19"/>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c r="AA573" s="238"/>
      <c r="AB573" s="238"/>
      <c r="AC573" s="238"/>
      <c r="AD573" s="238"/>
      <c r="AE573" s="238"/>
      <c r="AF573" s="238"/>
      <c r="AG573" s="19"/>
      <c r="AH573" s="19"/>
    </row>
    <row r="574" spans="1:34" ht="12.75" customHeight="1">
      <c r="A574" s="19"/>
      <c r="B574" s="1008" t="s">
        <v>908</v>
      </c>
      <c r="C574" s="949"/>
      <c r="D574" s="1009"/>
      <c r="E574" s="1008" t="s">
        <v>1017</v>
      </c>
      <c r="F574" s="949"/>
      <c r="G574" s="949"/>
      <c r="H574" s="1009"/>
      <c r="I574" s="1008" t="s">
        <v>1018</v>
      </c>
      <c r="J574" s="949"/>
      <c r="K574" s="949"/>
      <c r="L574" s="949"/>
      <c r="M574" s="949"/>
      <c r="N574" s="949"/>
      <c r="O574" s="949"/>
      <c r="P574" s="949"/>
      <c r="Q574" s="949"/>
      <c r="R574" s="949"/>
      <c r="S574" s="949"/>
      <c r="T574" s="949"/>
      <c r="U574" s="949"/>
      <c r="V574" s="949"/>
      <c r="W574" s="949"/>
      <c r="X574" s="949"/>
      <c r="Y574" s="949"/>
      <c r="Z574" s="949"/>
      <c r="AA574" s="949"/>
      <c r="AB574" s="949"/>
      <c r="AC574" s="949"/>
      <c r="AD574" s="949"/>
      <c r="AE574" s="949"/>
      <c r="AF574" s="1009"/>
      <c r="AG574" s="19"/>
      <c r="AH574" s="19"/>
    </row>
    <row r="575" spans="1:34" ht="12.75" customHeight="1">
      <c r="A575" s="19"/>
      <c r="B575" s="360"/>
      <c r="C575" s="482"/>
      <c r="D575" s="362"/>
      <c r="E575" s="360"/>
      <c r="F575" s="360"/>
      <c r="G575" s="360"/>
      <c r="H575" s="362"/>
      <c r="I575" s="360">
        <v>9</v>
      </c>
      <c r="J575" s="360"/>
      <c r="K575" s="360">
        <v>10</v>
      </c>
      <c r="L575" s="362"/>
      <c r="M575" s="360">
        <v>11</v>
      </c>
      <c r="N575" s="360"/>
      <c r="O575" s="360">
        <v>12</v>
      </c>
      <c r="P575" s="362"/>
      <c r="Q575" s="360">
        <v>13</v>
      </c>
      <c r="R575" s="360"/>
      <c r="S575" s="360">
        <v>14</v>
      </c>
      <c r="T575" s="362"/>
      <c r="U575" s="360">
        <v>15</v>
      </c>
      <c r="V575" s="360"/>
      <c r="W575" s="360">
        <v>16</v>
      </c>
      <c r="X575" s="362"/>
      <c r="Y575" s="360">
        <v>17</v>
      </c>
      <c r="Z575" s="360"/>
      <c r="AA575" s="360">
        <v>18</v>
      </c>
      <c r="AB575" s="362"/>
      <c r="AC575" s="360"/>
      <c r="AD575" s="360"/>
      <c r="AE575" s="360"/>
      <c r="AF575" s="360"/>
      <c r="AG575" s="19"/>
      <c r="AH575" s="19"/>
    </row>
    <row r="576" spans="1:34" ht="12.75" customHeight="1">
      <c r="A576" s="19"/>
      <c r="B576" s="363">
        <v>1</v>
      </c>
      <c r="C576" s="363" t="s">
        <v>1020</v>
      </c>
      <c r="D576" s="364"/>
      <c r="E576" s="238"/>
      <c r="F576" s="238"/>
      <c r="G576" s="238"/>
      <c r="H576" s="364"/>
      <c r="I576" s="238"/>
      <c r="J576" s="238"/>
      <c r="K576" s="238"/>
      <c r="L576" s="364"/>
      <c r="M576" s="238"/>
      <c r="N576" s="238"/>
      <c r="O576" s="238"/>
      <c r="P576" s="364"/>
      <c r="Q576" s="238"/>
      <c r="R576" s="238"/>
      <c r="S576" s="238"/>
      <c r="T576" s="364"/>
      <c r="U576" s="238"/>
      <c r="V576" s="238"/>
      <c r="W576" s="238"/>
      <c r="X576" s="364"/>
      <c r="Y576" s="238"/>
      <c r="Z576" s="238"/>
      <c r="AA576" s="238"/>
      <c r="AB576" s="364"/>
      <c r="AC576" s="238"/>
      <c r="AD576" s="238"/>
      <c r="AE576" s="238"/>
      <c r="AF576" s="238"/>
      <c r="AG576" s="19"/>
      <c r="AH576" s="19"/>
    </row>
    <row r="577" spans="1:34" ht="12.75" customHeight="1">
      <c r="A577" s="19"/>
      <c r="B577" s="48"/>
      <c r="C577" s="48"/>
      <c r="D577" s="110"/>
      <c r="E577" s="38"/>
      <c r="F577" s="38"/>
      <c r="G577" s="38"/>
      <c r="H577" s="110"/>
      <c r="I577" s="38"/>
      <c r="J577" s="38"/>
      <c r="K577" s="38"/>
      <c r="L577" s="110"/>
      <c r="M577" s="38"/>
      <c r="N577" s="38"/>
      <c r="O577" s="38"/>
      <c r="P577" s="110"/>
      <c r="Q577" s="38"/>
      <c r="R577" s="38"/>
      <c r="S577" s="38"/>
      <c r="T577" s="110"/>
      <c r="U577" s="38"/>
      <c r="V577" s="38"/>
      <c r="W577" s="38"/>
      <c r="X577" s="110"/>
      <c r="Y577" s="38"/>
      <c r="Z577" s="38"/>
      <c r="AA577" s="38"/>
      <c r="AB577" s="110"/>
      <c r="AC577" s="38"/>
      <c r="AD577" s="38"/>
      <c r="AE577" s="38"/>
      <c r="AF577" s="38"/>
      <c r="AG577" s="19"/>
      <c r="AH577" s="19"/>
    </row>
    <row r="578" spans="1:34" ht="12.75" customHeight="1">
      <c r="A578" s="19"/>
      <c r="B578" s="365"/>
      <c r="C578" s="48"/>
      <c r="D578" s="366"/>
      <c r="E578" s="367"/>
      <c r="F578" s="367"/>
      <c r="G578" s="367"/>
      <c r="H578" s="366"/>
      <c r="I578" s="38"/>
      <c r="J578" s="38"/>
      <c r="K578" s="38"/>
      <c r="L578" s="110"/>
      <c r="M578" s="38"/>
      <c r="N578" s="38"/>
      <c r="O578" s="38"/>
      <c r="P578" s="110"/>
      <c r="Q578" s="38"/>
      <c r="R578" s="238"/>
      <c r="S578" s="238"/>
      <c r="T578" s="364"/>
      <c r="U578" s="238"/>
      <c r="V578" s="238"/>
      <c r="W578" s="238"/>
      <c r="X578" s="110"/>
      <c r="Y578" s="38"/>
      <c r="Z578" s="38"/>
      <c r="AA578" s="38"/>
      <c r="AB578" s="110"/>
      <c r="AC578" s="38"/>
      <c r="AD578" s="38"/>
      <c r="AE578" s="38"/>
      <c r="AF578" s="38"/>
      <c r="AG578" s="19"/>
      <c r="AH578" s="19"/>
    </row>
    <row r="579" spans="1:34" ht="12.75" customHeight="1">
      <c r="A579" s="19"/>
      <c r="B579" s="368"/>
      <c r="C579" s="376"/>
      <c r="D579" s="370"/>
      <c r="E579" s="371"/>
      <c r="F579" s="371"/>
      <c r="G579" s="371"/>
      <c r="H579" s="370"/>
      <c r="I579" s="35"/>
      <c r="J579" s="35"/>
      <c r="K579" s="35"/>
      <c r="L579" s="372"/>
      <c r="M579" s="35"/>
      <c r="N579" s="35"/>
      <c r="O579" s="35"/>
      <c r="P579" s="372"/>
      <c r="Q579" s="35"/>
      <c r="R579" s="373"/>
      <c r="S579" s="373"/>
      <c r="T579" s="374"/>
      <c r="U579" s="373"/>
      <c r="V579" s="373"/>
      <c r="W579" s="373"/>
      <c r="X579" s="372"/>
      <c r="Y579" s="35"/>
      <c r="Z579" s="35"/>
      <c r="AA579" s="35"/>
      <c r="AB579" s="372"/>
      <c r="AC579" s="35"/>
      <c r="AD579" s="35"/>
      <c r="AE579" s="35"/>
      <c r="AF579" s="35"/>
      <c r="AG579" s="19"/>
      <c r="AH579" s="19"/>
    </row>
    <row r="580" spans="1:34" ht="12.75" customHeight="1">
      <c r="A580" s="19"/>
      <c r="B580" s="363">
        <v>2</v>
      </c>
      <c r="C580" s="375" t="s">
        <v>1021</v>
      </c>
      <c r="D580" s="110"/>
      <c r="E580" s="38"/>
      <c r="F580" s="38"/>
      <c r="G580" s="38"/>
      <c r="H580" s="110"/>
      <c r="I580" s="38"/>
      <c r="J580" s="38"/>
      <c r="K580" s="38"/>
      <c r="L580" s="110"/>
      <c r="M580" s="38"/>
      <c r="N580" s="38"/>
      <c r="O580" s="38"/>
      <c r="P580" s="110"/>
      <c r="Q580" s="38"/>
      <c r="R580" s="38"/>
      <c r="S580" s="38"/>
      <c r="T580" s="110"/>
      <c r="U580" s="38"/>
      <c r="V580" s="38"/>
      <c r="W580" s="38"/>
      <c r="X580" s="110"/>
      <c r="Y580" s="38"/>
      <c r="Z580" s="38"/>
      <c r="AA580" s="38"/>
      <c r="AB580" s="110"/>
      <c r="AC580" s="38"/>
      <c r="AD580" s="38"/>
      <c r="AE580" s="38"/>
      <c r="AF580" s="38"/>
      <c r="AG580" s="19"/>
      <c r="AH580" s="19"/>
    </row>
    <row r="581" spans="1:34" ht="12.75" customHeight="1">
      <c r="A581" s="19"/>
      <c r="B581" s="48"/>
      <c r="C581" s="375"/>
      <c r="D581" s="110"/>
      <c r="E581" s="38"/>
      <c r="F581" s="38"/>
      <c r="G581" s="38"/>
      <c r="H581" s="110"/>
      <c r="I581" s="38"/>
      <c r="J581" s="38"/>
      <c r="K581" s="38"/>
      <c r="L581" s="110"/>
      <c r="M581" s="38"/>
      <c r="N581" s="38"/>
      <c r="O581" s="38"/>
      <c r="P581" s="110"/>
      <c r="Q581" s="38"/>
      <c r="R581" s="38"/>
      <c r="S581" s="38"/>
      <c r="T581" s="110"/>
      <c r="U581" s="38"/>
      <c r="V581" s="38"/>
      <c r="W581" s="38"/>
      <c r="X581" s="110"/>
      <c r="Y581" s="38"/>
      <c r="Z581" s="38"/>
      <c r="AA581" s="124"/>
      <c r="AB581" s="110"/>
      <c r="AC581" s="38"/>
      <c r="AD581" s="38"/>
      <c r="AE581" s="38"/>
      <c r="AF581" s="38"/>
      <c r="AG581" s="19"/>
      <c r="AH581" s="19"/>
    </row>
    <row r="582" spans="1:34" ht="12.75" customHeight="1">
      <c r="A582" s="19"/>
      <c r="B582" s="375"/>
      <c r="C582" s="48"/>
      <c r="D582" s="315"/>
      <c r="E582" s="124"/>
      <c r="F582" s="124"/>
      <c r="G582" s="124"/>
      <c r="H582" s="315"/>
      <c r="I582" s="303"/>
      <c r="J582" s="38"/>
      <c r="K582" s="38"/>
      <c r="L582" s="110"/>
      <c r="M582" s="38"/>
      <c r="N582" s="38"/>
      <c r="O582" s="38"/>
      <c r="P582" s="315"/>
      <c r="Q582" s="38"/>
      <c r="R582" s="124"/>
      <c r="S582" s="124"/>
      <c r="T582" s="315"/>
      <c r="U582" s="124"/>
      <c r="V582" s="124"/>
      <c r="W582" s="124"/>
      <c r="X582" s="110"/>
      <c r="Y582" s="38"/>
      <c r="Z582" s="124"/>
      <c r="AA582" s="124"/>
      <c r="AB582" s="315"/>
      <c r="AC582" s="124"/>
      <c r="AD582" s="124"/>
      <c r="AE582" s="124"/>
      <c r="AF582" s="38"/>
      <c r="AG582" s="19"/>
      <c r="AH582" s="19"/>
    </row>
    <row r="583" spans="1:34" ht="12.75" customHeight="1">
      <c r="A583" s="19"/>
      <c r="B583" s="376"/>
      <c r="C583" s="383"/>
      <c r="D583" s="377"/>
      <c r="E583" s="378"/>
      <c r="F583" s="378"/>
      <c r="G583" s="378"/>
      <c r="H583" s="377"/>
      <c r="I583" s="379"/>
      <c r="J583" s="35"/>
      <c r="K583" s="35"/>
      <c r="L583" s="372"/>
      <c r="M583" s="35"/>
      <c r="N583" s="35"/>
      <c r="O583" s="35"/>
      <c r="P583" s="377"/>
      <c r="Q583" s="378"/>
      <c r="R583" s="378"/>
      <c r="S583" s="378"/>
      <c r="T583" s="377"/>
      <c r="U583" s="378"/>
      <c r="V583" s="378"/>
      <c r="W583" s="378"/>
      <c r="X583" s="377"/>
      <c r="Y583" s="378"/>
      <c r="Z583" s="378"/>
      <c r="AA583" s="378"/>
      <c r="AB583" s="377"/>
      <c r="AC583" s="378"/>
      <c r="AD583" s="378"/>
      <c r="AE583" s="378"/>
      <c r="AF583" s="35"/>
      <c r="AG583" s="19"/>
      <c r="AH583" s="19"/>
    </row>
    <row r="584" spans="1:34" ht="12.75" customHeight="1">
      <c r="A584" s="19"/>
      <c r="B584" s="438">
        <v>3</v>
      </c>
      <c r="C584" s="483" t="s">
        <v>1022</v>
      </c>
      <c r="D584" s="484"/>
      <c r="E584" s="485"/>
      <c r="F584" s="485"/>
      <c r="G584" s="485"/>
      <c r="H584" s="484"/>
      <c r="I584" s="486"/>
      <c r="J584" s="487"/>
      <c r="K584" s="487"/>
      <c r="L584" s="488"/>
      <c r="M584" s="487"/>
      <c r="N584" s="487"/>
      <c r="O584" s="487"/>
      <c r="P584" s="484"/>
      <c r="Q584" s="485"/>
      <c r="R584" s="485"/>
      <c r="S584" s="485"/>
      <c r="T584" s="484"/>
      <c r="U584" s="485"/>
      <c r="V584" s="485"/>
      <c r="W584" s="485"/>
      <c r="X584" s="488"/>
      <c r="Y584" s="487"/>
      <c r="Z584" s="487"/>
      <c r="AA584" s="485"/>
      <c r="AB584" s="488"/>
      <c r="AC584" s="487"/>
      <c r="AD584" s="487"/>
      <c r="AE584" s="487"/>
      <c r="AF584" s="487"/>
      <c r="AG584" s="19"/>
      <c r="AH584" s="19"/>
    </row>
    <row r="585" spans="1:34" ht="12.75" customHeight="1">
      <c r="A585" s="19"/>
      <c r="B585" s="489"/>
      <c r="C585" s="490"/>
      <c r="D585" s="488"/>
      <c r="E585" s="487"/>
      <c r="F585" s="487"/>
      <c r="G585" s="487"/>
      <c r="H585" s="488"/>
      <c r="I585" s="487"/>
      <c r="J585" s="487"/>
      <c r="K585" s="487"/>
      <c r="L585" s="488"/>
      <c r="M585" s="487"/>
      <c r="N585" s="487"/>
      <c r="O585" s="487"/>
      <c r="P585" s="488"/>
      <c r="Q585" s="487"/>
      <c r="R585" s="491"/>
      <c r="S585" s="491"/>
      <c r="T585" s="492"/>
      <c r="U585" s="491"/>
      <c r="V585" s="491"/>
      <c r="W585" s="491"/>
      <c r="X585" s="488"/>
      <c r="Y585" s="487"/>
      <c r="Z585" s="485"/>
      <c r="AA585" s="485"/>
      <c r="AB585" s="484"/>
      <c r="AC585" s="485"/>
      <c r="AD585" s="485"/>
      <c r="AE585" s="485"/>
      <c r="AF585" s="487"/>
      <c r="AG585" s="19"/>
      <c r="AH585" s="19"/>
    </row>
    <row r="586" spans="1:34" ht="12.75" customHeight="1">
      <c r="A586" s="19"/>
      <c r="B586" s="489"/>
      <c r="C586" s="490"/>
      <c r="D586" s="488"/>
      <c r="E586" s="487"/>
      <c r="F586" s="487"/>
      <c r="G586" s="487"/>
      <c r="H586" s="488"/>
      <c r="I586" s="487"/>
      <c r="J586" s="487"/>
      <c r="K586" s="487"/>
      <c r="L586" s="488"/>
      <c r="M586" s="487"/>
      <c r="N586" s="487"/>
      <c r="O586" s="487"/>
      <c r="P586" s="488"/>
      <c r="Q586" s="487"/>
      <c r="R586" s="487"/>
      <c r="S586" s="493"/>
      <c r="T586" s="494"/>
      <c r="U586" s="493"/>
      <c r="V586" s="493"/>
      <c r="W586" s="493"/>
      <c r="X586" s="488"/>
      <c r="Y586" s="487"/>
      <c r="Z586" s="487"/>
      <c r="AA586" s="487"/>
      <c r="AB586" s="488"/>
      <c r="AC586" s="487"/>
      <c r="AD586" s="487"/>
      <c r="AE586" s="487"/>
      <c r="AF586" s="487"/>
      <c r="AG586" s="19"/>
      <c r="AH586" s="19"/>
    </row>
    <row r="587" spans="1:34" ht="12.75" customHeight="1">
      <c r="A587" s="19"/>
      <c r="B587" s="495"/>
      <c r="C587" s="496"/>
      <c r="D587" s="497"/>
      <c r="E587" s="498"/>
      <c r="F587" s="498"/>
      <c r="G587" s="498"/>
      <c r="H587" s="497"/>
      <c r="I587" s="499"/>
      <c r="J587" s="500"/>
      <c r="K587" s="500"/>
      <c r="L587" s="497"/>
      <c r="M587" s="498"/>
      <c r="N587" s="498"/>
      <c r="O587" s="498"/>
      <c r="P587" s="497"/>
      <c r="Q587" s="498"/>
      <c r="R587" s="501"/>
      <c r="S587" s="501"/>
      <c r="T587" s="502"/>
      <c r="U587" s="501"/>
      <c r="V587" s="501"/>
      <c r="W587" s="501"/>
      <c r="X587" s="503"/>
      <c r="Y587" s="500"/>
      <c r="Z587" s="500"/>
      <c r="AA587" s="500"/>
      <c r="AB587" s="503"/>
      <c r="AC587" s="500"/>
      <c r="AD587" s="500"/>
      <c r="AE587" s="500"/>
      <c r="AF587" s="500"/>
      <c r="AG587" s="19"/>
      <c r="AH587" s="19"/>
    </row>
    <row r="588" spans="1:34" ht="12.75" customHeight="1">
      <c r="A588" s="19"/>
      <c r="B588" s="490">
        <v>4</v>
      </c>
      <c r="C588" s="504" t="s">
        <v>1023</v>
      </c>
      <c r="D588" s="484"/>
      <c r="E588" s="485"/>
      <c r="F588" s="485"/>
      <c r="G588" s="485"/>
      <c r="H588" s="484"/>
      <c r="I588" s="486"/>
      <c r="J588" s="487"/>
      <c r="K588" s="487"/>
      <c r="L588" s="484"/>
      <c r="M588" s="485"/>
      <c r="N588" s="485"/>
      <c r="O588" s="485"/>
      <c r="P588" s="484"/>
      <c r="Q588" s="485"/>
      <c r="R588" s="487"/>
      <c r="S588" s="487"/>
      <c r="T588" s="488"/>
      <c r="U588" s="487"/>
      <c r="V588" s="487"/>
      <c r="W588" s="487"/>
      <c r="X588" s="488"/>
      <c r="Y588" s="487"/>
      <c r="Z588" s="487"/>
      <c r="AA588" s="505"/>
      <c r="AB588" s="484"/>
      <c r="AC588" s="487"/>
      <c r="AD588" s="487"/>
      <c r="AE588" s="487"/>
      <c r="AF588" s="487"/>
      <c r="AG588" s="19"/>
      <c r="AH588" s="19"/>
    </row>
    <row r="589" spans="1:34" ht="12.75" customHeight="1">
      <c r="A589" s="19"/>
      <c r="B589" s="490"/>
      <c r="C589" s="490"/>
      <c r="D589" s="484"/>
      <c r="E589" s="485"/>
      <c r="F589" s="485"/>
      <c r="G589" s="485"/>
      <c r="H589" s="484"/>
      <c r="I589" s="486"/>
      <c r="J589" s="487"/>
      <c r="K589" s="487"/>
      <c r="L589" s="484"/>
      <c r="M589" s="485"/>
      <c r="N589" s="485"/>
      <c r="O589" s="485"/>
      <c r="P589" s="484"/>
      <c r="Q589" s="485"/>
      <c r="R589" s="485"/>
      <c r="S589" s="485"/>
      <c r="T589" s="484"/>
      <c r="U589" s="485"/>
      <c r="V589" s="485"/>
      <c r="W589" s="485"/>
      <c r="X589" s="488"/>
      <c r="Y589" s="487"/>
      <c r="Z589" s="485"/>
      <c r="AA589" s="505"/>
      <c r="AB589" s="484"/>
      <c r="AC589" s="485"/>
      <c r="AD589" s="485"/>
      <c r="AE589" s="485"/>
      <c r="AF589" s="487"/>
      <c r="AG589" s="19"/>
      <c r="AH589" s="19"/>
    </row>
    <row r="590" spans="1:34" ht="12.75" customHeight="1">
      <c r="A590" s="19"/>
      <c r="B590" s="489"/>
      <c r="C590" s="490"/>
      <c r="D590" s="488"/>
      <c r="E590" s="487"/>
      <c r="F590" s="487"/>
      <c r="G590" s="487"/>
      <c r="H590" s="488"/>
      <c r="I590" s="487"/>
      <c r="J590" s="487"/>
      <c r="K590" s="487"/>
      <c r="L590" s="488"/>
      <c r="M590" s="487"/>
      <c r="N590" s="487"/>
      <c r="O590" s="487"/>
      <c r="P590" s="488"/>
      <c r="Q590" s="487"/>
      <c r="R590" s="485"/>
      <c r="S590" s="485"/>
      <c r="T590" s="484"/>
      <c r="U590" s="485"/>
      <c r="V590" s="485"/>
      <c r="W590" s="485"/>
      <c r="X590" s="484"/>
      <c r="Y590" s="485"/>
      <c r="Z590" s="485"/>
      <c r="AA590" s="505"/>
      <c r="AB590" s="484"/>
      <c r="AC590" s="485"/>
      <c r="AD590" s="485"/>
      <c r="AE590" s="485"/>
      <c r="AF590" s="487"/>
      <c r="AG590" s="19"/>
      <c r="AH590" s="19"/>
    </row>
    <row r="591" spans="1:34" ht="12.75" customHeight="1">
      <c r="A591" s="19"/>
      <c r="B591" s="496"/>
      <c r="C591" s="495"/>
      <c r="D591" s="503"/>
      <c r="E591" s="500"/>
      <c r="F591" s="500"/>
      <c r="G591" s="500"/>
      <c r="H591" s="503"/>
      <c r="I591" s="500"/>
      <c r="J591" s="500"/>
      <c r="K591" s="500"/>
      <c r="L591" s="503"/>
      <c r="M591" s="500"/>
      <c r="N591" s="500"/>
      <c r="O591" s="500"/>
      <c r="P591" s="503"/>
      <c r="Q591" s="500"/>
      <c r="R591" s="498"/>
      <c r="S591" s="498"/>
      <c r="T591" s="497"/>
      <c r="U591" s="498"/>
      <c r="V591" s="498"/>
      <c r="W591" s="498"/>
      <c r="X591" s="503"/>
      <c r="Y591" s="500"/>
      <c r="Z591" s="500"/>
      <c r="AA591" s="506"/>
      <c r="AB591" s="497"/>
      <c r="AC591" s="500"/>
      <c r="AD591" s="500"/>
      <c r="AE591" s="500"/>
      <c r="AF591" s="500"/>
      <c r="AG591" s="19"/>
      <c r="AH591" s="19"/>
    </row>
    <row r="592" spans="1:34" ht="12.75" customHeight="1">
      <c r="A592" s="19"/>
      <c r="B592" s="490">
        <v>5</v>
      </c>
      <c r="C592" s="504" t="s">
        <v>1024</v>
      </c>
      <c r="D592" s="484"/>
      <c r="E592" s="485"/>
      <c r="F592" s="485"/>
      <c r="G592" s="485"/>
      <c r="H592" s="484"/>
      <c r="I592" s="486"/>
      <c r="J592" s="487"/>
      <c r="K592" s="487"/>
      <c r="L592" s="484"/>
      <c r="M592" s="485"/>
      <c r="N592" s="485"/>
      <c r="O592" s="485"/>
      <c r="P592" s="484"/>
      <c r="Q592" s="485"/>
      <c r="R592" s="491"/>
      <c r="S592" s="491"/>
      <c r="T592" s="492"/>
      <c r="U592" s="491"/>
      <c r="V592" s="491"/>
      <c r="W592" s="491"/>
      <c r="X592" s="488"/>
      <c r="Y592" s="487"/>
      <c r="Z592" s="485"/>
      <c r="AA592" s="505"/>
      <c r="AB592" s="484"/>
      <c r="AC592" s="485"/>
      <c r="AD592" s="485"/>
      <c r="AE592" s="485"/>
      <c r="AF592" s="487"/>
      <c r="AG592" s="19"/>
      <c r="AH592" s="19"/>
    </row>
    <row r="593" spans="1:34" ht="12.75" customHeight="1">
      <c r="A593" s="19"/>
      <c r="B593" s="490"/>
      <c r="C593" s="490"/>
      <c r="D593" s="484"/>
      <c r="E593" s="485"/>
      <c r="F593" s="485"/>
      <c r="G593" s="485"/>
      <c r="H593" s="484"/>
      <c r="I593" s="486"/>
      <c r="J593" s="487"/>
      <c r="K593" s="487"/>
      <c r="L593" s="484"/>
      <c r="M593" s="485"/>
      <c r="N593" s="485"/>
      <c r="O593" s="485"/>
      <c r="P593" s="484"/>
      <c r="Q593" s="485"/>
      <c r="R593" s="487"/>
      <c r="S593" s="493"/>
      <c r="T593" s="494"/>
      <c r="U593" s="493"/>
      <c r="V593" s="493"/>
      <c r="W593" s="493"/>
      <c r="X593" s="488"/>
      <c r="Y593" s="487"/>
      <c r="Z593" s="487"/>
      <c r="AA593" s="487"/>
      <c r="AB593" s="488"/>
      <c r="AC593" s="487"/>
      <c r="AD593" s="487"/>
      <c r="AE593" s="487"/>
      <c r="AF593" s="487"/>
      <c r="AG593" s="19"/>
      <c r="AH593" s="19"/>
    </row>
    <row r="594" spans="1:34" ht="12.75" customHeight="1">
      <c r="A594" s="19"/>
      <c r="B594" s="490"/>
      <c r="C594" s="489"/>
      <c r="D594" s="484"/>
      <c r="E594" s="485"/>
      <c r="F594" s="485"/>
      <c r="G594" s="485"/>
      <c r="H594" s="484"/>
      <c r="I594" s="486"/>
      <c r="J594" s="487"/>
      <c r="K594" s="487"/>
      <c r="L594" s="484"/>
      <c r="M594" s="485"/>
      <c r="N594" s="485"/>
      <c r="O594" s="485"/>
      <c r="P594" s="484"/>
      <c r="Q594" s="485"/>
      <c r="R594" s="493"/>
      <c r="S594" s="493"/>
      <c r="T594" s="494"/>
      <c r="U594" s="493"/>
      <c r="V594" s="493"/>
      <c r="W594" s="493"/>
      <c r="X594" s="488"/>
      <c r="Y594" s="487"/>
      <c r="Z594" s="487"/>
      <c r="AA594" s="487"/>
      <c r="AB594" s="488"/>
      <c r="AC594" s="487"/>
      <c r="AD594" s="487"/>
      <c r="AE594" s="487"/>
      <c r="AF594" s="487"/>
      <c r="AG594" s="19"/>
      <c r="AH594" s="19"/>
    </row>
    <row r="595" spans="1:34" ht="12.75" customHeight="1">
      <c r="A595" s="19"/>
      <c r="B595" s="496"/>
      <c r="C595" s="496"/>
      <c r="D595" s="503"/>
      <c r="E595" s="500"/>
      <c r="F595" s="500"/>
      <c r="G595" s="500"/>
      <c r="H595" s="503"/>
      <c r="I595" s="500"/>
      <c r="J595" s="500"/>
      <c r="K595" s="500"/>
      <c r="L595" s="503"/>
      <c r="M595" s="500"/>
      <c r="N595" s="500"/>
      <c r="O595" s="500"/>
      <c r="P595" s="503"/>
      <c r="Q595" s="500"/>
      <c r="R595" s="500"/>
      <c r="S595" s="500"/>
      <c r="T595" s="503"/>
      <c r="U595" s="500"/>
      <c r="V595" s="500"/>
      <c r="W595" s="500"/>
      <c r="X595" s="503"/>
      <c r="Y595" s="500"/>
      <c r="Z595" s="500"/>
      <c r="AA595" s="506"/>
      <c r="AB595" s="503"/>
      <c r="AC595" s="500"/>
      <c r="AD595" s="500"/>
      <c r="AE595" s="500"/>
      <c r="AF595" s="500"/>
      <c r="AG595" s="19"/>
      <c r="AH595" s="19"/>
    </row>
    <row r="596" spans="1:34" ht="12.75" customHeight="1">
      <c r="A596" s="19"/>
      <c r="B596" s="489">
        <v>6</v>
      </c>
      <c r="C596" s="467" t="s">
        <v>483</v>
      </c>
      <c r="D596" s="488"/>
      <c r="E596" s="487"/>
      <c r="F596" s="487"/>
      <c r="G596" s="487"/>
      <c r="H596" s="488"/>
      <c r="I596" s="487"/>
      <c r="J596" s="487"/>
      <c r="K596" s="487"/>
      <c r="L596" s="488"/>
      <c r="M596" s="487"/>
      <c r="N596" s="487"/>
      <c r="O596" s="487"/>
      <c r="P596" s="488"/>
      <c r="Q596" s="487"/>
      <c r="R596" s="485"/>
      <c r="S596" s="485"/>
      <c r="T596" s="484"/>
      <c r="U596" s="485"/>
      <c r="V596" s="485"/>
      <c r="W596" s="485"/>
      <c r="X596" s="488"/>
      <c r="Y596" s="487"/>
      <c r="Z596" s="485"/>
      <c r="AA596" s="505"/>
      <c r="AB596" s="484"/>
      <c r="AC596" s="485"/>
      <c r="AD596" s="485"/>
      <c r="AE596" s="485"/>
      <c r="AF596" s="487"/>
      <c r="AG596" s="19"/>
      <c r="AH596" s="19"/>
    </row>
    <row r="597" spans="1:34" ht="12.75" customHeight="1">
      <c r="A597" s="19"/>
      <c r="B597" s="490"/>
      <c r="C597" s="489"/>
      <c r="D597" s="484"/>
      <c r="E597" s="485"/>
      <c r="F597" s="485"/>
      <c r="G597" s="485"/>
      <c r="H597" s="484"/>
      <c r="I597" s="486"/>
      <c r="J597" s="487"/>
      <c r="K597" s="487"/>
      <c r="L597" s="484"/>
      <c r="M597" s="485"/>
      <c r="N597" s="485"/>
      <c r="O597" s="485"/>
      <c r="P597" s="484"/>
      <c r="Q597" s="485"/>
      <c r="R597" s="485"/>
      <c r="S597" s="485"/>
      <c r="T597" s="484"/>
      <c r="U597" s="485"/>
      <c r="V597" s="485"/>
      <c r="W597" s="485"/>
      <c r="X597" s="484"/>
      <c r="Y597" s="485"/>
      <c r="Z597" s="485"/>
      <c r="AA597" s="505"/>
      <c r="AB597" s="484"/>
      <c r="AC597" s="485"/>
      <c r="AD597" s="485"/>
      <c r="AE597" s="485"/>
      <c r="AF597" s="487"/>
      <c r="AG597" s="19"/>
      <c r="AH597" s="19"/>
    </row>
    <row r="598" spans="1:34" ht="12.75" customHeight="1">
      <c r="A598" s="19"/>
      <c r="B598" s="490"/>
      <c r="C598" s="490"/>
      <c r="D598" s="484"/>
      <c r="E598" s="485"/>
      <c r="F598" s="485"/>
      <c r="G598" s="485"/>
      <c r="H598" s="484"/>
      <c r="I598" s="486"/>
      <c r="J598" s="487"/>
      <c r="K598" s="487"/>
      <c r="L598" s="484"/>
      <c r="M598" s="485"/>
      <c r="N598" s="485"/>
      <c r="O598" s="485"/>
      <c r="P598" s="484"/>
      <c r="Q598" s="485"/>
      <c r="R598" s="485"/>
      <c r="S598" s="485"/>
      <c r="T598" s="484"/>
      <c r="U598" s="485"/>
      <c r="V598" s="485"/>
      <c r="W598" s="485"/>
      <c r="X598" s="488"/>
      <c r="Y598" s="487"/>
      <c r="Z598" s="487"/>
      <c r="AA598" s="505"/>
      <c r="AB598" s="488"/>
      <c r="AC598" s="487"/>
      <c r="AD598" s="487"/>
      <c r="AE598" s="487"/>
      <c r="AF598" s="487"/>
      <c r="AG598" s="19"/>
      <c r="AH598" s="19"/>
    </row>
    <row r="599" spans="1:34" ht="12.75" customHeight="1">
      <c r="A599" s="19"/>
      <c r="B599" s="495"/>
      <c r="C599" s="495"/>
      <c r="D599" s="497"/>
      <c r="E599" s="498"/>
      <c r="F599" s="498"/>
      <c r="G599" s="498"/>
      <c r="H599" s="497"/>
      <c r="I599" s="499"/>
      <c r="J599" s="500"/>
      <c r="K599" s="500"/>
      <c r="L599" s="497"/>
      <c r="M599" s="498"/>
      <c r="N599" s="498"/>
      <c r="O599" s="498"/>
      <c r="P599" s="497"/>
      <c r="Q599" s="498"/>
      <c r="R599" s="507"/>
      <c r="S599" s="507"/>
      <c r="T599" s="508"/>
      <c r="U599" s="507"/>
      <c r="V599" s="507"/>
      <c r="W599" s="507"/>
      <c r="X599" s="503"/>
      <c r="Y599" s="500"/>
      <c r="Z599" s="498"/>
      <c r="AA599" s="506"/>
      <c r="AB599" s="497"/>
      <c r="AC599" s="498"/>
      <c r="AD599" s="498"/>
      <c r="AE599" s="498"/>
      <c r="AF599" s="500"/>
      <c r="AG599" s="19"/>
      <c r="AH599" s="19"/>
    </row>
    <row r="600" spans="1:34" ht="12.75" customHeight="1">
      <c r="A600" s="19"/>
      <c r="B600" s="48">
        <v>7</v>
      </c>
      <c r="C600" s="363" t="s">
        <v>1019</v>
      </c>
      <c r="D600" s="110"/>
      <c r="E600" s="38"/>
      <c r="F600" s="38"/>
      <c r="G600" s="38"/>
      <c r="H600" s="110"/>
      <c r="I600" s="38"/>
      <c r="J600" s="38"/>
      <c r="K600" s="38"/>
      <c r="L600" s="110"/>
      <c r="M600" s="38"/>
      <c r="N600" s="38"/>
      <c r="O600" s="38"/>
      <c r="P600" s="110"/>
      <c r="Q600" s="38"/>
      <c r="R600" s="38"/>
      <c r="S600" s="309"/>
      <c r="T600" s="310"/>
      <c r="U600" s="309"/>
      <c r="V600" s="309"/>
      <c r="W600" s="309"/>
      <c r="X600" s="110"/>
      <c r="Y600" s="38"/>
      <c r="Z600" s="38"/>
      <c r="AA600" s="38"/>
      <c r="AB600" s="110"/>
      <c r="AC600" s="38"/>
      <c r="AD600" s="38"/>
      <c r="AE600" s="38"/>
      <c r="AF600" s="38"/>
      <c r="AG600" s="19"/>
      <c r="AH600" s="19"/>
    </row>
    <row r="601" spans="1:34" ht="12.75" customHeight="1">
      <c r="A601" s="19"/>
      <c r="B601" s="48"/>
      <c r="C601" s="48"/>
      <c r="D601" s="110"/>
      <c r="E601" s="38"/>
      <c r="F601" s="38"/>
      <c r="G601" s="38"/>
      <c r="H601" s="110"/>
      <c r="I601" s="38"/>
      <c r="J601" s="38"/>
      <c r="K601" s="38"/>
      <c r="L601" s="110"/>
      <c r="M601" s="38"/>
      <c r="N601" s="38"/>
      <c r="O601" s="38"/>
      <c r="P601" s="110"/>
      <c r="Q601" s="38"/>
      <c r="R601" s="309"/>
      <c r="S601" s="309"/>
      <c r="T601" s="310"/>
      <c r="U601" s="309"/>
      <c r="V601" s="309"/>
      <c r="W601" s="309"/>
      <c r="X601" s="110"/>
      <c r="Y601" s="38"/>
      <c r="Z601" s="38"/>
      <c r="AA601" s="38"/>
      <c r="AB601" s="110"/>
      <c r="AC601" s="38"/>
      <c r="AD601" s="38"/>
      <c r="AE601" s="38"/>
      <c r="AF601" s="38"/>
      <c r="AG601" s="19"/>
      <c r="AH601" s="19"/>
    </row>
    <row r="602" spans="1:34" ht="12.75" customHeight="1">
      <c r="A602" s="19"/>
      <c r="B602" s="375"/>
      <c r="C602" s="375"/>
      <c r="D602" s="315"/>
      <c r="E602" s="124"/>
      <c r="F602" s="124"/>
      <c r="G602" s="124"/>
      <c r="H602" s="315"/>
      <c r="I602" s="303"/>
      <c r="J602" s="38"/>
      <c r="K602" s="38"/>
      <c r="L602" s="315"/>
      <c r="M602" s="124"/>
      <c r="N602" s="124"/>
      <c r="O602" s="124"/>
      <c r="P602" s="315"/>
      <c r="Q602" s="124"/>
      <c r="R602" s="38"/>
      <c r="S602" s="38"/>
      <c r="T602" s="110"/>
      <c r="U602" s="38"/>
      <c r="V602" s="38"/>
      <c r="W602" s="38"/>
      <c r="X602" s="110"/>
      <c r="Y602" s="38"/>
      <c r="Z602" s="38"/>
      <c r="AA602" s="317"/>
      <c r="AB602" s="110"/>
      <c r="AC602" s="38"/>
      <c r="AD602" s="38"/>
      <c r="AE602" s="38"/>
      <c r="AF602" s="38"/>
      <c r="AG602" s="19"/>
      <c r="AH602" s="19"/>
    </row>
    <row r="603" spans="1:34" ht="12.75" customHeight="1">
      <c r="A603" s="19"/>
      <c r="B603" s="376"/>
      <c r="C603" s="376"/>
      <c r="D603" s="377"/>
      <c r="E603" s="378"/>
      <c r="F603" s="378"/>
      <c r="G603" s="378"/>
      <c r="H603" s="377"/>
      <c r="I603" s="379"/>
      <c r="J603" s="35"/>
      <c r="K603" s="35"/>
      <c r="L603" s="377"/>
      <c r="M603" s="378"/>
      <c r="N603" s="378"/>
      <c r="O603" s="378"/>
      <c r="P603" s="377"/>
      <c r="Q603" s="378"/>
      <c r="R603" s="378"/>
      <c r="S603" s="378"/>
      <c r="T603" s="377"/>
      <c r="U603" s="378"/>
      <c r="V603" s="378"/>
      <c r="W603" s="378"/>
      <c r="X603" s="372"/>
      <c r="Y603" s="35"/>
      <c r="Z603" s="378"/>
      <c r="AA603" s="384"/>
      <c r="AB603" s="377"/>
      <c r="AC603" s="378"/>
      <c r="AD603" s="378"/>
      <c r="AE603" s="378"/>
      <c r="AF603" s="379"/>
      <c r="AG603" s="19"/>
      <c r="AH603" s="19"/>
    </row>
    <row r="604" spans="1:34" ht="12.75" customHeight="1">
      <c r="A604" s="19"/>
      <c r="B604" s="375">
        <v>8</v>
      </c>
      <c r="C604" s="363" t="s">
        <v>1020</v>
      </c>
      <c r="D604" s="315"/>
      <c r="E604" s="124"/>
      <c r="F604" s="124"/>
      <c r="G604" s="124"/>
      <c r="H604" s="315"/>
      <c r="I604" s="303"/>
      <c r="J604" s="38"/>
      <c r="K604" s="38"/>
      <c r="L604" s="315"/>
      <c r="M604" s="124"/>
      <c r="N604" s="124"/>
      <c r="O604" s="124"/>
      <c r="P604" s="315"/>
      <c r="Q604" s="124"/>
      <c r="R604" s="124"/>
      <c r="S604" s="124"/>
      <c r="T604" s="315"/>
      <c r="U604" s="124"/>
      <c r="V604" s="124"/>
      <c r="W604" s="124"/>
      <c r="X604" s="315"/>
      <c r="Y604" s="124"/>
      <c r="Z604" s="124"/>
      <c r="AA604" s="317"/>
      <c r="AB604" s="315"/>
      <c r="AC604" s="124"/>
      <c r="AD604" s="124"/>
      <c r="AE604" s="124"/>
      <c r="AF604" s="38"/>
      <c r="AG604" s="19"/>
      <c r="AH604" s="19"/>
    </row>
    <row r="605" spans="1:34" ht="12.75" customHeight="1">
      <c r="A605" s="19"/>
      <c r="B605" s="48"/>
      <c r="C605" s="48"/>
      <c r="D605" s="110"/>
      <c r="E605" s="38"/>
      <c r="F605" s="38"/>
      <c r="G605" s="38"/>
      <c r="H605" s="110"/>
      <c r="I605" s="38"/>
      <c r="J605" s="38"/>
      <c r="K605" s="38"/>
      <c r="L605" s="110"/>
      <c r="M605" s="38"/>
      <c r="N605" s="38"/>
      <c r="O605" s="38"/>
      <c r="P605" s="110"/>
      <c r="Q605" s="38"/>
      <c r="R605" s="124"/>
      <c r="S605" s="124"/>
      <c r="T605" s="315"/>
      <c r="U605" s="124"/>
      <c r="V605" s="124"/>
      <c r="W605" s="124"/>
      <c r="X605" s="110"/>
      <c r="Y605" s="38"/>
      <c r="Z605" s="38"/>
      <c r="AA605" s="317"/>
      <c r="AB605" s="110"/>
      <c r="AC605" s="38"/>
      <c r="AD605" s="38"/>
      <c r="AE605" s="38"/>
      <c r="AF605" s="38"/>
      <c r="AG605" s="19"/>
      <c r="AH605" s="19"/>
    </row>
    <row r="606" spans="1:34" ht="12.75" customHeight="1">
      <c r="A606" s="19"/>
      <c r="B606" s="48"/>
      <c r="C606" s="48"/>
      <c r="D606" s="110"/>
      <c r="E606" s="38"/>
      <c r="F606" s="38"/>
      <c r="G606" s="38"/>
      <c r="H606" s="110"/>
      <c r="I606" s="38"/>
      <c r="J606" s="38"/>
      <c r="K606" s="38"/>
      <c r="L606" s="110"/>
      <c r="M606" s="38"/>
      <c r="N606" s="38"/>
      <c r="O606" s="38"/>
      <c r="P606" s="110"/>
      <c r="Q606" s="38"/>
      <c r="R606" s="23"/>
      <c r="S606" s="23"/>
      <c r="T606" s="321"/>
      <c r="U606" s="23"/>
      <c r="V606" s="23"/>
      <c r="W606" s="23"/>
      <c r="X606" s="110"/>
      <c r="Y606" s="38"/>
      <c r="Z606" s="124"/>
      <c r="AA606" s="317"/>
      <c r="AB606" s="315"/>
      <c r="AC606" s="124"/>
      <c r="AD606" s="124"/>
      <c r="AE606" s="124"/>
      <c r="AF606" s="38"/>
      <c r="AG606" s="19"/>
      <c r="AH606" s="19"/>
    </row>
    <row r="607" spans="1:34" ht="12.75" customHeight="1">
      <c r="A607" s="19"/>
      <c r="B607" s="376"/>
      <c r="C607" s="376"/>
      <c r="D607" s="377"/>
      <c r="E607" s="378"/>
      <c r="F607" s="378"/>
      <c r="G607" s="378"/>
      <c r="H607" s="377"/>
      <c r="I607" s="379"/>
      <c r="J607" s="35"/>
      <c r="K607" s="35"/>
      <c r="L607" s="377"/>
      <c r="M607" s="378"/>
      <c r="N607" s="378"/>
      <c r="O607" s="378"/>
      <c r="P607" s="377"/>
      <c r="Q607" s="378"/>
      <c r="R607" s="35"/>
      <c r="S607" s="381"/>
      <c r="T607" s="382"/>
      <c r="U607" s="381"/>
      <c r="V607" s="381"/>
      <c r="W607" s="381"/>
      <c r="X607" s="372"/>
      <c r="Y607" s="35"/>
      <c r="Z607" s="35"/>
      <c r="AA607" s="35"/>
      <c r="AB607" s="372"/>
      <c r="AC607" s="35"/>
      <c r="AD607" s="35"/>
      <c r="AE607" s="35"/>
      <c r="AF607" s="35"/>
      <c r="AG607" s="19"/>
      <c r="AH607" s="19"/>
    </row>
    <row r="608" spans="1:34" ht="12.75" customHeight="1">
      <c r="A608" s="19"/>
      <c r="B608" s="375">
        <v>9</v>
      </c>
      <c r="C608" s="375" t="s">
        <v>1021</v>
      </c>
      <c r="D608" s="315"/>
      <c r="E608" s="124"/>
      <c r="F608" s="124"/>
      <c r="G608" s="124"/>
      <c r="H608" s="315"/>
      <c r="I608" s="303"/>
      <c r="J608" s="38"/>
      <c r="K608" s="38"/>
      <c r="L608" s="315"/>
      <c r="M608" s="124"/>
      <c r="N608" s="124"/>
      <c r="O608" s="124"/>
      <c r="P608" s="315"/>
      <c r="Q608" s="124"/>
      <c r="R608" s="309"/>
      <c r="S608" s="309"/>
      <c r="T608" s="310"/>
      <c r="U608" s="309"/>
      <c r="V608" s="309"/>
      <c r="W608" s="309"/>
      <c r="X608" s="110"/>
      <c r="Y608" s="38"/>
      <c r="Z608" s="38"/>
      <c r="AA608" s="38"/>
      <c r="AB608" s="110"/>
      <c r="AC608" s="38"/>
      <c r="AD608" s="38"/>
      <c r="AE608" s="38"/>
      <c r="AF608" s="38"/>
      <c r="AG608" s="19"/>
      <c r="AH608" s="19"/>
    </row>
    <row r="609" spans="1:34" ht="12.75" customHeight="1">
      <c r="A609" s="19"/>
      <c r="B609" s="375"/>
      <c r="C609" s="375"/>
      <c r="D609" s="315"/>
      <c r="E609" s="124"/>
      <c r="F609" s="124"/>
      <c r="G609" s="124"/>
      <c r="H609" s="315"/>
      <c r="I609" s="303"/>
      <c r="J609" s="38"/>
      <c r="K609" s="38"/>
      <c r="L609" s="315"/>
      <c r="M609" s="124"/>
      <c r="N609" s="124"/>
      <c r="O609" s="124"/>
      <c r="P609" s="315"/>
      <c r="Q609" s="124"/>
      <c r="R609" s="38"/>
      <c r="S609" s="38"/>
      <c r="T609" s="110"/>
      <c r="U609" s="38"/>
      <c r="V609" s="38"/>
      <c r="W609" s="38"/>
      <c r="X609" s="110"/>
      <c r="Y609" s="38"/>
      <c r="Z609" s="38"/>
      <c r="AA609" s="38"/>
      <c r="AB609" s="110"/>
      <c r="AC609" s="38"/>
      <c r="AD609" s="38"/>
      <c r="AE609" s="38"/>
      <c r="AF609" s="38"/>
      <c r="AG609" s="19"/>
      <c r="AH609" s="19"/>
    </row>
    <row r="610" spans="1:34" ht="12.75" customHeight="1">
      <c r="A610" s="19"/>
      <c r="B610" s="48"/>
      <c r="C610" s="48"/>
      <c r="D610" s="110"/>
      <c r="E610" s="38"/>
      <c r="F610" s="38"/>
      <c r="G610" s="38"/>
      <c r="H610" s="110"/>
      <c r="I610" s="38"/>
      <c r="J610" s="38"/>
      <c r="K610" s="38"/>
      <c r="L610" s="110"/>
      <c r="M610" s="38"/>
      <c r="N610" s="38"/>
      <c r="O610" s="38"/>
      <c r="P610" s="110"/>
      <c r="Q610" s="38"/>
      <c r="R610" s="124"/>
      <c r="S610" s="124"/>
      <c r="T610" s="315"/>
      <c r="U610" s="124"/>
      <c r="V610" s="124"/>
      <c r="W610" s="124"/>
      <c r="X610" s="110"/>
      <c r="Y610" s="38"/>
      <c r="Z610" s="124"/>
      <c r="AA610" s="38"/>
      <c r="AB610" s="315"/>
      <c r="AC610" s="124"/>
      <c r="AD610" s="124"/>
      <c r="AE610" s="124"/>
      <c r="AF610" s="38"/>
      <c r="AG610" s="19"/>
      <c r="AH610" s="19"/>
    </row>
    <row r="611" spans="1:34" ht="12.75" customHeight="1">
      <c r="A611" s="19"/>
      <c r="B611" s="383"/>
      <c r="C611" s="383"/>
      <c r="D611" s="372"/>
      <c r="E611" s="35"/>
      <c r="F611" s="35"/>
      <c r="G611" s="35"/>
      <c r="H611" s="372"/>
      <c r="I611" s="35"/>
      <c r="J611" s="35"/>
      <c r="K611" s="35"/>
      <c r="L611" s="372"/>
      <c r="M611" s="35"/>
      <c r="N611" s="35"/>
      <c r="O611" s="35"/>
      <c r="P611" s="372"/>
      <c r="Q611" s="35"/>
      <c r="R611" s="378"/>
      <c r="S611" s="378"/>
      <c r="T611" s="377"/>
      <c r="U611" s="378"/>
      <c r="V611" s="378"/>
      <c r="W611" s="378"/>
      <c r="X611" s="377"/>
      <c r="Y611" s="378"/>
      <c r="Z611" s="378"/>
      <c r="AA611" s="35"/>
      <c r="AB611" s="377"/>
      <c r="AC611" s="378"/>
      <c r="AD611" s="378"/>
      <c r="AE611" s="378"/>
      <c r="AF611" s="35"/>
      <c r="AG611" s="19"/>
      <c r="AH611" s="19"/>
    </row>
    <row r="612" spans="1:34" ht="12.75" customHeight="1">
      <c r="A612" s="19"/>
      <c r="B612" s="375">
        <v>10</v>
      </c>
      <c r="C612" s="375" t="s">
        <v>1022</v>
      </c>
      <c r="D612" s="315"/>
      <c r="E612" s="124"/>
      <c r="F612" s="124"/>
      <c r="G612" s="124"/>
      <c r="H612" s="315"/>
      <c r="I612" s="303"/>
      <c r="J612" s="38"/>
      <c r="K612" s="38"/>
      <c r="L612" s="315"/>
      <c r="M612" s="124"/>
      <c r="N612" s="124"/>
      <c r="O612" s="124"/>
      <c r="P612" s="315"/>
      <c r="Q612" s="124"/>
      <c r="R612" s="124"/>
      <c r="S612" s="124"/>
      <c r="T612" s="315"/>
      <c r="U612" s="124"/>
      <c r="V612" s="124"/>
      <c r="W612" s="124"/>
      <c r="X612" s="110"/>
      <c r="Y612" s="38"/>
      <c r="Z612" s="38"/>
      <c r="AA612" s="38"/>
      <c r="AB612" s="110"/>
      <c r="AC612" s="38"/>
      <c r="AD612" s="38"/>
      <c r="AE612" s="38"/>
      <c r="AF612" s="38"/>
      <c r="AG612" s="19"/>
      <c r="AH612" s="19"/>
    </row>
    <row r="613" spans="1:34" ht="12.75" customHeight="1">
      <c r="A613" s="19"/>
      <c r="B613" s="375"/>
      <c r="C613" s="375"/>
      <c r="D613" s="315"/>
      <c r="E613" s="124"/>
      <c r="F613" s="124"/>
      <c r="G613" s="124"/>
      <c r="H613" s="315"/>
      <c r="I613" s="303"/>
      <c r="J613" s="38"/>
      <c r="K613" s="38"/>
      <c r="L613" s="315"/>
      <c r="M613" s="124"/>
      <c r="N613" s="124"/>
      <c r="O613" s="124"/>
      <c r="P613" s="315"/>
      <c r="Q613" s="124"/>
      <c r="R613" s="23"/>
      <c r="S613" s="23"/>
      <c r="T613" s="321"/>
      <c r="U613" s="23"/>
      <c r="V613" s="23"/>
      <c r="W613" s="23"/>
      <c r="X613" s="110"/>
      <c r="Y613" s="38"/>
      <c r="Z613" s="124"/>
      <c r="AA613" s="38"/>
      <c r="AB613" s="315"/>
      <c r="AC613" s="124"/>
      <c r="AD613" s="124"/>
      <c r="AE613" s="124"/>
      <c r="AF613" s="38"/>
      <c r="AG613" s="19"/>
      <c r="AH613" s="19"/>
    </row>
    <row r="614" spans="1:34" ht="12.75" customHeight="1">
      <c r="A614" s="19"/>
      <c r="B614" s="375"/>
      <c r="C614" s="375"/>
      <c r="D614" s="315"/>
      <c r="E614" s="124"/>
      <c r="F614" s="124"/>
      <c r="G614" s="124"/>
      <c r="H614" s="315"/>
      <c r="I614" s="303"/>
      <c r="J614" s="38"/>
      <c r="K614" s="38"/>
      <c r="L614" s="315"/>
      <c r="M614" s="124"/>
      <c r="N614" s="124"/>
      <c r="O614" s="124"/>
      <c r="P614" s="315"/>
      <c r="Q614" s="124"/>
      <c r="R614" s="38"/>
      <c r="S614" s="309"/>
      <c r="T614" s="310"/>
      <c r="U614" s="309"/>
      <c r="V614" s="309"/>
      <c r="W614" s="309"/>
      <c r="X614" s="110"/>
      <c r="Y614" s="38"/>
      <c r="Z614" s="38"/>
      <c r="AA614" s="38"/>
      <c r="AB614" s="110"/>
      <c r="AC614" s="38"/>
      <c r="AD614" s="38"/>
      <c r="AE614" s="38"/>
      <c r="AF614" s="38"/>
      <c r="AG614" s="19"/>
      <c r="AH614" s="19"/>
    </row>
    <row r="615" spans="1:34" ht="12.75" customHeight="1">
      <c r="A615" s="19"/>
      <c r="B615" s="383"/>
      <c r="C615" s="383"/>
      <c r="D615" s="372"/>
      <c r="E615" s="35"/>
      <c r="F615" s="35"/>
      <c r="G615" s="35"/>
      <c r="H615" s="372"/>
      <c r="I615" s="35"/>
      <c r="J615" s="35"/>
      <c r="K615" s="35"/>
      <c r="L615" s="372"/>
      <c r="M615" s="35"/>
      <c r="N615" s="35"/>
      <c r="O615" s="35"/>
      <c r="P615" s="372"/>
      <c r="Q615" s="35"/>
      <c r="R615" s="381"/>
      <c r="S615" s="381"/>
      <c r="T615" s="382"/>
      <c r="U615" s="381"/>
      <c r="V615" s="381"/>
      <c r="W615" s="381"/>
      <c r="X615" s="372"/>
      <c r="Y615" s="35"/>
      <c r="Z615" s="35"/>
      <c r="AA615" s="35"/>
      <c r="AB615" s="372"/>
      <c r="AC615" s="35"/>
      <c r="AD615" s="35"/>
      <c r="AE615" s="35"/>
      <c r="AF615" s="35"/>
      <c r="AG615" s="19"/>
      <c r="AH615" s="19"/>
    </row>
    <row r="616" spans="1:34" ht="12.75" customHeight="1">
      <c r="A616" s="19"/>
      <c r="B616" s="509">
        <v>11</v>
      </c>
      <c r="C616" s="510" t="s">
        <v>1023</v>
      </c>
      <c r="D616" s="511"/>
      <c r="E616" s="512"/>
      <c r="F616" s="512"/>
      <c r="G616" s="512"/>
      <c r="H616" s="511"/>
      <c r="I616" s="512"/>
      <c r="J616" s="512"/>
      <c r="K616" s="512"/>
      <c r="L616" s="511"/>
      <c r="M616" s="512"/>
      <c r="N616" s="512"/>
      <c r="O616" s="512"/>
      <c r="P616" s="511"/>
      <c r="Q616" s="512"/>
      <c r="R616" s="512"/>
      <c r="S616" s="512"/>
      <c r="T616" s="511"/>
      <c r="U616" s="512"/>
      <c r="V616" s="512"/>
      <c r="W616" s="512"/>
      <c r="X616" s="511"/>
      <c r="Y616" s="512"/>
      <c r="Z616" s="512"/>
      <c r="AA616" s="513"/>
      <c r="AB616" s="511"/>
      <c r="AC616" s="512"/>
      <c r="AD616" s="512"/>
      <c r="AE616" s="512"/>
      <c r="AF616" s="512"/>
      <c r="AG616" s="19"/>
      <c r="AH616" s="19"/>
    </row>
    <row r="617" spans="1:34" ht="12.75" customHeight="1">
      <c r="A617" s="19"/>
      <c r="B617" s="514"/>
      <c r="C617" s="514"/>
      <c r="D617" s="515"/>
      <c r="E617" s="516"/>
      <c r="F617" s="516"/>
      <c r="G617" s="516"/>
      <c r="H617" s="515"/>
      <c r="I617" s="517"/>
      <c r="J617" s="512"/>
      <c r="K617" s="512"/>
      <c r="L617" s="515"/>
      <c r="M617" s="516"/>
      <c r="N617" s="516"/>
      <c r="O617" s="516"/>
      <c r="P617" s="515"/>
      <c r="Q617" s="516"/>
      <c r="R617" s="516"/>
      <c r="S617" s="516"/>
      <c r="T617" s="515"/>
      <c r="U617" s="516"/>
      <c r="V617" s="516"/>
      <c r="W617" s="516"/>
      <c r="X617" s="511"/>
      <c r="Y617" s="512"/>
      <c r="Z617" s="516"/>
      <c r="AA617" s="513"/>
      <c r="AB617" s="515"/>
      <c r="AC617" s="516"/>
      <c r="AD617" s="516"/>
      <c r="AE617" s="516"/>
      <c r="AF617" s="512"/>
      <c r="AG617" s="19"/>
      <c r="AH617" s="19"/>
    </row>
    <row r="618" spans="1:34" ht="12.75" customHeight="1">
      <c r="A618" s="19"/>
      <c r="B618" s="514"/>
      <c r="C618" s="514"/>
      <c r="D618" s="515"/>
      <c r="E618" s="516"/>
      <c r="F618" s="516"/>
      <c r="G618" s="516"/>
      <c r="H618" s="515"/>
      <c r="I618" s="517"/>
      <c r="J618" s="512"/>
      <c r="K618" s="512"/>
      <c r="L618" s="515"/>
      <c r="M618" s="516"/>
      <c r="N618" s="516"/>
      <c r="O618" s="516"/>
      <c r="P618" s="515"/>
      <c r="Q618" s="516"/>
      <c r="R618" s="516"/>
      <c r="S618" s="516"/>
      <c r="T618" s="515"/>
      <c r="U618" s="516"/>
      <c r="V618" s="516"/>
      <c r="W618" s="516"/>
      <c r="X618" s="515"/>
      <c r="Y618" s="516"/>
      <c r="Z618" s="516"/>
      <c r="AA618" s="513"/>
      <c r="AB618" s="515"/>
      <c r="AC618" s="516"/>
      <c r="AD618" s="516"/>
      <c r="AE618" s="516"/>
      <c r="AF618" s="512"/>
      <c r="AG618" s="19"/>
      <c r="AH618" s="19"/>
    </row>
    <row r="619" spans="1:34" ht="12.75" customHeight="1">
      <c r="A619" s="19"/>
      <c r="B619" s="518"/>
      <c r="C619" s="518"/>
      <c r="D619" s="519"/>
      <c r="E619" s="520"/>
      <c r="F619" s="520"/>
      <c r="G619" s="520"/>
      <c r="H619" s="519"/>
      <c r="I619" s="521"/>
      <c r="J619" s="522"/>
      <c r="K619" s="522"/>
      <c r="L619" s="519"/>
      <c r="M619" s="520"/>
      <c r="N619" s="520"/>
      <c r="O619" s="520"/>
      <c r="P619" s="519"/>
      <c r="Q619" s="520"/>
      <c r="R619" s="520"/>
      <c r="S619" s="520"/>
      <c r="T619" s="519"/>
      <c r="U619" s="520"/>
      <c r="V619" s="520"/>
      <c r="W619" s="520"/>
      <c r="X619" s="523"/>
      <c r="Y619" s="522"/>
      <c r="Z619" s="522"/>
      <c r="AA619" s="524"/>
      <c r="AB619" s="523"/>
      <c r="AC619" s="522"/>
      <c r="AD619" s="522"/>
      <c r="AE619" s="522"/>
      <c r="AF619" s="522"/>
      <c r="AG619" s="19"/>
      <c r="AH619" s="19"/>
    </row>
    <row r="620" spans="1:34" ht="12.75" customHeight="1">
      <c r="A620" s="19"/>
      <c r="B620" s="489">
        <v>12</v>
      </c>
      <c r="C620" s="504" t="s">
        <v>1024</v>
      </c>
      <c r="D620" s="488"/>
      <c r="E620" s="487"/>
      <c r="F620" s="487"/>
      <c r="G620" s="487"/>
      <c r="H620" s="488"/>
      <c r="I620" s="487"/>
      <c r="J620" s="487"/>
      <c r="K620" s="487"/>
      <c r="L620" s="488"/>
      <c r="M620" s="487"/>
      <c r="N620" s="487"/>
      <c r="O620" s="487"/>
      <c r="P620" s="488"/>
      <c r="Q620" s="487"/>
      <c r="R620" s="491"/>
      <c r="S620" s="491"/>
      <c r="T620" s="492"/>
      <c r="U620" s="491"/>
      <c r="V620" s="491"/>
      <c r="W620" s="491"/>
      <c r="X620" s="488"/>
      <c r="Y620" s="487"/>
      <c r="Z620" s="485"/>
      <c r="AA620" s="505"/>
      <c r="AB620" s="484"/>
      <c r="AC620" s="485"/>
      <c r="AD620" s="485"/>
      <c r="AE620" s="485"/>
      <c r="AF620" s="487"/>
      <c r="AG620" s="19"/>
      <c r="AH620" s="19"/>
    </row>
    <row r="621" spans="1:34" ht="12.75" customHeight="1">
      <c r="A621" s="19"/>
      <c r="B621" s="489"/>
      <c r="C621" s="490"/>
      <c r="D621" s="488"/>
      <c r="E621" s="487"/>
      <c r="F621" s="487"/>
      <c r="G621" s="487"/>
      <c r="H621" s="488"/>
      <c r="I621" s="487"/>
      <c r="J621" s="487"/>
      <c r="K621" s="487"/>
      <c r="L621" s="488"/>
      <c r="M621" s="487"/>
      <c r="N621" s="487"/>
      <c r="O621" s="487"/>
      <c r="P621" s="488"/>
      <c r="Q621" s="487"/>
      <c r="R621" s="487"/>
      <c r="S621" s="493"/>
      <c r="T621" s="494"/>
      <c r="U621" s="493"/>
      <c r="V621" s="493"/>
      <c r="W621" s="493"/>
      <c r="X621" s="488"/>
      <c r="Y621" s="487"/>
      <c r="Z621" s="487"/>
      <c r="AA621" s="487"/>
      <c r="AB621" s="488"/>
      <c r="AC621" s="487"/>
      <c r="AD621" s="487"/>
      <c r="AE621" s="487"/>
      <c r="AF621" s="487"/>
      <c r="AG621" s="19"/>
      <c r="AH621" s="19"/>
    </row>
    <row r="622" spans="1:34" ht="12.75" customHeight="1">
      <c r="A622" s="19"/>
      <c r="B622" s="490"/>
      <c r="C622" s="489"/>
      <c r="D622" s="484"/>
      <c r="E622" s="485"/>
      <c r="F622" s="485"/>
      <c r="G622" s="485"/>
      <c r="H622" s="484"/>
      <c r="I622" s="486"/>
      <c r="J622" s="487"/>
      <c r="K622" s="487"/>
      <c r="L622" s="484"/>
      <c r="M622" s="485"/>
      <c r="N622" s="485"/>
      <c r="O622" s="485"/>
      <c r="P622" s="484"/>
      <c r="Q622" s="485"/>
      <c r="R622" s="493"/>
      <c r="S622" s="493"/>
      <c r="T622" s="494"/>
      <c r="U622" s="493"/>
      <c r="V622" s="493"/>
      <c r="W622" s="493"/>
      <c r="X622" s="488"/>
      <c r="Y622" s="487"/>
      <c r="Z622" s="487"/>
      <c r="AA622" s="487"/>
      <c r="AB622" s="488"/>
      <c r="AC622" s="487"/>
      <c r="AD622" s="487"/>
      <c r="AE622" s="487"/>
      <c r="AF622" s="487"/>
      <c r="AG622" s="19"/>
      <c r="AH622" s="19"/>
    </row>
    <row r="623" spans="1:34" ht="12.75" customHeight="1">
      <c r="A623" s="19"/>
      <c r="B623" s="495"/>
      <c r="C623" s="496"/>
      <c r="D623" s="497"/>
      <c r="E623" s="498"/>
      <c r="F623" s="498"/>
      <c r="G623" s="498"/>
      <c r="H623" s="497"/>
      <c r="I623" s="499"/>
      <c r="J623" s="500"/>
      <c r="K623" s="500"/>
      <c r="L623" s="497"/>
      <c r="M623" s="498"/>
      <c r="N623" s="498"/>
      <c r="O623" s="498"/>
      <c r="P623" s="497"/>
      <c r="Q623" s="498"/>
      <c r="R623" s="500"/>
      <c r="S623" s="500"/>
      <c r="T623" s="503"/>
      <c r="U623" s="500"/>
      <c r="V623" s="500"/>
      <c r="W623" s="500"/>
      <c r="X623" s="503"/>
      <c r="Y623" s="500"/>
      <c r="Z623" s="500"/>
      <c r="AA623" s="525"/>
      <c r="AB623" s="503"/>
      <c r="AC623" s="500"/>
      <c r="AD623" s="500"/>
      <c r="AE623" s="500"/>
      <c r="AF623" s="500"/>
      <c r="AG623" s="19"/>
      <c r="AH623" s="19"/>
    </row>
    <row r="624" spans="1:34" ht="12.75" customHeight="1">
      <c r="A624" s="19"/>
      <c r="B624" s="375">
        <v>13</v>
      </c>
      <c r="C624" s="363" t="s">
        <v>483</v>
      </c>
      <c r="D624" s="315"/>
      <c r="E624" s="124"/>
      <c r="F624" s="124"/>
      <c r="G624" s="124"/>
      <c r="H624" s="315"/>
      <c r="I624" s="303"/>
      <c r="J624" s="38"/>
      <c r="K624" s="38"/>
      <c r="L624" s="315"/>
      <c r="M624" s="124"/>
      <c r="N624" s="124"/>
      <c r="O624" s="124"/>
      <c r="P624" s="315"/>
      <c r="Q624" s="124"/>
      <c r="R624" s="124"/>
      <c r="S624" s="124"/>
      <c r="T624" s="315"/>
      <c r="U624" s="124"/>
      <c r="V624" s="124"/>
      <c r="W624" s="124"/>
      <c r="X624" s="110"/>
      <c r="Y624" s="38"/>
      <c r="Z624" s="124"/>
      <c r="AA624" s="313"/>
      <c r="AB624" s="315"/>
      <c r="AC624" s="124"/>
      <c r="AD624" s="124"/>
      <c r="AE624" s="124"/>
      <c r="AF624" s="38"/>
      <c r="AG624" s="19"/>
      <c r="AH624" s="19"/>
    </row>
    <row r="625" spans="1:34" ht="12.75" customHeight="1">
      <c r="A625" s="19"/>
      <c r="B625" s="48"/>
      <c r="C625" s="48"/>
      <c r="D625" s="110"/>
      <c r="E625" s="38"/>
      <c r="F625" s="38"/>
      <c r="G625" s="38"/>
      <c r="H625" s="110"/>
      <c r="I625" s="38"/>
      <c r="J625" s="38"/>
      <c r="K625" s="38"/>
      <c r="L625" s="110"/>
      <c r="M625" s="38"/>
      <c r="N625" s="38"/>
      <c r="O625" s="38"/>
      <c r="P625" s="110"/>
      <c r="Q625" s="38"/>
      <c r="R625" s="124"/>
      <c r="S625" s="124"/>
      <c r="T625" s="315"/>
      <c r="U625" s="124"/>
      <c r="V625" s="124"/>
      <c r="W625" s="124"/>
      <c r="X625" s="315"/>
      <c r="Y625" s="124"/>
      <c r="Z625" s="124"/>
      <c r="AA625" s="317"/>
      <c r="AB625" s="315"/>
      <c r="AC625" s="124"/>
      <c r="AD625" s="124"/>
      <c r="AE625" s="124"/>
      <c r="AF625" s="38"/>
      <c r="AG625" s="19"/>
      <c r="AH625" s="19"/>
    </row>
    <row r="626" spans="1:34" ht="12.75" customHeight="1">
      <c r="A626" s="19"/>
      <c r="B626" s="48"/>
      <c r="C626" s="375"/>
      <c r="D626" s="110"/>
      <c r="E626" s="38"/>
      <c r="F626" s="38"/>
      <c r="G626" s="38"/>
      <c r="H626" s="110"/>
      <c r="I626" s="38"/>
      <c r="J626" s="38"/>
      <c r="K626" s="38"/>
      <c r="L626" s="110"/>
      <c r="M626" s="38"/>
      <c r="N626" s="38"/>
      <c r="O626" s="38"/>
      <c r="P626" s="110"/>
      <c r="Q626" s="38"/>
      <c r="R626" s="124"/>
      <c r="S626" s="124"/>
      <c r="T626" s="315"/>
      <c r="U626" s="124"/>
      <c r="V626" s="124"/>
      <c r="W626" s="124"/>
      <c r="X626" s="110"/>
      <c r="Y626" s="38"/>
      <c r="Z626" s="38"/>
      <c r="AA626" s="317"/>
      <c r="AB626" s="110"/>
      <c r="AC626" s="38"/>
      <c r="AD626" s="38"/>
      <c r="AE626" s="38"/>
      <c r="AF626" s="38"/>
      <c r="AG626" s="19"/>
      <c r="AH626" s="19"/>
    </row>
    <row r="627" spans="1:34" ht="12.75" customHeight="1">
      <c r="A627" s="19"/>
      <c r="B627" s="376"/>
      <c r="C627" s="376"/>
      <c r="D627" s="377"/>
      <c r="E627" s="378"/>
      <c r="F627" s="378"/>
      <c r="G627" s="378"/>
      <c r="H627" s="377"/>
      <c r="I627" s="379"/>
      <c r="J627" s="35"/>
      <c r="K627" s="35"/>
      <c r="L627" s="377"/>
      <c r="M627" s="378"/>
      <c r="N627" s="378"/>
      <c r="O627" s="378"/>
      <c r="P627" s="377"/>
      <c r="Q627" s="378"/>
      <c r="R627" s="378"/>
      <c r="S627" s="378"/>
      <c r="T627" s="377"/>
      <c r="U627" s="378"/>
      <c r="V627" s="378"/>
      <c r="W627" s="378"/>
      <c r="X627" s="372"/>
      <c r="Y627" s="35"/>
      <c r="Z627" s="378"/>
      <c r="AA627" s="384"/>
      <c r="AB627" s="377"/>
      <c r="AC627" s="378"/>
      <c r="AD627" s="378"/>
      <c r="AE627" s="378"/>
      <c r="AF627" s="35"/>
      <c r="AG627" s="19"/>
      <c r="AH627" s="19"/>
    </row>
    <row r="628" spans="1:34" ht="12.75" customHeight="1">
      <c r="A628" s="19"/>
      <c r="B628" s="375">
        <v>14</v>
      </c>
      <c r="C628" s="363" t="s">
        <v>1019</v>
      </c>
      <c r="D628" s="315"/>
      <c r="E628" s="124"/>
      <c r="F628" s="124"/>
      <c r="G628" s="124"/>
      <c r="H628" s="315"/>
      <c r="I628" s="303"/>
      <c r="J628" s="38"/>
      <c r="K628" s="38"/>
      <c r="L628" s="315"/>
      <c r="M628" s="124"/>
      <c r="N628" s="124"/>
      <c r="O628" s="124"/>
      <c r="P628" s="315"/>
      <c r="Q628" s="124"/>
      <c r="R628" s="38"/>
      <c r="S628" s="309"/>
      <c r="T628" s="310"/>
      <c r="U628" s="309"/>
      <c r="V628" s="309"/>
      <c r="W628" s="309"/>
      <c r="X628" s="110"/>
      <c r="Y628" s="38"/>
      <c r="Z628" s="38"/>
      <c r="AA628" s="38"/>
      <c r="AB628" s="110"/>
      <c r="AC628" s="38"/>
      <c r="AD628" s="38"/>
      <c r="AE628" s="38"/>
      <c r="AF628" s="38"/>
      <c r="AG628" s="19"/>
      <c r="AH628" s="19"/>
    </row>
    <row r="629" spans="1:34" ht="12.75" customHeight="1">
      <c r="A629" s="19"/>
      <c r="B629" s="375"/>
      <c r="C629" s="48"/>
      <c r="D629" s="315"/>
      <c r="E629" s="124"/>
      <c r="F629" s="124"/>
      <c r="G629" s="124"/>
      <c r="H629" s="315"/>
      <c r="I629" s="303"/>
      <c r="J629" s="38"/>
      <c r="K629" s="38"/>
      <c r="L629" s="315"/>
      <c r="M629" s="124"/>
      <c r="N629" s="124"/>
      <c r="O629" s="124"/>
      <c r="P629" s="315"/>
      <c r="Q629" s="124"/>
      <c r="R629" s="38"/>
      <c r="S629" s="38"/>
      <c r="T629" s="110"/>
      <c r="U629" s="38"/>
      <c r="V629" s="38"/>
      <c r="W629" s="38"/>
      <c r="X629" s="110"/>
      <c r="Y629" s="38"/>
      <c r="Z629" s="38"/>
      <c r="AA629" s="38"/>
      <c r="AB629" s="110"/>
      <c r="AC629" s="38"/>
      <c r="AD629" s="38"/>
      <c r="AE629" s="38"/>
      <c r="AF629" s="38"/>
      <c r="AG629" s="19"/>
      <c r="AH629" s="19"/>
    </row>
    <row r="630" spans="1:34" ht="12.75" customHeight="1">
      <c r="A630" s="19"/>
      <c r="B630" s="48"/>
      <c r="C630" s="375"/>
      <c r="D630" s="110"/>
      <c r="E630" s="38"/>
      <c r="F630" s="38"/>
      <c r="G630" s="38"/>
      <c r="H630" s="110"/>
      <c r="I630" s="38"/>
      <c r="J630" s="38"/>
      <c r="K630" s="38"/>
      <c r="L630" s="110"/>
      <c r="M630" s="38"/>
      <c r="N630" s="38"/>
      <c r="O630" s="38"/>
      <c r="P630" s="110"/>
      <c r="Q630" s="38"/>
      <c r="R630" s="38"/>
      <c r="S630" s="38"/>
      <c r="T630" s="110"/>
      <c r="U630" s="38"/>
      <c r="V630" s="38"/>
      <c r="W630" s="38"/>
      <c r="X630" s="110"/>
      <c r="Y630" s="38"/>
      <c r="Z630" s="38"/>
      <c r="AA630" s="38"/>
      <c r="AB630" s="110"/>
      <c r="AC630" s="38"/>
      <c r="AD630" s="38"/>
      <c r="AE630" s="38"/>
      <c r="AF630" s="38"/>
      <c r="AG630" s="19"/>
      <c r="AH630" s="19"/>
    </row>
    <row r="631" spans="1:34" ht="12.75" customHeight="1">
      <c r="A631" s="19"/>
      <c r="B631" s="383"/>
      <c r="C631" s="383"/>
      <c r="D631" s="372"/>
      <c r="E631" s="35"/>
      <c r="F631" s="35"/>
      <c r="G631" s="35"/>
      <c r="H631" s="372"/>
      <c r="I631" s="35"/>
      <c r="J631" s="35"/>
      <c r="K631" s="35"/>
      <c r="L631" s="372"/>
      <c r="M631" s="35"/>
      <c r="N631" s="35"/>
      <c r="O631" s="35"/>
      <c r="P631" s="372"/>
      <c r="Q631" s="35"/>
      <c r="R631" s="35"/>
      <c r="S631" s="35"/>
      <c r="T631" s="372"/>
      <c r="U631" s="35"/>
      <c r="V631" s="35"/>
      <c r="W631" s="35"/>
      <c r="X631" s="372"/>
      <c r="Y631" s="35"/>
      <c r="Z631" s="35"/>
      <c r="AA631" s="35"/>
      <c r="AB631" s="372"/>
      <c r="AC631" s="35"/>
      <c r="AD631" s="35"/>
      <c r="AE631" s="35"/>
      <c r="AF631" s="35"/>
      <c r="AG631" s="19"/>
      <c r="AH631" s="19"/>
    </row>
    <row r="632" spans="1:34" ht="12.75" customHeight="1">
      <c r="A632" s="19"/>
      <c r="B632" s="375">
        <v>15</v>
      </c>
      <c r="C632" s="363" t="s">
        <v>1020</v>
      </c>
      <c r="D632" s="110"/>
      <c r="E632" s="38"/>
      <c r="F632" s="38"/>
      <c r="G632" s="38"/>
      <c r="H632" s="110"/>
      <c r="I632" s="38"/>
      <c r="J632" s="38"/>
      <c r="K632" s="38"/>
      <c r="L632" s="110"/>
      <c r="M632" s="38"/>
      <c r="N632" s="38"/>
      <c r="O632" s="38"/>
      <c r="P632" s="110"/>
      <c r="Q632" s="38"/>
      <c r="R632" s="38"/>
      <c r="S632" s="38"/>
      <c r="T632" s="110"/>
      <c r="U632" s="38"/>
      <c r="V632" s="38"/>
      <c r="W632" s="38"/>
      <c r="X632" s="110"/>
      <c r="Y632" s="38"/>
      <c r="Z632" s="38"/>
      <c r="AA632" s="38"/>
      <c r="AB632" s="110"/>
      <c r="AC632" s="38"/>
      <c r="AD632" s="38"/>
      <c r="AE632" s="38"/>
      <c r="AF632" s="38"/>
      <c r="AG632" s="19"/>
      <c r="AH632" s="19"/>
    </row>
    <row r="633" spans="1:34" ht="12.75" customHeight="1">
      <c r="A633" s="19"/>
      <c r="B633" s="48"/>
      <c r="C633" s="48"/>
      <c r="D633" s="110"/>
      <c r="E633" s="38"/>
      <c r="F633" s="38"/>
      <c r="G633" s="38"/>
      <c r="H633" s="110"/>
      <c r="I633" s="38"/>
      <c r="J633" s="38"/>
      <c r="K633" s="38"/>
      <c r="L633" s="110"/>
      <c r="M633" s="38"/>
      <c r="N633" s="38"/>
      <c r="O633" s="38"/>
      <c r="P633" s="110"/>
      <c r="Q633" s="38"/>
      <c r="R633" s="38"/>
      <c r="S633" s="38"/>
      <c r="T633" s="110"/>
      <c r="U633" s="38"/>
      <c r="V633" s="38"/>
      <c r="W633" s="38"/>
      <c r="X633" s="110"/>
      <c r="Y633" s="38"/>
      <c r="Z633" s="38"/>
      <c r="AA633" s="38"/>
      <c r="AB633" s="110"/>
      <c r="AC633" s="38"/>
      <c r="AD633" s="38"/>
      <c r="AE633" s="38"/>
      <c r="AF633" s="38"/>
      <c r="AG633" s="19"/>
      <c r="AH633" s="19"/>
    </row>
    <row r="634" spans="1:34" ht="12.75" customHeight="1">
      <c r="A634" s="19"/>
      <c r="B634" s="48"/>
      <c r="C634" s="48"/>
      <c r="D634" s="110"/>
      <c r="E634" s="38"/>
      <c r="F634" s="38"/>
      <c r="G634" s="38"/>
      <c r="H634" s="110"/>
      <c r="I634" s="38"/>
      <c r="J634" s="38"/>
      <c r="K634" s="38"/>
      <c r="L634" s="110"/>
      <c r="M634" s="38"/>
      <c r="N634" s="38"/>
      <c r="O634" s="38"/>
      <c r="P634" s="110"/>
      <c r="Q634" s="38"/>
      <c r="R634" s="38"/>
      <c r="S634" s="38"/>
      <c r="T634" s="110"/>
      <c r="U634" s="38"/>
      <c r="V634" s="38"/>
      <c r="W634" s="38"/>
      <c r="X634" s="110"/>
      <c r="Y634" s="38"/>
      <c r="Z634" s="38"/>
      <c r="AA634" s="38"/>
      <c r="AB634" s="110"/>
      <c r="AC634" s="38"/>
      <c r="AD634" s="38"/>
      <c r="AE634" s="38"/>
      <c r="AF634" s="38"/>
      <c r="AG634" s="19"/>
      <c r="AH634" s="19"/>
    </row>
    <row r="635" spans="1:34" ht="12.75" customHeight="1">
      <c r="A635" s="19"/>
      <c r="B635" s="383"/>
      <c r="C635" s="383"/>
      <c r="D635" s="372"/>
      <c r="E635" s="35"/>
      <c r="F635" s="35"/>
      <c r="G635" s="35"/>
      <c r="H635" s="372"/>
      <c r="I635" s="35"/>
      <c r="J635" s="35"/>
      <c r="K635" s="35"/>
      <c r="L635" s="372"/>
      <c r="M635" s="35"/>
      <c r="N635" s="35"/>
      <c r="O635" s="35"/>
      <c r="P635" s="372"/>
      <c r="Q635" s="35"/>
      <c r="R635" s="35"/>
      <c r="S635" s="35"/>
      <c r="T635" s="372"/>
      <c r="U635" s="35"/>
      <c r="V635" s="35"/>
      <c r="W635" s="35"/>
      <c r="X635" s="372"/>
      <c r="Y635" s="35"/>
      <c r="Z635" s="35"/>
      <c r="AA635" s="35"/>
      <c r="AB635" s="372"/>
      <c r="AC635" s="35"/>
      <c r="AD635" s="35"/>
      <c r="AE635" s="35"/>
      <c r="AF635" s="35"/>
      <c r="AG635" s="19"/>
      <c r="AH635" s="19"/>
    </row>
    <row r="636" spans="1:34" ht="12.75" customHeight="1">
      <c r="A636" s="19"/>
      <c r="B636" s="375"/>
      <c r="C636" s="375"/>
      <c r="D636" s="110"/>
      <c r="E636" s="38"/>
      <c r="F636" s="38"/>
      <c r="G636" s="38"/>
      <c r="H636" s="110"/>
      <c r="I636" s="38"/>
      <c r="J636" s="38"/>
      <c r="K636" s="38"/>
      <c r="L636" s="110"/>
      <c r="M636" s="38"/>
      <c r="N636" s="38"/>
      <c r="O636" s="38"/>
      <c r="P636" s="110"/>
      <c r="Q636" s="38"/>
      <c r="R636" s="38"/>
      <c r="S636" s="38"/>
      <c r="T636" s="110"/>
      <c r="U636" s="38"/>
      <c r="V636" s="38"/>
      <c r="W636" s="38"/>
      <c r="X636" s="110"/>
      <c r="Y636" s="38"/>
      <c r="Z636" s="38"/>
      <c r="AA636" s="38"/>
      <c r="AB636" s="110"/>
      <c r="AC636" s="38"/>
      <c r="AD636" s="38"/>
      <c r="AE636" s="38"/>
      <c r="AF636" s="38"/>
      <c r="AG636" s="19"/>
      <c r="AH636" s="19"/>
    </row>
    <row r="637" spans="1:34" ht="12.75" customHeight="1">
      <c r="A637" s="19"/>
      <c r="B637" s="48"/>
      <c r="C637" s="48"/>
      <c r="D637" s="110"/>
      <c r="E637" s="38"/>
      <c r="F637" s="38"/>
      <c r="G637" s="38"/>
      <c r="H637" s="110"/>
      <c r="I637" s="38"/>
      <c r="J637" s="38"/>
      <c r="K637" s="38"/>
      <c r="L637" s="110"/>
      <c r="M637" s="38"/>
      <c r="N637" s="38"/>
      <c r="O637" s="38"/>
      <c r="P637" s="110"/>
      <c r="Q637" s="38"/>
      <c r="R637" s="38"/>
      <c r="S637" s="38"/>
      <c r="T637" s="110"/>
      <c r="U637" s="38"/>
      <c r="V637" s="38"/>
      <c r="W637" s="38"/>
      <c r="X637" s="110"/>
      <c r="Y637" s="38"/>
      <c r="Z637" s="38"/>
      <c r="AA637" s="38"/>
      <c r="AB637" s="110"/>
      <c r="AC637" s="38"/>
      <c r="AD637" s="38"/>
      <c r="AE637" s="38"/>
      <c r="AF637" s="38"/>
      <c r="AG637" s="19"/>
      <c r="AH637" s="19"/>
    </row>
    <row r="638" spans="1:34" ht="12.75" customHeight="1">
      <c r="A638" s="19"/>
      <c r="B638" s="38"/>
      <c r="C638" s="38"/>
      <c r="D638" s="110"/>
      <c r="E638" s="38"/>
      <c r="F638" s="38"/>
      <c r="G638" s="38"/>
      <c r="H638" s="110"/>
      <c r="I638" s="38"/>
      <c r="J638" s="38"/>
      <c r="K638" s="38"/>
      <c r="L638" s="110"/>
      <c r="M638" s="38"/>
      <c r="N638" s="38"/>
      <c r="O638" s="38"/>
      <c r="P638" s="110"/>
      <c r="Q638" s="38"/>
      <c r="R638" s="38"/>
      <c r="S638" s="38"/>
      <c r="T638" s="110"/>
      <c r="U638" s="38"/>
      <c r="V638" s="38"/>
      <c r="W638" s="38"/>
      <c r="X638" s="110"/>
      <c r="Y638" s="38"/>
      <c r="Z638" s="38"/>
      <c r="AA638" s="38"/>
      <c r="AB638" s="110"/>
      <c r="AC638" s="38"/>
      <c r="AD638" s="38"/>
      <c r="AE638" s="38"/>
      <c r="AF638" s="38"/>
      <c r="AG638" s="19"/>
      <c r="AH638" s="19"/>
    </row>
    <row r="639" spans="1:34" ht="12.75" customHeight="1">
      <c r="A639" s="19"/>
      <c r="B639" s="307"/>
      <c r="C639" s="307"/>
      <c r="D639" s="319"/>
      <c r="E639" s="307"/>
      <c r="F639" s="307"/>
      <c r="G639" s="307"/>
      <c r="H639" s="319"/>
      <c r="I639" s="307"/>
      <c r="J639" s="307"/>
      <c r="K639" s="307"/>
      <c r="L639" s="319"/>
      <c r="M639" s="307"/>
      <c r="N639" s="307"/>
      <c r="O639" s="307"/>
      <c r="P639" s="319"/>
      <c r="Q639" s="307"/>
      <c r="R639" s="307"/>
      <c r="S639" s="307"/>
      <c r="T639" s="319"/>
      <c r="U639" s="307"/>
      <c r="V639" s="307"/>
      <c r="W639" s="307"/>
      <c r="X639" s="319"/>
      <c r="Y639" s="307"/>
      <c r="Z639" s="307"/>
      <c r="AA639" s="307"/>
      <c r="AB639" s="319"/>
      <c r="AC639" s="307"/>
      <c r="AD639" s="307"/>
      <c r="AE639" s="307"/>
      <c r="AF639" s="307"/>
      <c r="AG639" s="19"/>
      <c r="AH639" s="19"/>
    </row>
    <row r="640" spans="1:34" ht="12.75" customHeight="1">
      <c r="A640" s="19"/>
      <c r="J640" s="2"/>
      <c r="K640" s="52"/>
      <c r="AA640" s="19"/>
      <c r="AF640" s="1">
        <v>5</v>
      </c>
      <c r="AG640" s="19"/>
      <c r="AH640" s="19"/>
    </row>
    <row r="641" spans="1:34" ht="12.75" customHeight="1">
      <c r="A641" s="19"/>
      <c r="J641" s="19"/>
      <c r="K641" s="1007" t="s">
        <v>1016</v>
      </c>
      <c r="L641" s="727"/>
      <c r="M641" s="727"/>
      <c r="N641" s="727"/>
      <c r="O641" s="727"/>
      <c r="P641" s="727"/>
      <c r="Q641" s="727"/>
      <c r="R641" s="727"/>
      <c r="S641" s="727"/>
      <c r="T641" s="727"/>
      <c r="U641" s="727"/>
      <c r="V641" s="727"/>
      <c r="W641" s="727"/>
      <c r="X641" s="727"/>
      <c r="Y641" s="228"/>
      <c r="Z641" s="19"/>
      <c r="AA641" s="19"/>
      <c r="AB641" s="19"/>
      <c r="AC641" s="19"/>
      <c r="AD641" s="19"/>
      <c r="AE641" s="19"/>
      <c r="AF641" s="19"/>
      <c r="AG641" s="19"/>
      <c r="AH641" s="19"/>
    </row>
    <row r="642" spans="1:34" ht="12.75" customHeight="1">
      <c r="A642" s="19"/>
      <c r="J642" s="19"/>
      <c r="K642" s="727"/>
      <c r="L642" s="727"/>
      <c r="M642" s="727"/>
      <c r="N642" s="727"/>
      <c r="O642" s="727"/>
      <c r="P642" s="727"/>
      <c r="Q642" s="727"/>
      <c r="R642" s="727"/>
      <c r="S642" s="727"/>
      <c r="T642" s="727"/>
      <c r="U642" s="727"/>
      <c r="V642" s="727"/>
      <c r="W642" s="727"/>
      <c r="X642" s="727"/>
      <c r="Y642" s="228"/>
      <c r="Z642" s="19"/>
      <c r="AA642" s="19"/>
      <c r="AB642" s="19"/>
      <c r="AC642" s="19"/>
      <c r="AD642" s="19"/>
      <c r="AE642" s="19"/>
      <c r="AF642" s="19"/>
      <c r="AG642" s="19"/>
      <c r="AH642" s="19"/>
    </row>
    <row r="643" spans="1:34" ht="12.75" customHeight="1">
      <c r="A643" s="19"/>
      <c r="J643" s="237"/>
      <c r="K643" s="727"/>
      <c r="L643" s="727"/>
      <c r="M643" s="727"/>
      <c r="N643" s="727"/>
      <c r="O643" s="727"/>
      <c r="P643" s="727"/>
      <c r="Q643" s="727"/>
      <c r="R643" s="727"/>
      <c r="S643" s="727"/>
      <c r="T643" s="727"/>
      <c r="U643" s="727"/>
      <c r="V643" s="727"/>
      <c r="W643" s="727"/>
      <c r="X643" s="727"/>
      <c r="Y643" s="228"/>
      <c r="Z643" s="284"/>
      <c r="AA643" s="284"/>
      <c r="AB643" s="284"/>
      <c r="AC643" s="284"/>
      <c r="AD643" s="284"/>
      <c r="AE643" s="284"/>
      <c r="AF643" s="284"/>
      <c r="AG643" s="19"/>
      <c r="AH643" s="19"/>
    </row>
    <row r="644" spans="1:34" ht="12.75" customHeight="1">
      <c r="A644" s="19"/>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c r="AA644" s="238"/>
      <c r="AB644" s="238"/>
      <c r="AC644" s="238"/>
      <c r="AD644" s="238"/>
      <c r="AE644" s="238"/>
      <c r="AF644" s="238"/>
      <c r="AG644" s="19"/>
      <c r="AH644" s="19"/>
    </row>
    <row r="645" spans="1:34" ht="12.75" customHeight="1">
      <c r="A645" s="19"/>
      <c r="B645" s="1008" t="s">
        <v>908</v>
      </c>
      <c r="C645" s="949"/>
      <c r="D645" s="1009"/>
      <c r="E645" s="1008" t="s">
        <v>1017</v>
      </c>
      <c r="F645" s="949"/>
      <c r="G645" s="949"/>
      <c r="H645" s="1009"/>
      <c r="I645" s="1008" t="s">
        <v>1018</v>
      </c>
      <c r="J645" s="949"/>
      <c r="K645" s="949"/>
      <c r="L645" s="949"/>
      <c r="M645" s="949"/>
      <c r="N645" s="949"/>
      <c r="O645" s="949"/>
      <c r="P645" s="949"/>
      <c r="Q645" s="949"/>
      <c r="R645" s="949"/>
      <c r="S645" s="949"/>
      <c r="T645" s="949"/>
      <c r="U645" s="949"/>
      <c r="V645" s="949"/>
      <c r="W645" s="949"/>
      <c r="X645" s="949"/>
      <c r="Y645" s="949"/>
      <c r="Z645" s="949"/>
      <c r="AA645" s="949"/>
      <c r="AB645" s="949"/>
      <c r="AC645" s="949"/>
      <c r="AD645" s="949"/>
      <c r="AE645" s="949"/>
      <c r="AF645" s="1009"/>
      <c r="AG645" s="19"/>
      <c r="AH645" s="19"/>
    </row>
    <row r="646" spans="1:34" ht="12.75" customHeight="1">
      <c r="A646" s="19"/>
      <c r="B646" s="360"/>
      <c r="C646" s="482"/>
      <c r="D646" s="362"/>
      <c r="E646" s="360"/>
      <c r="F646" s="360"/>
      <c r="G646" s="360"/>
      <c r="H646" s="362"/>
      <c r="I646" s="360">
        <v>9</v>
      </c>
      <c r="J646" s="360"/>
      <c r="K646" s="360">
        <v>10</v>
      </c>
      <c r="L646" s="362"/>
      <c r="M646" s="360">
        <v>11</v>
      </c>
      <c r="N646" s="360"/>
      <c r="O646" s="360">
        <v>12</v>
      </c>
      <c r="P646" s="362"/>
      <c r="Q646" s="360">
        <v>13</v>
      </c>
      <c r="R646" s="360"/>
      <c r="S646" s="360">
        <v>14</v>
      </c>
      <c r="T646" s="362"/>
      <c r="U646" s="360">
        <v>15</v>
      </c>
      <c r="V646" s="360"/>
      <c r="W646" s="360">
        <v>16</v>
      </c>
      <c r="X646" s="362"/>
      <c r="Y646" s="360">
        <v>17</v>
      </c>
      <c r="Z646" s="360"/>
      <c r="AA646" s="360">
        <v>18</v>
      </c>
      <c r="AB646" s="362"/>
      <c r="AC646" s="360"/>
      <c r="AD646" s="360"/>
      <c r="AE646" s="360"/>
      <c r="AF646" s="360"/>
      <c r="AG646" s="19"/>
      <c r="AH646" s="19"/>
    </row>
    <row r="647" spans="1:34" ht="12.75" customHeight="1">
      <c r="A647" s="19"/>
      <c r="B647" s="363">
        <v>16</v>
      </c>
      <c r="C647" s="375" t="s">
        <v>1021</v>
      </c>
      <c r="D647" s="364"/>
      <c r="E647" s="238"/>
      <c r="F647" s="238"/>
      <c r="G647" s="238"/>
      <c r="H647" s="364"/>
      <c r="I647" s="238"/>
      <c r="J647" s="238"/>
      <c r="K647" s="238"/>
      <c r="L647" s="364"/>
      <c r="M647" s="238"/>
      <c r="N647" s="238"/>
      <c r="O647" s="238"/>
      <c r="P647" s="364"/>
      <c r="Q647" s="238"/>
      <c r="R647" s="238"/>
      <c r="S647" s="238"/>
      <c r="T647" s="364"/>
      <c r="U647" s="238"/>
      <c r="V647" s="238"/>
      <c r="W647" s="238"/>
      <c r="X647" s="364"/>
      <c r="Y647" s="238"/>
      <c r="Z647" s="238"/>
      <c r="AA647" s="238"/>
      <c r="AB647" s="364"/>
      <c r="AC647" s="238"/>
      <c r="AD647" s="238"/>
      <c r="AE647" s="238"/>
      <c r="AF647" s="238"/>
      <c r="AG647" s="19"/>
      <c r="AH647" s="19"/>
    </row>
    <row r="648" spans="1:34" ht="12.75" customHeight="1">
      <c r="A648" s="19"/>
      <c r="B648" s="48"/>
      <c r="C648" s="375"/>
      <c r="D648" s="110"/>
      <c r="E648" s="38"/>
      <c r="F648" s="38"/>
      <c r="G648" s="38"/>
      <c r="H648" s="110"/>
      <c r="I648" s="38"/>
      <c r="J648" s="38"/>
      <c r="K648" s="38"/>
      <c r="L648" s="110"/>
      <c r="M648" s="38"/>
      <c r="N648" s="38"/>
      <c r="O648" s="38"/>
      <c r="P648" s="110"/>
      <c r="Q648" s="38"/>
      <c r="R648" s="38"/>
      <c r="S648" s="38"/>
      <c r="T648" s="110"/>
      <c r="U648" s="38"/>
      <c r="V648" s="38"/>
      <c r="W648" s="38"/>
      <c r="X648" s="110"/>
      <c r="Y648" s="38"/>
      <c r="Z648" s="38"/>
      <c r="AA648" s="38"/>
      <c r="AB648" s="110"/>
      <c r="AC648" s="38"/>
      <c r="AD648" s="38"/>
      <c r="AE648" s="38"/>
      <c r="AF648" s="38"/>
      <c r="AG648" s="19"/>
      <c r="AH648" s="19"/>
    </row>
    <row r="649" spans="1:34" ht="12.75" customHeight="1">
      <c r="A649" s="19"/>
      <c r="B649" s="365"/>
      <c r="C649" s="48"/>
      <c r="D649" s="366"/>
      <c r="E649" s="367"/>
      <c r="F649" s="367"/>
      <c r="G649" s="367"/>
      <c r="H649" s="366"/>
      <c r="I649" s="38"/>
      <c r="J649" s="38"/>
      <c r="K649" s="38"/>
      <c r="L649" s="110"/>
      <c r="M649" s="38"/>
      <c r="N649" s="38"/>
      <c r="O649" s="38"/>
      <c r="P649" s="110"/>
      <c r="Q649" s="38"/>
      <c r="R649" s="238"/>
      <c r="S649" s="238"/>
      <c r="T649" s="364"/>
      <c r="U649" s="238"/>
      <c r="V649" s="238"/>
      <c r="W649" s="238"/>
      <c r="X649" s="110"/>
      <c r="Y649" s="38"/>
      <c r="Z649" s="38"/>
      <c r="AA649" s="38"/>
      <c r="AB649" s="110"/>
      <c r="AC649" s="38"/>
      <c r="AD649" s="38"/>
      <c r="AE649" s="38"/>
      <c r="AF649" s="38"/>
      <c r="AG649" s="19"/>
      <c r="AH649" s="19"/>
    </row>
    <row r="650" spans="1:34" ht="12.75" customHeight="1">
      <c r="A650" s="19"/>
      <c r="B650" s="368"/>
      <c r="C650" s="383"/>
      <c r="D650" s="370"/>
      <c r="E650" s="371"/>
      <c r="F650" s="371"/>
      <c r="G650" s="371"/>
      <c r="H650" s="370"/>
      <c r="I650" s="35"/>
      <c r="J650" s="35"/>
      <c r="K650" s="35"/>
      <c r="L650" s="372"/>
      <c r="M650" s="35"/>
      <c r="N650" s="35"/>
      <c r="O650" s="35"/>
      <c r="P650" s="372"/>
      <c r="Q650" s="35"/>
      <c r="R650" s="373"/>
      <c r="S650" s="373"/>
      <c r="T650" s="374"/>
      <c r="U650" s="373"/>
      <c r="V650" s="373"/>
      <c r="W650" s="373"/>
      <c r="X650" s="372"/>
      <c r="Y650" s="35"/>
      <c r="Z650" s="35"/>
      <c r="AA650" s="35"/>
      <c r="AB650" s="372"/>
      <c r="AC650" s="35"/>
      <c r="AD650" s="35"/>
      <c r="AE650" s="35"/>
      <c r="AF650" s="35"/>
      <c r="AG650" s="19"/>
      <c r="AH650" s="19"/>
    </row>
    <row r="651" spans="1:34" ht="12.75" customHeight="1">
      <c r="A651" s="19"/>
      <c r="B651" s="363">
        <v>17</v>
      </c>
      <c r="C651" s="375" t="s">
        <v>1022</v>
      </c>
      <c r="D651" s="110"/>
      <c r="E651" s="38"/>
      <c r="F651" s="38"/>
      <c r="G651" s="38"/>
      <c r="H651" s="110"/>
      <c r="I651" s="38"/>
      <c r="J651" s="38"/>
      <c r="K651" s="38"/>
      <c r="L651" s="110"/>
      <c r="M651" s="38"/>
      <c r="N651" s="38"/>
      <c r="O651" s="38"/>
      <c r="P651" s="110"/>
      <c r="Q651" s="38"/>
      <c r="R651" s="38"/>
      <c r="S651" s="38"/>
      <c r="T651" s="110"/>
      <c r="U651" s="38"/>
      <c r="V651" s="38"/>
      <c r="W651" s="38"/>
      <c r="X651" s="110"/>
      <c r="Y651" s="38"/>
      <c r="Z651" s="38"/>
      <c r="AA651" s="38"/>
      <c r="AB651" s="110"/>
      <c r="AC651" s="38"/>
      <c r="AD651" s="38"/>
      <c r="AE651" s="38"/>
      <c r="AF651" s="38"/>
      <c r="AG651" s="19"/>
      <c r="AH651" s="19"/>
    </row>
    <row r="652" spans="1:34" ht="12.75" customHeight="1">
      <c r="A652" s="19"/>
      <c r="B652" s="48"/>
      <c r="C652" s="375"/>
      <c r="D652" s="110"/>
      <c r="E652" s="38"/>
      <c r="F652" s="38"/>
      <c r="G652" s="38"/>
      <c r="H652" s="110"/>
      <c r="I652" s="38"/>
      <c r="J652" s="38"/>
      <c r="K652" s="38"/>
      <c r="L652" s="110"/>
      <c r="M652" s="38"/>
      <c r="N652" s="38"/>
      <c r="O652" s="38"/>
      <c r="P652" s="110"/>
      <c r="Q652" s="38"/>
      <c r="R652" s="38"/>
      <c r="S652" s="38"/>
      <c r="T652" s="110"/>
      <c r="U652" s="38"/>
      <c r="V652" s="38"/>
      <c r="W652" s="38"/>
      <c r="X652" s="110"/>
      <c r="Y652" s="38"/>
      <c r="Z652" s="38"/>
      <c r="AA652" s="124"/>
      <c r="AB652" s="110"/>
      <c r="AC652" s="38"/>
      <c r="AD652" s="38"/>
      <c r="AE652" s="38"/>
      <c r="AF652" s="38"/>
      <c r="AG652" s="19"/>
      <c r="AH652" s="19"/>
    </row>
    <row r="653" spans="1:34" ht="12.75" customHeight="1">
      <c r="A653" s="19"/>
      <c r="B653" s="375"/>
      <c r="C653" s="375"/>
      <c r="D653" s="315"/>
      <c r="E653" s="124"/>
      <c r="F653" s="124"/>
      <c r="G653" s="124"/>
      <c r="H653" s="315"/>
      <c r="I653" s="303"/>
      <c r="J653" s="38"/>
      <c r="K653" s="38"/>
      <c r="L653" s="110"/>
      <c r="M653" s="38"/>
      <c r="N653" s="38"/>
      <c r="O653" s="38"/>
      <c r="P653" s="315"/>
      <c r="Q653" s="38"/>
      <c r="R653" s="124"/>
      <c r="S653" s="124"/>
      <c r="T653" s="315"/>
      <c r="U653" s="124"/>
      <c r="V653" s="124"/>
      <c r="W653" s="124"/>
      <c r="X653" s="110"/>
      <c r="Y653" s="38"/>
      <c r="Z653" s="124"/>
      <c r="AA653" s="124"/>
      <c r="AB653" s="315"/>
      <c r="AC653" s="124"/>
      <c r="AD653" s="124"/>
      <c r="AE653" s="124"/>
      <c r="AF653" s="38"/>
      <c r="AG653" s="19"/>
      <c r="AH653" s="19"/>
    </row>
    <row r="654" spans="1:34" ht="12.75" customHeight="1">
      <c r="A654" s="19"/>
      <c r="B654" s="376"/>
      <c r="C654" s="383"/>
      <c r="D654" s="377"/>
      <c r="E654" s="378"/>
      <c r="F654" s="378"/>
      <c r="G654" s="378"/>
      <c r="H654" s="377"/>
      <c r="I654" s="379"/>
      <c r="J654" s="35"/>
      <c r="K654" s="35"/>
      <c r="L654" s="372"/>
      <c r="M654" s="35"/>
      <c r="N654" s="35"/>
      <c r="O654" s="35"/>
      <c r="P654" s="377"/>
      <c r="Q654" s="378"/>
      <c r="R654" s="378"/>
      <c r="S654" s="378"/>
      <c r="T654" s="377"/>
      <c r="U654" s="378"/>
      <c r="V654" s="378"/>
      <c r="W654" s="378"/>
      <c r="X654" s="377"/>
      <c r="Y654" s="378"/>
      <c r="Z654" s="378"/>
      <c r="AA654" s="378"/>
      <c r="AB654" s="377"/>
      <c r="AC654" s="378"/>
      <c r="AD654" s="378"/>
      <c r="AE654" s="378"/>
      <c r="AF654" s="35"/>
      <c r="AG654" s="19"/>
      <c r="AH654" s="19"/>
    </row>
    <row r="655" spans="1:34" ht="12.75" customHeight="1">
      <c r="A655" s="19"/>
      <c r="B655" s="434">
        <v>18</v>
      </c>
      <c r="C655" s="510" t="s">
        <v>1023</v>
      </c>
      <c r="D655" s="515"/>
      <c r="E655" s="516"/>
      <c r="F655" s="516"/>
      <c r="G655" s="516"/>
      <c r="H655" s="515"/>
      <c r="I655" s="517"/>
      <c r="J655" s="512"/>
      <c r="K655" s="512"/>
      <c r="L655" s="511"/>
      <c r="M655" s="512"/>
      <c r="N655" s="512"/>
      <c r="O655" s="512"/>
      <c r="P655" s="515"/>
      <c r="Q655" s="516"/>
      <c r="R655" s="516"/>
      <c r="S655" s="516"/>
      <c r="T655" s="515"/>
      <c r="U655" s="516"/>
      <c r="V655" s="516"/>
      <c r="W655" s="516"/>
      <c r="X655" s="511"/>
      <c r="Y655" s="512"/>
      <c r="Z655" s="512"/>
      <c r="AA655" s="516"/>
      <c r="AB655" s="511"/>
      <c r="AC655" s="512"/>
      <c r="AD655" s="512"/>
      <c r="AE655" s="512"/>
      <c r="AF655" s="512"/>
      <c r="AG655" s="19"/>
      <c r="AH655" s="19"/>
    </row>
    <row r="656" spans="1:34" ht="12.75" customHeight="1">
      <c r="A656" s="19"/>
      <c r="B656" s="509"/>
      <c r="C656" s="514"/>
      <c r="D656" s="511"/>
      <c r="E656" s="512"/>
      <c r="F656" s="512"/>
      <c r="G656" s="512"/>
      <c r="H656" s="511"/>
      <c r="I656" s="512"/>
      <c r="J656" s="512"/>
      <c r="K656" s="512"/>
      <c r="L656" s="511"/>
      <c r="M656" s="512"/>
      <c r="N656" s="512"/>
      <c r="O656" s="512"/>
      <c r="P656" s="511"/>
      <c r="Q656" s="512"/>
      <c r="R656" s="526"/>
      <c r="S656" s="526"/>
      <c r="T656" s="527"/>
      <c r="U656" s="526"/>
      <c r="V656" s="526"/>
      <c r="W656" s="526"/>
      <c r="X656" s="511"/>
      <c r="Y656" s="512"/>
      <c r="Z656" s="516"/>
      <c r="AA656" s="516"/>
      <c r="AB656" s="515"/>
      <c r="AC656" s="516"/>
      <c r="AD656" s="516"/>
      <c r="AE656" s="516"/>
      <c r="AF656" s="512"/>
      <c r="AG656" s="19"/>
      <c r="AH656" s="19"/>
    </row>
    <row r="657" spans="1:34" ht="12.75" customHeight="1">
      <c r="A657" s="19"/>
      <c r="B657" s="509"/>
      <c r="C657" s="514"/>
      <c r="D657" s="511"/>
      <c r="E657" s="512"/>
      <c r="F657" s="512"/>
      <c r="G657" s="512"/>
      <c r="H657" s="511"/>
      <c r="I657" s="512"/>
      <c r="J657" s="512"/>
      <c r="K657" s="512"/>
      <c r="L657" s="511"/>
      <c r="M657" s="512"/>
      <c r="N657" s="512"/>
      <c r="O657" s="512"/>
      <c r="P657" s="511"/>
      <c r="Q657" s="512"/>
      <c r="R657" s="512"/>
      <c r="S657" s="528"/>
      <c r="T657" s="529"/>
      <c r="U657" s="528"/>
      <c r="V657" s="528"/>
      <c r="W657" s="528"/>
      <c r="X657" s="511"/>
      <c r="Y657" s="512"/>
      <c r="Z657" s="512"/>
      <c r="AA657" s="512"/>
      <c r="AB657" s="511"/>
      <c r="AC657" s="512"/>
      <c r="AD657" s="512"/>
      <c r="AE657" s="512"/>
      <c r="AF657" s="512"/>
      <c r="AG657" s="19"/>
      <c r="AH657" s="19"/>
    </row>
    <row r="658" spans="1:34" ht="12.75" customHeight="1">
      <c r="A658" s="19"/>
      <c r="B658" s="518"/>
      <c r="C658" s="518"/>
      <c r="D658" s="519"/>
      <c r="E658" s="520"/>
      <c r="F658" s="520"/>
      <c r="G658" s="520"/>
      <c r="H658" s="519"/>
      <c r="I658" s="521"/>
      <c r="J658" s="522"/>
      <c r="K658" s="522"/>
      <c r="L658" s="519"/>
      <c r="M658" s="520"/>
      <c r="N658" s="520"/>
      <c r="O658" s="520"/>
      <c r="P658" s="519"/>
      <c r="Q658" s="520"/>
      <c r="R658" s="530"/>
      <c r="S658" s="530"/>
      <c r="T658" s="531"/>
      <c r="U658" s="530"/>
      <c r="V658" s="530"/>
      <c r="W658" s="530"/>
      <c r="X658" s="523"/>
      <c r="Y658" s="522"/>
      <c r="Z658" s="522"/>
      <c r="AA658" s="522"/>
      <c r="AB658" s="523"/>
      <c r="AC658" s="522"/>
      <c r="AD658" s="522"/>
      <c r="AE658" s="522"/>
      <c r="AF658" s="522"/>
      <c r="AG658" s="19"/>
      <c r="AH658" s="19"/>
    </row>
    <row r="659" spans="1:34" ht="12.75" customHeight="1">
      <c r="A659" s="19"/>
      <c r="B659" s="490">
        <v>19</v>
      </c>
      <c r="C659" s="504" t="s">
        <v>1024</v>
      </c>
      <c r="D659" s="484"/>
      <c r="E659" s="485"/>
      <c r="F659" s="485"/>
      <c r="G659" s="485"/>
      <c r="H659" s="484"/>
      <c r="I659" s="486"/>
      <c r="J659" s="487"/>
      <c r="K659" s="487"/>
      <c r="L659" s="484"/>
      <c r="M659" s="485"/>
      <c r="N659" s="485"/>
      <c r="O659" s="485"/>
      <c r="P659" s="484"/>
      <c r="Q659" s="485"/>
      <c r="R659" s="487"/>
      <c r="S659" s="487"/>
      <c r="T659" s="488"/>
      <c r="U659" s="487"/>
      <c r="V659" s="487"/>
      <c r="W659" s="487"/>
      <c r="X659" s="488"/>
      <c r="Y659" s="487"/>
      <c r="Z659" s="487"/>
      <c r="AA659" s="505"/>
      <c r="AB659" s="484"/>
      <c r="AC659" s="487"/>
      <c r="AD659" s="487"/>
      <c r="AE659" s="487"/>
      <c r="AF659" s="487"/>
      <c r="AG659" s="19"/>
      <c r="AH659" s="19"/>
    </row>
    <row r="660" spans="1:34" ht="12.75" customHeight="1">
      <c r="A660" s="19"/>
      <c r="B660" s="490"/>
      <c r="C660" s="490"/>
      <c r="D660" s="484"/>
      <c r="E660" s="485"/>
      <c r="F660" s="485"/>
      <c r="G660" s="485"/>
      <c r="H660" s="484"/>
      <c r="I660" s="486"/>
      <c r="J660" s="487"/>
      <c r="K660" s="487"/>
      <c r="L660" s="484"/>
      <c r="M660" s="485"/>
      <c r="N660" s="485"/>
      <c r="O660" s="485"/>
      <c r="P660" s="484"/>
      <c r="Q660" s="485"/>
      <c r="R660" s="485"/>
      <c r="S660" s="485"/>
      <c r="T660" s="484"/>
      <c r="U660" s="485"/>
      <c r="V660" s="485"/>
      <c r="W660" s="485"/>
      <c r="X660" s="488"/>
      <c r="Y660" s="487"/>
      <c r="Z660" s="485"/>
      <c r="AA660" s="505"/>
      <c r="AB660" s="484"/>
      <c r="AC660" s="485"/>
      <c r="AD660" s="485"/>
      <c r="AE660" s="485"/>
      <c r="AF660" s="487"/>
      <c r="AG660" s="19"/>
      <c r="AH660" s="19"/>
    </row>
    <row r="661" spans="1:34" ht="12.75" customHeight="1">
      <c r="A661" s="19"/>
      <c r="B661" s="489"/>
      <c r="C661" s="489"/>
      <c r="D661" s="488"/>
      <c r="E661" s="487"/>
      <c r="F661" s="487"/>
      <c r="G661" s="487"/>
      <c r="H661" s="488"/>
      <c r="I661" s="487"/>
      <c r="J661" s="487"/>
      <c r="K661" s="487"/>
      <c r="L661" s="488"/>
      <c r="M661" s="487"/>
      <c r="N661" s="487"/>
      <c r="O661" s="487"/>
      <c r="P661" s="488"/>
      <c r="Q661" s="487"/>
      <c r="R661" s="485"/>
      <c r="S661" s="485"/>
      <c r="T661" s="484"/>
      <c r="U661" s="485"/>
      <c r="V661" s="485"/>
      <c r="W661" s="485"/>
      <c r="X661" s="484"/>
      <c r="Y661" s="485"/>
      <c r="Z661" s="485"/>
      <c r="AA661" s="505"/>
      <c r="AB661" s="484"/>
      <c r="AC661" s="485"/>
      <c r="AD661" s="485"/>
      <c r="AE661" s="485"/>
      <c r="AF661" s="487"/>
      <c r="AG661" s="19"/>
      <c r="AH661" s="19"/>
    </row>
    <row r="662" spans="1:34" ht="12.75" customHeight="1">
      <c r="A662" s="19"/>
      <c r="B662" s="496"/>
      <c r="C662" s="496"/>
      <c r="D662" s="503"/>
      <c r="E662" s="500"/>
      <c r="F662" s="500"/>
      <c r="G662" s="500"/>
      <c r="H662" s="503"/>
      <c r="I662" s="500"/>
      <c r="J662" s="500"/>
      <c r="K662" s="500"/>
      <c r="L662" s="503"/>
      <c r="M662" s="500"/>
      <c r="N662" s="500"/>
      <c r="O662" s="500"/>
      <c r="P662" s="503"/>
      <c r="Q662" s="500"/>
      <c r="R662" s="498"/>
      <c r="S662" s="498"/>
      <c r="T662" s="497"/>
      <c r="U662" s="498"/>
      <c r="V662" s="498"/>
      <c r="W662" s="498"/>
      <c r="X662" s="503"/>
      <c r="Y662" s="500"/>
      <c r="Z662" s="500"/>
      <c r="AA662" s="506"/>
      <c r="AB662" s="497"/>
      <c r="AC662" s="500"/>
      <c r="AD662" s="500"/>
      <c r="AE662" s="500"/>
      <c r="AF662" s="500"/>
      <c r="AG662" s="19"/>
      <c r="AH662" s="19"/>
    </row>
    <row r="663" spans="1:34" ht="12.75" customHeight="1">
      <c r="A663" s="19"/>
      <c r="B663" s="375">
        <v>20</v>
      </c>
      <c r="C663" s="363" t="s">
        <v>483</v>
      </c>
      <c r="D663" s="315"/>
      <c r="E663" s="124"/>
      <c r="F663" s="124"/>
      <c r="G663" s="124"/>
      <c r="H663" s="315"/>
      <c r="I663" s="303"/>
      <c r="J663" s="38"/>
      <c r="K663" s="38"/>
      <c r="L663" s="315"/>
      <c r="M663" s="124"/>
      <c r="N663" s="124"/>
      <c r="O663" s="124"/>
      <c r="P663" s="315"/>
      <c r="Q663" s="124"/>
      <c r="R663" s="23"/>
      <c r="S663" s="23"/>
      <c r="T663" s="321"/>
      <c r="U663" s="23"/>
      <c r="V663" s="23"/>
      <c r="W663" s="23"/>
      <c r="X663" s="110"/>
      <c r="Y663" s="38"/>
      <c r="Z663" s="124"/>
      <c r="AA663" s="317"/>
      <c r="AB663" s="315"/>
      <c r="AC663" s="124"/>
      <c r="AD663" s="124"/>
      <c r="AE663" s="124"/>
      <c r="AF663" s="38"/>
      <c r="AG663" s="19"/>
      <c r="AH663" s="19"/>
    </row>
    <row r="664" spans="1:34" ht="12.75" customHeight="1">
      <c r="A664" s="19"/>
      <c r="B664" s="375"/>
      <c r="C664" s="375"/>
      <c r="D664" s="315"/>
      <c r="E664" s="124"/>
      <c r="F664" s="124"/>
      <c r="G664" s="124"/>
      <c r="H664" s="315"/>
      <c r="I664" s="303"/>
      <c r="J664" s="38"/>
      <c r="K664" s="38"/>
      <c r="L664" s="315"/>
      <c r="M664" s="124"/>
      <c r="N664" s="124"/>
      <c r="O664" s="124"/>
      <c r="P664" s="315"/>
      <c r="Q664" s="124"/>
      <c r="R664" s="38"/>
      <c r="S664" s="309"/>
      <c r="T664" s="310"/>
      <c r="U664" s="309"/>
      <c r="V664" s="309"/>
      <c r="W664" s="309"/>
      <c r="X664" s="110"/>
      <c r="Y664" s="38"/>
      <c r="Z664" s="38"/>
      <c r="AA664" s="38"/>
      <c r="AB664" s="110"/>
      <c r="AC664" s="38"/>
      <c r="AD664" s="38"/>
      <c r="AE664" s="38"/>
      <c r="AF664" s="38"/>
      <c r="AG664" s="19"/>
      <c r="AH664" s="19"/>
    </row>
    <row r="665" spans="1:34" ht="12.75" customHeight="1">
      <c r="A665" s="19"/>
      <c r="B665" s="375"/>
      <c r="C665" s="48"/>
      <c r="D665" s="315"/>
      <c r="E665" s="124"/>
      <c r="F665" s="124"/>
      <c r="G665" s="124"/>
      <c r="H665" s="315"/>
      <c r="I665" s="303"/>
      <c r="J665" s="38"/>
      <c r="K665" s="38"/>
      <c r="L665" s="315"/>
      <c r="M665" s="124"/>
      <c r="N665" s="124"/>
      <c r="O665" s="124"/>
      <c r="P665" s="315"/>
      <c r="Q665" s="124"/>
      <c r="R665" s="309"/>
      <c r="S665" s="309"/>
      <c r="T665" s="310"/>
      <c r="U665" s="309"/>
      <c r="V665" s="309"/>
      <c r="W665" s="309"/>
      <c r="X665" s="110"/>
      <c r="Y665" s="38"/>
      <c r="Z665" s="38"/>
      <c r="AA665" s="38"/>
      <c r="AB665" s="110"/>
      <c r="AC665" s="38"/>
      <c r="AD665" s="38"/>
      <c r="AE665" s="38"/>
      <c r="AF665" s="38"/>
      <c r="AG665" s="19"/>
      <c r="AH665" s="19"/>
    </row>
    <row r="666" spans="1:34" ht="12.75" customHeight="1">
      <c r="A666" s="19"/>
      <c r="B666" s="383"/>
      <c r="C666" s="383"/>
      <c r="D666" s="372"/>
      <c r="E666" s="35"/>
      <c r="F666" s="35"/>
      <c r="G666" s="35"/>
      <c r="H666" s="372"/>
      <c r="I666" s="35"/>
      <c r="J666" s="35"/>
      <c r="K666" s="35"/>
      <c r="L666" s="372"/>
      <c r="M666" s="35"/>
      <c r="N666" s="35"/>
      <c r="O666" s="35"/>
      <c r="P666" s="372"/>
      <c r="Q666" s="35"/>
      <c r="R666" s="35"/>
      <c r="S666" s="35"/>
      <c r="T666" s="372"/>
      <c r="U666" s="35"/>
      <c r="V666" s="35"/>
      <c r="W666" s="35"/>
      <c r="X666" s="372"/>
      <c r="Y666" s="35"/>
      <c r="Z666" s="35"/>
      <c r="AA666" s="384"/>
      <c r="AB666" s="372"/>
      <c r="AC666" s="35"/>
      <c r="AD666" s="35"/>
      <c r="AE666" s="35"/>
      <c r="AF666" s="35"/>
      <c r="AG666" s="19"/>
      <c r="AH666" s="19"/>
    </row>
    <row r="667" spans="1:34" ht="12.75" customHeight="1">
      <c r="A667" s="19"/>
      <c r="B667" s="48">
        <v>21</v>
      </c>
      <c r="C667" s="363" t="s">
        <v>1019</v>
      </c>
      <c r="D667" s="110"/>
      <c r="E667" s="38"/>
      <c r="F667" s="38"/>
      <c r="G667" s="38"/>
      <c r="H667" s="110"/>
      <c r="I667" s="38"/>
      <c r="J667" s="38"/>
      <c r="K667" s="38"/>
      <c r="L667" s="110"/>
      <c r="M667" s="38"/>
      <c r="N667" s="38"/>
      <c r="O667" s="38"/>
      <c r="P667" s="110"/>
      <c r="Q667" s="38"/>
      <c r="R667" s="124"/>
      <c r="S667" s="124"/>
      <c r="T667" s="315"/>
      <c r="U667" s="124"/>
      <c r="V667" s="124"/>
      <c r="W667" s="124"/>
      <c r="X667" s="110"/>
      <c r="Y667" s="38"/>
      <c r="Z667" s="124"/>
      <c r="AA667" s="317"/>
      <c r="AB667" s="315"/>
      <c r="AC667" s="124"/>
      <c r="AD667" s="124"/>
      <c r="AE667" s="124"/>
      <c r="AF667" s="38"/>
      <c r="AG667" s="19"/>
      <c r="AH667" s="19"/>
    </row>
    <row r="668" spans="1:34" ht="12.75" customHeight="1">
      <c r="A668" s="19"/>
      <c r="B668" s="375"/>
      <c r="C668" s="48"/>
      <c r="D668" s="315"/>
      <c r="E668" s="124"/>
      <c r="F668" s="124"/>
      <c r="G668" s="124"/>
      <c r="H668" s="315"/>
      <c r="I668" s="303"/>
      <c r="J668" s="38"/>
      <c r="K668" s="38"/>
      <c r="L668" s="315"/>
      <c r="M668" s="124"/>
      <c r="N668" s="124"/>
      <c r="O668" s="124"/>
      <c r="P668" s="315"/>
      <c r="Q668" s="124"/>
      <c r="R668" s="124"/>
      <c r="S668" s="124"/>
      <c r="T668" s="315"/>
      <c r="U668" s="124"/>
      <c r="V668" s="124"/>
      <c r="W668" s="124"/>
      <c r="X668" s="315"/>
      <c r="Y668" s="124"/>
      <c r="Z668" s="124"/>
      <c r="AA668" s="317"/>
      <c r="AB668" s="315"/>
      <c r="AC668" s="124"/>
      <c r="AD668" s="124"/>
      <c r="AE668" s="124"/>
      <c r="AF668" s="38"/>
      <c r="AG668" s="19"/>
      <c r="AH668" s="19"/>
    </row>
    <row r="669" spans="1:34" ht="12.75" customHeight="1">
      <c r="A669" s="19"/>
      <c r="B669" s="375"/>
      <c r="C669" s="375"/>
      <c r="D669" s="315"/>
      <c r="E669" s="124"/>
      <c r="F669" s="124"/>
      <c r="G669" s="124"/>
      <c r="H669" s="315"/>
      <c r="I669" s="303"/>
      <c r="J669" s="38"/>
      <c r="K669" s="38"/>
      <c r="L669" s="315"/>
      <c r="M669" s="124"/>
      <c r="N669" s="124"/>
      <c r="O669" s="124"/>
      <c r="P669" s="315"/>
      <c r="Q669" s="124"/>
      <c r="R669" s="124"/>
      <c r="S669" s="124"/>
      <c r="T669" s="315"/>
      <c r="U669" s="124"/>
      <c r="V669" s="124"/>
      <c r="W669" s="124"/>
      <c r="X669" s="110"/>
      <c r="Y669" s="38"/>
      <c r="Z669" s="38"/>
      <c r="AA669" s="317"/>
      <c r="AB669" s="110"/>
      <c r="AC669" s="38"/>
      <c r="AD669" s="38"/>
      <c r="AE669" s="38"/>
      <c r="AF669" s="38"/>
      <c r="AG669" s="19"/>
      <c r="AH669" s="19"/>
    </row>
    <row r="670" spans="1:34" ht="12.75" customHeight="1">
      <c r="A670" s="19"/>
      <c r="B670" s="376"/>
      <c r="C670" s="376"/>
      <c r="D670" s="377"/>
      <c r="E670" s="378"/>
      <c r="F670" s="378"/>
      <c r="G670" s="378"/>
      <c r="H670" s="377"/>
      <c r="I670" s="379"/>
      <c r="J670" s="35"/>
      <c r="K670" s="35"/>
      <c r="L670" s="377"/>
      <c r="M670" s="378"/>
      <c r="N670" s="378"/>
      <c r="O670" s="378"/>
      <c r="P670" s="377"/>
      <c r="Q670" s="378"/>
      <c r="R670" s="385"/>
      <c r="S670" s="385"/>
      <c r="T670" s="386"/>
      <c r="U670" s="385"/>
      <c r="V670" s="385"/>
      <c r="W670" s="385"/>
      <c r="X670" s="372"/>
      <c r="Y670" s="35"/>
      <c r="Z670" s="378"/>
      <c r="AA670" s="384"/>
      <c r="AB670" s="377"/>
      <c r="AC670" s="378"/>
      <c r="AD670" s="378"/>
      <c r="AE670" s="378"/>
      <c r="AF670" s="35"/>
      <c r="AG670" s="19"/>
      <c r="AH670" s="19"/>
    </row>
    <row r="671" spans="1:34" ht="12.75" customHeight="1">
      <c r="A671" s="19"/>
      <c r="B671" s="48">
        <v>22</v>
      </c>
      <c r="C671" s="363" t="s">
        <v>1020</v>
      </c>
      <c r="D671" s="110"/>
      <c r="E671" s="38"/>
      <c r="F671" s="38"/>
      <c r="G671" s="38"/>
      <c r="H671" s="110"/>
      <c r="I671" s="38"/>
      <c r="J671" s="38"/>
      <c r="K671" s="38"/>
      <c r="L671" s="110"/>
      <c r="M671" s="38"/>
      <c r="N671" s="38"/>
      <c r="O671" s="38"/>
      <c r="P671" s="110"/>
      <c r="Q671" s="38"/>
      <c r="R671" s="38"/>
      <c r="S671" s="309"/>
      <c r="T671" s="310"/>
      <c r="U671" s="309"/>
      <c r="V671" s="309"/>
      <c r="W671" s="309"/>
      <c r="X671" s="110"/>
      <c r="Y671" s="38"/>
      <c r="Z671" s="38"/>
      <c r="AA671" s="38"/>
      <c r="AB671" s="110"/>
      <c r="AC671" s="38"/>
      <c r="AD671" s="38"/>
      <c r="AE671" s="38"/>
      <c r="AF671" s="38"/>
      <c r="AG671" s="19"/>
      <c r="AH671" s="19"/>
    </row>
    <row r="672" spans="1:34" ht="12.75" customHeight="1">
      <c r="A672" s="19"/>
      <c r="B672" s="48"/>
      <c r="C672" s="48"/>
      <c r="D672" s="110"/>
      <c r="E672" s="38"/>
      <c r="F672" s="38"/>
      <c r="G672" s="38"/>
      <c r="H672" s="110"/>
      <c r="I672" s="38"/>
      <c r="J672" s="38"/>
      <c r="K672" s="38"/>
      <c r="L672" s="110"/>
      <c r="M672" s="38"/>
      <c r="N672" s="38"/>
      <c r="O672" s="38"/>
      <c r="P672" s="110"/>
      <c r="Q672" s="38"/>
      <c r="R672" s="309"/>
      <c r="S672" s="309"/>
      <c r="T672" s="310"/>
      <c r="U672" s="309"/>
      <c r="V672" s="309"/>
      <c r="W672" s="309"/>
      <c r="X672" s="110"/>
      <c r="Y672" s="38"/>
      <c r="Z672" s="38"/>
      <c r="AA672" s="38"/>
      <c r="AB672" s="110"/>
      <c r="AC672" s="38"/>
      <c r="AD672" s="38"/>
      <c r="AE672" s="38"/>
      <c r="AF672" s="38"/>
      <c r="AG672" s="19"/>
      <c r="AH672" s="19"/>
    </row>
    <row r="673" spans="1:34" ht="12.75" customHeight="1">
      <c r="A673" s="19"/>
      <c r="B673" s="375"/>
      <c r="C673" s="48"/>
      <c r="D673" s="315"/>
      <c r="E673" s="124"/>
      <c r="F673" s="124"/>
      <c r="G673" s="124"/>
      <c r="H673" s="315"/>
      <c r="I673" s="303"/>
      <c r="J673" s="38"/>
      <c r="K673" s="38"/>
      <c r="L673" s="315"/>
      <c r="M673" s="124"/>
      <c r="N673" s="124"/>
      <c r="O673" s="124"/>
      <c r="P673" s="315"/>
      <c r="Q673" s="124"/>
      <c r="R673" s="38"/>
      <c r="S673" s="38"/>
      <c r="T673" s="110"/>
      <c r="U673" s="38"/>
      <c r="V673" s="38"/>
      <c r="W673" s="38"/>
      <c r="X673" s="110"/>
      <c r="Y673" s="38"/>
      <c r="Z673" s="38"/>
      <c r="AA673" s="317"/>
      <c r="AB673" s="110"/>
      <c r="AC673" s="38"/>
      <c r="AD673" s="38"/>
      <c r="AE673" s="38"/>
      <c r="AF673" s="38"/>
      <c r="AG673" s="19"/>
      <c r="AH673" s="19"/>
    </row>
    <row r="674" spans="1:34" ht="12.75" customHeight="1">
      <c r="A674" s="19"/>
      <c r="B674" s="376"/>
      <c r="C674" s="376"/>
      <c r="D674" s="377"/>
      <c r="E674" s="378"/>
      <c r="F674" s="378"/>
      <c r="G674" s="378"/>
      <c r="H674" s="377"/>
      <c r="I674" s="379"/>
      <c r="J674" s="35"/>
      <c r="K674" s="35"/>
      <c r="L674" s="377"/>
      <c r="M674" s="378"/>
      <c r="N674" s="378"/>
      <c r="O674" s="378"/>
      <c r="P674" s="377"/>
      <c r="Q674" s="378"/>
      <c r="R674" s="378"/>
      <c r="S674" s="378"/>
      <c r="T674" s="377"/>
      <c r="U674" s="378"/>
      <c r="V674" s="378"/>
      <c r="W674" s="378"/>
      <c r="X674" s="372"/>
      <c r="Y674" s="35"/>
      <c r="Z674" s="378"/>
      <c r="AA674" s="384"/>
      <c r="AB674" s="377"/>
      <c r="AC674" s="378"/>
      <c r="AD674" s="378"/>
      <c r="AE674" s="378"/>
      <c r="AF674" s="379"/>
      <c r="AG674" s="19"/>
      <c r="AH674" s="19"/>
    </row>
    <row r="675" spans="1:34" ht="12.75" customHeight="1">
      <c r="A675" s="19"/>
      <c r="B675" s="375">
        <v>23</v>
      </c>
      <c r="C675" s="375" t="s">
        <v>1021</v>
      </c>
      <c r="D675" s="315"/>
      <c r="E675" s="124"/>
      <c r="F675" s="124"/>
      <c r="G675" s="124"/>
      <c r="H675" s="315"/>
      <c r="I675" s="303"/>
      <c r="J675" s="38"/>
      <c r="K675" s="38"/>
      <c r="L675" s="315"/>
      <c r="M675" s="124"/>
      <c r="N675" s="124"/>
      <c r="O675" s="124"/>
      <c r="P675" s="315"/>
      <c r="Q675" s="124"/>
      <c r="R675" s="124"/>
      <c r="S675" s="124"/>
      <c r="T675" s="315"/>
      <c r="U675" s="124"/>
      <c r="V675" s="124"/>
      <c r="W675" s="124"/>
      <c r="X675" s="315"/>
      <c r="Y675" s="124"/>
      <c r="Z675" s="124"/>
      <c r="AA675" s="317"/>
      <c r="AB675" s="315"/>
      <c r="AC675" s="124"/>
      <c r="AD675" s="124"/>
      <c r="AE675" s="124"/>
      <c r="AF675" s="38"/>
      <c r="AG675" s="19"/>
      <c r="AH675" s="19"/>
    </row>
    <row r="676" spans="1:34" ht="12.75" customHeight="1">
      <c r="A676" s="19"/>
      <c r="B676" s="48"/>
      <c r="C676" s="375"/>
      <c r="D676" s="110"/>
      <c r="E676" s="38"/>
      <c r="F676" s="38"/>
      <c r="G676" s="38"/>
      <c r="H676" s="110"/>
      <c r="I676" s="38"/>
      <c r="J676" s="38"/>
      <c r="K676" s="38"/>
      <c r="L676" s="110"/>
      <c r="M676" s="38"/>
      <c r="N676" s="38"/>
      <c r="O676" s="38"/>
      <c r="P676" s="110"/>
      <c r="Q676" s="38"/>
      <c r="R676" s="124"/>
      <c r="S676" s="124"/>
      <c r="T676" s="315"/>
      <c r="U676" s="124"/>
      <c r="V676" s="124"/>
      <c r="W676" s="124"/>
      <c r="X676" s="110"/>
      <c r="Y676" s="38"/>
      <c r="Z676" s="38"/>
      <c r="AA676" s="317"/>
      <c r="AB676" s="110"/>
      <c r="AC676" s="38"/>
      <c r="AD676" s="38"/>
      <c r="AE676" s="38"/>
      <c r="AF676" s="38"/>
      <c r="AG676" s="19"/>
      <c r="AH676" s="19"/>
    </row>
    <row r="677" spans="1:34" ht="12.75" customHeight="1">
      <c r="A677" s="19"/>
      <c r="B677" s="48"/>
      <c r="C677" s="48"/>
      <c r="D677" s="110"/>
      <c r="E677" s="38"/>
      <c r="F677" s="38"/>
      <c r="G677" s="38"/>
      <c r="H677" s="110"/>
      <c r="I677" s="38"/>
      <c r="J677" s="38"/>
      <c r="K677" s="38"/>
      <c r="L677" s="110"/>
      <c r="M677" s="38"/>
      <c r="N677" s="38"/>
      <c r="O677" s="38"/>
      <c r="P677" s="110"/>
      <c r="Q677" s="38"/>
      <c r="R677" s="23"/>
      <c r="S677" s="23"/>
      <c r="T677" s="321"/>
      <c r="U677" s="23"/>
      <c r="V677" s="23"/>
      <c r="W677" s="23"/>
      <c r="X677" s="110"/>
      <c r="Y677" s="38"/>
      <c r="Z677" s="124"/>
      <c r="AA677" s="317"/>
      <c r="AB677" s="315"/>
      <c r="AC677" s="124"/>
      <c r="AD677" s="124"/>
      <c r="AE677" s="124"/>
      <c r="AF677" s="38"/>
      <c r="AG677" s="19"/>
      <c r="AH677" s="19"/>
    </row>
    <row r="678" spans="1:34" ht="12.75" customHeight="1">
      <c r="A678" s="19"/>
      <c r="B678" s="376"/>
      <c r="C678" s="383"/>
      <c r="D678" s="377"/>
      <c r="E678" s="378"/>
      <c r="F678" s="378"/>
      <c r="G678" s="378"/>
      <c r="H678" s="377"/>
      <c r="I678" s="379"/>
      <c r="J678" s="35"/>
      <c r="K678" s="35"/>
      <c r="L678" s="377"/>
      <c r="M678" s="378"/>
      <c r="N678" s="378"/>
      <c r="O678" s="378"/>
      <c r="P678" s="377"/>
      <c r="Q678" s="378"/>
      <c r="R678" s="35"/>
      <c r="S678" s="381"/>
      <c r="T678" s="382"/>
      <c r="U678" s="381"/>
      <c r="V678" s="381"/>
      <c r="W678" s="381"/>
      <c r="X678" s="372"/>
      <c r="Y678" s="35"/>
      <c r="Z678" s="35"/>
      <c r="AA678" s="35"/>
      <c r="AB678" s="372"/>
      <c r="AC678" s="35"/>
      <c r="AD678" s="35"/>
      <c r="AE678" s="35"/>
      <c r="AF678" s="35"/>
      <c r="AG678" s="19"/>
      <c r="AH678" s="19"/>
    </row>
    <row r="679" spans="1:34" ht="12.75" customHeight="1">
      <c r="A679" s="19"/>
      <c r="B679" s="375">
        <v>24</v>
      </c>
      <c r="C679" s="375" t="s">
        <v>1022</v>
      </c>
      <c r="D679" s="315"/>
      <c r="E679" s="124"/>
      <c r="F679" s="124"/>
      <c r="G679" s="124"/>
      <c r="H679" s="315"/>
      <c r="I679" s="303"/>
      <c r="J679" s="38"/>
      <c r="K679" s="38"/>
      <c r="L679" s="315"/>
      <c r="M679" s="124"/>
      <c r="N679" s="124"/>
      <c r="O679" s="124"/>
      <c r="P679" s="315"/>
      <c r="Q679" s="124"/>
      <c r="R679" s="309"/>
      <c r="S679" s="309"/>
      <c r="T679" s="310"/>
      <c r="U679" s="309"/>
      <c r="V679" s="309"/>
      <c r="W679" s="309"/>
      <c r="X679" s="110"/>
      <c r="Y679" s="38"/>
      <c r="Z679" s="38"/>
      <c r="AA679" s="38"/>
      <c r="AB679" s="110"/>
      <c r="AC679" s="38"/>
      <c r="AD679" s="38"/>
      <c r="AE679" s="38"/>
      <c r="AF679" s="38"/>
      <c r="AG679" s="19"/>
      <c r="AH679" s="19"/>
    </row>
    <row r="680" spans="1:34" ht="12.75" customHeight="1">
      <c r="A680" s="19"/>
      <c r="B680" s="375"/>
      <c r="C680" s="375"/>
      <c r="D680" s="315"/>
      <c r="E680" s="124"/>
      <c r="F680" s="124"/>
      <c r="G680" s="124"/>
      <c r="H680" s="315"/>
      <c r="I680" s="303"/>
      <c r="J680" s="38"/>
      <c r="K680" s="38"/>
      <c r="L680" s="315"/>
      <c r="M680" s="124"/>
      <c r="N680" s="124"/>
      <c r="O680" s="124"/>
      <c r="P680" s="315"/>
      <c r="Q680" s="124"/>
      <c r="R680" s="38"/>
      <c r="S680" s="38"/>
      <c r="T680" s="110"/>
      <c r="U680" s="38"/>
      <c r="V680" s="38"/>
      <c r="W680" s="38"/>
      <c r="X680" s="110"/>
      <c r="Y680" s="38"/>
      <c r="Z680" s="38"/>
      <c r="AA680" s="38"/>
      <c r="AB680" s="110"/>
      <c r="AC680" s="38"/>
      <c r="AD680" s="38"/>
      <c r="AE680" s="38"/>
      <c r="AF680" s="38"/>
      <c r="AG680" s="19"/>
      <c r="AH680" s="19"/>
    </row>
    <row r="681" spans="1:34" ht="12.75" customHeight="1">
      <c r="A681" s="19"/>
      <c r="B681" s="48"/>
      <c r="C681" s="375"/>
      <c r="D681" s="110"/>
      <c r="E681" s="38"/>
      <c r="F681" s="38"/>
      <c r="G681" s="38"/>
      <c r="H681" s="110"/>
      <c r="I681" s="38"/>
      <c r="J681" s="38"/>
      <c r="K681" s="38"/>
      <c r="L681" s="110"/>
      <c r="M681" s="38"/>
      <c r="N681" s="38"/>
      <c r="O681" s="38"/>
      <c r="P681" s="110"/>
      <c r="Q681" s="38"/>
      <c r="R681" s="124"/>
      <c r="S681" s="124"/>
      <c r="T681" s="315"/>
      <c r="U681" s="124"/>
      <c r="V681" s="124"/>
      <c r="W681" s="124"/>
      <c r="X681" s="110"/>
      <c r="Y681" s="38"/>
      <c r="Z681" s="124"/>
      <c r="AA681" s="38"/>
      <c r="AB681" s="315"/>
      <c r="AC681" s="124"/>
      <c r="AD681" s="124"/>
      <c r="AE681" s="124"/>
      <c r="AF681" s="38"/>
      <c r="AG681" s="19"/>
      <c r="AH681" s="19"/>
    </row>
    <row r="682" spans="1:34" ht="12.75" customHeight="1">
      <c r="A682" s="19"/>
      <c r="B682" s="383"/>
      <c r="C682" s="383"/>
      <c r="D682" s="372"/>
      <c r="E682" s="35"/>
      <c r="F682" s="35"/>
      <c r="G682" s="35"/>
      <c r="H682" s="372"/>
      <c r="I682" s="35"/>
      <c r="J682" s="35"/>
      <c r="K682" s="35"/>
      <c r="L682" s="372"/>
      <c r="M682" s="35"/>
      <c r="N682" s="35"/>
      <c r="O682" s="35"/>
      <c r="P682" s="372"/>
      <c r="Q682" s="35"/>
      <c r="R682" s="378"/>
      <c r="S682" s="378"/>
      <c r="T682" s="377"/>
      <c r="U682" s="378"/>
      <c r="V682" s="378"/>
      <c r="W682" s="378"/>
      <c r="X682" s="377"/>
      <c r="Y682" s="378"/>
      <c r="Z682" s="378"/>
      <c r="AA682" s="35"/>
      <c r="AB682" s="377"/>
      <c r="AC682" s="378"/>
      <c r="AD682" s="378"/>
      <c r="AE682" s="378"/>
      <c r="AF682" s="35"/>
      <c r="AG682" s="19"/>
      <c r="AH682" s="19"/>
    </row>
    <row r="683" spans="1:34" ht="12.75" customHeight="1">
      <c r="A683" s="19"/>
      <c r="B683" s="514">
        <v>25</v>
      </c>
      <c r="C683" s="510" t="s">
        <v>1023</v>
      </c>
      <c r="D683" s="515"/>
      <c r="E683" s="516"/>
      <c r="F683" s="516"/>
      <c r="G683" s="516"/>
      <c r="H683" s="515"/>
      <c r="I683" s="517"/>
      <c r="J683" s="512"/>
      <c r="K683" s="512"/>
      <c r="L683" s="515"/>
      <c r="M683" s="516"/>
      <c r="N683" s="516"/>
      <c r="O683" s="516"/>
      <c r="P683" s="515"/>
      <c r="Q683" s="516"/>
      <c r="R683" s="516"/>
      <c r="S683" s="516"/>
      <c r="T683" s="515"/>
      <c r="U683" s="516"/>
      <c r="V683" s="516"/>
      <c r="W683" s="516"/>
      <c r="X683" s="511"/>
      <c r="Y683" s="512"/>
      <c r="Z683" s="512"/>
      <c r="AA683" s="512"/>
      <c r="AB683" s="511"/>
      <c r="AC683" s="512"/>
      <c r="AD683" s="512"/>
      <c r="AE683" s="512"/>
      <c r="AF683" s="512"/>
      <c r="AG683" s="19"/>
      <c r="AH683" s="19"/>
    </row>
    <row r="684" spans="1:34" ht="12.75" customHeight="1">
      <c r="A684" s="19"/>
      <c r="B684" s="514"/>
      <c r="C684" s="514"/>
      <c r="D684" s="515"/>
      <c r="E684" s="516"/>
      <c r="F684" s="516"/>
      <c r="G684" s="516"/>
      <c r="H684" s="515"/>
      <c r="I684" s="517"/>
      <c r="J684" s="512"/>
      <c r="K684" s="512"/>
      <c r="L684" s="515"/>
      <c r="M684" s="516"/>
      <c r="N684" s="516"/>
      <c r="O684" s="516"/>
      <c r="P684" s="515"/>
      <c r="Q684" s="516"/>
      <c r="R684" s="526"/>
      <c r="S684" s="526"/>
      <c r="T684" s="527"/>
      <c r="U684" s="526"/>
      <c r="V684" s="526"/>
      <c r="W684" s="526"/>
      <c r="X684" s="511"/>
      <c r="Y684" s="512"/>
      <c r="Z684" s="516"/>
      <c r="AA684" s="512"/>
      <c r="AB684" s="515"/>
      <c r="AC684" s="516"/>
      <c r="AD684" s="516"/>
      <c r="AE684" s="516"/>
      <c r="AF684" s="512"/>
      <c r="AG684" s="19"/>
      <c r="AH684" s="19"/>
    </row>
    <row r="685" spans="1:34" ht="12.75" customHeight="1">
      <c r="A685" s="19"/>
      <c r="B685" s="514"/>
      <c r="C685" s="514"/>
      <c r="D685" s="515"/>
      <c r="E685" s="516"/>
      <c r="F685" s="516"/>
      <c r="G685" s="516"/>
      <c r="H685" s="515"/>
      <c r="I685" s="517"/>
      <c r="J685" s="512"/>
      <c r="K685" s="512"/>
      <c r="L685" s="515"/>
      <c r="M685" s="516"/>
      <c r="N685" s="516"/>
      <c r="O685" s="516"/>
      <c r="P685" s="515"/>
      <c r="Q685" s="516"/>
      <c r="R685" s="512"/>
      <c r="S685" s="528"/>
      <c r="T685" s="529"/>
      <c r="U685" s="528"/>
      <c r="V685" s="528"/>
      <c r="W685" s="528"/>
      <c r="X685" s="511"/>
      <c r="Y685" s="512"/>
      <c r="Z685" s="512"/>
      <c r="AA685" s="512"/>
      <c r="AB685" s="511"/>
      <c r="AC685" s="512"/>
      <c r="AD685" s="512"/>
      <c r="AE685" s="512"/>
      <c r="AF685" s="512"/>
      <c r="AG685" s="19"/>
      <c r="AH685" s="19"/>
    </row>
    <row r="686" spans="1:34" ht="12.75" customHeight="1">
      <c r="A686" s="19"/>
      <c r="B686" s="532"/>
      <c r="C686" s="518"/>
      <c r="D686" s="523"/>
      <c r="E686" s="522"/>
      <c r="F686" s="522"/>
      <c r="G686" s="522"/>
      <c r="H686" s="523"/>
      <c r="I686" s="522"/>
      <c r="J686" s="522"/>
      <c r="K686" s="522"/>
      <c r="L686" s="523"/>
      <c r="M686" s="522"/>
      <c r="N686" s="522"/>
      <c r="O686" s="522"/>
      <c r="P686" s="523"/>
      <c r="Q686" s="522"/>
      <c r="R686" s="530"/>
      <c r="S686" s="530"/>
      <c r="T686" s="531"/>
      <c r="U686" s="530"/>
      <c r="V686" s="530"/>
      <c r="W686" s="530"/>
      <c r="X686" s="523"/>
      <c r="Y686" s="522"/>
      <c r="Z686" s="522"/>
      <c r="AA686" s="522"/>
      <c r="AB686" s="523"/>
      <c r="AC686" s="522"/>
      <c r="AD686" s="522"/>
      <c r="AE686" s="522"/>
      <c r="AF686" s="522"/>
      <c r="AG686" s="19"/>
      <c r="AH686" s="19"/>
    </row>
    <row r="687" spans="1:34" ht="12.75" customHeight="1">
      <c r="A687" s="19"/>
      <c r="B687" s="489">
        <v>26</v>
      </c>
      <c r="C687" s="504" t="s">
        <v>1024</v>
      </c>
      <c r="D687" s="488"/>
      <c r="E687" s="487"/>
      <c r="F687" s="487"/>
      <c r="G687" s="487"/>
      <c r="H687" s="488"/>
      <c r="I687" s="487"/>
      <c r="J687" s="487"/>
      <c r="K687" s="487"/>
      <c r="L687" s="488"/>
      <c r="M687" s="487"/>
      <c r="N687" s="487"/>
      <c r="O687" s="487"/>
      <c r="P687" s="488"/>
      <c r="Q687" s="487"/>
      <c r="R687" s="487"/>
      <c r="S687" s="487"/>
      <c r="T687" s="488"/>
      <c r="U687" s="487"/>
      <c r="V687" s="487"/>
      <c r="W687" s="487"/>
      <c r="X687" s="488"/>
      <c r="Y687" s="487"/>
      <c r="Z687" s="487"/>
      <c r="AA687" s="505"/>
      <c r="AB687" s="488"/>
      <c r="AC687" s="487"/>
      <c r="AD687" s="487"/>
      <c r="AE687" s="487"/>
      <c r="AF687" s="487"/>
      <c r="AG687" s="19"/>
      <c r="AH687" s="19"/>
    </row>
    <row r="688" spans="1:34" ht="12.75" customHeight="1">
      <c r="A688" s="19"/>
      <c r="B688" s="490"/>
      <c r="C688" s="490"/>
      <c r="D688" s="484"/>
      <c r="E688" s="485"/>
      <c r="F688" s="485"/>
      <c r="G688" s="485"/>
      <c r="H688" s="484"/>
      <c r="I688" s="486"/>
      <c r="J688" s="487"/>
      <c r="K688" s="487"/>
      <c r="L688" s="484"/>
      <c r="M688" s="485"/>
      <c r="N688" s="485"/>
      <c r="O688" s="485"/>
      <c r="P688" s="484"/>
      <c r="Q688" s="485"/>
      <c r="R688" s="485"/>
      <c r="S688" s="485"/>
      <c r="T688" s="484"/>
      <c r="U688" s="485"/>
      <c r="V688" s="485"/>
      <c r="W688" s="485"/>
      <c r="X688" s="488"/>
      <c r="Y688" s="487"/>
      <c r="Z688" s="485"/>
      <c r="AA688" s="505"/>
      <c r="AB688" s="484"/>
      <c r="AC688" s="485"/>
      <c r="AD688" s="485"/>
      <c r="AE688" s="485"/>
      <c r="AF688" s="487"/>
      <c r="AG688" s="19"/>
      <c r="AH688" s="19"/>
    </row>
    <row r="689" spans="1:34" ht="12.75" customHeight="1">
      <c r="A689" s="19"/>
      <c r="B689" s="490"/>
      <c r="C689" s="489"/>
      <c r="D689" s="484"/>
      <c r="E689" s="485"/>
      <c r="F689" s="485"/>
      <c r="G689" s="485"/>
      <c r="H689" s="484"/>
      <c r="I689" s="486"/>
      <c r="J689" s="487"/>
      <c r="K689" s="487"/>
      <c r="L689" s="484"/>
      <c r="M689" s="485"/>
      <c r="N689" s="485"/>
      <c r="O689" s="485"/>
      <c r="P689" s="484"/>
      <c r="Q689" s="485"/>
      <c r="R689" s="485"/>
      <c r="S689" s="485"/>
      <c r="T689" s="484"/>
      <c r="U689" s="485"/>
      <c r="V689" s="485"/>
      <c r="W689" s="485"/>
      <c r="X689" s="484"/>
      <c r="Y689" s="485"/>
      <c r="Z689" s="485"/>
      <c r="AA689" s="505"/>
      <c r="AB689" s="484"/>
      <c r="AC689" s="485"/>
      <c r="AD689" s="485"/>
      <c r="AE689" s="485"/>
      <c r="AF689" s="487"/>
      <c r="AG689" s="19"/>
      <c r="AH689" s="19"/>
    </row>
    <row r="690" spans="1:34" ht="12.75" customHeight="1">
      <c r="A690" s="19"/>
      <c r="B690" s="495"/>
      <c r="C690" s="496"/>
      <c r="D690" s="497"/>
      <c r="E690" s="498"/>
      <c r="F690" s="498"/>
      <c r="G690" s="498"/>
      <c r="H690" s="497"/>
      <c r="I690" s="499"/>
      <c r="J690" s="500"/>
      <c r="K690" s="500"/>
      <c r="L690" s="497"/>
      <c r="M690" s="498"/>
      <c r="N690" s="498"/>
      <c r="O690" s="498"/>
      <c r="P690" s="497"/>
      <c r="Q690" s="498"/>
      <c r="R690" s="498"/>
      <c r="S690" s="498"/>
      <c r="T690" s="497"/>
      <c r="U690" s="498"/>
      <c r="V690" s="498"/>
      <c r="W690" s="498"/>
      <c r="X690" s="503"/>
      <c r="Y690" s="500"/>
      <c r="Z690" s="500"/>
      <c r="AA690" s="506"/>
      <c r="AB690" s="503"/>
      <c r="AC690" s="500"/>
      <c r="AD690" s="500"/>
      <c r="AE690" s="500"/>
      <c r="AF690" s="500"/>
      <c r="AG690" s="19"/>
      <c r="AH690" s="19"/>
    </row>
    <row r="691" spans="1:34" ht="12.75" customHeight="1">
      <c r="A691" s="19"/>
      <c r="B691" s="48">
        <v>27</v>
      </c>
      <c r="C691" s="363" t="s">
        <v>483</v>
      </c>
      <c r="D691" s="110"/>
      <c r="E691" s="38"/>
      <c r="F691" s="38"/>
      <c r="G691" s="38"/>
      <c r="H691" s="110"/>
      <c r="I691" s="38"/>
      <c r="J691" s="38"/>
      <c r="K691" s="38"/>
      <c r="L691" s="110"/>
      <c r="M691" s="38"/>
      <c r="N691" s="38"/>
      <c r="O691" s="38"/>
      <c r="P691" s="110"/>
      <c r="Q691" s="38"/>
      <c r="R691" s="23"/>
      <c r="S691" s="23"/>
      <c r="T691" s="321"/>
      <c r="U691" s="23"/>
      <c r="V691" s="23"/>
      <c r="W691" s="23"/>
      <c r="X691" s="110"/>
      <c r="Y691" s="38"/>
      <c r="Z691" s="124"/>
      <c r="AA691" s="317"/>
      <c r="AB691" s="315"/>
      <c r="AC691" s="124"/>
      <c r="AD691" s="124"/>
      <c r="AE691" s="124"/>
      <c r="AF691" s="38"/>
      <c r="AG691" s="19"/>
      <c r="AH691" s="19"/>
    </row>
    <row r="692" spans="1:34" ht="12.75" customHeight="1">
      <c r="A692" s="19"/>
      <c r="B692" s="48"/>
      <c r="C692" s="375"/>
      <c r="D692" s="110"/>
      <c r="E692" s="38"/>
      <c r="F692" s="38"/>
      <c r="G692" s="38"/>
      <c r="H692" s="110"/>
      <c r="I692" s="38"/>
      <c r="J692" s="38"/>
      <c r="K692" s="38"/>
      <c r="L692" s="110"/>
      <c r="M692" s="38"/>
      <c r="N692" s="38"/>
      <c r="O692" s="38"/>
      <c r="P692" s="110"/>
      <c r="Q692" s="38"/>
      <c r="R692" s="38"/>
      <c r="S692" s="309"/>
      <c r="T692" s="310"/>
      <c r="U692" s="309"/>
      <c r="V692" s="309"/>
      <c r="W692" s="309"/>
      <c r="X692" s="110"/>
      <c r="Y692" s="38"/>
      <c r="Z692" s="38"/>
      <c r="AA692" s="38"/>
      <c r="AB692" s="110"/>
      <c r="AC692" s="38"/>
      <c r="AD692" s="38"/>
      <c r="AE692" s="38"/>
      <c r="AF692" s="38"/>
      <c r="AG692" s="19"/>
      <c r="AH692" s="19"/>
    </row>
    <row r="693" spans="1:34" ht="12.75" customHeight="1">
      <c r="A693" s="19"/>
      <c r="B693" s="375"/>
      <c r="C693" s="48"/>
      <c r="D693" s="315"/>
      <c r="E693" s="124"/>
      <c r="F693" s="124"/>
      <c r="G693" s="124"/>
      <c r="H693" s="315"/>
      <c r="I693" s="303"/>
      <c r="J693" s="38"/>
      <c r="K693" s="38"/>
      <c r="L693" s="315"/>
      <c r="M693" s="124"/>
      <c r="N693" s="124"/>
      <c r="O693" s="124"/>
      <c r="P693" s="315"/>
      <c r="Q693" s="124"/>
      <c r="R693" s="309"/>
      <c r="S693" s="309"/>
      <c r="T693" s="310"/>
      <c r="U693" s="309"/>
      <c r="V693" s="309"/>
      <c r="W693" s="309"/>
      <c r="X693" s="110"/>
      <c r="Y693" s="38"/>
      <c r="Z693" s="38"/>
      <c r="AA693" s="38"/>
      <c r="AB693" s="110"/>
      <c r="AC693" s="38"/>
      <c r="AD693" s="38"/>
      <c r="AE693" s="38"/>
      <c r="AF693" s="38"/>
      <c r="AG693" s="19"/>
      <c r="AH693" s="19"/>
    </row>
    <row r="694" spans="1:34" ht="12.75" customHeight="1">
      <c r="A694" s="19"/>
      <c r="B694" s="376"/>
      <c r="C694" s="383"/>
      <c r="D694" s="377"/>
      <c r="E694" s="378"/>
      <c r="F694" s="378"/>
      <c r="G694" s="378"/>
      <c r="H694" s="377"/>
      <c r="I694" s="379"/>
      <c r="J694" s="35"/>
      <c r="K694" s="35"/>
      <c r="L694" s="377"/>
      <c r="M694" s="378"/>
      <c r="N694" s="378"/>
      <c r="O694" s="378"/>
      <c r="P694" s="377"/>
      <c r="Q694" s="378"/>
      <c r="R694" s="35"/>
      <c r="S694" s="35"/>
      <c r="T694" s="372"/>
      <c r="U694" s="35"/>
      <c r="V694" s="35"/>
      <c r="W694" s="35"/>
      <c r="X694" s="372"/>
      <c r="Y694" s="35"/>
      <c r="Z694" s="35"/>
      <c r="AA694" s="387"/>
      <c r="AB694" s="372"/>
      <c r="AC694" s="35"/>
      <c r="AD694" s="35"/>
      <c r="AE694" s="35"/>
      <c r="AF694" s="35"/>
      <c r="AG694" s="19"/>
      <c r="AH694" s="19"/>
    </row>
    <row r="695" spans="1:34" ht="12.75" customHeight="1">
      <c r="A695" s="19"/>
      <c r="B695" s="375">
        <v>28</v>
      </c>
      <c r="C695" s="363" t="s">
        <v>1019</v>
      </c>
      <c r="D695" s="315"/>
      <c r="E695" s="124"/>
      <c r="F695" s="124"/>
      <c r="G695" s="124"/>
      <c r="H695" s="315"/>
      <c r="I695" s="303"/>
      <c r="J695" s="38"/>
      <c r="K695" s="38"/>
      <c r="L695" s="315"/>
      <c r="M695" s="124"/>
      <c r="N695" s="124"/>
      <c r="O695" s="124"/>
      <c r="P695" s="315"/>
      <c r="Q695" s="124"/>
      <c r="R695" s="124"/>
      <c r="S695" s="124"/>
      <c r="T695" s="315"/>
      <c r="U695" s="124"/>
      <c r="V695" s="124"/>
      <c r="W695" s="124"/>
      <c r="X695" s="110"/>
      <c r="Y695" s="38"/>
      <c r="Z695" s="124"/>
      <c r="AA695" s="313"/>
      <c r="AB695" s="315"/>
      <c r="AC695" s="124"/>
      <c r="AD695" s="124"/>
      <c r="AE695" s="124"/>
      <c r="AF695" s="38"/>
      <c r="AG695" s="19"/>
      <c r="AH695" s="19"/>
    </row>
    <row r="696" spans="1:34" ht="12.75" customHeight="1">
      <c r="A696" s="19"/>
      <c r="B696" s="48"/>
      <c r="C696" s="375"/>
      <c r="D696" s="110"/>
      <c r="E696" s="38"/>
      <c r="F696" s="38"/>
      <c r="G696" s="38"/>
      <c r="H696" s="110"/>
      <c r="I696" s="38"/>
      <c r="J696" s="38"/>
      <c r="K696" s="38"/>
      <c r="L696" s="110"/>
      <c r="M696" s="38"/>
      <c r="N696" s="38"/>
      <c r="O696" s="38"/>
      <c r="P696" s="110"/>
      <c r="Q696" s="38"/>
      <c r="R696" s="124"/>
      <c r="S696" s="124"/>
      <c r="T696" s="315"/>
      <c r="U696" s="124"/>
      <c r="V696" s="124"/>
      <c r="W696" s="124"/>
      <c r="X696" s="315"/>
      <c r="Y696" s="124"/>
      <c r="Z696" s="124"/>
      <c r="AA696" s="317"/>
      <c r="AB696" s="315"/>
      <c r="AC696" s="124"/>
      <c r="AD696" s="124"/>
      <c r="AE696" s="124"/>
      <c r="AF696" s="38"/>
      <c r="AG696" s="19"/>
      <c r="AH696" s="19"/>
    </row>
    <row r="697" spans="1:34" ht="12.75" customHeight="1">
      <c r="A697" s="19"/>
      <c r="B697" s="48"/>
      <c r="C697" s="48"/>
      <c r="D697" s="110"/>
      <c r="E697" s="38"/>
      <c r="F697" s="38"/>
      <c r="G697" s="38"/>
      <c r="H697" s="110"/>
      <c r="I697" s="38"/>
      <c r="J697" s="38"/>
      <c r="K697" s="38"/>
      <c r="L697" s="110"/>
      <c r="M697" s="38"/>
      <c r="N697" s="38"/>
      <c r="O697" s="38"/>
      <c r="P697" s="110"/>
      <c r="Q697" s="38"/>
      <c r="R697" s="124"/>
      <c r="S697" s="124"/>
      <c r="T697" s="315"/>
      <c r="U697" s="124"/>
      <c r="V697" s="124"/>
      <c r="W697" s="124"/>
      <c r="X697" s="110"/>
      <c r="Y697" s="38"/>
      <c r="Z697" s="38"/>
      <c r="AA697" s="317"/>
      <c r="AB697" s="110"/>
      <c r="AC697" s="38"/>
      <c r="AD697" s="38"/>
      <c r="AE697" s="38"/>
      <c r="AF697" s="38"/>
      <c r="AG697" s="19"/>
      <c r="AH697" s="19"/>
    </row>
    <row r="698" spans="1:34" ht="12.75" customHeight="1">
      <c r="A698" s="19"/>
      <c r="B698" s="376"/>
      <c r="C698" s="383"/>
      <c r="D698" s="377"/>
      <c r="E698" s="378"/>
      <c r="F698" s="378"/>
      <c r="G698" s="378"/>
      <c r="H698" s="377"/>
      <c r="I698" s="379"/>
      <c r="J698" s="35"/>
      <c r="K698" s="35"/>
      <c r="L698" s="377"/>
      <c r="M698" s="378"/>
      <c r="N698" s="378"/>
      <c r="O698" s="378"/>
      <c r="P698" s="377"/>
      <c r="Q698" s="378"/>
      <c r="R698" s="378"/>
      <c r="S698" s="378"/>
      <c r="T698" s="377"/>
      <c r="U698" s="378"/>
      <c r="V698" s="378"/>
      <c r="W698" s="378"/>
      <c r="X698" s="372"/>
      <c r="Y698" s="35"/>
      <c r="Z698" s="378"/>
      <c r="AA698" s="384"/>
      <c r="AB698" s="377"/>
      <c r="AC698" s="378"/>
      <c r="AD698" s="378"/>
      <c r="AE698" s="378"/>
      <c r="AF698" s="35"/>
      <c r="AG698" s="19"/>
      <c r="AH698" s="19"/>
    </row>
    <row r="699" spans="1:34" ht="12.75" customHeight="1">
      <c r="A699" s="19"/>
      <c r="B699" s="375">
        <v>29</v>
      </c>
      <c r="C699" s="363" t="s">
        <v>1020</v>
      </c>
      <c r="D699" s="315"/>
      <c r="E699" s="124"/>
      <c r="F699" s="124"/>
      <c r="G699" s="124"/>
      <c r="H699" s="315"/>
      <c r="I699" s="303"/>
      <c r="J699" s="38"/>
      <c r="K699" s="38"/>
      <c r="L699" s="315"/>
      <c r="M699" s="124"/>
      <c r="N699" s="124"/>
      <c r="O699" s="124"/>
      <c r="P699" s="315"/>
      <c r="Q699" s="124"/>
      <c r="R699" s="38"/>
      <c r="S699" s="309"/>
      <c r="T699" s="310"/>
      <c r="U699" s="309"/>
      <c r="V699" s="309"/>
      <c r="W699" s="309"/>
      <c r="X699" s="110"/>
      <c r="Y699" s="38"/>
      <c r="Z699" s="38"/>
      <c r="AA699" s="38"/>
      <c r="AB699" s="110"/>
      <c r="AC699" s="38"/>
      <c r="AD699" s="38"/>
      <c r="AE699" s="38"/>
      <c r="AF699" s="38"/>
      <c r="AG699" s="19"/>
      <c r="AH699" s="19"/>
    </row>
    <row r="700" spans="1:34" ht="12.75" customHeight="1">
      <c r="A700" s="19"/>
      <c r="B700" s="375"/>
      <c r="C700" s="48"/>
      <c r="D700" s="315"/>
      <c r="E700" s="124"/>
      <c r="F700" s="124"/>
      <c r="G700" s="124"/>
      <c r="H700" s="315"/>
      <c r="I700" s="303"/>
      <c r="J700" s="38"/>
      <c r="K700" s="38"/>
      <c r="L700" s="315"/>
      <c r="M700" s="124"/>
      <c r="N700" s="124"/>
      <c r="O700" s="124"/>
      <c r="P700" s="315"/>
      <c r="Q700" s="124"/>
      <c r="R700" s="38"/>
      <c r="S700" s="38"/>
      <c r="T700" s="110"/>
      <c r="U700" s="38"/>
      <c r="V700" s="38"/>
      <c r="W700" s="38"/>
      <c r="X700" s="110"/>
      <c r="Y700" s="38"/>
      <c r="Z700" s="38"/>
      <c r="AA700" s="38"/>
      <c r="AB700" s="110"/>
      <c r="AC700" s="38"/>
      <c r="AD700" s="38"/>
      <c r="AE700" s="38"/>
      <c r="AF700" s="38"/>
      <c r="AG700" s="19"/>
      <c r="AH700" s="19"/>
    </row>
    <row r="701" spans="1:34" ht="12.75" customHeight="1">
      <c r="A701" s="19"/>
      <c r="B701" s="48"/>
      <c r="C701" s="48"/>
      <c r="D701" s="110"/>
      <c r="E701" s="38"/>
      <c r="F701" s="38"/>
      <c r="G701" s="38"/>
      <c r="H701" s="110"/>
      <c r="I701" s="38"/>
      <c r="J701" s="38"/>
      <c r="K701" s="38"/>
      <c r="L701" s="110"/>
      <c r="M701" s="38"/>
      <c r="N701" s="38"/>
      <c r="O701" s="38"/>
      <c r="P701" s="110"/>
      <c r="Q701" s="38"/>
      <c r="R701" s="38"/>
      <c r="S701" s="38"/>
      <c r="T701" s="110"/>
      <c r="U701" s="38"/>
      <c r="V701" s="38"/>
      <c r="W701" s="38"/>
      <c r="X701" s="110"/>
      <c r="Y701" s="38"/>
      <c r="Z701" s="38"/>
      <c r="AA701" s="38"/>
      <c r="AB701" s="110"/>
      <c r="AC701" s="38"/>
      <c r="AD701" s="38"/>
      <c r="AE701" s="38"/>
      <c r="AF701" s="38"/>
      <c r="AG701" s="19"/>
      <c r="AH701" s="19"/>
    </row>
    <row r="702" spans="1:34" ht="12.75" customHeight="1">
      <c r="A702" s="19"/>
      <c r="B702" s="383"/>
      <c r="C702" s="376"/>
      <c r="D702" s="372"/>
      <c r="E702" s="35"/>
      <c r="F702" s="35"/>
      <c r="G702" s="35"/>
      <c r="H702" s="372"/>
      <c r="I702" s="35"/>
      <c r="J702" s="35"/>
      <c r="K702" s="35"/>
      <c r="L702" s="372"/>
      <c r="M702" s="35"/>
      <c r="N702" s="35"/>
      <c r="O702" s="35"/>
      <c r="P702" s="372"/>
      <c r="Q702" s="35"/>
      <c r="R702" s="35"/>
      <c r="S702" s="35"/>
      <c r="T702" s="372"/>
      <c r="U702" s="35"/>
      <c r="V702" s="35"/>
      <c r="W702" s="35"/>
      <c r="X702" s="372"/>
      <c r="Y702" s="35"/>
      <c r="Z702" s="35"/>
      <c r="AA702" s="35"/>
      <c r="AB702" s="372"/>
      <c r="AC702" s="35"/>
      <c r="AD702" s="35"/>
      <c r="AE702" s="35"/>
      <c r="AF702" s="35"/>
      <c r="AG702" s="19"/>
      <c r="AH702" s="19"/>
    </row>
    <row r="703" spans="1:34" ht="12.75" customHeight="1">
      <c r="A703" s="19"/>
      <c r="B703" s="375">
        <v>30</v>
      </c>
      <c r="C703" s="375" t="s">
        <v>1021</v>
      </c>
      <c r="D703" s="110"/>
      <c r="E703" s="38"/>
      <c r="F703" s="38"/>
      <c r="G703" s="38"/>
      <c r="H703" s="110"/>
      <c r="I703" s="38"/>
      <c r="J703" s="38"/>
      <c r="K703" s="38"/>
      <c r="L703" s="110"/>
      <c r="M703" s="38"/>
      <c r="N703" s="38"/>
      <c r="O703" s="38"/>
      <c r="P703" s="110"/>
      <c r="Q703" s="38"/>
      <c r="R703" s="38"/>
      <c r="S703" s="38"/>
      <c r="T703" s="110"/>
      <c r="U703" s="38"/>
      <c r="V703" s="38"/>
      <c r="W703" s="38"/>
      <c r="X703" s="110"/>
      <c r="Y703" s="38"/>
      <c r="Z703" s="38"/>
      <c r="AA703" s="38"/>
      <c r="AB703" s="110"/>
      <c r="AC703" s="38"/>
      <c r="AD703" s="38"/>
      <c r="AE703" s="38"/>
      <c r="AF703" s="38"/>
      <c r="AG703" s="19"/>
      <c r="AH703" s="19"/>
    </row>
    <row r="704" spans="1:34" ht="12.75" customHeight="1">
      <c r="A704" s="19"/>
      <c r="B704" s="48"/>
      <c r="C704" s="48"/>
      <c r="D704" s="110"/>
      <c r="E704" s="38"/>
      <c r="F704" s="38"/>
      <c r="G704" s="38"/>
      <c r="H704" s="110"/>
      <c r="I704" s="38"/>
      <c r="J704" s="38"/>
      <c r="K704" s="38"/>
      <c r="L704" s="110"/>
      <c r="M704" s="38"/>
      <c r="N704" s="38"/>
      <c r="O704" s="38"/>
      <c r="P704" s="110"/>
      <c r="Q704" s="38"/>
      <c r="R704" s="38"/>
      <c r="S704" s="38"/>
      <c r="T704" s="110"/>
      <c r="U704" s="38"/>
      <c r="V704" s="38"/>
      <c r="W704" s="38"/>
      <c r="X704" s="110"/>
      <c r="Y704" s="38"/>
      <c r="Z704" s="38"/>
      <c r="AA704" s="38"/>
      <c r="AB704" s="110"/>
      <c r="AC704" s="38"/>
      <c r="AD704" s="38"/>
      <c r="AE704" s="38"/>
      <c r="AF704" s="38"/>
      <c r="AG704" s="19"/>
      <c r="AH704" s="19"/>
    </row>
    <row r="705" spans="1:34" ht="12.75" customHeight="1">
      <c r="A705" s="19"/>
      <c r="B705" s="48"/>
      <c r="C705" s="48"/>
      <c r="D705" s="110"/>
      <c r="E705" s="38"/>
      <c r="F705" s="38"/>
      <c r="G705" s="38"/>
      <c r="H705" s="110"/>
      <c r="I705" s="38"/>
      <c r="J705" s="38"/>
      <c r="K705" s="38"/>
      <c r="L705" s="110"/>
      <c r="M705" s="38"/>
      <c r="N705" s="38"/>
      <c r="O705" s="38"/>
      <c r="P705" s="110"/>
      <c r="Q705" s="38"/>
      <c r="R705" s="38"/>
      <c r="S705" s="38"/>
      <c r="T705" s="110"/>
      <c r="U705" s="38"/>
      <c r="V705" s="38"/>
      <c r="W705" s="38"/>
      <c r="X705" s="110"/>
      <c r="Y705" s="38"/>
      <c r="Z705" s="38"/>
      <c r="AA705" s="38"/>
      <c r="AB705" s="110"/>
      <c r="AC705" s="38"/>
      <c r="AD705" s="38"/>
      <c r="AE705" s="38"/>
      <c r="AF705" s="38"/>
      <c r="AG705" s="19"/>
      <c r="AH705" s="19"/>
    </row>
    <row r="706" spans="1:34" ht="12.75" customHeight="1">
      <c r="A706" s="19"/>
      <c r="B706" s="383"/>
      <c r="C706" s="376"/>
      <c r="D706" s="372"/>
      <c r="E706" s="35"/>
      <c r="F706" s="35"/>
      <c r="G706" s="35"/>
      <c r="H706" s="372"/>
      <c r="I706" s="35"/>
      <c r="J706" s="35"/>
      <c r="K706" s="35"/>
      <c r="L706" s="372"/>
      <c r="M706" s="35"/>
      <c r="N706" s="35"/>
      <c r="O706" s="35"/>
      <c r="P706" s="372"/>
      <c r="Q706" s="35"/>
      <c r="R706" s="35"/>
      <c r="S706" s="35"/>
      <c r="T706" s="372"/>
      <c r="U706" s="35"/>
      <c r="V706" s="35"/>
      <c r="W706" s="35"/>
      <c r="X706" s="372"/>
      <c r="Y706" s="35"/>
      <c r="Z706" s="35"/>
      <c r="AA706" s="35"/>
      <c r="AB706" s="372"/>
      <c r="AC706" s="35"/>
      <c r="AD706" s="35"/>
      <c r="AE706" s="35"/>
      <c r="AF706" s="35"/>
      <c r="AG706" s="19"/>
      <c r="AH706" s="19"/>
    </row>
    <row r="707" spans="1:34" ht="12.75" customHeight="1">
      <c r="A707" s="19"/>
      <c r="B707" s="375">
        <v>31</v>
      </c>
      <c r="C707" s="375" t="s">
        <v>1022</v>
      </c>
      <c r="D707" s="110"/>
      <c r="E707" s="38"/>
      <c r="F707" s="38"/>
      <c r="G707" s="38"/>
      <c r="H707" s="110"/>
      <c r="I707" s="38"/>
      <c r="J707" s="38"/>
      <c r="K707" s="38"/>
      <c r="L707" s="110"/>
      <c r="M707" s="38"/>
      <c r="N707" s="38"/>
      <c r="O707" s="38"/>
      <c r="P707" s="110"/>
      <c r="Q707" s="38"/>
      <c r="R707" s="38"/>
      <c r="S707" s="38"/>
      <c r="T707" s="110"/>
      <c r="U707" s="38"/>
      <c r="V707" s="38"/>
      <c r="W707" s="38"/>
      <c r="X707" s="110"/>
      <c r="Y707" s="38"/>
      <c r="Z707" s="38"/>
      <c r="AA707" s="38"/>
      <c r="AB707" s="110"/>
      <c r="AC707" s="38"/>
      <c r="AD707" s="38"/>
      <c r="AE707" s="38"/>
      <c r="AF707" s="38"/>
      <c r="AG707" s="19"/>
      <c r="AH707" s="19"/>
    </row>
    <row r="708" spans="1:34" ht="12.75" customHeight="1">
      <c r="A708" s="19"/>
      <c r="B708" s="48"/>
      <c r="C708" s="375"/>
      <c r="D708" s="110"/>
      <c r="E708" s="38"/>
      <c r="F708" s="38"/>
      <c r="G708" s="38"/>
      <c r="H708" s="110"/>
      <c r="I708" s="38"/>
      <c r="J708" s="38"/>
      <c r="K708" s="38"/>
      <c r="L708" s="110"/>
      <c r="M708" s="38"/>
      <c r="N708" s="38"/>
      <c r="O708" s="38"/>
      <c r="P708" s="110"/>
      <c r="Q708" s="38"/>
      <c r="R708" s="38"/>
      <c r="S708" s="38"/>
      <c r="T708" s="110"/>
      <c r="U708" s="38"/>
      <c r="V708" s="38"/>
      <c r="W708" s="38"/>
      <c r="X708" s="110"/>
      <c r="Y708" s="38"/>
      <c r="Z708" s="38"/>
      <c r="AA708" s="38"/>
      <c r="AB708" s="110"/>
      <c r="AC708" s="38"/>
      <c r="AD708" s="38"/>
      <c r="AE708" s="38"/>
      <c r="AF708" s="38"/>
      <c r="AG708" s="19"/>
      <c r="AH708" s="19"/>
    </row>
    <row r="709" spans="1:34" ht="12.75" customHeight="1">
      <c r="A709" s="19"/>
      <c r="B709" s="38"/>
      <c r="C709" s="38"/>
      <c r="D709" s="110"/>
      <c r="E709" s="38"/>
      <c r="F709" s="38"/>
      <c r="G709" s="38"/>
      <c r="H709" s="110"/>
      <c r="I709" s="38"/>
      <c r="J709" s="38"/>
      <c r="K709" s="38"/>
      <c r="L709" s="110"/>
      <c r="M709" s="38"/>
      <c r="N709" s="38"/>
      <c r="O709" s="38"/>
      <c r="P709" s="110"/>
      <c r="Q709" s="38"/>
      <c r="R709" s="38"/>
      <c r="S709" s="38"/>
      <c r="T709" s="110"/>
      <c r="U709" s="38"/>
      <c r="V709" s="38"/>
      <c r="W709" s="38"/>
      <c r="X709" s="110"/>
      <c r="Y709" s="38"/>
      <c r="Z709" s="38"/>
      <c r="AA709" s="38"/>
      <c r="AB709" s="110"/>
      <c r="AC709" s="38"/>
      <c r="AD709" s="38"/>
      <c r="AE709" s="38"/>
      <c r="AF709" s="38"/>
      <c r="AG709" s="19"/>
      <c r="AH709" s="19"/>
    </row>
    <row r="710" spans="1:34" ht="12.75" customHeight="1">
      <c r="A710" s="19"/>
      <c r="B710" s="307"/>
      <c r="C710" s="307"/>
      <c r="D710" s="319"/>
      <c r="E710" s="307"/>
      <c r="F710" s="307"/>
      <c r="G710" s="307"/>
      <c r="H710" s="319"/>
      <c r="I710" s="307"/>
      <c r="J710" s="307"/>
      <c r="K710" s="307"/>
      <c r="L710" s="319"/>
      <c r="M710" s="307"/>
      <c r="N710" s="307"/>
      <c r="O710" s="307"/>
      <c r="P710" s="319"/>
      <c r="Q710" s="307"/>
      <c r="R710" s="307"/>
      <c r="S710" s="307"/>
      <c r="T710" s="319"/>
      <c r="U710" s="307"/>
      <c r="V710" s="307"/>
      <c r="W710" s="307"/>
      <c r="X710" s="319"/>
      <c r="Y710" s="307"/>
      <c r="Z710" s="307"/>
      <c r="AA710" s="307"/>
      <c r="AB710" s="319"/>
      <c r="AC710" s="307"/>
      <c r="AD710" s="307"/>
      <c r="AE710" s="307"/>
      <c r="AF710" s="307"/>
      <c r="AG710" s="19"/>
      <c r="AH710" s="19"/>
    </row>
    <row r="711" spans="1:34" ht="12.75" customHeight="1">
      <c r="A711" s="19"/>
      <c r="J711" s="2"/>
      <c r="K711" s="52"/>
      <c r="AA711" s="19"/>
      <c r="AG711" s="19"/>
      <c r="AH711" s="19"/>
    </row>
    <row r="712" spans="1:34" ht="12.75" customHeight="1">
      <c r="A712" s="19"/>
      <c r="B712" s="1159">
        <v>43617</v>
      </c>
      <c r="C712" s="1000"/>
      <c r="D712" s="1000"/>
      <c r="E712" s="1000"/>
      <c r="F712" s="1000"/>
      <c r="G712" s="1000"/>
      <c r="H712" s="1000"/>
      <c r="I712" s="1001"/>
      <c r="J712" s="19"/>
      <c r="K712" s="1007" t="s">
        <v>1016</v>
      </c>
      <c r="L712" s="727"/>
      <c r="M712" s="727"/>
      <c r="N712" s="727"/>
      <c r="O712" s="727"/>
      <c r="P712" s="727"/>
      <c r="Q712" s="727"/>
      <c r="R712" s="727"/>
      <c r="S712" s="727"/>
      <c r="T712" s="727"/>
      <c r="U712" s="727"/>
      <c r="V712" s="727"/>
      <c r="W712" s="727"/>
      <c r="X712" s="727"/>
      <c r="Y712" s="228"/>
      <c r="Z712" s="19"/>
      <c r="AA712" s="19"/>
      <c r="AB712" s="19"/>
      <c r="AC712" s="19"/>
      <c r="AD712" s="19"/>
      <c r="AE712" s="19"/>
      <c r="AF712" s="19"/>
      <c r="AG712" s="19"/>
      <c r="AH712" s="19"/>
    </row>
    <row r="713" spans="1:34" ht="12.75" customHeight="1">
      <c r="A713" s="19"/>
      <c r="B713" s="1002"/>
      <c r="C713" s="727"/>
      <c r="D713" s="727"/>
      <c r="E713" s="727"/>
      <c r="F713" s="727"/>
      <c r="G713" s="727"/>
      <c r="H713" s="727"/>
      <c r="I713" s="1003"/>
      <c r="J713" s="19"/>
      <c r="K713" s="727"/>
      <c r="L713" s="727"/>
      <c r="M713" s="727"/>
      <c r="N713" s="727"/>
      <c r="O713" s="727"/>
      <c r="P713" s="727"/>
      <c r="Q713" s="727"/>
      <c r="R713" s="727"/>
      <c r="S713" s="727"/>
      <c r="T713" s="727"/>
      <c r="U713" s="727"/>
      <c r="V713" s="727"/>
      <c r="W713" s="727"/>
      <c r="X713" s="727"/>
      <c r="Y713" s="228"/>
      <c r="Z713" s="19"/>
      <c r="AA713" s="19"/>
      <c r="AB713" s="19"/>
      <c r="AC713" s="19"/>
      <c r="AD713" s="19"/>
      <c r="AE713" s="19"/>
      <c r="AF713" s="19"/>
      <c r="AG713" s="19"/>
      <c r="AH713" s="19"/>
    </row>
    <row r="714" spans="1:34" ht="12.75" customHeight="1">
      <c r="A714" s="19"/>
      <c r="B714" s="1004"/>
      <c r="C714" s="1005"/>
      <c r="D714" s="1005"/>
      <c r="E714" s="1005"/>
      <c r="F714" s="1005"/>
      <c r="G714" s="1005"/>
      <c r="H714" s="1005"/>
      <c r="I714" s="1006"/>
      <c r="J714" s="237"/>
      <c r="K714" s="727"/>
      <c r="L714" s="727"/>
      <c r="M714" s="727"/>
      <c r="N714" s="727"/>
      <c r="O714" s="727"/>
      <c r="P714" s="727"/>
      <c r="Q714" s="727"/>
      <c r="R714" s="727"/>
      <c r="S714" s="727"/>
      <c r="T714" s="727"/>
      <c r="U714" s="727"/>
      <c r="V714" s="727"/>
      <c r="W714" s="727"/>
      <c r="X714" s="727"/>
      <c r="Y714" s="228"/>
      <c r="Z714" s="284"/>
      <c r="AA714" s="284"/>
      <c r="AB714" s="284"/>
      <c r="AC714" s="284"/>
      <c r="AD714" s="284"/>
      <c r="AE714" s="284"/>
      <c r="AF714" s="284"/>
      <c r="AG714" s="19"/>
      <c r="AH714" s="19"/>
    </row>
    <row r="715" spans="1:34" ht="12.75" customHeight="1">
      <c r="A715" s="19"/>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c r="AA715" s="238"/>
      <c r="AB715" s="238"/>
      <c r="AC715" s="238"/>
      <c r="AD715" s="238"/>
      <c r="AE715" s="238"/>
      <c r="AF715" s="238"/>
      <c r="AG715" s="19"/>
      <c r="AH715" s="19"/>
    </row>
    <row r="716" spans="1:34" ht="12.75" customHeight="1">
      <c r="A716" s="19"/>
      <c r="B716" s="1008" t="s">
        <v>908</v>
      </c>
      <c r="C716" s="949"/>
      <c r="D716" s="1009"/>
      <c r="E716" s="1008" t="s">
        <v>1017</v>
      </c>
      <c r="F716" s="949"/>
      <c r="G716" s="949"/>
      <c r="H716" s="1009"/>
      <c r="I716" s="1008" t="s">
        <v>1018</v>
      </c>
      <c r="J716" s="949"/>
      <c r="K716" s="949"/>
      <c r="L716" s="949"/>
      <c r="M716" s="949"/>
      <c r="N716" s="949"/>
      <c r="O716" s="949"/>
      <c r="P716" s="949"/>
      <c r="Q716" s="949"/>
      <c r="R716" s="949"/>
      <c r="S716" s="949"/>
      <c r="T716" s="949"/>
      <c r="U716" s="949"/>
      <c r="V716" s="949"/>
      <c r="W716" s="949"/>
      <c r="X716" s="949"/>
      <c r="Y716" s="949"/>
      <c r="Z716" s="949"/>
      <c r="AA716" s="949"/>
      <c r="AB716" s="949"/>
      <c r="AC716" s="949"/>
      <c r="AD716" s="949"/>
      <c r="AE716" s="949"/>
      <c r="AF716" s="1009"/>
      <c r="AG716" s="19"/>
      <c r="AH716" s="19"/>
    </row>
    <row r="717" spans="1:34" ht="12.75" customHeight="1">
      <c r="A717" s="19"/>
      <c r="B717" s="360"/>
      <c r="C717" s="482"/>
      <c r="D717" s="362"/>
      <c r="E717" s="360"/>
      <c r="F717" s="360"/>
      <c r="G717" s="360"/>
      <c r="H717" s="362"/>
      <c r="I717" s="360">
        <v>9</v>
      </c>
      <c r="J717" s="360"/>
      <c r="K717" s="360">
        <v>10</v>
      </c>
      <c r="L717" s="362"/>
      <c r="M717" s="360">
        <v>11</v>
      </c>
      <c r="N717" s="360"/>
      <c r="O717" s="360">
        <v>12</v>
      </c>
      <c r="P717" s="362"/>
      <c r="Q717" s="360">
        <v>13</v>
      </c>
      <c r="R717" s="360"/>
      <c r="S717" s="360">
        <v>14</v>
      </c>
      <c r="T717" s="362"/>
      <c r="U717" s="360">
        <v>15</v>
      </c>
      <c r="V717" s="360"/>
      <c r="W717" s="360">
        <v>16</v>
      </c>
      <c r="X717" s="362"/>
      <c r="Y717" s="360">
        <v>17</v>
      </c>
      <c r="Z717" s="360"/>
      <c r="AA717" s="360">
        <v>18</v>
      </c>
      <c r="AB717" s="362"/>
      <c r="AC717" s="360"/>
      <c r="AD717" s="360"/>
      <c r="AE717" s="360"/>
      <c r="AF717" s="360"/>
      <c r="AG717" s="19"/>
      <c r="AH717" s="19"/>
    </row>
    <row r="718" spans="1:34" ht="12.75" customHeight="1">
      <c r="A718" s="19"/>
      <c r="B718" s="434">
        <v>1</v>
      </c>
      <c r="C718" s="510" t="s">
        <v>1023</v>
      </c>
      <c r="D718" s="436"/>
      <c r="E718" s="437"/>
      <c r="F718" s="437"/>
      <c r="G718" s="437"/>
      <c r="H718" s="436"/>
      <c r="I718" s="437"/>
      <c r="J718" s="437"/>
      <c r="K718" s="437"/>
      <c r="L718" s="436"/>
      <c r="M718" s="437"/>
      <c r="N718" s="437"/>
      <c r="O718" s="437"/>
      <c r="P718" s="436"/>
      <c r="Q718" s="437"/>
      <c r="R718" s="437"/>
      <c r="S718" s="437"/>
      <c r="T718" s="436"/>
      <c r="U718" s="437"/>
      <c r="V718" s="437"/>
      <c r="W718" s="437"/>
      <c r="X718" s="436"/>
      <c r="Y718" s="437"/>
      <c r="Z718" s="437"/>
      <c r="AA718" s="437"/>
      <c r="AB718" s="436"/>
      <c r="AC718" s="437"/>
      <c r="AD718" s="437"/>
      <c r="AE718" s="437"/>
      <c r="AF718" s="437"/>
      <c r="AG718" s="19"/>
      <c r="AH718" s="19"/>
    </row>
    <row r="719" spans="1:34" ht="12.75" customHeight="1">
      <c r="A719" s="19"/>
      <c r="B719" s="509"/>
      <c r="C719" s="514"/>
      <c r="D719" s="511"/>
      <c r="E719" s="512"/>
      <c r="F719" s="512"/>
      <c r="G719" s="512"/>
      <c r="H719" s="511"/>
      <c r="I719" s="512"/>
      <c r="J719" s="512"/>
      <c r="K719" s="512"/>
      <c r="L719" s="511"/>
      <c r="M719" s="512"/>
      <c r="N719" s="512"/>
      <c r="O719" s="512"/>
      <c r="P719" s="511"/>
      <c r="Q719" s="512"/>
      <c r="R719" s="512"/>
      <c r="S719" s="512"/>
      <c r="T719" s="511"/>
      <c r="U719" s="512"/>
      <c r="V719" s="512"/>
      <c r="W719" s="512"/>
      <c r="X719" s="511"/>
      <c r="Y719" s="512"/>
      <c r="Z719" s="512"/>
      <c r="AA719" s="512"/>
      <c r="AB719" s="511"/>
      <c r="AC719" s="512"/>
      <c r="AD719" s="512"/>
      <c r="AE719" s="512"/>
      <c r="AF719" s="512"/>
      <c r="AG719" s="19"/>
      <c r="AH719" s="19"/>
    </row>
    <row r="720" spans="1:34" ht="12.75" customHeight="1">
      <c r="A720" s="19"/>
      <c r="B720" s="442"/>
      <c r="C720" s="514"/>
      <c r="D720" s="443"/>
      <c r="E720" s="444"/>
      <c r="F720" s="444"/>
      <c r="G720" s="444"/>
      <c r="H720" s="443"/>
      <c r="I720" s="512"/>
      <c r="J720" s="512"/>
      <c r="K720" s="512"/>
      <c r="L720" s="511"/>
      <c r="M720" s="512"/>
      <c r="N720" s="512"/>
      <c r="O720" s="512"/>
      <c r="P720" s="511"/>
      <c r="Q720" s="512"/>
      <c r="R720" s="437"/>
      <c r="S720" s="437"/>
      <c r="T720" s="436"/>
      <c r="U720" s="437"/>
      <c r="V720" s="437"/>
      <c r="W720" s="437"/>
      <c r="X720" s="511"/>
      <c r="Y720" s="512"/>
      <c r="Z720" s="512"/>
      <c r="AA720" s="512"/>
      <c r="AB720" s="511"/>
      <c r="AC720" s="512"/>
      <c r="AD720" s="512"/>
      <c r="AE720" s="512"/>
      <c r="AF720" s="512"/>
      <c r="AG720" s="19"/>
      <c r="AH720" s="19"/>
    </row>
    <row r="721" spans="1:34" ht="12.75" customHeight="1">
      <c r="A721" s="19"/>
      <c r="B721" s="448"/>
      <c r="C721" s="518"/>
      <c r="D721" s="449"/>
      <c r="E721" s="450"/>
      <c r="F721" s="450"/>
      <c r="G721" s="450"/>
      <c r="H721" s="449"/>
      <c r="I721" s="522"/>
      <c r="J721" s="522"/>
      <c r="K721" s="522"/>
      <c r="L721" s="523"/>
      <c r="M721" s="522"/>
      <c r="N721" s="522"/>
      <c r="O721" s="522"/>
      <c r="P721" s="523"/>
      <c r="Q721" s="522"/>
      <c r="R721" s="464"/>
      <c r="S721" s="464"/>
      <c r="T721" s="463"/>
      <c r="U721" s="464"/>
      <c r="V721" s="464"/>
      <c r="W721" s="464"/>
      <c r="X721" s="523"/>
      <c r="Y721" s="522"/>
      <c r="Z721" s="522"/>
      <c r="AA721" s="522"/>
      <c r="AB721" s="523"/>
      <c r="AC721" s="522"/>
      <c r="AD721" s="522"/>
      <c r="AE721" s="522"/>
      <c r="AF721" s="522"/>
      <c r="AG721" s="19"/>
      <c r="AH721" s="19"/>
    </row>
    <row r="722" spans="1:34" ht="12.75" customHeight="1">
      <c r="A722" s="19"/>
      <c r="B722" s="438">
        <v>2</v>
      </c>
      <c r="C722" s="504" t="s">
        <v>1024</v>
      </c>
      <c r="D722" s="488"/>
      <c r="E722" s="487"/>
      <c r="F722" s="487"/>
      <c r="G722" s="487"/>
      <c r="H722" s="488"/>
      <c r="I722" s="487"/>
      <c r="J722" s="487"/>
      <c r="K722" s="487"/>
      <c r="L722" s="488"/>
      <c r="M722" s="487"/>
      <c r="N722" s="487"/>
      <c r="O722" s="487"/>
      <c r="P722" s="488"/>
      <c r="Q722" s="487"/>
      <c r="R722" s="487"/>
      <c r="S722" s="487"/>
      <c r="T722" s="488"/>
      <c r="U722" s="487"/>
      <c r="V722" s="487"/>
      <c r="W722" s="487"/>
      <c r="X722" s="488"/>
      <c r="Y722" s="487"/>
      <c r="Z722" s="487"/>
      <c r="AA722" s="487"/>
      <c r="AB722" s="488"/>
      <c r="AC722" s="487"/>
      <c r="AD722" s="487"/>
      <c r="AE722" s="487"/>
      <c r="AF722" s="487"/>
      <c r="AG722" s="19"/>
      <c r="AH722" s="19"/>
    </row>
    <row r="723" spans="1:34" ht="12.75" customHeight="1">
      <c r="A723" s="19"/>
      <c r="B723" s="489"/>
      <c r="C723" s="490"/>
      <c r="D723" s="488"/>
      <c r="E723" s="487"/>
      <c r="F723" s="487"/>
      <c r="G723" s="487"/>
      <c r="H723" s="488"/>
      <c r="I723" s="487"/>
      <c r="J723" s="487"/>
      <c r="K723" s="487"/>
      <c r="L723" s="488"/>
      <c r="M723" s="487"/>
      <c r="N723" s="487"/>
      <c r="O723" s="487"/>
      <c r="P723" s="488"/>
      <c r="Q723" s="487"/>
      <c r="R723" s="487"/>
      <c r="S723" s="487"/>
      <c r="T723" s="488"/>
      <c r="U723" s="487"/>
      <c r="V723" s="487"/>
      <c r="W723" s="487"/>
      <c r="X723" s="488"/>
      <c r="Y723" s="487"/>
      <c r="Z723" s="487"/>
      <c r="AA723" s="485"/>
      <c r="AB723" s="488"/>
      <c r="AC723" s="487"/>
      <c r="AD723" s="487"/>
      <c r="AE723" s="487"/>
      <c r="AF723" s="487"/>
      <c r="AG723" s="19"/>
      <c r="AH723" s="19"/>
    </row>
    <row r="724" spans="1:34" ht="12.75" customHeight="1">
      <c r="A724" s="19"/>
      <c r="B724" s="490"/>
      <c r="C724" s="489"/>
      <c r="D724" s="484"/>
      <c r="E724" s="485"/>
      <c r="F724" s="485"/>
      <c r="G724" s="485"/>
      <c r="H724" s="484"/>
      <c r="I724" s="486"/>
      <c r="J724" s="487"/>
      <c r="K724" s="487"/>
      <c r="L724" s="488"/>
      <c r="M724" s="487"/>
      <c r="N724" s="487"/>
      <c r="O724" s="487"/>
      <c r="P724" s="484"/>
      <c r="Q724" s="487"/>
      <c r="R724" s="485"/>
      <c r="S724" s="485"/>
      <c r="T724" s="484"/>
      <c r="U724" s="485"/>
      <c r="V724" s="485"/>
      <c r="W724" s="485"/>
      <c r="X724" s="488"/>
      <c r="Y724" s="487"/>
      <c r="Z724" s="485"/>
      <c r="AA724" s="485"/>
      <c r="AB724" s="484"/>
      <c r="AC724" s="485"/>
      <c r="AD724" s="485"/>
      <c r="AE724" s="485"/>
      <c r="AF724" s="487"/>
      <c r="AG724" s="19"/>
      <c r="AH724" s="19"/>
    </row>
    <row r="725" spans="1:34" ht="12.75" customHeight="1">
      <c r="A725" s="19"/>
      <c r="B725" s="495"/>
      <c r="C725" s="496"/>
      <c r="D725" s="497"/>
      <c r="E725" s="498"/>
      <c r="F725" s="498"/>
      <c r="G725" s="498"/>
      <c r="H725" s="497"/>
      <c r="I725" s="499"/>
      <c r="J725" s="500"/>
      <c r="K725" s="500"/>
      <c r="L725" s="503"/>
      <c r="M725" s="500"/>
      <c r="N725" s="500"/>
      <c r="O725" s="500"/>
      <c r="P725" s="497"/>
      <c r="Q725" s="498"/>
      <c r="R725" s="498"/>
      <c r="S725" s="498"/>
      <c r="T725" s="497"/>
      <c r="U725" s="498"/>
      <c r="V725" s="498"/>
      <c r="W725" s="498"/>
      <c r="X725" s="497"/>
      <c r="Y725" s="498"/>
      <c r="Z725" s="498"/>
      <c r="AA725" s="498"/>
      <c r="AB725" s="497"/>
      <c r="AC725" s="498"/>
      <c r="AD725" s="498"/>
      <c r="AE725" s="498"/>
      <c r="AF725" s="500"/>
      <c r="AG725" s="19"/>
      <c r="AH725" s="19"/>
    </row>
    <row r="726" spans="1:34" ht="12.75" customHeight="1">
      <c r="A726" s="19"/>
      <c r="B726" s="363">
        <v>3</v>
      </c>
      <c r="C726" s="363" t="s">
        <v>483</v>
      </c>
      <c r="D726" s="315"/>
      <c r="E726" s="124"/>
      <c r="F726" s="124"/>
      <c r="G726" s="124"/>
      <c r="H726" s="315"/>
      <c r="I726" s="303"/>
      <c r="J726" s="38"/>
      <c r="K726" s="38"/>
      <c r="L726" s="110"/>
      <c r="M726" s="38"/>
      <c r="N726" s="38"/>
      <c r="O726" s="38"/>
      <c r="P726" s="315"/>
      <c r="Q726" s="124"/>
      <c r="R726" s="124"/>
      <c r="S726" s="124"/>
      <c r="T726" s="315"/>
      <c r="U726" s="124"/>
      <c r="V726" s="124"/>
      <c r="W726" s="124"/>
      <c r="X726" s="110"/>
      <c r="Y726" s="38"/>
      <c r="Z726" s="38"/>
      <c r="AA726" s="124"/>
      <c r="AB726" s="110"/>
      <c r="AC726" s="38"/>
      <c r="AD726" s="38"/>
      <c r="AE726" s="38"/>
      <c r="AF726" s="38"/>
      <c r="AG726" s="19"/>
      <c r="AH726" s="19"/>
    </row>
    <row r="727" spans="1:34" ht="12.75" customHeight="1">
      <c r="A727" s="19"/>
      <c r="B727" s="48"/>
      <c r="C727" s="375"/>
      <c r="D727" s="110"/>
      <c r="E727" s="38"/>
      <c r="F727" s="38"/>
      <c r="G727" s="38"/>
      <c r="H727" s="110"/>
      <c r="I727" s="38"/>
      <c r="J727" s="38"/>
      <c r="K727" s="38"/>
      <c r="L727" s="110"/>
      <c r="M727" s="38"/>
      <c r="N727" s="38"/>
      <c r="O727" s="38"/>
      <c r="P727" s="110"/>
      <c r="Q727" s="38"/>
      <c r="R727" s="23"/>
      <c r="S727" s="23"/>
      <c r="T727" s="321"/>
      <c r="U727" s="23"/>
      <c r="V727" s="23"/>
      <c r="W727" s="23"/>
      <c r="X727" s="110"/>
      <c r="Y727" s="38"/>
      <c r="Z727" s="124"/>
      <c r="AA727" s="124"/>
      <c r="AB727" s="315"/>
      <c r="AC727" s="124"/>
      <c r="AD727" s="124"/>
      <c r="AE727" s="124"/>
      <c r="AF727" s="38"/>
      <c r="AG727" s="19"/>
      <c r="AH727" s="19"/>
    </row>
    <row r="728" spans="1:34" ht="12.75" customHeight="1">
      <c r="A728" s="19"/>
      <c r="B728" s="48"/>
      <c r="C728" s="48"/>
      <c r="D728" s="110"/>
      <c r="E728" s="38"/>
      <c r="F728" s="38"/>
      <c r="G728" s="38"/>
      <c r="H728" s="110"/>
      <c r="I728" s="38"/>
      <c r="J728" s="38"/>
      <c r="K728" s="38"/>
      <c r="L728" s="110"/>
      <c r="M728" s="38"/>
      <c r="N728" s="38"/>
      <c r="O728" s="38"/>
      <c r="P728" s="110"/>
      <c r="Q728" s="38"/>
      <c r="R728" s="38"/>
      <c r="S728" s="309"/>
      <c r="T728" s="310"/>
      <c r="U728" s="309"/>
      <c r="V728" s="309"/>
      <c r="W728" s="309"/>
      <c r="X728" s="110"/>
      <c r="Y728" s="38"/>
      <c r="Z728" s="38"/>
      <c r="AA728" s="38"/>
      <c r="AB728" s="110"/>
      <c r="AC728" s="38"/>
      <c r="AD728" s="38"/>
      <c r="AE728" s="38"/>
      <c r="AF728" s="38"/>
      <c r="AG728" s="19"/>
      <c r="AH728" s="19"/>
    </row>
    <row r="729" spans="1:34" ht="12.75" customHeight="1">
      <c r="A729" s="19"/>
      <c r="B729" s="376"/>
      <c r="C729" s="383"/>
      <c r="D729" s="377"/>
      <c r="E729" s="378"/>
      <c r="F729" s="378"/>
      <c r="G729" s="378"/>
      <c r="H729" s="377"/>
      <c r="I729" s="379"/>
      <c r="J729" s="35"/>
      <c r="K729" s="35"/>
      <c r="L729" s="377"/>
      <c r="M729" s="378"/>
      <c r="N729" s="378"/>
      <c r="O729" s="378"/>
      <c r="P729" s="377"/>
      <c r="Q729" s="378"/>
      <c r="R729" s="381"/>
      <c r="S729" s="381"/>
      <c r="T729" s="382"/>
      <c r="U729" s="381"/>
      <c r="V729" s="381"/>
      <c r="W729" s="381"/>
      <c r="X729" s="372"/>
      <c r="Y729" s="35"/>
      <c r="Z729" s="35"/>
      <c r="AA729" s="35"/>
      <c r="AB729" s="372"/>
      <c r="AC729" s="35"/>
      <c r="AD729" s="35"/>
      <c r="AE729" s="35"/>
      <c r="AF729" s="35"/>
      <c r="AG729" s="19"/>
      <c r="AH729" s="19"/>
    </row>
    <row r="730" spans="1:34" ht="12.75" customHeight="1">
      <c r="A730" s="19"/>
      <c r="B730" s="375">
        <v>4</v>
      </c>
      <c r="C730" s="363" t="s">
        <v>1019</v>
      </c>
      <c r="D730" s="315"/>
      <c r="E730" s="124"/>
      <c r="F730" s="124"/>
      <c r="G730" s="124"/>
      <c r="H730" s="315"/>
      <c r="I730" s="303"/>
      <c r="J730" s="38"/>
      <c r="K730" s="38"/>
      <c r="L730" s="315"/>
      <c r="M730" s="124"/>
      <c r="N730" s="124"/>
      <c r="O730" s="124"/>
      <c r="P730" s="315"/>
      <c r="Q730" s="124"/>
      <c r="R730" s="38"/>
      <c r="S730" s="38"/>
      <c r="T730" s="110"/>
      <c r="U730" s="38"/>
      <c r="V730" s="38"/>
      <c r="W730" s="38"/>
      <c r="X730" s="110"/>
      <c r="Y730" s="38"/>
      <c r="Z730" s="38"/>
      <c r="AA730" s="317"/>
      <c r="AB730" s="315"/>
      <c r="AC730" s="38"/>
      <c r="AD730" s="38"/>
      <c r="AE730" s="38"/>
      <c r="AF730" s="38"/>
      <c r="AG730" s="19"/>
      <c r="AH730" s="19"/>
    </row>
    <row r="731" spans="1:34" ht="12.75" customHeight="1">
      <c r="A731" s="19"/>
      <c r="B731" s="375"/>
      <c r="C731" s="375"/>
      <c r="D731" s="315"/>
      <c r="E731" s="124"/>
      <c r="F731" s="124"/>
      <c r="G731" s="124"/>
      <c r="H731" s="315"/>
      <c r="I731" s="303"/>
      <c r="J731" s="38"/>
      <c r="K731" s="38"/>
      <c r="L731" s="315"/>
      <c r="M731" s="124"/>
      <c r="N731" s="124"/>
      <c r="O731" s="124"/>
      <c r="P731" s="315"/>
      <c r="Q731" s="124"/>
      <c r="R731" s="124"/>
      <c r="S731" s="124"/>
      <c r="T731" s="315"/>
      <c r="U731" s="124"/>
      <c r="V731" s="124"/>
      <c r="W731" s="124"/>
      <c r="X731" s="110"/>
      <c r="Y731" s="38"/>
      <c r="Z731" s="124"/>
      <c r="AA731" s="317"/>
      <c r="AB731" s="315"/>
      <c r="AC731" s="124"/>
      <c r="AD731" s="124"/>
      <c r="AE731" s="124"/>
      <c r="AF731" s="38"/>
      <c r="AG731" s="19"/>
      <c r="AH731" s="19"/>
    </row>
    <row r="732" spans="1:34" ht="12.75" customHeight="1">
      <c r="A732" s="19"/>
      <c r="B732" s="48"/>
      <c r="C732" s="48"/>
      <c r="D732" s="110"/>
      <c r="E732" s="38"/>
      <c r="F732" s="38"/>
      <c r="G732" s="38"/>
      <c r="H732" s="110"/>
      <c r="I732" s="38"/>
      <c r="J732" s="38"/>
      <c r="K732" s="38"/>
      <c r="L732" s="110"/>
      <c r="M732" s="38"/>
      <c r="N732" s="38"/>
      <c r="O732" s="38"/>
      <c r="P732" s="110"/>
      <c r="Q732" s="38"/>
      <c r="R732" s="124"/>
      <c r="S732" s="124"/>
      <c r="T732" s="315"/>
      <c r="U732" s="124"/>
      <c r="V732" s="124"/>
      <c r="W732" s="124"/>
      <c r="X732" s="315"/>
      <c r="Y732" s="124"/>
      <c r="Z732" s="124"/>
      <c r="AA732" s="317"/>
      <c r="AB732" s="315"/>
      <c r="AC732" s="124"/>
      <c r="AD732" s="124"/>
      <c r="AE732" s="124"/>
      <c r="AF732" s="38"/>
      <c r="AG732" s="19"/>
      <c r="AH732" s="19"/>
    </row>
    <row r="733" spans="1:34" ht="12.75" customHeight="1">
      <c r="A733" s="19"/>
      <c r="B733" s="383"/>
      <c r="C733" s="383"/>
      <c r="D733" s="372"/>
      <c r="E733" s="35"/>
      <c r="F733" s="35"/>
      <c r="G733" s="35"/>
      <c r="H733" s="372"/>
      <c r="I733" s="35"/>
      <c r="J733" s="35"/>
      <c r="K733" s="35"/>
      <c r="L733" s="372"/>
      <c r="M733" s="35"/>
      <c r="N733" s="35"/>
      <c r="O733" s="35"/>
      <c r="P733" s="372"/>
      <c r="Q733" s="35"/>
      <c r="R733" s="378"/>
      <c r="S733" s="378"/>
      <c r="T733" s="377"/>
      <c r="U733" s="378"/>
      <c r="V733" s="378"/>
      <c r="W733" s="378"/>
      <c r="X733" s="372"/>
      <c r="Y733" s="35"/>
      <c r="Z733" s="35"/>
      <c r="AA733" s="384"/>
      <c r="AB733" s="377"/>
      <c r="AC733" s="35"/>
      <c r="AD733" s="35"/>
      <c r="AE733" s="35"/>
      <c r="AF733" s="35"/>
      <c r="AG733" s="19"/>
      <c r="AH733" s="19"/>
    </row>
    <row r="734" spans="1:34" ht="12.75" customHeight="1">
      <c r="A734" s="19"/>
      <c r="B734" s="375">
        <v>5</v>
      </c>
      <c r="C734" s="363" t="s">
        <v>1020</v>
      </c>
      <c r="D734" s="315"/>
      <c r="E734" s="124"/>
      <c r="F734" s="124"/>
      <c r="G734" s="124"/>
      <c r="H734" s="315"/>
      <c r="I734" s="303"/>
      <c r="J734" s="38"/>
      <c r="K734" s="38"/>
      <c r="L734" s="315"/>
      <c r="M734" s="124"/>
      <c r="N734" s="124"/>
      <c r="O734" s="124"/>
      <c r="P734" s="315"/>
      <c r="Q734" s="124"/>
      <c r="R734" s="23"/>
      <c r="S734" s="23"/>
      <c r="T734" s="321"/>
      <c r="U734" s="23"/>
      <c r="V734" s="23"/>
      <c r="W734" s="23"/>
      <c r="X734" s="110"/>
      <c r="Y734" s="38"/>
      <c r="Z734" s="124"/>
      <c r="AA734" s="317"/>
      <c r="AB734" s="315"/>
      <c r="AC734" s="124"/>
      <c r="AD734" s="124"/>
      <c r="AE734" s="124"/>
      <c r="AF734" s="38"/>
      <c r="AG734" s="19"/>
      <c r="AH734" s="19"/>
    </row>
    <row r="735" spans="1:34" ht="12.75" customHeight="1">
      <c r="A735" s="19"/>
      <c r="B735" s="375"/>
      <c r="C735" s="48"/>
      <c r="D735" s="315"/>
      <c r="E735" s="124"/>
      <c r="F735" s="124"/>
      <c r="G735" s="124"/>
      <c r="H735" s="315"/>
      <c r="I735" s="303"/>
      <c r="J735" s="38"/>
      <c r="K735" s="38"/>
      <c r="L735" s="315"/>
      <c r="M735" s="124"/>
      <c r="N735" s="124"/>
      <c r="O735" s="124"/>
      <c r="P735" s="315"/>
      <c r="Q735" s="124"/>
      <c r="R735" s="38"/>
      <c r="S735" s="309"/>
      <c r="T735" s="310"/>
      <c r="U735" s="309"/>
      <c r="V735" s="309"/>
      <c r="W735" s="309"/>
      <c r="X735" s="110"/>
      <c r="Y735" s="38"/>
      <c r="Z735" s="38"/>
      <c r="AA735" s="38"/>
      <c r="AB735" s="110"/>
      <c r="AC735" s="38"/>
      <c r="AD735" s="38"/>
      <c r="AE735" s="38"/>
      <c r="AF735" s="38"/>
      <c r="AG735" s="19"/>
      <c r="AH735" s="19"/>
    </row>
    <row r="736" spans="1:34" ht="12.75" customHeight="1">
      <c r="A736" s="19"/>
      <c r="B736" s="375"/>
      <c r="C736" s="48"/>
      <c r="D736" s="315"/>
      <c r="E736" s="124"/>
      <c r="F736" s="124"/>
      <c r="G736" s="124"/>
      <c r="H736" s="315"/>
      <c r="I736" s="303"/>
      <c r="J736" s="38"/>
      <c r="K736" s="38"/>
      <c r="L736" s="315"/>
      <c r="M736" s="124"/>
      <c r="N736" s="124"/>
      <c r="O736" s="124"/>
      <c r="P736" s="315"/>
      <c r="Q736" s="124"/>
      <c r="R736" s="309"/>
      <c r="S736" s="309"/>
      <c r="T736" s="310"/>
      <c r="U736" s="309"/>
      <c r="V736" s="309"/>
      <c r="W736" s="309"/>
      <c r="X736" s="110"/>
      <c r="Y736" s="38"/>
      <c r="Z736" s="38"/>
      <c r="AA736" s="38"/>
      <c r="AB736" s="110"/>
      <c r="AC736" s="38"/>
      <c r="AD736" s="38"/>
      <c r="AE736" s="38"/>
      <c r="AF736" s="38"/>
      <c r="AG736" s="19"/>
      <c r="AH736" s="19"/>
    </row>
    <row r="737" spans="1:34" ht="12.75" customHeight="1">
      <c r="A737" s="19"/>
      <c r="B737" s="383"/>
      <c r="C737" s="376"/>
      <c r="D737" s="372"/>
      <c r="E737" s="35"/>
      <c r="F737" s="35"/>
      <c r="G737" s="35"/>
      <c r="H737" s="372"/>
      <c r="I737" s="35"/>
      <c r="J737" s="35"/>
      <c r="K737" s="35"/>
      <c r="L737" s="372"/>
      <c r="M737" s="35"/>
      <c r="N737" s="35"/>
      <c r="O737" s="35"/>
      <c r="P737" s="372"/>
      <c r="Q737" s="35"/>
      <c r="R737" s="35"/>
      <c r="S737" s="35"/>
      <c r="T737" s="372"/>
      <c r="U737" s="35"/>
      <c r="V737" s="35"/>
      <c r="W737" s="35"/>
      <c r="X737" s="372"/>
      <c r="Y737" s="35"/>
      <c r="Z737" s="35"/>
      <c r="AA737" s="384"/>
      <c r="AB737" s="372"/>
      <c r="AC737" s="35"/>
      <c r="AD737" s="35"/>
      <c r="AE737" s="35"/>
      <c r="AF737" s="35"/>
      <c r="AG737" s="19"/>
      <c r="AH737" s="19"/>
    </row>
    <row r="738" spans="1:34" ht="12.75" customHeight="1">
      <c r="A738" s="19"/>
      <c r="B738" s="48">
        <v>6</v>
      </c>
      <c r="C738" s="375" t="s">
        <v>1021</v>
      </c>
      <c r="D738" s="110"/>
      <c r="E738" s="38"/>
      <c r="F738" s="38"/>
      <c r="G738" s="38"/>
      <c r="H738" s="110"/>
      <c r="I738" s="38"/>
      <c r="J738" s="38"/>
      <c r="K738" s="38"/>
      <c r="L738" s="110"/>
      <c r="M738" s="38"/>
      <c r="N738" s="38"/>
      <c r="O738" s="38"/>
      <c r="P738" s="110"/>
      <c r="Q738" s="38"/>
      <c r="R738" s="124"/>
      <c r="S738" s="124"/>
      <c r="T738" s="315"/>
      <c r="U738" s="124"/>
      <c r="V738" s="124"/>
      <c r="W738" s="124"/>
      <c r="X738" s="110"/>
      <c r="Y738" s="38"/>
      <c r="Z738" s="124"/>
      <c r="AA738" s="317"/>
      <c r="AB738" s="315"/>
      <c r="AC738" s="124"/>
      <c r="AD738" s="124"/>
      <c r="AE738" s="124"/>
      <c r="AF738" s="38"/>
      <c r="AG738" s="19"/>
      <c r="AH738" s="19"/>
    </row>
    <row r="739" spans="1:34" ht="12.75" customHeight="1">
      <c r="A739" s="19"/>
      <c r="B739" s="375"/>
      <c r="C739" s="48"/>
      <c r="D739" s="315"/>
      <c r="E739" s="124"/>
      <c r="F739" s="124"/>
      <c r="G739" s="124"/>
      <c r="H739" s="315"/>
      <c r="I739" s="303"/>
      <c r="J739" s="38"/>
      <c r="K739" s="38"/>
      <c r="L739" s="315"/>
      <c r="M739" s="124"/>
      <c r="N739" s="124"/>
      <c r="O739" s="124"/>
      <c r="P739" s="315"/>
      <c r="Q739" s="124"/>
      <c r="R739" s="124"/>
      <c r="S739" s="124"/>
      <c r="T739" s="315"/>
      <c r="U739" s="124"/>
      <c r="V739" s="124"/>
      <c r="W739" s="124"/>
      <c r="X739" s="315"/>
      <c r="Y739" s="124"/>
      <c r="Z739" s="124"/>
      <c r="AA739" s="317"/>
      <c r="AB739" s="315"/>
      <c r="AC739" s="124"/>
      <c r="AD739" s="124"/>
      <c r="AE739" s="124"/>
      <c r="AF739" s="38"/>
      <c r="AG739" s="19"/>
      <c r="AH739" s="19"/>
    </row>
    <row r="740" spans="1:34" ht="12.75" customHeight="1">
      <c r="A740" s="19"/>
      <c r="B740" s="375"/>
      <c r="C740" s="375"/>
      <c r="D740" s="315"/>
      <c r="E740" s="124"/>
      <c r="F740" s="124"/>
      <c r="G740" s="124"/>
      <c r="H740" s="315"/>
      <c r="I740" s="303"/>
      <c r="J740" s="38"/>
      <c r="K740" s="38"/>
      <c r="L740" s="315"/>
      <c r="M740" s="124"/>
      <c r="N740" s="124"/>
      <c r="O740" s="124"/>
      <c r="P740" s="315"/>
      <c r="Q740" s="124"/>
      <c r="R740" s="124"/>
      <c r="S740" s="124"/>
      <c r="T740" s="315"/>
      <c r="U740" s="124"/>
      <c r="V740" s="124"/>
      <c r="W740" s="124"/>
      <c r="X740" s="110"/>
      <c r="Y740" s="38"/>
      <c r="Z740" s="38"/>
      <c r="AA740" s="317"/>
      <c r="AB740" s="110"/>
      <c r="AC740" s="38"/>
      <c r="AD740" s="38"/>
      <c r="AE740" s="38"/>
      <c r="AF740" s="38"/>
      <c r="AG740" s="19"/>
      <c r="AH740" s="19"/>
    </row>
    <row r="741" spans="1:34" ht="12.75" customHeight="1">
      <c r="A741" s="19"/>
      <c r="B741" s="376"/>
      <c r="C741" s="376"/>
      <c r="D741" s="377"/>
      <c r="E741" s="378"/>
      <c r="F741" s="378"/>
      <c r="G741" s="378"/>
      <c r="H741" s="377"/>
      <c r="I741" s="379"/>
      <c r="J741" s="35"/>
      <c r="K741" s="35"/>
      <c r="L741" s="377"/>
      <c r="M741" s="378"/>
      <c r="N741" s="378"/>
      <c r="O741" s="378"/>
      <c r="P741" s="377"/>
      <c r="Q741" s="378"/>
      <c r="R741" s="385"/>
      <c r="S741" s="385"/>
      <c r="T741" s="386"/>
      <c r="U741" s="385"/>
      <c r="V741" s="385"/>
      <c r="W741" s="385"/>
      <c r="X741" s="372"/>
      <c r="Y741" s="35"/>
      <c r="Z741" s="378"/>
      <c r="AA741" s="384"/>
      <c r="AB741" s="377"/>
      <c r="AC741" s="378"/>
      <c r="AD741" s="378"/>
      <c r="AE741" s="378"/>
      <c r="AF741" s="35"/>
      <c r="AG741" s="19"/>
      <c r="AH741" s="19"/>
    </row>
    <row r="742" spans="1:34" ht="12.75" customHeight="1">
      <c r="A742" s="19"/>
      <c r="B742" s="48">
        <v>7</v>
      </c>
      <c r="C742" s="375" t="s">
        <v>1022</v>
      </c>
      <c r="D742" s="110"/>
      <c r="E742" s="38"/>
      <c r="F742" s="38"/>
      <c r="G742" s="38"/>
      <c r="H742" s="110"/>
      <c r="I742" s="38"/>
      <c r="J742" s="38"/>
      <c r="K742" s="38"/>
      <c r="L742" s="110"/>
      <c r="M742" s="38"/>
      <c r="N742" s="38"/>
      <c r="O742" s="38"/>
      <c r="P742" s="110"/>
      <c r="Q742" s="38"/>
      <c r="R742" s="38"/>
      <c r="S742" s="309"/>
      <c r="T742" s="310"/>
      <c r="U742" s="309"/>
      <c r="V742" s="309"/>
      <c r="W742" s="309"/>
      <c r="X742" s="110"/>
      <c r="Y742" s="38"/>
      <c r="Z742" s="38"/>
      <c r="AA742" s="38"/>
      <c r="AB742" s="110"/>
      <c r="AC742" s="38"/>
      <c r="AD742" s="38"/>
      <c r="AE742" s="38"/>
      <c r="AF742" s="38"/>
      <c r="AG742" s="19"/>
      <c r="AH742" s="19"/>
    </row>
    <row r="743" spans="1:34" ht="12.75" customHeight="1">
      <c r="A743" s="19"/>
      <c r="B743" s="48"/>
      <c r="C743" s="375"/>
      <c r="D743" s="110"/>
      <c r="E743" s="38"/>
      <c r="F743" s="38"/>
      <c r="G743" s="38"/>
      <c r="H743" s="110"/>
      <c r="I743" s="38"/>
      <c r="J743" s="38"/>
      <c r="K743" s="38"/>
      <c r="L743" s="110"/>
      <c r="M743" s="38"/>
      <c r="N743" s="38"/>
      <c r="O743" s="38"/>
      <c r="P743" s="110"/>
      <c r="Q743" s="38"/>
      <c r="R743" s="309"/>
      <c r="S743" s="309"/>
      <c r="T743" s="310"/>
      <c r="U743" s="309"/>
      <c r="V743" s="309"/>
      <c r="W743" s="309"/>
      <c r="X743" s="110"/>
      <c r="Y743" s="38"/>
      <c r="Z743" s="38"/>
      <c r="AA743" s="38"/>
      <c r="AB743" s="110"/>
      <c r="AC743" s="38"/>
      <c r="AD743" s="38"/>
      <c r="AE743" s="38"/>
      <c r="AF743" s="38"/>
      <c r="AG743" s="19"/>
      <c r="AH743" s="19"/>
    </row>
    <row r="744" spans="1:34" ht="12.75" customHeight="1">
      <c r="A744" s="19"/>
      <c r="B744" s="375"/>
      <c r="C744" s="375"/>
      <c r="D744" s="315"/>
      <c r="E744" s="124"/>
      <c r="F744" s="124"/>
      <c r="G744" s="124"/>
      <c r="H744" s="315"/>
      <c r="I744" s="303"/>
      <c r="J744" s="38"/>
      <c r="K744" s="38"/>
      <c r="L744" s="315"/>
      <c r="M744" s="124"/>
      <c r="N744" s="124"/>
      <c r="O744" s="124"/>
      <c r="P744" s="315"/>
      <c r="Q744" s="124"/>
      <c r="R744" s="38"/>
      <c r="S744" s="38"/>
      <c r="T744" s="110"/>
      <c r="U744" s="38"/>
      <c r="V744" s="38"/>
      <c r="W744" s="38"/>
      <c r="X744" s="110"/>
      <c r="Y744" s="38"/>
      <c r="Z744" s="38"/>
      <c r="AA744" s="317"/>
      <c r="AB744" s="110"/>
      <c r="AC744" s="38"/>
      <c r="AD744" s="38"/>
      <c r="AE744" s="38"/>
      <c r="AF744" s="38"/>
      <c r="AG744" s="19"/>
      <c r="AH744" s="19"/>
    </row>
    <row r="745" spans="1:34" ht="12.75" customHeight="1">
      <c r="A745" s="19"/>
      <c r="B745" s="376"/>
      <c r="C745" s="383"/>
      <c r="D745" s="377"/>
      <c r="E745" s="378"/>
      <c r="F745" s="378"/>
      <c r="G745" s="378"/>
      <c r="H745" s="377"/>
      <c r="I745" s="379"/>
      <c r="J745" s="35"/>
      <c r="K745" s="35"/>
      <c r="L745" s="377"/>
      <c r="M745" s="378"/>
      <c r="N745" s="378"/>
      <c r="O745" s="378"/>
      <c r="P745" s="377"/>
      <c r="Q745" s="378"/>
      <c r="R745" s="378"/>
      <c r="S745" s="378"/>
      <c r="T745" s="377"/>
      <c r="U745" s="378"/>
      <c r="V745" s="378"/>
      <c r="W745" s="378"/>
      <c r="X745" s="372"/>
      <c r="Y745" s="35"/>
      <c r="Z745" s="378"/>
      <c r="AA745" s="384"/>
      <c r="AB745" s="377"/>
      <c r="AC745" s="378"/>
      <c r="AD745" s="378"/>
      <c r="AE745" s="378"/>
      <c r="AF745" s="379"/>
      <c r="AG745" s="19"/>
      <c r="AH745" s="19"/>
    </row>
    <row r="746" spans="1:34" ht="12.75" customHeight="1">
      <c r="A746" s="19"/>
      <c r="B746" s="514">
        <v>8</v>
      </c>
      <c r="C746" s="510" t="s">
        <v>1023</v>
      </c>
      <c r="D746" s="515"/>
      <c r="E746" s="516"/>
      <c r="F746" s="516"/>
      <c r="G746" s="516"/>
      <c r="H746" s="515"/>
      <c r="I746" s="517"/>
      <c r="J746" s="512"/>
      <c r="K746" s="512"/>
      <c r="L746" s="515"/>
      <c r="M746" s="516"/>
      <c r="N746" s="516"/>
      <c r="O746" s="516"/>
      <c r="P746" s="515"/>
      <c r="Q746" s="516"/>
      <c r="R746" s="516"/>
      <c r="S746" s="516"/>
      <c r="T746" s="515"/>
      <c r="U746" s="516"/>
      <c r="V746" s="516"/>
      <c r="W746" s="516"/>
      <c r="X746" s="515"/>
      <c r="Y746" s="516"/>
      <c r="Z746" s="516"/>
      <c r="AA746" s="513"/>
      <c r="AB746" s="515"/>
      <c r="AC746" s="516"/>
      <c r="AD746" s="516"/>
      <c r="AE746" s="516"/>
      <c r="AF746" s="512"/>
      <c r="AG746" s="19"/>
      <c r="AH746" s="19"/>
    </row>
    <row r="747" spans="1:34" ht="12.75" customHeight="1">
      <c r="A747" s="19"/>
      <c r="B747" s="509"/>
      <c r="C747" s="514"/>
      <c r="D747" s="511"/>
      <c r="E747" s="512"/>
      <c r="F747" s="512"/>
      <c r="G747" s="512"/>
      <c r="H747" s="511"/>
      <c r="I747" s="512"/>
      <c r="J747" s="512"/>
      <c r="K747" s="512"/>
      <c r="L747" s="511"/>
      <c r="M747" s="512"/>
      <c r="N747" s="512"/>
      <c r="O747" s="512"/>
      <c r="P747" s="511"/>
      <c r="Q747" s="512"/>
      <c r="R747" s="516"/>
      <c r="S747" s="516"/>
      <c r="T747" s="515"/>
      <c r="U747" s="516"/>
      <c r="V747" s="516"/>
      <c r="W747" s="516"/>
      <c r="X747" s="511"/>
      <c r="Y747" s="512"/>
      <c r="Z747" s="512"/>
      <c r="AA747" s="513"/>
      <c r="AB747" s="511"/>
      <c r="AC747" s="512"/>
      <c r="AD747" s="512"/>
      <c r="AE747" s="512"/>
      <c r="AF747" s="512"/>
      <c r="AG747" s="19"/>
      <c r="AH747" s="19"/>
    </row>
    <row r="748" spans="1:34" ht="12.75" customHeight="1">
      <c r="A748" s="19"/>
      <c r="B748" s="509"/>
      <c r="C748" s="514"/>
      <c r="D748" s="511"/>
      <c r="E748" s="512"/>
      <c r="F748" s="512"/>
      <c r="G748" s="512"/>
      <c r="H748" s="511"/>
      <c r="I748" s="512"/>
      <c r="J748" s="512"/>
      <c r="K748" s="512"/>
      <c r="L748" s="511"/>
      <c r="M748" s="512"/>
      <c r="N748" s="512"/>
      <c r="O748" s="512"/>
      <c r="P748" s="511"/>
      <c r="Q748" s="512"/>
      <c r="R748" s="526"/>
      <c r="S748" s="526"/>
      <c r="T748" s="527"/>
      <c r="U748" s="526"/>
      <c r="V748" s="526"/>
      <c r="W748" s="526"/>
      <c r="X748" s="511"/>
      <c r="Y748" s="512"/>
      <c r="Z748" s="516"/>
      <c r="AA748" s="513"/>
      <c r="AB748" s="515"/>
      <c r="AC748" s="516"/>
      <c r="AD748" s="516"/>
      <c r="AE748" s="516"/>
      <c r="AF748" s="512"/>
      <c r="AG748" s="19"/>
      <c r="AH748" s="19"/>
    </row>
    <row r="749" spans="1:34" ht="12.75" customHeight="1">
      <c r="A749" s="19"/>
      <c r="B749" s="518"/>
      <c r="C749" s="518"/>
      <c r="D749" s="519"/>
      <c r="E749" s="520"/>
      <c r="F749" s="520"/>
      <c r="G749" s="520"/>
      <c r="H749" s="519"/>
      <c r="I749" s="521"/>
      <c r="J749" s="522"/>
      <c r="K749" s="522"/>
      <c r="L749" s="519"/>
      <c r="M749" s="520"/>
      <c r="N749" s="520"/>
      <c r="O749" s="520"/>
      <c r="P749" s="519"/>
      <c r="Q749" s="520"/>
      <c r="R749" s="522"/>
      <c r="S749" s="530"/>
      <c r="T749" s="531"/>
      <c r="U749" s="530"/>
      <c r="V749" s="530"/>
      <c r="W749" s="530"/>
      <c r="X749" s="523"/>
      <c r="Y749" s="522"/>
      <c r="Z749" s="522"/>
      <c r="AA749" s="522"/>
      <c r="AB749" s="523"/>
      <c r="AC749" s="522"/>
      <c r="AD749" s="522"/>
      <c r="AE749" s="522"/>
      <c r="AF749" s="522"/>
      <c r="AG749" s="19"/>
      <c r="AH749" s="19"/>
    </row>
    <row r="750" spans="1:34" ht="12.75" customHeight="1">
      <c r="A750" s="19"/>
      <c r="B750" s="490">
        <v>9</v>
      </c>
      <c r="C750" s="504" t="s">
        <v>1024</v>
      </c>
      <c r="D750" s="484"/>
      <c r="E750" s="485"/>
      <c r="F750" s="485"/>
      <c r="G750" s="485"/>
      <c r="H750" s="484"/>
      <c r="I750" s="486"/>
      <c r="J750" s="487"/>
      <c r="K750" s="487"/>
      <c r="L750" s="484"/>
      <c r="M750" s="485"/>
      <c r="N750" s="485"/>
      <c r="O750" s="485"/>
      <c r="P750" s="484"/>
      <c r="Q750" s="485"/>
      <c r="R750" s="493"/>
      <c r="S750" s="493"/>
      <c r="T750" s="494"/>
      <c r="U750" s="493"/>
      <c r="V750" s="493"/>
      <c r="W750" s="493"/>
      <c r="X750" s="488"/>
      <c r="Y750" s="487"/>
      <c r="Z750" s="487"/>
      <c r="AA750" s="487"/>
      <c r="AB750" s="488"/>
      <c r="AC750" s="487"/>
      <c r="AD750" s="487"/>
      <c r="AE750" s="487"/>
      <c r="AF750" s="487"/>
      <c r="AG750" s="19"/>
      <c r="AH750" s="19"/>
    </row>
    <row r="751" spans="1:34" ht="12.75" customHeight="1">
      <c r="A751" s="19"/>
      <c r="B751" s="490"/>
      <c r="C751" s="490"/>
      <c r="D751" s="484"/>
      <c r="E751" s="485"/>
      <c r="F751" s="485"/>
      <c r="G751" s="485"/>
      <c r="H751" s="484"/>
      <c r="I751" s="486"/>
      <c r="J751" s="487"/>
      <c r="K751" s="487"/>
      <c r="L751" s="484"/>
      <c r="M751" s="485"/>
      <c r="N751" s="485"/>
      <c r="O751" s="485"/>
      <c r="P751" s="484"/>
      <c r="Q751" s="485"/>
      <c r="R751" s="487"/>
      <c r="S751" s="487"/>
      <c r="T751" s="488"/>
      <c r="U751" s="487"/>
      <c r="V751" s="487"/>
      <c r="W751" s="487"/>
      <c r="X751" s="488"/>
      <c r="Y751" s="487"/>
      <c r="Z751" s="487"/>
      <c r="AA751" s="487"/>
      <c r="AB751" s="488"/>
      <c r="AC751" s="487"/>
      <c r="AD751" s="487"/>
      <c r="AE751" s="487"/>
      <c r="AF751" s="487"/>
      <c r="AG751" s="19"/>
      <c r="AH751" s="19"/>
    </row>
    <row r="752" spans="1:34" ht="12.75" customHeight="1">
      <c r="A752" s="19"/>
      <c r="B752" s="489"/>
      <c r="C752" s="489"/>
      <c r="D752" s="488"/>
      <c r="E752" s="487"/>
      <c r="F752" s="487"/>
      <c r="G752" s="487"/>
      <c r="H752" s="488"/>
      <c r="I752" s="487"/>
      <c r="J752" s="487"/>
      <c r="K752" s="487"/>
      <c r="L752" s="488"/>
      <c r="M752" s="487"/>
      <c r="N752" s="487"/>
      <c r="O752" s="487"/>
      <c r="P752" s="488"/>
      <c r="Q752" s="487"/>
      <c r="R752" s="485"/>
      <c r="S752" s="485"/>
      <c r="T752" s="484"/>
      <c r="U752" s="485"/>
      <c r="V752" s="485"/>
      <c r="W752" s="485"/>
      <c r="X752" s="488"/>
      <c r="Y752" s="487"/>
      <c r="Z752" s="485"/>
      <c r="AA752" s="487"/>
      <c r="AB752" s="484"/>
      <c r="AC752" s="485"/>
      <c r="AD752" s="485"/>
      <c r="AE752" s="485"/>
      <c r="AF752" s="487"/>
      <c r="AG752" s="19"/>
      <c r="AH752" s="19"/>
    </row>
    <row r="753" spans="1:34" ht="12.75" customHeight="1">
      <c r="A753" s="19"/>
      <c r="B753" s="496"/>
      <c r="C753" s="496"/>
      <c r="D753" s="503"/>
      <c r="E753" s="500"/>
      <c r="F753" s="500"/>
      <c r="G753" s="500"/>
      <c r="H753" s="503"/>
      <c r="I753" s="500"/>
      <c r="J753" s="500"/>
      <c r="K753" s="500"/>
      <c r="L753" s="503"/>
      <c r="M753" s="500"/>
      <c r="N753" s="500"/>
      <c r="O753" s="500"/>
      <c r="P753" s="503"/>
      <c r="Q753" s="500"/>
      <c r="R753" s="498"/>
      <c r="S753" s="498"/>
      <c r="T753" s="497"/>
      <c r="U753" s="498"/>
      <c r="V753" s="498"/>
      <c r="W753" s="498"/>
      <c r="X753" s="497"/>
      <c r="Y753" s="498"/>
      <c r="Z753" s="498"/>
      <c r="AA753" s="500"/>
      <c r="AB753" s="497"/>
      <c r="AC753" s="498"/>
      <c r="AD753" s="498"/>
      <c r="AE753" s="498"/>
      <c r="AF753" s="500"/>
      <c r="AG753" s="19"/>
      <c r="AH753" s="19"/>
    </row>
    <row r="754" spans="1:34" ht="12.75" customHeight="1">
      <c r="A754" s="19"/>
      <c r="B754" s="375">
        <v>10</v>
      </c>
      <c r="C754" s="363" t="s">
        <v>483</v>
      </c>
      <c r="D754" s="315"/>
      <c r="E754" s="124"/>
      <c r="F754" s="124"/>
      <c r="G754" s="124"/>
      <c r="H754" s="315"/>
      <c r="I754" s="303"/>
      <c r="J754" s="38"/>
      <c r="K754" s="38"/>
      <c r="L754" s="315"/>
      <c r="M754" s="124"/>
      <c r="N754" s="124"/>
      <c r="O754" s="124"/>
      <c r="P754" s="315"/>
      <c r="Q754" s="124"/>
      <c r="R754" s="124"/>
      <c r="S754" s="124"/>
      <c r="T754" s="315"/>
      <c r="U754" s="124"/>
      <c r="V754" s="124"/>
      <c r="W754" s="124"/>
      <c r="X754" s="110"/>
      <c r="Y754" s="38"/>
      <c r="Z754" s="38"/>
      <c r="AA754" s="38"/>
      <c r="AB754" s="110"/>
      <c r="AC754" s="38"/>
      <c r="AD754" s="38"/>
      <c r="AE754" s="38"/>
      <c r="AF754" s="38"/>
      <c r="AG754" s="19"/>
      <c r="AH754" s="19"/>
    </row>
    <row r="755" spans="1:34" ht="12.75" customHeight="1">
      <c r="A755" s="19"/>
      <c r="B755" s="375"/>
      <c r="C755" s="375"/>
      <c r="D755" s="315"/>
      <c r="E755" s="124"/>
      <c r="F755" s="124"/>
      <c r="G755" s="124"/>
      <c r="H755" s="315"/>
      <c r="I755" s="303"/>
      <c r="J755" s="38"/>
      <c r="K755" s="38"/>
      <c r="L755" s="315"/>
      <c r="M755" s="124"/>
      <c r="N755" s="124"/>
      <c r="O755" s="124"/>
      <c r="P755" s="315"/>
      <c r="Q755" s="124"/>
      <c r="R755" s="23"/>
      <c r="S755" s="23"/>
      <c r="T755" s="321"/>
      <c r="U755" s="23"/>
      <c r="V755" s="23"/>
      <c r="W755" s="23"/>
      <c r="X755" s="110"/>
      <c r="Y755" s="38"/>
      <c r="Z755" s="124"/>
      <c r="AA755" s="38"/>
      <c r="AB755" s="315"/>
      <c r="AC755" s="124"/>
      <c r="AD755" s="124"/>
      <c r="AE755" s="124"/>
      <c r="AF755" s="38"/>
      <c r="AG755" s="19"/>
      <c r="AH755" s="19"/>
    </row>
    <row r="756" spans="1:34" ht="12.75" customHeight="1">
      <c r="A756" s="19"/>
      <c r="B756" s="375"/>
      <c r="C756" s="48"/>
      <c r="D756" s="315"/>
      <c r="E756" s="124"/>
      <c r="F756" s="124"/>
      <c r="G756" s="124"/>
      <c r="H756" s="315"/>
      <c r="I756" s="303"/>
      <c r="J756" s="38"/>
      <c r="K756" s="38"/>
      <c r="L756" s="315"/>
      <c r="M756" s="124"/>
      <c r="N756" s="124"/>
      <c r="O756" s="124"/>
      <c r="P756" s="315"/>
      <c r="Q756" s="124"/>
      <c r="R756" s="38"/>
      <c r="S756" s="309"/>
      <c r="T756" s="310"/>
      <c r="U756" s="309"/>
      <c r="V756" s="309"/>
      <c r="W756" s="309"/>
      <c r="X756" s="110"/>
      <c r="Y756" s="38"/>
      <c r="Z756" s="38"/>
      <c r="AA756" s="38"/>
      <c r="AB756" s="110"/>
      <c r="AC756" s="38"/>
      <c r="AD756" s="38"/>
      <c r="AE756" s="38"/>
      <c r="AF756" s="38"/>
      <c r="AG756" s="19"/>
      <c r="AH756" s="19"/>
    </row>
    <row r="757" spans="1:34" ht="12.75" customHeight="1">
      <c r="A757" s="19"/>
      <c r="B757" s="383"/>
      <c r="C757" s="383"/>
      <c r="D757" s="372"/>
      <c r="E757" s="35"/>
      <c r="F757" s="35"/>
      <c r="G757" s="35"/>
      <c r="H757" s="372"/>
      <c r="I757" s="35"/>
      <c r="J757" s="35"/>
      <c r="K757" s="35"/>
      <c r="L757" s="372"/>
      <c r="M757" s="35"/>
      <c r="N757" s="35"/>
      <c r="O757" s="35"/>
      <c r="P757" s="372"/>
      <c r="Q757" s="35"/>
      <c r="R757" s="381"/>
      <c r="S757" s="381"/>
      <c r="T757" s="382"/>
      <c r="U757" s="381"/>
      <c r="V757" s="381"/>
      <c r="W757" s="381"/>
      <c r="X757" s="372"/>
      <c r="Y757" s="35"/>
      <c r="Z757" s="35"/>
      <c r="AA757" s="35"/>
      <c r="AB757" s="372"/>
      <c r="AC757" s="35"/>
      <c r="AD757" s="35"/>
      <c r="AE757" s="35"/>
      <c r="AF757" s="35"/>
      <c r="AG757" s="19"/>
      <c r="AH757" s="19"/>
    </row>
    <row r="758" spans="1:34" ht="12.75" customHeight="1">
      <c r="A758" s="19"/>
      <c r="B758" s="48">
        <v>11</v>
      </c>
      <c r="C758" s="363" t="s">
        <v>1019</v>
      </c>
      <c r="D758" s="110"/>
      <c r="E758" s="38"/>
      <c r="F758" s="38"/>
      <c r="G758" s="38"/>
      <c r="H758" s="110"/>
      <c r="I758" s="38"/>
      <c r="J758" s="38"/>
      <c r="K758" s="38"/>
      <c r="L758" s="110"/>
      <c r="M758" s="38"/>
      <c r="N758" s="38"/>
      <c r="O758" s="38"/>
      <c r="P758" s="110"/>
      <c r="Q758" s="38"/>
      <c r="R758" s="38"/>
      <c r="S758" s="38"/>
      <c r="T758" s="110"/>
      <c r="U758" s="38"/>
      <c r="V758" s="38"/>
      <c r="W758" s="38"/>
      <c r="X758" s="110"/>
      <c r="Y758" s="38"/>
      <c r="Z758" s="38"/>
      <c r="AA758" s="317"/>
      <c r="AB758" s="110"/>
      <c r="AC758" s="38"/>
      <c r="AD758" s="38"/>
      <c r="AE758" s="38"/>
      <c r="AF758" s="38"/>
      <c r="AG758" s="19"/>
      <c r="AH758" s="19"/>
    </row>
    <row r="759" spans="1:34" ht="12.75" customHeight="1">
      <c r="A759" s="19"/>
      <c r="B759" s="375"/>
      <c r="C759" s="375"/>
      <c r="D759" s="315"/>
      <c r="E759" s="124"/>
      <c r="F759" s="124"/>
      <c r="G759" s="124"/>
      <c r="H759" s="315"/>
      <c r="I759" s="303"/>
      <c r="J759" s="38"/>
      <c r="K759" s="38"/>
      <c r="L759" s="315"/>
      <c r="M759" s="124"/>
      <c r="N759" s="124"/>
      <c r="O759" s="124"/>
      <c r="P759" s="315"/>
      <c r="Q759" s="124"/>
      <c r="R759" s="124"/>
      <c r="S759" s="124"/>
      <c r="T759" s="315"/>
      <c r="U759" s="124"/>
      <c r="V759" s="124"/>
      <c r="W759" s="124"/>
      <c r="X759" s="110"/>
      <c r="Y759" s="38"/>
      <c r="Z759" s="124"/>
      <c r="AA759" s="317"/>
      <c r="AB759" s="315"/>
      <c r="AC759" s="124"/>
      <c r="AD759" s="124"/>
      <c r="AE759" s="124"/>
      <c r="AF759" s="38"/>
      <c r="AG759" s="19"/>
      <c r="AH759" s="19"/>
    </row>
    <row r="760" spans="1:34" ht="12.75" customHeight="1">
      <c r="A760" s="19"/>
      <c r="B760" s="375"/>
      <c r="C760" s="48"/>
      <c r="D760" s="315"/>
      <c r="E760" s="124"/>
      <c r="F760" s="124"/>
      <c r="G760" s="124"/>
      <c r="H760" s="315"/>
      <c r="I760" s="303"/>
      <c r="J760" s="38"/>
      <c r="K760" s="38"/>
      <c r="L760" s="315"/>
      <c r="M760" s="124"/>
      <c r="N760" s="124"/>
      <c r="O760" s="124"/>
      <c r="P760" s="315"/>
      <c r="Q760" s="124"/>
      <c r="R760" s="124"/>
      <c r="S760" s="124"/>
      <c r="T760" s="315"/>
      <c r="U760" s="124"/>
      <c r="V760" s="124"/>
      <c r="W760" s="124"/>
      <c r="X760" s="315"/>
      <c r="Y760" s="124"/>
      <c r="Z760" s="124"/>
      <c r="AA760" s="317"/>
      <c r="AB760" s="315"/>
      <c r="AC760" s="124"/>
      <c r="AD760" s="124"/>
      <c r="AE760" s="124"/>
      <c r="AF760" s="38"/>
      <c r="AG760" s="19"/>
      <c r="AH760" s="19"/>
    </row>
    <row r="761" spans="1:34" ht="12.75" customHeight="1">
      <c r="A761" s="19"/>
      <c r="B761" s="376"/>
      <c r="C761" s="383"/>
      <c r="D761" s="377"/>
      <c r="E761" s="378"/>
      <c r="F761" s="378"/>
      <c r="G761" s="378"/>
      <c r="H761" s="377"/>
      <c r="I761" s="379"/>
      <c r="J761" s="35"/>
      <c r="K761" s="35"/>
      <c r="L761" s="377"/>
      <c r="M761" s="378"/>
      <c r="N761" s="378"/>
      <c r="O761" s="378"/>
      <c r="P761" s="377"/>
      <c r="Q761" s="378"/>
      <c r="R761" s="378"/>
      <c r="S761" s="378"/>
      <c r="T761" s="377"/>
      <c r="U761" s="378"/>
      <c r="V761" s="378"/>
      <c r="W761" s="378"/>
      <c r="X761" s="372"/>
      <c r="Y761" s="35"/>
      <c r="Z761" s="35"/>
      <c r="AA761" s="384"/>
      <c r="AB761" s="372"/>
      <c r="AC761" s="35"/>
      <c r="AD761" s="35"/>
      <c r="AE761" s="35"/>
      <c r="AF761" s="35"/>
      <c r="AG761" s="19"/>
      <c r="AH761" s="19"/>
    </row>
    <row r="762" spans="1:34" ht="12.75" customHeight="1">
      <c r="A762" s="19"/>
      <c r="B762" s="48">
        <v>12</v>
      </c>
      <c r="C762" s="363" t="s">
        <v>1020</v>
      </c>
      <c r="D762" s="110"/>
      <c r="E762" s="38"/>
      <c r="F762" s="38"/>
      <c r="G762" s="38"/>
      <c r="H762" s="110"/>
      <c r="I762" s="38"/>
      <c r="J762" s="38"/>
      <c r="K762" s="38"/>
      <c r="L762" s="110"/>
      <c r="M762" s="38"/>
      <c r="N762" s="38"/>
      <c r="O762" s="38"/>
      <c r="P762" s="110"/>
      <c r="Q762" s="38"/>
      <c r="R762" s="23"/>
      <c r="S762" s="23"/>
      <c r="T762" s="321"/>
      <c r="U762" s="23"/>
      <c r="V762" s="23"/>
      <c r="W762" s="23"/>
      <c r="X762" s="110"/>
      <c r="Y762" s="38"/>
      <c r="Z762" s="124"/>
      <c r="AA762" s="317"/>
      <c r="AB762" s="315"/>
      <c r="AC762" s="124"/>
      <c r="AD762" s="124"/>
      <c r="AE762" s="124"/>
      <c r="AF762" s="38"/>
      <c r="AG762" s="19"/>
      <c r="AH762" s="19"/>
    </row>
    <row r="763" spans="1:34" ht="12.75" customHeight="1">
      <c r="A763" s="19"/>
      <c r="B763" s="48"/>
      <c r="C763" s="48"/>
      <c r="D763" s="110"/>
      <c r="E763" s="38"/>
      <c r="F763" s="38"/>
      <c r="G763" s="38"/>
      <c r="H763" s="110"/>
      <c r="I763" s="38"/>
      <c r="J763" s="38"/>
      <c r="K763" s="38"/>
      <c r="L763" s="110"/>
      <c r="M763" s="38"/>
      <c r="N763" s="38"/>
      <c r="O763" s="38"/>
      <c r="P763" s="110"/>
      <c r="Q763" s="38"/>
      <c r="R763" s="38"/>
      <c r="S763" s="309"/>
      <c r="T763" s="310"/>
      <c r="U763" s="309"/>
      <c r="V763" s="309"/>
      <c r="W763" s="309"/>
      <c r="X763" s="110"/>
      <c r="Y763" s="38"/>
      <c r="Z763" s="38"/>
      <c r="AA763" s="38"/>
      <c r="AB763" s="110"/>
      <c r="AC763" s="38"/>
      <c r="AD763" s="38"/>
      <c r="AE763" s="38"/>
      <c r="AF763" s="38"/>
      <c r="AG763" s="19"/>
      <c r="AH763" s="19"/>
    </row>
    <row r="764" spans="1:34" ht="12.75" customHeight="1">
      <c r="A764" s="19"/>
      <c r="B764" s="375"/>
      <c r="C764" s="48"/>
      <c r="D764" s="315"/>
      <c r="E764" s="124"/>
      <c r="F764" s="124"/>
      <c r="G764" s="124"/>
      <c r="H764" s="315"/>
      <c r="I764" s="303"/>
      <c r="J764" s="38"/>
      <c r="K764" s="38"/>
      <c r="L764" s="315"/>
      <c r="M764" s="124"/>
      <c r="N764" s="124"/>
      <c r="O764" s="124"/>
      <c r="P764" s="315"/>
      <c r="Q764" s="124"/>
      <c r="R764" s="309"/>
      <c r="S764" s="309"/>
      <c r="T764" s="310"/>
      <c r="U764" s="309"/>
      <c r="V764" s="309"/>
      <c r="W764" s="309"/>
      <c r="X764" s="110"/>
      <c r="Y764" s="38"/>
      <c r="Z764" s="38"/>
      <c r="AA764" s="38"/>
      <c r="AB764" s="110"/>
      <c r="AC764" s="38"/>
      <c r="AD764" s="38"/>
      <c r="AE764" s="38"/>
      <c r="AF764" s="38"/>
      <c r="AG764" s="19"/>
      <c r="AH764" s="19"/>
    </row>
    <row r="765" spans="1:34" ht="12.75" customHeight="1">
      <c r="A765" s="19"/>
      <c r="B765" s="376"/>
      <c r="C765" s="376"/>
      <c r="D765" s="377"/>
      <c r="E765" s="378"/>
      <c r="F765" s="378"/>
      <c r="G765" s="378"/>
      <c r="H765" s="377"/>
      <c r="I765" s="379"/>
      <c r="J765" s="35"/>
      <c r="K765" s="35"/>
      <c r="L765" s="377"/>
      <c r="M765" s="378"/>
      <c r="N765" s="378"/>
      <c r="O765" s="378"/>
      <c r="P765" s="377"/>
      <c r="Q765" s="378"/>
      <c r="R765" s="35"/>
      <c r="S765" s="35"/>
      <c r="T765" s="372"/>
      <c r="U765" s="35"/>
      <c r="V765" s="35"/>
      <c r="W765" s="35"/>
      <c r="X765" s="372"/>
      <c r="Y765" s="35"/>
      <c r="Z765" s="35"/>
      <c r="AA765" s="387"/>
      <c r="AB765" s="372"/>
      <c r="AC765" s="35"/>
      <c r="AD765" s="35"/>
      <c r="AE765" s="35"/>
      <c r="AF765" s="35"/>
      <c r="AG765" s="19"/>
      <c r="AH765" s="19"/>
    </row>
    <row r="766" spans="1:34" ht="12.75" customHeight="1">
      <c r="A766" s="19"/>
      <c r="B766" s="375">
        <v>13</v>
      </c>
      <c r="C766" s="375" t="s">
        <v>1021</v>
      </c>
      <c r="D766" s="315"/>
      <c r="E766" s="124"/>
      <c r="F766" s="124"/>
      <c r="G766" s="124"/>
      <c r="H766" s="315"/>
      <c r="I766" s="303"/>
      <c r="J766" s="38"/>
      <c r="K766" s="38"/>
      <c r="L766" s="315"/>
      <c r="M766" s="124"/>
      <c r="N766" s="124"/>
      <c r="O766" s="124"/>
      <c r="P766" s="315"/>
      <c r="Q766" s="124"/>
      <c r="R766" s="124"/>
      <c r="S766" s="124"/>
      <c r="T766" s="315"/>
      <c r="U766" s="124"/>
      <c r="V766" s="124"/>
      <c r="W766" s="124"/>
      <c r="X766" s="110"/>
      <c r="Y766" s="38"/>
      <c r="Z766" s="124"/>
      <c r="AA766" s="313"/>
      <c r="AB766" s="315"/>
      <c r="AC766" s="124"/>
      <c r="AD766" s="124"/>
      <c r="AE766" s="124"/>
      <c r="AF766" s="38"/>
      <c r="AG766" s="19"/>
      <c r="AH766" s="19"/>
    </row>
    <row r="767" spans="1:34" ht="12.75" customHeight="1">
      <c r="A767" s="19"/>
      <c r="B767" s="48"/>
      <c r="C767" s="375"/>
      <c r="D767" s="110"/>
      <c r="E767" s="38"/>
      <c r="F767" s="38"/>
      <c r="G767" s="38"/>
      <c r="H767" s="110"/>
      <c r="I767" s="38"/>
      <c r="J767" s="38"/>
      <c r="K767" s="38"/>
      <c r="L767" s="110"/>
      <c r="M767" s="38"/>
      <c r="N767" s="38"/>
      <c r="O767" s="38"/>
      <c r="P767" s="110"/>
      <c r="Q767" s="38"/>
      <c r="R767" s="124"/>
      <c r="S767" s="124"/>
      <c r="T767" s="315"/>
      <c r="U767" s="124"/>
      <c r="V767" s="124"/>
      <c r="W767" s="124"/>
      <c r="X767" s="315"/>
      <c r="Y767" s="124"/>
      <c r="Z767" s="124"/>
      <c r="AA767" s="317"/>
      <c r="AB767" s="315"/>
      <c r="AC767" s="124"/>
      <c r="AD767" s="124"/>
      <c r="AE767" s="124"/>
      <c r="AF767" s="38"/>
      <c r="AG767" s="19"/>
      <c r="AH767" s="19"/>
    </row>
    <row r="768" spans="1:34" ht="12.75" customHeight="1">
      <c r="A768" s="19"/>
      <c r="B768" s="48"/>
      <c r="C768" s="48"/>
      <c r="D768" s="110"/>
      <c r="E768" s="38"/>
      <c r="F768" s="38"/>
      <c r="G768" s="38"/>
      <c r="H768" s="110"/>
      <c r="I768" s="38"/>
      <c r="J768" s="38"/>
      <c r="K768" s="38"/>
      <c r="L768" s="110"/>
      <c r="M768" s="38"/>
      <c r="N768" s="38"/>
      <c r="O768" s="38"/>
      <c r="P768" s="110"/>
      <c r="Q768" s="38"/>
      <c r="R768" s="124"/>
      <c r="S768" s="124"/>
      <c r="T768" s="315"/>
      <c r="U768" s="124"/>
      <c r="V768" s="124"/>
      <c r="W768" s="124"/>
      <c r="X768" s="110"/>
      <c r="Y768" s="38"/>
      <c r="Z768" s="38"/>
      <c r="AA768" s="317"/>
      <c r="AB768" s="110"/>
      <c r="AC768" s="38"/>
      <c r="AD768" s="38"/>
      <c r="AE768" s="38"/>
      <c r="AF768" s="38"/>
      <c r="AG768" s="19"/>
      <c r="AH768" s="19"/>
    </row>
    <row r="769" spans="1:34" ht="12.75" customHeight="1">
      <c r="A769" s="19"/>
      <c r="B769" s="376"/>
      <c r="C769" s="383"/>
      <c r="D769" s="377"/>
      <c r="E769" s="378"/>
      <c r="F769" s="378"/>
      <c r="G769" s="378"/>
      <c r="H769" s="377"/>
      <c r="I769" s="379"/>
      <c r="J769" s="35"/>
      <c r="K769" s="35"/>
      <c r="L769" s="377"/>
      <c r="M769" s="378"/>
      <c r="N769" s="378"/>
      <c r="O769" s="378"/>
      <c r="P769" s="377"/>
      <c r="Q769" s="378"/>
      <c r="R769" s="378"/>
      <c r="S769" s="378"/>
      <c r="T769" s="377"/>
      <c r="U769" s="378"/>
      <c r="V769" s="378"/>
      <c r="W769" s="378"/>
      <c r="X769" s="372"/>
      <c r="Y769" s="35"/>
      <c r="Z769" s="378"/>
      <c r="AA769" s="384"/>
      <c r="AB769" s="377"/>
      <c r="AC769" s="378"/>
      <c r="AD769" s="378"/>
      <c r="AE769" s="378"/>
      <c r="AF769" s="35"/>
      <c r="AG769" s="19"/>
      <c r="AH769" s="19"/>
    </row>
    <row r="770" spans="1:34" ht="12.75" customHeight="1">
      <c r="A770" s="19"/>
      <c r="B770" s="375">
        <v>14</v>
      </c>
      <c r="C770" s="375" t="s">
        <v>1022</v>
      </c>
      <c r="D770" s="315"/>
      <c r="E770" s="124"/>
      <c r="F770" s="124"/>
      <c r="G770" s="124"/>
      <c r="H770" s="315"/>
      <c r="I770" s="303"/>
      <c r="J770" s="38"/>
      <c r="K770" s="38"/>
      <c r="L770" s="315"/>
      <c r="M770" s="124"/>
      <c r="N770" s="124"/>
      <c r="O770" s="124"/>
      <c r="P770" s="315"/>
      <c r="Q770" s="124"/>
      <c r="R770" s="38"/>
      <c r="S770" s="309"/>
      <c r="T770" s="310"/>
      <c r="U770" s="309"/>
      <c r="V770" s="309"/>
      <c r="W770" s="309"/>
      <c r="X770" s="110"/>
      <c r="Y770" s="38"/>
      <c r="Z770" s="38"/>
      <c r="AA770" s="38"/>
      <c r="AB770" s="110"/>
      <c r="AC770" s="38"/>
      <c r="AD770" s="38"/>
      <c r="AE770" s="38"/>
      <c r="AF770" s="38"/>
      <c r="AG770" s="19"/>
      <c r="AH770" s="19"/>
    </row>
    <row r="771" spans="1:34" ht="12.75" customHeight="1">
      <c r="A771" s="19"/>
      <c r="B771" s="375"/>
      <c r="C771" s="48"/>
      <c r="D771" s="315"/>
      <c r="E771" s="124"/>
      <c r="F771" s="124"/>
      <c r="G771" s="124"/>
      <c r="H771" s="315"/>
      <c r="I771" s="303"/>
      <c r="J771" s="38"/>
      <c r="K771" s="38"/>
      <c r="L771" s="315"/>
      <c r="M771" s="124"/>
      <c r="N771" s="124"/>
      <c r="O771" s="124"/>
      <c r="P771" s="315"/>
      <c r="Q771" s="124"/>
      <c r="R771" s="38"/>
      <c r="S771" s="38"/>
      <c r="T771" s="110"/>
      <c r="U771" s="38"/>
      <c r="V771" s="38"/>
      <c r="W771" s="38"/>
      <c r="X771" s="110"/>
      <c r="Y771" s="38"/>
      <c r="Z771" s="38"/>
      <c r="AA771" s="38"/>
      <c r="AB771" s="110"/>
      <c r="AC771" s="38"/>
      <c r="AD771" s="38"/>
      <c r="AE771" s="38"/>
      <c r="AF771" s="38"/>
      <c r="AG771" s="19"/>
      <c r="AH771" s="19"/>
    </row>
    <row r="772" spans="1:34" ht="12.75" customHeight="1">
      <c r="A772" s="19"/>
      <c r="B772" s="48"/>
      <c r="C772" s="48"/>
      <c r="D772" s="110"/>
      <c r="E772" s="38"/>
      <c r="F772" s="38"/>
      <c r="G772" s="38"/>
      <c r="H772" s="110"/>
      <c r="I772" s="38"/>
      <c r="J772" s="38"/>
      <c r="K772" s="38"/>
      <c r="L772" s="110"/>
      <c r="M772" s="38"/>
      <c r="N772" s="38"/>
      <c r="O772" s="38"/>
      <c r="P772" s="110"/>
      <c r="Q772" s="38"/>
      <c r="R772" s="38"/>
      <c r="S772" s="38"/>
      <c r="T772" s="110"/>
      <c r="U772" s="38"/>
      <c r="V772" s="38"/>
      <c r="W772" s="38"/>
      <c r="X772" s="110"/>
      <c r="Y772" s="38"/>
      <c r="Z772" s="38"/>
      <c r="AA772" s="38"/>
      <c r="AB772" s="110"/>
      <c r="AC772" s="38"/>
      <c r="AD772" s="38"/>
      <c r="AE772" s="38"/>
      <c r="AF772" s="38"/>
      <c r="AG772" s="19"/>
      <c r="AH772" s="19"/>
    </row>
    <row r="773" spans="1:34" ht="12.75" customHeight="1">
      <c r="A773" s="19"/>
      <c r="B773" s="383"/>
      <c r="C773" s="383"/>
      <c r="D773" s="372"/>
      <c r="E773" s="35"/>
      <c r="F773" s="35"/>
      <c r="G773" s="35"/>
      <c r="H773" s="372"/>
      <c r="I773" s="35"/>
      <c r="J773" s="35"/>
      <c r="K773" s="35"/>
      <c r="L773" s="372"/>
      <c r="M773" s="35"/>
      <c r="N773" s="35"/>
      <c r="O773" s="35"/>
      <c r="P773" s="372"/>
      <c r="Q773" s="35"/>
      <c r="R773" s="35"/>
      <c r="S773" s="35"/>
      <c r="T773" s="372"/>
      <c r="U773" s="35"/>
      <c r="V773" s="35"/>
      <c r="W773" s="35"/>
      <c r="X773" s="372"/>
      <c r="Y773" s="35"/>
      <c r="Z773" s="35"/>
      <c r="AA773" s="35"/>
      <c r="AB773" s="372"/>
      <c r="AC773" s="35"/>
      <c r="AD773" s="35"/>
      <c r="AE773" s="35"/>
      <c r="AF773" s="35"/>
      <c r="AG773" s="19"/>
      <c r="AH773" s="19"/>
    </row>
    <row r="774" spans="1:34" ht="12.75" customHeight="1">
      <c r="A774" s="19"/>
      <c r="B774" s="514">
        <v>15</v>
      </c>
      <c r="C774" s="510" t="s">
        <v>1023</v>
      </c>
      <c r="D774" s="511"/>
      <c r="E774" s="512"/>
      <c r="F774" s="512"/>
      <c r="G774" s="512"/>
      <c r="H774" s="511"/>
      <c r="I774" s="512"/>
      <c r="J774" s="512"/>
      <c r="K774" s="512"/>
      <c r="L774" s="511"/>
      <c r="M774" s="512"/>
      <c r="N774" s="512"/>
      <c r="O774" s="512"/>
      <c r="P774" s="511"/>
      <c r="Q774" s="512"/>
      <c r="R774" s="512"/>
      <c r="S774" s="512"/>
      <c r="T774" s="511"/>
      <c r="U774" s="512"/>
      <c r="V774" s="512"/>
      <c r="W774" s="512"/>
      <c r="X774" s="511"/>
      <c r="Y774" s="512"/>
      <c r="Z774" s="512"/>
      <c r="AA774" s="512"/>
      <c r="AB774" s="511"/>
      <c r="AC774" s="512"/>
      <c r="AD774" s="512"/>
      <c r="AE774" s="512"/>
      <c r="AF774" s="512"/>
      <c r="AG774" s="19"/>
      <c r="AH774" s="19"/>
    </row>
    <row r="775" spans="1:34" ht="12.75" customHeight="1">
      <c r="A775" s="19"/>
      <c r="B775" s="509"/>
      <c r="C775" s="509"/>
      <c r="D775" s="511"/>
      <c r="E775" s="512"/>
      <c r="F775" s="512"/>
      <c r="G775" s="512"/>
      <c r="H775" s="511"/>
      <c r="I775" s="512"/>
      <c r="J775" s="512"/>
      <c r="K775" s="512"/>
      <c r="L775" s="511"/>
      <c r="M775" s="512"/>
      <c r="N775" s="512"/>
      <c r="O775" s="512"/>
      <c r="P775" s="511"/>
      <c r="Q775" s="512"/>
      <c r="R775" s="512"/>
      <c r="S775" s="512"/>
      <c r="T775" s="511"/>
      <c r="U775" s="512"/>
      <c r="V775" s="512"/>
      <c r="W775" s="512"/>
      <c r="X775" s="511"/>
      <c r="Y775" s="512"/>
      <c r="Z775" s="512"/>
      <c r="AA775" s="512"/>
      <c r="AB775" s="511"/>
      <c r="AC775" s="512"/>
      <c r="AD775" s="512"/>
      <c r="AE775" s="512"/>
      <c r="AF775" s="512"/>
      <c r="AG775" s="19"/>
      <c r="AH775" s="19"/>
    </row>
    <row r="776" spans="1:34" ht="12.75" customHeight="1">
      <c r="A776" s="19"/>
      <c r="B776" s="509"/>
      <c r="C776" s="509"/>
      <c r="D776" s="511"/>
      <c r="E776" s="512"/>
      <c r="F776" s="512"/>
      <c r="G776" s="512"/>
      <c r="H776" s="511"/>
      <c r="I776" s="512"/>
      <c r="J776" s="512"/>
      <c r="K776" s="512"/>
      <c r="L776" s="511"/>
      <c r="M776" s="512"/>
      <c r="N776" s="512"/>
      <c r="O776" s="512"/>
      <c r="P776" s="511"/>
      <c r="Q776" s="512"/>
      <c r="R776" s="512"/>
      <c r="S776" s="512"/>
      <c r="T776" s="511"/>
      <c r="U776" s="512"/>
      <c r="V776" s="512"/>
      <c r="W776" s="512"/>
      <c r="X776" s="511"/>
      <c r="Y776" s="512"/>
      <c r="Z776" s="512"/>
      <c r="AA776" s="512"/>
      <c r="AB776" s="511"/>
      <c r="AC776" s="512"/>
      <c r="AD776" s="512"/>
      <c r="AE776" s="512"/>
      <c r="AF776" s="512"/>
      <c r="AG776" s="19"/>
      <c r="AH776" s="19"/>
    </row>
    <row r="777" spans="1:34" ht="12.75" customHeight="1">
      <c r="A777" s="19"/>
      <c r="B777" s="532"/>
      <c r="C777" s="532"/>
      <c r="D777" s="523"/>
      <c r="E777" s="522"/>
      <c r="F777" s="522"/>
      <c r="G777" s="522"/>
      <c r="H777" s="523"/>
      <c r="I777" s="522"/>
      <c r="J777" s="522"/>
      <c r="K777" s="522"/>
      <c r="L777" s="523"/>
      <c r="M777" s="522"/>
      <c r="N777" s="522"/>
      <c r="O777" s="522"/>
      <c r="P777" s="523"/>
      <c r="Q777" s="522"/>
      <c r="R777" s="522"/>
      <c r="S777" s="522"/>
      <c r="T777" s="523"/>
      <c r="U777" s="522"/>
      <c r="V777" s="522"/>
      <c r="W777" s="522"/>
      <c r="X777" s="523"/>
      <c r="Y777" s="522"/>
      <c r="Z777" s="522"/>
      <c r="AA777" s="522"/>
      <c r="AB777" s="523"/>
      <c r="AC777" s="522"/>
      <c r="AD777" s="522"/>
      <c r="AE777" s="522"/>
      <c r="AF777" s="522"/>
      <c r="AG777" s="19"/>
      <c r="AH777" s="19"/>
    </row>
    <row r="778" spans="1:34" ht="12.75" customHeight="1">
      <c r="A778" s="19"/>
      <c r="B778" s="375"/>
      <c r="C778" s="375"/>
      <c r="D778" s="110"/>
      <c r="E778" s="38"/>
      <c r="F778" s="38"/>
      <c r="G778" s="38"/>
      <c r="H778" s="110"/>
      <c r="I778" s="38"/>
      <c r="J778" s="38"/>
      <c r="K778" s="38"/>
      <c r="L778" s="110"/>
      <c r="M778" s="38"/>
      <c r="N778" s="38"/>
      <c r="O778" s="38"/>
      <c r="P778" s="110"/>
      <c r="Q778" s="38"/>
      <c r="R778" s="38"/>
      <c r="S778" s="38"/>
      <c r="T778" s="110"/>
      <c r="U778" s="38"/>
      <c r="V778" s="38"/>
      <c r="W778" s="38"/>
      <c r="X778" s="110"/>
      <c r="Y778" s="38"/>
      <c r="Z778" s="38"/>
      <c r="AA778" s="38"/>
      <c r="AB778" s="110"/>
      <c r="AC778" s="38"/>
      <c r="AD778" s="38"/>
      <c r="AE778" s="38"/>
      <c r="AF778" s="38"/>
      <c r="AG778" s="19"/>
      <c r="AH778" s="19"/>
    </row>
    <row r="779" spans="1:34" ht="12.75" customHeight="1">
      <c r="A779" s="19"/>
      <c r="B779" s="48"/>
      <c r="C779" s="48"/>
      <c r="D779" s="110"/>
      <c r="E779" s="38"/>
      <c r="F779" s="38"/>
      <c r="G779" s="38"/>
      <c r="H779" s="110"/>
      <c r="I779" s="38"/>
      <c r="J779" s="38"/>
      <c r="K779" s="38"/>
      <c r="L779" s="110"/>
      <c r="M779" s="38"/>
      <c r="N779" s="38"/>
      <c r="O779" s="38"/>
      <c r="P779" s="110"/>
      <c r="Q779" s="38"/>
      <c r="R779" s="38"/>
      <c r="S779" s="38"/>
      <c r="T779" s="110"/>
      <c r="U779" s="38"/>
      <c r="V779" s="38"/>
      <c r="W779" s="38"/>
      <c r="X779" s="110"/>
      <c r="Y779" s="38"/>
      <c r="Z779" s="38"/>
      <c r="AA779" s="38"/>
      <c r="AB779" s="110"/>
      <c r="AC779" s="38"/>
      <c r="AD779" s="38"/>
      <c r="AE779" s="38"/>
      <c r="AF779" s="38"/>
      <c r="AG779" s="19"/>
      <c r="AH779" s="19"/>
    </row>
    <row r="780" spans="1:34" ht="12.75" customHeight="1">
      <c r="A780" s="19"/>
      <c r="B780" s="38"/>
      <c r="C780" s="38"/>
      <c r="D780" s="110"/>
      <c r="E780" s="38"/>
      <c r="F780" s="38"/>
      <c r="G780" s="38"/>
      <c r="H780" s="110"/>
      <c r="I780" s="38"/>
      <c r="J780" s="38"/>
      <c r="K780" s="38"/>
      <c r="L780" s="110"/>
      <c r="M780" s="38"/>
      <c r="N780" s="38"/>
      <c r="O780" s="38"/>
      <c r="P780" s="110"/>
      <c r="Q780" s="38"/>
      <c r="R780" s="38"/>
      <c r="S780" s="38"/>
      <c r="T780" s="110"/>
      <c r="U780" s="38"/>
      <c r="V780" s="38"/>
      <c r="W780" s="38"/>
      <c r="X780" s="110"/>
      <c r="Y780" s="38"/>
      <c r="Z780" s="38"/>
      <c r="AA780" s="38"/>
      <c r="AB780" s="110"/>
      <c r="AC780" s="38"/>
      <c r="AD780" s="38"/>
      <c r="AE780" s="38"/>
      <c r="AF780" s="38"/>
      <c r="AG780" s="19"/>
      <c r="AH780" s="19"/>
    </row>
    <row r="781" spans="1:34" ht="12.75" customHeight="1">
      <c r="A781" s="19"/>
      <c r="B781" s="307"/>
      <c r="C781" s="307"/>
      <c r="D781" s="319"/>
      <c r="E781" s="307"/>
      <c r="F781" s="307"/>
      <c r="G781" s="307"/>
      <c r="H781" s="319"/>
      <c r="I781" s="307"/>
      <c r="J781" s="307"/>
      <c r="K781" s="307"/>
      <c r="L781" s="319"/>
      <c r="M781" s="307"/>
      <c r="N781" s="307"/>
      <c r="O781" s="307"/>
      <c r="P781" s="319"/>
      <c r="Q781" s="307"/>
      <c r="R781" s="307"/>
      <c r="S781" s="307"/>
      <c r="T781" s="319"/>
      <c r="U781" s="307"/>
      <c r="V781" s="307"/>
      <c r="W781" s="307"/>
      <c r="X781" s="319"/>
      <c r="Y781" s="307"/>
      <c r="Z781" s="307"/>
      <c r="AA781" s="307"/>
      <c r="AB781" s="319"/>
      <c r="AC781" s="307"/>
      <c r="AD781" s="307"/>
      <c r="AE781" s="307"/>
      <c r="AF781" s="307"/>
      <c r="AG781" s="19"/>
      <c r="AH781" s="19"/>
    </row>
    <row r="782" spans="1:34" ht="12.75" customHeight="1">
      <c r="A782" s="19"/>
      <c r="J782" s="2"/>
      <c r="K782" s="52"/>
      <c r="AA782" s="19"/>
      <c r="AF782" s="1">
        <v>6</v>
      </c>
      <c r="AG782" s="19"/>
      <c r="AH782" s="19"/>
    </row>
    <row r="783" spans="1:34" ht="12.75" customHeight="1">
      <c r="A783" s="19"/>
      <c r="J783" s="19"/>
      <c r="K783" s="1007" t="s">
        <v>1016</v>
      </c>
      <c r="L783" s="727"/>
      <c r="M783" s="727"/>
      <c r="N783" s="727"/>
      <c r="O783" s="727"/>
      <c r="P783" s="727"/>
      <c r="Q783" s="727"/>
      <c r="R783" s="727"/>
      <c r="S783" s="727"/>
      <c r="T783" s="727"/>
      <c r="U783" s="727"/>
      <c r="V783" s="727"/>
      <c r="W783" s="727"/>
      <c r="X783" s="727"/>
      <c r="Y783" s="228"/>
      <c r="Z783" s="19"/>
      <c r="AA783" s="19"/>
      <c r="AB783" s="19"/>
      <c r="AC783" s="19"/>
      <c r="AD783" s="19"/>
      <c r="AE783" s="19"/>
      <c r="AF783" s="19"/>
      <c r="AG783" s="19"/>
      <c r="AH783" s="19"/>
    </row>
    <row r="784" spans="1:34" ht="12.75" customHeight="1">
      <c r="A784" s="19"/>
      <c r="J784" s="19"/>
      <c r="K784" s="727"/>
      <c r="L784" s="727"/>
      <c r="M784" s="727"/>
      <c r="N784" s="727"/>
      <c r="O784" s="727"/>
      <c r="P784" s="727"/>
      <c r="Q784" s="727"/>
      <c r="R784" s="727"/>
      <c r="S784" s="727"/>
      <c r="T784" s="727"/>
      <c r="U784" s="727"/>
      <c r="V784" s="727"/>
      <c r="W784" s="727"/>
      <c r="X784" s="727"/>
      <c r="Y784" s="228"/>
      <c r="Z784" s="19"/>
      <c r="AA784" s="19"/>
      <c r="AB784" s="19"/>
      <c r="AC784" s="19"/>
      <c r="AD784" s="19"/>
      <c r="AE784" s="19"/>
      <c r="AF784" s="19"/>
      <c r="AG784" s="19"/>
      <c r="AH784" s="19"/>
    </row>
    <row r="785" spans="1:34" ht="12.75" customHeight="1">
      <c r="A785" s="19"/>
      <c r="J785" s="237"/>
      <c r="K785" s="727"/>
      <c r="L785" s="727"/>
      <c r="M785" s="727"/>
      <c r="N785" s="727"/>
      <c r="O785" s="727"/>
      <c r="P785" s="727"/>
      <c r="Q785" s="727"/>
      <c r="R785" s="727"/>
      <c r="S785" s="727"/>
      <c r="T785" s="727"/>
      <c r="U785" s="727"/>
      <c r="V785" s="727"/>
      <c r="W785" s="727"/>
      <c r="X785" s="727"/>
      <c r="Y785" s="228"/>
      <c r="Z785" s="284"/>
      <c r="AA785" s="284"/>
      <c r="AB785" s="284"/>
      <c r="AC785" s="284"/>
      <c r="AD785" s="284"/>
      <c r="AE785" s="284"/>
      <c r="AF785" s="284"/>
      <c r="AG785" s="19"/>
      <c r="AH785" s="19"/>
    </row>
    <row r="786" spans="1:34" ht="12.75" customHeight="1">
      <c r="A786" s="19"/>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c r="AA786" s="238"/>
      <c r="AB786" s="238"/>
      <c r="AC786" s="238"/>
      <c r="AD786" s="238"/>
      <c r="AE786" s="238"/>
      <c r="AF786" s="238"/>
      <c r="AG786" s="19"/>
      <c r="AH786" s="19"/>
    </row>
    <row r="787" spans="1:34" ht="12.75" customHeight="1">
      <c r="A787" s="19"/>
      <c r="B787" s="1008" t="s">
        <v>908</v>
      </c>
      <c r="C787" s="949"/>
      <c r="D787" s="1009"/>
      <c r="E787" s="1008" t="s">
        <v>1017</v>
      </c>
      <c r="F787" s="949"/>
      <c r="G787" s="949"/>
      <c r="H787" s="1009"/>
      <c r="I787" s="1008" t="s">
        <v>1018</v>
      </c>
      <c r="J787" s="949"/>
      <c r="K787" s="949"/>
      <c r="L787" s="949"/>
      <c r="M787" s="949"/>
      <c r="N787" s="949"/>
      <c r="O787" s="949"/>
      <c r="P787" s="949"/>
      <c r="Q787" s="949"/>
      <c r="R787" s="949"/>
      <c r="S787" s="949"/>
      <c r="T787" s="949"/>
      <c r="U787" s="949"/>
      <c r="V787" s="949"/>
      <c r="W787" s="949"/>
      <c r="X787" s="949"/>
      <c r="Y787" s="949"/>
      <c r="Z787" s="949"/>
      <c r="AA787" s="949"/>
      <c r="AB787" s="949"/>
      <c r="AC787" s="949"/>
      <c r="AD787" s="949"/>
      <c r="AE787" s="949"/>
      <c r="AF787" s="1009"/>
      <c r="AG787" s="19"/>
      <c r="AH787" s="19"/>
    </row>
    <row r="788" spans="1:34" ht="12.75" customHeight="1">
      <c r="A788" s="19"/>
      <c r="B788" s="360"/>
      <c r="C788" s="482"/>
      <c r="D788" s="362"/>
      <c r="E788" s="360"/>
      <c r="F788" s="360"/>
      <c r="G788" s="360"/>
      <c r="H788" s="362"/>
      <c r="I788" s="360">
        <v>9</v>
      </c>
      <c r="J788" s="360"/>
      <c r="K788" s="360">
        <v>10</v>
      </c>
      <c r="L788" s="362"/>
      <c r="M788" s="360">
        <v>11</v>
      </c>
      <c r="N788" s="360"/>
      <c r="O788" s="360">
        <v>12</v>
      </c>
      <c r="P788" s="362"/>
      <c r="Q788" s="360">
        <v>13</v>
      </c>
      <c r="R788" s="360"/>
      <c r="S788" s="360">
        <v>14</v>
      </c>
      <c r="T788" s="362"/>
      <c r="U788" s="360">
        <v>15</v>
      </c>
      <c r="V788" s="360"/>
      <c r="W788" s="360">
        <v>16</v>
      </c>
      <c r="X788" s="362"/>
      <c r="Y788" s="360">
        <v>17</v>
      </c>
      <c r="Z788" s="360"/>
      <c r="AA788" s="360">
        <v>18</v>
      </c>
      <c r="AB788" s="362"/>
      <c r="AC788" s="360"/>
      <c r="AD788" s="360"/>
      <c r="AE788" s="360"/>
      <c r="AF788" s="360"/>
      <c r="AG788" s="19"/>
      <c r="AH788" s="19"/>
    </row>
    <row r="789" spans="1:34" ht="12.75" customHeight="1">
      <c r="A789" s="19"/>
      <c r="B789" s="438">
        <v>16</v>
      </c>
      <c r="C789" s="504" t="s">
        <v>1024</v>
      </c>
      <c r="D789" s="440"/>
      <c r="E789" s="441"/>
      <c r="F789" s="441"/>
      <c r="G789" s="441"/>
      <c r="H789" s="440"/>
      <c r="I789" s="441"/>
      <c r="J789" s="441"/>
      <c r="K789" s="441"/>
      <c r="L789" s="440"/>
      <c r="M789" s="441"/>
      <c r="N789" s="441"/>
      <c r="O789" s="441"/>
      <c r="P789" s="440"/>
      <c r="Q789" s="441"/>
      <c r="R789" s="441"/>
      <c r="S789" s="441"/>
      <c r="T789" s="440"/>
      <c r="U789" s="441"/>
      <c r="V789" s="441"/>
      <c r="W789" s="441"/>
      <c r="X789" s="440"/>
      <c r="Y789" s="441"/>
      <c r="Z789" s="441"/>
      <c r="AA789" s="441"/>
      <c r="AB789" s="440"/>
      <c r="AC789" s="441"/>
      <c r="AD789" s="441"/>
      <c r="AE789" s="441"/>
      <c r="AF789" s="441"/>
      <c r="AG789" s="19"/>
      <c r="AH789" s="19"/>
    </row>
    <row r="790" spans="1:34" ht="12.75" customHeight="1">
      <c r="A790" s="19"/>
      <c r="B790" s="489"/>
      <c r="C790" s="490"/>
      <c r="D790" s="488"/>
      <c r="E790" s="487"/>
      <c r="F790" s="487"/>
      <c r="G790" s="487"/>
      <c r="H790" s="488"/>
      <c r="I790" s="487"/>
      <c r="J790" s="487"/>
      <c r="K790" s="487"/>
      <c r="L790" s="488"/>
      <c r="M790" s="487"/>
      <c r="N790" s="487"/>
      <c r="O790" s="487"/>
      <c r="P790" s="488"/>
      <c r="Q790" s="487"/>
      <c r="R790" s="487"/>
      <c r="S790" s="487"/>
      <c r="T790" s="488"/>
      <c r="U790" s="487"/>
      <c r="V790" s="487"/>
      <c r="W790" s="487"/>
      <c r="X790" s="488"/>
      <c r="Y790" s="487"/>
      <c r="Z790" s="487"/>
      <c r="AA790" s="487"/>
      <c r="AB790" s="488"/>
      <c r="AC790" s="487"/>
      <c r="AD790" s="487"/>
      <c r="AE790" s="487"/>
      <c r="AF790" s="487"/>
      <c r="AG790" s="19"/>
      <c r="AH790" s="19"/>
    </row>
    <row r="791" spans="1:34" ht="12.75" customHeight="1">
      <c r="A791" s="19"/>
      <c r="B791" s="445"/>
      <c r="C791" s="489"/>
      <c r="D791" s="446"/>
      <c r="E791" s="447"/>
      <c r="F791" s="447"/>
      <c r="G791" s="447"/>
      <c r="H791" s="446"/>
      <c r="I791" s="487"/>
      <c r="J791" s="487"/>
      <c r="K791" s="487"/>
      <c r="L791" s="488"/>
      <c r="M791" s="487"/>
      <c r="N791" s="487"/>
      <c r="O791" s="487"/>
      <c r="P791" s="488"/>
      <c r="Q791" s="487"/>
      <c r="R791" s="441"/>
      <c r="S791" s="441"/>
      <c r="T791" s="440"/>
      <c r="U791" s="441"/>
      <c r="V791" s="441"/>
      <c r="W791" s="441"/>
      <c r="X791" s="488"/>
      <c r="Y791" s="487"/>
      <c r="Z791" s="487"/>
      <c r="AA791" s="487"/>
      <c r="AB791" s="488"/>
      <c r="AC791" s="487"/>
      <c r="AD791" s="487"/>
      <c r="AE791" s="487"/>
      <c r="AF791" s="487"/>
      <c r="AG791" s="19"/>
      <c r="AH791" s="19"/>
    </row>
    <row r="792" spans="1:34" ht="12.75" customHeight="1">
      <c r="A792" s="19"/>
      <c r="B792" s="451"/>
      <c r="C792" s="496"/>
      <c r="D792" s="452"/>
      <c r="E792" s="453"/>
      <c r="F792" s="453"/>
      <c r="G792" s="453"/>
      <c r="H792" s="452"/>
      <c r="I792" s="500"/>
      <c r="J792" s="500"/>
      <c r="K792" s="500"/>
      <c r="L792" s="503"/>
      <c r="M792" s="500"/>
      <c r="N792" s="500"/>
      <c r="O792" s="500"/>
      <c r="P792" s="503"/>
      <c r="Q792" s="500"/>
      <c r="R792" s="461"/>
      <c r="S792" s="461"/>
      <c r="T792" s="460"/>
      <c r="U792" s="461"/>
      <c r="V792" s="461"/>
      <c r="W792" s="461"/>
      <c r="X792" s="503"/>
      <c r="Y792" s="500"/>
      <c r="Z792" s="500"/>
      <c r="AA792" s="500"/>
      <c r="AB792" s="503"/>
      <c r="AC792" s="500"/>
      <c r="AD792" s="500"/>
      <c r="AE792" s="500"/>
      <c r="AF792" s="500"/>
      <c r="AG792" s="19"/>
      <c r="AH792" s="19"/>
    </row>
    <row r="793" spans="1:34" ht="12.75" customHeight="1">
      <c r="A793" s="19"/>
      <c r="B793" s="363">
        <v>17</v>
      </c>
      <c r="C793" s="363" t="s">
        <v>483</v>
      </c>
      <c r="D793" s="110"/>
      <c r="E793" s="38"/>
      <c r="F793" s="38"/>
      <c r="G793" s="38"/>
      <c r="H793" s="110"/>
      <c r="I793" s="38"/>
      <c r="J793" s="38"/>
      <c r="K793" s="38"/>
      <c r="L793" s="110"/>
      <c r="M793" s="38"/>
      <c r="N793" s="38"/>
      <c r="O793" s="38"/>
      <c r="P793" s="110"/>
      <c r="Q793" s="38"/>
      <c r="R793" s="38"/>
      <c r="S793" s="38"/>
      <c r="T793" s="110"/>
      <c r="U793" s="38"/>
      <c r="V793" s="38"/>
      <c r="W793" s="38"/>
      <c r="X793" s="110"/>
      <c r="Y793" s="38"/>
      <c r="Z793" s="38"/>
      <c r="AA793" s="38"/>
      <c r="AB793" s="110"/>
      <c r="AC793" s="38"/>
      <c r="AD793" s="38"/>
      <c r="AE793" s="38"/>
      <c r="AF793" s="38"/>
      <c r="AG793" s="19"/>
      <c r="AH793" s="19"/>
    </row>
    <row r="794" spans="1:34" ht="12.75" customHeight="1">
      <c r="A794" s="19"/>
      <c r="B794" s="48"/>
      <c r="C794" s="375"/>
      <c r="D794" s="110"/>
      <c r="E794" s="38"/>
      <c r="F794" s="38"/>
      <c r="G794" s="38"/>
      <c r="H794" s="110"/>
      <c r="I794" s="38"/>
      <c r="J794" s="38"/>
      <c r="K794" s="38"/>
      <c r="L794" s="110"/>
      <c r="M794" s="38"/>
      <c r="N794" s="38"/>
      <c r="O794" s="38"/>
      <c r="P794" s="110"/>
      <c r="Q794" s="38"/>
      <c r="R794" s="38"/>
      <c r="S794" s="38"/>
      <c r="T794" s="110"/>
      <c r="U794" s="38"/>
      <c r="V794" s="38"/>
      <c r="W794" s="38"/>
      <c r="X794" s="110"/>
      <c r="Y794" s="38"/>
      <c r="Z794" s="38"/>
      <c r="AA794" s="124"/>
      <c r="AB794" s="110"/>
      <c r="AC794" s="38"/>
      <c r="AD794" s="38"/>
      <c r="AE794" s="38"/>
      <c r="AF794" s="38"/>
      <c r="AG794" s="19"/>
      <c r="AH794" s="19"/>
    </row>
    <row r="795" spans="1:34" ht="12.75" customHeight="1">
      <c r="A795" s="19"/>
      <c r="B795" s="375"/>
      <c r="C795" s="48"/>
      <c r="D795" s="315"/>
      <c r="E795" s="124"/>
      <c r="F795" s="124"/>
      <c r="G795" s="124"/>
      <c r="H795" s="315"/>
      <c r="I795" s="303"/>
      <c r="J795" s="38"/>
      <c r="K795" s="38"/>
      <c r="L795" s="110"/>
      <c r="M795" s="38"/>
      <c r="N795" s="38"/>
      <c r="O795" s="38"/>
      <c r="P795" s="315"/>
      <c r="Q795" s="38"/>
      <c r="R795" s="124"/>
      <c r="S795" s="124"/>
      <c r="T795" s="315"/>
      <c r="U795" s="124"/>
      <c r="V795" s="124"/>
      <c r="W795" s="124"/>
      <c r="X795" s="110"/>
      <c r="Y795" s="38"/>
      <c r="Z795" s="124"/>
      <c r="AA795" s="124"/>
      <c r="AB795" s="315"/>
      <c r="AC795" s="124"/>
      <c r="AD795" s="124"/>
      <c r="AE795" s="124"/>
      <c r="AF795" s="38"/>
      <c r="AG795" s="19"/>
      <c r="AH795" s="19"/>
    </row>
    <row r="796" spans="1:34" ht="12.75" customHeight="1">
      <c r="A796" s="19"/>
      <c r="B796" s="376"/>
      <c r="C796" s="383"/>
      <c r="D796" s="377"/>
      <c r="E796" s="378"/>
      <c r="F796" s="378"/>
      <c r="G796" s="378"/>
      <c r="H796" s="377"/>
      <c r="I796" s="379"/>
      <c r="J796" s="35"/>
      <c r="K796" s="35"/>
      <c r="L796" s="372"/>
      <c r="M796" s="35"/>
      <c r="N796" s="35"/>
      <c r="O796" s="35"/>
      <c r="P796" s="377"/>
      <c r="Q796" s="378"/>
      <c r="R796" s="378"/>
      <c r="S796" s="378"/>
      <c r="T796" s="377"/>
      <c r="U796" s="378"/>
      <c r="V796" s="378"/>
      <c r="W796" s="378"/>
      <c r="X796" s="377"/>
      <c r="Y796" s="378"/>
      <c r="Z796" s="378"/>
      <c r="AA796" s="378"/>
      <c r="AB796" s="377"/>
      <c r="AC796" s="378"/>
      <c r="AD796" s="378"/>
      <c r="AE796" s="378"/>
      <c r="AF796" s="35"/>
      <c r="AG796" s="19"/>
      <c r="AH796" s="19"/>
    </row>
    <row r="797" spans="1:34" ht="12.75" customHeight="1">
      <c r="A797" s="19"/>
      <c r="B797" s="363">
        <v>18</v>
      </c>
      <c r="C797" s="363" t="s">
        <v>1019</v>
      </c>
      <c r="D797" s="315"/>
      <c r="E797" s="124"/>
      <c r="F797" s="124"/>
      <c r="G797" s="124"/>
      <c r="H797" s="315"/>
      <c r="I797" s="303"/>
      <c r="J797" s="38"/>
      <c r="K797" s="38"/>
      <c r="L797" s="110"/>
      <c r="M797" s="38"/>
      <c r="N797" s="38"/>
      <c r="O797" s="38"/>
      <c r="P797" s="315"/>
      <c r="Q797" s="124"/>
      <c r="R797" s="124"/>
      <c r="S797" s="124"/>
      <c r="T797" s="315"/>
      <c r="U797" s="124"/>
      <c r="V797" s="124"/>
      <c r="W797" s="124"/>
      <c r="X797" s="110"/>
      <c r="Y797" s="38"/>
      <c r="Z797" s="38"/>
      <c r="AA797" s="124"/>
      <c r="AB797" s="110"/>
      <c r="AC797" s="38"/>
      <c r="AD797" s="38"/>
      <c r="AE797" s="38"/>
      <c r="AF797" s="38"/>
      <c r="AG797" s="19"/>
      <c r="AH797" s="19"/>
    </row>
    <row r="798" spans="1:34" ht="12.75" customHeight="1">
      <c r="A798" s="19"/>
      <c r="B798" s="48"/>
      <c r="C798" s="375"/>
      <c r="D798" s="110"/>
      <c r="E798" s="38"/>
      <c r="F798" s="38"/>
      <c r="G798" s="38"/>
      <c r="H798" s="110"/>
      <c r="I798" s="38"/>
      <c r="J798" s="38"/>
      <c r="K798" s="38"/>
      <c r="L798" s="110"/>
      <c r="M798" s="38"/>
      <c r="N798" s="38"/>
      <c r="O798" s="38"/>
      <c r="P798" s="110"/>
      <c r="Q798" s="38"/>
      <c r="R798" s="23"/>
      <c r="S798" s="23"/>
      <c r="T798" s="321"/>
      <c r="U798" s="23"/>
      <c r="V798" s="23"/>
      <c r="W798" s="23"/>
      <c r="X798" s="110"/>
      <c r="Y798" s="38"/>
      <c r="Z798" s="124"/>
      <c r="AA798" s="124"/>
      <c r="AB798" s="315"/>
      <c r="AC798" s="124"/>
      <c r="AD798" s="124"/>
      <c r="AE798" s="124"/>
      <c r="AF798" s="38"/>
      <c r="AG798" s="19"/>
      <c r="AH798" s="19"/>
    </row>
    <row r="799" spans="1:34" ht="12.75" customHeight="1">
      <c r="A799" s="19"/>
      <c r="B799" s="48"/>
      <c r="C799" s="48"/>
      <c r="D799" s="110"/>
      <c r="E799" s="38"/>
      <c r="F799" s="38"/>
      <c r="G799" s="38"/>
      <c r="H799" s="110"/>
      <c r="I799" s="38"/>
      <c r="J799" s="38"/>
      <c r="K799" s="38"/>
      <c r="L799" s="110"/>
      <c r="M799" s="38"/>
      <c r="N799" s="38"/>
      <c r="O799" s="38"/>
      <c r="P799" s="110"/>
      <c r="Q799" s="38"/>
      <c r="R799" s="38"/>
      <c r="S799" s="309"/>
      <c r="T799" s="310"/>
      <c r="U799" s="309"/>
      <c r="V799" s="309"/>
      <c r="W799" s="309"/>
      <c r="X799" s="110"/>
      <c r="Y799" s="38"/>
      <c r="Z799" s="38"/>
      <c r="AA799" s="38"/>
      <c r="AB799" s="110"/>
      <c r="AC799" s="38"/>
      <c r="AD799" s="38"/>
      <c r="AE799" s="38"/>
      <c r="AF799" s="38"/>
      <c r="AG799" s="19"/>
      <c r="AH799" s="19"/>
    </row>
    <row r="800" spans="1:34" ht="12.75" customHeight="1">
      <c r="A800" s="19"/>
      <c r="B800" s="376"/>
      <c r="C800" s="383"/>
      <c r="D800" s="377"/>
      <c r="E800" s="378"/>
      <c r="F800" s="378"/>
      <c r="G800" s="378"/>
      <c r="H800" s="377"/>
      <c r="I800" s="379"/>
      <c r="J800" s="35"/>
      <c r="K800" s="35"/>
      <c r="L800" s="377"/>
      <c r="M800" s="378"/>
      <c r="N800" s="378"/>
      <c r="O800" s="378"/>
      <c r="P800" s="377"/>
      <c r="Q800" s="378"/>
      <c r="R800" s="381"/>
      <c r="S800" s="381"/>
      <c r="T800" s="382"/>
      <c r="U800" s="381"/>
      <c r="V800" s="381"/>
      <c r="W800" s="381"/>
      <c r="X800" s="372"/>
      <c r="Y800" s="35"/>
      <c r="Z800" s="35"/>
      <c r="AA800" s="35"/>
      <c r="AB800" s="372"/>
      <c r="AC800" s="35"/>
      <c r="AD800" s="35"/>
      <c r="AE800" s="35"/>
      <c r="AF800" s="35"/>
      <c r="AG800" s="19"/>
      <c r="AH800" s="19"/>
    </row>
    <row r="801" spans="1:34" ht="12.75" customHeight="1">
      <c r="A801" s="19"/>
      <c r="B801" s="375">
        <v>19</v>
      </c>
      <c r="C801" s="363" t="s">
        <v>1020</v>
      </c>
      <c r="D801" s="315"/>
      <c r="E801" s="124"/>
      <c r="F801" s="124"/>
      <c r="G801" s="124"/>
      <c r="H801" s="315"/>
      <c r="I801" s="303"/>
      <c r="J801" s="38"/>
      <c r="K801" s="38"/>
      <c r="L801" s="315"/>
      <c r="M801" s="124"/>
      <c r="N801" s="124"/>
      <c r="O801" s="124"/>
      <c r="P801" s="315"/>
      <c r="Q801" s="124"/>
      <c r="R801" s="38"/>
      <c r="S801" s="38"/>
      <c r="T801" s="110"/>
      <c r="U801" s="38"/>
      <c r="V801" s="38"/>
      <c r="W801" s="38"/>
      <c r="X801" s="110"/>
      <c r="Y801" s="38"/>
      <c r="Z801" s="38"/>
      <c r="AA801" s="317"/>
      <c r="AB801" s="315"/>
      <c r="AC801" s="38"/>
      <c r="AD801" s="38"/>
      <c r="AE801" s="38"/>
      <c r="AF801" s="38"/>
      <c r="AG801" s="19"/>
      <c r="AH801" s="19"/>
    </row>
    <row r="802" spans="1:34" ht="12.75" customHeight="1">
      <c r="A802" s="19"/>
      <c r="B802" s="375"/>
      <c r="C802" s="48"/>
      <c r="D802" s="315"/>
      <c r="E802" s="124"/>
      <c r="F802" s="124"/>
      <c r="G802" s="124"/>
      <c r="H802" s="315"/>
      <c r="I802" s="303"/>
      <c r="J802" s="38"/>
      <c r="K802" s="38"/>
      <c r="L802" s="315"/>
      <c r="M802" s="124"/>
      <c r="N802" s="124"/>
      <c r="O802" s="124"/>
      <c r="P802" s="315"/>
      <c r="Q802" s="124"/>
      <c r="R802" s="124"/>
      <c r="S802" s="124"/>
      <c r="T802" s="315"/>
      <c r="U802" s="124"/>
      <c r="V802" s="124"/>
      <c r="W802" s="124"/>
      <c r="X802" s="110"/>
      <c r="Y802" s="38"/>
      <c r="Z802" s="124"/>
      <c r="AA802" s="317"/>
      <c r="AB802" s="315"/>
      <c r="AC802" s="124"/>
      <c r="AD802" s="124"/>
      <c r="AE802" s="124"/>
      <c r="AF802" s="38"/>
      <c r="AG802" s="19"/>
      <c r="AH802" s="19"/>
    </row>
    <row r="803" spans="1:34" ht="12.75" customHeight="1">
      <c r="A803" s="19"/>
      <c r="B803" s="48"/>
      <c r="C803" s="48"/>
      <c r="D803" s="110"/>
      <c r="E803" s="38"/>
      <c r="F803" s="38"/>
      <c r="G803" s="38"/>
      <c r="H803" s="110"/>
      <c r="I803" s="38"/>
      <c r="J803" s="38"/>
      <c r="K803" s="38"/>
      <c r="L803" s="110"/>
      <c r="M803" s="38"/>
      <c r="N803" s="38"/>
      <c r="O803" s="38"/>
      <c r="P803" s="110"/>
      <c r="Q803" s="38"/>
      <c r="R803" s="124"/>
      <c r="S803" s="124"/>
      <c r="T803" s="315"/>
      <c r="U803" s="124"/>
      <c r="V803" s="124"/>
      <c r="W803" s="124"/>
      <c r="X803" s="315"/>
      <c r="Y803" s="124"/>
      <c r="Z803" s="124"/>
      <c r="AA803" s="317"/>
      <c r="AB803" s="315"/>
      <c r="AC803" s="124"/>
      <c r="AD803" s="124"/>
      <c r="AE803" s="124"/>
      <c r="AF803" s="38"/>
      <c r="AG803" s="19"/>
      <c r="AH803" s="19"/>
    </row>
    <row r="804" spans="1:34" ht="12.75" customHeight="1">
      <c r="A804" s="19"/>
      <c r="B804" s="383"/>
      <c r="C804" s="376"/>
      <c r="D804" s="372"/>
      <c r="E804" s="35"/>
      <c r="F804" s="35"/>
      <c r="G804" s="35"/>
      <c r="H804" s="372"/>
      <c r="I804" s="35"/>
      <c r="J804" s="35"/>
      <c r="K804" s="35"/>
      <c r="L804" s="372"/>
      <c r="M804" s="35"/>
      <c r="N804" s="35"/>
      <c r="O804" s="35"/>
      <c r="P804" s="372"/>
      <c r="Q804" s="35"/>
      <c r="R804" s="378"/>
      <c r="S804" s="378"/>
      <c r="T804" s="377"/>
      <c r="U804" s="378"/>
      <c r="V804" s="378"/>
      <c r="W804" s="378"/>
      <c r="X804" s="372"/>
      <c r="Y804" s="35"/>
      <c r="Z804" s="35"/>
      <c r="AA804" s="384"/>
      <c r="AB804" s="377"/>
      <c r="AC804" s="35"/>
      <c r="AD804" s="35"/>
      <c r="AE804" s="35"/>
      <c r="AF804" s="35"/>
      <c r="AG804" s="19"/>
      <c r="AH804" s="19"/>
    </row>
    <row r="805" spans="1:34" ht="12.75" customHeight="1">
      <c r="A805" s="19"/>
      <c r="B805" s="375">
        <v>20</v>
      </c>
      <c r="C805" s="375" t="s">
        <v>1021</v>
      </c>
      <c r="D805" s="315"/>
      <c r="E805" s="124"/>
      <c r="F805" s="124"/>
      <c r="G805" s="124"/>
      <c r="H805" s="315"/>
      <c r="I805" s="303"/>
      <c r="J805" s="38"/>
      <c r="K805" s="38"/>
      <c r="L805" s="315"/>
      <c r="M805" s="124"/>
      <c r="N805" s="124"/>
      <c r="O805" s="124"/>
      <c r="P805" s="315"/>
      <c r="Q805" s="124"/>
      <c r="R805" s="23"/>
      <c r="S805" s="23"/>
      <c r="T805" s="321"/>
      <c r="U805" s="23"/>
      <c r="V805" s="23"/>
      <c r="W805" s="23"/>
      <c r="X805" s="110"/>
      <c r="Y805" s="38"/>
      <c r="Z805" s="124"/>
      <c r="AA805" s="317"/>
      <c r="AB805" s="315"/>
      <c r="AC805" s="124"/>
      <c r="AD805" s="124"/>
      <c r="AE805" s="124"/>
      <c r="AF805" s="38"/>
      <c r="AG805" s="19"/>
      <c r="AH805" s="19"/>
    </row>
    <row r="806" spans="1:34" ht="12.75" customHeight="1">
      <c r="A806" s="19"/>
      <c r="B806" s="375"/>
      <c r="C806" s="375"/>
      <c r="D806" s="315"/>
      <c r="E806" s="124"/>
      <c r="F806" s="124"/>
      <c r="G806" s="124"/>
      <c r="H806" s="315"/>
      <c r="I806" s="303"/>
      <c r="J806" s="38"/>
      <c r="K806" s="38"/>
      <c r="L806" s="315"/>
      <c r="M806" s="124"/>
      <c r="N806" s="124"/>
      <c r="O806" s="124"/>
      <c r="P806" s="315"/>
      <c r="Q806" s="124"/>
      <c r="R806" s="38"/>
      <c r="S806" s="309"/>
      <c r="T806" s="310"/>
      <c r="U806" s="309"/>
      <c r="V806" s="309"/>
      <c r="W806" s="309"/>
      <c r="X806" s="110"/>
      <c r="Y806" s="38"/>
      <c r="Z806" s="38"/>
      <c r="AA806" s="38"/>
      <c r="AB806" s="110"/>
      <c r="AC806" s="38"/>
      <c r="AD806" s="38"/>
      <c r="AE806" s="38"/>
      <c r="AF806" s="38"/>
      <c r="AG806" s="19"/>
      <c r="AH806" s="19"/>
    </row>
    <row r="807" spans="1:34" ht="12.75" customHeight="1">
      <c r="A807" s="19"/>
      <c r="B807" s="375"/>
      <c r="C807" s="48"/>
      <c r="D807" s="315"/>
      <c r="E807" s="124"/>
      <c r="F807" s="124"/>
      <c r="G807" s="124"/>
      <c r="H807" s="315"/>
      <c r="I807" s="303"/>
      <c r="J807" s="38"/>
      <c r="K807" s="38"/>
      <c r="L807" s="315"/>
      <c r="M807" s="124"/>
      <c r="N807" s="124"/>
      <c r="O807" s="124"/>
      <c r="P807" s="315"/>
      <c r="Q807" s="124"/>
      <c r="R807" s="309"/>
      <c r="S807" s="309"/>
      <c r="T807" s="310"/>
      <c r="U807" s="309"/>
      <c r="V807" s="309"/>
      <c r="W807" s="309"/>
      <c r="X807" s="110"/>
      <c r="Y807" s="38"/>
      <c r="Z807" s="38"/>
      <c r="AA807" s="38"/>
      <c r="AB807" s="110"/>
      <c r="AC807" s="38"/>
      <c r="AD807" s="38"/>
      <c r="AE807" s="38"/>
      <c r="AF807" s="38"/>
      <c r="AG807" s="19"/>
      <c r="AH807" s="19"/>
    </row>
    <row r="808" spans="1:34" ht="12.75" customHeight="1">
      <c r="A808" s="19"/>
      <c r="B808" s="383"/>
      <c r="C808" s="383"/>
      <c r="D808" s="372"/>
      <c r="E808" s="35"/>
      <c r="F808" s="35"/>
      <c r="G808" s="35"/>
      <c r="H808" s="372"/>
      <c r="I808" s="35"/>
      <c r="J808" s="35"/>
      <c r="K808" s="35"/>
      <c r="L808" s="372"/>
      <c r="M808" s="35"/>
      <c r="N808" s="35"/>
      <c r="O808" s="35"/>
      <c r="P808" s="372"/>
      <c r="Q808" s="35"/>
      <c r="R808" s="35"/>
      <c r="S808" s="35"/>
      <c r="T808" s="372"/>
      <c r="U808" s="35"/>
      <c r="V808" s="35"/>
      <c r="W808" s="35"/>
      <c r="X808" s="372"/>
      <c r="Y808" s="35"/>
      <c r="Z808" s="35"/>
      <c r="AA808" s="384"/>
      <c r="AB808" s="372"/>
      <c r="AC808" s="35"/>
      <c r="AD808" s="35"/>
      <c r="AE808" s="35"/>
      <c r="AF808" s="35"/>
      <c r="AG808" s="19"/>
      <c r="AH808" s="19"/>
    </row>
    <row r="809" spans="1:34" ht="12.75" customHeight="1">
      <c r="A809" s="19"/>
      <c r="B809" s="48">
        <v>21</v>
      </c>
      <c r="C809" s="375" t="s">
        <v>1022</v>
      </c>
      <c r="D809" s="110"/>
      <c r="E809" s="38"/>
      <c r="F809" s="38"/>
      <c r="G809" s="38"/>
      <c r="H809" s="110"/>
      <c r="I809" s="38"/>
      <c r="J809" s="38"/>
      <c r="K809" s="38"/>
      <c r="L809" s="110"/>
      <c r="M809" s="38"/>
      <c r="N809" s="38"/>
      <c r="O809" s="38"/>
      <c r="P809" s="110"/>
      <c r="Q809" s="38"/>
      <c r="R809" s="124"/>
      <c r="S809" s="124"/>
      <c r="T809" s="315"/>
      <c r="U809" s="124"/>
      <c r="V809" s="124"/>
      <c r="W809" s="124"/>
      <c r="X809" s="110"/>
      <c r="Y809" s="38"/>
      <c r="Z809" s="124"/>
      <c r="AA809" s="317"/>
      <c r="AB809" s="315"/>
      <c r="AC809" s="124"/>
      <c r="AD809" s="124"/>
      <c r="AE809" s="124"/>
      <c r="AF809" s="38"/>
      <c r="AG809" s="19"/>
      <c r="AH809" s="19"/>
    </row>
    <row r="810" spans="1:34" ht="12.75" customHeight="1">
      <c r="A810" s="19"/>
      <c r="B810" s="375"/>
      <c r="C810" s="48"/>
      <c r="D810" s="315"/>
      <c r="E810" s="124"/>
      <c r="F810" s="124"/>
      <c r="G810" s="124"/>
      <c r="H810" s="315"/>
      <c r="I810" s="303"/>
      <c r="J810" s="38"/>
      <c r="K810" s="38"/>
      <c r="L810" s="315"/>
      <c r="M810" s="124"/>
      <c r="N810" s="124"/>
      <c r="O810" s="124"/>
      <c r="P810" s="315"/>
      <c r="Q810" s="124"/>
      <c r="R810" s="124"/>
      <c r="S810" s="124"/>
      <c r="T810" s="315"/>
      <c r="U810" s="124"/>
      <c r="V810" s="124"/>
      <c r="W810" s="124"/>
      <c r="X810" s="315"/>
      <c r="Y810" s="124"/>
      <c r="Z810" s="124"/>
      <c r="AA810" s="317"/>
      <c r="AB810" s="315"/>
      <c r="AC810" s="124"/>
      <c r="AD810" s="124"/>
      <c r="AE810" s="124"/>
      <c r="AF810" s="38"/>
      <c r="AG810" s="19"/>
      <c r="AH810" s="19"/>
    </row>
    <row r="811" spans="1:34" ht="12.75" customHeight="1">
      <c r="A811" s="19"/>
      <c r="B811" s="375"/>
      <c r="C811" s="375"/>
      <c r="D811" s="315"/>
      <c r="E811" s="124"/>
      <c r="F811" s="124"/>
      <c r="G811" s="124"/>
      <c r="H811" s="315"/>
      <c r="I811" s="303"/>
      <c r="J811" s="38"/>
      <c r="K811" s="38"/>
      <c r="L811" s="315"/>
      <c r="M811" s="124"/>
      <c r="N811" s="124"/>
      <c r="O811" s="124"/>
      <c r="P811" s="315"/>
      <c r="Q811" s="124"/>
      <c r="R811" s="124"/>
      <c r="S811" s="124"/>
      <c r="T811" s="315"/>
      <c r="U811" s="124"/>
      <c r="V811" s="124"/>
      <c r="W811" s="124"/>
      <c r="X811" s="110"/>
      <c r="Y811" s="38"/>
      <c r="Z811" s="38"/>
      <c r="AA811" s="317"/>
      <c r="AB811" s="110"/>
      <c r="AC811" s="38"/>
      <c r="AD811" s="38"/>
      <c r="AE811" s="38"/>
      <c r="AF811" s="38"/>
      <c r="AG811" s="19"/>
      <c r="AH811" s="19"/>
    </row>
    <row r="812" spans="1:34" ht="12.75" customHeight="1">
      <c r="A812" s="19"/>
      <c r="B812" s="376"/>
      <c r="C812" s="376"/>
      <c r="D812" s="377"/>
      <c r="E812" s="378"/>
      <c r="F812" s="378"/>
      <c r="G812" s="378"/>
      <c r="H812" s="377"/>
      <c r="I812" s="379"/>
      <c r="J812" s="35"/>
      <c r="K812" s="35"/>
      <c r="L812" s="377"/>
      <c r="M812" s="378"/>
      <c r="N812" s="378"/>
      <c r="O812" s="378"/>
      <c r="P812" s="377"/>
      <c r="Q812" s="378"/>
      <c r="R812" s="385"/>
      <c r="S812" s="385"/>
      <c r="T812" s="386"/>
      <c r="U812" s="385"/>
      <c r="V812" s="385"/>
      <c r="W812" s="385"/>
      <c r="X812" s="372"/>
      <c r="Y812" s="35"/>
      <c r="Z812" s="378"/>
      <c r="AA812" s="384"/>
      <c r="AB812" s="377"/>
      <c r="AC812" s="378"/>
      <c r="AD812" s="378"/>
      <c r="AE812" s="378"/>
      <c r="AF812" s="35"/>
      <c r="AG812" s="19"/>
      <c r="AH812" s="19"/>
    </row>
    <row r="813" spans="1:34" ht="12.75" customHeight="1">
      <c r="A813" s="19"/>
      <c r="B813" s="509">
        <v>22</v>
      </c>
      <c r="C813" s="510" t="s">
        <v>1023</v>
      </c>
      <c r="D813" s="511"/>
      <c r="E813" s="512"/>
      <c r="F813" s="512"/>
      <c r="G813" s="512"/>
      <c r="H813" s="511"/>
      <c r="I813" s="512"/>
      <c r="J813" s="512"/>
      <c r="K813" s="512"/>
      <c r="L813" s="511"/>
      <c r="M813" s="512"/>
      <c r="N813" s="512"/>
      <c r="O813" s="512"/>
      <c r="P813" s="511"/>
      <c r="Q813" s="512"/>
      <c r="R813" s="512"/>
      <c r="S813" s="528"/>
      <c r="T813" s="529"/>
      <c r="U813" s="528"/>
      <c r="V813" s="528"/>
      <c r="W813" s="528"/>
      <c r="X813" s="511"/>
      <c r="Y813" s="512"/>
      <c r="Z813" s="512"/>
      <c r="AA813" s="512"/>
      <c r="AB813" s="511"/>
      <c r="AC813" s="512"/>
      <c r="AD813" s="512"/>
      <c r="AE813" s="512"/>
      <c r="AF813" s="512"/>
      <c r="AG813" s="19"/>
      <c r="AH813" s="19"/>
    </row>
    <row r="814" spans="1:34" ht="12.75" customHeight="1">
      <c r="A814" s="19"/>
      <c r="B814" s="509"/>
      <c r="C814" s="514"/>
      <c r="D814" s="511"/>
      <c r="E814" s="512"/>
      <c r="F814" s="512"/>
      <c r="G814" s="512"/>
      <c r="H814" s="511"/>
      <c r="I814" s="512"/>
      <c r="J814" s="512"/>
      <c r="K814" s="512"/>
      <c r="L814" s="511"/>
      <c r="M814" s="512"/>
      <c r="N814" s="512"/>
      <c r="O814" s="512"/>
      <c r="P814" s="511"/>
      <c r="Q814" s="512"/>
      <c r="R814" s="528"/>
      <c r="S814" s="528"/>
      <c r="T814" s="529"/>
      <c r="U814" s="528"/>
      <c r="V814" s="528"/>
      <c r="W814" s="528"/>
      <c r="X814" s="511"/>
      <c r="Y814" s="512"/>
      <c r="Z814" s="512"/>
      <c r="AA814" s="512"/>
      <c r="AB814" s="511"/>
      <c r="AC814" s="512"/>
      <c r="AD814" s="512"/>
      <c r="AE814" s="512"/>
      <c r="AF814" s="512"/>
      <c r="AG814" s="19"/>
      <c r="AH814" s="19"/>
    </row>
    <row r="815" spans="1:34" ht="12.75" customHeight="1">
      <c r="A815" s="19"/>
      <c r="B815" s="514"/>
      <c r="C815" s="514"/>
      <c r="D815" s="515"/>
      <c r="E815" s="516"/>
      <c r="F815" s="516"/>
      <c r="G815" s="516"/>
      <c r="H815" s="515"/>
      <c r="I815" s="517"/>
      <c r="J815" s="512"/>
      <c r="K815" s="512"/>
      <c r="L815" s="515"/>
      <c r="M815" s="516"/>
      <c r="N815" s="516"/>
      <c r="O815" s="516"/>
      <c r="P815" s="515"/>
      <c r="Q815" s="516"/>
      <c r="R815" s="512"/>
      <c r="S815" s="512"/>
      <c r="T815" s="511"/>
      <c r="U815" s="512"/>
      <c r="V815" s="512"/>
      <c r="W815" s="512"/>
      <c r="X815" s="511"/>
      <c r="Y815" s="512"/>
      <c r="Z815" s="512"/>
      <c r="AA815" s="513"/>
      <c r="AB815" s="511"/>
      <c r="AC815" s="512"/>
      <c r="AD815" s="512"/>
      <c r="AE815" s="512"/>
      <c r="AF815" s="512"/>
      <c r="AG815" s="19"/>
      <c r="AH815" s="19"/>
    </row>
    <row r="816" spans="1:34" ht="12.75" customHeight="1">
      <c r="A816" s="19"/>
      <c r="B816" s="518"/>
      <c r="C816" s="518"/>
      <c r="D816" s="519"/>
      <c r="E816" s="520"/>
      <c r="F816" s="520"/>
      <c r="G816" s="520"/>
      <c r="H816" s="519"/>
      <c r="I816" s="521"/>
      <c r="J816" s="522"/>
      <c r="K816" s="522"/>
      <c r="L816" s="519"/>
      <c r="M816" s="520"/>
      <c r="N816" s="520"/>
      <c r="O816" s="520"/>
      <c r="P816" s="519"/>
      <c r="Q816" s="520"/>
      <c r="R816" s="520"/>
      <c r="S816" s="520"/>
      <c r="T816" s="519"/>
      <c r="U816" s="520"/>
      <c r="V816" s="520"/>
      <c r="W816" s="520"/>
      <c r="X816" s="523"/>
      <c r="Y816" s="522"/>
      <c r="Z816" s="520"/>
      <c r="AA816" s="524"/>
      <c r="AB816" s="519"/>
      <c r="AC816" s="520"/>
      <c r="AD816" s="520"/>
      <c r="AE816" s="520"/>
      <c r="AF816" s="521"/>
      <c r="AG816" s="19"/>
      <c r="AH816" s="19"/>
    </row>
    <row r="817" spans="1:34" ht="12.75" customHeight="1">
      <c r="A817" s="19"/>
      <c r="B817" s="490">
        <v>23</v>
      </c>
      <c r="C817" s="504" t="s">
        <v>1024</v>
      </c>
      <c r="D817" s="484"/>
      <c r="E817" s="485"/>
      <c r="F817" s="485"/>
      <c r="G817" s="485"/>
      <c r="H817" s="484"/>
      <c r="I817" s="486"/>
      <c r="J817" s="487"/>
      <c r="K817" s="487"/>
      <c r="L817" s="484"/>
      <c r="M817" s="485"/>
      <c r="N817" s="485"/>
      <c r="O817" s="485"/>
      <c r="P817" s="484"/>
      <c r="Q817" s="485"/>
      <c r="R817" s="485"/>
      <c r="S817" s="485"/>
      <c r="T817" s="484"/>
      <c r="U817" s="485"/>
      <c r="V817" s="485"/>
      <c r="W817" s="485"/>
      <c r="X817" s="484"/>
      <c r="Y817" s="485"/>
      <c r="Z817" s="485"/>
      <c r="AA817" s="505"/>
      <c r="AB817" s="484"/>
      <c r="AC817" s="485"/>
      <c r="AD817" s="485"/>
      <c r="AE817" s="485"/>
      <c r="AF817" s="487"/>
      <c r="AG817" s="19"/>
      <c r="AH817" s="19"/>
    </row>
    <row r="818" spans="1:34" ht="12.75" customHeight="1">
      <c r="A818" s="19"/>
      <c r="B818" s="489"/>
      <c r="C818" s="490"/>
      <c r="D818" s="488"/>
      <c r="E818" s="487"/>
      <c r="F818" s="487"/>
      <c r="G818" s="487"/>
      <c r="H818" s="488"/>
      <c r="I818" s="487"/>
      <c r="J818" s="487"/>
      <c r="K818" s="487"/>
      <c r="L818" s="488"/>
      <c r="M818" s="487"/>
      <c r="N818" s="487"/>
      <c r="O818" s="487"/>
      <c r="P818" s="488"/>
      <c r="Q818" s="487"/>
      <c r="R818" s="485"/>
      <c r="S818" s="485"/>
      <c r="T818" s="484"/>
      <c r="U818" s="485"/>
      <c r="V818" s="485"/>
      <c r="W818" s="485"/>
      <c r="X818" s="488"/>
      <c r="Y818" s="487"/>
      <c r="Z818" s="487"/>
      <c r="AA818" s="505"/>
      <c r="AB818" s="488"/>
      <c r="AC818" s="487"/>
      <c r="AD818" s="487"/>
      <c r="AE818" s="487"/>
      <c r="AF818" s="487"/>
      <c r="AG818" s="19"/>
      <c r="AH818" s="19"/>
    </row>
    <row r="819" spans="1:34" ht="12.75" customHeight="1">
      <c r="A819" s="19"/>
      <c r="B819" s="489"/>
      <c r="C819" s="489"/>
      <c r="D819" s="488"/>
      <c r="E819" s="487"/>
      <c r="F819" s="487"/>
      <c r="G819" s="487"/>
      <c r="H819" s="488"/>
      <c r="I819" s="487"/>
      <c r="J819" s="487"/>
      <c r="K819" s="487"/>
      <c r="L819" s="488"/>
      <c r="M819" s="487"/>
      <c r="N819" s="487"/>
      <c r="O819" s="487"/>
      <c r="P819" s="488"/>
      <c r="Q819" s="487"/>
      <c r="R819" s="491"/>
      <c r="S819" s="491"/>
      <c r="T819" s="492"/>
      <c r="U819" s="491"/>
      <c r="V819" s="491"/>
      <c r="W819" s="491"/>
      <c r="X819" s="488"/>
      <c r="Y819" s="487"/>
      <c r="Z819" s="485"/>
      <c r="AA819" s="505"/>
      <c r="AB819" s="484"/>
      <c r="AC819" s="485"/>
      <c r="AD819" s="485"/>
      <c r="AE819" s="485"/>
      <c r="AF819" s="487"/>
      <c r="AG819" s="19"/>
      <c r="AH819" s="19"/>
    </row>
    <row r="820" spans="1:34" ht="12.75" customHeight="1">
      <c r="A820" s="19"/>
      <c r="B820" s="495"/>
      <c r="C820" s="496"/>
      <c r="D820" s="497"/>
      <c r="E820" s="498"/>
      <c r="F820" s="498"/>
      <c r="G820" s="498"/>
      <c r="H820" s="497"/>
      <c r="I820" s="499"/>
      <c r="J820" s="500"/>
      <c r="K820" s="500"/>
      <c r="L820" s="497"/>
      <c r="M820" s="498"/>
      <c r="N820" s="498"/>
      <c r="O820" s="498"/>
      <c r="P820" s="497"/>
      <c r="Q820" s="498"/>
      <c r="R820" s="500"/>
      <c r="S820" s="501"/>
      <c r="T820" s="502"/>
      <c r="U820" s="501"/>
      <c r="V820" s="501"/>
      <c r="W820" s="501"/>
      <c r="X820" s="503"/>
      <c r="Y820" s="500"/>
      <c r="Z820" s="500"/>
      <c r="AA820" s="500"/>
      <c r="AB820" s="503"/>
      <c r="AC820" s="500"/>
      <c r="AD820" s="500"/>
      <c r="AE820" s="500"/>
      <c r="AF820" s="500"/>
      <c r="AG820" s="19"/>
      <c r="AH820" s="19"/>
    </row>
    <row r="821" spans="1:34" ht="12.75" customHeight="1">
      <c r="A821" s="19"/>
      <c r="B821" s="375">
        <v>24</v>
      </c>
      <c r="C821" s="363" t="s">
        <v>483</v>
      </c>
      <c r="D821" s="315"/>
      <c r="E821" s="124"/>
      <c r="F821" s="124"/>
      <c r="G821" s="124"/>
      <c r="H821" s="315"/>
      <c r="I821" s="303"/>
      <c r="J821" s="38"/>
      <c r="K821" s="38"/>
      <c r="L821" s="315"/>
      <c r="M821" s="124"/>
      <c r="N821" s="124"/>
      <c r="O821" s="124"/>
      <c r="P821" s="315"/>
      <c r="Q821" s="124"/>
      <c r="R821" s="309"/>
      <c r="S821" s="309"/>
      <c r="T821" s="310"/>
      <c r="U821" s="309"/>
      <c r="V821" s="309"/>
      <c r="W821" s="309"/>
      <c r="X821" s="110"/>
      <c r="Y821" s="38"/>
      <c r="Z821" s="38"/>
      <c r="AA821" s="38"/>
      <c r="AB821" s="110"/>
      <c r="AC821" s="38"/>
      <c r="AD821" s="38"/>
      <c r="AE821" s="38"/>
      <c r="AF821" s="38"/>
      <c r="AG821" s="19"/>
      <c r="AH821" s="19"/>
    </row>
    <row r="822" spans="1:34" ht="12.75" customHeight="1">
      <c r="A822" s="19"/>
      <c r="B822" s="375"/>
      <c r="C822" s="375"/>
      <c r="D822" s="315"/>
      <c r="E822" s="124"/>
      <c r="F822" s="124"/>
      <c r="G822" s="124"/>
      <c r="H822" s="315"/>
      <c r="I822" s="303"/>
      <c r="J822" s="38"/>
      <c r="K822" s="38"/>
      <c r="L822" s="315"/>
      <c r="M822" s="124"/>
      <c r="N822" s="124"/>
      <c r="O822" s="124"/>
      <c r="P822" s="315"/>
      <c r="Q822" s="124"/>
      <c r="R822" s="38"/>
      <c r="S822" s="38"/>
      <c r="T822" s="110"/>
      <c r="U822" s="38"/>
      <c r="V822" s="38"/>
      <c r="W822" s="38"/>
      <c r="X822" s="110"/>
      <c r="Y822" s="38"/>
      <c r="Z822" s="38"/>
      <c r="AA822" s="38"/>
      <c r="AB822" s="110"/>
      <c r="AC822" s="38"/>
      <c r="AD822" s="38"/>
      <c r="AE822" s="38"/>
      <c r="AF822" s="38"/>
      <c r="AG822" s="19"/>
      <c r="AH822" s="19"/>
    </row>
    <row r="823" spans="1:34" ht="12.75" customHeight="1">
      <c r="A823" s="19"/>
      <c r="B823" s="48"/>
      <c r="C823" s="48"/>
      <c r="D823" s="110"/>
      <c r="E823" s="38"/>
      <c r="F823" s="38"/>
      <c r="G823" s="38"/>
      <c r="H823" s="110"/>
      <c r="I823" s="38"/>
      <c r="J823" s="38"/>
      <c r="K823" s="38"/>
      <c r="L823" s="110"/>
      <c r="M823" s="38"/>
      <c r="N823" s="38"/>
      <c r="O823" s="38"/>
      <c r="P823" s="110"/>
      <c r="Q823" s="38"/>
      <c r="R823" s="124"/>
      <c r="S823" s="124"/>
      <c r="T823" s="315"/>
      <c r="U823" s="124"/>
      <c r="V823" s="124"/>
      <c r="W823" s="124"/>
      <c r="X823" s="110"/>
      <c r="Y823" s="38"/>
      <c r="Z823" s="124"/>
      <c r="AA823" s="38"/>
      <c r="AB823" s="315"/>
      <c r="AC823" s="124"/>
      <c r="AD823" s="124"/>
      <c r="AE823" s="124"/>
      <c r="AF823" s="38"/>
      <c r="AG823" s="19"/>
      <c r="AH823" s="19"/>
    </row>
    <row r="824" spans="1:34" ht="12.75" customHeight="1">
      <c r="A824" s="19"/>
      <c r="B824" s="383"/>
      <c r="C824" s="383"/>
      <c r="D824" s="372"/>
      <c r="E824" s="35"/>
      <c r="F824" s="35"/>
      <c r="G824" s="35"/>
      <c r="H824" s="372"/>
      <c r="I824" s="35"/>
      <c r="J824" s="35"/>
      <c r="K824" s="35"/>
      <c r="L824" s="372"/>
      <c r="M824" s="35"/>
      <c r="N824" s="35"/>
      <c r="O824" s="35"/>
      <c r="P824" s="372"/>
      <c r="Q824" s="35"/>
      <c r="R824" s="378"/>
      <c r="S824" s="378"/>
      <c r="T824" s="377"/>
      <c r="U824" s="378"/>
      <c r="V824" s="378"/>
      <c r="W824" s="378"/>
      <c r="X824" s="377"/>
      <c r="Y824" s="378"/>
      <c r="Z824" s="378"/>
      <c r="AA824" s="35"/>
      <c r="AB824" s="377"/>
      <c r="AC824" s="378"/>
      <c r="AD824" s="378"/>
      <c r="AE824" s="378"/>
      <c r="AF824" s="35"/>
      <c r="AG824" s="19"/>
      <c r="AH824" s="19"/>
    </row>
    <row r="825" spans="1:34" ht="12.75" customHeight="1">
      <c r="A825" s="19"/>
      <c r="B825" s="375">
        <v>25</v>
      </c>
      <c r="C825" s="363" t="s">
        <v>1019</v>
      </c>
      <c r="D825" s="315"/>
      <c r="E825" s="124"/>
      <c r="F825" s="124"/>
      <c r="G825" s="124"/>
      <c r="H825" s="315"/>
      <c r="I825" s="303"/>
      <c r="J825" s="38"/>
      <c r="K825" s="38"/>
      <c r="L825" s="315"/>
      <c r="M825" s="124"/>
      <c r="N825" s="124"/>
      <c r="O825" s="124"/>
      <c r="P825" s="315"/>
      <c r="Q825" s="124"/>
      <c r="R825" s="124"/>
      <c r="S825" s="124"/>
      <c r="T825" s="315"/>
      <c r="U825" s="124"/>
      <c r="V825" s="124"/>
      <c r="W825" s="124"/>
      <c r="X825" s="110"/>
      <c r="Y825" s="38"/>
      <c r="Z825" s="38"/>
      <c r="AA825" s="38"/>
      <c r="AB825" s="110"/>
      <c r="AC825" s="38"/>
      <c r="AD825" s="38"/>
      <c r="AE825" s="38"/>
      <c r="AF825" s="38"/>
      <c r="AG825" s="19"/>
      <c r="AH825" s="19"/>
    </row>
    <row r="826" spans="1:34" ht="12.75" customHeight="1">
      <c r="A826" s="19"/>
      <c r="B826" s="375"/>
      <c r="C826" s="375"/>
      <c r="D826" s="315"/>
      <c r="E826" s="124"/>
      <c r="F826" s="124"/>
      <c r="G826" s="124"/>
      <c r="H826" s="315"/>
      <c r="I826" s="303"/>
      <c r="J826" s="38"/>
      <c r="K826" s="38"/>
      <c r="L826" s="315"/>
      <c r="M826" s="124"/>
      <c r="N826" s="124"/>
      <c r="O826" s="124"/>
      <c r="P826" s="315"/>
      <c r="Q826" s="124"/>
      <c r="R826" s="23"/>
      <c r="S826" s="23"/>
      <c r="T826" s="321"/>
      <c r="U826" s="23"/>
      <c r="V826" s="23"/>
      <c r="W826" s="23"/>
      <c r="X826" s="110"/>
      <c r="Y826" s="38"/>
      <c r="Z826" s="124"/>
      <c r="AA826" s="38"/>
      <c r="AB826" s="315"/>
      <c r="AC826" s="124"/>
      <c r="AD826" s="124"/>
      <c r="AE826" s="124"/>
      <c r="AF826" s="38"/>
      <c r="AG826" s="19"/>
      <c r="AH826" s="19"/>
    </row>
    <row r="827" spans="1:34" ht="12.75" customHeight="1">
      <c r="A827" s="19"/>
      <c r="B827" s="375"/>
      <c r="C827" s="48"/>
      <c r="D827" s="315"/>
      <c r="E827" s="124"/>
      <c r="F827" s="124"/>
      <c r="G827" s="124"/>
      <c r="H827" s="315"/>
      <c r="I827" s="303"/>
      <c r="J827" s="38"/>
      <c r="K827" s="38"/>
      <c r="L827" s="315"/>
      <c r="M827" s="124"/>
      <c r="N827" s="124"/>
      <c r="O827" s="124"/>
      <c r="P827" s="315"/>
      <c r="Q827" s="124"/>
      <c r="R827" s="38"/>
      <c r="S827" s="309"/>
      <c r="T827" s="310"/>
      <c r="U827" s="309"/>
      <c r="V827" s="309"/>
      <c r="W827" s="309"/>
      <c r="X827" s="110"/>
      <c r="Y827" s="38"/>
      <c r="Z827" s="38"/>
      <c r="AA827" s="38"/>
      <c r="AB827" s="110"/>
      <c r="AC827" s="38"/>
      <c r="AD827" s="38"/>
      <c r="AE827" s="38"/>
      <c r="AF827" s="38"/>
      <c r="AG827" s="19"/>
      <c r="AH827" s="19"/>
    </row>
    <row r="828" spans="1:34" ht="12.75" customHeight="1">
      <c r="A828" s="19"/>
      <c r="B828" s="383"/>
      <c r="C828" s="383"/>
      <c r="D828" s="372"/>
      <c r="E828" s="35"/>
      <c r="F828" s="35"/>
      <c r="G828" s="35"/>
      <c r="H828" s="372"/>
      <c r="I828" s="35"/>
      <c r="J828" s="35"/>
      <c r="K828" s="35"/>
      <c r="L828" s="372"/>
      <c r="M828" s="35"/>
      <c r="N828" s="35"/>
      <c r="O828" s="35"/>
      <c r="P828" s="372"/>
      <c r="Q828" s="35"/>
      <c r="R828" s="381"/>
      <c r="S828" s="381"/>
      <c r="T828" s="382"/>
      <c r="U828" s="381"/>
      <c r="V828" s="381"/>
      <c r="W828" s="381"/>
      <c r="X828" s="372"/>
      <c r="Y828" s="35"/>
      <c r="Z828" s="35"/>
      <c r="AA828" s="35"/>
      <c r="AB828" s="372"/>
      <c r="AC828" s="35"/>
      <c r="AD828" s="35"/>
      <c r="AE828" s="35"/>
      <c r="AF828" s="35"/>
      <c r="AG828" s="19"/>
      <c r="AH828" s="19"/>
    </row>
    <row r="829" spans="1:34" ht="12.75" customHeight="1">
      <c r="A829" s="19"/>
      <c r="B829" s="48">
        <v>26</v>
      </c>
      <c r="C829" s="363" t="s">
        <v>1020</v>
      </c>
      <c r="D829" s="110"/>
      <c r="E829" s="38"/>
      <c r="F829" s="38"/>
      <c r="G829" s="38"/>
      <c r="H829" s="110"/>
      <c r="I829" s="38"/>
      <c r="J829" s="38"/>
      <c r="K829" s="38"/>
      <c r="L829" s="110"/>
      <c r="M829" s="38"/>
      <c r="N829" s="38"/>
      <c r="O829" s="38"/>
      <c r="P829" s="110"/>
      <c r="Q829" s="38"/>
      <c r="R829" s="38"/>
      <c r="S829" s="38"/>
      <c r="T829" s="110"/>
      <c r="U829" s="38"/>
      <c r="V829" s="38"/>
      <c r="W829" s="38"/>
      <c r="X829" s="110"/>
      <c r="Y829" s="38"/>
      <c r="Z829" s="38"/>
      <c r="AA829" s="317"/>
      <c r="AB829" s="110"/>
      <c r="AC829" s="38"/>
      <c r="AD829" s="38"/>
      <c r="AE829" s="38"/>
      <c r="AF829" s="38"/>
      <c r="AG829" s="19"/>
      <c r="AH829" s="19"/>
    </row>
    <row r="830" spans="1:34" ht="12.75" customHeight="1">
      <c r="A830" s="19"/>
      <c r="B830" s="375"/>
      <c r="C830" s="48"/>
      <c r="D830" s="315"/>
      <c r="E830" s="124"/>
      <c r="F830" s="124"/>
      <c r="G830" s="124"/>
      <c r="H830" s="315"/>
      <c r="I830" s="303"/>
      <c r="J830" s="38"/>
      <c r="K830" s="38"/>
      <c r="L830" s="315"/>
      <c r="M830" s="124"/>
      <c r="N830" s="124"/>
      <c r="O830" s="124"/>
      <c r="P830" s="315"/>
      <c r="Q830" s="124"/>
      <c r="R830" s="124"/>
      <c r="S830" s="124"/>
      <c r="T830" s="315"/>
      <c r="U830" s="124"/>
      <c r="V830" s="124"/>
      <c r="W830" s="124"/>
      <c r="X830" s="110"/>
      <c r="Y830" s="38"/>
      <c r="Z830" s="124"/>
      <c r="AA830" s="317"/>
      <c r="AB830" s="315"/>
      <c r="AC830" s="124"/>
      <c r="AD830" s="124"/>
      <c r="AE830" s="124"/>
      <c r="AF830" s="38"/>
      <c r="AG830" s="19"/>
      <c r="AH830" s="19"/>
    </row>
    <row r="831" spans="1:34" ht="12.75" customHeight="1">
      <c r="A831" s="19"/>
      <c r="B831" s="375"/>
      <c r="C831" s="48"/>
      <c r="D831" s="315"/>
      <c r="E831" s="124"/>
      <c r="F831" s="124"/>
      <c r="G831" s="124"/>
      <c r="H831" s="315"/>
      <c r="I831" s="303"/>
      <c r="J831" s="38"/>
      <c r="K831" s="38"/>
      <c r="L831" s="315"/>
      <c r="M831" s="124"/>
      <c r="N831" s="124"/>
      <c r="O831" s="124"/>
      <c r="P831" s="315"/>
      <c r="Q831" s="124"/>
      <c r="R831" s="124"/>
      <c r="S831" s="124"/>
      <c r="T831" s="315"/>
      <c r="U831" s="124"/>
      <c r="V831" s="124"/>
      <c r="W831" s="124"/>
      <c r="X831" s="315"/>
      <c r="Y831" s="124"/>
      <c r="Z831" s="124"/>
      <c r="AA831" s="317"/>
      <c r="AB831" s="315"/>
      <c r="AC831" s="124"/>
      <c r="AD831" s="124"/>
      <c r="AE831" s="124"/>
      <c r="AF831" s="38"/>
      <c r="AG831" s="19"/>
      <c r="AH831" s="19"/>
    </row>
    <row r="832" spans="1:34" ht="12.75" customHeight="1">
      <c r="A832" s="19"/>
      <c r="B832" s="376"/>
      <c r="C832" s="376"/>
      <c r="D832" s="377"/>
      <c r="E832" s="378"/>
      <c r="F832" s="378"/>
      <c r="G832" s="378"/>
      <c r="H832" s="377"/>
      <c r="I832" s="379"/>
      <c r="J832" s="35"/>
      <c r="K832" s="35"/>
      <c r="L832" s="377"/>
      <c r="M832" s="378"/>
      <c r="N832" s="378"/>
      <c r="O832" s="378"/>
      <c r="P832" s="377"/>
      <c r="Q832" s="378"/>
      <c r="R832" s="378"/>
      <c r="S832" s="378"/>
      <c r="T832" s="377"/>
      <c r="U832" s="378"/>
      <c r="V832" s="378"/>
      <c r="W832" s="378"/>
      <c r="X832" s="372"/>
      <c r="Y832" s="35"/>
      <c r="Z832" s="35"/>
      <c r="AA832" s="384"/>
      <c r="AB832" s="372"/>
      <c r="AC832" s="35"/>
      <c r="AD832" s="35"/>
      <c r="AE832" s="35"/>
      <c r="AF832" s="35"/>
      <c r="AG832" s="19"/>
      <c r="AH832" s="19"/>
    </row>
    <row r="833" spans="1:34" ht="12.75" customHeight="1">
      <c r="A833" s="19"/>
      <c r="B833" s="48">
        <v>27</v>
      </c>
      <c r="C833" s="375" t="s">
        <v>1021</v>
      </c>
      <c r="D833" s="110"/>
      <c r="E833" s="38"/>
      <c r="F833" s="38"/>
      <c r="G833" s="38"/>
      <c r="H833" s="110"/>
      <c r="I833" s="38"/>
      <c r="J833" s="38"/>
      <c r="K833" s="38"/>
      <c r="L833" s="110"/>
      <c r="M833" s="38"/>
      <c r="N833" s="38"/>
      <c r="O833" s="38"/>
      <c r="P833" s="110"/>
      <c r="Q833" s="38"/>
      <c r="R833" s="23"/>
      <c r="S833" s="23"/>
      <c r="T833" s="321"/>
      <c r="U833" s="23"/>
      <c r="V833" s="23"/>
      <c r="W833" s="23"/>
      <c r="X833" s="110"/>
      <c r="Y833" s="38"/>
      <c r="Z833" s="124"/>
      <c r="AA833" s="317"/>
      <c r="AB833" s="315"/>
      <c r="AC833" s="124"/>
      <c r="AD833" s="124"/>
      <c r="AE833" s="124"/>
      <c r="AF833" s="38"/>
      <c r="AG833" s="19"/>
      <c r="AH833" s="19"/>
    </row>
    <row r="834" spans="1:34" ht="12.75" customHeight="1">
      <c r="A834" s="19"/>
      <c r="B834" s="48"/>
      <c r="C834" s="375"/>
      <c r="D834" s="110"/>
      <c r="E834" s="38"/>
      <c r="F834" s="38"/>
      <c r="G834" s="38"/>
      <c r="H834" s="110"/>
      <c r="I834" s="38"/>
      <c r="J834" s="38"/>
      <c r="K834" s="38"/>
      <c r="L834" s="110"/>
      <c r="M834" s="38"/>
      <c r="N834" s="38"/>
      <c r="O834" s="38"/>
      <c r="P834" s="110"/>
      <c r="Q834" s="38"/>
      <c r="R834" s="38"/>
      <c r="S834" s="309"/>
      <c r="T834" s="310"/>
      <c r="U834" s="309"/>
      <c r="V834" s="309"/>
      <c r="W834" s="309"/>
      <c r="X834" s="110"/>
      <c r="Y834" s="38"/>
      <c r="Z834" s="38"/>
      <c r="AA834" s="38"/>
      <c r="AB834" s="110"/>
      <c r="AC834" s="38"/>
      <c r="AD834" s="38"/>
      <c r="AE834" s="38"/>
      <c r="AF834" s="38"/>
      <c r="AG834" s="19"/>
      <c r="AH834" s="19"/>
    </row>
    <row r="835" spans="1:34" ht="12.75" customHeight="1">
      <c r="A835" s="19"/>
      <c r="B835" s="375"/>
      <c r="C835" s="48"/>
      <c r="D835" s="315"/>
      <c r="E835" s="124"/>
      <c r="F835" s="124"/>
      <c r="G835" s="124"/>
      <c r="H835" s="315"/>
      <c r="I835" s="303"/>
      <c r="J835" s="38"/>
      <c r="K835" s="38"/>
      <c r="L835" s="315"/>
      <c r="M835" s="124"/>
      <c r="N835" s="124"/>
      <c r="O835" s="124"/>
      <c r="P835" s="315"/>
      <c r="Q835" s="124"/>
      <c r="R835" s="309"/>
      <c r="S835" s="309"/>
      <c r="T835" s="310"/>
      <c r="U835" s="309"/>
      <c r="V835" s="309"/>
      <c r="W835" s="309"/>
      <c r="X835" s="110"/>
      <c r="Y835" s="38"/>
      <c r="Z835" s="38"/>
      <c r="AA835" s="38"/>
      <c r="AB835" s="110"/>
      <c r="AC835" s="38"/>
      <c r="AD835" s="38"/>
      <c r="AE835" s="38"/>
      <c r="AF835" s="38"/>
      <c r="AG835" s="19"/>
      <c r="AH835" s="19"/>
    </row>
    <row r="836" spans="1:34" ht="12.75" customHeight="1">
      <c r="A836" s="19"/>
      <c r="B836" s="376"/>
      <c r="C836" s="383"/>
      <c r="D836" s="377"/>
      <c r="E836" s="378"/>
      <c r="F836" s="378"/>
      <c r="G836" s="378"/>
      <c r="H836" s="377"/>
      <c r="I836" s="379"/>
      <c r="J836" s="35"/>
      <c r="K836" s="35"/>
      <c r="L836" s="377"/>
      <c r="M836" s="378"/>
      <c r="N836" s="378"/>
      <c r="O836" s="378"/>
      <c r="P836" s="377"/>
      <c r="Q836" s="378"/>
      <c r="R836" s="35"/>
      <c r="S836" s="35"/>
      <c r="T836" s="372"/>
      <c r="U836" s="35"/>
      <c r="V836" s="35"/>
      <c r="W836" s="35"/>
      <c r="X836" s="372"/>
      <c r="Y836" s="35"/>
      <c r="Z836" s="35"/>
      <c r="AA836" s="387"/>
      <c r="AB836" s="372"/>
      <c r="AC836" s="35"/>
      <c r="AD836" s="35"/>
      <c r="AE836" s="35"/>
      <c r="AF836" s="35"/>
      <c r="AG836" s="19"/>
      <c r="AH836" s="19"/>
    </row>
    <row r="837" spans="1:34" ht="12.75" customHeight="1">
      <c r="A837" s="19"/>
      <c r="B837" s="375">
        <v>28</v>
      </c>
      <c r="C837" s="375" t="s">
        <v>1022</v>
      </c>
      <c r="D837" s="315"/>
      <c r="E837" s="124"/>
      <c r="F837" s="124"/>
      <c r="G837" s="124"/>
      <c r="H837" s="315"/>
      <c r="I837" s="303"/>
      <c r="J837" s="38"/>
      <c r="K837" s="38"/>
      <c r="L837" s="315"/>
      <c r="M837" s="124"/>
      <c r="N837" s="124"/>
      <c r="O837" s="124"/>
      <c r="P837" s="315"/>
      <c r="Q837" s="124"/>
      <c r="R837" s="124"/>
      <c r="S837" s="124"/>
      <c r="T837" s="315"/>
      <c r="U837" s="124"/>
      <c r="V837" s="124"/>
      <c r="W837" s="124"/>
      <c r="X837" s="110"/>
      <c r="Y837" s="38"/>
      <c r="Z837" s="124"/>
      <c r="AA837" s="313"/>
      <c r="AB837" s="315"/>
      <c r="AC837" s="124"/>
      <c r="AD837" s="124"/>
      <c r="AE837" s="124"/>
      <c r="AF837" s="38"/>
      <c r="AG837" s="19"/>
      <c r="AH837" s="19"/>
    </row>
    <row r="838" spans="1:34" ht="12.75" customHeight="1">
      <c r="A838" s="19"/>
      <c r="B838" s="48"/>
      <c r="C838" s="375"/>
      <c r="D838" s="110"/>
      <c r="E838" s="38"/>
      <c r="F838" s="38"/>
      <c r="G838" s="38"/>
      <c r="H838" s="110"/>
      <c r="I838" s="38"/>
      <c r="J838" s="38"/>
      <c r="K838" s="38"/>
      <c r="L838" s="110"/>
      <c r="M838" s="38"/>
      <c r="N838" s="38"/>
      <c r="O838" s="38"/>
      <c r="P838" s="110"/>
      <c r="Q838" s="38"/>
      <c r="R838" s="124"/>
      <c r="S838" s="124"/>
      <c r="T838" s="315"/>
      <c r="U838" s="124"/>
      <c r="V838" s="124"/>
      <c r="W838" s="124"/>
      <c r="X838" s="315"/>
      <c r="Y838" s="124"/>
      <c r="Z838" s="124"/>
      <c r="AA838" s="317"/>
      <c r="AB838" s="315"/>
      <c r="AC838" s="124"/>
      <c r="AD838" s="124"/>
      <c r="AE838" s="124"/>
      <c r="AF838" s="38"/>
      <c r="AG838" s="19"/>
      <c r="AH838" s="19"/>
    </row>
    <row r="839" spans="1:34" ht="12.75" customHeight="1">
      <c r="A839" s="19"/>
      <c r="B839" s="48"/>
      <c r="C839" s="48"/>
      <c r="D839" s="110"/>
      <c r="E839" s="38"/>
      <c r="F839" s="38"/>
      <c r="G839" s="38"/>
      <c r="H839" s="110"/>
      <c r="I839" s="38"/>
      <c r="J839" s="38"/>
      <c r="K839" s="38"/>
      <c r="L839" s="110"/>
      <c r="M839" s="38"/>
      <c r="N839" s="38"/>
      <c r="O839" s="38"/>
      <c r="P839" s="110"/>
      <c r="Q839" s="38"/>
      <c r="R839" s="124"/>
      <c r="S839" s="124"/>
      <c r="T839" s="315"/>
      <c r="U839" s="124"/>
      <c r="V839" s="124"/>
      <c r="W839" s="124"/>
      <c r="X839" s="110"/>
      <c r="Y839" s="38"/>
      <c r="Z839" s="38"/>
      <c r="AA839" s="317"/>
      <c r="AB839" s="110"/>
      <c r="AC839" s="38"/>
      <c r="AD839" s="38"/>
      <c r="AE839" s="38"/>
      <c r="AF839" s="38"/>
      <c r="AG839" s="19"/>
      <c r="AH839" s="19"/>
    </row>
    <row r="840" spans="1:34" ht="12.75" customHeight="1">
      <c r="A840" s="19"/>
      <c r="B840" s="376"/>
      <c r="C840" s="383"/>
      <c r="D840" s="377"/>
      <c r="E840" s="378"/>
      <c r="F840" s="378"/>
      <c r="G840" s="378"/>
      <c r="H840" s="377"/>
      <c r="I840" s="379"/>
      <c r="J840" s="35"/>
      <c r="K840" s="35"/>
      <c r="L840" s="377"/>
      <c r="M840" s="378"/>
      <c r="N840" s="378"/>
      <c r="O840" s="378"/>
      <c r="P840" s="377"/>
      <c r="Q840" s="378"/>
      <c r="R840" s="378"/>
      <c r="S840" s="378"/>
      <c r="T840" s="377"/>
      <c r="U840" s="378"/>
      <c r="V840" s="378"/>
      <c r="W840" s="378"/>
      <c r="X840" s="372"/>
      <c r="Y840" s="35"/>
      <c r="Z840" s="378"/>
      <c r="AA840" s="384"/>
      <c r="AB840" s="377"/>
      <c r="AC840" s="378"/>
      <c r="AD840" s="378"/>
      <c r="AE840" s="378"/>
      <c r="AF840" s="35"/>
      <c r="AG840" s="19"/>
      <c r="AH840" s="19"/>
    </row>
    <row r="841" spans="1:34" ht="12.75" customHeight="1">
      <c r="A841" s="19"/>
      <c r="B841" s="514">
        <v>29</v>
      </c>
      <c r="C841" s="510" t="s">
        <v>1023</v>
      </c>
      <c r="D841" s="515"/>
      <c r="E841" s="516"/>
      <c r="F841" s="516"/>
      <c r="G841" s="516"/>
      <c r="H841" s="515"/>
      <c r="I841" s="517"/>
      <c r="J841" s="512"/>
      <c r="K841" s="512"/>
      <c r="L841" s="515"/>
      <c r="M841" s="516"/>
      <c r="N841" s="516"/>
      <c r="O841" s="516"/>
      <c r="P841" s="515"/>
      <c r="Q841" s="516"/>
      <c r="R841" s="512"/>
      <c r="S841" s="528"/>
      <c r="T841" s="529"/>
      <c r="U841" s="528"/>
      <c r="V841" s="528"/>
      <c r="W841" s="528"/>
      <c r="X841" s="511"/>
      <c r="Y841" s="512"/>
      <c r="Z841" s="512"/>
      <c r="AA841" s="512"/>
      <c r="AB841" s="511"/>
      <c r="AC841" s="512"/>
      <c r="AD841" s="512"/>
      <c r="AE841" s="512"/>
      <c r="AF841" s="512"/>
      <c r="AG841" s="19"/>
      <c r="AH841" s="19"/>
    </row>
    <row r="842" spans="1:34" ht="12.75" customHeight="1">
      <c r="A842" s="19"/>
      <c r="B842" s="514"/>
      <c r="C842" s="509"/>
      <c r="D842" s="515"/>
      <c r="E842" s="516"/>
      <c r="F842" s="516"/>
      <c r="G842" s="516"/>
      <c r="H842" s="515"/>
      <c r="I842" s="517"/>
      <c r="J842" s="512"/>
      <c r="K842" s="512"/>
      <c r="L842" s="515"/>
      <c r="M842" s="516"/>
      <c r="N842" s="516"/>
      <c r="O842" s="516"/>
      <c r="P842" s="515"/>
      <c r="Q842" s="516"/>
      <c r="R842" s="512"/>
      <c r="S842" s="512"/>
      <c r="T842" s="511"/>
      <c r="U842" s="512"/>
      <c r="V842" s="512"/>
      <c r="W842" s="512"/>
      <c r="X842" s="511"/>
      <c r="Y842" s="512"/>
      <c r="Z842" s="512"/>
      <c r="AA842" s="512"/>
      <c r="AB842" s="511"/>
      <c r="AC842" s="512"/>
      <c r="AD842" s="512"/>
      <c r="AE842" s="512"/>
      <c r="AF842" s="512"/>
      <c r="AG842" s="19"/>
      <c r="AH842" s="19"/>
    </row>
    <row r="843" spans="1:34" ht="12.75" customHeight="1">
      <c r="A843" s="19"/>
      <c r="B843" s="509"/>
      <c r="C843" s="509"/>
      <c r="D843" s="511"/>
      <c r="E843" s="512"/>
      <c r="F843" s="512"/>
      <c r="G843" s="512"/>
      <c r="H843" s="511"/>
      <c r="I843" s="512"/>
      <c r="J843" s="512"/>
      <c r="K843" s="512"/>
      <c r="L843" s="511"/>
      <c r="M843" s="512"/>
      <c r="N843" s="512"/>
      <c r="O843" s="512"/>
      <c r="P843" s="511"/>
      <c r="Q843" s="512"/>
      <c r="R843" s="512"/>
      <c r="S843" s="512"/>
      <c r="T843" s="511"/>
      <c r="U843" s="512"/>
      <c r="V843" s="512"/>
      <c r="W843" s="512"/>
      <c r="X843" s="511"/>
      <c r="Y843" s="512"/>
      <c r="Z843" s="512"/>
      <c r="AA843" s="512"/>
      <c r="AB843" s="511"/>
      <c r="AC843" s="512"/>
      <c r="AD843" s="512"/>
      <c r="AE843" s="512"/>
      <c r="AF843" s="512"/>
      <c r="AG843" s="19"/>
      <c r="AH843" s="19"/>
    </row>
    <row r="844" spans="1:34" ht="12.75" customHeight="1">
      <c r="A844" s="19"/>
      <c r="B844" s="532"/>
      <c r="C844" s="532"/>
      <c r="D844" s="523"/>
      <c r="E844" s="522"/>
      <c r="F844" s="522"/>
      <c r="G844" s="522"/>
      <c r="H844" s="523"/>
      <c r="I844" s="522"/>
      <c r="J844" s="522"/>
      <c r="K844" s="522"/>
      <c r="L844" s="523"/>
      <c r="M844" s="522"/>
      <c r="N844" s="522"/>
      <c r="O844" s="522"/>
      <c r="P844" s="523"/>
      <c r="Q844" s="522"/>
      <c r="R844" s="522"/>
      <c r="S844" s="522"/>
      <c r="T844" s="523"/>
      <c r="U844" s="522"/>
      <c r="V844" s="522"/>
      <c r="W844" s="522"/>
      <c r="X844" s="523"/>
      <c r="Y844" s="522"/>
      <c r="Z844" s="522"/>
      <c r="AA844" s="522"/>
      <c r="AB844" s="523"/>
      <c r="AC844" s="522"/>
      <c r="AD844" s="522"/>
      <c r="AE844" s="522"/>
      <c r="AF844" s="522"/>
      <c r="AG844" s="19"/>
      <c r="AH844" s="19"/>
    </row>
    <row r="845" spans="1:34" ht="12.75" customHeight="1">
      <c r="A845" s="19"/>
      <c r="B845" s="490">
        <v>30</v>
      </c>
      <c r="C845" s="504" t="s">
        <v>1024</v>
      </c>
      <c r="D845" s="488"/>
      <c r="E845" s="487"/>
      <c r="F845" s="487"/>
      <c r="G845" s="487"/>
      <c r="H845" s="488"/>
      <c r="I845" s="487"/>
      <c r="J845" s="487"/>
      <c r="K845" s="487"/>
      <c r="L845" s="488"/>
      <c r="M845" s="487"/>
      <c r="N845" s="487"/>
      <c r="O845" s="487"/>
      <c r="P845" s="488"/>
      <c r="Q845" s="487"/>
      <c r="R845" s="487"/>
      <c r="S845" s="487"/>
      <c r="T845" s="488"/>
      <c r="U845" s="487"/>
      <c r="V845" s="487"/>
      <c r="W845" s="487"/>
      <c r="X845" s="488"/>
      <c r="Y845" s="487"/>
      <c r="Z845" s="487"/>
      <c r="AA845" s="487"/>
      <c r="AB845" s="488"/>
      <c r="AC845" s="487"/>
      <c r="AD845" s="487"/>
      <c r="AE845" s="487"/>
      <c r="AF845" s="487"/>
      <c r="AG845" s="19"/>
      <c r="AH845" s="19"/>
    </row>
    <row r="846" spans="1:34" ht="12.75" customHeight="1">
      <c r="A846" s="19"/>
      <c r="B846" s="489"/>
      <c r="C846" s="489"/>
      <c r="D846" s="488"/>
      <c r="E846" s="487"/>
      <c r="F846" s="487"/>
      <c r="G846" s="487"/>
      <c r="H846" s="488"/>
      <c r="I846" s="487"/>
      <c r="J846" s="487"/>
      <c r="K846" s="487"/>
      <c r="L846" s="488"/>
      <c r="M846" s="487"/>
      <c r="N846" s="487"/>
      <c r="O846" s="487"/>
      <c r="P846" s="488"/>
      <c r="Q846" s="487"/>
      <c r="R846" s="487"/>
      <c r="S846" s="487"/>
      <c r="T846" s="488"/>
      <c r="U846" s="487"/>
      <c r="V846" s="487"/>
      <c r="W846" s="487"/>
      <c r="X846" s="488"/>
      <c r="Y846" s="487"/>
      <c r="Z846" s="487"/>
      <c r="AA846" s="487"/>
      <c r="AB846" s="488"/>
      <c r="AC846" s="487"/>
      <c r="AD846" s="487"/>
      <c r="AE846" s="487"/>
      <c r="AF846" s="487"/>
      <c r="AG846" s="19"/>
      <c r="AH846" s="19"/>
    </row>
    <row r="847" spans="1:34" ht="12.75" customHeight="1">
      <c r="A847" s="19"/>
      <c r="B847" s="489"/>
      <c r="C847" s="489"/>
      <c r="D847" s="488"/>
      <c r="E847" s="487"/>
      <c r="F847" s="487"/>
      <c r="G847" s="487"/>
      <c r="H847" s="488"/>
      <c r="I847" s="487"/>
      <c r="J847" s="487"/>
      <c r="K847" s="487"/>
      <c r="L847" s="488"/>
      <c r="M847" s="487"/>
      <c r="N847" s="487"/>
      <c r="O847" s="487"/>
      <c r="P847" s="488"/>
      <c r="Q847" s="487"/>
      <c r="R847" s="487"/>
      <c r="S847" s="487"/>
      <c r="T847" s="488"/>
      <c r="U847" s="487"/>
      <c r="V847" s="487"/>
      <c r="W847" s="487"/>
      <c r="X847" s="488"/>
      <c r="Y847" s="487"/>
      <c r="Z847" s="487"/>
      <c r="AA847" s="487"/>
      <c r="AB847" s="488"/>
      <c r="AC847" s="487"/>
      <c r="AD847" s="487"/>
      <c r="AE847" s="487"/>
      <c r="AF847" s="487"/>
      <c r="AG847" s="19"/>
      <c r="AH847" s="19"/>
    </row>
    <row r="848" spans="1:34" ht="12.75" customHeight="1">
      <c r="A848" s="19"/>
      <c r="B848" s="496"/>
      <c r="C848" s="496"/>
      <c r="D848" s="503"/>
      <c r="E848" s="500"/>
      <c r="F848" s="500"/>
      <c r="G848" s="500"/>
      <c r="H848" s="503"/>
      <c r="I848" s="500"/>
      <c r="J848" s="500"/>
      <c r="K848" s="500"/>
      <c r="L848" s="503"/>
      <c r="M848" s="500"/>
      <c r="N848" s="500"/>
      <c r="O848" s="500"/>
      <c r="P848" s="503"/>
      <c r="Q848" s="500"/>
      <c r="R848" s="500"/>
      <c r="S848" s="500"/>
      <c r="T848" s="503"/>
      <c r="U848" s="500"/>
      <c r="V848" s="500"/>
      <c r="W848" s="500"/>
      <c r="X848" s="503"/>
      <c r="Y848" s="500"/>
      <c r="Z848" s="500"/>
      <c r="AA848" s="500"/>
      <c r="AB848" s="503"/>
      <c r="AC848" s="500"/>
      <c r="AD848" s="500"/>
      <c r="AE848" s="500"/>
      <c r="AF848" s="500"/>
      <c r="AG848" s="19"/>
      <c r="AH848" s="19"/>
    </row>
    <row r="849" spans="1:34" ht="12.75" customHeight="1">
      <c r="A849" s="19"/>
      <c r="B849" s="375"/>
      <c r="C849" s="375"/>
      <c r="D849" s="110"/>
      <c r="E849" s="38"/>
      <c r="F849" s="38"/>
      <c r="G849" s="38"/>
      <c r="H849" s="110"/>
      <c r="I849" s="38"/>
      <c r="J849" s="38"/>
      <c r="K849" s="38"/>
      <c r="L849" s="110"/>
      <c r="M849" s="38"/>
      <c r="N849" s="38"/>
      <c r="O849" s="38"/>
      <c r="P849" s="110"/>
      <c r="Q849" s="38"/>
      <c r="R849" s="38"/>
      <c r="S849" s="38"/>
      <c r="T849" s="110"/>
      <c r="U849" s="38"/>
      <c r="V849" s="38"/>
      <c r="W849" s="38"/>
      <c r="X849" s="110"/>
      <c r="Y849" s="38"/>
      <c r="Z849" s="38"/>
      <c r="AA849" s="38"/>
      <c r="AB849" s="110"/>
      <c r="AC849" s="38"/>
      <c r="AD849" s="38"/>
      <c r="AE849" s="38"/>
      <c r="AF849" s="38"/>
      <c r="AG849" s="19"/>
      <c r="AH849" s="19"/>
    </row>
    <row r="850" spans="1:34" ht="12.75" customHeight="1">
      <c r="A850" s="19"/>
      <c r="B850" s="48"/>
      <c r="C850" s="48"/>
      <c r="D850" s="110"/>
      <c r="E850" s="38"/>
      <c r="F850" s="38"/>
      <c r="G850" s="38"/>
      <c r="H850" s="110"/>
      <c r="I850" s="38"/>
      <c r="J850" s="38"/>
      <c r="K850" s="38"/>
      <c r="L850" s="110"/>
      <c r="M850" s="38"/>
      <c r="N850" s="38"/>
      <c r="O850" s="38"/>
      <c r="P850" s="110"/>
      <c r="Q850" s="38"/>
      <c r="R850" s="38"/>
      <c r="S850" s="38"/>
      <c r="T850" s="110"/>
      <c r="U850" s="38"/>
      <c r="V850" s="38"/>
      <c r="W850" s="38"/>
      <c r="X850" s="110"/>
      <c r="Y850" s="38"/>
      <c r="Z850" s="38"/>
      <c r="AA850" s="38"/>
      <c r="AB850" s="110"/>
      <c r="AC850" s="38"/>
      <c r="AD850" s="38"/>
      <c r="AE850" s="38"/>
      <c r="AF850" s="38"/>
      <c r="AG850" s="19"/>
      <c r="AH850" s="19"/>
    </row>
    <row r="851" spans="1:34" ht="12.75" customHeight="1">
      <c r="A851" s="19"/>
      <c r="B851" s="38"/>
      <c r="C851" s="38"/>
      <c r="D851" s="110"/>
      <c r="E851" s="38"/>
      <c r="F851" s="38"/>
      <c r="G851" s="38"/>
      <c r="H851" s="110"/>
      <c r="I851" s="38"/>
      <c r="J851" s="38"/>
      <c r="K851" s="38"/>
      <c r="L851" s="110"/>
      <c r="M851" s="38"/>
      <c r="N851" s="38"/>
      <c r="O851" s="38"/>
      <c r="P851" s="110"/>
      <c r="Q851" s="38"/>
      <c r="R851" s="38"/>
      <c r="S851" s="38"/>
      <c r="T851" s="110"/>
      <c r="U851" s="38"/>
      <c r="V851" s="38"/>
      <c r="W851" s="38"/>
      <c r="X851" s="110"/>
      <c r="Y851" s="38"/>
      <c r="Z851" s="38"/>
      <c r="AA851" s="38"/>
      <c r="AB851" s="110"/>
      <c r="AC851" s="38"/>
      <c r="AD851" s="38"/>
      <c r="AE851" s="38"/>
      <c r="AF851" s="38"/>
      <c r="AG851" s="19"/>
      <c r="AH851" s="19"/>
    </row>
    <row r="852" spans="1:34" ht="12.75" customHeight="1">
      <c r="A852" s="19"/>
      <c r="B852" s="307"/>
      <c r="C852" s="307"/>
      <c r="D852" s="319"/>
      <c r="E852" s="307"/>
      <c r="F852" s="307"/>
      <c r="G852" s="307"/>
      <c r="H852" s="319"/>
      <c r="I852" s="307"/>
      <c r="J852" s="307"/>
      <c r="K852" s="307"/>
      <c r="L852" s="319"/>
      <c r="M852" s="307"/>
      <c r="N852" s="307"/>
      <c r="O852" s="307"/>
      <c r="P852" s="319"/>
      <c r="Q852" s="307"/>
      <c r="R852" s="307"/>
      <c r="S852" s="307"/>
      <c r="T852" s="319"/>
      <c r="U852" s="307"/>
      <c r="V852" s="307"/>
      <c r="W852" s="307"/>
      <c r="X852" s="319"/>
      <c r="Y852" s="307"/>
      <c r="Z852" s="307"/>
      <c r="AA852" s="307"/>
      <c r="AB852" s="319"/>
      <c r="AC852" s="307"/>
      <c r="AD852" s="307"/>
      <c r="AE852" s="307"/>
      <c r="AF852" s="307"/>
      <c r="AG852" s="19"/>
      <c r="AH852" s="19"/>
    </row>
    <row r="853" spans="1:34" ht="12.75" customHeight="1">
      <c r="A853" s="19"/>
      <c r="J853" s="2"/>
      <c r="K853" s="52"/>
      <c r="AA853" s="19"/>
      <c r="AG853" s="19"/>
      <c r="AH853" s="19"/>
    </row>
    <row r="854" spans="1:34" ht="12.75" customHeight="1">
      <c r="A854" s="19"/>
      <c r="B854" s="1159">
        <v>43647</v>
      </c>
      <c r="C854" s="1000"/>
      <c r="D854" s="1000"/>
      <c r="E854" s="1000"/>
      <c r="F854" s="1000"/>
      <c r="G854" s="1000"/>
      <c r="H854" s="1000"/>
      <c r="I854" s="1001"/>
      <c r="J854" s="19"/>
      <c r="K854" s="1007" t="s">
        <v>1016</v>
      </c>
      <c r="L854" s="727"/>
      <c r="M854" s="727"/>
      <c r="N854" s="727"/>
      <c r="O854" s="727"/>
      <c r="P854" s="727"/>
      <c r="Q854" s="727"/>
      <c r="R854" s="727"/>
      <c r="S854" s="727"/>
      <c r="T854" s="727"/>
      <c r="U854" s="727"/>
      <c r="V854" s="727"/>
      <c r="W854" s="727"/>
      <c r="X854" s="727"/>
      <c r="Y854" s="228"/>
      <c r="Z854" s="19"/>
      <c r="AA854" s="19"/>
      <c r="AB854" s="19"/>
      <c r="AC854" s="19"/>
      <c r="AD854" s="19"/>
      <c r="AE854" s="19"/>
      <c r="AF854" s="19"/>
      <c r="AG854" s="19"/>
      <c r="AH854" s="19"/>
    </row>
    <row r="855" spans="1:34" ht="12.75" customHeight="1">
      <c r="A855" s="19"/>
      <c r="B855" s="1002"/>
      <c r="C855" s="727"/>
      <c r="D855" s="727"/>
      <c r="E855" s="727"/>
      <c r="F855" s="727"/>
      <c r="G855" s="727"/>
      <c r="H855" s="727"/>
      <c r="I855" s="1003"/>
      <c r="J855" s="19"/>
      <c r="K855" s="727"/>
      <c r="L855" s="727"/>
      <c r="M855" s="727"/>
      <c r="N855" s="727"/>
      <c r="O855" s="727"/>
      <c r="P855" s="727"/>
      <c r="Q855" s="727"/>
      <c r="R855" s="727"/>
      <c r="S855" s="727"/>
      <c r="T855" s="727"/>
      <c r="U855" s="727"/>
      <c r="V855" s="727"/>
      <c r="W855" s="727"/>
      <c r="X855" s="727"/>
      <c r="Y855" s="228"/>
      <c r="Z855" s="19"/>
      <c r="AA855" s="19"/>
      <c r="AB855" s="19"/>
      <c r="AC855" s="19"/>
      <c r="AD855" s="19"/>
      <c r="AE855" s="19"/>
      <c r="AF855" s="19"/>
      <c r="AG855" s="19"/>
      <c r="AH855" s="19"/>
    </row>
    <row r="856" spans="1:34" ht="12.75" customHeight="1">
      <c r="A856" s="19"/>
      <c r="B856" s="1004"/>
      <c r="C856" s="1005"/>
      <c r="D856" s="1005"/>
      <c r="E856" s="1005"/>
      <c r="F856" s="1005"/>
      <c r="G856" s="1005"/>
      <c r="H856" s="1005"/>
      <c r="I856" s="1006"/>
      <c r="J856" s="237"/>
      <c r="K856" s="727"/>
      <c r="L856" s="727"/>
      <c r="M856" s="727"/>
      <c r="N856" s="727"/>
      <c r="O856" s="727"/>
      <c r="P856" s="727"/>
      <c r="Q856" s="727"/>
      <c r="R856" s="727"/>
      <c r="S856" s="727"/>
      <c r="T856" s="727"/>
      <c r="U856" s="727"/>
      <c r="V856" s="727"/>
      <c r="W856" s="727"/>
      <c r="X856" s="727"/>
      <c r="Y856" s="228"/>
      <c r="Z856" s="284"/>
      <c r="AA856" s="284"/>
      <c r="AB856" s="284"/>
      <c r="AC856" s="284"/>
      <c r="AD856" s="284"/>
      <c r="AE856" s="284"/>
      <c r="AF856" s="284"/>
      <c r="AG856" s="19"/>
      <c r="AH856" s="19"/>
    </row>
    <row r="857" spans="1:34" ht="12.75" customHeight="1">
      <c r="A857" s="19"/>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19"/>
      <c r="AH857" s="19"/>
    </row>
    <row r="858" spans="1:34" ht="12.75" customHeight="1">
      <c r="A858" s="19"/>
      <c r="B858" s="1008" t="s">
        <v>908</v>
      </c>
      <c r="C858" s="949"/>
      <c r="D858" s="1009"/>
      <c r="E858" s="1008" t="s">
        <v>1017</v>
      </c>
      <c r="F858" s="949"/>
      <c r="G858" s="949"/>
      <c r="H858" s="1009"/>
      <c r="I858" s="1008" t="s">
        <v>1018</v>
      </c>
      <c r="J858" s="949"/>
      <c r="K858" s="949"/>
      <c r="L858" s="949"/>
      <c r="M858" s="949"/>
      <c r="N858" s="949"/>
      <c r="O858" s="949"/>
      <c r="P858" s="949"/>
      <c r="Q858" s="949"/>
      <c r="R858" s="949"/>
      <c r="S858" s="949"/>
      <c r="T858" s="949"/>
      <c r="U858" s="949"/>
      <c r="V858" s="949"/>
      <c r="W858" s="949"/>
      <c r="X858" s="949"/>
      <c r="Y858" s="949"/>
      <c r="Z858" s="949"/>
      <c r="AA858" s="949"/>
      <c r="AB858" s="949"/>
      <c r="AC858" s="949"/>
      <c r="AD858" s="949"/>
      <c r="AE858" s="949"/>
      <c r="AF858" s="1009"/>
      <c r="AG858" s="19"/>
      <c r="AH858" s="19"/>
    </row>
    <row r="859" spans="1:34" ht="12.75" customHeight="1">
      <c r="A859" s="19"/>
      <c r="B859" s="360"/>
      <c r="C859" s="482"/>
      <c r="D859" s="362"/>
      <c r="E859" s="360"/>
      <c r="F859" s="360"/>
      <c r="G859" s="360"/>
      <c r="H859" s="362"/>
      <c r="I859" s="360">
        <v>9</v>
      </c>
      <c r="J859" s="360"/>
      <c r="K859" s="360">
        <v>10</v>
      </c>
      <c r="L859" s="362"/>
      <c r="M859" s="360">
        <v>11</v>
      </c>
      <c r="N859" s="360"/>
      <c r="O859" s="360">
        <v>12</v>
      </c>
      <c r="P859" s="362"/>
      <c r="Q859" s="360">
        <v>13</v>
      </c>
      <c r="R859" s="360"/>
      <c r="S859" s="360">
        <v>14</v>
      </c>
      <c r="T859" s="362"/>
      <c r="U859" s="360">
        <v>15</v>
      </c>
      <c r="V859" s="360"/>
      <c r="W859" s="360">
        <v>16</v>
      </c>
      <c r="X859" s="362"/>
      <c r="Y859" s="360">
        <v>17</v>
      </c>
      <c r="Z859" s="360"/>
      <c r="AA859" s="360">
        <v>18</v>
      </c>
      <c r="AB859" s="362"/>
      <c r="AC859" s="360"/>
      <c r="AD859" s="360"/>
      <c r="AE859" s="360"/>
      <c r="AF859" s="360"/>
      <c r="AG859" s="19"/>
      <c r="AH859" s="19"/>
    </row>
    <row r="860" spans="1:34" ht="12.75" customHeight="1">
      <c r="A860" s="19"/>
      <c r="B860" s="363">
        <v>1</v>
      </c>
      <c r="C860" s="363" t="s">
        <v>483</v>
      </c>
      <c r="D860" s="364"/>
      <c r="E860" s="238"/>
      <c r="F860" s="238"/>
      <c r="G860" s="238"/>
      <c r="H860" s="364"/>
      <c r="I860" s="238"/>
      <c r="J860" s="238"/>
      <c r="K860" s="238"/>
      <c r="L860" s="364"/>
      <c r="M860" s="238"/>
      <c r="N860" s="238"/>
      <c r="O860" s="238"/>
      <c r="P860" s="364"/>
      <c r="Q860" s="238"/>
      <c r="R860" s="238"/>
      <c r="S860" s="238"/>
      <c r="T860" s="364"/>
      <c r="U860" s="238"/>
      <c r="V860" s="238"/>
      <c r="W860" s="238"/>
      <c r="X860" s="364"/>
      <c r="Y860" s="238"/>
      <c r="Z860" s="238"/>
      <c r="AA860" s="238"/>
      <c r="AB860" s="364"/>
      <c r="AC860" s="238"/>
      <c r="AD860" s="238"/>
      <c r="AE860" s="238"/>
      <c r="AF860" s="238"/>
      <c r="AG860" s="19"/>
      <c r="AH860" s="19"/>
    </row>
    <row r="861" spans="1:34" ht="12.75" customHeight="1">
      <c r="A861" s="19"/>
      <c r="B861" s="48"/>
      <c r="C861" s="375"/>
      <c r="D861" s="110"/>
      <c r="E861" s="38"/>
      <c r="F861" s="38"/>
      <c r="G861" s="38"/>
      <c r="H861" s="110"/>
      <c r="I861" s="38"/>
      <c r="J861" s="38"/>
      <c r="K861" s="38"/>
      <c r="L861" s="110"/>
      <c r="M861" s="38"/>
      <c r="N861" s="38"/>
      <c r="O861" s="38"/>
      <c r="P861" s="110"/>
      <c r="Q861" s="38"/>
      <c r="R861" s="38"/>
      <c r="S861" s="38"/>
      <c r="T861" s="110"/>
      <c r="U861" s="38"/>
      <c r="V861" s="38"/>
      <c r="W861" s="38"/>
      <c r="X861" s="110"/>
      <c r="Y861" s="38"/>
      <c r="Z861" s="38"/>
      <c r="AA861" s="38"/>
      <c r="AB861" s="110"/>
      <c r="AC861" s="38"/>
      <c r="AD861" s="38"/>
      <c r="AE861" s="38"/>
      <c r="AF861" s="38"/>
      <c r="AG861" s="19"/>
      <c r="AH861" s="19"/>
    </row>
    <row r="862" spans="1:34" ht="12.75" customHeight="1">
      <c r="A862" s="19"/>
      <c r="B862" s="365"/>
      <c r="C862" s="48"/>
      <c r="D862" s="366"/>
      <c r="E862" s="367"/>
      <c r="F862" s="367"/>
      <c r="G862" s="367"/>
      <c r="H862" s="366"/>
      <c r="I862" s="38"/>
      <c r="J862" s="38"/>
      <c r="K862" s="38"/>
      <c r="L862" s="110"/>
      <c r="M862" s="38"/>
      <c r="N862" s="38"/>
      <c r="O862" s="38"/>
      <c r="P862" s="110"/>
      <c r="Q862" s="38"/>
      <c r="R862" s="238"/>
      <c r="S862" s="238"/>
      <c r="T862" s="364"/>
      <c r="U862" s="238"/>
      <c r="V862" s="238"/>
      <c r="W862" s="238"/>
      <c r="X862" s="110"/>
      <c r="Y862" s="38"/>
      <c r="Z862" s="38"/>
      <c r="AA862" s="38"/>
      <c r="AB862" s="110"/>
      <c r="AC862" s="38"/>
      <c r="AD862" s="38"/>
      <c r="AE862" s="38"/>
      <c r="AF862" s="38"/>
      <c r="AG862" s="19"/>
      <c r="AH862" s="19"/>
    </row>
    <row r="863" spans="1:34" ht="12.75" customHeight="1">
      <c r="A863" s="19"/>
      <c r="B863" s="368"/>
      <c r="C863" s="383"/>
      <c r="D863" s="370"/>
      <c r="E863" s="371"/>
      <c r="F863" s="371"/>
      <c r="G863" s="371"/>
      <c r="H863" s="370"/>
      <c r="I863" s="35"/>
      <c r="J863" s="35"/>
      <c r="K863" s="35"/>
      <c r="L863" s="372"/>
      <c r="M863" s="35"/>
      <c r="N863" s="35"/>
      <c r="O863" s="35"/>
      <c r="P863" s="372"/>
      <c r="Q863" s="35"/>
      <c r="R863" s="373"/>
      <c r="S863" s="373"/>
      <c r="T863" s="374"/>
      <c r="U863" s="373"/>
      <c r="V863" s="373"/>
      <c r="W863" s="373"/>
      <c r="X863" s="372"/>
      <c r="Y863" s="35"/>
      <c r="Z863" s="35"/>
      <c r="AA863" s="35"/>
      <c r="AB863" s="372"/>
      <c r="AC863" s="35"/>
      <c r="AD863" s="35"/>
      <c r="AE863" s="35"/>
      <c r="AF863" s="35"/>
      <c r="AG863" s="19"/>
      <c r="AH863" s="19"/>
    </row>
    <row r="864" spans="1:34" ht="12.75" customHeight="1">
      <c r="A864" s="19"/>
      <c r="B864" s="363">
        <v>2</v>
      </c>
      <c r="C864" s="363" t="s">
        <v>1019</v>
      </c>
      <c r="D864" s="110"/>
      <c r="E864" s="38"/>
      <c r="F864" s="38"/>
      <c r="G864" s="38"/>
      <c r="H864" s="110"/>
      <c r="I864" s="38"/>
      <c r="J864" s="38"/>
      <c r="K864" s="38"/>
      <c r="L864" s="110"/>
      <c r="M864" s="38"/>
      <c r="N864" s="38"/>
      <c r="O864" s="38"/>
      <c r="P864" s="110"/>
      <c r="Q864" s="38"/>
      <c r="R864" s="38"/>
      <c r="S864" s="38"/>
      <c r="T864" s="110"/>
      <c r="U864" s="38"/>
      <c r="V864" s="38"/>
      <c r="W864" s="38"/>
      <c r="X864" s="110"/>
      <c r="Y864" s="38"/>
      <c r="Z864" s="38"/>
      <c r="AA864" s="38"/>
      <c r="AB864" s="110"/>
      <c r="AC864" s="38"/>
      <c r="AD864" s="38"/>
      <c r="AE864" s="38"/>
      <c r="AF864" s="38"/>
      <c r="AG864" s="19"/>
      <c r="AH864" s="19"/>
    </row>
    <row r="865" spans="1:34" ht="12.75" customHeight="1">
      <c r="A865" s="19"/>
      <c r="B865" s="48"/>
      <c r="C865" s="375"/>
      <c r="D865" s="110"/>
      <c r="E865" s="38"/>
      <c r="F865" s="38"/>
      <c r="G865" s="38"/>
      <c r="H865" s="110"/>
      <c r="I865" s="38"/>
      <c r="J865" s="38"/>
      <c r="K865" s="38"/>
      <c r="L865" s="110"/>
      <c r="M865" s="38"/>
      <c r="N865" s="38"/>
      <c r="O865" s="38"/>
      <c r="P865" s="110"/>
      <c r="Q865" s="38"/>
      <c r="R865" s="38"/>
      <c r="S865" s="38"/>
      <c r="T865" s="110"/>
      <c r="U865" s="38"/>
      <c r="V865" s="38"/>
      <c r="W865" s="38"/>
      <c r="X865" s="110"/>
      <c r="Y865" s="38"/>
      <c r="Z865" s="38"/>
      <c r="AA865" s="124"/>
      <c r="AB865" s="110"/>
      <c r="AC865" s="38"/>
      <c r="AD865" s="38"/>
      <c r="AE865" s="38"/>
      <c r="AF865" s="38"/>
      <c r="AG865" s="19"/>
      <c r="AH865" s="19"/>
    </row>
    <row r="866" spans="1:34" ht="12.75" customHeight="1">
      <c r="A866" s="19"/>
      <c r="B866" s="375"/>
      <c r="C866" s="48"/>
      <c r="D866" s="315"/>
      <c r="E866" s="124"/>
      <c r="F866" s="124"/>
      <c r="G866" s="124"/>
      <c r="H866" s="315"/>
      <c r="I866" s="303"/>
      <c r="J866" s="38"/>
      <c r="K866" s="38"/>
      <c r="L866" s="110"/>
      <c r="M866" s="38"/>
      <c r="N866" s="38"/>
      <c r="O866" s="38"/>
      <c r="P866" s="315"/>
      <c r="Q866" s="38"/>
      <c r="R866" s="124"/>
      <c r="S866" s="124"/>
      <c r="T866" s="315"/>
      <c r="U866" s="124"/>
      <c r="V866" s="124"/>
      <c r="W866" s="124"/>
      <c r="X866" s="110"/>
      <c r="Y866" s="38"/>
      <c r="Z866" s="124"/>
      <c r="AA866" s="124"/>
      <c r="AB866" s="315"/>
      <c r="AC866" s="124"/>
      <c r="AD866" s="124"/>
      <c r="AE866" s="124"/>
      <c r="AF866" s="38"/>
      <c r="AG866" s="19"/>
      <c r="AH866" s="19"/>
    </row>
    <row r="867" spans="1:34" ht="12.75" customHeight="1">
      <c r="A867" s="19"/>
      <c r="B867" s="376"/>
      <c r="C867" s="383"/>
      <c r="D867" s="377"/>
      <c r="E867" s="378"/>
      <c r="F867" s="378"/>
      <c r="G867" s="378"/>
      <c r="H867" s="377"/>
      <c r="I867" s="379"/>
      <c r="J867" s="35"/>
      <c r="K867" s="35"/>
      <c r="L867" s="372"/>
      <c r="M867" s="35"/>
      <c r="N867" s="35"/>
      <c r="O867" s="35"/>
      <c r="P867" s="377"/>
      <c r="Q867" s="378"/>
      <c r="R867" s="378"/>
      <c r="S867" s="378"/>
      <c r="T867" s="377"/>
      <c r="U867" s="378"/>
      <c r="V867" s="378"/>
      <c r="W867" s="378"/>
      <c r="X867" s="377"/>
      <c r="Y867" s="378"/>
      <c r="Z867" s="378"/>
      <c r="AA867" s="378"/>
      <c r="AB867" s="377"/>
      <c r="AC867" s="378"/>
      <c r="AD867" s="378"/>
      <c r="AE867" s="378"/>
      <c r="AF867" s="35"/>
      <c r="AG867" s="19"/>
      <c r="AH867" s="19"/>
    </row>
    <row r="868" spans="1:34" ht="12.75" customHeight="1">
      <c r="A868" s="19"/>
      <c r="B868" s="363">
        <v>3</v>
      </c>
      <c r="C868" s="363" t="s">
        <v>1020</v>
      </c>
      <c r="D868" s="315"/>
      <c r="E868" s="124"/>
      <c r="F868" s="124"/>
      <c r="G868" s="124"/>
      <c r="H868" s="315"/>
      <c r="I868" s="303"/>
      <c r="J868" s="38"/>
      <c r="K868" s="38"/>
      <c r="L868" s="110"/>
      <c r="M868" s="38"/>
      <c r="N868" s="38"/>
      <c r="O868" s="38"/>
      <c r="P868" s="315"/>
      <c r="Q868" s="124"/>
      <c r="R868" s="124"/>
      <c r="S868" s="124"/>
      <c r="T868" s="315"/>
      <c r="U868" s="124"/>
      <c r="V868" s="124"/>
      <c r="W868" s="124"/>
      <c r="X868" s="110"/>
      <c r="Y868" s="38"/>
      <c r="Z868" s="38"/>
      <c r="AA868" s="124"/>
      <c r="AB868" s="110"/>
      <c r="AC868" s="38"/>
      <c r="AD868" s="38"/>
      <c r="AE868" s="38"/>
      <c r="AF868" s="38"/>
      <c r="AG868" s="19"/>
      <c r="AH868" s="19"/>
    </row>
    <row r="869" spans="1:34" ht="12.75" customHeight="1">
      <c r="A869" s="19"/>
      <c r="B869" s="48"/>
      <c r="C869" s="48"/>
      <c r="D869" s="110"/>
      <c r="E869" s="38"/>
      <c r="F869" s="38"/>
      <c r="G869" s="38"/>
      <c r="H869" s="110"/>
      <c r="I869" s="38"/>
      <c r="J869" s="38"/>
      <c r="K869" s="38"/>
      <c r="L869" s="110"/>
      <c r="M869" s="38"/>
      <c r="N869" s="38"/>
      <c r="O869" s="38"/>
      <c r="P869" s="110"/>
      <c r="Q869" s="38"/>
      <c r="R869" s="23"/>
      <c r="S869" s="23"/>
      <c r="T869" s="321"/>
      <c r="U869" s="23"/>
      <c r="V869" s="23"/>
      <c r="W869" s="23"/>
      <c r="X869" s="110"/>
      <c r="Y869" s="38"/>
      <c r="Z869" s="124"/>
      <c r="AA869" s="124"/>
      <c r="AB869" s="315"/>
      <c r="AC869" s="124"/>
      <c r="AD869" s="124"/>
      <c r="AE869" s="124"/>
      <c r="AF869" s="38"/>
      <c r="AG869" s="19"/>
      <c r="AH869" s="19"/>
    </row>
    <row r="870" spans="1:34" ht="12.75" customHeight="1">
      <c r="A870" s="19"/>
      <c r="B870" s="48"/>
      <c r="C870" s="48"/>
      <c r="D870" s="110"/>
      <c r="E870" s="38"/>
      <c r="F870" s="38"/>
      <c r="G870" s="38"/>
      <c r="H870" s="110"/>
      <c r="I870" s="38"/>
      <c r="J870" s="38"/>
      <c r="K870" s="38"/>
      <c r="L870" s="110"/>
      <c r="M870" s="38"/>
      <c r="N870" s="38"/>
      <c r="O870" s="38"/>
      <c r="P870" s="110"/>
      <c r="Q870" s="38"/>
      <c r="R870" s="38"/>
      <c r="S870" s="309"/>
      <c r="T870" s="310"/>
      <c r="U870" s="309"/>
      <c r="V870" s="309"/>
      <c r="W870" s="309"/>
      <c r="X870" s="110"/>
      <c r="Y870" s="38"/>
      <c r="Z870" s="38"/>
      <c r="AA870" s="38"/>
      <c r="AB870" s="110"/>
      <c r="AC870" s="38"/>
      <c r="AD870" s="38"/>
      <c r="AE870" s="38"/>
      <c r="AF870" s="38"/>
      <c r="AG870" s="19"/>
      <c r="AH870" s="19"/>
    </row>
    <row r="871" spans="1:34" ht="12.75" customHeight="1">
      <c r="A871" s="19"/>
      <c r="B871" s="376"/>
      <c r="C871" s="376"/>
      <c r="D871" s="377"/>
      <c r="E871" s="378"/>
      <c r="F871" s="378"/>
      <c r="G871" s="378"/>
      <c r="H871" s="377"/>
      <c r="I871" s="379"/>
      <c r="J871" s="35"/>
      <c r="K871" s="35"/>
      <c r="L871" s="377"/>
      <c r="M871" s="378"/>
      <c r="N871" s="378"/>
      <c r="O871" s="378"/>
      <c r="P871" s="377"/>
      <c r="Q871" s="378"/>
      <c r="R871" s="381"/>
      <c r="S871" s="381"/>
      <c r="T871" s="382"/>
      <c r="U871" s="381"/>
      <c r="V871" s="381"/>
      <c r="W871" s="381"/>
      <c r="X871" s="372"/>
      <c r="Y871" s="35"/>
      <c r="Z871" s="35"/>
      <c r="AA871" s="35"/>
      <c r="AB871" s="372"/>
      <c r="AC871" s="35"/>
      <c r="AD871" s="35"/>
      <c r="AE871" s="35"/>
      <c r="AF871" s="35"/>
      <c r="AG871" s="19"/>
      <c r="AH871" s="19"/>
    </row>
    <row r="872" spans="1:34" ht="12.75" customHeight="1">
      <c r="A872" s="19"/>
      <c r="B872" s="375">
        <v>4</v>
      </c>
      <c r="C872" s="375" t="s">
        <v>1021</v>
      </c>
      <c r="D872" s="315"/>
      <c r="E872" s="124"/>
      <c r="F872" s="124"/>
      <c r="G872" s="124"/>
      <c r="H872" s="315"/>
      <c r="I872" s="303"/>
      <c r="J872" s="38"/>
      <c r="K872" s="38"/>
      <c r="L872" s="315"/>
      <c r="M872" s="124"/>
      <c r="N872" s="124"/>
      <c r="O872" s="124"/>
      <c r="P872" s="315"/>
      <c r="Q872" s="124"/>
      <c r="R872" s="38"/>
      <c r="S872" s="38"/>
      <c r="T872" s="110"/>
      <c r="U872" s="38"/>
      <c r="V872" s="38"/>
      <c r="W872" s="38"/>
      <c r="X872" s="110"/>
      <c r="Y872" s="38"/>
      <c r="Z872" s="38"/>
      <c r="AA872" s="317"/>
      <c r="AB872" s="315"/>
      <c r="AC872" s="38"/>
      <c r="AD872" s="38"/>
      <c r="AE872" s="38"/>
      <c r="AF872" s="38"/>
      <c r="AG872" s="19"/>
      <c r="AH872" s="19"/>
    </row>
    <row r="873" spans="1:34" ht="12.75" customHeight="1">
      <c r="A873" s="19"/>
      <c r="B873" s="375"/>
      <c r="C873" s="375"/>
      <c r="D873" s="315"/>
      <c r="E873" s="124"/>
      <c r="F873" s="124"/>
      <c r="G873" s="124"/>
      <c r="H873" s="315"/>
      <c r="I873" s="303"/>
      <c r="J873" s="38"/>
      <c r="K873" s="38"/>
      <c r="L873" s="315"/>
      <c r="M873" s="124"/>
      <c r="N873" s="124"/>
      <c r="O873" s="124"/>
      <c r="P873" s="315"/>
      <c r="Q873" s="124"/>
      <c r="R873" s="124"/>
      <c r="S873" s="124"/>
      <c r="T873" s="315"/>
      <c r="U873" s="124"/>
      <c r="V873" s="124"/>
      <c r="W873" s="124"/>
      <c r="X873" s="110"/>
      <c r="Y873" s="38"/>
      <c r="Z873" s="124"/>
      <c r="AA873" s="317"/>
      <c r="AB873" s="315"/>
      <c r="AC873" s="124"/>
      <c r="AD873" s="124"/>
      <c r="AE873" s="124"/>
      <c r="AF873" s="38"/>
      <c r="AG873" s="19"/>
      <c r="AH873" s="19"/>
    </row>
    <row r="874" spans="1:34" ht="12.75" customHeight="1">
      <c r="A874" s="19"/>
      <c r="B874" s="48"/>
      <c r="C874" s="48"/>
      <c r="D874" s="110"/>
      <c r="E874" s="38"/>
      <c r="F874" s="38"/>
      <c r="G874" s="38"/>
      <c r="H874" s="110"/>
      <c r="I874" s="38"/>
      <c r="J874" s="38"/>
      <c r="K874" s="38"/>
      <c r="L874" s="110"/>
      <c r="M874" s="38"/>
      <c r="N874" s="38"/>
      <c r="O874" s="38"/>
      <c r="P874" s="110"/>
      <c r="Q874" s="38"/>
      <c r="R874" s="124"/>
      <c r="S874" s="124"/>
      <c r="T874" s="315"/>
      <c r="U874" s="124"/>
      <c r="V874" s="124"/>
      <c r="W874" s="124"/>
      <c r="X874" s="315"/>
      <c r="Y874" s="124"/>
      <c r="Z874" s="124"/>
      <c r="AA874" s="317"/>
      <c r="AB874" s="315"/>
      <c r="AC874" s="124"/>
      <c r="AD874" s="124"/>
      <c r="AE874" s="124"/>
      <c r="AF874" s="38"/>
      <c r="AG874" s="19"/>
      <c r="AH874" s="19"/>
    </row>
    <row r="875" spans="1:34" ht="12.75" customHeight="1">
      <c r="A875" s="19"/>
      <c r="B875" s="383"/>
      <c r="C875" s="383"/>
      <c r="D875" s="372"/>
      <c r="E875" s="35"/>
      <c r="F875" s="35"/>
      <c r="G875" s="35"/>
      <c r="H875" s="372"/>
      <c r="I875" s="35"/>
      <c r="J875" s="35"/>
      <c r="K875" s="35"/>
      <c r="L875" s="372"/>
      <c r="M875" s="35"/>
      <c r="N875" s="35"/>
      <c r="O875" s="35"/>
      <c r="P875" s="372"/>
      <c r="Q875" s="35"/>
      <c r="R875" s="378"/>
      <c r="S875" s="378"/>
      <c r="T875" s="377"/>
      <c r="U875" s="378"/>
      <c r="V875" s="378"/>
      <c r="W875" s="378"/>
      <c r="X875" s="372"/>
      <c r="Y875" s="35"/>
      <c r="Z875" s="35"/>
      <c r="AA875" s="384"/>
      <c r="AB875" s="377"/>
      <c r="AC875" s="35"/>
      <c r="AD875" s="35"/>
      <c r="AE875" s="35"/>
      <c r="AF875" s="35"/>
      <c r="AG875" s="19"/>
      <c r="AH875" s="19"/>
    </row>
    <row r="876" spans="1:34" ht="12.75" customHeight="1">
      <c r="A876" s="19"/>
      <c r="B876" s="375">
        <v>5</v>
      </c>
      <c r="C876" s="375" t="s">
        <v>1022</v>
      </c>
      <c r="D876" s="315"/>
      <c r="E876" s="124"/>
      <c r="F876" s="124"/>
      <c r="G876" s="124"/>
      <c r="H876" s="315"/>
      <c r="I876" s="303"/>
      <c r="J876" s="38"/>
      <c r="K876" s="38"/>
      <c r="L876" s="315"/>
      <c r="M876" s="124"/>
      <c r="N876" s="124"/>
      <c r="O876" s="124"/>
      <c r="P876" s="315"/>
      <c r="Q876" s="124"/>
      <c r="R876" s="23"/>
      <c r="S876" s="23"/>
      <c r="T876" s="321"/>
      <c r="U876" s="23"/>
      <c r="V876" s="23"/>
      <c r="W876" s="23"/>
      <c r="X876" s="110"/>
      <c r="Y876" s="38"/>
      <c r="Z876" s="124"/>
      <c r="AA876" s="317"/>
      <c r="AB876" s="315"/>
      <c r="AC876" s="124"/>
      <c r="AD876" s="124"/>
      <c r="AE876" s="124"/>
      <c r="AF876" s="38"/>
      <c r="AG876" s="19"/>
      <c r="AH876" s="19"/>
    </row>
    <row r="877" spans="1:34" ht="12.75" customHeight="1">
      <c r="A877" s="19"/>
      <c r="B877" s="375"/>
      <c r="C877" s="375"/>
      <c r="D877" s="315"/>
      <c r="E877" s="124"/>
      <c r="F877" s="124"/>
      <c r="G877" s="124"/>
      <c r="H877" s="315"/>
      <c r="I877" s="303"/>
      <c r="J877" s="38"/>
      <c r="K877" s="38"/>
      <c r="L877" s="315"/>
      <c r="M877" s="124"/>
      <c r="N877" s="124"/>
      <c r="O877" s="124"/>
      <c r="P877" s="315"/>
      <c r="Q877" s="124"/>
      <c r="R877" s="38"/>
      <c r="S877" s="309"/>
      <c r="T877" s="310"/>
      <c r="U877" s="309"/>
      <c r="V877" s="309"/>
      <c r="W877" s="309"/>
      <c r="X877" s="110"/>
      <c r="Y877" s="38"/>
      <c r="Z877" s="38"/>
      <c r="AA877" s="38"/>
      <c r="AB877" s="110"/>
      <c r="AC877" s="38"/>
      <c r="AD877" s="38"/>
      <c r="AE877" s="38"/>
      <c r="AF877" s="38"/>
      <c r="AG877" s="19"/>
      <c r="AH877" s="19"/>
    </row>
    <row r="878" spans="1:34" ht="12.75" customHeight="1">
      <c r="A878" s="19"/>
      <c r="B878" s="375"/>
      <c r="C878" s="48"/>
      <c r="D878" s="315"/>
      <c r="E878" s="124"/>
      <c r="F878" s="124"/>
      <c r="G878" s="124"/>
      <c r="H878" s="315"/>
      <c r="I878" s="303"/>
      <c r="J878" s="38"/>
      <c r="K878" s="38"/>
      <c r="L878" s="315"/>
      <c r="M878" s="124"/>
      <c r="N878" s="124"/>
      <c r="O878" s="124"/>
      <c r="P878" s="315"/>
      <c r="Q878" s="124"/>
      <c r="R878" s="309"/>
      <c r="S878" s="309"/>
      <c r="T878" s="310"/>
      <c r="U878" s="309"/>
      <c r="V878" s="309"/>
      <c r="W878" s="309"/>
      <c r="X878" s="110"/>
      <c r="Y878" s="38"/>
      <c r="Z878" s="38"/>
      <c r="AA878" s="38"/>
      <c r="AB878" s="110"/>
      <c r="AC878" s="38"/>
      <c r="AD878" s="38"/>
      <c r="AE878" s="38"/>
      <c r="AF878" s="38"/>
      <c r="AG878" s="19"/>
      <c r="AH878" s="19"/>
    </row>
    <row r="879" spans="1:34" ht="12.75" customHeight="1">
      <c r="A879" s="19"/>
      <c r="B879" s="383"/>
      <c r="C879" s="383"/>
      <c r="D879" s="372"/>
      <c r="E879" s="35"/>
      <c r="F879" s="35"/>
      <c r="G879" s="35"/>
      <c r="H879" s="372"/>
      <c r="I879" s="35"/>
      <c r="J879" s="35"/>
      <c r="K879" s="35"/>
      <c r="L879" s="372"/>
      <c r="M879" s="35"/>
      <c r="N879" s="35"/>
      <c r="O879" s="35"/>
      <c r="P879" s="372"/>
      <c r="Q879" s="35"/>
      <c r="R879" s="35"/>
      <c r="S879" s="35"/>
      <c r="T879" s="372"/>
      <c r="U879" s="35"/>
      <c r="V879" s="35"/>
      <c r="W879" s="35"/>
      <c r="X879" s="372"/>
      <c r="Y879" s="35"/>
      <c r="Z879" s="35"/>
      <c r="AA879" s="384"/>
      <c r="AB879" s="372"/>
      <c r="AC879" s="35"/>
      <c r="AD879" s="35"/>
      <c r="AE879" s="35"/>
      <c r="AF879" s="35"/>
      <c r="AG879" s="19"/>
      <c r="AH879" s="19"/>
    </row>
    <row r="880" spans="1:34" ht="12.75" customHeight="1">
      <c r="A880" s="19"/>
      <c r="B880" s="509">
        <v>6</v>
      </c>
      <c r="C880" s="510" t="s">
        <v>1023</v>
      </c>
      <c r="D880" s="511"/>
      <c r="E880" s="512"/>
      <c r="F880" s="512"/>
      <c r="G880" s="512"/>
      <c r="H880" s="511"/>
      <c r="I880" s="512"/>
      <c r="J880" s="512"/>
      <c r="K880" s="512"/>
      <c r="L880" s="511"/>
      <c r="M880" s="512"/>
      <c r="N880" s="512"/>
      <c r="O880" s="512"/>
      <c r="P880" s="511"/>
      <c r="Q880" s="512"/>
      <c r="R880" s="516"/>
      <c r="S880" s="516"/>
      <c r="T880" s="515"/>
      <c r="U880" s="516"/>
      <c r="V880" s="516"/>
      <c r="W880" s="516"/>
      <c r="X880" s="511"/>
      <c r="Y880" s="512"/>
      <c r="Z880" s="516"/>
      <c r="AA880" s="513"/>
      <c r="AB880" s="515"/>
      <c r="AC880" s="516"/>
      <c r="AD880" s="516"/>
      <c r="AE880" s="516"/>
      <c r="AF880" s="512"/>
      <c r="AG880" s="19"/>
      <c r="AH880" s="19"/>
    </row>
    <row r="881" spans="1:34" ht="12.75" customHeight="1">
      <c r="A881" s="19"/>
      <c r="B881" s="514"/>
      <c r="C881" s="509"/>
      <c r="D881" s="515"/>
      <c r="E881" s="516"/>
      <c r="F881" s="516"/>
      <c r="G881" s="516"/>
      <c r="H881" s="515"/>
      <c r="I881" s="517"/>
      <c r="J881" s="512"/>
      <c r="K881" s="512"/>
      <c r="L881" s="515"/>
      <c r="M881" s="516"/>
      <c r="N881" s="516"/>
      <c r="O881" s="516"/>
      <c r="P881" s="515"/>
      <c r="Q881" s="516"/>
      <c r="R881" s="516"/>
      <c r="S881" s="516"/>
      <c r="T881" s="515"/>
      <c r="U881" s="516"/>
      <c r="V881" s="516"/>
      <c r="W881" s="516"/>
      <c r="X881" s="515"/>
      <c r="Y881" s="516"/>
      <c r="Z881" s="516"/>
      <c r="AA881" s="513"/>
      <c r="AB881" s="515"/>
      <c r="AC881" s="516"/>
      <c r="AD881" s="516"/>
      <c r="AE881" s="516"/>
      <c r="AF881" s="512"/>
      <c r="AG881" s="19"/>
      <c r="AH881" s="19"/>
    </row>
    <row r="882" spans="1:34" ht="12.75" customHeight="1">
      <c r="A882" s="19"/>
      <c r="B882" s="514"/>
      <c r="C882" s="514"/>
      <c r="D882" s="515"/>
      <c r="E882" s="516"/>
      <c r="F882" s="516"/>
      <c r="G882" s="516"/>
      <c r="H882" s="515"/>
      <c r="I882" s="517"/>
      <c r="J882" s="512"/>
      <c r="K882" s="512"/>
      <c r="L882" s="515"/>
      <c r="M882" s="516"/>
      <c r="N882" s="516"/>
      <c r="O882" s="516"/>
      <c r="P882" s="515"/>
      <c r="Q882" s="516"/>
      <c r="R882" s="516"/>
      <c r="S882" s="516"/>
      <c r="T882" s="515"/>
      <c r="U882" s="516"/>
      <c r="V882" s="516"/>
      <c r="W882" s="516"/>
      <c r="X882" s="511"/>
      <c r="Y882" s="512"/>
      <c r="Z882" s="512"/>
      <c r="AA882" s="513"/>
      <c r="AB882" s="511"/>
      <c r="AC882" s="512"/>
      <c r="AD882" s="512"/>
      <c r="AE882" s="512"/>
      <c r="AF882" s="512"/>
      <c r="AG882" s="19"/>
      <c r="AH882" s="19"/>
    </row>
    <row r="883" spans="1:34" ht="12.75" customHeight="1">
      <c r="A883" s="19"/>
      <c r="B883" s="518"/>
      <c r="C883" s="518"/>
      <c r="D883" s="519"/>
      <c r="E883" s="520"/>
      <c r="F883" s="520"/>
      <c r="G883" s="520"/>
      <c r="H883" s="519"/>
      <c r="I883" s="521"/>
      <c r="J883" s="522"/>
      <c r="K883" s="522"/>
      <c r="L883" s="519"/>
      <c r="M883" s="520"/>
      <c r="N883" s="520"/>
      <c r="O883" s="520"/>
      <c r="P883" s="519"/>
      <c r="Q883" s="520"/>
      <c r="R883" s="533"/>
      <c r="S883" s="533"/>
      <c r="T883" s="534"/>
      <c r="U883" s="533"/>
      <c r="V883" s="533"/>
      <c r="W883" s="533"/>
      <c r="X883" s="523"/>
      <c r="Y883" s="522"/>
      <c r="Z883" s="520"/>
      <c r="AA883" s="524"/>
      <c r="AB883" s="519"/>
      <c r="AC883" s="520"/>
      <c r="AD883" s="520"/>
      <c r="AE883" s="520"/>
      <c r="AF883" s="522"/>
      <c r="AG883" s="19"/>
      <c r="AH883" s="19"/>
    </row>
    <row r="884" spans="1:34" ht="12.75" customHeight="1">
      <c r="A884" s="19"/>
      <c r="B884" s="489">
        <v>7</v>
      </c>
      <c r="C884" s="504" t="s">
        <v>1024</v>
      </c>
      <c r="D884" s="488"/>
      <c r="E884" s="487"/>
      <c r="F884" s="487"/>
      <c r="G884" s="487"/>
      <c r="H884" s="488"/>
      <c r="I884" s="487"/>
      <c r="J884" s="487"/>
      <c r="K884" s="487"/>
      <c r="L884" s="488"/>
      <c r="M884" s="487"/>
      <c r="N884" s="487"/>
      <c r="O884" s="487"/>
      <c r="P884" s="488"/>
      <c r="Q884" s="487"/>
      <c r="R884" s="487"/>
      <c r="S884" s="493"/>
      <c r="T884" s="494"/>
      <c r="U884" s="493"/>
      <c r="V884" s="493"/>
      <c r="W884" s="493"/>
      <c r="X884" s="488"/>
      <c r="Y884" s="487"/>
      <c r="Z884" s="487"/>
      <c r="AA884" s="487"/>
      <c r="AB884" s="488"/>
      <c r="AC884" s="487"/>
      <c r="AD884" s="487"/>
      <c r="AE884" s="487"/>
      <c r="AF884" s="487"/>
      <c r="AG884" s="19"/>
      <c r="AH884" s="19"/>
    </row>
    <row r="885" spans="1:34" ht="12.75" customHeight="1">
      <c r="A885" s="19"/>
      <c r="B885" s="489"/>
      <c r="C885" s="490"/>
      <c r="D885" s="488"/>
      <c r="E885" s="487"/>
      <c r="F885" s="487"/>
      <c r="G885" s="487"/>
      <c r="H885" s="488"/>
      <c r="I885" s="487"/>
      <c r="J885" s="487"/>
      <c r="K885" s="487"/>
      <c r="L885" s="488"/>
      <c r="M885" s="487"/>
      <c r="N885" s="487"/>
      <c r="O885" s="487"/>
      <c r="P885" s="488"/>
      <c r="Q885" s="487"/>
      <c r="R885" s="493"/>
      <c r="S885" s="493"/>
      <c r="T885" s="494"/>
      <c r="U885" s="493"/>
      <c r="V885" s="493"/>
      <c r="W885" s="493"/>
      <c r="X885" s="488"/>
      <c r="Y885" s="487"/>
      <c r="Z885" s="487"/>
      <c r="AA885" s="487"/>
      <c r="AB885" s="488"/>
      <c r="AC885" s="487"/>
      <c r="AD885" s="487"/>
      <c r="AE885" s="487"/>
      <c r="AF885" s="487"/>
      <c r="AG885" s="19"/>
      <c r="AH885" s="19"/>
    </row>
    <row r="886" spans="1:34" ht="12.75" customHeight="1">
      <c r="A886" s="19"/>
      <c r="B886" s="490"/>
      <c r="C886" s="489"/>
      <c r="D886" s="484"/>
      <c r="E886" s="485"/>
      <c r="F886" s="485"/>
      <c r="G886" s="485"/>
      <c r="H886" s="484"/>
      <c r="I886" s="486"/>
      <c r="J886" s="487"/>
      <c r="K886" s="487"/>
      <c r="L886" s="484"/>
      <c r="M886" s="485"/>
      <c r="N886" s="485"/>
      <c r="O886" s="485"/>
      <c r="P886" s="484"/>
      <c r="Q886" s="485"/>
      <c r="R886" s="487"/>
      <c r="S886" s="487"/>
      <c r="T886" s="488"/>
      <c r="U886" s="487"/>
      <c r="V886" s="487"/>
      <c r="W886" s="487"/>
      <c r="X886" s="488"/>
      <c r="Y886" s="487"/>
      <c r="Z886" s="487"/>
      <c r="AA886" s="505"/>
      <c r="AB886" s="488"/>
      <c r="AC886" s="487"/>
      <c r="AD886" s="487"/>
      <c r="AE886" s="487"/>
      <c r="AF886" s="487"/>
      <c r="AG886" s="19"/>
      <c r="AH886" s="19"/>
    </row>
    <row r="887" spans="1:34" ht="12.75" customHeight="1">
      <c r="A887" s="19"/>
      <c r="B887" s="495"/>
      <c r="C887" s="496"/>
      <c r="D887" s="497"/>
      <c r="E887" s="498"/>
      <c r="F887" s="498"/>
      <c r="G887" s="498"/>
      <c r="H887" s="497"/>
      <c r="I887" s="499"/>
      <c r="J887" s="500"/>
      <c r="K887" s="500"/>
      <c r="L887" s="497"/>
      <c r="M887" s="498"/>
      <c r="N887" s="498"/>
      <c r="O887" s="498"/>
      <c r="P887" s="497"/>
      <c r="Q887" s="498"/>
      <c r="R887" s="498"/>
      <c r="S887" s="498"/>
      <c r="T887" s="497"/>
      <c r="U887" s="498"/>
      <c r="V887" s="498"/>
      <c r="W887" s="498"/>
      <c r="X887" s="503"/>
      <c r="Y887" s="500"/>
      <c r="Z887" s="498"/>
      <c r="AA887" s="506"/>
      <c r="AB887" s="497"/>
      <c r="AC887" s="498"/>
      <c r="AD887" s="498"/>
      <c r="AE887" s="498"/>
      <c r="AF887" s="499"/>
      <c r="AG887" s="19"/>
      <c r="AH887" s="19"/>
    </row>
    <row r="888" spans="1:34" ht="12.75" customHeight="1">
      <c r="A888" s="19"/>
      <c r="B888" s="375">
        <v>8</v>
      </c>
      <c r="C888" s="363" t="s">
        <v>483</v>
      </c>
      <c r="D888" s="315"/>
      <c r="E888" s="124"/>
      <c r="F888" s="124"/>
      <c r="G888" s="124"/>
      <c r="H888" s="315"/>
      <c r="I888" s="303"/>
      <c r="J888" s="38"/>
      <c r="K888" s="38"/>
      <c r="L888" s="315"/>
      <c r="M888" s="124"/>
      <c r="N888" s="124"/>
      <c r="O888" s="124"/>
      <c r="P888" s="315"/>
      <c r="Q888" s="124"/>
      <c r="R888" s="124"/>
      <c r="S888" s="124"/>
      <c r="T888" s="315"/>
      <c r="U888" s="124"/>
      <c r="V888" s="124"/>
      <c r="W888" s="124"/>
      <c r="X888" s="315"/>
      <c r="Y888" s="124"/>
      <c r="Z888" s="124"/>
      <c r="AA888" s="317"/>
      <c r="AB888" s="315"/>
      <c r="AC888" s="124"/>
      <c r="AD888" s="124"/>
      <c r="AE888" s="124"/>
      <c r="AF888" s="38"/>
      <c r="AG888" s="19"/>
      <c r="AH888" s="19"/>
    </row>
    <row r="889" spans="1:34" ht="12.75" customHeight="1">
      <c r="A889" s="19"/>
      <c r="B889" s="48"/>
      <c r="C889" s="375"/>
      <c r="D889" s="110"/>
      <c r="E889" s="38"/>
      <c r="F889" s="38"/>
      <c r="G889" s="38"/>
      <c r="H889" s="110"/>
      <c r="I889" s="38"/>
      <c r="J889" s="38"/>
      <c r="K889" s="38"/>
      <c r="L889" s="110"/>
      <c r="M889" s="38"/>
      <c r="N889" s="38"/>
      <c r="O889" s="38"/>
      <c r="P889" s="110"/>
      <c r="Q889" s="38"/>
      <c r="R889" s="124"/>
      <c r="S889" s="124"/>
      <c r="T889" s="315"/>
      <c r="U889" s="124"/>
      <c r="V889" s="124"/>
      <c r="W889" s="124"/>
      <c r="X889" s="110"/>
      <c r="Y889" s="38"/>
      <c r="Z889" s="38"/>
      <c r="AA889" s="317"/>
      <c r="AB889" s="110"/>
      <c r="AC889" s="38"/>
      <c r="AD889" s="38"/>
      <c r="AE889" s="38"/>
      <c r="AF889" s="38"/>
      <c r="AG889" s="19"/>
      <c r="AH889" s="19"/>
    </row>
    <row r="890" spans="1:34" ht="12.75" customHeight="1">
      <c r="A890" s="19"/>
      <c r="B890" s="48"/>
      <c r="C890" s="48"/>
      <c r="D890" s="110"/>
      <c r="E890" s="38"/>
      <c r="F890" s="38"/>
      <c r="G890" s="38"/>
      <c r="H890" s="110"/>
      <c r="I890" s="38"/>
      <c r="J890" s="38"/>
      <c r="K890" s="38"/>
      <c r="L890" s="110"/>
      <c r="M890" s="38"/>
      <c r="N890" s="38"/>
      <c r="O890" s="38"/>
      <c r="P890" s="110"/>
      <c r="Q890" s="38"/>
      <c r="R890" s="23"/>
      <c r="S890" s="23"/>
      <c r="T890" s="321"/>
      <c r="U890" s="23"/>
      <c r="V890" s="23"/>
      <c r="W890" s="23"/>
      <c r="X890" s="110"/>
      <c r="Y890" s="38"/>
      <c r="Z890" s="124"/>
      <c r="AA890" s="317"/>
      <c r="AB890" s="315"/>
      <c r="AC890" s="124"/>
      <c r="AD890" s="124"/>
      <c r="AE890" s="124"/>
      <c r="AF890" s="38"/>
      <c r="AG890" s="19"/>
      <c r="AH890" s="19"/>
    </row>
    <row r="891" spans="1:34" ht="12.75" customHeight="1">
      <c r="A891" s="19"/>
      <c r="B891" s="376"/>
      <c r="C891" s="383"/>
      <c r="D891" s="377"/>
      <c r="E891" s="378"/>
      <c r="F891" s="378"/>
      <c r="G891" s="378"/>
      <c r="H891" s="377"/>
      <c r="I891" s="379"/>
      <c r="J891" s="35"/>
      <c r="K891" s="35"/>
      <c r="L891" s="377"/>
      <c r="M891" s="378"/>
      <c r="N891" s="378"/>
      <c r="O891" s="378"/>
      <c r="P891" s="377"/>
      <c r="Q891" s="378"/>
      <c r="R891" s="35"/>
      <c r="S891" s="381"/>
      <c r="T891" s="382"/>
      <c r="U891" s="381"/>
      <c r="V891" s="381"/>
      <c r="W891" s="381"/>
      <c r="X891" s="372"/>
      <c r="Y891" s="35"/>
      <c r="Z891" s="35"/>
      <c r="AA891" s="35"/>
      <c r="AB891" s="372"/>
      <c r="AC891" s="35"/>
      <c r="AD891" s="35"/>
      <c r="AE891" s="35"/>
      <c r="AF891" s="35"/>
      <c r="AG891" s="19"/>
      <c r="AH891" s="19"/>
    </row>
    <row r="892" spans="1:34" ht="12.75" customHeight="1">
      <c r="A892" s="19"/>
      <c r="B892" s="375">
        <v>9</v>
      </c>
      <c r="C892" s="363" t="s">
        <v>1019</v>
      </c>
      <c r="D892" s="315"/>
      <c r="E892" s="124"/>
      <c r="F892" s="124"/>
      <c r="G892" s="124"/>
      <c r="H892" s="315"/>
      <c r="I892" s="303"/>
      <c r="J892" s="38"/>
      <c r="K892" s="38"/>
      <c r="L892" s="315"/>
      <c r="M892" s="124"/>
      <c r="N892" s="124"/>
      <c r="O892" s="124"/>
      <c r="P892" s="315"/>
      <c r="Q892" s="124"/>
      <c r="R892" s="309"/>
      <c r="S892" s="309"/>
      <c r="T892" s="310"/>
      <c r="U892" s="309"/>
      <c r="V892" s="309"/>
      <c r="W892" s="309"/>
      <c r="X892" s="110"/>
      <c r="Y892" s="38"/>
      <c r="Z892" s="38"/>
      <c r="AA892" s="38"/>
      <c r="AB892" s="110"/>
      <c r="AC892" s="38"/>
      <c r="AD892" s="38"/>
      <c r="AE892" s="38"/>
      <c r="AF892" s="38"/>
      <c r="AG892" s="19"/>
      <c r="AH892" s="19"/>
    </row>
    <row r="893" spans="1:34" ht="12.75" customHeight="1">
      <c r="A893" s="19"/>
      <c r="B893" s="375"/>
      <c r="C893" s="375"/>
      <c r="D893" s="315"/>
      <c r="E893" s="124"/>
      <c r="F893" s="124"/>
      <c r="G893" s="124"/>
      <c r="H893" s="315"/>
      <c r="I893" s="303"/>
      <c r="J893" s="38"/>
      <c r="K893" s="38"/>
      <c r="L893" s="315"/>
      <c r="M893" s="124"/>
      <c r="N893" s="124"/>
      <c r="O893" s="124"/>
      <c r="P893" s="315"/>
      <c r="Q893" s="124"/>
      <c r="R893" s="38"/>
      <c r="S893" s="38"/>
      <c r="T893" s="110"/>
      <c r="U893" s="38"/>
      <c r="V893" s="38"/>
      <c r="W893" s="38"/>
      <c r="X893" s="110"/>
      <c r="Y893" s="38"/>
      <c r="Z893" s="38"/>
      <c r="AA893" s="38"/>
      <c r="AB893" s="110"/>
      <c r="AC893" s="38"/>
      <c r="AD893" s="38"/>
      <c r="AE893" s="38"/>
      <c r="AF893" s="38"/>
      <c r="AG893" s="19"/>
      <c r="AH893" s="19"/>
    </row>
    <row r="894" spans="1:34" ht="12.75" customHeight="1">
      <c r="A894" s="19"/>
      <c r="B894" s="48"/>
      <c r="C894" s="48"/>
      <c r="D894" s="110"/>
      <c r="E894" s="38"/>
      <c r="F894" s="38"/>
      <c r="G894" s="38"/>
      <c r="H894" s="110"/>
      <c r="I894" s="38"/>
      <c r="J894" s="38"/>
      <c r="K894" s="38"/>
      <c r="L894" s="110"/>
      <c r="M894" s="38"/>
      <c r="N894" s="38"/>
      <c r="O894" s="38"/>
      <c r="P894" s="110"/>
      <c r="Q894" s="38"/>
      <c r="R894" s="124"/>
      <c r="S894" s="124"/>
      <c r="T894" s="315"/>
      <c r="U894" s="124"/>
      <c r="V894" s="124"/>
      <c r="W894" s="124"/>
      <c r="X894" s="110"/>
      <c r="Y894" s="38"/>
      <c r="Z894" s="124"/>
      <c r="AA894" s="38"/>
      <c r="AB894" s="315"/>
      <c r="AC894" s="124"/>
      <c r="AD894" s="124"/>
      <c r="AE894" s="124"/>
      <c r="AF894" s="38"/>
      <c r="AG894" s="19"/>
      <c r="AH894" s="19"/>
    </row>
    <row r="895" spans="1:34" ht="12.75" customHeight="1">
      <c r="A895" s="19"/>
      <c r="B895" s="383"/>
      <c r="C895" s="383"/>
      <c r="D895" s="372"/>
      <c r="E895" s="35"/>
      <c r="F895" s="35"/>
      <c r="G895" s="35"/>
      <c r="H895" s="372"/>
      <c r="I895" s="35"/>
      <c r="J895" s="35"/>
      <c r="K895" s="35"/>
      <c r="L895" s="372"/>
      <c r="M895" s="35"/>
      <c r="N895" s="35"/>
      <c r="O895" s="35"/>
      <c r="P895" s="372"/>
      <c r="Q895" s="35"/>
      <c r="R895" s="378"/>
      <c r="S895" s="378"/>
      <c r="T895" s="377"/>
      <c r="U895" s="378"/>
      <c r="V895" s="378"/>
      <c r="W895" s="378"/>
      <c r="X895" s="377"/>
      <c r="Y895" s="378"/>
      <c r="Z895" s="378"/>
      <c r="AA895" s="35"/>
      <c r="AB895" s="377"/>
      <c r="AC895" s="378"/>
      <c r="AD895" s="378"/>
      <c r="AE895" s="378"/>
      <c r="AF895" s="35"/>
      <c r="AG895" s="19"/>
      <c r="AH895" s="19"/>
    </row>
    <row r="896" spans="1:34" ht="12.75" customHeight="1">
      <c r="A896" s="19"/>
      <c r="B896" s="375">
        <v>10</v>
      </c>
      <c r="C896" s="363" t="s">
        <v>1020</v>
      </c>
      <c r="D896" s="315"/>
      <c r="E896" s="124"/>
      <c r="F896" s="124"/>
      <c r="G896" s="124"/>
      <c r="H896" s="315"/>
      <c r="I896" s="303"/>
      <c r="J896" s="38"/>
      <c r="K896" s="38"/>
      <c r="L896" s="315"/>
      <c r="M896" s="124"/>
      <c r="N896" s="124"/>
      <c r="O896" s="124"/>
      <c r="P896" s="315"/>
      <c r="Q896" s="124"/>
      <c r="R896" s="124"/>
      <c r="S896" s="124"/>
      <c r="T896" s="315"/>
      <c r="U896" s="124"/>
      <c r="V896" s="124"/>
      <c r="W896" s="124"/>
      <c r="X896" s="110"/>
      <c r="Y896" s="38"/>
      <c r="Z896" s="38"/>
      <c r="AA896" s="38"/>
      <c r="AB896" s="110"/>
      <c r="AC896" s="38"/>
      <c r="AD896" s="38"/>
      <c r="AE896" s="38"/>
      <c r="AF896" s="38"/>
      <c r="AG896" s="19"/>
      <c r="AH896" s="19"/>
    </row>
    <row r="897" spans="1:34" ht="12.75" customHeight="1">
      <c r="A897" s="19"/>
      <c r="B897" s="375"/>
      <c r="C897" s="48"/>
      <c r="D897" s="315"/>
      <c r="E897" s="124"/>
      <c r="F897" s="124"/>
      <c r="G897" s="124"/>
      <c r="H897" s="315"/>
      <c r="I897" s="303"/>
      <c r="J897" s="38"/>
      <c r="K897" s="38"/>
      <c r="L897" s="315"/>
      <c r="M897" s="124"/>
      <c r="N897" s="124"/>
      <c r="O897" s="124"/>
      <c r="P897" s="315"/>
      <c r="Q897" s="124"/>
      <c r="R897" s="23"/>
      <c r="S897" s="23"/>
      <c r="T897" s="321"/>
      <c r="U897" s="23"/>
      <c r="V897" s="23"/>
      <c r="W897" s="23"/>
      <c r="X897" s="110"/>
      <c r="Y897" s="38"/>
      <c r="Z897" s="124"/>
      <c r="AA897" s="38"/>
      <c r="AB897" s="315"/>
      <c r="AC897" s="124"/>
      <c r="AD897" s="124"/>
      <c r="AE897" s="124"/>
      <c r="AF897" s="38"/>
      <c r="AG897" s="19"/>
      <c r="AH897" s="19"/>
    </row>
    <row r="898" spans="1:34" ht="12.75" customHeight="1">
      <c r="A898" s="19"/>
      <c r="B898" s="375"/>
      <c r="C898" s="48"/>
      <c r="D898" s="315"/>
      <c r="E898" s="124"/>
      <c r="F898" s="124"/>
      <c r="G898" s="124"/>
      <c r="H898" s="315"/>
      <c r="I898" s="303"/>
      <c r="J898" s="38"/>
      <c r="K898" s="38"/>
      <c r="L898" s="315"/>
      <c r="M898" s="124"/>
      <c r="N898" s="124"/>
      <c r="O898" s="124"/>
      <c r="P898" s="315"/>
      <c r="Q898" s="124"/>
      <c r="R898" s="38"/>
      <c r="S898" s="309"/>
      <c r="T898" s="310"/>
      <c r="U898" s="309"/>
      <c r="V898" s="309"/>
      <c r="W898" s="309"/>
      <c r="X898" s="110"/>
      <c r="Y898" s="38"/>
      <c r="Z898" s="38"/>
      <c r="AA898" s="38"/>
      <c r="AB898" s="110"/>
      <c r="AC898" s="38"/>
      <c r="AD898" s="38"/>
      <c r="AE898" s="38"/>
      <c r="AF898" s="38"/>
      <c r="AG898" s="19"/>
      <c r="AH898" s="19"/>
    </row>
    <row r="899" spans="1:34" ht="12.75" customHeight="1">
      <c r="A899" s="19"/>
      <c r="B899" s="383"/>
      <c r="C899" s="376"/>
      <c r="D899" s="372"/>
      <c r="E899" s="35"/>
      <c r="F899" s="35"/>
      <c r="G899" s="35"/>
      <c r="H899" s="372"/>
      <c r="I899" s="35"/>
      <c r="J899" s="35"/>
      <c r="K899" s="35"/>
      <c r="L899" s="372"/>
      <c r="M899" s="35"/>
      <c r="N899" s="35"/>
      <c r="O899" s="35"/>
      <c r="P899" s="372"/>
      <c r="Q899" s="35"/>
      <c r="R899" s="381"/>
      <c r="S899" s="381"/>
      <c r="T899" s="382"/>
      <c r="U899" s="381"/>
      <c r="V899" s="381"/>
      <c r="W899" s="381"/>
      <c r="X899" s="372"/>
      <c r="Y899" s="35"/>
      <c r="Z899" s="35"/>
      <c r="AA899" s="35"/>
      <c r="AB899" s="372"/>
      <c r="AC899" s="35"/>
      <c r="AD899" s="35"/>
      <c r="AE899" s="35"/>
      <c r="AF899" s="35"/>
      <c r="AG899" s="19"/>
      <c r="AH899" s="19"/>
    </row>
    <row r="900" spans="1:34" ht="12.75" customHeight="1">
      <c r="A900" s="19"/>
      <c r="B900" s="48">
        <v>11</v>
      </c>
      <c r="C900" s="375" t="s">
        <v>1021</v>
      </c>
      <c r="D900" s="110"/>
      <c r="E900" s="38"/>
      <c r="F900" s="38"/>
      <c r="G900" s="38"/>
      <c r="H900" s="110"/>
      <c r="I900" s="38"/>
      <c r="J900" s="38"/>
      <c r="K900" s="38"/>
      <c r="L900" s="110"/>
      <c r="M900" s="38"/>
      <c r="N900" s="38"/>
      <c r="O900" s="38"/>
      <c r="P900" s="110"/>
      <c r="Q900" s="38"/>
      <c r="R900" s="38"/>
      <c r="S900" s="38"/>
      <c r="T900" s="110"/>
      <c r="U900" s="38"/>
      <c r="V900" s="38"/>
      <c r="W900" s="38"/>
      <c r="X900" s="110"/>
      <c r="Y900" s="38"/>
      <c r="Z900" s="38"/>
      <c r="AA900" s="317"/>
      <c r="AB900" s="110"/>
      <c r="AC900" s="38"/>
      <c r="AD900" s="38"/>
      <c r="AE900" s="38"/>
      <c r="AF900" s="38"/>
      <c r="AG900" s="19"/>
      <c r="AH900" s="19"/>
    </row>
    <row r="901" spans="1:34" ht="12.75" customHeight="1">
      <c r="A901" s="19"/>
      <c r="B901" s="375"/>
      <c r="C901" s="375"/>
      <c r="D901" s="315"/>
      <c r="E901" s="124"/>
      <c r="F901" s="124"/>
      <c r="G901" s="124"/>
      <c r="H901" s="315"/>
      <c r="I901" s="303"/>
      <c r="J901" s="38"/>
      <c r="K901" s="38"/>
      <c r="L901" s="315"/>
      <c r="M901" s="124"/>
      <c r="N901" s="124"/>
      <c r="O901" s="124"/>
      <c r="P901" s="315"/>
      <c r="Q901" s="124"/>
      <c r="R901" s="124"/>
      <c r="S901" s="124"/>
      <c r="T901" s="315"/>
      <c r="U901" s="124"/>
      <c r="V901" s="124"/>
      <c r="W901" s="124"/>
      <c r="X901" s="110"/>
      <c r="Y901" s="38"/>
      <c r="Z901" s="124"/>
      <c r="AA901" s="317"/>
      <c r="AB901" s="315"/>
      <c r="AC901" s="124"/>
      <c r="AD901" s="124"/>
      <c r="AE901" s="124"/>
      <c r="AF901" s="38"/>
      <c r="AG901" s="19"/>
      <c r="AH901" s="19"/>
    </row>
    <row r="902" spans="1:34" ht="12.75" customHeight="1">
      <c r="A902" s="19"/>
      <c r="B902" s="375"/>
      <c r="C902" s="48"/>
      <c r="D902" s="315"/>
      <c r="E902" s="124"/>
      <c r="F902" s="124"/>
      <c r="G902" s="124"/>
      <c r="H902" s="315"/>
      <c r="I902" s="303"/>
      <c r="J902" s="38"/>
      <c r="K902" s="38"/>
      <c r="L902" s="315"/>
      <c r="M902" s="124"/>
      <c r="N902" s="124"/>
      <c r="O902" s="124"/>
      <c r="P902" s="315"/>
      <c r="Q902" s="124"/>
      <c r="R902" s="124"/>
      <c r="S902" s="124"/>
      <c r="T902" s="315"/>
      <c r="U902" s="124"/>
      <c r="V902" s="124"/>
      <c r="W902" s="124"/>
      <c r="X902" s="315"/>
      <c r="Y902" s="124"/>
      <c r="Z902" s="124"/>
      <c r="AA902" s="317"/>
      <c r="AB902" s="315"/>
      <c r="AC902" s="124"/>
      <c r="AD902" s="124"/>
      <c r="AE902" s="124"/>
      <c r="AF902" s="38"/>
      <c r="AG902" s="19"/>
      <c r="AH902" s="19"/>
    </row>
    <row r="903" spans="1:34" ht="12.75" customHeight="1">
      <c r="A903" s="19"/>
      <c r="B903" s="376"/>
      <c r="C903" s="383"/>
      <c r="D903" s="377"/>
      <c r="E903" s="378"/>
      <c r="F903" s="378"/>
      <c r="G903" s="378"/>
      <c r="H903" s="377"/>
      <c r="I903" s="379"/>
      <c r="J903" s="35"/>
      <c r="K903" s="35"/>
      <c r="L903" s="377"/>
      <c r="M903" s="378"/>
      <c r="N903" s="378"/>
      <c r="O903" s="378"/>
      <c r="P903" s="377"/>
      <c r="Q903" s="378"/>
      <c r="R903" s="378"/>
      <c r="S903" s="378"/>
      <c r="T903" s="377"/>
      <c r="U903" s="378"/>
      <c r="V903" s="378"/>
      <c r="W903" s="378"/>
      <c r="X903" s="372"/>
      <c r="Y903" s="35"/>
      <c r="Z903" s="35"/>
      <c r="AA903" s="384"/>
      <c r="AB903" s="372"/>
      <c r="AC903" s="35"/>
      <c r="AD903" s="35"/>
      <c r="AE903" s="35"/>
      <c r="AF903" s="35"/>
      <c r="AG903" s="19"/>
      <c r="AH903" s="19"/>
    </row>
    <row r="904" spans="1:34" ht="12.75" customHeight="1">
      <c r="A904" s="19"/>
      <c r="B904" s="48">
        <v>12</v>
      </c>
      <c r="C904" s="375" t="s">
        <v>1022</v>
      </c>
      <c r="D904" s="110"/>
      <c r="E904" s="38"/>
      <c r="F904" s="38"/>
      <c r="G904" s="38"/>
      <c r="H904" s="110"/>
      <c r="I904" s="38"/>
      <c r="J904" s="38"/>
      <c r="K904" s="38"/>
      <c r="L904" s="110"/>
      <c r="M904" s="38"/>
      <c r="N904" s="38"/>
      <c r="O904" s="38"/>
      <c r="P904" s="110"/>
      <c r="Q904" s="38"/>
      <c r="R904" s="23"/>
      <c r="S904" s="23"/>
      <c r="T904" s="321"/>
      <c r="U904" s="23"/>
      <c r="V904" s="23"/>
      <c r="W904" s="23"/>
      <c r="X904" s="110"/>
      <c r="Y904" s="38"/>
      <c r="Z904" s="124"/>
      <c r="AA904" s="317"/>
      <c r="AB904" s="315"/>
      <c r="AC904" s="124"/>
      <c r="AD904" s="124"/>
      <c r="AE904" s="124"/>
      <c r="AF904" s="38"/>
      <c r="AG904" s="19"/>
      <c r="AH904" s="19"/>
    </row>
    <row r="905" spans="1:34" ht="12.75" customHeight="1">
      <c r="A905" s="19"/>
      <c r="B905" s="48"/>
      <c r="C905" s="375"/>
      <c r="D905" s="110"/>
      <c r="E905" s="38"/>
      <c r="F905" s="38"/>
      <c r="G905" s="38"/>
      <c r="H905" s="110"/>
      <c r="I905" s="38"/>
      <c r="J905" s="38"/>
      <c r="K905" s="38"/>
      <c r="L905" s="110"/>
      <c r="M905" s="38"/>
      <c r="N905" s="38"/>
      <c r="O905" s="38"/>
      <c r="P905" s="110"/>
      <c r="Q905" s="38"/>
      <c r="R905" s="38"/>
      <c r="S905" s="309"/>
      <c r="T905" s="310"/>
      <c r="U905" s="309"/>
      <c r="V905" s="309"/>
      <c r="W905" s="309"/>
      <c r="X905" s="110"/>
      <c r="Y905" s="38"/>
      <c r="Z905" s="38"/>
      <c r="AA905" s="38"/>
      <c r="AB905" s="110"/>
      <c r="AC905" s="38"/>
      <c r="AD905" s="38"/>
      <c r="AE905" s="38"/>
      <c r="AF905" s="38"/>
      <c r="AG905" s="19"/>
      <c r="AH905" s="19"/>
    </row>
    <row r="906" spans="1:34" ht="12.75" customHeight="1">
      <c r="A906" s="19"/>
      <c r="B906" s="375"/>
      <c r="C906" s="48"/>
      <c r="D906" s="315"/>
      <c r="E906" s="124"/>
      <c r="F906" s="124"/>
      <c r="G906" s="124"/>
      <c r="H906" s="315"/>
      <c r="I906" s="303"/>
      <c r="J906" s="38"/>
      <c r="K906" s="38"/>
      <c r="L906" s="315"/>
      <c r="M906" s="124"/>
      <c r="N906" s="124"/>
      <c r="O906" s="124"/>
      <c r="P906" s="315"/>
      <c r="Q906" s="124"/>
      <c r="R906" s="309"/>
      <c r="S906" s="309"/>
      <c r="T906" s="310"/>
      <c r="U906" s="309"/>
      <c r="V906" s="309"/>
      <c r="W906" s="309"/>
      <c r="X906" s="110"/>
      <c r="Y906" s="38"/>
      <c r="Z906" s="38"/>
      <c r="AA906" s="38"/>
      <c r="AB906" s="110"/>
      <c r="AC906" s="38"/>
      <c r="AD906" s="38"/>
      <c r="AE906" s="38"/>
      <c r="AF906" s="38"/>
      <c r="AG906" s="19"/>
      <c r="AH906" s="19"/>
    </row>
    <row r="907" spans="1:34" ht="12.75" customHeight="1">
      <c r="A907" s="19"/>
      <c r="B907" s="376"/>
      <c r="C907" s="383"/>
      <c r="D907" s="377"/>
      <c r="E907" s="378"/>
      <c r="F907" s="378"/>
      <c r="G907" s="378"/>
      <c r="H907" s="377"/>
      <c r="I907" s="379"/>
      <c r="J907" s="35"/>
      <c r="K907" s="35"/>
      <c r="L907" s="377"/>
      <c r="M907" s="378"/>
      <c r="N907" s="378"/>
      <c r="O907" s="378"/>
      <c r="P907" s="377"/>
      <c r="Q907" s="378"/>
      <c r="R907" s="35"/>
      <c r="S907" s="35"/>
      <c r="T907" s="372"/>
      <c r="U907" s="35"/>
      <c r="V907" s="35"/>
      <c r="W907" s="35"/>
      <c r="X907" s="372"/>
      <c r="Y907" s="35"/>
      <c r="Z907" s="35"/>
      <c r="AA907" s="387"/>
      <c r="AB907" s="372"/>
      <c r="AC907" s="35"/>
      <c r="AD907" s="35"/>
      <c r="AE907" s="35"/>
      <c r="AF907" s="35"/>
      <c r="AG907" s="19"/>
      <c r="AH907" s="19"/>
    </row>
    <row r="908" spans="1:34" ht="12.75" customHeight="1">
      <c r="A908" s="19"/>
      <c r="B908" s="514">
        <v>13</v>
      </c>
      <c r="C908" s="510" t="s">
        <v>1023</v>
      </c>
      <c r="D908" s="515"/>
      <c r="E908" s="516"/>
      <c r="F908" s="516"/>
      <c r="G908" s="516"/>
      <c r="H908" s="515"/>
      <c r="I908" s="517"/>
      <c r="J908" s="512"/>
      <c r="K908" s="512"/>
      <c r="L908" s="515"/>
      <c r="M908" s="516"/>
      <c r="N908" s="516"/>
      <c r="O908" s="516"/>
      <c r="P908" s="515"/>
      <c r="Q908" s="516"/>
      <c r="R908" s="516"/>
      <c r="S908" s="516"/>
      <c r="T908" s="515"/>
      <c r="U908" s="516"/>
      <c r="V908" s="516"/>
      <c r="W908" s="516"/>
      <c r="X908" s="511"/>
      <c r="Y908" s="512"/>
      <c r="Z908" s="516"/>
      <c r="AA908" s="535"/>
      <c r="AB908" s="515"/>
      <c r="AC908" s="516"/>
      <c r="AD908" s="516"/>
      <c r="AE908" s="516"/>
      <c r="AF908" s="512"/>
      <c r="AG908" s="19"/>
      <c r="AH908" s="19"/>
    </row>
    <row r="909" spans="1:34" ht="12.75" customHeight="1">
      <c r="A909" s="19"/>
      <c r="B909" s="509"/>
      <c r="C909" s="514"/>
      <c r="D909" s="511"/>
      <c r="E909" s="512"/>
      <c r="F909" s="512"/>
      <c r="G909" s="512"/>
      <c r="H909" s="511"/>
      <c r="I909" s="512"/>
      <c r="J909" s="512"/>
      <c r="K909" s="512"/>
      <c r="L909" s="511"/>
      <c r="M909" s="512"/>
      <c r="N909" s="512"/>
      <c r="O909" s="512"/>
      <c r="P909" s="511"/>
      <c r="Q909" s="512"/>
      <c r="R909" s="516"/>
      <c r="S909" s="516"/>
      <c r="T909" s="515"/>
      <c r="U909" s="516"/>
      <c r="V909" s="516"/>
      <c r="W909" s="516"/>
      <c r="X909" s="515"/>
      <c r="Y909" s="516"/>
      <c r="Z909" s="516"/>
      <c r="AA909" s="513"/>
      <c r="AB909" s="515"/>
      <c r="AC909" s="516"/>
      <c r="AD909" s="516"/>
      <c r="AE909" s="516"/>
      <c r="AF909" s="512"/>
      <c r="AG909" s="19"/>
      <c r="AH909" s="19"/>
    </row>
    <row r="910" spans="1:34" ht="12.75" customHeight="1">
      <c r="A910" s="19"/>
      <c r="B910" s="509"/>
      <c r="C910" s="509"/>
      <c r="D910" s="511"/>
      <c r="E910" s="512"/>
      <c r="F910" s="512"/>
      <c r="G910" s="512"/>
      <c r="H910" s="511"/>
      <c r="I910" s="512"/>
      <c r="J910" s="512"/>
      <c r="K910" s="512"/>
      <c r="L910" s="511"/>
      <c r="M910" s="512"/>
      <c r="N910" s="512"/>
      <c r="O910" s="512"/>
      <c r="P910" s="511"/>
      <c r="Q910" s="512"/>
      <c r="R910" s="516"/>
      <c r="S910" s="516"/>
      <c r="T910" s="515"/>
      <c r="U910" s="516"/>
      <c r="V910" s="516"/>
      <c r="W910" s="516"/>
      <c r="X910" s="511"/>
      <c r="Y910" s="512"/>
      <c r="Z910" s="512"/>
      <c r="AA910" s="513"/>
      <c r="AB910" s="511"/>
      <c r="AC910" s="512"/>
      <c r="AD910" s="512"/>
      <c r="AE910" s="512"/>
      <c r="AF910" s="512"/>
      <c r="AG910" s="19"/>
      <c r="AH910" s="19"/>
    </row>
    <row r="911" spans="1:34" ht="12.75" customHeight="1">
      <c r="A911" s="19"/>
      <c r="B911" s="518"/>
      <c r="C911" s="532"/>
      <c r="D911" s="519"/>
      <c r="E911" s="520"/>
      <c r="F911" s="520"/>
      <c r="G911" s="520"/>
      <c r="H911" s="519"/>
      <c r="I911" s="521"/>
      <c r="J911" s="522"/>
      <c r="K911" s="522"/>
      <c r="L911" s="519"/>
      <c r="M911" s="520"/>
      <c r="N911" s="520"/>
      <c r="O911" s="520"/>
      <c r="P911" s="519"/>
      <c r="Q911" s="520"/>
      <c r="R911" s="520"/>
      <c r="S911" s="520"/>
      <c r="T911" s="519"/>
      <c r="U911" s="520"/>
      <c r="V911" s="520"/>
      <c r="W911" s="520"/>
      <c r="X911" s="523"/>
      <c r="Y911" s="522"/>
      <c r="Z911" s="520"/>
      <c r="AA911" s="524"/>
      <c r="AB911" s="519"/>
      <c r="AC911" s="520"/>
      <c r="AD911" s="520"/>
      <c r="AE911" s="520"/>
      <c r="AF911" s="522"/>
      <c r="AG911" s="19"/>
      <c r="AH911" s="19"/>
    </row>
    <row r="912" spans="1:34" ht="12.75" customHeight="1">
      <c r="A912" s="19"/>
      <c r="B912" s="490">
        <v>14</v>
      </c>
      <c r="C912" s="504" t="s">
        <v>1024</v>
      </c>
      <c r="D912" s="484"/>
      <c r="E912" s="485"/>
      <c r="F912" s="485"/>
      <c r="G912" s="485"/>
      <c r="H912" s="484"/>
      <c r="I912" s="486"/>
      <c r="J912" s="487"/>
      <c r="K912" s="487"/>
      <c r="L912" s="484"/>
      <c r="M912" s="485"/>
      <c r="N912" s="485"/>
      <c r="O912" s="485"/>
      <c r="P912" s="484"/>
      <c r="Q912" s="485"/>
      <c r="R912" s="487"/>
      <c r="S912" s="493"/>
      <c r="T912" s="494"/>
      <c r="U912" s="493"/>
      <c r="V912" s="493"/>
      <c r="W912" s="493"/>
      <c r="X912" s="488"/>
      <c r="Y912" s="487"/>
      <c r="Z912" s="487"/>
      <c r="AA912" s="487"/>
      <c r="AB912" s="488"/>
      <c r="AC912" s="487"/>
      <c r="AD912" s="487"/>
      <c r="AE912" s="487"/>
      <c r="AF912" s="487"/>
      <c r="AG912" s="19"/>
      <c r="AH912" s="19"/>
    </row>
    <row r="913" spans="1:34" ht="12.75" customHeight="1">
      <c r="A913" s="19"/>
      <c r="B913" s="490"/>
      <c r="C913" s="490"/>
      <c r="D913" s="484"/>
      <c r="E913" s="485"/>
      <c r="F913" s="485"/>
      <c r="G913" s="485"/>
      <c r="H913" s="484"/>
      <c r="I913" s="486"/>
      <c r="J913" s="487"/>
      <c r="K913" s="487"/>
      <c r="L913" s="484"/>
      <c r="M913" s="485"/>
      <c r="N913" s="485"/>
      <c r="O913" s="485"/>
      <c r="P913" s="484"/>
      <c r="Q913" s="485"/>
      <c r="R913" s="487"/>
      <c r="S913" s="487"/>
      <c r="T913" s="488"/>
      <c r="U913" s="487"/>
      <c r="V913" s="487"/>
      <c r="W913" s="487"/>
      <c r="X913" s="488"/>
      <c r="Y913" s="487"/>
      <c r="Z913" s="487"/>
      <c r="AA913" s="487"/>
      <c r="AB913" s="488"/>
      <c r="AC913" s="487"/>
      <c r="AD913" s="487"/>
      <c r="AE913" s="487"/>
      <c r="AF913" s="487"/>
      <c r="AG913" s="19"/>
      <c r="AH913" s="19"/>
    </row>
    <row r="914" spans="1:34" ht="12.75" customHeight="1">
      <c r="A914" s="19"/>
      <c r="B914" s="489"/>
      <c r="C914" s="489"/>
      <c r="D914" s="488"/>
      <c r="E914" s="487"/>
      <c r="F914" s="487"/>
      <c r="G914" s="487"/>
      <c r="H914" s="488"/>
      <c r="I914" s="487"/>
      <c r="J914" s="487"/>
      <c r="K914" s="487"/>
      <c r="L914" s="488"/>
      <c r="M914" s="487"/>
      <c r="N914" s="487"/>
      <c r="O914" s="487"/>
      <c r="P914" s="488"/>
      <c r="Q914" s="487"/>
      <c r="R914" s="487"/>
      <c r="S914" s="487"/>
      <c r="T914" s="488"/>
      <c r="U914" s="487"/>
      <c r="V914" s="487"/>
      <c r="W914" s="487"/>
      <c r="X914" s="488"/>
      <c r="Y914" s="487"/>
      <c r="Z914" s="487"/>
      <c r="AA914" s="487"/>
      <c r="AB914" s="488"/>
      <c r="AC914" s="487"/>
      <c r="AD914" s="487"/>
      <c r="AE914" s="487"/>
      <c r="AF914" s="487"/>
      <c r="AG914" s="19"/>
      <c r="AH914" s="19"/>
    </row>
    <row r="915" spans="1:34" ht="12.75" customHeight="1">
      <c r="A915" s="19"/>
      <c r="B915" s="496"/>
      <c r="C915" s="496"/>
      <c r="D915" s="503"/>
      <c r="E915" s="500"/>
      <c r="F915" s="500"/>
      <c r="G915" s="500"/>
      <c r="H915" s="503"/>
      <c r="I915" s="500"/>
      <c r="J915" s="500"/>
      <c r="K915" s="500"/>
      <c r="L915" s="503"/>
      <c r="M915" s="500"/>
      <c r="N915" s="500"/>
      <c r="O915" s="500"/>
      <c r="P915" s="503"/>
      <c r="Q915" s="500"/>
      <c r="R915" s="500"/>
      <c r="S915" s="500"/>
      <c r="T915" s="503"/>
      <c r="U915" s="500"/>
      <c r="V915" s="500"/>
      <c r="W915" s="500"/>
      <c r="X915" s="503"/>
      <c r="Y915" s="500"/>
      <c r="Z915" s="500"/>
      <c r="AA915" s="500"/>
      <c r="AB915" s="503"/>
      <c r="AC915" s="500"/>
      <c r="AD915" s="500"/>
      <c r="AE915" s="500"/>
      <c r="AF915" s="500"/>
      <c r="AG915" s="19"/>
      <c r="AH915" s="19"/>
    </row>
    <row r="916" spans="1:34" ht="12.75" customHeight="1">
      <c r="A916" s="19"/>
      <c r="B916" s="490">
        <v>15</v>
      </c>
      <c r="C916" s="467" t="s">
        <v>483</v>
      </c>
      <c r="D916" s="488"/>
      <c r="E916" s="487"/>
      <c r="F916" s="487"/>
      <c r="G916" s="487"/>
      <c r="H916" s="488"/>
      <c r="I916" s="487"/>
      <c r="J916" s="487"/>
      <c r="K916" s="487"/>
      <c r="L916" s="488"/>
      <c r="M916" s="487"/>
      <c r="N916" s="487"/>
      <c r="O916" s="487"/>
      <c r="P916" s="488"/>
      <c r="Q916" s="487"/>
      <c r="R916" s="487"/>
      <c r="S916" s="487"/>
      <c r="T916" s="488"/>
      <c r="U916" s="487"/>
      <c r="V916" s="487"/>
      <c r="W916" s="487"/>
      <c r="X916" s="488"/>
      <c r="Y916" s="487"/>
      <c r="Z916" s="487"/>
      <c r="AA916" s="487"/>
      <c r="AB916" s="488"/>
      <c r="AC916" s="487"/>
      <c r="AD916" s="487"/>
      <c r="AE916" s="487"/>
      <c r="AF916" s="487"/>
      <c r="AG916" s="19"/>
      <c r="AH916" s="19"/>
    </row>
    <row r="917" spans="1:34" ht="12.75" customHeight="1">
      <c r="A917" s="19"/>
      <c r="B917" s="489"/>
      <c r="C917" s="489"/>
      <c r="D917" s="488"/>
      <c r="E917" s="487"/>
      <c r="F917" s="487"/>
      <c r="G917" s="487"/>
      <c r="H917" s="488"/>
      <c r="I917" s="487"/>
      <c r="J917" s="487"/>
      <c r="K917" s="487"/>
      <c r="L917" s="488"/>
      <c r="M917" s="487"/>
      <c r="N917" s="487"/>
      <c r="O917" s="487"/>
      <c r="P917" s="488"/>
      <c r="Q917" s="487"/>
      <c r="R917" s="487"/>
      <c r="S917" s="487"/>
      <c r="T917" s="488"/>
      <c r="U917" s="487"/>
      <c r="V917" s="487"/>
      <c r="W917" s="487"/>
      <c r="X917" s="488"/>
      <c r="Y917" s="487"/>
      <c r="Z917" s="487"/>
      <c r="AA917" s="487"/>
      <c r="AB917" s="488"/>
      <c r="AC917" s="487"/>
      <c r="AD917" s="487"/>
      <c r="AE917" s="487"/>
      <c r="AF917" s="487"/>
      <c r="AG917" s="19"/>
      <c r="AH917" s="19"/>
    </row>
    <row r="918" spans="1:34" ht="12.75" customHeight="1">
      <c r="A918" s="19"/>
      <c r="B918" s="489"/>
      <c r="C918" s="489"/>
      <c r="D918" s="488"/>
      <c r="E918" s="487"/>
      <c r="F918" s="487"/>
      <c r="G918" s="487"/>
      <c r="H918" s="488"/>
      <c r="I918" s="487"/>
      <c r="J918" s="487"/>
      <c r="K918" s="487"/>
      <c r="L918" s="488"/>
      <c r="M918" s="487"/>
      <c r="N918" s="487"/>
      <c r="O918" s="487"/>
      <c r="P918" s="488"/>
      <c r="Q918" s="487"/>
      <c r="R918" s="487"/>
      <c r="S918" s="487"/>
      <c r="T918" s="488"/>
      <c r="U918" s="487"/>
      <c r="V918" s="487"/>
      <c r="W918" s="487"/>
      <c r="X918" s="488"/>
      <c r="Y918" s="487"/>
      <c r="Z918" s="487"/>
      <c r="AA918" s="487"/>
      <c r="AB918" s="488"/>
      <c r="AC918" s="487"/>
      <c r="AD918" s="487"/>
      <c r="AE918" s="487"/>
      <c r="AF918" s="487"/>
      <c r="AG918" s="19"/>
      <c r="AH918" s="19"/>
    </row>
    <row r="919" spans="1:34" ht="12.75" customHeight="1">
      <c r="A919" s="19"/>
      <c r="B919" s="496"/>
      <c r="C919" s="496"/>
      <c r="D919" s="503"/>
      <c r="E919" s="500"/>
      <c r="F919" s="500"/>
      <c r="G919" s="500"/>
      <c r="H919" s="503"/>
      <c r="I919" s="500"/>
      <c r="J919" s="500"/>
      <c r="K919" s="500"/>
      <c r="L919" s="503"/>
      <c r="M919" s="500"/>
      <c r="N919" s="500"/>
      <c r="O919" s="500"/>
      <c r="P919" s="503"/>
      <c r="Q919" s="500"/>
      <c r="R919" s="500"/>
      <c r="S919" s="500"/>
      <c r="T919" s="503"/>
      <c r="U919" s="500"/>
      <c r="V919" s="500"/>
      <c r="W919" s="500"/>
      <c r="X919" s="503"/>
      <c r="Y919" s="500"/>
      <c r="Z919" s="500"/>
      <c r="AA919" s="500"/>
      <c r="AB919" s="503"/>
      <c r="AC919" s="500"/>
      <c r="AD919" s="500"/>
      <c r="AE919" s="500"/>
      <c r="AF919" s="500"/>
      <c r="AG919" s="19"/>
      <c r="AH919" s="19"/>
    </row>
    <row r="920" spans="1:34" ht="12.75" customHeight="1">
      <c r="A920" s="19"/>
      <c r="B920" s="375"/>
      <c r="C920" s="375"/>
      <c r="D920" s="110"/>
      <c r="E920" s="38"/>
      <c r="F920" s="38"/>
      <c r="G920" s="38"/>
      <c r="H920" s="110"/>
      <c r="I920" s="38"/>
      <c r="J920" s="38"/>
      <c r="K920" s="38"/>
      <c r="L920" s="110"/>
      <c r="M920" s="38"/>
      <c r="N920" s="38"/>
      <c r="O920" s="38"/>
      <c r="P920" s="110"/>
      <c r="Q920" s="38"/>
      <c r="R920" s="38"/>
      <c r="S920" s="38"/>
      <c r="T920" s="110"/>
      <c r="U920" s="38"/>
      <c r="V920" s="38"/>
      <c r="W920" s="38"/>
      <c r="X920" s="110"/>
      <c r="Y920" s="38"/>
      <c r="Z920" s="38"/>
      <c r="AA920" s="38"/>
      <c r="AB920" s="110"/>
      <c r="AC920" s="38"/>
      <c r="AD920" s="38"/>
      <c r="AE920" s="38"/>
      <c r="AF920" s="38"/>
      <c r="AG920" s="19"/>
      <c r="AH920" s="19"/>
    </row>
    <row r="921" spans="1:34" ht="12.75" customHeight="1">
      <c r="A921" s="19"/>
      <c r="B921" s="48"/>
      <c r="C921" s="48"/>
      <c r="D921" s="110"/>
      <c r="E921" s="38"/>
      <c r="F921" s="38"/>
      <c r="G921" s="38"/>
      <c r="H921" s="110"/>
      <c r="I921" s="38"/>
      <c r="J921" s="38"/>
      <c r="K921" s="38"/>
      <c r="L921" s="110"/>
      <c r="M921" s="38"/>
      <c r="N921" s="38"/>
      <c r="O921" s="38"/>
      <c r="P921" s="110"/>
      <c r="Q921" s="38"/>
      <c r="R921" s="38"/>
      <c r="S921" s="38"/>
      <c r="T921" s="110"/>
      <c r="U921" s="38"/>
      <c r="V921" s="38"/>
      <c r="W921" s="38"/>
      <c r="X921" s="110"/>
      <c r="Y921" s="38"/>
      <c r="Z921" s="38"/>
      <c r="AA921" s="38"/>
      <c r="AB921" s="110"/>
      <c r="AC921" s="38"/>
      <c r="AD921" s="38"/>
      <c r="AE921" s="38"/>
      <c r="AF921" s="38"/>
      <c r="AG921" s="19"/>
      <c r="AH921" s="19"/>
    </row>
    <row r="922" spans="1:34" ht="12.75" customHeight="1">
      <c r="A922" s="19"/>
      <c r="B922" s="38"/>
      <c r="C922" s="38"/>
      <c r="D922" s="110"/>
      <c r="E922" s="38"/>
      <c r="F922" s="38"/>
      <c r="G922" s="38"/>
      <c r="H922" s="110"/>
      <c r="I922" s="38"/>
      <c r="J922" s="38"/>
      <c r="K922" s="38"/>
      <c r="L922" s="110"/>
      <c r="M922" s="38"/>
      <c r="N922" s="38"/>
      <c r="O922" s="38"/>
      <c r="P922" s="110"/>
      <c r="Q922" s="38"/>
      <c r="R922" s="38"/>
      <c r="S922" s="38"/>
      <c r="T922" s="110"/>
      <c r="U922" s="38"/>
      <c r="V922" s="38"/>
      <c r="W922" s="38"/>
      <c r="X922" s="110"/>
      <c r="Y922" s="38"/>
      <c r="Z922" s="38"/>
      <c r="AA922" s="38"/>
      <c r="AB922" s="110"/>
      <c r="AC922" s="38"/>
      <c r="AD922" s="38"/>
      <c r="AE922" s="38"/>
      <c r="AF922" s="38"/>
      <c r="AG922" s="19"/>
      <c r="AH922" s="19"/>
    </row>
    <row r="923" spans="1:34" ht="12.75" customHeight="1">
      <c r="A923" s="19"/>
      <c r="B923" s="307"/>
      <c r="C923" s="307"/>
      <c r="D923" s="319"/>
      <c r="E923" s="307"/>
      <c r="F923" s="307"/>
      <c r="G923" s="307"/>
      <c r="H923" s="319"/>
      <c r="I923" s="307"/>
      <c r="J923" s="307"/>
      <c r="K923" s="307"/>
      <c r="L923" s="319"/>
      <c r="M923" s="307"/>
      <c r="N923" s="307"/>
      <c r="O923" s="307"/>
      <c r="P923" s="319"/>
      <c r="Q923" s="307"/>
      <c r="R923" s="307"/>
      <c r="S923" s="307"/>
      <c r="T923" s="319"/>
      <c r="U923" s="307"/>
      <c r="V923" s="307"/>
      <c r="W923" s="307"/>
      <c r="X923" s="319"/>
      <c r="Y923" s="307"/>
      <c r="Z923" s="307"/>
      <c r="AA923" s="307"/>
      <c r="AB923" s="319"/>
      <c r="AC923" s="307"/>
      <c r="AD923" s="307"/>
      <c r="AE923" s="307"/>
      <c r="AF923" s="307"/>
      <c r="AG923" s="19"/>
      <c r="AH923" s="19"/>
    </row>
    <row r="924" spans="1:34" ht="12.75" customHeight="1">
      <c r="A924" s="19"/>
      <c r="J924" s="2"/>
      <c r="K924" s="52"/>
      <c r="AA924" s="19"/>
      <c r="AF924" s="1">
        <v>7</v>
      </c>
      <c r="AG924" s="19"/>
      <c r="AH924" s="19"/>
    </row>
    <row r="925" spans="1:34" ht="12.75" customHeight="1">
      <c r="A925" s="19"/>
      <c r="J925" s="19"/>
      <c r="K925" s="1007" t="s">
        <v>1016</v>
      </c>
      <c r="L925" s="727"/>
      <c r="M925" s="727"/>
      <c r="N925" s="727"/>
      <c r="O925" s="727"/>
      <c r="P925" s="727"/>
      <c r="Q925" s="727"/>
      <c r="R925" s="727"/>
      <c r="S925" s="727"/>
      <c r="T925" s="727"/>
      <c r="U925" s="727"/>
      <c r="V925" s="727"/>
      <c r="W925" s="727"/>
      <c r="X925" s="727"/>
      <c r="Y925" s="228"/>
      <c r="Z925" s="19"/>
      <c r="AA925" s="19"/>
      <c r="AB925" s="19"/>
      <c r="AC925" s="19"/>
      <c r="AD925" s="19"/>
      <c r="AE925" s="19"/>
      <c r="AF925" s="19"/>
      <c r="AG925" s="19"/>
      <c r="AH925" s="19"/>
    </row>
    <row r="926" spans="1:34" ht="12.75" customHeight="1">
      <c r="A926" s="19"/>
      <c r="J926" s="19"/>
      <c r="K926" s="727"/>
      <c r="L926" s="727"/>
      <c r="M926" s="727"/>
      <c r="N926" s="727"/>
      <c r="O926" s="727"/>
      <c r="P926" s="727"/>
      <c r="Q926" s="727"/>
      <c r="R926" s="727"/>
      <c r="S926" s="727"/>
      <c r="T926" s="727"/>
      <c r="U926" s="727"/>
      <c r="V926" s="727"/>
      <c r="W926" s="727"/>
      <c r="X926" s="727"/>
      <c r="Y926" s="228"/>
      <c r="Z926" s="19"/>
      <c r="AA926" s="19"/>
      <c r="AB926" s="19"/>
      <c r="AC926" s="19"/>
      <c r="AD926" s="19"/>
      <c r="AE926" s="19"/>
      <c r="AF926" s="19"/>
      <c r="AG926" s="19"/>
      <c r="AH926" s="19"/>
    </row>
    <row r="927" spans="1:34" ht="12.75" customHeight="1">
      <c r="A927" s="19"/>
      <c r="J927" s="237"/>
      <c r="K927" s="727"/>
      <c r="L927" s="727"/>
      <c r="M927" s="727"/>
      <c r="N927" s="727"/>
      <c r="O927" s="727"/>
      <c r="P927" s="727"/>
      <c r="Q927" s="727"/>
      <c r="R927" s="727"/>
      <c r="S927" s="727"/>
      <c r="T927" s="727"/>
      <c r="U927" s="727"/>
      <c r="V927" s="727"/>
      <c r="W927" s="727"/>
      <c r="X927" s="727"/>
      <c r="Y927" s="228"/>
      <c r="Z927" s="284"/>
      <c r="AA927" s="284"/>
      <c r="AB927" s="284"/>
      <c r="AC927" s="284"/>
      <c r="AD927" s="284"/>
      <c r="AE927" s="284"/>
      <c r="AF927" s="284"/>
      <c r="AG927" s="19"/>
      <c r="AH927" s="19"/>
    </row>
    <row r="928" spans="1:34" ht="12.75" customHeight="1">
      <c r="A928" s="19"/>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c r="AA928" s="238"/>
      <c r="AB928" s="238"/>
      <c r="AC928" s="238"/>
      <c r="AD928" s="238"/>
      <c r="AE928" s="238"/>
      <c r="AF928" s="238"/>
      <c r="AG928" s="19"/>
      <c r="AH928" s="19"/>
    </row>
    <row r="929" spans="1:34" ht="12.75" customHeight="1">
      <c r="A929" s="19"/>
      <c r="B929" s="1008" t="s">
        <v>908</v>
      </c>
      <c r="C929" s="949"/>
      <c r="D929" s="1009"/>
      <c r="E929" s="1008" t="s">
        <v>1017</v>
      </c>
      <c r="F929" s="949"/>
      <c r="G929" s="949"/>
      <c r="H929" s="1009"/>
      <c r="I929" s="1008" t="s">
        <v>1018</v>
      </c>
      <c r="J929" s="949"/>
      <c r="K929" s="949"/>
      <c r="L929" s="949"/>
      <c r="M929" s="949"/>
      <c r="N929" s="949"/>
      <c r="O929" s="949"/>
      <c r="P929" s="949"/>
      <c r="Q929" s="949"/>
      <c r="R929" s="949"/>
      <c r="S929" s="949"/>
      <c r="T929" s="949"/>
      <c r="U929" s="949"/>
      <c r="V929" s="949"/>
      <c r="W929" s="949"/>
      <c r="X929" s="949"/>
      <c r="Y929" s="949"/>
      <c r="Z929" s="949"/>
      <c r="AA929" s="949"/>
      <c r="AB929" s="949"/>
      <c r="AC929" s="949"/>
      <c r="AD929" s="949"/>
      <c r="AE929" s="949"/>
      <c r="AF929" s="1009"/>
      <c r="AG929" s="19"/>
      <c r="AH929" s="19"/>
    </row>
    <row r="930" spans="1:34" ht="12.75" customHeight="1">
      <c r="A930" s="19"/>
      <c r="B930" s="360"/>
      <c r="C930" s="482"/>
      <c r="D930" s="362"/>
      <c r="E930" s="360"/>
      <c r="F930" s="360"/>
      <c r="G930" s="360"/>
      <c r="H930" s="362"/>
      <c r="I930" s="360">
        <v>9</v>
      </c>
      <c r="J930" s="360"/>
      <c r="K930" s="360">
        <v>10</v>
      </c>
      <c r="L930" s="362"/>
      <c r="M930" s="360">
        <v>11</v>
      </c>
      <c r="N930" s="360"/>
      <c r="O930" s="360">
        <v>12</v>
      </c>
      <c r="P930" s="362"/>
      <c r="Q930" s="360">
        <v>13</v>
      </c>
      <c r="R930" s="360"/>
      <c r="S930" s="360">
        <v>14</v>
      </c>
      <c r="T930" s="362"/>
      <c r="U930" s="360">
        <v>15</v>
      </c>
      <c r="V930" s="360"/>
      <c r="W930" s="360">
        <v>16</v>
      </c>
      <c r="X930" s="362"/>
      <c r="Y930" s="360">
        <v>17</v>
      </c>
      <c r="Z930" s="360"/>
      <c r="AA930" s="360">
        <v>18</v>
      </c>
      <c r="AB930" s="362"/>
      <c r="AC930" s="360"/>
      <c r="AD930" s="360"/>
      <c r="AE930" s="360"/>
      <c r="AF930" s="360"/>
      <c r="AG930" s="19"/>
      <c r="AH930" s="19"/>
    </row>
    <row r="931" spans="1:34" ht="12.75" customHeight="1">
      <c r="A931" s="19"/>
      <c r="B931" s="363">
        <v>16</v>
      </c>
      <c r="C931" s="363" t="s">
        <v>1019</v>
      </c>
      <c r="D931" s="364"/>
      <c r="E931" s="238"/>
      <c r="F931" s="238"/>
      <c r="G931" s="238"/>
      <c r="H931" s="364"/>
      <c r="I931" s="238"/>
      <c r="J931" s="238"/>
      <c r="K931" s="238"/>
      <c r="L931" s="364"/>
      <c r="M931" s="238"/>
      <c r="N931" s="238"/>
      <c r="O931" s="238"/>
      <c r="P931" s="364"/>
      <c r="Q931" s="238"/>
      <c r="R931" s="238"/>
      <c r="S931" s="238"/>
      <c r="T931" s="364"/>
      <c r="U931" s="238"/>
      <c r="V931" s="238"/>
      <c r="W931" s="238"/>
      <c r="X931" s="364"/>
      <c r="Y931" s="238"/>
      <c r="Z931" s="238"/>
      <c r="AA931" s="238"/>
      <c r="AB931" s="364"/>
      <c r="AC931" s="238"/>
      <c r="AD931" s="238"/>
      <c r="AE931" s="238"/>
      <c r="AF931" s="238"/>
      <c r="AG931" s="19"/>
      <c r="AH931" s="19"/>
    </row>
    <row r="932" spans="1:34" ht="12.75" customHeight="1">
      <c r="A932" s="19"/>
      <c r="B932" s="48"/>
      <c r="C932" s="375"/>
      <c r="D932" s="110"/>
      <c r="E932" s="38"/>
      <c r="F932" s="38"/>
      <c r="G932" s="38"/>
      <c r="H932" s="110"/>
      <c r="I932" s="38"/>
      <c r="J932" s="38"/>
      <c r="K932" s="38"/>
      <c r="L932" s="110"/>
      <c r="M932" s="38"/>
      <c r="N932" s="38"/>
      <c r="O932" s="38"/>
      <c r="P932" s="110"/>
      <c r="Q932" s="38"/>
      <c r="R932" s="38"/>
      <c r="S932" s="38"/>
      <c r="T932" s="110"/>
      <c r="U932" s="38"/>
      <c r="V932" s="38"/>
      <c r="W932" s="38"/>
      <c r="X932" s="110"/>
      <c r="Y932" s="38"/>
      <c r="Z932" s="38"/>
      <c r="AA932" s="38"/>
      <c r="AB932" s="110"/>
      <c r="AC932" s="38"/>
      <c r="AD932" s="38"/>
      <c r="AE932" s="38"/>
      <c r="AF932" s="38"/>
      <c r="AG932" s="19"/>
      <c r="AH932" s="19"/>
    </row>
    <row r="933" spans="1:34" ht="12.75" customHeight="1">
      <c r="A933" s="19"/>
      <c r="B933" s="365"/>
      <c r="C933" s="48"/>
      <c r="D933" s="366"/>
      <c r="E933" s="367"/>
      <c r="F933" s="367"/>
      <c r="G933" s="367"/>
      <c r="H933" s="366"/>
      <c r="I933" s="38"/>
      <c r="J933" s="38"/>
      <c r="K933" s="38"/>
      <c r="L933" s="110"/>
      <c r="M933" s="38"/>
      <c r="N933" s="38"/>
      <c r="O933" s="38"/>
      <c r="P933" s="110"/>
      <c r="Q933" s="38"/>
      <c r="R933" s="238"/>
      <c r="S933" s="238"/>
      <c r="T933" s="364"/>
      <c r="U933" s="238"/>
      <c r="V933" s="238"/>
      <c r="W933" s="238"/>
      <c r="X933" s="110"/>
      <c r="Y933" s="38"/>
      <c r="Z933" s="38"/>
      <c r="AA933" s="38"/>
      <c r="AB933" s="110"/>
      <c r="AC933" s="38"/>
      <c r="AD933" s="38"/>
      <c r="AE933" s="38"/>
      <c r="AF933" s="38"/>
      <c r="AG933" s="19"/>
      <c r="AH933" s="19"/>
    </row>
    <row r="934" spans="1:34" ht="12.75" customHeight="1">
      <c r="A934" s="19"/>
      <c r="B934" s="368"/>
      <c r="C934" s="383"/>
      <c r="D934" s="370"/>
      <c r="E934" s="371"/>
      <c r="F934" s="371"/>
      <c r="G934" s="371"/>
      <c r="H934" s="370"/>
      <c r="I934" s="35"/>
      <c r="J934" s="35"/>
      <c r="K934" s="35"/>
      <c r="L934" s="372"/>
      <c r="M934" s="35"/>
      <c r="N934" s="35"/>
      <c r="O934" s="35"/>
      <c r="P934" s="372"/>
      <c r="Q934" s="35"/>
      <c r="R934" s="373"/>
      <c r="S934" s="373"/>
      <c r="T934" s="374"/>
      <c r="U934" s="373"/>
      <c r="V934" s="373"/>
      <c r="W934" s="373"/>
      <c r="X934" s="372"/>
      <c r="Y934" s="35"/>
      <c r="Z934" s="35"/>
      <c r="AA934" s="35"/>
      <c r="AB934" s="372"/>
      <c r="AC934" s="35"/>
      <c r="AD934" s="35"/>
      <c r="AE934" s="35"/>
      <c r="AF934" s="35"/>
      <c r="AG934" s="19"/>
      <c r="AH934" s="19"/>
    </row>
    <row r="935" spans="1:34" ht="12.75" customHeight="1">
      <c r="A935" s="19"/>
      <c r="B935" s="363">
        <v>17</v>
      </c>
      <c r="C935" s="363" t="s">
        <v>1020</v>
      </c>
      <c r="D935" s="110"/>
      <c r="E935" s="38"/>
      <c r="F935" s="38"/>
      <c r="G935" s="38"/>
      <c r="H935" s="110"/>
      <c r="I935" s="38"/>
      <c r="J935" s="38"/>
      <c r="K935" s="38"/>
      <c r="L935" s="110"/>
      <c r="M935" s="38"/>
      <c r="N935" s="38"/>
      <c r="O935" s="38"/>
      <c r="P935" s="110"/>
      <c r="Q935" s="38"/>
      <c r="R935" s="38"/>
      <c r="S935" s="38"/>
      <c r="T935" s="110"/>
      <c r="U935" s="38"/>
      <c r="V935" s="38"/>
      <c r="W935" s="38"/>
      <c r="X935" s="110"/>
      <c r="Y935" s="38"/>
      <c r="Z935" s="38"/>
      <c r="AA935" s="38"/>
      <c r="AB935" s="110"/>
      <c r="AC935" s="38"/>
      <c r="AD935" s="38"/>
      <c r="AE935" s="38"/>
      <c r="AF935" s="38"/>
      <c r="AG935" s="19"/>
      <c r="AH935" s="19"/>
    </row>
    <row r="936" spans="1:34" ht="12.75" customHeight="1">
      <c r="A936" s="19"/>
      <c r="B936" s="48"/>
      <c r="C936" s="48"/>
      <c r="D936" s="110"/>
      <c r="E936" s="38"/>
      <c r="F936" s="38"/>
      <c r="G936" s="38"/>
      <c r="H936" s="110"/>
      <c r="I936" s="38"/>
      <c r="J936" s="38"/>
      <c r="K936" s="38"/>
      <c r="L936" s="110"/>
      <c r="M936" s="38"/>
      <c r="N936" s="38"/>
      <c r="O936" s="38"/>
      <c r="P936" s="110"/>
      <c r="Q936" s="38"/>
      <c r="R936" s="38"/>
      <c r="S936" s="38"/>
      <c r="T936" s="110"/>
      <c r="U936" s="38"/>
      <c r="V936" s="38"/>
      <c r="W936" s="38"/>
      <c r="X936" s="110"/>
      <c r="Y936" s="38"/>
      <c r="Z936" s="38"/>
      <c r="AA936" s="124"/>
      <c r="AB936" s="110"/>
      <c r="AC936" s="38"/>
      <c r="AD936" s="38"/>
      <c r="AE936" s="38"/>
      <c r="AF936" s="38"/>
      <c r="AG936" s="19"/>
      <c r="AH936" s="19"/>
    </row>
    <row r="937" spans="1:34" ht="12.75" customHeight="1">
      <c r="A937" s="19"/>
      <c r="B937" s="375"/>
      <c r="C937" s="48"/>
      <c r="D937" s="315"/>
      <c r="E937" s="124"/>
      <c r="F937" s="124"/>
      <c r="G937" s="124"/>
      <c r="H937" s="315"/>
      <c r="I937" s="303"/>
      <c r="J937" s="38"/>
      <c r="K937" s="38"/>
      <c r="L937" s="110"/>
      <c r="M937" s="38"/>
      <c r="N937" s="38"/>
      <c r="O937" s="38"/>
      <c r="P937" s="315"/>
      <c r="Q937" s="38"/>
      <c r="R937" s="124"/>
      <c r="S937" s="124"/>
      <c r="T937" s="315"/>
      <c r="U937" s="124"/>
      <c r="V937" s="124"/>
      <c r="W937" s="124"/>
      <c r="X937" s="110"/>
      <c r="Y937" s="38"/>
      <c r="Z937" s="124"/>
      <c r="AA937" s="124"/>
      <c r="AB937" s="315"/>
      <c r="AC937" s="124"/>
      <c r="AD937" s="124"/>
      <c r="AE937" s="124"/>
      <c r="AF937" s="38"/>
      <c r="AG937" s="19"/>
      <c r="AH937" s="19"/>
    </row>
    <row r="938" spans="1:34" ht="12.75" customHeight="1">
      <c r="A938" s="19"/>
      <c r="B938" s="376"/>
      <c r="C938" s="376"/>
      <c r="D938" s="377"/>
      <c r="E938" s="378"/>
      <c r="F938" s="378"/>
      <c r="G938" s="378"/>
      <c r="H938" s="377"/>
      <c r="I938" s="379"/>
      <c r="J938" s="35"/>
      <c r="K938" s="35"/>
      <c r="L938" s="372"/>
      <c r="M938" s="35"/>
      <c r="N938" s="35"/>
      <c r="O938" s="35"/>
      <c r="P938" s="377"/>
      <c r="Q938" s="378"/>
      <c r="R938" s="378"/>
      <c r="S938" s="378"/>
      <c r="T938" s="377"/>
      <c r="U938" s="378"/>
      <c r="V938" s="378"/>
      <c r="W938" s="378"/>
      <c r="X938" s="377"/>
      <c r="Y938" s="378"/>
      <c r="Z938" s="378"/>
      <c r="AA938" s="378"/>
      <c r="AB938" s="377"/>
      <c r="AC938" s="378"/>
      <c r="AD938" s="378"/>
      <c r="AE938" s="378"/>
      <c r="AF938" s="35"/>
      <c r="AG938" s="19"/>
      <c r="AH938" s="19"/>
    </row>
    <row r="939" spans="1:34" ht="12.75" customHeight="1">
      <c r="A939" s="19"/>
      <c r="B939" s="363">
        <v>18</v>
      </c>
      <c r="C939" s="375" t="s">
        <v>1021</v>
      </c>
      <c r="D939" s="315"/>
      <c r="E939" s="124"/>
      <c r="F939" s="124"/>
      <c r="G939" s="124"/>
      <c r="H939" s="315"/>
      <c r="I939" s="303"/>
      <c r="J939" s="38"/>
      <c r="K939" s="38"/>
      <c r="L939" s="110"/>
      <c r="M939" s="38"/>
      <c r="N939" s="38"/>
      <c r="O939" s="38"/>
      <c r="P939" s="315"/>
      <c r="Q939" s="124"/>
      <c r="R939" s="124"/>
      <c r="S939" s="124"/>
      <c r="T939" s="315"/>
      <c r="U939" s="124"/>
      <c r="V939" s="124"/>
      <c r="W939" s="124"/>
      <c r="X939" s="110"/>
      <c r="Y939" s="38"/>
      <c r="Z939" s="38"/>
      <c r="AA939" s="124"/>
      <c r="AB939" s="110"/>
      <c r="AC939" s="38"/>
      <c r="AD939" s="38"/>
      <c r="AE939" s="38"/>
      <c r="AF939" s="38"/>
      <c r="AG939" s="19"/>
      <c r="AH939" s="19"/>
    </row>
    <row r="940" spans="1:34" ht="12.75" customHeight="1">
      <c r="A940" s="19"/>
      <c r="B940" s="48"/>
      <c r="C940" s="375"/>
      <c r="D940" s="110"/>
      <c r="E940" s="38"/>
      <c r="F940" s="38"/>
      <c r="G940" s="38"/>
      <c r="H940" s="110"/>
      <c r="I940" s="38"/>
      <c r="J940" s="38"/>
      <c r="K940" s="38"/>
      <c r="L940" s="110"/>
      <c r="M940" s="38"/>
      <c r="N940" s="38"/>
      <c r="O940" s="38"/>
      <c r="P940" s="110"/>
      <c r="Q940" s="38"/>
      <c r="R940" s="23"/>
      <c r="S940" s="23"/>
      <c r="T940" s="321"/>
      <c r="U940" s="23"/>
      <c r="V940" s="23"/>
      <c r="W940" s="23"/>
      <c r="X940" s="110"/>
      <c r="Y940" s="38"/>
      <c r="Z940" s="124"/>
      <c r="AA940" s="124"/>
      <c r="AB940" s="315"/>
      <c r="AC940" s="124"/>
      <c r="AD940" s="124"/>
      <c r="AE940" s="124"/>
      <c r="AF940" s="38"/>
      <c r="AG940" s="19"/>
      <c r="AH940" s="19"/>
    </row>
    <row r="941" spans="1:34" ht="12.75" customHeight="1">
      <c r="A941" s="19"/>
      <c r="B941" s="48"/>
      <c r="C941" s="48"/>
      <c r="D941" s="110"/>
      <c r="E941" s="38"/>
      <c r="F941" s="38"/>
      <c r="G941" s="38"/>
      <c r="H941" s="110"/>
      <c r="I941" s="38"/>
      <c r="J941" s="38"/>
      <c r="K941" s="38"/>
      <c r="L941" s="110"/>
      <c r="M941" s="38"/>
      <c r="N941" s="38"/>
      <c r="O941" s="38"/>
      <c r="P941" s="110"/>
      <c r="Q941" s="38"/>
      <c r="R941" s="38"/>
      <c r="S941" s="309"/>
      <c r="T941" s="310"/>
      <c r="U941" s="309"/>
      <c r="V941" s="309"/>
      <c r="W941" s="309"/>
      <c r="X941" s="110"/>
      <c r="Y941" s="38"/>
      <c r="Z941" s="38"/>
      <c r="AA941" s="38"/>
      <c r="AB941" s="110"/>
      <c r="AC941" s="38"/>
      <c r="AD941" s="38"/>
      <c r="AE941" s="38"/>
      <c r="AF941" s="38"/>
      <c r="AG941" s="19"/>
      <c r="AH941" s="19"/>
    </row>
    <row r="942" spans="1:34" ht="12.75" customHeight="1">
      <c r="A942" s="19"/>
      <c r="B942" s="376"/>
      <c r="C942" s="383"/>
      <c r="D942" s="377"/>
      <c r="E942" s="378"/>
      <c r="F942" s="378"/>
      <c r="G942" s="378"/>
      <c r="H942" s="377"/>
      <c r="I942" s="379"/>
      <c r="J942" s="35"/>
      <c r="K942" s="35"/>
      <c r="L942" s="377"/>
      <c r="M942" s="378"/>
      <c r="N942" s="378"/>
      <c r="O942" s="378"/>
      <c r="P942" s="377"/>
      <c r="Q942" s="378"/>
      <c r="R942" s="381"/>
      <c r="S942" s="381"/>
      <c r="T942" s="382"/>
      <c r="U942" s="381"/>
      <c r="V942" s="381"/>
      <c r="W942" s="381"/>
      <c r="X942" s="372"/>
      <c r="Y942" s="35"/>
      <c r="Z942" s="35"/>
      <c r="AA942" s="35"/>
      <c r="AB942" s="372"/>
      <c r="AC942" s="35"/>
      <c r="AD942" s="35"/>
      <c r="AE942" s="35"/>
      <c r="AF942" s="35"/>
      <c r="AG942" s="19"/>
      <c r="AH942" s="19"/>
    </row>
    <row r="943" spans="1:34" ht="12.75" customHeight="1">
      <c r="A943" s="19"/>
      <c r="B943" s="375">
        <v>19</v>
      </c>
      <c r="C943" s="375" t="s">
        <v>1022</v>
      </c>
      <c r="D943" s="315"/>
      <c r="E943" s="124"/>
      <c r="F943" s="124"/>
      <c r="G943" s="124"/>
      <c r="H943" s="315"/>
      <c r="I943" s="303"/>
      <c r="J943" s="38"/>
      <c r="K943" s="38"/>
      <c r="L943" s="315"/>
      <c r="M943" s="124"/>
      <c r="N943" s="124"/>
      <c r="O943" s="124"/>
      <c r="P943" s="315"/>
      <c r="Q943" s="124"/>
      <c r="R943" s="38"/>
      <c r="S943" s="38"/>
      <c r="T943" s="110"/>
      <c r="U943" s="38"/>
      <c r="V943" s="38"/>
      <c r="W943" s="38"/>
      <c r="X943" s="110"/>
      <c r="Y943" s="38"/>
      <c r="Z943" s="38"/>
      <c r="AA943" s="317"/>
      <c r="AB943" s="315"/>
      <c r="AC943" s="38"/>
      <c r="AD943" s="38"/>
      <c r="AE943" s="38"/>
      <c r="AF943" s="38"/>
      <c r="AG943" s="19"/>
      <c r="AH943" s="19"/>
    </row>
    <row r="944" spans="1:34" ht="12.75" customHeight="1">
      <c r="A944" s="19"/>
      <c r="B944" s="375"/>
      <c r="C944" s="375"/>
      <c r="D944" s="315"/>
      <c r="E944" s="124"/>
      <c r="F944" s="124"/>
      <c r="G944" s="124"/>
      <c r="H944" s="315"/>
      <c r="I944" s="303"/>
      <c r="J944" s="38"/>
      <c r="K944" s="38"/>
      <c r="L944" s="315"/>
      <c r="M944" s="124"/>
      <c r="N944" s="124"/>
      <c r="O944" s="124"/>
      <c r="P944" s="315"/>
      <c r="Q944" s="124"/>
      <c r="R944" s="124"/>
      <c r="S944" s="124"/>
      <c r="T944" s="315"/>
      <c r="U944" s="124"/>
      <c r="V944" s="124"/>
      <c r="W944" s="124"/>
      <c r="X944" s="110"/>
      <c r="Y944" s="38"/>
      <c r="Z944" s="124"/>
      <c r="AA944" s="317"/>
      <c r="AB944" s="315"/>
      <c r="AC944" s="124"/>
      <c r="AD944" s="124"/>
      <c r="AE944" s="124"/>
      <c r="AF944" s="38"/>
      <c r="AG944" s="19"/>
      <c r="AH944" s="19"/>
    </row>
    <row r="945" spans="1:34" ht="12.75" customHeight="1">
      <c r="A945" s="19"/>
      <c r="B945" s="48"/>
      <c r="C945" s="48"/>
      <c r="D945" s="110"/>
      <c r="E945" s="38"/>
      <c r="F945" s="38"/>
      <c r="G945" s="38"/>
      <c r="H945" s="110"/>
      <c r="I945" s="38"/>
      <c r="J945" s="38"/>
      <c r="K945" s="38"/>
      <c r="L945" s="110"/>
      <c r="M945" s="38"/>
      <c r="N945" s="38"/>
      <c r="O945" s="38"/>
      <c r="P945" s="110"/>
      <c r="Q945" s="38"/>
      <c r="R945" s="124"/>
      <c r="S945" s="124"/>
      <c r="T945" s="315"/>
      <c r="U945" s="124"/>
      <c r="V945" s="124"/>
      <c r="W945" s="124"/>
      <c r="X945" s="315"/>
      <c r="Y945" s="124"/>
      <c r="Z945" s="124"/>
      <c r="AA945" s="317"/>
      <c r="AB945" s="315"/>
      <c r="AC945" s="124"/>
      <c r="AD945" s="124"/>
      <c r="AE945" s="124"/>
      <c r="AF945" s="38"/>
      <c r="AG945" s="19"/>
      <c r="AH945" s="19"/>
    </row>
    <row r="946" spans="1:34" ht="12.75" customHeight="1">
      <c r="A946" s="19"/>
      <c r="B946" s="383"/>
      <c r="C946" s="383"/>
      <c r="D946" s="372"/>
      <c r="E946" s="35"/>
      <c r="F946" s="35"/>
      <c r="G946" s="35"/>
      <c r="H946" s="372"/>
      <c r="I946" s="35"/>
      <c r="J946" s="35"/>
      <c r="K946" s="35"/>
      <c r="L946" s="372"/>
      <c r="M946" s="35"/>
      <c r="N946" s="35"/>
      <c r="O946" s="35"/>
      <c r="P946" s="372"/>
      <c r="Q946" s="35"/>
      <c r="R946" s="378"/>
      <c r="S946" s="378"/>
      <c r="T946" s="377"/>
      <c r="U946" s="378"/>
      <c r="V946" s="378"/>
      <c r="W946" s="378"/>
      <c r="X946" s="372"/>
      <c r="Y946" s="35"/>
      <c r="Z946" s="35"/>
      <c r="AA946" s="384"/>
      <c r="AB946" s="377"/>
      <c r="AC946" s="35"/>
      <c r="AD946" s="35"/>
      <c r="AE946" s="35"/>
      <c r="AF946" s="35"/>
      <c r="AG946" s="19"/>
      <c r="AH946" s="19"/>
    </row>
    <row r="947" spans="1:34" ht="12.75" customHeight="1">
      <c r="A947" s="19"/>
      <c r="B947" s="514">
        <v>20</v>
      </c>
      <c r="C947" s="510" t="s">
        <v>1023</v>
      </c>
      <c r="D947" s="515"/>
      <c r="E947" s="516"/>
      <c r="F947" s="516"/>
      <c r="G947" s="516"/>
      <c r="H947" s="515"/>
      <c r="I947" s="517"/>
      <c r="J947" s="512"/>
      <c r="K947" s="512"/>
      <c r="L947" s="515"/>
      <c r="M947" s="516"/>
      <c r="N947" s="516"/>
      <c r="O947" s="516"/>
      <c r="P947" s="515"/>
      <c r="Q947" s="516"/>
      <c r="R947" s="526"/>
      <c r="S947" s="526"/>
      <c r="T947" s="527"/>
      <c r="U947" s="526"/>
      <c r="V947" s="526"/>
      <c r="W947" s="526"/>
      <c r="X947" s="511"/>
      <c r="Y947" s="512"/>
      <c r="Z947" s="516"/>
      <c r="AA947" s="513"/>
      <c r="AB947" s="515"/>
      <c r="AC947" s="516"/>
      <c r="AD947" s="516"/>
      <c r="AE947" s="516"/>
      <c r="AF947" s="512"/>
      <c r="AG947" s="19"/>
      <c r="AH947" s="19"/>
    </row>
    <row r="948" spans="1:34" ht="12.75" customHeight="1">
      <c r="A948" s="19"/>
      <c r="B948" s="514"/>
      <c r="C948" s="514"/>
      <c r="D948" s="515"/>
      <c r="E948" s="516"/>
      <c r="F948" s="516"/>
      <c r="G948" s="516"/>
      <c r="H948" s="515"/>
      <c r="I948" s="517"/>
      <c r="J948" s="512"/>
      <c r="K948" s="512"/>
      <c r="L948" s="515"/>
      <c r="M948" s="516"/>
      <c r="N948" s="516"/>
      <c r="O948" s="516"/>
      <c r="P948" s="515"/>
      <c r="Q948" s="516"/>
      <c r="R948" s="512"/>
      <c r="S948" s="528"/>
      <c r="T948" s="529"/>
      <c r="U948" s="528"/>
      <c r="V948" s="528"/>
      <c r="W948" s="528"/>
      <c r="X948" s="511"/>
      <c r="Y948" s="512"/>
      <c r="Z948" s="512"/>
      <c r="AA948" s="512"/>
      <c r="AB948" s="511"/>
      <c r="AC948" s="512"/>
      <c r="AD948" s="512"/>
      <c r="AE948" s="512"/>
      <c r="AF948" s="512"/>
      <c r="AG948" s="19"/>
      <c r="AH948" s="19"/>
    </row>
    <row r="949" spans="1:34" ht="12.75" customHeight="1">
      <c r="A949" s="19"/>
      <c r="B949" s="514"/>
      <c r="C949" s="509"/>
      <c r="D949" s="515"/>
      <c r="E949" s="516"/>
      <c r="F949" s="516"/>
      <c r="G949" s="516"/>
      <c r="H949" s="515"/>
      <c r="I949" s="517"/>
      <c r="J949" s="512"/>
      <c r="K949" s="512"/>
      <c r="L949" s="515"/>
      <c r="M949" s="516"/>
      <c r="N949" s="516"/>
      <c r="O949" s="516"/>
      <c r="P949" s="515"/>
      <c r="Q949" s="516"/>
      <c r="R949" s="528"/>
      <c r="S949" s="528"/>
      <c r="T949" s="529"/>
      <c r="U949" s="528"/>
      <c r="V949" s="528"/>
      <c r="W949" s="528"/>
      <c r="X949" s="511"/>
      <c r="Y949" s="512"/>
      <c r="Z949" s="512"/>
      <c r="AA949" s="512"/>
      <c r="AB949" s="511"/>
      <c r="AC949" s="512"/>
      <c r="AD949" s="512"/>
      <c r="AE949" s="512"/>
      <c r="AF949" s="512"/>
      <c r="AG949" s="19"/>
      <c r="AH949" s="19"/>
    </row>
    <row r="950" spans="1:34" ht="12.75" customHeight="1">
      <c r="A950" s="19"/>
      <c r="B950" s="532"/>
      <c r="C950" s="532"/>
      <c r="D950" s="523"/>
      <c r="E950" s="522"/>
      <c r="F950" s="522"/>
      <c r="G950" s="522"/>
      <c r="H950" s="523"/>
      <c r="I950" s="522"/>
      <c r="J950" s="522"/>
      <c r="K950" s="522"/>
      <c r="L950" s="523"/>
      <c r="M950" s="522"/>
      <c r="N950" s="522"/>
      <c r="O950" s="522"/>
      <c r="P950" s="523"/>
      <c r="Q950" s="522"/>
      <c r="R950" s="522"/>
      <c r="S950" s="522"/>
      <c r="T950" s="523"/>
      <c r="U950" s="522"/>
      <c r="V950" s="522"/>
      <c r="W950" s="522"/>
      <c r="X950" s="523"/>
      <c r="Y950" s="522"/>
      <c r="Z950" s="522"/>
      <c r="AA950" s="524"/>
      <c r="AB950" s="523"/>
      <c r="AC950" s="522"/>
      <c r="AD950" s="522"/>
      <c r="AE950" s="522"/>
      <c r="AF950" s="522"/>
      <c r="AG950" s="19"/>
      <c r="AH950" s="19"/>
    </row>
    <row r="951" spans="1:34" ht="12.75" customHeight="1">
      <c r="A951" s="19"/>
      <c r="B951" s="489">
        <v>21</v>
      </c>
      <c r="C951" s="504" t="s">
        <v>1024</v>
      </c>
      <c r="D951" s="488"/>
      <c r="E951" s="487"/>
      <c r="F951" s="487"/>
      <c r="G951" s="487"/>
      <c r="H951" s="488"/>
      <c r="I951" s="487"/>
      <c r="J951" s="487"/>
      <c r="K951" s="487"/>
      <c r="L951" s="488"/>
      <c r="M951" s="487"/>
      <c r="N951" s="487"/>
      <c r="O951" s="487"/>
      <c r="P951" s="488"/>
      <c r="Q951" s="487"/>
      <c r="R951" s="485"/>
      <c r="S951" s="485"/>
      <c r="T951" s="484"/>
      <c r="U951" s="485"/>
      <c r="V951" s="485"/>
      <c r="W951" s="485"/>
      <c r="X951" s="488"/>
      <c r="Y951" s="487"/>
      <c r="Z951" s="485"/>
      <c r="AA951" s="505"/>
      <c r="AB951" s="484"/>
      <c r="AC951" s="485"/>
      <c r="AD951" s="485"/>
      <c r="AE951" s="485"/>
      <c r="AF951" s="487"/>
      <c r="AG951" s="19"/>
      <c r="AH951" s="19"/>
    </row>
    <row r="952" spans="1:34" ht="12.75" customHeight="1">
      <c r="A952" s="19"/>
      <c r="B952" s="490"/>
      <c r="C952" s="489"/>
      <c r="D952" s="484"/>
      <c r="E952" s="485"/>
      <c r="F952" s="485"/>
      <c r="G952" s="485"/>
      <c r="H952" s="484"/>
      <c r="I952" s="486"/>
      <c r="J952" s="487"/>
      <c r="K952" s="487"/>
      <c r="L952" s="484"/>
      <c r="M952" s="485"/>
      <c r="N952" s="485"/>
      <c r="O952" s="485"/>
      <c r="P952" s="484"/>
      <c r="Q952" s="485"/>
      <c r="R952" s="485"/>
      <c r="S952" s="485"/>
      <c r="T952" s="484"/>
      <c r="U952" s="485"/>
      <c r="V952" s="485"/>
      <c r="W952" s="485"/>
      <c r="X952" s="484"/>
      <c r="Y952" s="485"/>
      <c r="Z952" s="485"/>
      <c r="AA952" s="505"/>
      <c r="AB952" s="484"/>
      <c r="AC952" s="485"/>
      <c r="AD952" s="485"/>
      <c r="AE952" s="485"/>
      <c r="AF952" s="487"/>
      <c r="AG952" s="19"/>
      <c r="AH952" s="19"/>
    </row>
    <row r="953" spans="1:34" ht="12.75" customHeight="1">
      <c r="A953" s="19"/>
      <c r="B953" s="490"/>
      <c r="C953" s="490"/>
      <c r="D953" s="484"/>
      <c r="E953" s="485"/>
      <c r="F953" s="485"/>
      <c r="G953" s="485"/>
      <c r="H953" s="484"/>
      <c r="I953" s="486"/>
      <c r="J953" s="487"/>
      <c r="K953" s="487"/>
      <c r="L953" s="484"/>
      <c r="M953" s="485"/>
      <c r="N953" s="485"/>
      <c r="O953" s="485"/>
      <c r="P953" s="484"/>
      <c r="Q953" s="485"/>
      <c r="R953" s="485"/>
      <c r="S953" s="485"/>
      <c r="T953" s="484"/>
      <c r="U953" s="485"/>
      <c r="V953" s="485"/>
      <c r="W953" s="485"/>
      <c r="X953" s="488"/>
      <c r="Y953" s="487"/>
      <c r="Z953" s="487"/>
      <c r="AA953" s="505"/>
      <c r="AB953" s="488"/>
      <c r="AC953" s="487"/>
      <c r="AD953" s="487"/>
      <c r="AE953" s="487"/>
      <c r="AF953" s="487"/>
      <c r="AG953" s="19"/>
      <c r="AH953" s="19"/>
    </row>
    <row r="954" spans="1:34" ht="12.75" customHeight="1">
      <c r="A954" s="19"/>
      <c r="B954" s="495"/>
      <c r="C954" s="495"/>
      <c r="D954" s="497"/>
      <c r="E954" s="498"/>
      <c r="F954" s="498"/>
      <c r="G954" s="498"/>
      <c r="H954" s="497"/>
      <c r="I954" s="499"/>
      <c r="J954" s="500"/>
      <c r="K954" s="500"/>
      <c r="L954" s="497"/>
      <c r="M954" s="498"/>
      <c r="N954" s="498"/>
      <c r="O954" s="498"/>
      <c r="P954" s="497"/>
      <c r="Q954" s="498"/>
      <c r="R954" s="507"/>
      <c r="S954" s="507"/>
      <c r="T954" s="508"/>
      <c r="U954" s="507"/>
      <c r="V954" s="507"/>
      <c r="W954" s="507"/>
      <c r="X954" s="503"/>
      <c r="Y954" s="500"/>
      <c r="Z954" s="498"/>
      <c r="AA954" s="506"/>
      <c r="AB954" s="497"/>
      <c r="AC954" s="498"/>
      <c r="AD954" s="498"/>
      <c r="AE954" s="498"/>
      <c r="AF954" s="500"/>
      <c r="AG954" s="19"/>
      <c r="AH954" s="19"/>
    </row>
    <row r="955" spans="1:34" ht="12.75" customHeight="1">
      <c r="A955" s="19"/>
      <c r="B955" s="48">
        <v>22</v>
      </c>
      <c r="C955" s="363" t="s">
        <v>483</v>
      </c>
      <c r="D955" s="110"/>
      <c r="E955" s="38"/>
      <c r="F955" s="38"/>
      <c r="G955" s="38"/>
      <c r="H955" s="110"/>
      <c r="I955" s="38"/>
      <c r="J955" s="38"/>
      <c r="K955" s="38"/>
      <c r="L955" s="110"/>
      <c r="M955" s="38"/>
      <c r="N955" s="38"/>
      <c r="O955" s="38"/>
      <c r="P955" s="110"/>
      <c r="Q955" s="38"/>
      <c r="R955" s="38"/>
      <c r="S955" s="309"/>
      <c r="T955" s="310"/>
      <c r="U955" s="309"/>
      <c r="V955" s="309"/>
      <c r="W955" s="309"/>
      <c r="X955" s="110"/>
      <c r="Y955" s="38"/>
      <c r="Z955" s="38"/>
      <c r="AA955" s="38"/>
      <c r="AB955" s="110"/>
      <c r="AC955" s="38"/>
      <c r="AD955" s="38"/>
      <c r="AE955" s="38"/>
      <c r="AF955" s="38"/>
      <c r="AG955" s="19"/>
      <c r="AH955" s="19"/>
    </row>
    <row r="956" spans="1:34" ht="12.75" customHeight="1">
      <c r="A956" s="19"/>
      <c r="B956" s="48"/>
      <c r="C956" s="375"/>
      <c r="D956" s="110"/>
      <c r="E956" s="38"/>
      <c r="F956" s="38"/>
      <c r="G956" s="38"/>
      <c r="H956" s="110"/>
      <c r="I956" s="38"/>
      <c r="J956" s="38"/>
      <c r="K956" s="38"/>
      <c r="L956" s="110"/>
      <c r="M956" s="38"/>
      <c r="N956" s="38"/>
      <c r="O956" s="38"/>
      <c r="P956" s="110"/>
      <c r="Q956" s="38"/>
      <c r="R956" s="309"/>
      <c r="S956" s="309"/>
      <c r="T956" s="310"/>
      <c r="U956" s="309"/>
      <c r="V956" s="309"/>
      <c r="W956" s="309"/>
      <c r="X956" s="110"/>
      <c r="Y956" s="38"/>
      <c r="Z956" s="38"/>
      <c r="AA956" s="38"/>
      <c r="AB956" s="110"/>
      <c r="AC956" s="38"/>
      <c r="AD956" s="38"/>
      <c r="AE956" s="38"/>
      <c r="AF956" s="38"/>
      <c r="AG956" s="19"/>
      <c r="AH956" s="19"/>
    </row>
    <row r="957" spans="1:34" ht="12.75" customHeight="1">
      <c r="A957" s="19"/>
      <c r="B957" s="375"/>
      <c r="C957" s="48"/>
      <c r="D957" s="315"/>
      <c r="E957" s="124"/>
      <c r="F957" s="124"/>
      <c r="G957" s="124"/>
      <c r="H957" s="315"/>
      <c r="I957" s="303"/>
      <c r="J957" s="38"/>
      <c r="K957" s="38"/>
      <c r="L957" s="315"/>
      <c r="M957" s="124"/>
      <c r="N957" s="124"/>
      <c r="O957" s="124"/>
      <c r="P957" s="315"/>
      <c r="Q957" s="124"/>
      <c r="R957" s="38"/>
      <c r="S957" s="38"/>
      <c r="T957" s="110"/>
      <c r="U957" s="38"/>
      <c r="V957" s="38"/>
      <c r="W957" s="38"/>
      <c r="X957" s="110"/>
      <c r="Y957" s="38"/>
      <c r="Z957" s="38"/>
      <c r="AA957" s="317"/>
      <c r="AB957" s="110"/>
      <c r="AC957" s="38"/>
      <c r="AD957" s="38"/>
      <c r="AE957" s="38"/>
      <c r="AF957" s="38"/>
      <c r="AG957" s="19"/>
      <c r="AH957" s="19"/>
    </row>
    <row r="958" spans="1:34" ht="12.75" customHeight="1">
      <c r="A958" s="19"/>
      <c r="B958" s="376"/>
      <c r="C958" s="383"/>
      <c r="D958" s="377"/>
      <c r="E958" s="378"/>
      <c r="F958" s="378"/>
      <c r="G958" s="378"/>
      <c r="H958" s="377"/>
      <c r="I958" s="379"/>
      <c r="J958" s="35"/>
      <c r="K958" s="35"/>
      <c r="L958" s="377"/>
      <c r="M958" s="378"/>
      <c r="N958" s="378"/>
      <c r="O958" s="378"/>
      <c r="P958" s="377"/>
      <c r="Q958" s="378"/>
      <c r="R958" s="378"/>
      <c r="S958" s="378"/>
      <c r="T958" s="377"/>
      <c r="U958" s="378"/>
      <c r="V958" s="378"/>
      <c r="W958" s="378"/>
      <c r="X958" s="372"/>
      <c r="Y958" s="35"/>
      <c r="Z958" s="378"/>
      <c r="AA958" s="384"/>
      <c r="AB958" s="377"/>
      <c r="AC958" s="378"/>
      <c r="AD958" s="378"/>
      <c r="AE958" s="378"/>
      <c r="AF958" s="379"/>
      <c r="AG958" s="19"/>
      <c r="AH958" s="19"/>
    </row>
    <row r="959" spans="1:34" ht="12.75" customHeight="1">
      <c r="A959" s="19"/>
      <c r="B959" s="375">
        <v>23</v>
      </c>
      <c r="C959" s="363" t="s">
        <v>1019</v>
      </c>
      <c r="D959" s="315"/>
      <c r="E959" s="124"/>
      <c r="F959" s="124"/>
      <c r="G959" s="124"/>
      <c r="H959" s="315"/>
      <c r="I959" s="303"/>
      <c r="J959" s="38"/>
      <c r="K959" s="38"/>
      <c r="L959" s="315"/>
      <c r="M959" s="124"/>
      <c r="N959" s="124"/>
      <c r="O959" s="124"/>
      <c r="P959" s="315"/>
      <c r="Q959" s="124"/>
      <c r="R959" s="124"/>
      <c r="S959" s="124"/>
      <c r="T959" s="315"/>
      <c r="U959" s="124"/>
      <c r="V959" s="124"/>
      <c r="W959" s="124"/>
      <c r="X959" s="315"/>
      <c r="Y959" s="124"/>
      <c r="Z959" s="124"/>
      <c r="AA959" s="317"/>
      <c r="AB959" s="315"/>
      <c r="AC959" s="124"/>
      <c r="AD959" s="124"/>
      <c r="AE959" s="124"/>
      <c r="AF959" s="38"/>
      <c r="AG959" s="19"/>
      <c r="AH959" s="19"/>
    </row>
    <row r="960" spans="1:34" ht="12.75" customHeight="1">
      <c r="A960" s="19"/>
      <c r="B960" s="48"/>
      <c r="C960" s="375"/>
      <c r="D960" s="110"/>
      <c r="E960" s="38"/>
      <c r="F960" s="38"/>
      <c r="G960" s="38"/>
      <c r="H960" s="110"/>
      <c r="I960" s="38"/>
      <c r="J960" s="38"/>
      <c r="K960" s="38"/>
      <c r="L960" s="110"/>
      <c r="M960" s="38"/>
      <c r="N960" s="38"/>
      <c r="O960" s="38"/>
      <c r="P960" s="110"/>
      <c r="Q960" s="38"/>
      <c r="R960" s="124"/>
      <c r="S960" s="124"/>
      <c r="T960" s="315"/>
      <c r="U960" s="124"/>
      <c r="V960" s="124"/>
      <c r="W960" s="124"/>
      <c r="X960" s="110"/>
      <c r="Y960" s="38"/>
      <c r="Z960" s="38"/>
      <c r="AA960" s="317"/>
      <c r="AB960" s="110"/>
      <c r="AC960" s="38"/>
      <c r="AD960" s="38"/>
      <c r="AE960" s="38"/>
      <c r="AF960" s="38"/>
      <c r="AG960" s="19"/>
      <c r="AH960" s="19"/>
    </row>
    <row r="961" spans="1:34" ht="12.75" customHeight="1">
      <c r="A961" s="19"/>
      <c r="B961" s="48"/>
      <c r="C961" s="48"/>
      <c r="D961" s="110"/>
      <c r="E961" s="38"/>
      <c r="F961" s="38"/>
      <c r="G961" s="38"/>
      <c r="H961" s="110"/>
      <c r="I961" s="38"/>
      <c r="J961" s="38"/>
      <c r="K961" s="38"/>
      <c r="L961" s="110"/>
      <c r="M961" s="38"/>
      <c r="N961" s="38"/>
      <c r="O961" s="38"/>
      <c r="P961" s="110"/>
      <c r="Q961" s="38"/>
      <c r="R961" s="23"/>
      <c r="S961" s="23"/>
      <c r="T961" s="321"/>
      <c r="U961" s="23"/>
      <c r="V961" s="23"/>
      <c r="W961" s="23"/>
      <c r="X961" s="110"/>
      <c r="Y961" s="38"/>
      <c r="Z961" s="124"/>
      <c r="AA961" s="317"/>
      <c r="AB961" s="315"/>
      <c r="AC961" s="124"/>
      <c r="AD961" s="124"/>
      <c r="AE961" s="124"/>
      <c r="AF961" s="38"/>
      <c r="AG961" s="19"/>
      <c r="AH961" s="19"/>
    </row>
    <row r="962" spans="1:34" ht="12.75" customHeight="1">
      <c r="A962" s="19"/>
      <c r="B962" s="376"/>
      <c r="C962" s="383"/>
      <c r="D962" s="377"/>
      <c r="E962" s="378"/>
      <c r="F962" s="378"/>
      <c r="G962" s="378"/>
      <c r="H962" s="377"/>
      <c r="I962" s="379"/>
      <c r="J962" s="35"/>
      <c r="K962" s="35"/>
      <c r="L962" s="377"/>
      <c r="M962" s="378"/>
      <c r="N962" s="378"/>
      <c r="O962" s="378"/>
      <c r="P962" s="377"/>
      <c r="Q962" s="378"/>
      <c r="R962" s="35"/>
      <c r="S962" s="381"/>
      <c r="T962" s="382"/>
      <c r="U962" s="381"/>
      <c r="V962" s="381"/>
      <c r="W962" s="381"/>
      <c r="X962" s="372"/>
      <c r="Y962" s="35"/>
      <c r="Z962" s="35"/>
      <c r="AA962" s="35"/>
      <c r="AB962" s="372"/>
      <c r="AC962" s="35"/>
      <c r="AD962" s="35"/>
      <c r="AE962" s="35"/>
      <c r="AF962" s="35"/>
      <c r="AG962" s="19"/>
      <c r="AH962" s="19"/>
    </row>
    <row r="963" spans="1:34" ht="12.75" customHeight="1">
      <c r="A963" s="19"/>
      <c r="B963" s="375">
        <v>24</v>
      </c>
      <c r="C963" s="363" t="s">
        <v>1020</v>
      </c>
      <c r="D963" s="315"/>
      <c r="E963" s="124"/>
      <c r="F963" s="124"/>
      <c r="G963" s="124"/>
      <c r="H963" s="315"/>
      <c r="I963" s="303"/>
      <c r="J963" s="38"/>
      <c r="K963" s="38"/>
      <c r="L963" s="315"/>
      <c r="M963" s="124"/>
      <c r="N963" s="124"/>
      <c r="O963" s="124"/>
      <c r="P963" s="315"/>
      <c r="Q963" s="124"/>
      <c r="R963" s="309"/>
      <c r="S963" s="309"/>
      <c r="T963" s="310"/>
      <c r="U963" s="309"/>
      <c r="V963" s="309"/>
      <c r="W963" s="309"/>
      <c r="X963" s="110"/>
      <c r="Y963" s="38"/>
      <c r="Z963" s="38"/>
      <c r="AA963" s="38"/>
      <c r="AB963" s="110"/>
      <c r="AC963" s="38"/>
      <c r="AD963" s="38"/>
      <c r="AE963" s="38"/>
      <c r="AF963" s="38"/>
      <c r="AG963" s="19"/>
      <c r="AH963" s="19"/>
    </row>
    <row r="964" spans="1:34" ht="12.75" customHeight="1">
      <c r="A964" s="19"/>
      <c r="B964" s="375"/>
      <c r="C964" s="48"/>
      <c r="D964" s="315"/>
      <c r="E964" s="124"/>
      <c r="F964" s="124"/>
      <c r="G964" s="124"/>
      <c r="H964" s="315"/>
      <c r="I964" s="303"/>
      <c r="J964" s="38"/>
      <c r="K964" s="38"/>
      <c r="L964" s="315"/>
      <c r="M964" s="124"/>
      <c r="N964" s="124"/>
      <c r="O964" s="124"/>
      <c r="P964" s="315"/>
      <c r="Q964" s="124"/>
      <c r="R964" s="38"/>
      <c r="S964" s="38"/>
      <c r="T964" s="110"/>
      <c r="U964" s="38"/>
      <c r="V964" s="38"/>
      <c r="W964" s="38"/>
      <c r="X964" s="110"/>
      <c r="Y964" s="38"/>
      <c r="Z964" s="38"/>
      <c r="AA964" s="38"/>
      <c r="AB964" s="110"/>
      <c r="AC964" s="38"/>
      <c r="AD964" s="38"/>
      <c r="AE964" s="38"/>
      <c r="AF964" s="38"/>
      <c r="AG964" s="19"/>
      <c r="AH964" s="19"/>
    </row>
    <row r="965" spans="1:34" ht="12.75" customHeight="1">
      <c r="A965" s="19"/>
      <c r="B965" s="48"/>
      <c r="C965" s="48"/>
      <c r="D965" s="110"/>
      <c r="E965" s="38"/>
      <c r="F965" s="38"/>
      <c r="G965" s="38"/>
      <c r="H965" s="110"/>
      <c r="I965" s="38"/>
      <c r="J965" s="38"/>
      <c r="K965" s="38"/>
      <c r="L965" s="110"/>
      <c r="M965" s="38"/>
      <c r="N965" s="38"/>
      <c r="O965" s="38"/>
      <c r="P965" s="110"/>
      <c r="Q965" s="38"/>
      <c r="R965" s="124"/>
      <c r="S965" s="124"/>
      <c r="T965" s="315"/>
      <c r="U965" s="124"/>
      <c r="V965" s="124"/>
      <c r="W965" s="124"/>
      <c r="X965" s="110"/>
      <c r="Y965" s="38"/>
      <c r="Z965" s="124"/>
      <c r="AA965" s="38"/>
      <c r="AB965" s="315"/>
      <c r="AC965" s="124"/>
      <c r="AD965" s="124"/>
      <c r="AE965" s="124"/>
      <c r="AF965" s="38"/>
      <c r="AG965" s="19"/>
      <c r="AH965" s="19"/>
    </row>
    <row r="966" spans="1:34" ht="12.75" customHeight="1">
      <c r="A966" s="19"/>
      <c r="B966" s="383"/>
      <c r="C966" s="376"/>
      <c r="D966" s="372"/>
      <c r="E966" s="35"/>
      <c r="F966" s="35"/>
      <c r="G966" s="35"/>
      <c r="H966" s="372"/>
      <c r="I966" s="35"/>
      <c r="J966" s="35"/>
      <c r="K966" s="35"/>
      <c r="L966" s="372"/>
      <c r="M966" s="35"/>
      <c r="N966" s="35"/>
      <c r="O966" s="35"/>
      <c r="P966" s="372"/>
      <c r="Q966" s="35"/>
      <c r="R966" s="378"/>
      <c r="S966" s="378"/>
      <c r="T966" s="377"/>
      <c r="U966" s="378"/>
      <c r="V966" s="378"/>
      <c r="W966" s="378"/>
      <c r="X966" s="377"/>
      <c r="Y966" s="378"/>
      <c r="Z966" s="378"/>
      <c r="AA966" s="35"/>
      <c r="AB966" s="377"/>
      <c r="AC966" s="378"/>
      <c r="AD966" s="378"/>
      <c r="AE966" s="378"/>
      <c r="AF966" s="35"/>
      <c r="AG966" s="19"/>
      <c r="AH966" s="19"/>
    </row>
    <row r="967" spans="1:34" ht="12.75" customHeight="1">
      <c r="A967" s="19"/>
      <c r="B967" s="375">
        <v>25</v>
      </c>
      <c r="C967" s="375" t="s">
        <v>1021</v>
      </c>
      <c r="D967" s="315"/>
      <c r="E967" s="124"/>
      <c r="F967" s="124"/>
      <c r="G967" s="124"/>
      <c r="H967" s="315"/>
      <c r="I967" s="303"/>
      <c r="J967" s="38"/>
      <c r="K967" s="38"/>
      <c r="L967" s="315"/>
      <c r="M967" s="124"/>
      <c r="N967" s="124"/>
      <c r="O967" s="124"/>
      <c r="P967" s="315"/>
      <c r="Q967" s="124"/>
      <c r="R967" s="124"/>
      <c r="S967" s="124"/>
      <c r="T967" s="315"/>
      <c r="U967" s="124"/>
      <c r="V967" s="124"/>
      <c r="W967" s="124"/>
      <c r="X967" s="110"/>
      <c r="Y967" s="38"/>
      <c r="Z967" s="38"/>
      <c r="AA967" s="38"/>
      <c r="AB967" s="110"/>
      <c r="AC967" s="38"/>
      <c r="AD967" s="38"/>
      <c r="AE967" s="38"/>
      <c r="AF967" s="38"/>
      <c r="AG967" s="19"/>
      <c r="AH967" s="19"/>
    </row>
    <row r="968" spans="1:34" ht="12.75" customHeight="1">
      <c r="A968" s="19"/>
      <c r="B968" s="375"/>
      <c r="C968" s="375"/>
      <c r="D968" s="315"/>
      <c r="E968" s="124"/>
      <c r="F968" s="124"/>
      <c r="G968" s="124"/>
      <c r="H968" s="315"/>
      <c r="I968" s="303"/>
      <c r="J968" s="38"/>
      <c r="K968" s="38"/>
      <c r="L968" s="315"/>
      <c r="M968" s="124"/>
      <c r="N968" s="124"/>
      <c r="O968" s="124"/>
      <c r="P968" s="315"/>
      <c r="Q968" s="124"/>
      <c r="R968" s="23"/>
      <c r="S968" s="23"/>
      <c r="T968" s="321"/>
      <c r="U968" s="23"/>
      <c r="V968" s="23"/>
      <c r="W968" s="23"/>
      <c r="X968" s="110"/>
      <c r="Y968" s="38"/>
      <c r="Z968" s="124"/>
      <c r="AA968" s="38"/>
      <c r="AB968" s="315"/>
      <c r="AC968" s="124"/>
      <c r="AD968" s="124"/>
      <c r="AE968" s="124"/>
      <c r="AF968" s="38"/>
      <c r="AG968" s="19"/>
      <c r="AH968" s="19"/>
    </row>
    <row r="969" spans="1:34" ht="12.75" customHeight="1">
      <c r="A969" s="19"/>
      <c r="B969" s="375"/>
      <c r="C969" s="48"/>
      <c r="D969" s="315"/>
      <c r="E969" s="124"/>
      <c r="F969" s="124"/>
      <c r="G969" s="124"/>
      <c r="H969" s="315"/>
      <c r="I969" s="303"/>
      <c r="J969" s="38"/>
      <c r="K969" s="38"/>
      <c r="L969" s="315"/>
      <c r="M969" s="124"/>
      <c r="N969" s="124"/>
      <c r="O969" s="124"/>
      <c r="P969" s="315"/>
      <c r="Q969" s="124"/>
      <c r="R969" s="38"/>
      <c r="S969" s="309"/>
      <c r="T969" s="310"/>
      <c r="U969" s="309"/>
      <c r="V969" s="309"/>
      <c r="W969" s="309"/>
      <c r="X969" s="110"/>
      <c r="Y969" s="38"/>
      <c r="Z969" s="38"/>
      <c r="AA969" s="38"/>
      <c r="AB969" s="110"/>
      <c r="AC969" s="38"/>
      <c r="AD969" s="38"/>
      <c r="AE969" s="38"/>
      <c r="AF969" s="38"/>
      <c r="AG969" s="19"/>
      <c r="AH969" s="19"/>
    </row>
    <row r="970" spans="1:34" ht="12.75" customHeight="1">
      <c r="A970" s="19"/>
      <c r="B970" s="383"/>
      <c r="C970" s="383"/>
      <c r="D970" s="372"/>
      <c r="E970" s="35"/>
      <c r="F970" s="35"/>
      <c r="G970" s="35"/>
      <c r="H970" s="372"/>
      <c r="I970" s="35"/>
      <c r="J970" s="35"/>
      <c r="K970" s="35"/>
      <c r="L970" s="372"/>
      <c r="M970" s="35"/>
      <c r="N970" s="35"/>
      <c r="O970" s="35"/>
      <c r="P970" s="372"/>
      <c r="Q970" s="35"/>
      <c r="R970" s="381"/>
      <c r="S970" s="381"/>
      <c r="T970" s="382"/>
      <c r="U970" s="381"/>
      <c r="V970" s="381"/>
      <c r="W970" s="381"/>
      <c r="X970" s="372"/>
      <c r="Y970" s="35"/>
      <c r="Z970" s="35"/>
      <c r="AA970" s="35"/>
      <c r="AB970" s="372"/>
      <c r="AC970" s="35"/>
      <c r="AD970" s="35"/>
      <c r="AE970" s="35"/>
      <c r="AF970" s="35"/>
      <c r="AG970" s="19"/>
      <c r="AH970" s="19"/>
    </row>
    <row r="971" spans="1:34" ht="12.75" customHeight="1">
      <c r="A971" s="19"/>
      <c r="B971" s="48">
        <v>26</v>
      </c>
      <c r="C971" s="375" t="s">
        <v>1022</v>
      </c>
      <c r="D971" s="110"/>
      <c r="E971" s="38"/>
      <c r="F971" s="38"/>
      <c r="G971" s="38"/>
      <c r="H971" s="110"/>
      <c r="I971" s="38"/>
      <c r="J971" s="38"/>
      <c r="K971" s="38"/>
      <c r="L971" s="110"/>
      <c r="M971" s="38"/>
      <c r="N971" s="38"/>
      <c r="O971" s="38"/>
      <c r="P971" s="110"/>
      <c r="Q971" s="38"/>
      <c r="R971" s="38"/>
      <c r="S971" s="38"/>
      <c r="T971" s="110"/>
      <c r="U971" s="38"/>
      <c r="V971" s="38"/>
      <c r="W971" s="38"/>
      <c r="X971" s="110"/>
      <c r="Y971" s="38"/>
      <c r="Z971" s="38"/>
      <c r="AA971" s="317"/>
      <c r="AB971" s="110"/>
      <c r="AC971" s="38"/>
      <c r="AD971" s="38"/>
      <c r="AE971" s="38"/>
      <c r="AF971" s="38"/>
      <c r="AG971" s="19"/>
      <c r="AH971" s="19"/>
    </row>
    <row r="972" spans="1:34" ht="12.75" customHeight="1">
      <c r="A972" s="19"/>
      <c r="B972" s="375"/>
      <c r="C972" s="375"/>
      <c r="D972" s="315"/>
      <c r="E972" s="124"/>
      <c r="F972" s="124"/>
      <c r="G972" s="124"/>
      <c r="H972" s="315"/>
      <c r="I972" s="303"/>
      <c r="J972" s="38"/>
      <c r="K972" s="38"/>
      <c r="L972" s="315"/>
      <c r="M972" s="124"/>
      <c r="N972" s="124"/>
      <c r="O972" s="124"/>
      <c r="P972" s="315"/>
      <c r="Q972" s="124"/>
      <c r="R972" s="124"/>
      <c r="S972" s="124"/>
      <c r="T972" s="315"/>
      <c r="U972" s="124"/>
      <c r="V972" s="124"/>
      <c r="W972" s="124"/>
      <c r="X972" s="110"/>
      <c r="Y972" s="38"/>
      <c r="Z972" s="124"/>
      <c r="AA972" s="317"/>
      <c r="AB972" s="315"/>
      <c r="AC972" s="124"/>
      <c r="AD972" s="124"/>
      <c r="AE972" s="124"/>
      <c r="AF972" s="38"/>
      <c r="AG972" s="19"/>
      <c r="AH972" s="19"/>
    </row>
    <row r="973" spans="1:34" ht="12.75" customHeight="1">
      <c r="A973" s="19"/>
      <c r="B973" s="375"/>
      <c r="C973" s="48"/>
      <c r="D973" s="315"/>
      <c r="E973" s="124"/>
      <c r="F973" s="124"/>
      <c r="G973" s="124"/>
      <c r="H973" s="315"/>
      <c r="I973" s="303"/>
      <c r="J973" s="38"/>
      <c r="K973" s="38"/>
      <c r="L973" s="315"/>
      <c r="M973" s="124"/>
      <c r="N973" s="124"/>
      <c r="O973" s="124"/>
      <c r="P973" s="315"/>
      <c r="Q973" s="124"/>
      <c r="R973" s="124"/>
      <c r="S973" s="124"/>
      <c r="T973" s="315"/>
      <c r="U973" s="124"/>
      <c r="V973" s="124"/>
      <c r="W973" s="124"/>
      <c r="X973" s="315"/>
      <c r="Y973" s="124"/>
      <c r="Z973" s="124"/>
      <c r="AA973" s="317"/>
      <c r="AB973" s="315"/>
      <c r="AC973" s="124"/>
      <c r="AD973" s="124"/>
      <c r="AE973" s="124"/>
      <c r="AF973" s="38"/>
      <c r="AG973" s="19"/>
      <c r="AH973" s="19"/>
    </row>
    <row r="974" spans="1:34" ht="12.75" customHeight="1">
      <c r="A974" s="19"/>
      <c r="B974" s="376"/>
      <c r="C974" s="383"/>
      <c r="D974" s="377"/>
      <c r="E974" s="378"/>
      <c r="F974" s="378"/>
      <c r="G974" s="378"/>
      <c r="H974" s="377"/>
      <c r="I974" s="379"/>
      <c r="J974" s="35"/>
      <c r="K974" s="35"/>
      <c r="L974" s="377"/>
      <c r="M974" s="378"/>
      <c r="N974" s="378"/>
      <c r="O974" s="378"/>
      <c r="P974" s="377"/>
      <c r="Q974" s="378"/>
      <c r="R974" s="378"/>
      <c r="S974" s="378"/>
      <c r="T974" s="377"/>
      <c r="U974" s="378"/>
      <c r="V974" s="378"/>
      <c r="W974" s="378"/>
      <c r="X974" s="372"/>
      <c r="Y974" s="35"/>
      <c r="Z974" s="35"/>
      <c r="AA974" s="384"/>
      <c r="AB974" s="372"/>
      <c r="AC974" s="35"/>
      <c r="AD974" s="35"/>
      <c r="AE974" s="35"/>
      <c r="AF974" s="35"/>
      <c r="AG974" s="19"/>
      <c r="AH974" s="19"/>
    </row>
    <row r="975" spans="1:34" ht="12.75" customHeight="1">
      <c r="A975" s="19"/>
      <c r="B975" s="509">
        <v>27</v>
      </c>
      <c r="C975" s="510" t="s">
        <v>1023</v>
      </c>
      <c r="D975" s="511"/>
      <c r="E975" s="512"/>
      <c r="F975" s="512"/>
      <c r="G975" s="512"/>
      <c r="H975" s="511"/>
      <c r="I975" s="512"/>
      <c r="J975" s="512"/>
      <c r="K975" s="512"/>
      <c r="L975" s="511"/>
      <c r="M975" s="512"/>
      <c r="N975" s="512"/>
      <c r="O975" s="512"/>
      <c r="P975" s="511"/>
      <c r="Q975" s="512"/>
      <c r="R975" s="526"/>
      <c r="S975" s="526"/>
      <c r="T975" s="527"/>
      <c r="U975" s="526"/>
      <c r="V975" s="526"/>
      <c r="W975" s="526"/>
      <c r="X975" s="511"/>
      <c r="Y975" s="512"/>
      <c r="Z975" s="516"/>
      <c r="AA975" s="513"/>
      <c r="AB975" s="515"/>
      <c r="AC975" s="516"/>
      <c r="AD975" s="516"/>
      <c r="AE975" s="516"/>
      <c r="AF975" s="512"/>
      <c r="AG975" s="19"/>
      <c r="AH975" s="19"/>
    </row>
    <row r="976" spans="1:34" ht="12.75" customHeight="1">
      <c r="A976" s="19"/>
      <c r="B976" s="509"/>
      <c r="C976" s="514"/>
      <c r="D976" s="511"/>
      <c r="E976" s="512"/>
      <c r="F976" s="512"/>
      <c r="G976" s="512"/>
      <c r="H976" s="511"/>
      <c r="I976" s="512"/>
      <c r="J976" s="512"/>
      <c r="K976" s="512"/>
      <c r="L976" s="511"/>
      <c r="M976" s="512"/>
      <c r="N976" s="512"/>
      <c r="O976" s="512"/>
      <c r="P976" s="511"/>
      <c r="Q976" s="512"/>
      <c r="R976" s="512"/>
      <c r="S976" s="528"/>
      <c r="T976" s="529"/>
      <c r="U976" s="528"/>
      <c r="V976" s="528"/>
      <c r="W976" s="528"/>
      <c r="X976" s="511"/>
      <c r="Y976" s="512"/>
      <c r="Z976" s="512"/>
      <c r="AA976" s="512"/>
      <c r="AB976" s="511"/>
      <c r="AC976" s="512"/>
      <c r="AD976" s="512"/>
      <c r="AE976" s="512"/>
      <c r="AF976" s="512"/>
      <c r="AG976" s="19"/>
      <c r="AH976" s="19"/>
    </row>
    <row r="977" spans="1:34" ht="12.75" customHeight="1">
      <c r="A977" s="19"/>
      <c r="B977" s="514"/>
      <c r="C977" s="509"/>
      <c r="D977" s="515"/>
      <c r="E977" s="516"/>
      <c r="F977" s="516"/>
      <c r="G977" s="516"/>
      <c r="H977" s="515"/>
      <c r="I977" s="517"/>
      <c r="J977" s="512"/>
      <c r="K977" s="512"/>
      <c r="L977" s="515"/>
      <c r="M977" s="516"/>
      <c r="N977" s="516"/>
      <c r="O977" s="516"/>
      <c r="P977" s="515"/>
      <c r="Q977" s="516"/>
      <c r="R977" s="528"/>
      <c r="S977" s="528"/>
      <c r="T977" s="529"/>
      <c r="U977" s="528"/>
      <c r="V977" s="528"/>
      <c r="W977" s="528"/>
      <c r="X977" s="511"/>
      <c r="Y977" s="512"/>
      <c r="Z977" s="512"/>
      <c r="AA977" s="512"/>
      <c r="AB977" s="511"/>
      <c r="AC977" s="512"/>
      <c r="AD977" s="512"/>
      <c r="AE977" s="512"/>
      <c r="AF977" s="512"/>
      <c r="AG977" s="19"/>
      <c r="AH977" s="19"/>
    </row>
    <row r="978" spans="1:34" ht="12.75" customHeight="1">
      <c r="A978" s="19"/>
      <c r="B978" s="518"/>
      <c r="C978" s="532"/>
      <c r="D978" s="519"/>
      <c r="E978" s="520"/>
      <c r="F978" s="520"/>
      <c r="G978" s="520"/>
      <c r="H978" s="519"/>
      <c r="I978" s="521"/>
      <c r="J978" s="522"/>
      <c r="K978" s="522"/>
      <c r="L978" s="519"/>
      <c r="M978" s="520"/>
      <c r="N978" s="520"/>
      <c r="O978" s="520"/>
      <c r="P978" s="519"/>
      <c r="Q978" s="520"/>
      <c r="R978" s="522"/>
      <c r="S978" s="522"/>
      <c r="T978" s="523"/>
      <c r="U978" s="522"/>
      <c r="V978" s="522"/>
      <c r="W978" s="522"/>
      <c r="X978" s="523"/>
      <c r="Y978" s="522"/>
      <c r="Z978" s="522"/>
      <c r="AA978" s="536"/>
      <c r="AB978" s="523"/>
      <c r="AC978" s="522"/>
      <c r="AD978" s="522"/>
      <c r="AE978" s="522"/>
      <c r="AF978" s="522"/>
      <c r="AG978" s="19"/>
      <c r="AH978" s="19"/>
    </row>
    <row r="979" spans="1:34" ht="12.75" customHeight="1">
      <c r="A979" s="19"/>
      <c r="B979" s="490">
        <v>28</v>
      </c>
      <c r="C979" s="504" t="s">
        <v>1024</v>
      </c>
      <c r="D979" s="484"/>
      <c r="E979" s="485"/>
      <c r="F979" s="485"/>
      <c r="G979" s="485"/>
      <c r="H979" s="484"/>
      <c r="I979" s="486"/>
      <c r="J979" s="487"/>
      <c r="K979" s="487"/>
      <c r="L979" s="484"/>
      <c r="M979" s="485"/>
      <c r="N979" s="485"/>
      <c r="O979" s="485"/>
      <c r="P979" s="484"/>
      <c r="Q979" s="485"/>
      <c r="R979" s="485"/>
      <c r="S979" s="485"/>
      <c r="T979" s="484"/>
      <c r="U979" s="485"/>
      <c r="V979" s="485"/>
      <c r="W979" s="485"/>
      <c r="X979" s="488"/>
      <c r="Y979" s="487"/>
      <c r="Z979" s="485"/>
      <c r="AA979" s="537"/>
      <c r="AB979" s="484"/>
      <c r="AC979" s="485"/>
      <c r="AD979" s="485"/>
      <c r="AE979" s="485"/>
      <c r="AF979" s="487"/>
      <c r="AG979" s="19"/>
      <c r="AH979" s="19"/>
    </row>
    <row r="980" spans="1:34" ht="12.75" customHeight="1">
      <c r="A980" s="19"/>
      <c r="B980" s="489"/>
      <c r="C980" s="490"/>
      <c r="D980" s="488"/>
      <c r="E980" s="487"/>
      <c r="F980" s="487"/>
      <c r="G980" s="487"/>
      <c r="H980" s="488"/>
      <c r="I980" s="487"/>
      <c r="J980" s="487"/>
      <c r="K980" s="487"/>
      <c r="L980" s="488"/>
      <c r="M980" s="487"/>
      <c r="N980" s="487"/>
      <c r="O980" s="487"/>
      <c r="P980" s="488"/>
      <c r="Q980" s="487"/>
      <c r="R980" s="485"/>
      <c r="S980" s="485"/>
      <c r="T980" s="484"/>
      <c r="U980" s="485"/>
      <c r="V980" s="485"/>
      <c r="W980" s="485"/>
      <c r="X980" s="484"/>
      <c r="Y980" s="485"/>
      <c r="Z980" s="485"/>
      <c r="AA980" s="505"/>
      <c r="AB980" s="484"/>
      <c r="AC980" s="485"/>
      <c r="AD980" s="485"/>
      <c r="AE980" s="485"/>
      <c r="AF980" s="487"/>
      <c r="AG980" s="19"/>
      <c r="AH980" s="19"/>
    </row>
    <row r="981" spans="1:34" ht="12.75" customHeight="1">
      <c r="A981" s="19"/>
      <c r="B981" s="489"/>
      <c r="C981" s="489"/>
      <c r="D981" s="488"/>
      <c r="E981" s="487"/>
      <c r="F981" s="487"/>
      <c r="G981" s="487"/>
      <c r="H981" s="488"/>
      <c r="I981" s="487"/>
      <c r="J981" s="487"/>
      <c r="K981" s="487"/>
      <c r="L981" s="488"/>
      <c r="M981" s="487"/>
      <c r="N981" s="487"/>
      <c r="O981" s="487"/>
      <c r="P981" s="488"/>
      <c r="Q981" s="487"/>
      <c r="R981" s="485"/>
      <c r="S981" s="485"/>
      <c r="T981" s="484"/>
      <c r="U981" s="485"/>
      <c r="V981" s="485"/>
      <c r="W981" s="485"/>
      <c r="X981" s="488"/>
      <c r="Y981" s="487"/>
      <c r="Z981" s="487"/>
      <c r="AA981" s="505"/>
      <c r="AB981" s="488"/>
      <c r="AC981" s="487"/>
      <c r="AD981" s="487"/>
      <c r="AE981" s="487"/>
      <c r="AF981" s="487"/>
      <c r="AG981" s="19"/>
      <c r="AH981" s="19"/>
    </row>
    <row r="982" spans="1:34" ht="12.75" customHeight="1">
      <c r="A982" s="19"/>
      <c r="B982" s="495"/>
      <c r="C982" s="496"/>
      <c r="D982" s="497"/>
      <c r="E982" s="498"/>
      <c r="F982" s="498"/>
      <c r="G982" s="498"/>
      <c r="H982" s="497"/>
      <c r="I982" s="499"/>
      <c r="J982" s="500"/>
      <c r="K982" s="500"/>
      <c r="L982" s="497"/>
      <c r="M982" s="498"/>
      <c r="N982" s="498"/>
      <c r="O982" s="498"/>
      <c r="P982" s="497"/>
      <c r="Q982" s="498"/>
      <c r="R982" s="498"/>
      <c r="S982" s="498"/>
      <c r="T982" s="497"/>
      <c r="U982" s="498"/>
      <c r="V982" s="498"/>
      <c r="W982" s="498"/>
      <c r="X982" s="503"/>
      <c r="Y982" s="500"/>
      <c r="Z982" s="498"/>
      <c r="AA982" s="506"/>
      <c r="AB982" s="497"/>
      <c r="AC982" s="498"/>
      <c r="AD982" s="498"/>
      <c r="AE982" s="498"/>
      <c r="AF982" s="500"/>
      <c r="AG982" s="19"/>
      <c r="AH982" s="19"/>
    </row>
    <row r="983" spans="1:34" ht="12.75" customHeight="1">
      <c r="A983" s="19"/>
      <c r="B983" s="375">
        <v>29</v>
      </c>
      <c r="C983" s="363" t="s">
        <v>483</v>
      </c>
      <c r="D983" s="315"/>
      <c r="E983" s="124"/>
      <c r="F983" s="124"/>
      <c r="G983" s="124"/>
      <c r="H983" s="315"/>
      <c r="I983" s="303"/>
      <c r="J983" s="38"/>
      <c r="K983" s="38"/>
      <c r="L983" s="315"/>
      <c r="M983" s="124"/>
      <c r="N983" s="124"/>
      <c r="O983" s="124"/>
      <c r="P983" s="315"/>
      <c r="Q983" s="124"/>
      <c r="R983" s="38"/>
      <c r="S983" s="309"/>
      <c r="T983" s="310"/>
      <c r="U983" s="309"/>
      <c r="V983" s="309"/>
      <c r="W983" s="309"/>
      <c r="X983" s="110"/>
      <c r="Y983" s="38"/>
      <c r="Z983" s="38"/>
      <c r="AA983" s="38"/>
      <c r="AB983" s="110"/>
      <c r="AC983" s="38"/>
      <c r="AD983" s="38"/>
      <c r="AE983" s="38"/>
      <c r="AF983" s="38"/>
      <c r="AG983" s="19"/>
      <c r="AH983" s="19"/>
    </row>
    <row r="984" spans="1:34" ht="12.75" customHeight="1">
      <c r="A984" s="19"/>
      <c r="B984" s="375"/>
      <c r="C984" s="375"/>
      <c r="D984" s="315"/>
      <c r="E984" s="124"/>
      <c r="F984" s="124"/>
      <c r="G984" s="124"/>
      <c r="H984" s="315"/>
      <c r="I984" s="303"/>
      <c r="J984" s="38"/>
      <c r="K984" s="38"/>
      <c r="L984" s="315"/>
      <c r="M984" s="124"/>
      <c r="N984" s="124"/>
      <c r="O984" s="124"/>
      <c r="P984" s="315"/>
      <c r="Q984" s="124"/>
      <c r="R984" s="38"/>
      <c r="S984" s="38"/>
      <c r="T984" s="110"/>
      <c r="U984" s="38"/>
      <c r="V984" s="38"/>
      <c r="W984" s="38"/>
      <c r="X984" s="110"/>
      <c r="Y984" s="38"/>
      <c r="Z984" s="38"/>
      <c r="AA984" s="38"/>
      <c r="AB984" s="110"/>
      <c r="AC984" s="38"/>
      <c r="AD984" s="38"/>
      <c r="AE984" s="38"/>
      <c r="AF984" s="38"/>
      <c r="AG984" s="19"/>
      <c r="AH984" s="19"/>
    </row>
    <row r="985" spans="1:34" ht="12.75" customHeight="1">
      <c r="A985" s="19"/>
      <c r="B985" s="48"/>
      <c r="C985" s="48"/>
      <c r="D985" s="110"/>
      <c r="E985" s="38"/>
      <c r="F985" s="38"/>
      <c r="G985" s="38"/>
      <c r="H985" s="110"/>
      <c r="I985" s="38"/>
      <c r="J985" s="38"/>
      <c r="K985" s="38"/>
      <c r="L985" s="110"/>
      <c r="M985" s="38"/>
      <c r="N985" s="38"/>
      <c r="O985" s="38"/>
      <c r="P985" s="110"/>
      <c r="Q985" s="38"/>
      <c r="R985" s="38"/>
      <c r="S985" s="38"/>
      <c r="T985" s="110"/>
      <c r="U985" s="38"/>
      <c r="V985" s="38"/>
      <c r="W985" s="38"/>
      <c r="X985" s="110"/>
      <c r="Y985" s="38"/>
      <c r="Z985" s="38"/>
      <c r="AA985" s="38"/>
      <c r="AB985" s="110"/>
      <c r="AC985" s="38"/>
      <c r="AD985" s="38"/>
      <c r="AE985" s="38"/>
      <c r="AF985" s="38"/>
      <c r="AG985" s="19"/>
      <c r="AH985" s="19"/>
    </row>
    <row r="986" spans="1:34" ht="12.75" customHeight="1">
      <c r="A986" s="19"/>
      <c r="B986" s="383"/>
      <c r="C986" s="383"/>
      <c r="D986" s="372"/>
      <c r="E986" s="35"/>
      <c r="F986" s="35"/>
      <c r="G986" s="35"/>
      <c r="H986" s="372"/>
      <c r="I986" s="35"/>
      <c r="J986" s="35"/>
      <c r="K986" s="35"/>
      <c r="L986" s="372"/>
      <c r="M986" s="35"/>
      <c r="N986" s="35"/>
      <c r="O986" s="35"/>
      <c r="P986" s="372"/>
      <c r="Q986" s="35"/>
      <c r="R986" s="35"/>
      <c r="S986" s="35"/>
      <c r="T986" s="372"/>
      <c r="U986" s="35"/>
      <c r="V986" s="35"/>
      <c r="W986" s="35"/>
      <c r="X986" s="372"/>
      <c r="Y986" s="35"/>
      <c r="Z986" s="35"/>
      <c r="AA986" s="35"/>
      <c r="AB986" s="372"/>
      <c r="AC986" s="35"/>
      <c r="AD986" s="35"/>
      <c r="AE986" s="35"/>
      <c r="AF986" s="35"/>
      <c r="AG986" s="19"/>
      <c r="AH986" s="19"/>
    </row>
    <row r="987" spans="1:34" ht="12.75" customHeight="1">
      <c r="A987" s="19"/>
      <c r="B987" s="375">
        <v>30</v>
      </c>
      <c r="C987" s="363" t="s">
        <v>1019</v>
      </c>
      <c r="D987" s="110"/>
      <c r="E987" s="38"/>
      <c r="F987" s="38"/>
      <c r="G987" s="38"/>
      <c r="H987" s="110"/>
      <c r="I987" s="38"/>
      <c r="J987" s="38"/>
      <c r="K987" s="38"/>
      <c r="L987" s="110"/>
      <c r="M987" s="38"/>
      <c r="N987" s="38"/>
      <c r="O987" s="38"/>
      <c r="P987" s="110"/>
      <c r="Q987" s="38"/>
      <c r="R987" s="38"/>
      <c r="S987" s="38"/>
      <c r="T987" s="110"/>
      <c r="U987" s="38"/>
      <c r="V987" s="38"/>
      <c r="W987" s="38"/>
      <c r="X987" s="110"/>
      <c r="Y987" s="38"/>
      <c r="Z987" s="38"/>
      <c r="AA987" s="38"/>
      <c r="AB987" s="110"/>
      <c r="AC987" s="38"/>
      <c r="AD987" s="38"/>
      <c r="AE987" s="38"/>
      <c r="AF987" s="38"/>
      <c r="AG987" s="19"/>
      <c r="AH987" s="19"/>
    </row>
    <row r="988" spans="1:34" ht="12.75" customHeight="1">
      <c r="A988" s="19"/>
      <c r="B988" s="48"/>
      <c r="C988" s="48"/>
      <c r="D988" s="110"/>
      <c r="E988" s="38"/>
      <c r="F988" s="38"/>
      <c r="G988" s="38"/>
      <c r="H988" s="110"/>
      <c r="I988" s="38"/>
      <c r="J988" s="38"/>
      <c r="K988" s="38"/>
      <c r="L988" s="110"/>
      <c r="M988" s="38"/>
      <c r="N988" s="38"/>
      <c r="O988" s="38"/>
      <c r="P988" s="110"/>
      <c r="Q988" s="38"/>
      <c r="R988" s="38"/>
      <c r="S988" s="38"/>
      <c r="T988" s="110"/>
      <c r="U988" s="38"/>
      <c r="V988" s="38"/>
      <c r="W988" s="38"/>
      <c r="X988" s="110"/>
      <c r="Y988" s="38"/>
      <c r="Z988" s="38"/>
      <c r="AA988" s="38"/>
      <c r="AB988" s="110"/>
      <c r="AC988" s="38"/>
      <c r="AD988" s="38"/>
      <c r="AE988" s="38"/>
      <c r="AF988" s="38"/>
      <c r="AG988" s="19"/>
      <c r="AH988" s="19"/>
    </row>
    <row r="989" spans="1:34" ht="12.75" customHeight="1">
      <c r="A989" s="19"/>
      <c r="B989" s="48"/>
      <c r="C989" s="38"/>
      <c r="D989" s="110"/>
      <c r="E989" s="38"/>
      <c r="F989" s="38"/>
      <c r="G989" s="38"/>
      <c r="H989" s="110"/>
      <c r="I989" s="38"/>
      <c r="J989" s="38"/>
      <c r="K989" s="38"/>
      <c r="L989" s="110"/>
      <c r="M989" s="38"/>
      <c r="N989" s="38"/>
      <c r="O989" s="38"/>
      <c r="P989" s="110"/>
      <c r="Q989" s="38"/>
      <c r="R989" s="38"/>
      <c r="S989" s="38"/>
      <c r="T989" s="110"/>
      <c r="U989" s="38"/>
      <c r="V989" s="38"/>
      <c r="W989" s="38"/>
      <c r="X989" s="110"/>
      <c r="Y989" s="38"/>
      <c r="Z989" s="38"/>
      <c r="AA989" s="38"/>
      <c r="AB989" s="110"/>
      <c r="AC989" s="38"/>
      <c r="AD989" s="38"/>
      <c r="AE989" s="38"/>
      <c r="AF989" s="38"/>
      <c r="AG989" s="19"/>
      <c r="AH989" s="19"/>
    </row>
    <row r="990" spans="1:34" ht="12.75" customHeight="1">
      <c r="A990" s="19"/>
      <c r="B990" s="383"/>
      <c r="C990" s="383"/>
      <c r="D990" s="372"/>
      <c r="E990" s="35"/>
      <c r="F990" s="35"/>
      <c r="G990" s="35"/>
      <c r="H990" s="372"/>
      <c r="I990" s="35"/>
      <c r="J990" s="35"/>
      <c r="K990" s="35"/>
      <c r="L990" s="372"/>
      <c r="M990" s="35"/>
      <c r="N990" s="35"/>
      <c r="O990" s="35"/>
      <c r="P990" s="372"/>
      <c r="Q990" s="35"/>
      <c r="R990" s="35"/>
      <c r="S990" s="35"/>
      <c r="T990" s="372"/>
      <c r="U990" s="35"/>
      <c r="V990" s="35"/>
      <c r="W990" s="35"/>
      <c r="X990" s="372"/>
      <c r="Y990" s="35"/>
      <c r="Z990" s="35"/>
      <c r="AA990" s="35"/>
      <c r="AB990" s="372"/>
      <c r="AC990" s="35"/>
      <c r="AD990" s="35"/>
      <c r="AE990" s="35"/>
      <c r="AF990" s="35"/>
      <c r="AG990" s="19"/>
      <c r="AH990" s="19"/>
    </row>
    <row r="991" spans="1:34" ht="12.75" customHeight="1">
      <c r="A991" s="19"/>
      <c r="B991" s="375">
        <v>31</v>
      </c>
      <c r="C991" s="363" t="s">
        <v>1020</v>
      </c>
      <c r="D991" s="110"/>
      <c r="E991" s="38"/>
      <c r="F991" s="38"/>
      <c r="G991" s="38"/>
      <c r="H991" s="110"/>
      <c r="I991" s="38"/>
      <c r="J991" s="38"/>
      <c r="K991" s="38"/>
      <c r="L991" s="110"/>
      <c r="M991" s="38"/>
      <c r="N991" s="38"/>
      <c r="O991" s="38"/>
      <c r="P991" s="110"/>
      <c r="Q991" s="38"/>
      <c r="R991" s="38"/>
      <c r="S991" s="38"/>
      <c r="T991" s="110"/>
      <c r="U991" s="38"/>
      <c r="V991" s="38"/>
      <c r="W991" s="38"/>
      <c r="X991" s="110"/>
      <c r="Y991" s="38"/>
      <c r="Z991" s="38"/>
      <c r="AA991" s="38"/>
      <c r="AB991" s="110"/>
      <c r="AC991" s="38"/>
      <c r="AD991" s="38"/>
      <c r="AE991" s="38"/>
      <c r="AF991" s="38"/>
      <c r="AG991" s="19"/>
      <c r="AH991" s="19"/>
    </row>
    <row r="992" spans="1:34" ht="12.75" customHeight="1">
      <c r="A992" s="19"/>
      <c r="B992" s="48"/>
      <c r="C992" s="48"/>
      <c r="D992" s="110"/>
      <c r="E992" s="38"/>
      <c r="F992" s="38"/>
      <c r="G992" s="38"/>
      <c r="H992" s="110"/>
      <c r="I992" s="38"/>
      <c r="J992" s="38"/>
      <c r="K992" s="38"/>
      <c r="L992" s="110"/>
      <c r="M992" s="38"/>
      <c r="N992" s="38"/>
      <c r="O992" s="38"/>
      <c r="P992" s="110"/>
      <c r="Q992" s="38"/>
      <c r="R992" s="38"/>
      <c r="S992" s="38"/>
      <c r="T992" s="110"/>
      <c r="U992" s="38"/>
      <c r="V992" s="38"/>
      <c r="W992" s="38"/>
      <c r="X992" s="110"/>
      <c r="Y992" s="38"/>
      <c r="Z992" s="38"/>
      <c r="AA992" s="38"/>
      <c r="AB992" s="110"/>
      <c r="AC992" s="38"/>
      <c r="AD992" s="38"/>
      <c r="AE992" s="38"/>
      <c r="AF992" s="38"/>
      <c r="AG992" s="19"/>
      <c r="AH992" s="19"/>
    </row>
    <row r="993" spans="1:34" ht="12.75" customHeight="1">
      <c r="A993" s="19"/>
      <c r="B993" s="38"/>
      <c r="C993" s="38"/>
      <c r="D993" s="110"/>
      <c r="E993" s="38"/>
      <c r="F993" s="38"/>
      <c r="G993" s="38"/>
      <c r="H993" s="110"/>
      <c r="I993" s="38"/>
      <c r="J993" s="38"/>
      <c r="K993" s="38"/>
      <c r="L993" s="110"/>
      <c r="M993" s="38"/>
      <c r="N993" s="38"/>
      <c r="O993" s="38"/>
      <c r="P993" s="110"/>
      <c r="Q993" s="38"/>
      <c r="R993" s="38"/>
      <c r="S993" s="38"/>
      <c r="T993" s="110"/>
      <c r="U993" s="38"/>
      <c r="V993" s="38"/>
      <c r="W993" s="38"/>
      <c r="X993" s="110"/>
      <c r="Y993" s="38"/>
      <c r="Z993" s="38"/>
      <c r="AA993" s="38"/>
      <c r="AB993" s="110"/>
      <c r="AC993" s="38"/>
      <c r="AD993" s="38"/>
      <c r="AE993" s="38"/>
      <c r="AF993" s="38"/>
      <c r="AG993" s="19"/>
      <c r="AH993" s="19"/>
    </row>
    <row r="994" spans="1:34" ht="12.75" customHeight="1">
      <c r="A994" s="19"/>
      <c r="B994" s="307"/>
      <c r="C994" s="307"/>
      <c r="D994" s="319"/>
      <c r="E994" s="307"/>
      <c r="F994" s="307"/>
      <c r="G994" s="307"/>
      <c r="H994" s="319"/>
      <c r="I994" s="307"/>
      <c r="J994" s="307"/>
      <c r="K994" s="307"/>
      <c r="L994" s="319"/>
      <c r="M994" s="307"/>
      <c r="N994" s="307"/>
      <c r="O994" s="307"/>
      <c r="P994" s="319"/>
      <c r="Q994" s="307"/>
      <c r="R994" s="307"/>
      <c r="S994" s="307"/>
      <c r="T994" s="319"/>
      <c r="U994" s="307"/>
      <c r="V994" s="307"/>
      <c r="W994" s="307"/>
      <c r="X994" s="319"/>
      <c r="Y994" s="307"/>
      <c r="Z994" s="307"/>
      <c r="AA994" s="307"/>
      <c r="AB994" s="319"/>
      <c r="AC994" s="307"/>
      <c r="AD994" s="307"/>
      <c r="AE994" s="307"/>
      <c r="AF994" s="307"/>
      <c r="AG994" s="19"/>
      <c r="AH994" s="19"/>
    </row>
    <row r="995" spans="1:34" ht="12.75" customHeight="1">
      <c r="A995" s="19"/>
      <c r="J995" s="2"/>
      <c r="K995" s="52"/>
      <c r="AA995" s="19"/>
      <c r="AG995" s="19"/>
      <c r="AH995" s="19"/>
    </row>
    <row r="996" spans="1:34" ht="12.75" customHeight="1">
      <c r="A996" s="19"/>
      <c r="B996" s="1159">
        <v>43678</v>
      </c>
      <c r="C996" s="1000"/>
      <c r="D996" s="1000"/>
      <c r="E996" s="1000"/>
      <c r="F996" s="1000"/>
      <c r="G996" s="1000"/>
      <c r="H996" s="1000"/>
      <c r="I996" s="1001"/>
      <c r="J996" s="19"/>
      <c r="K996" s="1007" t="s">
        <v>1016</v>
      </c>
      <c r="L996" s="727"/>
      <c r="M996" s="727"/>
      <c r="N996" s="727"/>
      <c r="O996" s="727"/>
      <c r="P996" s="727"/>
      <c r="Q996" s="727"/>
      <c r="R996" s="727"/>
      <c r="S996" s="727"/>
      <c r="T996" s="727"/>
      <c r="U996" s="727"/>
      <c r="V996" s="727"/>
      <c r="W996" s="727"/>
      <c r="X996" s="727"/>
      <c r="Y996" s="228"/>
      <c r="Z996" s="19"/>
      <c r="AA996" s="19"/>
      <c r="AB996" s="19"/>
      <c r="AC996" s="19"/>
      <c r="AD996" s="19"/>
      <c r="AE996" s="19"/>
      <c r="AF996" s="19"/>
      <c r="AG996" s="19"/>
      <c r="AH996" s="19"/>
    </row>
    <row r="997" spans="1:34" ht="12.75" customHeight="1">
      <c r="A997" s="19"/>
      <c r="B997" s="1002"/>
      <c r="C997" s="727"/>
      <c r="D997" s="727"/>
      <c r="E997" s="727"/>
      <c r="F997" s="727"/>
      <c r="G997" s="727"/>
      <c r="H997" s="727"/>
      <c r="I997" s="1003"/>
      <c r="J997" s="19"/>
      <c r="K997" s="727"/>
      <c r="L997" s="727"/>
      <c r="M997" s="727"/>
      <c r="N997" s="727"/>
      <c r="O997" s="727"/>
      <c r="P997" s="727"/>
      <c r="Q997" s="727"/>
      <c r="R997" s="727"/>
      <c r="S997" s="727"/>
      <c r="T997" s="727"/>
      <c r="U997" s="727"/>
      <c r="V997" s="727"/>
      <c r="W997" s="727"/>
      <c r="X997" s="727"/>
      <c r="Y997" s="228"/>
      <c r="Z997" s="19"/>
      <c r="AA997" s="19"/>
      <c r="AB997" s="19"/>
      <c r="AC997" s="19"/>
      <c r="AD997" s="19"/>
      <c r="AE997" s="19"/>
      <c r="AF997" s="19"/>
      <c r="AG997" s="19"/>
      <c r="AH997" s="19"/>
    </row>
    <row r="998" spans="1:34" ht="12.75" customHeight="1">
      <c r="A998" s="19"/>
      <c r="B998" s="1004"/>
      <c r="C998" s="1005"/>
      <c r="D998" s="1005"/>
      <c r="E998" s="1005"/>
      <c r="F998" s="1005"/>
      <c r="G998" s="1005"/>
      <c r="H998" s="1005"/>
      <c r="I998" s="1006"/>
      <c r="J998" s="237"/>
      <c r="K998" s="727"/>
      <c r="L998" s="727"/>
      <c r="M998" s="727"/>
      <c r="N998" s="727"/>
      <c r="O998" s="727"/>
      <c r="P998" s="727"/>
      <c r="Q998" s="727"/>
      <c r="R998" s="727"/>
      <c r="S998" s="727"/>
      <c r="T998" s="727"/>
      <c r="U998" s="727"/>
      <c r="V998" s="727"/>
      <c r="W998" s="727"/>
      <c r="X998" s="727"/>
      <c r="Y998" s="228"/>
      <c r="Z998" s="284"/>
      <c r="AA998" s="284"/>
      <c r="AB998" s="284"/>
      <c r="AC998" s="284"/>
      <c r="AD998" s="284"/>
      <c r="AE998" s="284"/>
      <c r="AF998" s="284"/>
      <c r="AG998" s="19"/>
      <c r="AH998" s="19"/>
    </row>
    <row r="999" spans="1:34" ht="12.75" customHeight="1">
      <c r="A999" s="19"/>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c r="AA999" s="238"/>
      <c r="AB999" s="238"/>
      <c r="AC999" s="238"/>
      <c r="AD999" s="238"/>
      <c r="AE999" s="238"/>
      <c r="AF999" s="238"/>
      <c r="AG999" s="19"/>
      <c r="AH999" s="19"/>
    </row>
    <row r="1000" spans="1:34" ht="12.75" customHeight="1">
      <c r="A1000" s="19"/>
      <c r="B1000" s="1008" t="s">
        <v>908</v>
      </c>
      <c r="C1000" s="949"/>
      <c r="D1000" s="1009"/>
      <c r="E1000" s="1008" t="s">
        <v>1017</v>
      </c>
      <c r="F1000" s="949"/>
      <c r="G1000" s="949"/>
      <c r="H1000" s="1009"/>
      <c r="I1000" s="1008" t="s">
        <v>1018</v>
      </c>
      <c r="J1000" s="949"/>
      <c r="K1000" s="949"/>
      <c r="L1000" s="949"/>
      <c r="M1000" s="949"/>
      <c r="N1000" s="949"/>
      <c r="O1000" s="949"/>
      <c r="P1000" s="949"/>
      <c r="Q1000" s="949"/>
      <c r="R1000" s="949"/>
      <c r="S1000" s="949"/>
      <c r="T1000" s="949"/>
      <c r="U1000" s="949"/>
      <c r="V1000" s="949"/>
      <c r="W1000" s="949"/>
      <c r="X1000" s="949"/>
      <c r="Y1000" s="949"/>
      <c r="Z1000" s="949"/>
      <c r="AA1000" s="949"/>
      <c r="AB1000" s="949"/>
      <c r="AC1000" s="949"/>
      <c r="AD1000" s="949"/>
      <c r="AE1000" s="949"/>
      <c r="AF1000" s="1009"/>
      <c r="AG1000" s="19"/>
      <c r="AH1000" s="19"/>
    </row>
    <row r="1001" spans="1:34" ht="12.75" customHeight="1">
      <c r="A1001" s="19"/>
      <c r="B1001" s="360"/>
      <c r="C1001" s="482"/>
      <c r="D1001" s="362"/>
      <c r="E1001" s="360"/>
      <c r="F1001" s="360"/>
      <c r="G1001" s="360"/>
      <c r="H1001" s="362"/>
      <c r="I1001" s="360">
        <v>9</v>
      </c>
      <c r="J1001" s="360"/>
      <c r="K1001" s="360">
        <v>10</v>
      </c>
      <c r="L1001" s="362"/>
      <c r="M1001" s="360">
        <v>11</v>
      </c>
      <c r="N1001" s="360"/>
      <c r="O1001" s="360">
        <v>12</v>
      </c>
      <c r="P1001" s="362"/>
      <c r="Q1001" s="360">
        <v>13</v>
      </c>
      <c r="R1001" s="360"/>
      <c r="S1001" s="360">
        <v>14</v>
      </c>
      <c r="T1001" s="362"/>
      <c r="U1001" s="360">
        <v>15</v>
      </c>
      <c r="V1001" s="360"/>
      <c r="W1001" s="360">
        <v>16</v>
      </c>
      <c r="X1001" s="362"/>
      <c r="Y1001" s="360">
        <v>17</v>
      </c>
      <c r="Z1001" s="360"/>
      <c r="AA1001" s="360">
        <v>18</v>
      </c>
      <c r="AB1001" s="362"/>
      <c r="AC1001" s="360"/>
      <c r="AD1001" s="360"/>
      <c r="AE1001" s="360"/>
      <c r="AF1001" s="360"/>
      <c r="AG1001" s="19"/>
      <c r="AH1001" s="19"/>
    </row>
    <row r="1002" spans="1:34" ht="12.75" customHeight="1">
      <c r="A1002" s="19"/>
      <c r="B1002" s="363">
        <v>1</v>
      </c>
      <c r="C1002" s="375" t="s">
        <v>1021</v>
      </c>
      <c r="D1002" s="364"/>
      <c r="E1002" s="238"/>
      <c r="F1002" s="238"/>
      <c r="G1002" s="238"/>
      <c r="H1002" s="364"/>
      <c r="I1002" s="238"/>
      <c r="J1002" s="238"/>
      <c r="K1002" s="238"/>
      <c r="L1002" s="364"/>
      <c r="M1002" s="238"/>
      <c r="N1002" s="238"/>
      <c r="O1002" s="238"/>
      <c r="P1002" s="364"/>
      <c r="Q1002" s="238"/>
      <c r="R1002" s="238"/>
      <c r="S1002" s="238"/>
      <c r="T1002" s="364"/>
      <c r="U1002" s="238"/>
      <c r="V1002" s="238"/>
      <c r="W1002" s="238"/>
      <c r="X1002" s="364"/>
      <c r="Y1002" s="238"/>
      <c r="Z1002" s="238"/>
      <c r="AA1002" s="238"/>
      <c r="AB1002" s="364"/>
      <c r="AC1002" s="238"/>
      <c r="AD1002" s="238"/>
      <c r="AE1002" s="238"/>
      <c r="AF1002" s="238"/>
      <c r="AG1002" s="19"/>
      <c r="AH1002" s="19"/>
    </row>
    <row r="1003" spans="1:34" ht="12.75" customHeight="1">
      <c r="A1003" s="19"/>
      <c r="B1003" s="48"/>
      <c r="C1003" s="375"/>
      <c r="D1003" s="110"/>
      <c r="E1003" s="38"/>
      <c r="F1003" s="38"/>
      <c r="G1003" s="38"/>
      <c r="H1003" s="110"/>
      <c r="I1003" s="38"/>
      <c r="J1003" s="38"/>
      <c r="K1003" s="38"/>
      <c r="L1003" s="110"/>
      <c r="M1003" s="38"/>
      <c r="N1003" s="38"/>
      <c r="O1003" s="38"/>
      <c r="P1003" s="110"/>
      <c r="Q1003" s="38"/>
      <c r="R1003" s="38"/>
      <c r="S1003" s="38"/>
      <c r="T1003" s="110"/>
      <c r="U1003" s="38"/>
      <c r="V1003" s="38"/>
      <c r="W1003" s="38"/>
      <c r="X1003" s="110"/>
      <c r="Y1003" s="38"/>
      <c r="Z1003" s="38"/>
      <c r="AA1003" s="38"/>
      <c r="AB1003" s="110"/>
      <c r="AC1003" s="38"/>
      <c r="AD1003" s="38"/>
      <c r="AE1003" s="38"/>
      <c r="AF1003" s="38"/>
      <c r="AG1003" s="19"/>
      <c r="AH1003" s="19"/>
    </row>
    <row r="1004" spans="1:34" ht="12.75" customHeight="1">
      <c r="A1004" s="19"/>
      <c r="B1004" s="365"/>
      <c r="C1004" s="48"/>
      <c r="D1004" s="366"/>
      <c r="E1004" s="367"/>
      <c r="F1004" s="367"/>
      <c r="G1004" s="367"/>
      <c r="H1004" s="366"/>
      <c r="I1004" s="38"/>
      <c r="J1004" s="38"/>
      <c r="K1004" s="38"/>
      <c r="L1004" s="110"/>
      <c r="M1004" s="38"/>
      <c r="N1004" s="38"/>
      <c r="O1004" s="38"/>
      <c r="P1004" s="110"/>
      <c r="Q1004" s="38"/>
      <c r="R1004" s="238"/>
      <c r="S1004" s="238"/>
      <c r="T1004" s="364"/>
      <c r="U1004" s="238"/>
      <c r="V1004" s="238"/>
      <c r="W1004" s="238"/>
      <c r="X1004" s="110"/>
      <c r="Y1004" s="38"/>
      <c r="Z1004" s="38"/>
      <c r="AA1004" s="38"/>
      <c r="AB1004" s="110"/>
      <c r="AC1004" s="38"/>
      <c r="AD1004" s="38"/>
      <c r="AE1004" s="38"/>
      <c r="AF1004" s="38"/>
      <c r="AG1004" s="19"/>
      <c r="AH1004" s="19"/>
    </row>
    <row r="1005" spans="1:34" ht="12.75" customHeight="1">
      <c r="A1005" s="19"/>
      <c r="B1005" s="368"/>
      <c r="C1005" s="383"/>
      <c r="D1005" s="370"/>
      <c r="E1005" s="371"/>
      <c r="F1005" s="371"/>
      <c r="G1005" s="371"/>
      <c r="H1005" s="370"/>
      <c r="I1005" s="35"/>
      <c r="J1005" s="35"/>
      <c r="K1005" s="35"/>
      <c r="L1005" s="372"/>
      <c r="M1005" s="35"/>
      <c r="N1005" s="35"/>
      <c r="O1005" s="35"/>
      <c r="P1005" s="372"/>
      <c r="Q1005" s="35"/>
      <c r="R1005" s="373"/>
      <c r="S1005" s="373"/>
      <c r="T1005" s="374"/>
      <c r="U1005" s="373"/>
      <c r="V1005" s="373"/>
      <c r="W1005" s="373"/>
      <c r="X1005" s="372"/>
      <c r="Y1005" s="35"/>
      <c r="Z1005" s="35"/>
      <c r="AA1005" s="35"/>
      <c r="AB1005" s="372"/>
      <c r="AC1005" s="35"/>
      <c r="AD1005" s="35"/>
      <c r="AE1005" s="35"/>
      <c r="AF1005" s="35"/>
      <c r="AG1005" s="19"/>
      <c r="AH1005" s="19"/>
    </row>
    <row r="1006" spans="1:34" ht="12.75" customHeight="1">
      <c r="A1006" s="19"/>
      <c r="B1006" s="363">
        <v>2</v>
      </c>
      <c r="C1006" s="375" t="s">
        <v>1022</v>
      </c>
      <c r="D1006" s="110"/>
      <c r="E1006" s="38"/>
      <c r="F1006" s="38"/>
      <c r="G1006" s="38"/>
      <c r="H1006" s="110"/>
      <c r="I1006" s="38"/>
      <c r="J1006" s="38"/>
      <c r="K1006" s="38"/>
      <c r="L1006" s="110"/>
      <c r="M1006" s="38"/>
      <c r="N1006" s="38"/>
      <c r="O1006" s="38"/>
      <c r="P1006" s="110"/>
      <c r="Q1006" s="38"/>
      <c r="R1006" s="38"/>
      <c r="S1006" s="38"/>
      <c r="T1006" s="110"/>
      <c r="U1006" s="38"/>
      <c r="V1006" s="38"/>
      <c r="W1006" s="38"/>
      <c r="X1006" s="110"/>
      <c r="Y1006" s="38"/>
      <c r="Z1006" s="38"/>
      <c r="AA1006" s="38"/>
      <c r="AB1006" s="110"/>
      <c r="AC1006" s="38"/>
      <c r="AD1006" s="38"/>
      <c r="AE1006" s="38"/>
      <c r="AF1006" s="38"/>
      <c r="AG1006" s="19"/>
      <c r="AH1006" s="19"/>
    </row>
    <row r="1007" spans="1:34" ht="12.75" customHeight="1">
      <c r="A1007" s="19"/>
      <c r="B1007" s="48"/>
      <c r="C1007" s="375"/>
      <c r="D1007" s="110"/>
      <c r="E1007" s="38"/>
      <c r="F1007" s="38"/>
      <c r="G1007" s="38"/>
      <c r="H1007" s="110"/>
      <c r="I1007" s="38"/>
      <c r="J1007" s="38"/>
      <c r="K1007" s="38"/>
      <c r="L1007" s="110"/>
      <c r="M1007" s="38"/>
      <c r="N1007" s="38"/>
      <c r="O1007" s="38"/>
      <c r="P1007" s="110"/>
      <c r="Q1007" s="38"/>
      <c r="R1007" s="38"/>
      <c r="S1007" s="38"/>
      <c r="T1007" s="110"/>
      <c r="U1007" s="38"/>
      <c r="V1007" s="38"/>
      <c r="W1007" s="38"/>
      <c r="X1007" s="110"/>
      <c r="Y1007" s="38"/>
      <c r="Z1007" s="38"/>
      <c r="AA1007" s="124"/>
      <c r="AB1007" s="110"/>
      <c r="AC1007" s="38"/>
      <c r="AD1007" s="38"/>
      <c r="AE1007" s="38"/>
      <c r="AF1007" s="38"/>
      <c r="AG1007" s="19"/>
      <c r="AH1007" s="19"/>
    </row>
    <row r="1008" spans="1:34" ht="12.75" customHeight="1">
      <c r="A1008" s="19"/>
      <c r="B1008" s="375"/>
      <c r="C1008" s="48"/>
      <c r="D1008" s="315"/>
      <c r="E1008" s="124"/>
      <c r="F1008" s="124"/>
      <c r="G1008" s="124"/>
      <c r="H1008" s="315"/>
      <c r="I1008" s="303"/>
      <c r="J1008" s="38"/>
      <c r="K1008" s="38"/>
      <c r="L1008" s="110"/>
      <c r="M1008" s="38"/>
      <c r="N1008" s="38"/>
      <c r="O1008" s="38"/>
      <c r="P1008" s="315"/>
      <c r="Q1008" s="38"/>
      <c r="R1008" s="124"/>
      <c r="S1008" s="124"/>
      <c r="T1008" s="315"/>
      <c r="U1008" s="124"/>
      <c r="V1008" s="124"/>
      <c r="W1008" s="124"/>
      <c r="X1008" s="110"/>
      <c r="Y1008" s="38"/>
      <c r="Z1008" s="124"/>
      <c r="AA1008" s="124"/>
      <c r="AB1008" s="315"/>
      <c r="AC1008" s="124"/>
      <c r="AD1008" s="124"/>
      <c r="AE1008" s="124"/>
      <c r="AF1008" s="38"/>
      <c r="AG1008" s="19"/>
      <c r="AH1008" s="19"/>
    </row>
    <row r="1009" spans="1:34" ht="12.75" customHeight="1">
      <c r="A1009" s="19"/>
      <c r="B1009" s="376"/>
      <c r="C1009" s="383"/>
      <c r="D1009" s="377"/>
      <c r="E1009" s="378"/>
      <c r="F1009" s="378"/>
      <c r="G1009" s="378"/>
      <c r="H1009" s="377"/>
      <c r="I1009" s="379"/>
      <c r="J1009" s="35"/>
      <c r="K1009" s="35"/>
      <c r="L1009" s="372"/>
      <c r="M1009" s="35"/>
      <c r="N1009" s="35"/>
      <c r="O1009" s="35"/>
      <c r="P1009" s="377"/>
      <c r="Q1009" s="378"/>
      <c r="R1009" s="378"/>
      <c r="S1009" s="378"/>
      <c r="T1009" s="377"/>
      <c r="U1009" s="378"/>
      <c r="V1009" s="378"/>
      <c r="W1009" s="378"/>
      <c r="X1009" s="377"/>
      <c r="Y1009" s="378"/>
      <c r="Z1009" s="378"/>
      <c r="AA1009" s="378"/>
      <c r="AB1009" s="377"/>
      <c r="AC1009" s="378"/>
      <c r="AD1009" s="378"/>
      <c r="AE1009" s="378"/>
      <c r="AF1009" s="35"/>
      <c r="AG1009" s="19"/>
      <c r="AH1009" s="19"/>
    </row>
    <row r="1010" spans="1:34" ht="12.75" customHeight="1">
      <c r="A1010" s="19"/>
      <c r="B1010" s="434">
        <v>3</v>
      </c>
      <c r="C1010" s="510" t="s">
        <v>1023</v>
      </c>
      <c r="D1010" s="515"/>
      <c r="E1010" s="516"/>
      <c r="F1010" s="516"/>
      <c r="G1010" s="516"/>
      <c r="H1010" s="515"/>
      <c r="I1010" s="517"/>
      <c r="J1010" s="512"/>
      <c r="K1010" s="512"/>
      <c r="L1010" s="511"/>
      <c r="M1010" s="512"/>
      <c r="N1010" s="512"/>
      <c r="O1010" s="512"/>
      <c r="P1010" s="515"/>
      <c r="Q1010" s="516"/>
      <c r="R1010" s="516"/>
      <c r="S1010" s="516"/>
      <c r="T1010" s="515"/>
      <c r="U1010" s="516"/>
      <c r="V1010" s="516"/>
      <c r="W1010" s="516"/>
      <c r="X1010" s="511"/>
      <c r="Y1010" s="512"/>
      <c r="Z1010" s="512"/>
      <c r="AA1010" s="516"/>
      <c r="AB1010" s="511"/>
      <c r="AC1010" s="512"/>
      <c r="AD1010" s="512"/>
      <c r="AE1010" s="512"/>
      <c r="AF1010" s="512"/>
      <c r="AG1010" s="19"/>
      <c r="AH1010" s="19"/>
    </row>
    <row r="1011" spans="1:34" ht="12.75" customHeight="1">
      <c r="A1011" s="19"/>
      <c r="B1011" s="509"/>
      <c r="C1011" s="514"/>
      <c r="D1011" s="511"/>
      <c r="E1011" s="512"/>
      <c r="F1011" s="512"/>
      <c r="G1011" s="512"/>
      <c r="H1011" s="511"/>
      <c r="I1011" s="512"/>
      <c r="J1011" s="512"/>
      <c r="K1011" s="512"/>
      <c r="L1011" s="511"/>
      <c r="M1011" s="512"/>
      <c r="N1011" s="512"/>
      <c r="O1011" s="512"/>
      <c r="P1011" s="511"/>
      <c r="Q1011" s="512"/>
      <c r="R1011" s="526"/>
      <c r="S1011" s="526"/>
      <c r="T1011" s="527"/>
      <c r="U1011" s="526"/>
      <c r="V1011" s="526"/>
      <c r="W1011" s="526"/>
      <c r="X1011" s="511"/>
      <c r="Y1011" s="512"/>
      <c r="Z1011" s="516"/>
      <c r="AA1011" s="516"/>
      <c r="AB1011" s="515"/>
      <c r="AC1011" s="516"/>
      <c r="AD1011" s="516"/>
      <c r="AE1011" s="516"/>
      <c r="AF1011" s="512"/>
      <c r="AG1011" s="19"/>
      <c r="AH1011" s="19"/>
    </row>
    <row r="1012" spans="1:34" ht="12.75" customHeight="1">
      <c r="A1012" s="19"/>
      <c r="B1012" s="509"/>
      <c r="C1012" s="509"/>
      <c r="D1012" s="511"/>
      <c r="E1012" s="512"/>
      <c r="F1012" s="512"/>
      <c r="G1012" s="512"/>
      <c r="H1012" s="511"/>
      <c r="I1012" s="512"/>
      <c r="J1012" s="512"/>
      <c r="K1012" s="512"/>
      <c r="L1012" s="511"/>
      <c r="M1012" s="512"/>
      <c r="N1012" s="512"/>
      <c r="O1012" s="512"/>
      <c r="P1012" s="511"/>
      <c r="Q1012" s="512"/>
      <c r="R1012" s="512"/>
      <c r="S1012" s="528"/>
      <c r="T1012" s="529"/>
      <c r="U1012" s="528"/>
      <c r="V1012" s="528"/>
      <c r="W1012" s="528"/>
      <c r="X1012" s="511"/>
      <c r="Y1012" s="512"/>
      <c r="Z1012" s="512"/>
      <c r="AA1012" s="512"/>
      <c r="AB1012" s="511"/>
      <c r="AC1012" s="512"/>
      <c r="AD1012" s="512"/>
      <c r="AE1012" s="512"/>
      <c r="AF1012" s="512"/>
      <c r="AG1012" s="19"/>
      <c r="AH1012" s="19"/>
    </row>
    <row r="1013" spans="1:34" ht="12.75" customHeight="1">
      <c r="A1013" s="19"/>
      <c r="B1013" s="518"/>
      <c r="C1013" s="532"/>
      <c r="D1013" s="519"/>
      <c r="E1013" s="520"/>
      <c r="F1013" s="520"/>
      <c r="G1013" s="520"/>
      <c r="H1013" s="519"/>
      <c r="I1013" s="521"/>
      <c r="J1013" s="522"/>
      <c r="K1013" s="522"/>
      <c r="L1013" s="519"/>
      <c r="M1013" s="520"/>
      <c r="N1013" s="520"/>
      <c r="O1013" s="520"/>
      <c r="P1013" s="519"/>
      <c r="Q1013" s="520"/>
      <c r="R1013" s="530"/>
      <c r="S1013" s="530"/>
      <c r="T1013" s="531"/>
      <c r="U1013" s="530"/>
      <c r="V1013" s="530"/>
      <c r="W1013" s="530"/>
      <c r="X1013" s="523"/>
      <c r="Y1013" s="522"/>
      <c r="Z1013" s="522"/>
      <c r="AA1013" s="522"/>
      <c r="AB1013" s="523"/>
      <c r="AC1013" s="522"/>
      <c r="AD1013" s="522"/>
      <c r="AE1013" s="522"/>
      <c r="AF1013" s="522"/>
      <c r="AG1013" s="19"/>
      <c r="AH1013" s="19"/>
    </row>
    <row r="1014" spans="1:34" ht="12.75" customHeight="1">
      <c r="A1014" s="19"/>
      <c r="B1014" s="490">
        <v>4</v>
      </c>
      <c r="C1014" s="504" t="s">
        <v>1024</v>
      </c>
      <c r="D1014" s="484"/>
      <c r="E1014" s="485"/>
      <c r="F1014" s="485"/>
      <c r="G1014" s="485"/>
      <c r="H1014" s="484"/>
      <c r="I1014" s="486"/>
      <c r="J1014" s="487"/>
      <c r="K1014" s="487"/>
      <c r="L1014" s="484"/>
      <c r="M1014" s="485"/>
      <c r="N1014" s="485"/>
      <c r="O1014" s="485"/>
      <c r="P1014" s="484"/>
      <c r="Q1014" s="485"/>
      <c r="R1014" s="487"/>
      <c r="S1014" s="487"/>
      <c r="T1014" s="488"/>
      <c r="U1014" s="487"/>
      <c r="V1014" s="487"/>
      <c r="W1014" s="487"/>
      <c r="X1014" s="488"/>
      <c r="Y1014" s="487"/>
      <c r="Z1014" s="487"/>
      <c r="AA1014" s="505"/>
      <c r="AB1014" s="484"/>
      <c r="AC1014" s="487"/>
      <c r="AD1014" s="487"/>
      <c r="AE1014" s="487"/>
      <c r="AF1014" s="487"/>
      <c r="AG1014" s="19"/>
      <c r="AH1014" s="19"/>
    </row>
    <row r="1015" spans="1:34" ht="12.75" customHeight="1">
      <c r="A1015" s="19"/>
      <c r="B1015" s="490"/>
      <c r="C1015" s="490"/>
      <c r="D1015" s="484"/>
      <c r="E1015" s="485"/>
      <c r="F1015" s="485"/>
      <c r="G1015" s="485"/>
      <c r="H1015" s="484"/>
      <c r="I1015" s="486"/>
      <c r="J1015" s="487"/>
      <c r="K1015" s="487"/>
      <c r="L1015" s="484"/>
      <c r="M1015" s="485"/>
      <c r="N1015" s="485"/>
      <c r="O1015" s="485"/>
      <c r="P1015" s="484"/>
      <c r="Q1015" s="485"/>
      <c r="R1015" s="485"/>
      <c r="S1015" s="485"/>
      <c r="T1015" s="484"/>
      <c r="U1015" s="485"/>
      <c r="V1015" s="485"/>
      <c r="W1015" s="485"/>
      <c r="X1015" s="488"/>
      <c r="Y1015" s="487"/>
      <c r="Z1015" s="485"/>
      <c r="AA1015" s="505"/>
      <c r="AB1015" s="484"/>
      <c r="AC1015" s="485"/>
      <c r="AD1015" s="485"/>
      <c r="AE1015" s="485"/>
      <c r="AF1015" s="487"/>
      <c r="AG1015" s="19"/>
      <c r="AH1015" s="19"/>
    </row>
    <row r="1016" spans="1:34" ht="12.75" customHeight="1">
      <c r="A1016" s="19"/>
      <c r="B1016" s="489"/>
      <c r="C1016" s="489"/>
      <c r="D1016" s="488"/>
      <c r="E1016" s="487"/>
      <c r="F1016" s="487"/>
      <c r="G1016" s="487"/>
      <c r="H1016" s="488"/>
      <c r="I1016" s="487"/>
      <c r="J1016" s="487"/>
      <c r="K1016" s="487"/>
      <c r="L1016" s="488"/>
      <c r="M1016" s="487"/>
      <c r="N1016" s="487"/>
      <c r="O1016" s="487"/>
      <c r="P1016" s="488"/>
      <c r="Q1016" s="487"/>
      <c r="R1016" s="485"/>
      <c r="S1016" s="485"/>
      <c r="T1016" s="484"/>
      <c r="U1016" s="485"/>
      <c r="V1016" s="485"/>
      <c r="W1016" s="485"/>
      <c r="X1016" s="484"/>
      <c r="Y1016" s="485"/>
      <c r="Z1016" s="485"/>
      <c r="AA1016" s="505"/>
      <c r="AB1016" s="484"/>
      <c r="AC1016" s="485"/>
      <c r="AD1016" s="485"/>
      <c r="AE1016" s="485"/>
      <c r="AF1016" s="487"/>
      <c r="AG1016" s="19"/>
      <c r="AH1016" s="19"/>
    </row>
    <row r="1017" spans="1:34" ht="12.75" customHeight="1">
      <c r="A1017" s="19"/>
      <c r="B1017" s="496"/>
      <c r="C1017" s="496"/>
      <c r="D1017" s="503"/>
      <c r="E1017" s="500"/>
      <c r="F1017" s="500"/>
      <c r="G1017" s="500"/>
      <c r="H1017" s="503"/>
      <c r="I1017" s="500"/>
      <c r="J1017" s="500"/>
      <c r="K1017" s="500"/>
      <c r="L1017" s="503"/>
      <c r="M1017" s="500"/>
      <c r="N1017" s="500"/>
      <c r="O1017" s="500"/>
      <c r="P1017" s="503"/>
      <c r="Q1017" s="500"/>
      <c r="R1017" s="498"/>
      <c r="S1017" s="498"/>
      <c r="T1017" s="497"/>
      <c r="U1017" s="498"/>
      <c r="V1017" s="498"/>
      <c r="W1017" s="498"/>
      <c r="X1017" s="503"/>
      <c r="Y1017" s="500"/>
      <c r="Z1017" s="500"/>
      <c r="AA1017" s="506"/>
      <c r="AB1017" s="497"/>
      <c r="AC1017" s="500"/>
      <c r="AD1017" s="500"/>
      <c r="AE1017" s="500"/>
      <c r="AF1017" s="500"/>
      <c r="AG1017" s="19"/>
      <c r="AH1017" s="19"/>
    </row>
    <row r="1018" spans="1:34" ht="12.75" customHeight="1">
      <c r="A1018" s="19"/>
      <c r="B1018" s="375">
        <v>5</v>
      </c>
      <c r="C1018" s="363" t="s">
        <v>483</v>
      </c>
      <c r="D1018" s="315"/>
      <c r="E1018" s="124"/>
      <c r="F1018" s="124"/>
      <c r="G1018" s="124"/>
      <c r="H1018" s="315"/>
      <c r="I1018" s="303"/>
      <c r="J1018" s="38"/>
      <c r="K1018" s="38"/>
      <c r="L1018" s="315"/>
      <c r="M1018" s="124"/>
      <c r="N1018" s="124"/>
      <c r="O1018" s="124"/>
      <c r="P1018" s="315"/>
      <c r="Q1018" s="124"/>
      <c r="R1018" s="23"/>
      <c r="S1018" s="23"/>
      <c r="T1018" s="321"/>
      <c r="U1018" s="23"/>
      <c r="V1018" s="23"/>
      <c r="W1018" s="23"/>
      <c r="X1018" s="110"/>
      <c r="Y1018" s="38"/>
      <c r="Z1018" s="124"/>
      <c r="AA1018" s="317"/>
      <c r="AB1018" s="315"/>
      <c r="AC1018" s="124"/>
      <c r="AD1018" s="124"/>
      <c r="AE1018" s="124"/>
      <c r="AF1018" s="38"/>
      <c r="AG1018" s="19"/>
      <c r="AH1018" s="19"/>
    </row>
    <row r="1019" spans="1:34" ht="12.75" customHeight="1">
      <c r="A1019" s="19"/>
      <c r="B1019" s="375"/>
      <c r="C1019" s="375"/>
      <c r="D1019" s="315"/>
      <c r="E1019" s="124"/>
      <c r="F1019" s="124"/>
      <c r="G1019" s="124"/>
      <c r="H1019" s="315"/>
      <c r="I1019" s="303"/>
      <c r="J1019" s="38"/>
      <c r="K1019" s="38"/>
      <c r="L1019" s="315"/>
      <c r="M1019" s="124"/>
      <c r="N1019" s="124"/>
      <c r="O1019" s="124"/>
      <c r="P1019" s="315"/>
      <c r="Q1019" s="124"/>
      <c r="R1019" s="38"/>
      <c r="S1019" s="309"/>
      <c r="T1019" s="310"/>
      <c r="U1019" s="309"/>
      <c r="V1019" s="309"/>
      <c r="W1019" s="309"/>
      <c r="X1019" s="110"/>
      <c r="Y1019" s="38"/>
      <c r="Z1019" s="38"/>
      <c r="AA1019" s="38"/>
      <c r="AB1019" s="110"/>
      <c r="AC1019" s="38"/>
      <c r="AD1019" s="38"/>
      <c r="AE1019" s="38"/>
      <c r="AF1019" s="38"/>
      <c r="AG1019" s="19"/>
      <c r="AH1019" s="19"/>
    </row>
    <row r="1020" spans="1:34" ht="12.75" customHeight="1">
      <c r="A1020" s="19"/>
      <c r="B1020" s="375"/>
      <c r="C1020" s="48"/>
      <c r="D1020" s="315"/>
      <c r="E1020" s="124"/>
      <c r="F1020" s="124"/>
      <c r="G1020" s="124"/>
      <c r="H1020" s="315"/>
      <c r="I1020" s="303"/>
      <c r="J1020" s="38"/>
      <c r="K1020" s="38"/>
      <c r="L1020" s="315"/>
      <c r="M1020" s="124"/>
      <c r="N1020" s="124"/>
      <c r="O1020" s="124"/>
      <c r="P1020" s="315"/>
      <c r="Q1020" s="124"/>
      <c r="R1020" s="309"/>
      <c r="S1020" s="309"/>
      <c r="T1020" s="310"/>
      <c r="U1020" s="309"/>
      <c r="V1020" s="309"/>
      <c r="W1020" s="309"/>
      <c r="X1020" s="110"/>
      <c r="Y1020" s="38"/>
      <c r="Z1020" s="38"/>
      <c r="AA1020" s="38"/>
      <c r="AB1020" s="110"/>
      <c r="AC1020" s="38"/>
      <c r="AD1020" s="38"/>
      <c r="AE1020" s="38"/>
      <c r="AF1020" s="38"/>
      <c r="AG1020" s="19"/>
      <c r="AH1020" s="19"/>
    </row>
    <row r="1021" spans="1:34" ht="12.75" customHeight="1">
      <c r="A1021" s="19"/>
      <c r="B1021" s="383"/>
      <c r="C1021" s="383"/>
      <c r="D1021" s="372"/>
      <c r="E1021" s="35"/>
      <c r="F1021" s="35"/>
      <c r="G1021" s="35"/>
      <c r="H1021" s="372"/>
      <c r="I1021" s="35"/>
      <c r="J1021" s="35"/>
      <c r="K1021" s="35"/>
      <c r="L1021" s="372"/>
      <c r="M1021" s="35"/>
      <c r="N1021" s="35"/>
      <c r="O1021" s="35"/>
      <c r="P1021" s="372"/>
      <c r="Q1021" s="35"/>
      <c r="R1021" s="35"/>
      <c r="S1021" s="35"/>
      <c r="T1021" s="372"/>
      <c r="U1021" s="35"/>
      <c r="V1021" s="35"/>
      <c r="W1021" s="35"/>
      <c r="X1021" s="372"/>
      <c r="Y1021" s="35"/>
      <c r="Z1021" s="35"/>
      <c r="AA1021" s="384"/>
      <c r="AB1021" s="372"/>
      <c r="AC1021" s="35"/>
      <c r="AD1021" s="35"/>
      <c r="AE1021" s="35"/>
      <c r="AF1021" s="35"/>
      <c r="AG1021" s="19"/>
      <c r="AH1021" s="19"/>
    </row>
    <row r="1022" spans="1:34" ht="12.75" customHeight="1">
      <c r="A1022" s="19"/>
      <c r="B1022" s="48">
        <v>6</v>
      </c>
      <c r="C1022" s="363" t="s">
        <v>1019</v>
      </c>
      <c r="D1022" s="110"/>
      <c r="E1022" s="38"/>
      <c r="F1022" s="38"/>
      <c r="G1022" s="38"/>
      <c r="H1022" s="110"/>
      <c r="I1022" s="38"/>
      <c r="J1022" s="38"/>
      <c r="K1022" s="38"/>
      <c r="L1022" s="110"/>
      <c r="M1022" s="38"/>
      <c r="N1022" s="38"/>
      <c r="O1022" s="38"/>
      <c r="P1022" s="110"/>
      <c r="Q1022" s="38"/>
      <c r="R1022" s="124"/>
      <c r="S1022" s="124"/>
      <c r="T1022" s="315"/>
      <c r="U1022" s="124"/>
      <c r="V1022" s="124"/>
      <c r="W1022" s="124"/>
      <c r="X1022" s="110"/>
      <c r="Y1022" s="38"/>
      <c r="Z1022" s="124"/>
      <c r="AA1022" s="317"/>
      <c r="AB1022" s="315"/>
      <c r="AC1022" s="124"/>
      <c r="AD1022" s="124"/>
      <c r="AE1022" s="124"/>
      <c r="AF1022" s="38"/>
      <c r="AG1022" s="19"/>
      <c r="AH1022" s="19"/>
    </row>
    <row r="1023" spans="1:34" ht="12.75" customHeight="1">
      <c r="A1023" s="19"/>
      <c r="B1023" s="375"/>
      <c r="C1023" s="48"/>
      <c r="D1023" s="315"/>
      <c r="E1023" s="124"/>
      <c r="F1023" s="124"/>
      <c r="G1023" s="124"/>
      <c r="H1023" s="315"/>
      <c r="I1023" s="303"/>
      <c r="J1023" s="38"/>
      <c r="K1023" s="38"/>
      <c r="L1023" s="315"/>
      <c r="M1023" s="124"/>
      <c r="N1023" s="124"/>
      <c r="O1023" s="124"/>
      <c r="P1023" s="315"/>
      <c r="Q1023" s="124"/>
      <c r="R1023" s="124"/>
      <c r="S1023" s="124"/>
      <c r="T1023" s="315"/>
      <c r="U1023" s="124"/>
      <c r="V1023" s="124"/>
      <c r="W1023" s="124"/>
      <c r="X1023" s="315"/>
      <c r="Y1023" s="124"/>
      <c r="Z1023" s="124"/>
      <c r="AA1023" s="317"/>
      <c r="AB1023" s="315"/>
      <c r="AC1023" s="124"/>
      <c r="AD1023" s="124"/>
      <c r="AE1023" s="124"/>
      <c r="AF1023" s="38"/>
      <c r="AG1023" s="19"/>
      <c r="AH1023" s="19"/>
    </row>
    <row r="1024" spans="1:34" ht="12.75" customHeight="1">
      <c r="A1024" s="19"/>
      <c r="B1024" s="375"/>
      <c r="C1024" s="375"/>
      <c r="D1024" s="315"/>
      <c r="E1024" s="124"/>
      <c r="F1024" s="124"/>
      <c r="G1024" s="124"/>
      <c r="H1024" s="315"/>
      <c r="I1024" s="303"/>
      <c r="J1024" s="38"/>
      <c r="K1024" s="38"/>
      <c r="L1024" s="315"/>
      <c r="M1024" s="124"/>
      <c r="N1024" s="124"/>
      <c r="O1024" s="124"/>
      <c r="P1024" s="315"/>
      <c r="Q1024" s="124"/>
      <c r="R1024" s="124"/>
      <c r="S1024" s="124"/>
      <c r="T1024" s="315"/>
      <c r="U1024" s="124"/>
      <c r="V1024" s="124"/>
      <c r="W1024" s="124"/>
      <c r="X1024" s="110"/>
      <c r="Y1024" s="38"/>
      <c r="Z1024" s="38"/>
      <c r="AA1024" s="317"/>
      <c r="AB1024" s="110"/>
      <c r="AC1024" s="38"/>
      <c r="AD1024" s="38"/>
      <c r="AE1024" s="38"/>
      <c r="AF1024" s="38"/>
      <c r="AG1024" s="19"/>
      <c r="AH1024" s="19"/>
    </row>
    <row r="1025" spans="1:34" ht="12.75" customHeight="1">
      <c r="A1025" s="19"/>
      <c r="B1025" s="376"/>
      <c r="C1025" s="376"/>
      <c r="D1025" s="377"/>
      <c r="E1025" s="378"/>
      <c r="F1025" s="378"/>
      <c r="G1025" s="378"/>
      <c r="H1025" s="377"/>
      <c r="I1025" s="379"/>
      <c r="J1025" s="35"/>
      <c r="K1025" s="35"/>
      <c r="L1025" s="377"/>
      <c r="M1025" s="378"/>
      <c r="N1025" s="378"/>
      <c r="O1025" s="378"/>
      <c r="P1025" s="377"/>
      <c r="Q1025" s="378"/>
      <c r="R1025" s="385"/>
      <c r="S1025" s="385"/>
      <c r="T1025" s="386"/>
      <c r="U1025" s="385"/>
      <c r="V1025" s="385"/>
      <c r="W1025" s="385"/>
      <c r="X1025" s="372"/>
      <c r="Y1025" s="35"/>
      <c r="Z1025" s="378"/>
      <c r="AA1025" s="384"/>
      <c r="AB1025" s="377"/>
      <c r="AC1025" s="378"/>
      <c r="AD1025" s="378"/>
      <c r="AE1025" s="378"/>
      <c r="AF1025" s="35"/>
      <c r="AG1025" s="19"/>
      <c r="AH1025" s="19"/>
    </row>
    <row r="1026" spans="1:34" ht="12.75" customHeight="1">
      <c r="A1026" s="19"/>
      <c r="B1026" s="48">
        <v>7</v>
      </c>
      <c r="C1026" s="363" t="s">
        <v>1020</v>
      </c>
      <c r="D1026" s="110"/>
      <c r="E1026" s="38"/>
      <c r="F1026" s="38"/>
      <c r="G1026" s="38"/>
      <c r="H1026" s="110"/>
      <c r="I1026" s="38"/>
      <c r="J1026" s="38"/>
      <c r="K1026" s="38"/>
      <c r="L1026" s="110"/>
      <c r="M1026" s="38"/>
      <c r="N1026" s="38"/>
      <c r="O1026" s="38"/>
      <c r="P1026" s="110"/>
      <c r="Q1026" s="38"/>
      <c r="R1026" s="38"/>
      <c r="S1026" s="309"/>
      <c r="T1026" s="310"/>
      <c r="U1026" s="309"/>
      <c r="V1026" s="309"/>
      <c r="W1026" s="309"/>
      <c r="X1026" s="110"/>
      <c r="Y1026" s="38"/>
      <c r="Z1026" s="38"/>
      <c r="AA1026" s="38"/>
      <c r="AB1026" s="110"/>
      <c r="AC1026" s="38"/>
      <c r="AD1026" s="38"/>
      <c r="AE1026" s="38"/>
      <c r="AF1026" s="38"/>
      <c r="AG1026" s="19"/>
      <c r="AH1026" s="19"/>
    </row>
    <row r="1027" spans="1:34" ht="12.75" customHeight="1">
      <c r="A1027" s="19"/>
      <c r="B1027" s="48"/>
      <c r="C1027" s="48"/>
      <c r="D1027" s="110"/>
      <c r="E1027" s="38"/>
      <c r="F1027" s="38"/>
      <c r="G1027" s="38"/>
      <c r="H1027" s="110"/>
      <c r="I1027" s="38"/>
      <c r="J1027" s="38"/>
      <c r="K1027" s="38"/>
      <c r="L1027" s="110"/>
      <c r="M1027" s="38"/>
      <c r="N1027" s="38"/>
      <c r="O1027" s="38"/>
      <c r="P1027" s="110"/>
      <c r="Q1027" s="38"/>
      <c r="R1027" s="309"/>
      <c r="S1027" s="309"/>
      <c r="T1027" s="310"/>
      <c r="U1027" s="309"/>
      <c r="V1027" s="309"/>
      <c r="W1027" s="309"/>
      <c r="X1027" s="110"/>
      <c r="Y1027" s="38"/>
      <c r="Z1027" s="38"/>
      <c r="AA1027" s="38"/>
      <c r="AB1027" s="110"/>
      <c r="AC1027" s="38"/>
      <c r="AD1027" s="38"/>
      <c r="AE1027" s="38"/>
      <c r="AF1027" s="38"/>
      <c r="AG1027" s="19"/>
      <c r="AH1027" s="19"/>
    </row>
    <row r="1028" spans="1:34" ht="12.75" customHeight="1">
      <c r="A1028" s="19"/>
      <c r="B1028" s="375"/>
      <c r="C1028" s="48"/>
      <c r="D1028" s="315"/>
      <c r="E1028" s="124"/>
      <c r="F1028" s="124"/>
      <c r="G1028" s="124"/>
      <c r="H1028" s="315"/>
      <c r="I1028" s="303"/>
      <c r="J1028" s="38"/>
      <c r="K1028" s="38"/>
      <c r="L1028" s="315"/>
      <c r="M1028" s="124"/>
      <c r="N1028" s="124"/>
      <c r="O1028" s="124"/>
      <c r="P1028" s="315"/>
      <c r="Q1028" s="124"/>
      <c r="R1028" s="38"/>
      <c r="S1028" s="38"/>
      <c r="T1028" s="110"/>
      <c r="U1028" s="38"/>
      <c r="V1028" s="38"/>
      <c r="W1028" s="38"/>
      <c r="X1028" s="110"/>
      <c r="Y1028" s="38"/>
      <c r="Z1028" s="38"/>
      <c r="AA1028" s="317"/>
      <c r="AB1028" s="110"/>
      <c r="AC1028" s="38"/>
      <c r="AD1028" s="38"/>
      <c r="AE1028" s="38"/>
      <c r="AF1028" s="38"/>
      <c r="AG1028" s="19"/>
      <c r="AH1028" s="19"/>
    </row>
    <row r="1029" spans="1:34" ht="12.75" customHeight="1">
      <c r="A1029" s="19"/>
      <c r="B1029" s="376"/>
      <c r="C1029" s="376"/>
      <c r="D1029" s="377"/>
      <c r="E1029" s="378"/>
      <c r="F1029" s="378"/>
      <c r="G1029" s="378"/>
      <c r="H1029" s="377"/>
      <c r="I1029" s="379"/>
      <c r="J1029" s="35"/>
      <c r="K1029" s="35"/>
      <c r="L1029" s="377"/>
      <c r="M1029" s="378"/>
      <c r="N1029" s="378"/>
      <c r="O1029" s="378"/>
      <c r="P1029" s="377"/>
      <c r="Q1029" s="378"/>
      <c r="R1029" s="378"/>
      <c r="S1029" s="378"/>
      <c r="T1029" s="377"/>
      <c r="U1029" s="378"/>
      <c r="V1029" s="378"/>
      <c r="W1029" s="378"/>
      <c r="X1029" s="372"/>
      <c r="Y1029" s="35"/>
      <c r="Z1029" s="378"/>
      <c r="AA1029" s="384"/>
      <c r="AB1029" s="377"/>
      <c r="AC1029" s="378"/>
      <c r="AD1029" s="378"/>
      <c r="AE1029" s="378"/>
      <c r="AF1029" s="379"/>
      <c r="AG1029" s="19"/>
      <c r="AH1029" s="19"/>
    </row>
    <row r="1030" spans="1:34" ht="12.75" customHeight="1">
      <c r="A1030" s="19"/>
      <c r="B1030" s="375">
        <v>8</v>
      </c>
      <c r="C1030" s="375" t="s">
        <v>1021</v>
      </c>
      <c r="D1030" s="315"/>
      <c r="E1030" s="124"/>
      <c r="F1030" s="124"/>
      <c r="G1030" s="124"/>
      <c r="H1030" s="315"/>
      <c r="I1030" s="303"/>
      <c r="J1030" s="38"/>
      <c r="K1030" s="38"/>
      <c r="L1030" s="315"/>
      <c r="M1030" s="124"/>
      <c r="N1030" s="124"/>
      <c r="O1030" s="124"/>
      <c r="P1030" s="315"/>
      <c r="Q1030" s="124"/>
      <c r="R1030" s="124"/>
      <c r="S1030" s="124"/>
      <c r="T1030" s="315"/>
      <c r="U1030" s="124"/>
      <c r="V1030" s="124"/>
      <c r="W1030" s="124"/>
      <c r="X1030" s="315"/>
      <c r="Y1030" s="124"/>
      <c r="Z1030" s="124"/>
      <c r="AA1030" s="317"/>
      <c r="AB1030" s="315"/>
      <c r="AC1030" s="124"/>
      <c r="AD1030" s="124"/>
      <c r="AE1030" s="124"/>
      <c r="AF1030" s="38"/>
      <c r="AG1030" s="19"/>
      <c r="AH1030" s="19"/>
    </row>
    <row r="1031" spans="1:34" ht="12.75" customHeight="1">
      <c r="A1031" s="19"/>
      <c r="B1031" s="48"/>
      <c r="C1031" s="375"/>
      <c r="D1031" s="110"/>
      <c r="E1031" s="38"/>
      <c r="F1031" s="38"/>
      <c r="G1031" s="38"/>
      <c r="H1031" s="110"/>
      <c r="I1031" s="38"/>
      <c r="J1031" s="38"/>
      <c r="K1031" s="38"/>
      <c r="L1031" s="110"/>
      <c r="M1031" s="38"/>
      <c r="N1031" s="38"/>
      <c r="O1031" s="38"/>
      <c r="P1031" s="110"/>
      <c r="Q1031" s="38"/>
      <c r="R1031" s="124"/>
      <c r="S1031" s="124"/>
      <c r="T1031" s="315"/>
      <c r="U1031" s="124"/>
      <c r="V1031" s="124"/>
      <c r="W1031" s="124"/>
      <c r="X1031" s="110"/>
      <c r="Y1031" s="38"/>
      <c r="Z1031" s="38"/>
      <c r="AA1031" s="317"/>
      <c r="AB1031" s="110"/>
      <c r="AC1031" s="38"/>
      <c r="AD1031" s="38"/>
      <c r="AE1031" s="38"/>
      <c r="AF1031" s="38"/>
      <c r="AG1031" s="19"/>
      <c r="AH1031" s="19"/>
    </row>
    <row r="1032" spans="1:34" ht="12.75" customHeight="1">
      <c r="A1032" s="19"/>
      <c r="B1032" s="48"/>
      <c r="C1032" s="48"/>
      <c r="D1032" s="110"/>
      <c r="E1032" s="38"/>
      <c r="F1032" s="38"/>
      <c r="G1032" s="38"/>
      <c r="H1032" s="110"/>
      <c r="I1032" s="38"/>
      <c r="J1032" s="38"/>
      <c r="K1032" s="38"/>
      <c r="L1032" s="110"/>
      <c r="M1032" s="38"/>
      <c r="N1032" s="38"/>
      <c r="O1032" s="38"/>
      <c r="P1032" s="110"/>
      <c r="Q1032" s="38"/>
      <c r="R1032" s="23"/>
      <c r="S1032" s="23"/>
      <c r="T1032" s="321"/>
      <c r="U1032" s="23"/>
      <c r="V1032" s="23"/>
      <c r="W1032" s="23"/>
      <c r="X1032" s="110"/>
      <c r="Y1032" s="38"/>
      <c r="Z1032" s="124"/>
      <c r="AA1032" s="317"/>
      <c r="AB1032" s="315"/>
      <c r="AC1032" s="124"/>
      <c r="AD1032" s="124"/>
      <c r="AE1032" s="124"/>
      <c r="AF1032" s="38"/>
      <c r="AG1032" s="19"/>
      <c r="AH1032" s="19"/>
    </row>
    <row r="1033" spans="1:34" ht="12.75" customHeight="1">
      <c r="A1033" s="19"/>
      <c r="B1033" s="376"/>
      <c r="C1033" s="383"/>
      <c r="D1033" s="377"/>
      <c r="E1033" s="378"/>
      <c r="F1033" s="378"/>
      <c r="G1033" s="378"/>
      <c r="H1033" s="377"/>
      <c r="I1033" s="379"/>
      <c r="J1033" s="35"/>
      <c r="K1033" s="35"/>
      <c r="L1033" s="377"/>
      <c r="M1033" s="378"/>
      <c r="N1033" s="378"/>
      <c r="O1033" s="378"/>
      <c r="P1033" s="377"/>
      <c r="Q1033" s="378"/>
      <c r="R1033" s="35"/>
      <c r="S1033" s="381"/>
      <c r="T1033" s="382"/>
      <c r="U1033" s="381"/>
      <c r="V1033" s="381"/>
      <c r="W1033" s="381"/>
      <c r="X1033" s="372"/>
      <c r="Y1033" s="35"/>
      <c r="Z1033" s="35"/>
      <c r="AA1033" s="35"/>
      <c r="AB1033" s="372"/>
      <c r="AC1033" s="35"/>
      <c r="AD1033" s="35"/>
      <c r="AE1033" s="35"/>
      <c r="AF1033" s="35"/>
      <c r="AG1033" s="19"/>
      <c r="AH1033" s="19"/>
    </row>
    <row r="1034" spans="1:34" ht="12.75" customHeight="1">
      <c r="A1034" s="19"/>
      <c r="B1034" s="375">
        <v>9</v>
      </c>
      <c r="C1034" s="375" t="s">
        <v>1022</v>
      </c>
      <c r="D1034" s="315"/>
      <c r="E1034" s="124"/>
      <c r="F1034" s="124"/>
      <c r="G1034" s="124"/>
      <c r="H1034" s="315"/>
      <c r="I1034" s="303"/>
      <c r="J1034" s="38"/>
      <c r="K1034" s="38"/>
      <c r="L1034" s="315"/>
      <c r="M1034" s="124"/>
      <c r="N1034" s="124"/>
      <c r="O1034" s="124"/>
      <c r="P1034" s="315"/>
      <c r="Q1034" s="124"/>
      <c r="R1034" s="309"/>
      <c r="S1034" s="309"/>
      <c r="T1034" s="310"/>
      <c r="U1034" s="309"/>
      <c r="V1034" s="309"/>
      <c r="W1034" s="309"/>
      <c r="X1034" s="110"/>
      <c r="Y1034" s="38"/>
      <c r="Z1034" s="38"/>
      <c r="AA1034" s="38"/>
      <c r="AB1034" s="110"/>
      <c r="AC1034" s="38"/>
      <c r="AD1034" s="38"/>
      <c r="AE1034" s="38"/>
      <c r="AF1034" s="38"/>
      <c r="AG1034" s="19"/>
      <c r="AH1034" s="19"/>
    </row>
    <row r="1035" spans="1:34" ht="12.75" customHeight="1">
      <c r="A1035" s="19"/>
      <c r="B1035" s="375"/>
      <c r="C1035" s="375"/>
      <c r="D1035" s="315"/>
      <c r="E1035" s="124"/>
      <c r="F1035" s="124"/>
      <c r="G1035" s="124"/>
      <c r="H1035" s="315"/>
      <c r="I1035" s="303"/>
      <c r="J1035" s="38"/>
      <c r="K1035" s="38"/>
      <c r="L1035" s="315"/>
      <c r="M1035" s="124"/>
      <c r="N1035" s="124"/>
      <c r="O1035" s="124"/>
      <c r="P1035" s="315"/>
      <c r="Q1035" s="124"/>
      <c r="R1035" s="38"/>
      <c r="S1035" s="38"/>
      <c r="T1035" s="110"/>
      <c r="U1035" s="38"/>
      <c r="V1035" s="38"/>
      <c r="W1035" s="38"/>
      <c r="X1035" s="110"/>
      <c r="Y1035" s="38"/>
      <c r="Z1035" s="38"/>
      <c r="AA1035" s="38"/>
      <c r="AB1035" s="110"/>
      <c r="AC1035" s="38"/>
      <c r="AD1035" s="38"/>
      <c r="AE1035" s="38"/>
      <c r="AF1035" s="38"/>
      <c r="AG1035" s="19"/>
      <c r="AH1035" s="19"/>
    </row>
    <row r="1036" spans="1:34" ht="12.75" customHeight="1">
      <c r="A1036" s="19"/>
      <c r="B1036" s="48"/>
      <c r="C1036" s="48"/>
      <c r="D1036" s="110"/>
      <c r="E1036" s="38"/>
      <c r="F1036" s="38"/>
      <c r="G1036" s="38"/>
      <c r="H1036" s="110"/>
      <c r="I1036" s="38"/>
      <c r="J1036" s="38"/>
      <c r="K1036" s="38"/>
      <c r="L1036" s="110"/>
      <c r="M1036" s="38"/>
      <c r="N1036" s="38"/>
      <c r="O1036" s="38"/>
      <c r="P1036" s="110"/>
      <c r="Q1036" s="38"/>
      <c r="R1036" s="124"/>
      <c r="S1036" s="124"/>
      <c r="T1036" s="315"/>
      <c r="U1036" s="124"/>
      <c r="V1036" s="124"/>
      <c r="W1036" s="124"/>
      <c r="X1036" s="110"/>
      <c r="Y1036" s="38"/>
      <c r="Z1036" s="124"/>
      <c r="AA1036" s="38"/>
      <c r="AB1036" s="315"/>
      <c r="AC1036" s="124"/>
      <c r="AD1036" s="124"/>
      <c r="AE1036" s="124"/>
      <c r="AF1036" s="38"/>
      <c r="AG1036" s="19"/>
      <c r="AH1036" s="19"/>
    </row>
    <row r="1037" spans="1:34" ht="12.75" customHeight="1">
      <c r="A1037" s="19"/>
      <c r="B1037" s="383"/>
      <c r="C1037" s="383"/>
      <c r="D1037" s="372"/>
      <c r="E1037" s="35"/>
      <c r="F1037" s="35"/>
      <c r="G1037" s="35"/>
      <c r="H1037" s="372"/>
      <c r="I1037" s="35"/>
      <c r="J1037" s="35"/>
      <c r="K1037" s="35"/>
      <c r="L1037" s="372"/>
      <c r="M1037" s="35"/>
      <c r="N1037" s="35"/>
      <c r="O1037" s="35"/>
      <c r="P1037" s="372"/>
      <c r="Q1037" s="35"/>
      <c r="R1037" s="378"/>
      <c r="S1037" s="378"/>
      <c r="T1037" s="377"/>
      <c r="U1037" s="378"/>
      <c r="V1037" s="378"/>
      <c r="W1037" s="378"/>
      <c r="X1037" s="377"/>
      <c r="Y1037" s="378"/>
      <c r="Z1037" s="378"/>
      <c r="AA1037" s="35"/>
      <c r="AB1037" s="377"/>
      <c r="AC1037" s="378"/>
      <c r="AD1037" s="378"/>
      <c r="AE1037" s="378"/>
      <c r="AF1037" s="35"/>
      <c r="AG1037" s="19"/>
      <c r="AH1037" s="19"/>
    </row>
    <row r="1038" spans="1:34" ht="12.75" customHeight="1">
      <c r="A1038" s="19"/>
      <c r="B1038" s="514">
        <v>10</v>
      </c>
      <c r="C1038" s="510" t="s">
        <v>1023</v>
      </c>
      <c r="D1038" s="515"/>
      <c r="E1038" s="516"/>
      <c r="F1038" s="516"/>
      <c r="G1038" s="516"/>
      <c r="H1038" s="515"/>
      <c r="I1038" s="517"/>
      <c r="J1038" s="512"/>
      <c r="K1038" s="512"/>
      <c r="L1038" s="515"/>
      <c r="M1038" s="516"/>
      <c r="N1038" s="516"/>
      <c r="O1038" s="516"/>
      <c r="P1038" s="515"/>
      <c r="Q1038" s="516"/>
      <c r="R1038" s="516"/>
      <c r="S1038" s="516"/>
      <c r="T1038" s="515"/>
      <c r="U1038" s="516"/>
      <c r="V1038" s="516"/>
      <c r="W1038" s="516"/>
      <c r="X1038" s="511"/>
      <c r="Y1038" s="512"/>
      <c r="Z1038" s="512"/>
      <c r="AA1038" s="512"/>
      <c r="AB1038" s="511"/>
      <c r="AC1038" s="512"/>
      <c r="AD1038" s="512"/>
      <c r="AE1038" s="512"/>
      <c r="AF1038" s="512"/>
      <c r="AG1038" s="19"/>
      <c r="AH1038" s="19"/>
    </row>
    <row r="1039" spans="1:34" ht="12.75" customHeight="1">
      <c r="A1039" s="19"/>
      <c r="B1039" s="514"/>
      <c r="C1039" s="514"/>
      <c r="D1039" s="515"/>
      <c r="E1039" s="516"/>
      <c r="F1039" s="516"/>
      <c r="G1039" s="516"/>
      <c r="H1039" s="515"/>
      <c r="I1039" s="517"/>
      <c r="J1039" s="512"/>
      <c r="K1039" s="512"/>
      <c r="L1039" s="515"/>
      <c r="M1039" s="516"/>
      <c r="N1039" s="516"/>
      <c r="O1039" s="516"/>
      <c r="P1039" s="515"/>
      <c r="Q1039" s="516"/>
      <c r="R1039" s="526"/>
      <c r="S1039" s="526"/>
      <c r="T1039" s="527"/>
      <c r="U1039" s="526"/>
      <c r="V1039" s="526"/>
      <c r="W1039" s="526"/>
      <c r="X1039" s="511"/>
      <c r="Y1039" s="512"/>
      <c r="Z1039" s="516"/>
      <c r="AA1039" s="512"/>
      <c r="AB1039" s="515"/>
      <c r="AC1039" s="516"/>
      <c r="AD1039" s="516"/>
      <c r="AE1039" s="516"/>
      <c r="AF1039" s="512"/>
      <c r="AG1039" s="19"/>
      <c r="AH1039" s="19"/>
    </row>
    <row r="1040" spans="1:34" ht="12.75" customHeight="1">
      <c r="A1040" s="19"/>
      <c r="B1040" s="514"/>
      <c r="C1040" s="509"/>
      <c r="D1040" s="515"/>
      <c r="E1040" s="516"/>
      <c r="F1040" s="516"/>
      <c r="G1040" s="516"/>
      <c r="H1040" s="515"/>
      <c r="I1040" s="517"/>
      <c r="J1040" s="512"/>
      <c r="K1040" s="512"/>
      <c r="L1040" s="515"/>
      <c r="M1040" s="516"/>
      <c r="N1040" s="516"/>
      <c r="O1040" s="516"/>
      <c r="P1040" s="515"/>
      <c r="Q1040" s="516"/>
      <c r="R1040" s="512"/>
      <c r="S1040" s="528"/>
      <c r="T1040" s="529"/>
      <c r="U1040" s="528"/>
      <c r="V1040" s="528"/>
      <c r="W1040" s="528"/>
      <c r="X1040" s="511"/>
      <c r="Y1040" s="512"/>
      <c r="Z1040" s="512"/>
      <c r="AA1040" s="512"/>
      <c r="AB1040" s="511"/>
      <c r="AC1040" s="512"/>
      <c r="AD1040" s="512"/>
      <c r="AE1040" s="512"/>
      <c r="AF1040" s="512"/>
      <c r="AG1040" s="19"/>
      <c r="AH1040" s="19"/>
    </row>
    <row r="1041" spans="1:34" ht="12.75" customHeight="1">
      <c r="A1041" s="19"/>
      <c r="B1041" s="532"/>
      <c r="C1041" s="532"/>
      <c r="D1041" s="523"/>
      <c r="E1041" s="522"/>
      <c r="F1041" s="522"/>
      <c r="G1041" s="522"/>
      <c r="H1041" s="523"/>
      <c r="I1041" s="522"/>
      <c r="J1041" s="522"/>
      <c r="K1041" s="522"/>
      <c r="L1041" s="523"/>
      <c r="M1041" s="522"/>
      <c r="N1041" s="522"/>
      <c r="O1041" s="522"/>
      <c r="P1041" s="523"/>
      <c r="Q1041" s="522"/>
      <c r="R1041" s="530"/>
      <c r="S1041" s="530"/>
      <c r="T1041" s="531"/>
      <c r="U1041" s="530"/>
      <c r="V1041" s="530"/>
      <c r="W1041" s="530"/>
      <c r="X1041" s="523"/>
      <c r="Y1041" s="522"/>
      <c r="Z1041" s="522"/>
      <c r="AA1041" s="522"/>
      <c r="AB1041" s="523"/>
      <c r="AC1041" s="522"/>
      <c r="AD1041" s="522"/>
      <c r="AE1041" s="522"/>
      <c r="AF1041" s="522"/>
      <c r="AG1041" s="19"/>
      <c r="AH1041" s="19"/>
    </row>
    <row r="1042" spans="1:34" ht="12.75" customHeight="1">
      <c r="A1042" s="19"/>
      <c r="B1042" s="489">
        <v>11</v>
      </c>
      <c r="C1042" s="504" t="s">
        <v>1024</v>
      </c>
      <c r="D1042" s="488"/>
      <c r="E1042" s="487"/>
      <c r="F1042" s="487"/>
      <c r="G1042" s="487"/>
      <c r="H1042" s="488"/>
      <c r="I1042" s="487"/>
      <c r="J1042" s="487"/>
      <c r="K1042" s="487"/>
      <c r="L1042" s="488"/>
      <c r="M1042" s="487"/>
      <c r="N1042" s="487"/>
      <c r="O1042" s="487"/>
      <c r="P1042" s="488"/>
      <c r="Q1042" s="487"/>
      <c r="R1042" s="487"/>
      <c r="S1042" s="487"/>
      <c r="T1042" s="488"/>
      <c r="U1042" s="487"/>
      <c r="V1042" s="487"/>
      <c r="W1042" s="487"/>
      <c r="X1042" s="488"/>
      <c r="Y1042" s="487"/>
      <c r="Z1042" s="487"/>
      <c r="AA1042" s="505"/>
      <c r="AB1042" s="488"/>
      <c r="AC1042" s="487"/>
      <c r="AD1042" s="487"/>
      <c r="AE1042" s="487"/>
      <c r="AF1042" s="487"/>
      <c r="AG1042" s="19"/>
      <c r="AH1042" s="19"/>
    </row>
    <row r="1043" spans="1:34" ht="12.75" customHeight="1">
      <c r="A1043" s="19"/>
      <c r="B1043" s="490"/>
      <c r="C1043" s="490"/>
      <c r="D1043" s="484"/>
      <c r="E1043" s="485"/>
      <c r="F1043" s="485"/>
      <c r="G1043" s="485"/>
      <c r="H1043" s="484"/>
      <c r="I1043" s="486"/>
      <c r="J1043" s="487"/>
      <c r="K1043" s="487"/>
      <c r="L1043" s="484"/>
      <c r="M1043" s="485"/>
      <c r="N1043" s="485"/>
      <c r="O1043" s="485"/>
      <c r="P1043" s="484"/>
      <c r="Q1043" s="485"/>
      <c r="R1043" s="485"/>
      <c r="S1043" s="485"/>
      <c r="T1043" s="484"/>
      <c r="U1043" s="485"/>
      <c r="V1043" s="485"/>
      <c r="W1043" s="485"/>
      <c r="X1043" s="488"/>
      <c r="Y1043" s="487"/>
      <c r="Z1043" s="485"/>
      <c r="AA1043" s="505"/>
      <c r="AB1043" s="484"/>
      <c r="AC1043" s="485"/>
      <c r="AD1043" s="485"/>
      <c r="AE1043" s="485"/>
      <c r="AF1043" s="487"/>
      <c r="AG1043" s="19"/>
      <c r="AH1043" s="19"/>
    </row>
    <row r="1044" spans="1:34" ht="12.75" customHeight="1">
      <c r="A1044" s="19"/>
      <c r="B1044" s="490"/>
      <c r="C1044" s="489"/>
      <c r="D1044" s="484"/>
      <c r="E1044" s="485"/>
      <c r="F1044" s="485"/>
      <c r="G1044" s="485"/>
      <c r="H1044" s="484"/>
      <c r="I1044" s="486"/>
      <c r="J1044" s="487"/>
      <c r="K1044" s="487"/>
      <c r="L1044" s="484"/>
      <c r="M1044" s="485"/>
      <c r="N1044" s="485"/>
      <c r="O1044" s="485"/>
      <c r="P1044" s="484"/>
      <c r="Q1044" s="485"/>
      <c r="R1044" s="485"/>
      <c r="S1044" s="485"/>
      <c r="T1044" s="484"/>
      <c r="U1044" s="485"/>
      <c r="V1044" s="485"/>
      <c r="W1044" s="485"/>
      <c r="X1044" s="484"/>
      <c r="Y1044" s="485"/>
      <c r="Z1044" s="485"/>
      <c r="AA1044" s="505"/>
      <c r="AB1044" s="484"/>
      <c r="AC1044" s="485"/>
      <c r="AD1044" s="485"/>
      <c r="AE1044" s="485"/>
      <c r="AF1044" s="487"/>
      <c r="AG1044" s="19"/>
      <c r="AH1044" s="19"/>
    </row>
    <row r="1045" spans="1:34" ht="12.75" customHeight="1">
      <c r="A1045" s="19"/>
      <c r="B1045" s="495"/>
      <c r="C1045" s="496"/>
      <c r="D1045" s="497"/>
      <c r="E1045" s="498"/>
      <c r="F1045" s="498"/>
      <c r="G1045" s="498"/>
      <c r="H1045" s="497"/>
      <c r="I1045" s="499"/>
      <c r="J1045" s="500"/>
      <c r="K1045" s="500"/>
      <c r="L1045" s="497"/>
      <c r="M1045" s="498"/>
      <c r="N1045" s="498"/>
      <c r="O1045" s="498"/>
      <c r="P1045" s="497"/>
      <c r="Q1045" s="498"/>
      <c r="R1045" s="498"/>
      <c r="S1045" s="498"/>
      <c r="T1045" s="497"/>
      <c r="U1045" s="498"/>
      <c r="V1045" s="498"/>
      <c r="W1045" s="498"/>
      <c r="X1045" s="503"/>
      <c r="Y1045" s="500"/>
      <c r="Z1045" s="500"/>
      <c r="AA1045" s="506"/>
      <c r="AB1045" s="503"/>
      <c r="AC1045" s="500"/>
      <c r="AD1045" s="500"/>
      <c r="AE1045" s="500"/>
      <c r="AF1045" s="500"/>
      <c r="AG1045" s="19"/>
      <c r="AH1045" s="19"/>
    </row>
    <row r="1046" spans="1:34" ht="12.75" customHeight="1">
      <c r="A1046" s="19"/>
      <c r="B1046" s="489">
        <v>12</v>
      </c>
      <c r="C1046" s="467" t="s">
        <v>483</v>
      </c>
      <c r="D1046" s="488"/>
      <c r="E1046" s="487"/>
      <c r="F1046" s="487"/>
      <c r="G1046" s="487"/>
      <c r="H1046" s="488"/>
      <c r="I1046" s="487"/>
      <c r="J1046" s="487"/>
      <c r="K1046" s="487"/>
      <c r="L1046" s="488"/>
      <c r="M1046" s="487"/>
      <c r="N1046" s="487"/>
      <c r="O1046" s="487"/>
      <c r="P1046" s="488"/>
      <c r="Q1046" s="487"/>
      <c r="R1046" s="491"/>
      <c r="S1046" s="491"/>
      <c r="T1046" s="492"/>
      <c r="U1046" s="491"/>
      <c r="V1046" s="491"/>
      <c r="W1046" s="491"/>
      <c r="X1046" s="488"/>
      <c r="Y1046" s="487"/>
      <c r="Z1046" s="485"/>
      <c r="AA1046" s="505"/>
      <c r="AB1046" s="484"/>
      <c r="AC1046" s="485"/>
      <c r="AD1046" s="485"/>
      <c r="AE1046" s="485"/>
      <c r="AF1046" s="487"/>
      <c r="AG1046" s="19"/>
      <c r="AH1046" s="19"/>
    </row>
    <row r="1047" spans="1:34" ht="12.75" customHeight="1">
      <c r="A1047" s="19"/>
      <c r="B1047" s="489"/>
      <c r="C1047" s="490"/>
      <c r="D1047" s="488"/>
      <c r="E1047" s="487"/>
      <c r="F1047" s="487"/>
      <c r="G1047" s="487"/>
      <c r="H1047" s="488"/>
      <c r="I1047" s="487"/>
      <c r="J1047" s="487"/>
      <c r="K1047" s="487"/>
      <c r="L1047" s="488"/>
      <c r="M1047" s="487"/>
      <c r="N1047" s="487"/>
      <c r="O1047" s="487"/>
      <c r="P1047" s="488"/>
      <c r="Q1047" s="487"/>
      <c r="R1047" s="487"/>
      <c r="S1047" s="493"/>
      <c r="T1047" s="494"/>
      <c r="U1047" s="493"/>
      <c r="V1047" s="493"/>
      <c r="W1047" s="493"/>
      <c r="X1047" s="488"/>
      <c r="Y1047" s="487"/>
      <c r="Z1047" s="487"/>
      <c r="AA1047" s="487"/>
      <c r="AB1047" s="488"/>
      <c r="AC1047" s="487"/>
      <c r="AD1047" s="487"/>
      <c r="AE1047" s="487"/>
      <c r="AF1047" s="487"/>
      <c r="AG1047" s="19"/>
      <c r="AH1047" s="19"/>
    </row>
    <row r="1048" spans="1:34" ht="12.75" customHeight="1">
      <c r="A1048" s="19"/>
      <c r="B1048" s="490"/>
      <c r="C1048" s="489"/>
      <c r="D1048" s="484"/>
      <c r="E1048" s="485"/>
      <c r="F1048" s="485"/>
      <c r="G1048" s="485"/>
      <c r="H1048" s="484"/>
      <c r="I1048" s="486"/>
      <c r="J1048" s="487"/>
      <c r="K1048" s="487"/>
      <c r="L1048" s="484"/>
      <c r="M1048" s="485"/>
      <c r="N1048" s="485"/>
      <c r="O1048" s="485"/>
      <c r="P1048" s="484"/>
      <c r="Q1048" s="485"/>
      <c r="R1048" s="493"/>
      <c r="S1048" s="493"/>
      <c r="T1048" s="494"/>
      <c r="U1048" s="493"/>
      <c r="V1048" s="493"/>
      <c r="W1048" s="493"/>
      <c r="X1048" s="488"/>
      <c r="Y1048" s="487"/>
      <c r="Z1048" s="487"/>
      <c r="AA1048" s="487"/>
      <c r="AB1048" s="488"/>
      <c r="AC1048" s="487"/>
      <c r="AD1048" s="487"/>
      <c r="AE1048" s="487"/>
      <c r="AF1048" s="487"/>
      <c r="AG1048" s="19"/>
      <c r="AH1048" s="19"/>
    </row>
    <row r="1049" spans="1:34" ht="12.75" customHeight="1">
      <c r="A1049" s="19"/>
      <c r="B1049" s="495"/>
      <c r="C1049" s="496"/>
      <c r="D1049" s="497"/>
      <c r="E1049" s="498"/>
      <c r="F1049" s="498"/>
      <c r="G1049" s="498"/>
      <c r="H1049" s="497"/>
      <c r="I1049" s="499"/>
      <c r="J1049" s="500"/>
      <c r="K1049" s="500"/>
      <c r="L1049" s="497"/>
      <c r="M1049" s="498"/>
      <c r="N1049" s="498"/>
      <c r="O1049" s="498"/>
      <c r="P1049" s="497"/>
      <c r="Q1049" s="498"/>
      <c r="R1049" s="500"/>
      <c r="S1049" s="500"/>
      <c r="T1049" s="503"/>
      <c r="U1049" s="500"/>
      <c r="V1049" s="500"/>
      <c r="W1049" s="500"/>
      <c r="X1049" s="503"/>
      <c r="Y1049" s="500"/>
      <c r="Z1049" s="500"/>
      <c r="AA1049" s="525"/>
      <c r="AB1049" s="503"/>
      <c r="AC1049" s="500"/>
      <c r="AD1049" s="500"/>
      <c r="AE1049" s="500"/>
      <c r="AF1049" s="500"/>
      <c r="AG1049" s="19"/>
      <c r="AH1049" s="19"/>
    </row>
    <row r="1050" spans="1:34" ht="12.75" customHeight="1">
      <c r="A1050" s="19"/>
      <c r="B1050" s="375">
        <v>13</v>
      </c>
      <c r="C1050" s="363" t="s">
        <v>1019</v>
      </c>
      <c r="D1050" s="315"/>
      <c r="E1050" s="124"/>
      <c r="F1050" s="124"/>
      <c r="G1050" s="124"/>
      <c r="H1050" s="315"/>
      <c r="I1050" s="303"/>
      <c r="J1050" s="38"/>
      <c r="K1050" s="38"/>
      <c r="L1050" s="315"/>
      <c r="M1050" s="124"/>
      <c r="N1050" s="124"/>
      <c r="O1050" s="124"/>
      <c r="P1050" s="315"/>
      <c r="Q1050" s="124"/>
      <c r="R1050" s="124"/>
      <c r="S1050" s="124"/>
      <c r="T1050" s="315"/>
      <c r="U1050" s="124"/>
      <c r="V1050" s="124"/>
      <c r="W1050" s="124"/>
      <c r="X1050" s="110"/>
      <c r="Y1050" s="38"/>
      <c r="Z1050" s="124"/>
      <c r="AA1050" s="313"/>
      <c r="AB1050" s="315"/>
      <c r="AC1050" s="124"/>
      <c r="AD1050" s="124"/>
      <c r="AE1050" s="124"/>
      <c r="AF1050" s="38"/>
      <c r="AG1050" s="19"/>
      <c r="AH1050" s="19"/>
    </row>
    <row r="1051" spans="1:34" ht="12.75" customHeight="1">
      <c r="A1051" s="19"/>
      <c r="B1051" s="48"/>
      <c r="C1051" s="48"/>
      <c r="D1051" s="110"/>
      <c r="E1051" s="38"/>
      <c r="F1051" s="38"/>
      <c r="G1051" s="38"/>
      <c r="H1051" s="110"/>
      <c r="I1051" s="38"/>
      <c r="J1051" s="38"/>
      <c r="K1051" s="38"/>
      <c r="L1051" s="110"/>
      <c r="M1051" s="38"/>
      <c r="N1051" s="38"/>
      <c r="O1051" s="38"/>
      <c r="P1051" s="110"/>
      <c r="Q1051" s="38"/>
      <c r="R1051" s="124"/>
      <c r="S1051" s="124"/>
      <c r="T1051" s="315"/>
      <c r="U1051" s="124"/>
      <c r="V1051" s="124"/>
      <c r="W1051" s="124"/>
      <c r="X1051" s="315"/>
      <c r="Y1051" s="124"/>
      <c r="Z1051" s="124"/>
      <c r="AA1051" s="317"/>
      <c r="AB1051" s="315"/>
      <c r="AC1051" s="124"/>
      <c r="AD1051" s="124"/>
      <c r="AE1051" s="124"/>
      <c r="AF1051" s="38"/>
      <c r="AG1051" s="19"/>
      <c r="AH1051" s="19"/>
    </row>
    <row r="1052" spans="1:34" ht="12.75" customHeight="1">
      <c r="A1052" s="19"/>
      <c r="B1052" s="48"/>
      <c r="C1052" s="48"/>
      <c r="D1052" s="110"/>
      <c r="E1052" s="38"/>
      <c r="F1052" s="38"/>
      <c r="G1052" s="38"/>
      <c r="H1052" s="110"/>
      <c r="I1052" s="38"/>
      <c r="J1052" s="38"/>
      <c r="K1052" s="38"/>
      <c r="L1052" s="110"/>
      <c r="M1052" s="38"/>
      <c r="N1052" s="38"/>
      <c r="O1052" s="38"/>
      <c r="P1052" s="110"/>
      <c r="Q1052" s="38"/>
      <c r="R1052" s="124"/>
      <c r="S1052" s="124"/>
      <c r="T1052" s="315"/>
      <c r="U1052" s="124"/>
      <c r="V1052" s="124"/>
      <c r="W1052" s="124"/>
      <c r="X1052" s="110"/>
      <c r="Y1052" s="38"/>
      <c r="Z1052" s="38"/>
      <c r="AA1052" s="317"/>
      <c r="AB1052" s="110"/>
      <c r="AC1052" s="38"/>
      <c r="AD1052" s="38"/>
      <c r="AE1052" s="38"/>
      <c r="AF1052" s="38"/>
      <c r="AG1052" s="19"/>
      <c r="AH1052" s="19"/>
    </row>
    <row r="1053" spans="1:34" ht="12.75" customHeight="1">
      <c r="A1053" s="19"/>
      <c r="B1053" s="376"/>
      <c r="C1053" s="383"/>
      <c r="D1053" s="377"/>
      <c r="E1053" s="378"/>
      <c r="F1053" s="378"/>
      <c r="G1053" s="378"/>
      <c r="H1053" s="377"/>
      <c r="I1053" s="379"/>
      <c r="J1053" s="35"/>
      <c r="K1053" s="35"/>
      <c r="L1053" s="377"/>
      <c r="M1053" s="378"/>
      <c r="N1053" s="378"/>
      <c r="O1053" s="378"/>
      <c r="P1053" s="377"/>
      <c r="Q1053" s="378"/>
      <c r="R1053" s="378"/>
      <c r="S1053" s="378"/>
      <c r="T1053" s="377"/>
      <c r="U1053" s="378"/>
      <c r="V1053" s="378"/>
      <c r="W1053" s="378"/>
      <c r="X1053" s="372"/>
      <c r="Y1053" s="35"/>
      <c r="Z1053" s="378"/>
      <c r="AA1053" s="384"/>
      <c r="AB1053" s="377"/>
      <c r="AC1053" s="378"/>
      <c r="AD1053" s="378"/>
      <c r="AE1053" s="378"/>
      <c r="AF1053" s="35"/>
      <c r="AG1053" s="19"/>
      <c r="AH1053" s="19"/>
    </row>
    <row r="1054" spans="1:34" ht="12.75" customHeight="1">
      <c r="A1054" s="19"/>
      <c r="B1054" s="375">
        <v>14</v>
      </c>
      <c r="C1054" s="363" t="s">
        <v>1020</v>
      </c>
      <c r="D1054" s="315"/>
      <c r="E1054" s="124"/>
      <c r="F1054" s="124"/>
      <c r="G1054" s="124"/>
      <c r="H1054" s="315"/>
      <c r="I1054" s="303"/>
      <c r="J1054" s="38"/>
      <c r="K1054" s="38"/>
      <c r="L1054" s="315"/>
      <c r="M1054" s="124"/>
      <c r="N1054" s="124"/>
      <c r="O1054" s="124"/>
      <c r="P1054" s="315"/>
      <c r="Q1054" s="124"/>
      <c r="R1054" s="38"/>
      <c r="S1054" s="309"/>
      <c r="T1054" s="310"/>
      <c r="U1054" s="309"/>
      <c r="V1054" s="309"/>
      <c r="W1054" s="309"/>
      <c r="X1054" s="110"/>
      <c r="Y1054" s="38"/>
      <c r="Z1054" s="38"/>
      <c r="AA1054" s="38"/>
      <c r="AB1054" s="110"/>
      <c r="AC1054" s="38"/>
      <c r="AD1054" s="38"/>
      <c r="AE1054" s="38"/>
      <c r="AF1054" s="38"/>
      <c r="AG1054" s="19"/>
      <c r="AH1054" s="19"/>
    </row>
    <row r="1055" spans="1:34" ht="12.75" customHeight="1">
      <c r="A1055" s="19"/>
      <c r="B1055" s="375"/>
      <c r="C1055" s="48"/>
      <c r="D1055" s="315"/>
      <c r="E1055" s="124"/>
      <c r="F1055" s="124"/>
      <c r="G1055" s="124"/>
      <c r="H1055" s="315"/>
      <c r="I1055" s="303"/>
      <c r="J1055" s="38"/>
      <c r="K1055" s="38"/>
      <c r="L1055" s="315"/>
      <c r="M1055" s="124"/>
      <c r="N1055" s="124"/>
      <c r="O1055" s="124"/>
      <c r="P1055" s="315"/>
      <c r="Q1055" s="124"/>
      <c r="R1055" s="38"/>
      <c r="S1055" s="38"/>
      <c r="T1055" s="110"/>
      <c r="U1055" s="38"/>
      <c r="V1055" s="38"/>
      <c r="W1055" s="38"/>
      <c r="X1055" s="110"/>
      <c r="Y1055" s="38"/>
      <c r="Z1055" s="38"/>
      <c r="AA1055" s="38"/>
      <c r="AB1055" s="110"/>
      <c r="AC1055" s="38"/>
      <c r="AD1055" s="38"/>
      <c r="AE1055" s="38"/>
      <c r="AF1055" s="38"/>
      <c r="AG1055" s="19"/>
      <c r="AH1055" s="19"/>
    </row>
    <row r="1056" spans="1:34" ht="12.75" customHeight="1">
      <c r="A1056" s="19"/>
      <c r="B1056" s="48"/>
      <c r="C1056" s="48"/>
      <c r="D1056" s="110"/>
      <c r="E1056" s="38"/>
      <c r="F1056" s="38"/>
      <c r="G1056" s="38"/>
      <c r="H1056" s="110"/>
      <c r="I1056" s="38"/>
      <c r="J1056" s="38"/>
      <c r="K1056" s="38"/>
      <c r="L1056" s="110"/>
      <c r="M1056" s="38"/>
      <c r="N1056" s="38"/>
      <c r="O1056" s="38"/>
      <c r="P1056" s="110"/>
      <c r="Q1056" s="38"/>
      <c r="R1056" s="38"/>
      <c r="S1056" s="38"/>
      <c r="T1056" s="110"/>
      <c r="U1056" s="38"/>
      <c r="V1056" s="38"/>
      <c r="W1056" s="38"/>
      <c r="X1056" s="110"/>
      <c r="Y1056" s="38"/>
      <c r="Z1056" s="38"/>
      <c r="AA1056" s="38"/>
      <c r="AB1056" s="110"/>
      <c r="AC1056" s="38"/>
      <c r="AD1056" s="38"/>
      <c r="AE1056" s="38"/>
      <c r="AF1056" s="38"/>
      <c r="AG1056" s="19"/>
      <c r="AH1056" s="19"/>
    </row>
    <row r="1057" spans="1:34" ht="12.75" customHeight="1">
      <c r="A1057" s="19"/>
      <c r="B1057" s="383"/>
      <c r="C1057" s="383"/>
      <c r="D1057" s="372"/>
      <c r="E1057" s="35"/>
      <c r="F1057" s="35"/>
      <c r="G1057" s="35"/>
      <c r="H1057" s="372"/>
      <c r="I1057" s="35"/>
      <c r="J1057" s="35"/>
      <c r="K1057" s="35"/>
      <c r="L1057" s="372"/>
      <c r="M1057" s="35"/>
      <c r="N1057" s="35"/>
      <c r="O1057" s="35"/>
      <c r="P1057" s="372"/>
      <c r="Q1057" s="35"/>
      <c r="R1057" s="35"/>
      <c r="S1057" s="35"/>
      <c r="T1057" s="372"/>
      <c r="U1057" s="35"/>
      <c r="V1057" s="35"/>
      <c r="W1057" s="35"/>
      <c r="X1057" s="372"/>
      <c r="Y1057" s="35"/>
      <c r="Z1057" s="35"/>
      <c r="AA1057" s="35"/>
      <c r="AB1057" s="372"/>
      <c r="AC1057" s="35"/>
      <c r="AD1057" s="35"/>
      <c r="AE1057" s="35"/>
      <c r="AF1057" s="35"/>
      <c r="AG1057" s="19"/>
      <c r="AH1057" s="19"/>
    </row>
    <row r="1058" spans="1:34" ht="12.75" customHeight="1">
      <c r="A1058" s="19"/>
      <c r="B1058" s="375">
        <v>15</v>
      </c>
      <c r="C1058" s="375" t="s">
        <v>1021</v>
      </c>
      <c r="D1058" s="110"/>
      <c r="E1058" s="38"/>
      <c r="F1058" s="38"/>
      <c r="G1058" s="38"/>
      <c r="H1058" s="110"/>
      <c r="I1058" s="38"/>
      <c r="J1058" s="38"/>
      <c r="K1058" s="38"/>
      <c r="L1058" s="110"/>
      <c r="M1058" s="38"/>
      <c r="N1058" s="38"/>
      <c r="O1058" s="38"/>
      <c r="P1058" s="110"/>
      <c r="Q1058" s="38"/>
      <c r="R1058" s="38"/>
      <c r="S1058" s="38"/>
      <c r="T1058" s="110"/>
      <c r="U1058" s="38"/>
      <c r="V1058" s="38"/>
      <c r="W1058" s="38"/>
      <c r="X1058" s="110"/>
      <c r="Y1058" s="38"/>
      <c r="Z1058" s="38"/>
      <c r="AA1058" s="38"/>
      <c r="AB1058" s="110"/>
      <c r="AC1058" s="38"/>
      <c r="AD1058" s="38"/>
      <c r="AE1058" s="38"/>
      <c r="AF1058" s="38"/>
      <c r="AG1058" s="19"/>
      <c r="AH1058" s="19"/>
    </row>
    <row r="1059" spans="1:34" ht="12.75" customHeight="1">
      <c r="A1059" s="19"/>
      <c r="B1059" s="48"/>
      <c r="C1059" s="48"/>
      <c r="D1059" s="110"/>
      <c r="E1059" s="38"/>
      <c r="F1059" s="38"/>
      <c r="G1059" s="38"/>
      <c r="H1059" s="110"/>
      <c r="I1059" s="38"/>
      <c r="J1059" s="38"/>
      <c r="K1059" s="38"/>
      <c r="L1059" s="110"/>
      <c r="M1059" s="38"/>
      <c r="N1059" s="38"/>
      <c r="O1059" s="38"/>
      <c r="P1059" s="110"/>
      <c r="Q1059" s="38"/>
      <c r="R1059" s="38"/>
      <c r="S1059" s="38"/>
      <c r="T1059" s="110"/>
      <c r="U1059" s="38"/>
      <c r="V1059" s="38"/>
      <c r="W1059" s="38"/>
      <c r="X1059" s="110"/>
      <c r="Y1059" s="38"/>
      <c r="Z1059" s="38"/>
      <c r="AA1059" s="38"/>
      <c r="AB1059" s="110"/>
      <c r="AC1059" s="38"/>
      <c r="AD1059" s="38"/>
      <c r="AE1059" s="38"/>
      <c r="AF1059" s="38"/>
      <c r="AG1059" s="19"/>
      <c r="AH1059" s="19"/>
    </row>
    <row r="1060" spans="1:34" ht="12.75" customHeight="1">
      <c r="A1060" s="19"/>
      <c r="B1060" s="48"/>
      <c r="C1060" s="48"/>
      <c r="D1060" s="110"/>
      <c r="E1060" s="38"/>
      <c r="F1060" s="38"/>
      <c r="G1060" s="38"/>
      <c r="H1060" s="110"/>
      <c r="I1060" s="38"/>
      <c r="J1060" s="38"/>
      <c r="K1060" s="38"/>
      <c r="L1060" s="110"/>
      <c r="M1060" s="38"/>
      <c r="N1060" s="38"/>
      <c r="O1060" s="38"/>
      <c r="P1060" s="110"/>
      <c r="Q1060" s="38"/>
      <c r="R1060" s="38"/>
      <c r="S1060" s="38"/>
      <c r="T1060" s="110"/>
      <c r="U1060" s="38"/>
      <c r="V1060" s="38"/>
      <c r="W1060" s="38"/>
      <c r="X1060" s="110"/>
      <c r="Y1060" s="38"/>
      <c r="Z1060" s="38"/>
      <c r="AA1060" s="38"/>
      <c r="AB1060" s="110"/>
      <c r="AC1060" s="38"/>
      <c r="AD1060" s="38"/>
      <c r="AE1060" s="38"/>
      <c r="AF1060" s="38"/>
      <c r="AG1060" s="19"/>
      <c r="AH1060" s="19"/>
    </row>
    <row r="1061" spans="1:34" ht="12.75" customHeight="1">
      <c r="A1061" s="19"/>
      <c r="B1061" s="383"/>
      <c r="C1061" s="383"/>
      <c r="D1061" s="372"/>
      <c r="E1061" s="35"/>
      <c r="F1061" s="35"/>
      <c r="G1061" s="35"/>
      <c r="H1061" s="372"/>
      <c r="I1061" s="35"/>
      <c r="J1061" s="35"/>
      <c r="K1061" s="35"/>
      <c r="L1061" s="372"/>
      <c r="M1061" s="35"/>
      <c r="N1061" s="35"/>
      <c r="O1061" s="35"/>
      <c r="P1061" s="372"/>
      <c r="Q1061" s="35"/>
      <c r="R1061" s="35"/>
      <c r="S1061" s="35"/>
      <c r="T1061" s="372"/>
      <c r="U1061" s="35"/>
      <c r="V1061" s="35"/>
      <c r="W1061" s="35"/>
      <c r="X1061" s="372"/>
      <c r="Y1061" s="35"/>
      <c r="Z1061" s="35"/>
      <c r="AA1061" s="35"/>
      <c r="AB1061" s="372"/>
      <c r="AC1061" s="35"/>
      <c r="AD1061" s="35"/>
      <c r="AE1061" s="35"/>
      <c r="AF1061" s="35"/>
      <c r="AG1061" s="19"/>
      <c r="AH1061" s="19"/>
    </row>
    <row r="1062" spans="1:34" ht="12.75" customHeight="1">
      <c r="A1062" s="19"/>
      <c r="B1062" s="375"/>
      <c r="C1062" s="375"/>
      <c r="D1062" s="110"/>
      <c r="E1062" s="38"/>
      <c r="F1062" s="38"/>
      <c r="G1062" s="38"/>
      <c r="H1062" s="110"/>
      <c r="I1062" s="38"/>
      <c r="J1062" s="38"/>
      <c r="K1062" s="38"/>
      <c r="L1062" s="110"/>
      <c r="M1062" s="38"/>
      <c r="N1062" s="38"/>
      <c r="O1062" s="38"/>
      <c r="P1062" s="110"/>
      <c r="Q1062" s="38"/>
      <c r="R1062" s="38"/>
      <c r="S1062" s="38"/>
      <c r="T1062" s="110"/>
      <c r="U1062" s="38"/>
      <c r="V1062" s="38"/>
      <c r="W1062" s="38"/>
      <c r="X1062" s="110"/>
      <c r="Y1062" s="38"/>
      <c r="Z1062" s="38"/>
      <c r="AA1062" s="38"/>
      <c r="AB1062" s="110"/>
      <c r="AC1062" s="38"/>
      <c r="AD1062" s="38"/>
      <c r="AE1062" s="38"/>
      <c r="AF1062" s="38"/>
      <c r="AG1062" s="19"/>
      <c r="AH1062" s="19"/>
    </row>
    <row r="1063" spans="1:34" ht="12.75" customHeight="1">
      <c r="A1063" s="19"/>
      <c r="B1063" s="48"/>
      <c r="C1063" s="48"/>
      <c r="D1063" s="110"/>
      <c r="E1063" s="38"/>
      <c r="F1063" s="38"/>
      <c r="G1063" s="38"/>
      <c r="H1063" s="110"/>
      <c r="I1063" s="38"/>
      <c r="J1063" s="38"/>
      <c r="K1063" s="38"/>
      <c r="L1063" s="110"/>
      <c r="M1063" s="38"/>
      <c r="N1063" s="38"/>
      <c r="O1063" s="38"/>
      <c r="P1063" s="110"/>
      <c r="Q1063" s="38"/>
      <c r="R1063" s="38"/>
      <c r="S1063" s="38"/>
      <c r="T1063" s="110"/>
      <c r="U1063" s="38"/>
      <c r="V1063" s="38"/>
      <c r="W1063" s="38"/>
      <c r="X1063" s="110"/>
      <c r="Y1063" s="38"/>
      <c r="Z1063" s="38"/>
      <c r="AA1063" s="38"/>
      <c r="AB1063" s="110"/>
      <c r="AC1063" s="38"/>
      <c r="AD1063" s="38"/>
      <c r="AE1063" s="38"/>
      <c r="AF1063" s="38"/>
      <c r="AG1063" s="19"/>
      <c r="AH1063" s="19"/>
    </row>
    <row r="1064" spans="1:34" ht="12.75" customHeight="1">
      <c r="A1064" s="19"/>
      <c r="B1064" s="38"/>
      <c r="C1064" s="38"/>
      <c r="D1064" s="110"/>
      <c r="E1064" s="38"/>
      <c r="F1064" s="38"/>
      <c r="G1064" s="38"/>
      <c r="H1064" s="110"/>
      <c r="I1064" s="38"/>
      <c r="J1064" s="38"/>
      <c r="K1064" s="38"/>
      <c r="L1064" s="110"/>
      <c r="M1064" s="38"/>
      <c r="N1064" s="38"/>
      <c r="O1064" s="38"/>
      <c r="P1064" s="110"/>
      <c r="Q1064" s="38"/>
      <c r="R1064" s="38"/>
      <c r="S1064" s="38"/>
      <c r="T1064" s="110"/>
      <c r="U1064" s="38"/>
      <c r="V1064" s="38"/>
      <c r="W1064" s="38"/>
      <c r="X1064" s="110"/>
      <c r="Y1064" s="38"/>
      <c r="Z1064" s="38"/>
      <c r="AA1064" s="38"/>
      <c r="AB1064" s="110"/>
      <c r="AC1064" s="38"/>
      <c r="AD1064" s="38"/>
      <c r="AE1064" s="38"/>
      <c r="AF1064" s="38"/>
      <c r="AG1064" s="19"/>
      <c r="AH1064" s="19"/>
    </row>
    <row r="1065" spans="1:34" ht="12.75" customHeight="1">
      <c r="A1065" s="19"/>
      <c r="B1065" s="307"/>
      <c r="C1065" s="307"/>
      <c r="D1065" s="319"/>
      <c r="E1065" s="307"/>
      <c r="F1065" s="307"/>
      <c r="G1065" s="307"/>
      <c r="H1065" s="319"/>
      <c r="I1065" s="307"/>
      <c r="J1065" s="307"/>
      <c r="K1065" s="307"/>
      <c r="L1065" s="319"/>
      <c r="M1065" s="307"/>
      <c r="N1065" s="307"/>
      <c r="O1065" s="307"/>
      <c r="P1065" s="319"/>
      <c r="Q1065" s="307"/>
      <c r="R1065" s="307"/>
      <c r="S1065" s="307"/>
      <c r="T1065" s="319"/>
      <c r="U1065" s="307"/>
      <c r="V1065" s="307"/>
      <c r="W1065" s="307"/>
      <c r="X1065" s="319"/>
      <c r="Y1065" s="307"/>
      <c r="Z1065" s="307"/>
      <c r="AA1065" s="307"/>
      <c r="AB1065" s="319"/>
      <c r="AC1065" s="307"/>
      <c r="AD1065" s="307"/>
      <c r="AE1065" s="307"/>
      <c r="AF1065" s="307"/>
      <c r="AG1065" s="19"/>
      <c r="AH1065" s="19"/>
    </row>
    <row r="1066" spans="1:34" ht="12.75" customHeight="1">
      <c r="A1066" s="19"/>
      <c r="J1066" s="2"/>
      <c r="K1066" s="52"/>
      <c r="AA1066" s="19"/>
      <c r="AF1066" s="1">
        <v>8</v>
      </c>
      <c r="AG1066" s="19"/>
      <c r="AH1066" s="19"/>
    </row>
    <row r="1067" spans="1:34" ht="12.75" customHeight="1">
      <c r="A1067" s="19"/>
      <c r="J1067" s="19"/>
      <c r="K1067" s="1007" t="s">
        <v>1016</v>
      </c>
      <c r="L1067" s="727"/>
      <c r="M1067" s="727"/>
      <c r="N1067" s="727"/>
      <c r="O1067" s="727"/>
      <c r="P1067" s="727"/>
      <c r="Q1067" s="727"/>
      <c r="R1067" s="727"/>
      <c r="S1067" s="727"/>
      <c r="T1067" s="727"/>
      <c r="U1067" s="727"/>
      <c r="V1067" s="727"/>
      <c r="W1067" s="727"/>
      <c r="X1067" s="727"/>
      <c r="Y1067" s="228"/>
      <c r="Z1067" s="19"/>
      <c r="AA1067" s="19"/>
      <c r="AB1067" s="19"/>
      <c r="AC1067" s="19"/>
      <c r="AD1067" s="19"/>
      <c r="AE1067" s="19"/>
      <c r="AF1067" s="19"/>
      <c r="AG1067" s="19"/>
      <c r="AH1067" s="19"/>
    </row>
    <row r="1068" spans="1:34" ht="12.75" customHeight="1">
      <c r="A1068" s="19"/>
      <c r="J1068" s="19"/>
      <c r="K1068" s="727"/>
      <c r="L1068" s="727"/>
      <c r="M1068" s="727"/>
      <c r="N1068" s="727"/>
      <c r="O1068" s="727"/>
      <c r="P1068" s="727"/>
      <c r="Q1068" s="727"/>
      <c r="R1068" s="727"/>
      <c r="S1068" s="727"/>
      <c r="T1068" s="727"/>
      <c r="U1068" s="727"/>
      <c r="V1068" s="727"/>
      <c r="W1068" s="727"/>
      <c r="X1068" s="727"/>
      <c r="Y1068" s="228"/>
      <c r="Z1068" s="19"/>
      <c r="AA1068" s="19"/>
      <c r="AB1068" s="19"/>
      <c r="AC1068" s="19"/>
      <c r="AD1068" s="19"/>
      <c r="AE1068" s="19"/>
      <c r="AF1068" s="19"/>
      <c r="AG1068" s="19"/>
      <c r="AH1068" s="19"/>
    </row>
    <row r="1069" spans="1:34" ht="12.75" customHeight="1">
      <c r="A1069" s="19"/>
      <c r="J1069" s="237"/>
      <c r="K1069" s="727"/>
      <c r="L1069" s="727"/>
      <c r="M1069" s="727"/>
      <c r="N1069" s="727"/>
      <c r="O1069" s="727"/>
      <c r="P1069" s="727"/>
      <c r="Q1069" s="727"/>
      <c r="R1069" s="727"/>
      <c r="S1069" s="727"/>
      <c r="T1069" s="727"/>
      <c r="U1069" s="727"/>
      <c r="V1069" s="727"/>
      <c r="W1069" s="727"/>
      <c r="X1069" s="727"/>
      <c r="Y1069" s="228"/>
      <c r="Z1069" s="284"/>
      <c r="AA1069" s="284"/>
      <c r="AB1069" s="284"/>
      <c r="AC1069" s="284"/>
      <c r="AD1069" s="284"/>
      <c r="AE1069" s="284"/>
      <c r="AF1069" s="284"/>
      <c r="AG1069" s="19"/>
      <c r="AH1069" s="19"/>
    </row>
    <row r="1070" spans="1:34" ht="12.75" customHeight="1">
      <c r="A1070" s="19"/>
      <c r="B1070" s="238"/>
      <c r="C1070" s="238"/>
      <c r="D1070" s="238"/>
      <c r="E1070" s="238"/>
      <c r="F1070" s="238"/>
      <c r="G1070" s="238"/>
      <c r="H1070" s="238"/>
      <c r="I1070" s="238"/>
      <c r="J1070" s="238"/>
      <c r="K1070" s="238"/>
      <c r="L1070" s="238"/>
      <c r="M1070" s="238"/>
      <c r="N1070" s="238"/>
      <c r="O1070" s="238"/>
      <c r="P1070" s="238"/>
      <c r="Q1070" s="238"/>
      <c r="R1070" s="238"/>
      <c r="S1070" s="238"/>
      <c r="T1070" s="238"/>
      <c r="U1070" s="238"/>
      <c r="V1070" s="238"/>
      <c r="W1070" s="238"/>
      <c r="X1070" s="238"/>
      <c r="Y1070" s="238"/>
      <c r="Z1070" s="238"/>
      <c r="AA1070" s="238"/>
      <c r="AB1070" s="238"/>
      <c r="AC1070" s="238"/>
      <c r="AD1070" s="238"/>
      <c r="AE1070" s="238"/>
      <c r="AF1070" s="238"/>
      <c r="AG1070" s="19"/>
      <c r="AH1070" s="19"/>
    </row>
    <row r="1071" spans="1:34" ht="12.75" customHeight="1">
      <c r="A1071" s="19"/>
      <c r="B1071" s="1008" t="s">
        <v>908</v>
      </c>
      <c r="C1071" s="949"/>
      <c r="D1071" s="1009"/>
      <c r="E1071" s="1008" t="s">
        <v>1017</v>
      </c>
      <c r="F1071" s="949"/>
      <c r="G1071" s="949"/>
      <c r="H1071" s="1009"/>
      <c r="I1071" s="1008" t="s">
        <v>1018</v>
      </c>
      <c r="J1071" s="949"/>
      <c r="K1071" s="949"/>
      <c r="L1071" s="949"/>
      <c r="M1071" s="949"/>
      <c r="N1071" s="949"/>
      <c r="O1071" s="949"/>
      <c r="P1071" s="949"/>
      <c r="Q1071" s="949"/>
      <c r="R1071" s="949"/>
      <c r="S1071" s="949"/>
      <c r="T1071" s="949"/>
      <c r="U1071" s="949"/>
      <c r="V1071" s="949"/>
      <c r="W1071" s="949"/>
      <c r="X1071" s="949"/>
      <c r="Y1071" s="949"/>
      <c r="Z1071" s="949"/>
      <c r="AA1071" s="949"/>
      <c r="AB1071" s="949"/>
      <c r="AC1071" s="949"/>
      <c r="AD1071" s="949"/>
      <c r="AE1071" s="949"/>
      <c r="AF1071" s="1009"/>
      <c r="AG1071" s="19"/>
      <c r="AH1071" s="19"/>
    </row>
    <row r="1072" spans="1:34" ht="12.75" customHeight="1">
      <c r="A1072" s="19"/>
      <c r="B1072" s="360"/>
      <c r="C1072" s="482"/>
      <c r="D1072" s="362"/>
      <c r="E1072" s="360"/>
      <c r="F1072" s="360"/>
      <c r="G1072" s="360"/>
      <c r="H1072" s="362"/>
      <c r="I1072" s="360">
        <v>9</v>
      </c>
      <c r="J1072" s="360"/>
      <c r="K1072" s="360">
        <v>10</v>
      </c>
      <c r="L1072" s="362"/>
      <c r="M1072" s="360">
        <v>11</v>
      </c>
      <c r="N1072" s="360"/>
      <c r="O1072" s="360">
        <v>12</v>
      </c>
      <c r="P1072" s="362"/>
      <c r="Q1072" s="360">
        <v>13</v>
      </c>
      <c r="R1072" s="360"/>
      <c r="S1072" s="360">
        <v>14</v>
      </c>
      <c r="T1072" s="362"/>
      <c r="U1072" s="360">
        <v>15</v>
      </c>
      <c r="V1072" s="360"/>
      <c r="W1072" s="360">
        <v>16</v>
      </c>
      <c r="X1072" s="362"/>
      <c r="Y1072" s="360">
        <v>17</v>
      </c>
      <c r="Z1072" s="360"/>
      <c r="AA1072" s="360">
        <v>18</v>
      </c>
      <c r="AB1072" s="362"/>
      <c r="AC1072" s="360"/>
      <c r="AD1072" s="360"/>
      <c r="AE1072" s="360"/>
      <c r="AF1072" s="360"/>
      <c r="AG1072" s="19"/>
      <c r="AH1072" s="19"/>
    </row>
    <row r="1073" spans="1:34" ht="12.75" customHeight="1">
      <c r="A1073" s="19"/>
      <c r="B1073" s="363">
        <v>16</v>
      </c>
      <c r="C1073" s="375" t="s">
        <v>1022</v>
      </c>
      <c r="D1073" s="364"/>
      <c r="E1073" s="238"/>
      <c r="F1073" s="238"/>
      <c r="G1073" s="238"/>
      <c r="H1073" s="364"/>
      <c r="I1073" s="238"/>
      <c r="J1073" s="238"/>
      <c r="K1073" s="238"/>
      <c r="L1073" s="364"/>
      <c r="M1073" s="238"/>
      <c r="N1073" s="238"/>
      <c r="O1073" s="238"/>
      <c r="P1073" s="364"/>
      <c r="Q1073" s="238"/>
      <c r="R1073" s="238"/>
      <c r="S1073" s="238"/>
      <c r="T1073" s="364"/>
      <c r="U1073" s="238"/>
      <c r="V1073" s="238"/>
      <c r="W1073" s="238"/>
      <c r="X1073" s="364"/>
      <c r="Y1073" s="238"/>
      <c r="Z1073" s="238"/>
      <c r="AA1073" s="238"/>
      <c r="AB1073" s="364"/>
      <c r="AC1073" s="238"/>
      <c r="AD1073" s="238"/>
      <c r="AE1073" s="238"/>
      <c r="AF1073" s="238"/>
      <c r="AG1073" s="19"/>
      <c r="AH1073" s="19"/>
    </row>
    <row r="1074" spans="1:34" ht="12.75" customHeight="1">
      <c r="A1074" s="19"/>
      <c r="B1074" s="48"/>
      <c r="C1074" s="375"/>
      <c r="D1074" s="110"/>
      <c r="E1074" s="38"/>
      <c r="F1074" s="38"/>
      <c r="G1074" s="38"/>
      <c r="H1074" s="110"/>
      <c r="I1074" s="38"/>
      <c r="J1074" s="38"/>
      <c r="K1074" s="38"/>
      <c r="L1074" s="110"/>
      <c r="M1074" s="38"/>
      <c r="N1074" s="38"/>
      <c r="O1074" s="38"/>
      <c r="P1074" s="110"/>
      <c r="Q1074" s="38"/>
      <c r="R1074" s="38"/>
      <c r="S1074" s="38"/>
      <c r="T1074" s="110"/>
      <c r="U1074" s="38"/>
      <c r="V1074" s="38"/>
      <c r="W1074" s="38"/>
      <c r="X1074" s="110"/>
      <c r="Y1074" s="38"/>
      <c r="Z1074" s="38"/>
      <c r="AA1074" s="38"/>
      <c r="AB1074" s="110"/>
      <c r="AC1074" s="38"/>
      <c r="AD1074" s="38"/>
      <c r="AE1074" s="38"/>
      <c r="AF1074" s="38"/>
      <c r="AG1074" s="19"/>
      <c r="AH1074" s="19"/>
    </row>
    <row r="1075" spans="1:34" ht="12.75" customHeight="1">
      <c r="A1075" s="19"/>
      <c r="B1075" s="365"/>
      <c r="C1075" s="48"/>
      <c r="D1075" s="366"/>
      <c r="E1075" s="367"/>
      <c r="F1075" s="367"/>
      <c r="G1075" s="367"/>
      <c r="H1075" s="366"/>
      <c r="I1075" s="38"/>
      <c r="J1075" s="38"/>
      <c r="K1075" s="38"/>
      <c r="L1075" s="110"/>
      <c r="M1075" s="38"/>
      <c r="N1075" s="38"/>
      <c r="O1075" s="38"/>
      <c r="P1075" s="110"/>
      <c r="Q1075" s="38"/>
      <c r="R1075" s="238"/>
      <c r="S1075" s="238"/>
      <c r="T1075" s="364"/>
      <c r="U1075" s="238"/>
      <c r="V1075" s="238"/>
      <c r="W1075" s="238"/>
      <c r="X1075" s="110"/>
      <c r="Y1075" s="38"/>
      <c r="Z1075" s="38"/>
      <c r="AA1075" s="38"/>
      <c r="AB1075" s="110"/>
      <c r="AC1075" s="38"/>
      <c r="AD1075" s="38"/>
      <c r="AE1075" s="38"/>
      <c r="AF1075" s="38"/>
      <c r="AG1075" s="19"/>
      <c r="AH1075" s="19"/>
    </row>
    <row r="1076" spans="1:34" ht="12.75" customHeight="1">
      <c r="A1076" s="19"/>
      <c r="B1076" s="368"/>
      <c r="C1076" s="383"/>
      <c r="D1076" s="370"/>
      <c r="E1076" s="371"/>
      <c r="F1076" s="371"/>
      <c r="G1076" s="371"/>
      <c r="H1076" s="370"/>
      <c r="I1076" s="35"/>
      <c r="J1076" s="35"/>
      <c r="K1076" s="35"/>
      <c r="L1076" s="372"/>
      <c r="M1076" s="35"/>
      <c r="N1076" s="35"/>
      <c r="O1076" s="35"/>
      <c r="P1076" s="372"/>
      <c r="Q1076" s="35"/>
      <c r="R1076" s="373"/>
      <c r="S1076" s="373"/>
      <c r="T1076" s="374"/>
      <c r="U1076" s="373"/>
      <c r="V1076" s="373"/>
      <c r="W1076" s="373"/>
      <c r="X1076" s="372"/>
      <c r="Y1076" s="35"/>
      <c r="Z1076" s="35"/>
      <c r="AA1076" s="35"/>
      <c r="AB1076" s="372"/>
      <c r="AC1076" s="35"/>
      <c r="AD1076" s="35"/>
      <c r="AE1076" s="35"/>
      <c r="AF1076" s="35"/>
      <c r="AG1076" s="19"/>
      <c r="AH1076" s="19"/>
    </row>
    <row r="1077" spans="1:34" ht="12.75" customHeight="1">
      <c r="A1077" s="19"/>
      <c r="B1077" s="434">
        <v>17</v>
      </c>
      <c r="C1077" s="510" t="s">
        <v>1023</v>
      </c>
      <c r="D1077" s="511"/>
      <c r="E1077" s="512"/>
      <c r="F1077" s="512"/>
      <c r="G1077" s="512"/>
      <c r="H1077" s="511"/>
      <c r="I1077" s="512"/>
      <c r="J1077" s="512"/>
      <c r="K1077" s="512"/>
      <c r="L1077" s="511"/>
      <c r="M1077" s="512"/>
      <c r="N1077" s="512"/>
      <c r="O1077" s="512"/>
      <c r="P1077" s="511"/>
      <c r="Q1077" s="512"/>
      <c r="R1077" s="512"/>
      <c r="S1077" s="512"/>
      <c r="T1077" s="511"/>
      <c r="U1077" s="512"/>
      <c r="V1077" s="512"/>
      <c r="W1077" s="512"/>
      <c r="X1077" s="511"/>
      <c r="Y1077" s="512"/>
      <c r="Z1077" s="512"/>
      <c r="AA1077" s="512"/>
      <c r="AB1077" s="511"/>
      <c r="AC1077" s="512"/>
      <c r="AD1077" s="512"/>
      <c r="AE1077" s="512"/>
      <c r="AF1077" s="512"/>
      <c r="AG1077" s="19"/>
      <c r="AH1077" s="19"/>
    </row>
    <row r="1078" spans="1:34" ht="12.75" customHeight="1">
      <c r="A1078" s="19"/>
      <c r="B1078" s="509"/>
      <c r="C1078" s="514"/>
      <c r="D1078" s="511"/>
      <c r="E1078" s="512"/>
      <c r="F1078" s="512"/>
      <c r="G1078" s="512"/>
      <c r="H1078" s="511"/>
      <c r="I1078" s="512"/>
      <c r="J1078" s="512"/>
      <c r="K1078" s="512"/>
      <c r="L1078" s="511"/>
      <c r="M1078" s="512"/>
      <c r="N1078" s="512"/>
      <c r="O1078" s="512"/>
      <c r="P1078" s="511"/>
      <c r="Q1078" s="512"/>
      <c r="R1078" s="512"/>
      <c r="S1078" s="512"/>
      <c r="T1078" s="511"/>
      <c r="U1078" s="512"/>
      <c r="V1078" s="512"/>
      <c r="W1078" s="512"/>
      <c r="X1078" s="511"/>
      <c r="Y1078" s="512"/>
      <c r="Z1078" s="512"/>
      <c r="AA1078" s="516"/>
      <c r="AB1078" s="511"/>
      <c r="AC1078" s="512"/>
      <c r="AD1078" s="512"/>
      <c r="AE1078" s="512"/>
      <c r="AF1078" s="512"/>
      <c r="AG1078" s="19"/>
      <c r="AH1078" s="19"/>
    </row>
    <row r="1079" spans="1:34" ht="12.75" customHeight="1">
      <c r="A1079" s="19"/>
      <c r="B1079" s="514"/>
      <c r="C1079" s="509"/>
      <c r="D1079" s="515"/>
      <c r="E1079" s="516"/>
      <c r="F1079" s="516"/>
      <c r="G1079" s="516"/>
      <c r="H1079" s="515"/>
      <c r="I1079" s="517"/>
      <c r="J1079" s="512"/>
      <c r="K1079" s="512"/>
      <c r="L1079" s="511"/>
      <c r="M1079" s="512"/>
      <c r="N1079" s="512"/>
      <c r="O1079" s="512"/>
      <c r="P1079" s="515"/>
      <c r="Q1079" s="512"/>
      <c r="R1079" s="516"/>
      <c r="S1079" s="516"/>
      <c r="T1079" s="515"/>
      <c r="U1079" s="516"/>
      <c r="V1079" s="516"/>
      <c r="W1079" s="516"/>
      <c r="X1079" s="511"/>
      <c r="Y1079" s="512"/>
      <c r="Z1079" s="516"/>
      <c r="AA1079" s="516"/>
      <c r="AB1079" s="515"/>
      <c r="AC1079" s="516"/>
      <c r="AD1079" s="516"/>
      <c r="AE1079" s="516"/>
      <c r="AF1079" s="512"/>
      <c r="AG1079" s="19"/>
      <c r="AH1079" s="19"/>
    </row>
    <row r="1080" spans="1:34" ht="12.75" customHeight="1">
      <c r="A1080" s="19"/>
      <c r="B1080" s="518"/>
      <c r="C1080" s="532"/>
      <c r="D1080" s="519"/>
      <c r="E1080" s="520"/>
      <c r="F1080" s="520"/>
      <c r="G1080" s="520"/>
      <c r="H1080" s="519"/>
      <c r="I1080" s="521"/>
      <c r="J1080" s="522"/>
      <c r="K1080" s="522"/>
      <c r="L1080" s="523"/>
      <c r="M1080" s="522"/>
      <c r="N1080" s="522"/>
      <c r="O1080" s="522"/>
      <c r="P1080" s="519"/>
      <c r="Q1080" s="520"/>
      <c r="R1080" s="520"/>
      <c r="S1080" s="520"/>
      <c r="T1080" s="519"/>
      <c r="U1080" s="520"/>
      <c r="V1080" s="520"/>
      <c r="W1080" s="520"/>
      <c r="X1080" s="519"/>
      <c r="Y1080" s="520"/>
      <c r="Z1080" s="520"/>
      <c r="AA1080" s="520"/>
      <c r="AB1080" s="519"/>
      <c r="AC1080" s="520"/>
      <c r="AD1080" s="520"/>
      <c r="AE1080" s="520"/>
      <c r="AF1080" s="522"/>
      <c r="AG1080" s="19"/>
      <c r="AH1080" s="19"/>
    </row>
    <row r="1081" spans="1:34" ht="12.75" customHeight="1">
      <c r="A1081" s="19"/>
      <c r="B1081" s="438">
        <v>18</v>
      </c>
      <c r="C1081" s="504" t="s">
        <v>1024</v>
      </c>
      <c r="D1081" s="484"/>
      <c r="E1081" s="485"/>
      <c r="F1081" s="485"/>
      <c r="G1081" s="485"/>
      <c r="H1081" s="484"/>
      <c r="I1081" s="486"/>
      <c r="J1081" s="487"/>
      <c r="K1081" s="487"/>
      <c r="L1081" s="488"/>
      <c r="M1081" s="487"/>
      <c r="N1081" s="487"/>
      <c r="O1081" s="487"/>
      <c r="P1081" s="484"/>
      <c r="Q1081" s="485"/>
      <c r="R1081" s="485"/>
      <c r="S1081" s="485"/>
      <c r="T1081" s="484"/>
      <c r="U1081" s="485"/>
      <c r="V1081" s="485"/>
      <c r="W1081" s="485"/>
      <c r="X1081" s="488"/>
      <c r="Y1081" s="487"/>
      <c r="Z1081" s="487"/>
      <c r="AA1081" s="485"/>
      <c r="AB1081" s="488"/>
      <c r="AC1081" s="487"/>
      <c r="AD1081" s="487"/>
      <c r="AE1081" s="487"/>
      <c r="AF1081" s="487"/>
      <c r="AG1081" s="19"/>
      <c r="AH1081" s="19"/>
    </row>
    <row r="1082" spans="1:34" ht="12.75" customHeight="1">
      <c r="A1082" s="19"/>
      <c r="B1082" s="489"/>
      <c r="C1082" s="490"/>
      <c r="D1082" s="488"/>
      <c r="E1082" s="487"/>
      <c r="F1082" s="487"/>
      <c r="G1082" s="487"/>
      <c r="H1082" s="488"/>
      <c r="I1082" s="487"/>
      <c r="J1082" s="487"/>
      <c r="K1082" s="487"/>
      <c r="L1082" s="488"/>
      <c r="M1082" s="487"/>
      <c r="N1082" s="487"/>
      <c r="O1082" s="487"/>
      <c r="P1082" s="488"/>
      <c r="Q1082" s="487"/>
      <c r="R1082" s="491"/>
      <c r="S1082" s="491"/>
      <c r="T1082" s="492"/>
      <c r="U1082" s="491"/>
      <c r="V1082" s="491"/>
      <c r="W1082" s="491"/>
      <c r="X1082" s="488"/>
      <c r="Y1082" s="487"/>
      <c r="Z1082" s="485"/>
      <c r="AA1082" s="485"/>
      <c r="AB1082" s="484"/>
      <c r="AC1082" s="485"/>
      <c r="AD1082" s="485"/>
      <c r="AE1082" s="485"/>
      <c r="AF1082" s="487"/>
      <c r="AG1082" s="19"/>
      <c r="AH1082" s="19"/>
    </row>
    <row r="1083" spans="1:34" ht="12.75" customHeight="1">
      <c r="A1083" s="19"/>
      <c r="B1083" s="489"/>
      <c r="C1083" s="489"/>
      <c r="D1083" s="488"/>
      <c r="E1083" s="487"/>
      <c r="F1083" s="487"/>
      <c r="G1083" s="487"/>
      <c r="H1083" s="488"/>
      <c r="I1083" s="487"/>
      <c r="J1083" s="487"/>
      <c r="K1083" s="487"/>
      <c r="L1083" s="488"/>
      <c r="M1083" s="487"/>
      <c r="N1083" s="487"/>
      <c r="O1083" s="487"/>
      <c r="P1083" s="488"/>
      <c r="Q1083" s="487"/>
      <c r="R1083" s="487"/>
      <c r="S1083" s="493"/>
      <c r="T1083" s="494"/>
      <c r="U1083" s="493"/>
      <c r="V1083" s="493"/>
      <c r="W1083" s="493"/>
      <c r="X1083" s="488"/>
      <c r="Y1083" s="487"/>
      <c r="Z1083" s="487"/>
      <c r="AA1083" s="487"/>
      <c r="AB1083" s="488"/>
      <c r="AC1083" s="487"/>
      <c r="AD1083" s="487"/>
      <c r="AE1083" s="487"/>
      <c r="AF1083" s="487"/>
      <c r="AG1083" s="19"/>
      <c r="AH1083" s="19"/>
    </row>
    <row r="1084" spans="1:34" ht="12.75" customHeight="1">
      <c r="A1084" s="19"/>
      <c r="B1084" s="495"/>
      <c r="C1084" s="496"/>
      <c r="D1084" s="497"/>
      <c r="E1084" s="498"/>
      <c r="F1084" s="498"/>
      <c r="G1084" s="498"/>
      <c r="H1084" s="497"/>
      <c r="I1084" s="499"/>
      <c r="J1084" s="500"/>
      <c r="K1084" s="500"/>
      <c r="L1084" s="497"/>
      <c r="M1084" s="498"/>
      <c r="N1084" s="498"/>
      <c r="O1084" s="498"/>
      <c r="P1084" s="497"/>
      <c r="Q1084" s="498"/>
      <c r="R1084" s="501"/>
      <c r="S1084" s="501"/>
      <c r="T1084" s="502"/>
      <c r="U1084" s="501"/>
      <c r="V1084" s="501"/>
      <c r="W1084" s="501"/>
      <c r="X1084" s="503"/>
      <c r="Y1084" s="500"/>
      <c r="Z1084" s="500"/>
      <c r="AA1084" s="500"/>
      <c r="AB1084" s="503"/>
      <c r="AC1084" s="500"/>
      <c r="AD1084" s="500"/>
      <c r="AE1084" s="500"/>
      <c r="AF1084" s="500"/>
      <c r="AG1084" s="19"/>
      <c r="AH1084" s="19"/>
    </row>
    <row r="1085" spans="1:34" ht="12.75" customHeight="1">
      <c r="A1085" s="19"/>
      <c r="B1085" s="375">
        <v>19</v>
      </c>
      <c r="C1085" s="363" t="s">
        <v>483</v>
      </c>
      <c r="D1085" s="315"/>
      <c r="E1085" s="124"/>
      <c r="F1085" s="124"/>
      <c r="G1085" s="124"/>
      <c r="H1085" s="315"/>
      <c r="I1085" s="303"/>
      <c r="J1085" s="38"/>
      <c r="K1085" s="38"/>
      <c r="L1085" s="315"/>
      <c r="M1085" s="124"/>
      <c r="N1085" s="124"/>
      <c r="O1085" s="124"/>
      <c r="P1085" s="315"/>
      <c r="Q1085" s="124"/>
      <c r="R1085" s="38"/>
      <c r="S1085" s="38"/>
      <c r="T1085" s="110"/>
      <c r="U1085" s="38"/>
      <c r="V1085" s="38"/>
      <c r="W1085" s="38"/>
      <c r="X1085" s="110"/>
      <c r="Y1085" s="38"/>
      <c r="Z1085" s="38"/>
      <c r="AA1085" s="317"/>
      <c r="AB1085" s="315"/>
      <c r="AC1085" s="38"/>
      <c r="AD1085" s="38"/>
      <c r="AE1085" s="38"/>
      <c r="AF1085" s="38"/>
      <c r="AG1085" s="19"/>
      <c r="AH1085" s="19"/>
    </row>
    <row r="1086" spans="1:34" ht="12.75" customHeight="1">
      <c r="A1086" s="19"/>
      <c r="B1086" s="375"/>
      <c r="C1086" s="375"/>
      <c r="D1086" s="315"/>
      <c r="E1086" s="124"/>
      <c r="F1086" s="124"/>
      <c r="G1086" s="124"/>
      <c r="H1086" s="315"/>
      <c r="I1086" s="303"/>
      <c r="J1086" s="38"/>
      <c r="K1086" s="38"/>
      <c r="L1086" s="315"/>
      <c r="M1086" s="124"/>
      <c r="N1086" s="124"/>
      <c r="O1086" s="124"/>
      <c r="P1086" s="315"/>
      <c r="Q1086" s="124"/>
      <c r="R1086" s="124"/>
      <c r="S1086" s="124"/>
      <c r="T1086" s="315"/>
      <c r="U1086" s="124"/>
      <c r="V1086" s="124"/>
      <c r="W1086" s="124"/>
      <c r="X1086" s="110"/>
      <c r="Y1086" s="38"/>
      <c r="Z1086" s="124"/>
      <c r="AA1086" s="317"/>
      <c r="AB1086" s="315"/>
      <c r="AC1086" s="124"/>
      <c r="AD1086" s="124"/>
      <c r="AE1086" s="124"/>
      <c r="AF1086" s="38"/>
      <c r="AG1086" s="19"/>
      <c r="AH1086" s="19"/>
    </row>
    <row r="1087" spans="1:34" ht="12.75" customHeight="1">
      <c r="A1087" s="19"/>
      <c r="B1087" s="48"/>
      <c r="C1087" s="48"/>
      <c r="D1087" s="110"/>
      <c r="E1087" s="38"/>
      <c r="F1087" s="38"/>
      <c r="G1087" s="38"/>
      <c r="H1087" s="110"/>
      <c r="I1087" s="38"/>
      <c r="J1087" s="38"/>
      <c r="K1087" s="38"/>
      <c r="L1087" s="110"/>
      <c r="M1087" s="38"/>
      <c r="N1087" s="38"/>
      <c r="O1087" s="38"/>
      <c r="P1087" s="110"/>
      <c r="Q1087" s="38"/>
      <c r="R1087" s="124"/>
      <c r="S1087" s="124"/>
      <c r="T1087" s="315"/>
      <c r="U1087" s="124"/>
      <c r="V1087" s="124"/>
      <c r="W1087" s="124"/>
      <c r="X1087" s="315"/>
      <c r="Y1087" s="124"/>
      <c r="Z1087" s="124"/>
      <c r="AA1087" s="317"/>
      <c r="AB1087" s="315"/>
      <c r="AC1087" s="124"/>
      <c r="AD1087" s="124"/>
      <c r="AE1087" s="124"/>
      <c r="AF1087" s="38"/>
      <c r="AG1087" s="19"/>
      <c r="AH1087" s="19"/>
    </row>
    <row r="1088" spans="1:34" ht="12.75" customHeight="1">
      <c r="A1088" s="19"/>
      <c r="B1088" s="383"/>
      <c r="C1088" s="383"/>
      <c r="D1088" s="372"/>
      <c r="E1088" s="35"/>
      <c r="F1088" s="35"/>
      <c r="G1088" s="35"/>
      <c r="H1088" s="372"/>
      <c r="I1088" s="35"/>
      <c r="J1088" s="35"/>
      <c r="K1088" s="35"/>
      <c r="L1088" s="372"/>
      <c r="M1088" s="35"/>
      <c r="N1088" s="35"/>
      <c r="O1088" s="35"/>
      <c r="P1088" s="372"/>
      <c r="Q1088" s="35"/>
      <c r="R1088" s="378"/>
      <c r="S1088" s="378"/>
      <c r="T1088" s="377"/>
      <c r="U1088" s="378"/>
      <c r="V1088" s="378"/>
      <c r="W1088" s="378"/>
      <c r="X1088" s="372"/>
      <c r="Y1088" s="35"/>
      <c r="Z1088" s="35"/>
      <c r="AA1088" s="384"/>
      <c r="AB1088" s="377"/>
      <c r="AC1088" s="35"/>
      <c r="AD1088" s="35"/>
      <c r="AE1088" s="35"/>
      <c r="AF1088" s="35"/>
      <c r="AG1088" s="19"/>
      <c r="AH1088" s="19"/>
    </row>
    <row r="1089" spans="1:34" ht="12.75" customHeight="1">
      <c r="A1089" s="19"/>
      <c r="B1089" s="375">
        <v>20</v>
      </c>
      <c r="C1089" s="363" t="s">
        <v>1019</v>
      </c>
      <c r="D1089" s="315"/>
      <c r="E1089" s="124"/>
      <c r="F1089" s="124"/>
      <c r="G1089" s="124"/>
      <c r="H1089" s="315"/>
      <c r="I1089" s="303"/>
      <c r="J1089" s="38"/>
      <c r="K1089" s="38"/>
      <c r="L1089" s="315"/>
      <c r="M1089" s="124"/>
      <c r="N1089" s="124"/>
      <c r="O1089" s="124"/>
      <c r="P1089" s="315"/>
      <c r="Q1089" s="124"/>
      <c r="R1089" s="23"/>
      <c r="S1089" s="23"/>
      <c r="T1089" s="321"/>
      <c r="U1089" s="23"/>
      <c r="V1089" s="23"/>
      <c r="W1089" s="23"/>
      <c r="X1089" s="110"/>
      <c r="Y1089" s="38"/>
      <c r="Z1089" s="124"/>
      <c r="AA1089" s="317"/>
      <c r="AB1089" s="315"/>
      <c r="AC1089" s="124"/>
      <c r="AD1089" s="124"/>
      <c r="AE1089" s="124"/>
      <c r="AF1089" s="38"/>
      <c r="AG1089" s="19"/>
      <c r="AH1089" s="19"/>
    </row>
    <row r="1090" spans="1:34" ht="12.75" customHeight="1">
      <c r="A1090" s="19"/>
      <c r="B1090" s="375"/>
      <c r="C1090" s="48"/>
      <c r="D1090" s="315"/>
      <c r="E1090" s="124"/>
      <c r="F1090" s="124"/>
      <c r="G1090" s="124"/>
      <c r="H1090" s="315"/>
      <c r="I1090" s="303"/>
      <c r="J1090" s="38"/>
      <c r="K1090" s="38"/>
      <c r="L1090" s="315"/>
      <c r="M1090" s="124"/>
      <c r="N1090" s="124"/>
      <c r="O1090" s="124"/>
      <c r="P1090" s="315"/>
      <c r="Q1090" s="124"/>
      <c r="R1090" s="38"/>
      <c r="S1090" s="309"/>
      <c r="T1090" s="310"/>
      <c r="U1090" s="309"/>
      <c r="V1090" s="309"/>
      <c r="W1090" s="309"/>
      <c r="X1090" s="110"/>
      <c r="Y1090" s="38"/>
      <c r="Z1090" s="38"/>
      <c r="AA1090" s="38"/>
      <c r="AB1090" s="110"/>
      <c r="AC1090" s="38"/>
      <c r="AD1090" s="38"/>
      <c r="AE1090" s="38"/>
      <c r="AF1090" s="38"/>
      <c r="AG1090" s="19"/>
      <c r="AH1090" s="19"/>
    </row>
    <row r="1091" spans="1:34" ht="12.75" customHeight="1">
      <c r="A1091" s="19"/>
      <c r="B1091" s="375"/>
      <c r="C1091" s="48"/>
      <c r="D1091" s="315"/>
      <c r="E1091" s="124"/>
      <c r="F1091" s="124"/>
      <c r="G1091" s="124"/>
      <c r="H1091" s="315"/>
      <c r="I1091" s="303"/>
      <c r="J1091" s="38"/>
      <c r="K1091" s="38"/>
      <c r="L1091" s="315"/>
      <c r="M1091" s="124"/>
      <c r="N1091" s="124"/>
      <c r="O1091" s="124"/>
      <c r="P1091" s="315"/>
      <c r="Q1091" s="124"/>
      <c r="R1091" s="309"/>
      <c r="S1091" s="309"/>
      <c r="T1091" s="310"/>
      <c r="U1091" s="309"/>
      <c r="V1091" s="309"/>
      <c r="W1091" s="309"/>
      <c r="X1091" s="110"/>
      <c r="Y1091" s="38"/>
      <c r="Z1091" s="38"/>
      <c r="AA1091" s="38"/>
      <c r="AB1091" s="110"/>
      <c r="AC1091" s="38"/>
      <c r="AD1091" s="38"/>
      <c r="AE1091" s="38"/>
      <c r="AF1091" s="38"/>
      <c r="AG1091" s="19"/>
      <c r="AH1091" s="19"/>
    </row>
    <row r="1092" spans="1:34" ht="12.75" customHeight="1">
      <c r="A1092" s="19"/>
      <c r="B1092" s="383"/>
      <c r="C1092" s="383"/>
      <c r="D1092" s="372"/>
      <c r="E1092" s="35"/>
      <c r="F1092" s="35"/>
      <c r="G1092" s="35"/>
      <c r="H1092" s="372"/>
      <c r="I1092" s="35"/>
      <c r="J1092" s="35"/>
      <c r="K1092" s="35"/>
      <c r="L1092" s="372"/>
      <c r="M1092" s="35"/>
      <c r="N1092" s="35"/>
      <c r="O1092" s="35"/>
      <c r="P1092" s="372"/>
      <c r="Q1092" s="35"/>
      <c r="R1092" s="35"/>
      <c r="S1092" s="35"/>
      <c r="T1092" s="372"/>
      <c r="U1092" s="35"/>
      <c r="V1092" s="35"/>
      <c r="W1092" s="35"/>
      <c r="X1092" s="372"/>
      <c r="Y1092" s="35"/>
      <c r="Z1092" s="35"/>
      <c r="AA1092" s="384"/>
      <c r="AB1092" s="372"/>
      <c r="AC1092" s="35"/>
      <c r="AD1092" s="35"/>
      <c r="AE1092" s="35"/>
      <c r="AF1092" s="35"/>
      <c r="AG1092" s="19"/>
      <c r="AH1092" s="19"/>
    </row>
    <row r="1093" spans="1:34" ht="12.75" customHeight="1">
      <c r="A1093" s="19"/>
      <c r="B1093" s="48">
        <v>21</v>
      </c>
      <c r="C1093" s="363" t="s">
        <v>1020</v>
      </c>
      <c r="D1093" s="110"/>
      <c r="E1093" s="38"/>
      <c r="F1093" s="38"/>
      <c r="G1093" s="38"/>
      <c r="H1093" s="110"/>
      <c r="I1093" s="38"/>
      <c r="J1093" s="38"/>
      <c r="K1093" s="38"/>
      <c r="L1093" s="110"/>
      <c r="M1093" s="38"/>
      <c r="N1093" s="38"/>
      <c r="O1093" s="38"/>
      <c r="P1093" s="110"/>
      <c r="Q1093" s="38"/>
      <c r="R1093" s="124"/>
      <c r="S1093" s="124"/>
      <c r="T1093" s="315"/>
      <c r="U1093" s="124"/>
      <c r="V1093" s="124"/>
      <c r="W1093" s="124"/>
      <c r="X1093" s="110"/>
      <c r="Y1093" s="38"/>
      <c r="Z1093" s="124"/>
      <c r="AA1093" s="317"/>
      <c r="AB1093" s="315"/>
      <c r="AC1093" s="124"/>
      <c r="AD1093" s="124"/>
      <c r="AE1093" s="124"/>
      <c r="AF1093" s="38"/>
      <c r="AG1093" s="19"/>
      <c r="AH1093" s="19"/>
    </row>
    <row r="1094" spans="1:34" ht="12.75" customHeight="1">
      <c r="A1094" s="19"/>
      <c r="B1094" s="375"/>
      <c r="C1094" s="48"/>
      <c r="D1094" s="315"/>
      <c r="E1094" s="124"/>
      <c r="F1094" s="124"/>
      <c r="G1094" s="124"/>
      <c r="H1094" s="315"/>
      <c r="I1094" s="303"/>
      <c r="J1094" s="38"/>
      <c r="K1094" s="38"/>
      <c r="L1094" s="315"/>
      <c r="M1094" s="124"/>
      <c r="N1094" s="124"/>
      <c r="O1094" s="124"/>
      <c r="P1094" s="315"/>
      <c r="Q1094" s="124"/>
      <c r="R1094" s="124"/>
      <c r="S1094" s="124"/>
      <c r="T1094" s="315"/>
      <c r="U1094" s="124"/>
      <c r="V1094" s="124"/>
      <c r="W1094" s="124"/>
      <c r="X1094" s="315"/>
      <c r="Y1094" s="124"/>
      <c r="Z1094" s="124"/>
      <c r="AA1094" s="317"/>
      <c r="AB1094" s="315"/>
      <c r="AC1094" s="124"/>
      <c r="AD1094" s="124"/>
      <c r="AE1094" s="124"/>
      <c r="AF1094" s="38"/>
      <c r="AG1094" s="19"/>
      <c r="AH1094" s="19"/>
    </row>
    <row r="1095" spans="1:34" ht="12.75" customHeight="1">
      <c r="A1095" s="19"/>
      <c r="B1095" s="375"/>
      <c r="C1095" s="375"/>
      <c r="D1095" s="315"/>
      <c r="E1095" s="124"/>
      <c r="F1095" s="124"/>
      <c r="G1095" s="124"/>
      <c r="H1095" s="315"/>
      <c r="I1095" s="303"/>
      <c r="J1095" s="38"/>
      <c r="K1095" s="38"/>
      <c r="L1095" s="315"/>
      <c r="M1095" s="124"/>
      <c r="N1095" s="124"/>
      <c r="O1095" s="124"/>
      <c r="P1095" s="315"/>
      <c r="Q1095" s="124"/>
      <c r="R1095" s="124"/>
      <c r="S1095" s="124"/>
      <c r="T1095" s="315"/>
      <c r="U1095" s="124"/>
      <c r="V1095" s="124"/>
      <c r="W1095" s="124"/>
      <c r="X1095" s="110"/>
      <c r="Y1095" s="38"/>
      <c r="Z1095" s="38"/>
      <c r="AA1095" s="317"/>
      <c r="AB1095" s="110"/>
      <c r="AC1095" s="38"/>
      <c r="AD1095" s="38"/>
      <c r="AE1095" s="38"/>
      <c r="AF1095" s="38"/>
      <c r="AG1095" s="19"/>
      <c r="AH1095" s="19"/>
    </row>
    <row r="1096" spans="1:34" ht="12.75" customHeight="1">
      <c r="A1096" s="19"/>
      <c r="B1096" s="376"/>
      <c r="C1096" s="376"/>
      <c r="D1096" s="377"/>
      <c r="E1096" s="378"/>
      <c r="F1096" s="378"/>
      <c r="G1096" s="378"/>
      <c r="H1096" s="377"/>
      <c r="I1096" s="379"/>
      <c r="J1096" s="35"/>
      <c r="K1096" s="35"/>
      <c r="L1096" s="377"/>
      <c r="M1096" s="378"/>
      <c r="N1096" s="378"/>
      <c r="O1096" s="378"/>
      <c r="P1096" s="377"/>
      <c r="Q1096" s="378"/>
      <c r="R1096" s="385"/>
      <c r="S1096" s="385"/>
      <c r="T1096" s="386"/>
      <c r="U1096" s="385"/>
      <c r="V1096" s="385"/>
      <c r="W1096" s="385"/>
      <c r="X1096" s="372"/>
      <c r="Y1096" s="35"/>
      <c r="Z1096" s="378"/>
      <c r="AA1096" s="384"/>
      <c r="AB1096" s="377"/>
      <c r="AC1096" s="378"/>
      <c r="AD1096" s="378"/>
      <c r="AE1096" s="378"/>
      <c r="AF1096" s="35"/>
      <c r="AG1096" s="19"/>
      <c r="AH1096" s="19"/>
    </row>
    <row r="1097" spans="1:34" ht="12.75" customHeight="1">
      <c r="A1097" s="19"/>
      <c r="B1097" s="48">
        <v>22</v>
      </c>
      <c r="C1097" s="375" t="s">
        <v>1021</v>
      </c>
      <c r="D1097" s="110"/>
      <c r="E1097" s="38"/>
      <c r="F1097" s="38"/>
      <c r="G1097" s="38"/>
      <c r="H1097" s="110"/>
      <c r="I1097" s="38"/>
      <c r="J1097" s="38"/>
      <c r="K1097" s="38"/>
      <c r="L1097" s="110"/>
      <c r="M1097" s="38"/>
      <c r="N1097" s="38"/>
      <c r="O1097" s="38"/>
      <c r="P1097" s="110"/>
      <c r="Q1097" s="38"/>
      <c r="R1097" s="38"/>
      <c r="S1097" s="309"/>
      <c r="T1097" s="310"/>
      <c r="U1097" s="309"/>
      <c r="V1097" s="309"/>
      <c r="W1097" s="309"/>
      <c r="X1097" s="110"/>
      <c r="Y1097" s="38"/>
      <c r="Z1097" s="38"/>
      <c r="AA1097" s="38"/>
      <c r="AB1097" s="110"/>
      <c r="AC1097" s="38"/>
      <c r="AD1097" s="38"/>
      <c r="AE1097" s="38"/>
      <c r="AF1097" s="38"/>
      <c r="AG1097" s="19"/>
      <c r="AH1097" s="19"/>
    </row>
    <row r="1098" spans="1:34" ht="12.75" customHeight="1">
      <c r="A1098" s="19"/>
      <c r="B1098" s="48"/>
      <c r="C1098" s="375"/>
      <c r="D1098" s="110"/>
      <c r="E1098" s="38"/>
      <c r="F1098" s="38"/>
      <c r="G1098" s="38"/>
      <c r="H1098" s="110"/>
      <c r="I1098" s="38"/>
      <c r="J1098" s="38"/>
      <c r="K1098" s="38"/>
      <c r="L1098" s="110"/>
      <c r="M1098" s="38"/>
      <c r="N1098" s="38"/>
      <c r="O1098" s="38"/>
      <c r="P1098" s="110"/>
      <c r="Q1098" s="38"/>
      <c r="R1098" s="309"/>
      <c r="S1098" s="309"/>
      <c r="T1098" s="310"/>
      <c r="U1098" s="309"/>
      <c r="V1098" s="309"/>
      <c r="W1098" s="309"/>
      <c r="X1098" s="110"/>
      <c r="Y1098" s="38"/>
      <c r="Z1098" s="38"/>
      <c r="AA1098" s="38"/>
      <c r="AB1098" s="110"/>
      <c r="AC1098" s="38"/>
      <c r="AD1098" s="38"/>
      <c r="AE1098" s="38"/>
      <c r="AF1098" s="38"/>
      <c r="AG1098" s="19"/>
      <c r="AH1098" s="19"/>
    </row>
    <row r="1099" spans="1:34" ht="12.75" customHeight="1">
      <c r="A1099" s="19"/>
      <c r="B1099" s="375"/>
      <c r="C1099" s="48"/>
      <c r="D1099" s="315"/>
      <c r="E1099" s="124"/>
      <c r="F1099" s="124"/>
      <c r="G1099" s="124"/>
      <c r="H1099" s="315"/>
      <c r="I1099" s="303"/>
      <c r="J1099" s="38"/>
      <c r="K1099" s="38"/>
      <c r="L1099" s="315"/>
      <c r="M1099" s="124"/>
      <c r="N1099" s="124"/>
      <c r="O1099" s="124"/>
      <c r="P1099" s="315"/>
      <c r="Q1099" s="124"/>
      <c r="R1099" s="38"/>
      <c r="S1099" s="38"/>
      <c r="T1099" s="110"/>
      <c r="U1099" s="38"/>
      <c r="V1099" s="38"/>
      <c r="W1099" s="38"/>
      <c r="X1099" s="110"/>
      <c r="Y1099" s="38"/>
      <c r="Z1099" s="38"/>
      <c r="AA1099" s="317"/>
      <c r="AB1099" s="110"/>
      <c r="AC1099" s="38"/>
      <c r="AD1099" s="38"/>
      <c r="AE1099" s="38"/>
      <c r="AF1099" s="38"/>
      <c r="AG1099" s="19"/>
      <c r="AH1099" s="19"/>
    </row>
    <row r="1100" spans="1:34" ht="12.75" customHeight="1">
      <c r="A1100" s="19"/>
      <c r="B1100" s="376"/>
      <c r="C1100" s="383"/>
      <c r="D1100" s="377"/>
      <c r="E1100" s="378"/>
      <c r="F1100" s="378"/>
      <c r="G1100" s="378"/>
      <c r="H1100" s="377"/>
      <c r="I1100" s="379"/>
      <c r="J1100" s="35"/>
      <c r="K1100" s="35"/>
      <c r="L1100" s="377"/>
      <c r="M1100" s="378"/>
      <c r="N1100" s="378"/>
      <c r="O1100" s="378"/>
      <c r="P1100" s="377"/>
      <c r="Q1100" s="378"/>
      <c r="R1100" s="378"/>
      <c r="S1100" s="378"/>
      <c r="T1100" s="377"/>
      <c r="U1100" s="378"/>
      <c r="V1100" s="378"/>
      <c r="W1100" s="378"/>
      <c r="X1100" s="372"/>
      <c r="Y1100" s="35"/>
      <c r="Z1100" s="378"/>
      <c r="AA1100" s="384"/>
      <c r="AB1100" s="377"/>
      <c r="AC1100" s="378"/>
      <c r="AD1100" s="378"/>
      <c r="AE1100" s="378"/>
      <c r="AF1100" s="379"/>
      <c r="AG1100" s="19"/>
      <c r="AH1100" s="19"/>
    </row>
    <row r="1101" spans="1:34" ht="12.75" customHeight="1">
      <c r="A1101" s="19"/>
      <c r="B1101" s="375">
        <v>23</v>
      </c>
      <c r="C1101" s="375" t="s">
        <v>1022</v>
      </c>
      <c r="D1101" s="315"/>
      <c r="E1101" s="124"/>
      <c r="F1101" s="124"/>
      <c r="G1101" s="124"/>
      <c r="H1101" s="315"/>
      <c r="I1101" s="303"/>
      <c r="J1101" s="38"/>
      <c r="K1101" s="38"/>
      <c r="L1101" s="315"/>
      <c r="M1101" s="124"/>
      <c r="N1101" s="124"/>
      <c r="O1101" s="124"/>
      <c r="P1101" s="315"/>
      <c r="Q1101" s="124"/>
      <c r="R1101" s="124"/>
      <c r="S1101" s="124"/>
      <c r="T1101" s="315"/>
      <c r="U1101" s="124"/>
      <c r="V1101" s="124"/>
      <c r="W1101" s="124"/>
      <c r="X1101" s="315"/>
      <c r="Y1101" s="124"/>
      <c r="Z1101" s="124"/>
      <c r="AA1101" s="317"/>
      <c r="AB1101" s="315"/>
      <c r="AC1101" s="124"/>
      <c r="AD1101" s="124"/>
      <c r="AE1101" s="124"/>
      <c r="AF1101" s="38"/>
      <c r="AG1101" s="19"/>
      <c r="AH1101" s="19"/>
    </row>
    <row r="1102" spans="1:34" ht="12.75" customHeight="1">
      <c r="A1102" s="19"/>
      <c r="B1102" s="48"/>
      <c r="C1102" s="375"/>
      <c r="D1102" s="110"/>
      <c r="E1102" s="38"/>
      <c r="F1102" s="38"/>
      <c r="G1102" s="38"/>
      <c r="H1102" s="110"/>
      <c r="I1102" s="38"/>
      <c r="J1102" s="38"/>
      <c r="K1102" s="38"/>
      <c r="L1102" s="110"/>
      <c r="M1102" s="38"/>
      <c r="N1102" s="38"/>
      <c r="O1102" s="38"/>
      <c r="P1102" s="110"/>
      <c r="Q1102" s="38"/>
      <c r="R1102" s="124"/>
      <c r="S1102" s="124"/>
      <c r="T1102" s="315"/>
      <c r="U1102" s="124"/>
      <c r="V1102" s="124"/>
      <c r="W1102" s="124"/>
      <c r="X1102" s="110"/>
      <c r="Y1102" s="38"/>
      <c r="Z1102" s="38"/>
      <c r="AA1102" s="317"/>
      <c r="AB1102" s="110"/>
      <c r="AC1102" s="38"/>
      <c r="AD1102" s="38"/>
      <c r="AE1102" s="38"/>
      <c r="AF1102" s="38"/>
      <c r="AG1102" s="19"/>
      <c r="AH1102" s="19"/>
    </row>
    <row r="1103" spans="1:34" ht="12.75" customHeight="1">
      <c r="A1103" s="19"/>
      <c r="B1103" s="48"/>
      <c r="C1103" s="48"/>
      <c r="D1103" s="110"/>
      <c r="E1103" s="38"/>
      <c r="F1103" s="38"/>
      <c r="G1103" s="38"/>
      <c r="H1103" s="110"/>
      <c r="I1103" s="38"/>
      <c r="J1103" s="38"/>
      <c r="K1103" s="38"/>
      <c r="L1103" s="110"/>
      <c r="M1103" s="38"/>
      <c r="N1103" s="38"/>
      <c r="O1103" s="38"/>
      <c r="P1103" s="110"/>
      <c r="Q1103" s="38"/>
      <c r="R1103" s="23"/>
      <c r="S1103" s="23"/>
      <c r="T1103" s="321"/>
      <c r="U1103" s="23"/>
      <c r="V1103" s="23"/>
      <c r="W1103" s="23"/>
      <c r="X1103" s="110"/>
      <c r="Y1103" s="38"/>
      <c r="Z1103" s="124"/>
      <c r="AA1103" s="317"/>
      <c r="AB1103" s="315"/>
      <c r="AC1103" s="124"/>
      <c r="AD1103" s="124"/>
      <c r="AE1103" s="124"/>
      <c r="AF1103" s="38"/>
      <c r="AG1103" s="19"/>
      <c r="AH1103" s="19"/>
    </row>
    <row r="1104" spans="1:34" ht="12.75" customHeight="1">
      <c r="A1104" s="19"/>
      <c r="B1104" s="376"/>
      <c r="C1104" s="383"/>
      <c r="D1104" s="377"/>
      <c r="E1104" s="378"/>
      <c r="F1104" s="378"/>
      <c r="G1104" s="378"/>
      <c r="H1104" s="377"/>
      <c r="I1104" s="379"/>
      <c r="J1104" s="35"/>
      <c r="K1104" s="35"/>
      <c r="L1104" s="377"/>
      <c r="M1104" s="378"/>
      <c r="N1104" s="378"/>
      <c r="O1104" s="378"/>
      <c r="P1104" s="377"/>
      <c r="Q1104" s="378"/>
      <c r="R1104" s="35"/>
      <c r="S1104" s="381"/>
      <c r="T1104" s="382"/>
      <c r="U1104" s="381"/>
      <c r="V1104" s="381"/>
      <c r="W1104" s="381"/>
      <c r="X1104" s="372"/>
      <c r="Y1104" s="35"/>
      <c r="Z1104" s="35"/>
      <c r="AA1104" s="35"/>
      <c r="AB1104" s="372"/>
      <c r="AC1104" s="35"/>
      <c r="AD1104" s="35"/>
      <c r="AE1104" s="35"/>
      <c r="AF1104" s="35"/>
      <c r="AG1104" s="19"/>
      <c r="AH1104" s="19"/>
    </row>
    <row r="1105" spans="1:34" ht="12.75" customHeight="1">
      <c r="A1105" s="19"/>
      <c r="B1105" s="514">
        <v>24</v>
      </c>
      <c r="C1105" s="510" t="s">
        <v>1023</v>
      </c>
      <c r="D1105" s="515"/>
      <c r="E1105" s="516"/>
      <c r="F1105" s="516"/>
      <c r="G1105" s="516"/>
      <c r="H1105" s="515"/>
      <c r="I1105" s="517"/>
      <c r="J1105" s="512"/>
      <c r="K1105" s="512"/>
      <c r="L1105" s="515"/>
      <c r="M1105" s="516"/>
      <c r="N1105" s="516"/>
      <c r="O1105" s="516"/>
      <c r="P1105" s="515"/>
      <c r="Q1105" s="516"/>
      <c r="R1105" s="528"/>
      <c r="S1105" s="528"/>
      <c r="T1105" s="529"/>
      <c r="U1105" s="528"/>
      <c r="V1105" s="528"/>
      <c r="W1105" s="528"/>
      <c r="X1105" s="511"/>
      <c r="Y1105" s="512"/>
      <c r="Z1105" s="512"/>
      <c r="AA1105" s="512"/>
      <c r="AB1105" s="511"/>
      <c r="AC1105" s="512"/>
      <c r="AD1105" s="512"/>
      <c r="AE1105" s="512"/>
      <c r="AF1105" s="512"/>
      <c r="AG1105" s="19"/>
      <c r="AH1105" s="19"/>
    </row>
    <row r="1106" spans="1:34" ht="12.75" customHeight="1">
      <c r="A1106" s="19"/>
      <c r="B1106" s="514"/>
      <c r="C1106" s="514"/>
      <c r="D1106" s="515"/>
      <c r="E1106" s="516"/>
      <c r="F1106" s="516"/>
      <c r="G1106" s="516"/>
      <c r="H1106" s="515"/>
      <c r="I1106" s="517"/>
      <c r="J1106" s="512"/>
      <c r="K1106" s="512"/>
      <c r="L1106" s="515"/>
      <c r="M1106" s="516"/>
      <c r="N1106" s="516"/>
      <c r="O1106" s="516"/>
      <c r="P1106" s="515"/>
      <c r="Q1106" s="516"/>
      <c r="R1106" s="512"/>
      <c r="S1106" s="512"/>
      <c r="T1106" s="511"/>
      <c r="U1106" s="512"/>
      <c r="V1106" s="512"/>
      <c r="W1106" s="512"/>
      <c r="X1106" s="511"/>
      <c r="Y1106" s="512"/>
      <c r="Z1106" s="512"/>
      <c r="AA1106" s="512"/>
      <c r="AB1106" s="511"/>
      <c r="AC1106" s="512"/>
      <c r="AD1106" s="512"/>
      <c r="AE1106" s="512"/>
      <c r="AF1106" s="512"/>
      <c r="AG1106" s="19"/>
      <c r="AH1106" s="19"/>
    </row>
    <row r="1107" spans="1:34" ht="12.75" customHeight="1">
      <c r="A1107" s="19"/>
      <c r="B1107" s="509"/>
      <c r="C1107" s="509"/>
      <c r="D1107" s="511"/>
      <c r="E1107" s="512"/>
      <c r="F1107" s="512"/>
      <c r="G1107" s="512"/>
      <c r="H1107" s="511"/>
      <c r="I1107" s="512"/>
      <c r="J1107" s="512"/>
      <c r="K1107" s="512"/>
      <c r="L1107" s="511"/>
      <c r="M1107" s="512"/>
      <c r="N1107" s="512"/>
      <c r="O1107" s="512"/>
      <c r="P1107" s="511"/>
      <c r="Q1107" s="512"/>
      <c r="R1107" s="516"/>
      <c r="S1107" s="516"/>
      <c r="T1107" s="515"/>
      <c r="U1107" s="516"/>
      <c r="V1107" s="516"/>
      <c r="W1107" s="516"/>
      <c r="X1107" s="511"/>
      <c r="Y1107" s="512"/>
      <c r="Z1107" s="516"/>
      <c r="AA1107" s="512"/>
      <c r="AB1107" s="515"/>
      <c r="AC1107" s="516"/>
      <c r="AD1107" s="516"/>
      <c r="AE1107" s="516"/>
      <c r="AF1107" s="512"/>
      <c r="AG1107" s="19"/>
      <c r="AH1107" s="19"/>
    </row>
    <row r="1108" spans="1:34" ht="12.75" customHeight="1">
      <c r="A1108" s="19"/>
      <c r="B1108" s="532"/>
      <c r="C1108" s="532"/>
      <c r="D1108" s="523"/>
      <c r="E1108" s="522"/>
      <c r="F1108" s="522"/>
      <c r="G1108" s="522"/>
      <c r="H1108" s="523"/>
      <c r="I1108" s="522"/>
      <c r="J1108" s="522"/>
      <c r="K1108" s="522"/>
      <c r="L1108" s="523"/>
      <c r="M1108" s="522"/>
      <c r="N1108" s="522"/>
      <c r="O1108" s="522"/>
      <c r="P1108" s="523"/>
      <c r="Q1108" s="522"/>
      <c r="R1108" s="520"/>
      <c r="S1108" s="520"/>
      <c r="T1108" s="519"/>
      <c r="U1108" s="520"/>
      <c r="V1108" s="520"/>
      <c r="W1108" s="520"/>
      <c r="X1108" s="519"/>
      <c r="Y1108" s="520"/>
      <c r="Z1108" s="520"/>
      <c r="AA1108" s="522"/>
      <c r="AB1108" s="519"/>
      <c r="AC1108" s="520"/>
      <c r="AD1108" s="520"/>
      <c r="AE1108" s="520"/>
      <c r="AF1108" s="522"/>
      <c r="AG1108" s="19"/>
      <c r="AH1108" s="19"/>
    </row>
    <row r="1109" spans="1:34" ht="12.75" customHeight="1">
      <c r="A1109" s="19"/>
      <c r="B1109" s="490">
        <v>25</v>
      </c>
      <c r="C1109" s="504" t="s">
        <v>1024</v>
      </c>
      <c r="D1109" s="484"/>
      <c r="E1109" s="485"/>
      <c r="F1109" s="485"/>
      <c r="G1109" s="485"/>
      <c r="H1109" s="484"/>
      <c r="I1109" s="486"/>
      <c r="J1109" s="487"/>
      <c r="K1109" s="487"/>
      <c r="L1109" s="484"/>
      <c r="M1109" s="485"/>
      <c r="N1109" s="485"/>
      <c r="O1109" s="485"/>
      <c r="P1109" s="484"/>
      <c r="Q1109" s="485"/>
      <c r="R1109" s="485"/>
      <c r="S1109" s="485"/>
      <c r="T1109" s="484"/>
      <c r="U1109" s="485"/>
      <c r="V1109" s="485"/>
      <c r="W1109" s="485"/>
      <c r="X1109" s="488"/>
      <c r="Y1109" s="487"/>
      <c r="Z1109" s="487"/>
      <c r="AA1109" s="487"/>
      <c r="AB1109" s="488"/>
      <c r="AC1109" s="487"/>
      <c r="AD1109" s="487"/>
      <c r="AE1109" s="487"/>
      <c r="AF1109" s="487"/>
      <c r="AG1109" s="19"/>
      <c r="AH1109" s="19"/>
    </row>
    <row r="1110" spans="1:34" ht="12.75" customHeight="1">
      <c r="A1110" s="19"/>
      <c r="B1110" s="490"/>
      <c r="C1110" s="490"/>
      <c r="D1110" s="484"/>
      <c r="E1110" s="485"/>
      <c r="F1110" s="485"/>
      <c r="G1110" s="485"/>
      <c r="H1110" s="484"/>
      <c r="I1110" s="486"/>
      <c r="J1110" s="487"/>
      <c r="K1110" s="487"/>
      <c r="L1110" s="484"/>
      <c r="M1110" s="485"/>
      <c r="N1110" s="485"/>
      <c r="O1110" s="485"/>
      <c r="P1110" s="484"/>
      <c r="Q1110" s="485"/>
      <c r="R1110" s="491"/>
      <c r="S1110" s="491"/>
      <c r="T1110" s="492"/>
      <c r="U1110" s="491"/>
      <c r="V1110" s="491"/>
      <c r="W1110" s="491"/>
      <c r="X1110" s="488"/>
      <c r="Y1110" s="487"/>
      <c r="Z1110" s="485"/>
      <c r="AA1110" s="487"/>
      <c r="AB1110" s="484"/>
      <c r="AC1110" s="485"/>
      <c r="AD1110" s="485"/>
      <c r="AE1110" s="485"/>
      <c r="AF1110" s="487"/>
      <c r="AG1110" s="19"/>
      <c r="AH1110" s="19"/>
    </row>
    <row r="1111" spans="1:34" ht="12.75" customHeight="1">
      <c r="A1111" s="19"/>
      <c r="B1111" s="490"/>
      <c r="C1111" s="489"/>
      <c r="D1111" s="484"/>
      <c r="E1111" s="485"/>
      <c r="F1111" s="485"/>
      <c r="G1111" s="485"/>
      <c r="H1111" s="484"/>
      <c r="I1111" s="486"/>
      <c r="J1111" s="487"/>
      <c r="K1111" s="487"/>
      <c r="L1111" s="484"/>
      <c r="M1111" s="485"/>
      <c r="N1111" s="485"/>
      <c r="O1111" s="485"/>
      <c r="P1111" s="484"/>
      <c r="Q1111" s="485"/>
      <c r="R1111" s="487"/>
      <c r="S1111" s="493"/>
      <c r="T1111" s="494"/>
      <c r="U1111" s="493"/>
      <c r="V1111" s="493"/>
      <c r="W1111" s="493"/>
      <c r="X1111" s="488"/>
      <c r="Y1111" s="487"/>
      <c r="Z1111" s="487"/>
      <c r="AA1111" s="487"/>
      <c r="AB1111" s="488"/>
      <c r="AC1111" s="487"/>
      <c r="AD1111" s="487"/>
      <c r="AE1111" s="487"/>
      <c r="AF1111" s="487"/>
      <c r="AG1111" s="19"/>
      <c r="AH1111" s="19"/>
    </row>
    <row r="1112" spans="1:34" ht="12.75" customHeight="1">
      <c r="A1112" s="19"/>
      <c r="B1112" s="496"/>
      <c r="C1112" s="496"/>
      <c r="D1112" s="503"/>
      <c r="E1112" s="500"/>
      <c r="F1112" s="500"/>
      <c r="G1112" s="500"/>
      <c r="H1112" s="503"/>
      <c r="I1112" s="500"/>
      <c r="J1112" s="500"/>
      <c r="K1112" s="500"/>
      <c r="L1112" s="503"/>
      <c r="M1112" s="500"/>
      <c r="N1112" s="500"/>
      <c r="O1112" s="500"/>
      <c r="P1112" s="503"/>
      <c r="Q1112" s="500"/>
      <c r="R1112" s="501"/>
      <c r="S1112" s="501"/>
      <c r="T1112" s="502"/>
      <c r="U1112" s="501"/>
      <c r="V1112" s="501"/>
      <c r="W1112" s="501"/>
      <c r="X1112" s="503"/>
      <c r="Y1112" s="500"/>
      <c r="Z1112" s="500"/>
      <c r="AA1112" s="500"/>
      <c r="AB1112" s="503"/>
      <c r="AC1112" s="500"/>
      <c r="AD1112" s="500"/>
      <c r="AE1112" s="500"/>
      <c r="AF1112" s="500"/>
      <c r="AG1112" s="19"/>
      <c r="AH1112" s="19"/>
    </row>
    <row r="1113" spans="1:34" ht="12.75" customHeight="1">
      <c r="A1113" s="19"/>
      <c r="B1113" s="48">
        <v>26</v>
      </c>
      <c r="C1113" s="363" t="s">
        <v>483</v>
      </c>
      <c r="D1113" s="110"/>
      <c r="E1113" s="38"/>
      <c r="F1113" s="38"/>
      <c r="G1113" s="38"/>
      <c r="H1113" s="110"/>
      <c r="I1113" s="38"/>
      <c r="J1113" s="38"/>
      <c r="K1113" s="38"/>
      <c r="L1113" s="110"/>
      <c r="M1113" s="38"/>
      <c r="N1113" s="38"/>
      <c r="O1113" s="38"/>
      <c r="P1113" s="110"/>
      <c r="Q1113" s="38"/>
      <c r="R1113" s="38"/>
      <c r="S1113" s="38"/>
      <c r="T1113" s="110"/>
      <c r="U1113" s="38"/>
      <c r="V1113" s="38"/>
      <c r="W1113" s="38"/>
      <c r="X1113" s="110"/>
      <c r="Y1113" s="38"/>
      <c r="Z1113" s="38"/>
      <c r="AA1113" s="317"/>
      <c r="AB1113" s="110"/>
      <c r="AC1113" s="38"/>
      <c r="AD1113" s="38"/>
      <c r="AE1113" s="38"/>
      <c r="AF1113" s="38"/>
      <c r="AG1113" s="19"/>
      <c r="AH1113" s="19"/>
    </row>
    <row r="1114" spans="1:34" ht="12.75" customHeight="1">
      <c r="A1114" s="19"/>
      <c r="B1114" s="375"/>
      <c r="C1114" s="375"/>
      <c r="D1114" s="315"/>
      <c r="E1114" s="124"/>
      <c r="F1114" s="124"/>
      <c r="G1114" s="124"/>
      <c r="H1114" s="315"/>
      <c r="I1114" s="303"/>
      <c r="J1114" s="38"/>
      <c r="K1114" s="38"/>
      <c r="L1114" s="315"/>
      <c r="M1114" s="124"/>
      <c r="N1114" s="124"/>
      <c r="O1114" s="124"/>
      <c r="P1114" s="315"/>
      <c r="Q1114" s="124"/>
      <c r="R1114" s="124"/>
      <c r="S1114" s="124"/>
      <c r="T1114" s="315"/>
      <c r="U1114" s="124"/>
      <c r="V1114" s="124"/>
      <c r="W1114" s="124"/>
      <c r="X1114" s="110"/>
      <c r="Y1114" s="38"/>
      <c r="Z1114" s="124"/>
      <c r="AA1114" s="317"/>
      <c r="AB1114" s="315"/>
      <c r="AC1114" s="124"/>
      <c r="AD1114" s="124"/>
      <c r="AE1114" s="124"/>
      <c r="AF1114" s="38"/>
      <c r="AG1114" s="19"/>
      <c r="AH1114" s="19"/>
    </row>
    <row r="1115" spans="1:34" ht="12.75" customHeight="1">
      <c r="A1115" s="19"/>
      <c r="B1115" s="375"/>
      <c r="C1115" s="48"/>
      <c r="D1115" s="315"/>
      <c r="E1115" s="124"/>
      <c r="F1115" s="124"/>
      <c r="G1115" s="124"/>
      <c r="H1115" s="315"/>
      <c r="I1115" s="303"/>
      <c r="J1115" s="38"/>
      <c r="K1115" s="38"/>
      <c r="L1115" s="315"/>
      <c r="M1115" s="124"/>
      <c r="N1115" s="124"/>
      <c r="O1115" s="124"/>
      <c r="P1115" s="315"/>
      <c r="Q1115" s="124"/>
      <c r="R1115" s="124"/>
      <c r="S1115" s="124"/>
      <c r="T1115" s="315"/>
      <c r="U1115" s="124"/>
      <c r="V1115" s="124"/>
      <c r="W1115" s="124"/>
      <c r="X1115" s="315"/>
      <c r="Y1115" s="124"/>
      <c r="Z1115" s="124"/>
      <c r="AA1115" s="317"/>
      <c r="AB1115" s="315"/>
      <c r="AC1115" s="124"/>
      <c r="AD1115" s="124"/>
      <c r="AE1115" s="124"/>
      <c r="AF1115" s="38"/>
      <c r="AG1115" s="19"/>
      <c r="AH1115" s="19"/>
    </row>
    <row r="1116" spans="1:34" ht="12.75" customHeight="1">
      <c r="A1116" s="19"/>
      <c r="B1116" s="376"/>
      <c r="C1116" s="383"/>
      <c r="D1116" s="377"/>
      <c r="E1116" s="378"/>
      <c r="F1116" s="378"/>
      <c r="G1116" s="378"/>
      <c r="H1116" s="377"/>
      <c r="I1116" s="379"/>
      <c r="J1116" s="35"/>
      <c r="K1116" s="35"/>
      <c r="L1116" s="377"/>
      <c r="M1116" s="378"/>
      <c r="N1116" s="378"/>
      <c r="O1116" s="378"/>
      <c r="P1116" s="377"/>
      <c r="Q1116" s="378"/>
      <c r="R1116" s="378"/>
      <c r="S1116" s="378"/>
      <c r="T1116" s="377"/>
      <c r="U1116" s="378"/>
      <c r="V1116" s="378"/>
      <c r="W1116" s="378"/>
      <c r="X1116" s="372"/>
      <c r="Y1116" s="35"/>
      <c r="Z1116" s="35"/>
      <c r="AA1116" s="384"/>
      <c r="AB1116" s="372"/>
      <c r="AC1116" s="35"/>
      <c r="AD1116" s="35"/>
      <c r="AE1116" s="35"/>
      <c r="AF1116" s="35"/>
      <c r="AG1116" s="19"/>
      <c r="AH1116" s="19"/>
    </row>
    <row r="1117" spans="1:34" ht="12.75" customHeight="1">
      <c r="A1117" s="19"/>
      <c r="B1117" s="48">
        <v>27</v>
      </c>
      <c r="C1117" s="363" t="s">
        <v>1019</v>
      </c>
      <c r="D1117" s="110"/>
      <c r="E1117" s="38"/>
      <c r="F1117" s="38"/>
      <c r="G1117" s="38"/>
      <c r="H1117" s="110"/>
      <c r="I1117" s="38"/>
      <c r="J1117" s="38"/>
      <c r="K1117" s="38"/>
      <c r="L1117" s="110"/>
      <c r="M1117" s="38"/>
      <c r="N1117" s="38"/>
      <c r="O1117" s="38"/>
      <c r="P1117" s="110"/>
      <c r="Q1117" s="38"/>
      <c r="R1117" s="23"/>
      <c r="S1117" s="23"/>
      <c r="T1117" s="321"/>
      <c r="U1117" s="23"/>
      <c r="V1117" s="23"/>
      <c r="W1117" s="23"/>
      <c r="X1117" s="110"/>
      <c r="Y1117" s="38"/>
      <c r="Z1117" s="124"/>
      <c r="AA1117" s="317"/>
      <c r="AB1117" s="315"/>
      <c r="AC1117" s="124"/>
      <c r="AD1117" s="124"/>
      <c r="AE1117" s="124"/>
      <c r="AF1117" s="38"/>
      <c r="AG1117" s="19"/>
      <c r="AH1117" s="19"/>
    </row>
    <row r="1118" spans="1:34" ht="12.75" customHeight="1">
      <c r="A1118" s="19"/>
      <c r="B1118" s="48"/>
      <c r="C1118" s="48"/>
      <c r="D1118" s="110"/>
      <c r="E1118" s="38"/>
      <c r="F1118" s="38"/>
      <c r="G1118" s="38"/>
      <c r="H1118" s="110"/>
      <c r="I1118" s="38"/>
      <c r="J1118" s="38"/>
      <c r="K1118" s="38"/>
      <c r="L1118" s="110"/>
      <c r="M1118" s="38"/>
      <c r="N1118" s="38"/>
      <c r="O1118" s="38"/>
      <c r="P1118" s="110"/>
      <c r="Q1118" s="38"/>
      <c r="R1118" s="38"/>
      <c r="S1118" s="309"/>
      <c r="T1118" s="310"/>
      <c r="U1118" s="309"/>
      <c r="V1118" s="309"/>
      <c r="W1118" s="309"/>
      <c r="X1118" s="110"/>
      <c r="Y1118" s="38"/>
      <c r="Z1118" s="38"/>
      <c r="AA1118" s="38"/>
      <c r="AB1118" s="110"/>
      <c r="AC1118" s="38"/>
      <c r="AD1118" s="38"/>
      <c r="AE1118" s="38"/>
      <c r="AF1118" s="38"/>
      <c r="AG1118" s="19"/>
      <c r="AH1118" s="19"/>
    </row>
    <row r="1119" spans="1:34" ht="12.75" customHeight="1">
      <c r="A1119" s="19"/>
      <c r="B1119" s="375"/>
      <c r="C1119" s="48"/>
      <c r="D1119" s="315"/>
      <c r="E1119" s="124"/>
      <c r="F1119" s="124"/>
      <c r="G1119" s="124"/>
      <c r="H1119" s="315"/>
      <c r="I1119" s="303"/>
      <c r="J1119" s="38"/>
      <c r="K1119" s="38"/>
      <c r="L1119" s="315"/>
      <c r="M1119" s="124"/>
      <c r="N1119" s="124"/>
      <c r="O1119" s="124"/>
      <c r="P1119" s="315"/>
      <c r="Q1119" s="124"/>
      <c r="R1119" s="309"/>
      <c r="S1119" s="309"/>
      <c r="T1119" s="310"/>
      <c r="U1119" s="309"/>
      <c r="V1119" s="309"/>
      <c r="W1119" s="309"/>
      <c r="X1119" s="110"/>
      <c r="Y1119" s="38"/>
      <c r="Z1119" s="38"/>
      <c r="AA1119" s="38"/>
      <c r="AB1119" s="110"/>
      <c r="AC1119" s="38"/>
      <c r="AD1119" s="38"/>
      <c r="AE1119" s="38"/>
      <c r="AF1119" s="38"/>
      <c r="AG1119" s="19"/>
      <c r="AH1119" s="19"/>
    </row>
    <row r="1120" spans="1:34" ht="12.75" customHeight="1">
      <c r="A1120" s="19"/>
      <c r="B1120" s="376"/>
      <c r="C1120" s="383"/>
      <c r="D1120" s="377"/>
      <c r="E1120" s="378"/>
      <c r="F1120" s="378"/>
      <c r="G1120" s="378"/>
      <c r="H1120" s="377"/>
      <c r="I1120" s="379"/>
      <c r="J1120" s="35"/>
      <c r="K1120" s="35"/>
      <c r="L1120" s="377"/>
      <c r="M1120" s="378"/>
      <c r="N1120" s="378"/>
      <c r="O1120" s="378"/>
      <c r="P1120" s="377"/>
      <c r="Q1120" s="378"/>
      <c r="R1120" s="35"/>
      <c r="S1120" s="35"/>
      <c r="T1120" s="372"/>
      <c r="U1120" s="35"/>
      <c r="V1120" s="35"/>
      <c r="W1120" s="35"/>
      <c r="X1120" s="372"/>
      <c r="Y1120" s="35"/>
      <c r="Z1120" s="35"/>
      <c r="AA1120" s="387"/>
      <c r="AB1120" s="372"/>
      <c r="AC1120" s="35"/>
      <c r="AD1120" s="35"/>
      <c r="AE1120" s="35"/>
      <c r="AF1120" s="35"/>
      <c r="AG1120" s="19"/>
      <c r="AH1120" s="19"/>
    </row>
    <row r="1121" spans="1:34" ht="12.75" customHeight="1">
      <c r="A1121" s="19"/>
      <c r="B1121" s="375">
        <v>28</v>
      </c>
      <c r="C1121" s="363" t="s">
        <v>1020</v>
      </c>
      <c r="D1121" s="315"/>
      <c r="E1121" s="124"/>
      <c r="F1121" s="124"/>
      <c r="G1121" s="124"/>
      <c r="H1121" s="315"/>
      <c r="I1121" s="303"/>
      <c r="J1121" s="38"/>
      <c r="K1121" s="38"/>
      <c r="L1121" s="315"/>
      <c r="M1121" s="124"/>
      <c r="N1121" s="124"/>
      <c r="O1121" s="124"/>
      <c r="P1121" s="315"/>
      <c r="Q1121" s="124"/>
      <c r="R1121" s="124"/>
      <c r="S1121" s="124"/>
      <c r="T1121" s="315"/>
      <c r="U1121" s="124"/>
      <c r="V1121" s="124"/>
      <c r="W1121" s="124"/>
      <c r="X1121" s="110"/>
      <c r="Y1121" s="38"/>
      <c r="Z1121" s="124"/>
      <c r="AA1121" s="313"/>
      <c r="AB1121" s="315"/>
      <c r="AC1121" s="124"/>
      <c r="AD1121" s="124"/>
      <c r="AE1121" s="124"/>
      <c r="AF1121" s="38"/>
      <c r="AG1121" s="19"/>
      <c r="AH1121" s="19"/>
    </row>
    <row r="1122" spans="1:34" ht="12.75" customHeight="1">
      <c r="A1122" s="19"/>
      <c r="B1122" s="48"/>
      <c r="C1122" s="375"/>
      <c r="D1122" s="110"/>
      <c r="E1122" s="38"/>
      <c r="F1122" s="38"/>
      <c r="G1122" s="38"/>
      <c r="H1122" s="110"/>
      <c r="I1122" s="38"/>
      <c r="J1122" s="38"/>
      <c r="K1122" s="38"/>
      <c r="L1122" s="110"/>
      <c r="M1122" s="38"/>
      <c r="N1122" s="38"/>
      <c r="O1122" s="38"/>
      <c r="P1122" s="110"/>
      <c r="Q1122" s="38"/>
      <c r="R1122" s="124"/>
      <c r="S1122" s="124"/>
      <c r="T1122" s="315"/>
      <c r="U1122" s="124"/>
      <c r="V1122" s="124"/>
      <c r="W1122" s="124"/>
      <c r="X1122" s="315"/>
      <c r="Y1122" s="124"/>
      <c r="Z1122" s="124"/>
      <c r="AA1122" s="317"/>
      <c r="AB1122" s="315"/>
      <c r="AC1122" s="124"/>
      <c r="AD1122" s="124"/>
      <c r="AE1122" s="124"/>
      <c r="AF1122" s="38"/>
      <c r="AG1122" s="19"/>
      <c r="AH1122" s="19"/>
    </row>
    <row r="1123" spans="1:34" ht="12.75" customHeight="1">
      <c r="A1123" s="19"/>
      <c r="B1123" s="48"/>
      <c r="C1123" s="48"/>
      <c r="D1123" s="110"/>
      <c r="E1123" s="38"/>
      <c r="F1123" s="38"/>
      <c r="G1123" s="38"/>
      <c r="H1123" s="110"/>
      <c r="I1123" s="38"/>
      <c r="J1123" s="38"/>
      <c r="K1123" s="38"/>
      <c r="L1123" s="110"/>
      <c r="M1123" s="38"/>
      <c r="N1123" s="38"/>
      <c r="O1123" s="38"/>
      <c r="P1123" s="110"/>
      <c r="Q1123" s="38"/>
      <c r="R1123" s="124"/>
      <c r="S1123" s="124"/>
      <c r="T1123" s="315"/>
      <c r="U1123" s="124"/>
      <c r="V1123" s="124"/>
      <c r="W1123" s="124"/>
      <c r="X1123" s="110"/>
      <c r="Y1123" s="38"/>
      <c r="Z1123" s="38"/>
      <c r="AA1123" s="317"/>
      <c r="AB1123" s="110"/>
      <c r="AC1123" s="38"/>
      <c r="AD1123" s="38"/>
      <c r="AE1123" s="38"/>
      <c r="AF1123" s="38"/>
      <c r="AG1123" s="19"/>
      <c r="AH1123" s="19"/>
    </row>
    <row r="1124" spans="1:34" ht="12.75" customHeight="1">
      <c r="A1124" s="19"/>
      <c r="B1124" s="376"/>
      <c r="C1124" s="383"/>
      <c r="D1124" s="377"/>
      <c r="E1124" s="378"/>
      <c r="F1124" s="378"/>
      <c r="G1124" s="378"/>
      <c r="H1124" s="377"/>
      <c r="I1124" s="379"/>
      <c r="J1124" s="35"/>
      <c r="K1124" s="35"/>
      <c r="L1124" s="377"/>
      <c r="M1124" s="378"/>
      <c r="N1124" s="378"/>
      <c r="O1124" s="378"/>
      <c r="P1124" s="377"/>
      <c r="Q1124" s="378"/>
      <c r="R1124" s="378"/>
      <c r="S1124" s="378"/>
      <c r="T1124" s="377"/>
      <c r="U1124" s="378"/>
      <c r="V1124" s="378"/>
      <c r="W1124" s="378"/>
      <c r="X1124" s="372"/>
      <c r="Y1124" s="35"/>
      <c r="Z1124" s="378"/>
      <c r="AA1124" s="384"/>
      <c r="AB1124" s="377"/>
      <c r="AC1124" s="378"/>
      <c r="AD1124" s="378"/>
      <c r="AE1124" s="378"/>
      <c r="AF1124" s="35"/>
      <c r="AG1124" s="19"/>
      <c r="AH1124" s="19"/>
    </row>
    <row r="1125" spans="1:34" ht="12.75" customHeight="1">
      <c r="A1125" s="19"/>
      <c r="B1125" s="375">
        <v>29</v>
      </c>
      <c r="C1125" s="375" t="s">
        <v>1021</v>
      </c>
      <c r="D1125" s="315"/>
      <c r="E1125" s="124"/>
      <c r="F1125" s="124"/>
      <c r="G1125" s="124"/>
      <c r="H1125" s="315"/>
      <c r="I1125" s="303"/>
      <c r="J1125" s="38"/>
      <c r="K1125" s="38"/>
      <c r="L1125" s="315"/>
      <c r="M1125" s="124"/>
      <c r="N1125" s="124"/>
      <c r="O1125" s="124"/>
      <c r="P1125" s="315"/>
      <c r="Q1125" s="124"/>
      <c r="R1125" s="38"/>
      <c r="S1125" s="309"/>
      <c r="T1125" s="310"/>
      <c r="U1125" s="309"/>
      <c r="V1125" s="309"/>
      <c r="W1125" s="309"/>
      <c r="X1125" s="110"/>
      <c r="Y1125" s="38"/>
      <c r="Z1125" s="38"/>
      <c r="AA1125" s="38"/>
      <c r="AB1125" s="110"/>
      <c r="AC1125" s="38"/>
      <c r="AD1125" s="38"/>
      <c r="AE1125" s="38"/>
      <c r="AF1125" s="38"/>
      <c r="AG1125" s="19"/>
      <c r="AH1125" s="19"/>
    </row>
    <row r="1126" spans="1:34" ht="12.75" customHeight="1">
      <c r="A1126" s="19"/>
      <c r="B1126" s="375"/>
      <c r="C1126" s="375"/>
      <c r="D1126" s="315"/>
      <c r="E1126" s="124"/>
      <c r="F1126" s="124"/>
      <c r="G1126" s="124"/>
      <c r="H1126" s="315"/>
      <c r="I1126" s="303"/>
      <c r="J1126" s="38"/>
      <c r="K1126" s="38"/>
      <c r="L1126" s="315"/>
      <c r="M1126" s="124"/>
      <c r="N1126" s="124"/>
      <c r="O1126" s="124"/>
      <c r="P1126" s="315"/>
      <c r="Q1126" s="124"/>
      <c r="R1126" s="38"/>
      <c r="S1126" s="38"/>
      <c r="T1126" s="110"/>
      <c r="U1126" s="38"/>
      <c r="V1126" s="38"/>
      <c r="W1126" s="38"/>
      <c r="X1126" s="110"/>
      <c r="Y1126" s="38"/>
      <c r="Z1126" s="38"/>
      <c r="AA1126" s="38"/>
      <c r="AB1126" s="110"/>
      <c r="AC1126" s="38"/>
      <c r="AD1126" s="38"/>
      <c r="AE1126" s="38"/>
      <c r="AF1126" s="38"/>
      <c r="AG1126" s="19"/>
      <c r="AH1126" s="19"/>
    </row>
    <row r="1127" spans="1:34" ht="12.75" customHeight="1">
      <c r="A1127" s="19"/>
      <c r="B1127" s="48"/>
      <c r="C1127" s="48"/>
      <c r="D1127" s="110"/>
      <c r="E1127" s="38"/>
      <c r="F1127" s="38"/>
      <c r="G1127" s="38"/>
      <c r="H1127" s="110"/>
      <c r="I1127" s="38"/>
      <c r="J1127" s="38"/>
      <c r="K1127" s="38"/>
      <c r="L1127" s="110"/>
      <c r="M1127" s="38"/>
      <c r="N1127" s="38"/>
      <c r="O1127" s="38"/>
      <c r="P1127" s="110"/>
      <c r="Q1127" s="38"/>
      <c r="R1127" s="38"/>
      <c r="S1127" s="38"/>
      <c r="T1127" s="110"/>
      <c r="U1127" s="38"/>
      <c r="V1127" s="38"/>
      <c r="W1127" s="38"/>
      <c r="X1127" s="110"/>
      <c r="Y1127" s="38"/>
      <c r="Z1127" s="38"/>
      <c r="AA1127" s="38"/>
      <c r="AB1127" s="110"/>
      <c r="AC1127" s="38"/>
      <c r="AD1127" s="38"/>
      <c r="AE1127" s="38"/>
      <c r="AF1127" s="38"/>
      <c r="AG1127" s="19"/>
      <c r="AH1127" s="19"/>
    </row>
    <row r="1128" spans="1:34" ht="12.75" customHeight="1">
      <c r="A1128" s="19"/>
      <c r="B1128" s="383"/>
      <c r="C1128" s="383"/>
      <c r="D1128" s="372"/>
      <c r="E1128" s="35"/>
      <c r="F1128" s="35"/>
      <c r="G1128" s="35"/>
      <c r="H1128" s="372"/>
      <c r="I1128" s="35"/>
      <c r="J1128" s="35"/>
      <c r="K1128" s="35"/>
      <c r="L1128" s="372"/>
      <c r="M1128" s="35"/>
      <c r="N1128" s="35"/>
      <c r="O1128" s="35"/>
      <c r="P1128" s="372"/>
      <c r="Q1128" s="35"/>
      <c r="R1128" s="35"/>
      <c r="S1128" s="35"/>
      <c r="T1128" s="372"/>
      <c r="U1128" s="35"/>
      <c r="V1128" s="35"/>
      <c r="W1128" s="35"/>
      <c r="X1128" s="372"/>
      <c r="Y1128" s="35"/>
      <c r="Z1128" s="35"/>
      <c r="AA1128" s="35"/>
      <c r="AB1128" s="372"/>
      <c r="AC1128" s="35"/>
      <c r="AD1128" s="35"/>
      <c r="AE1128" s="35"/>
      <c r="AF1128" s="35"/>
      <c r="AG1128" s="19"/>
      <c r="AH1128" s="19"/>
    </row>
    <row r="1129" spans="1:34" ht="12.75" customHeight="1">
      <c r="A1129" s="19"/>
      <c r="B1129" s="375">
        <v>30</v>
      </c>
      <c r="C1129" s="375" t="s">
        <v>1022</v>
      </c>
      <c r="D1129" s="110"/>
      <c r="E1129" s="38"/>
      <c r="F1129" s="38"/>
      <c r="G1129" s="38"/>
      <c r="H1129" s="110"/>
      <c r="I1129" s="38"/>
      <c r="J1129" s="38"/>
      <c r="K1129" s="38"/>
      <c r="L1129" s="110"/>
      <c r="M1129" s="38"/>
      <c r="N1129" s="38"/>
      <c r="O1129" s="38"/>
      <c r="P1129" s="110"/>
      <c r="Q1129" s="38"/>
      <c r="R1129" s="38"/>
      <c r="S1129" s="38"/>
      <c r="T1129" s="110"/>
      <c r="U1129" s="38"/>
      <c r="V1129" s="38"/>
      <c r="W1129" s="38"/>
      <c r="X1129" s="110"/>
      <c r="Y1129" s="38"/>
      <c r="Z1129" s="38"/>
      <c r="AA1129" s="38"/>
      <c r="AB1129" s="110"/>
      <c r="AC1129" s="38"/>
      <c r="AD1129" s="38"/>
      <c r="AE1129" s="38"/>
      <c r="AF1129" s="38"/>
      <c r="AG1129" s="19"/>
      <c r="AH1129" s="19"/>
    </row>
    <row r="1130" spans="1:34" ht="12.75" customHeight="1">
      <c r="A1130" s="19"/>
      <c r="B1130" s="48"/>
      <c r="C1130" s="375"/>
      <c r="D1130" s="110"/>
      <c r="E1130" s="38"/>
      <c r="F1130" s="38"/>
      <c r="G1130" s="38"/>
      <c r="H1130" s="110"/>
      <c r="I1130" s="38"/>
      <c r="J1130" s="38"/>
      <c r="K1130" s="38"/>
      <c r="L1130" s="110"/>
      <c r="M1130" s="38"/>
      <c r="N1130" s="38"/>
      <c r="O1130" s="38"/>
      <c r="P1130" s="110"/>
      <c r="Q1130" s="38"/>
      <c r="R1130" s="38"/>
      <c r="S1130" s="38"/>
      <c r="T1130" s="110"/>
      <c r="U1130" s="38"/>
      <c r="V1130" s="38"/>
      <c r="W1130" s="38"/>
      <c r="X1130" s="110"/>
      <c r="Y1130" s="38"/>
      <c r="Z1130" s="38"/>
      <c r="AA1130" s="38"/>
      <c r="AB1130" s="110"/>
      <c r="AC1130" s="38"/>
      <c r="AD1130" s="38"/>
      <c r="AE1130" s="38"/>
      <c r="AF1130" s="38"/>
      <c r="AG1130" s="19"/>
      <c r="AH1130" s="19"/>
    </row>
    <row r="1131" spans="1:34" ht="12.75" customHeight="1">
      <c r="A1131" s="19"/>
      <c r="B1131" s="48"/>
      <c r="C1131" s="38"/>
      <c r="D1131" s="110"/>
      <c r="E1131" s="38"/>
      <c r="F1131" s="38"/>
      <c r="G1131" s="38"/>
      <c r="H1131" s="110"/>
      <c r="I1131" s="38"/>
      <c r="J1131" s="38"/>
      <c r="K1131" s="38"/>
      <c r="L1131" s="110"/>
      <c r="M1131" s="38"/>
      <c r="N1131" s="38"/>
      <c r="O1131" s="38"/>
      <c r="P1131" s="110"/>
      <c r="Q1131" s="38"/>
      <c r="R1131" s="38"/>
      <c r="S1131" s="38"/>
      <c r="T1131" s="110"/>
      <c r="U1131" s="38"/>
      <c r="V1131" s="38"/>
      <c r="W1131" s="38"/>
      <c r="X1131" s="110"/>
      <c r="Y1131" s="38"/>
      <c r="Z1131" s="38"/>
      <c r="AA1131" s="38"/>
      <c r="AB1131" s="110"/>
      <c r="AC1131" s="38"/>
      <c r="AD1131" s="38"/>
      <c r="AE1131" s="38"/>
      <c r="AF1131" s="38"/>
      <c r="AG1131" s="19"/>
      <c r="AH1131" s="19"/>
    </row>
    <row r="1132" spans="1:34" ht="12.75" customHeight="1">
      <c r="A1132" s="19"/>
      <c r="B1132" s="383"/>
      <c r="C1132" s="383"/>
      <c r="D1132" s="372"/>
      <c r="E1132" s="35"/>
      <c r="F1132" s="35"/>
      <c r="G1132" s="35"/>
      <c r="H1132" s="372"/>
      <c r="I1132" s="35"/>
      <c r="J1132" s="35"/>
      <c r="K1132" s="35"/>
      <c r="L1132" s="372"/>
      <c r="M1132" s="35"/>
      <c r="N1132" s="35"/>
      <c r="O1132" s="35"/>
      <c r="P1132" s="372"/>
      <c r="Q1132" s="35"/>
      <c r="R1132" s="35"/>
      <c r="S1132" s="35"/>
      <c r="T1132" s="372"/>
      <c r="U1132" s="35"/>
      <c r="V1132" s="35"/>
      <c r="W1132" s="35"/>
      <c r="X1132" s="372"/>
      <c r="Y1132" s="35"/>
      <c r="Z1132" s="35"/>
      <c r="AA1132" s="35"/>
      <c r="AB1132" s="372"/>
      <c r="AC1132" s="35"/>
      <c r="AD1132" s="35"/>
      <c r="AE1132" s="35"/>
      <c r="AF1132" s="35"/>
      <c r="AG1132" s="19"/>
      <c r="AH1132" s="19"/>
    </row>
    <row r="1133" spans="1:34" ht="12.75" customHeight="1">
      <c r="A1133" s="19"/>
      <c r="B1133" s="514">
        <v>31</v>
      </c>
      <c r="C1133" s="510" t="s">
        <v>1023</v>
      </c>
      <c r="D1133" s="511"/>
      <c r="E1133" s="512"/>
      <c r="F1133" s="512"/>
      <c r="G1133" s="512"/>
      <c r="H1133" s="511"/>
      <c r="I1133" s="512"/>
      <c r="J1133" s="512"/>
      <c r="K1133" s="512"/>
      <c r="L1133" s="511"/>
      <c r="M1133" s="512"/>
      <c r="N1133" s="512"/>
      <c r="O1133" s="512"/>
      <c r="P1133" s="511"/>
      <c r="Q1133" s="512"/>
      <c r="R1133" s="512"/>
      <c r="S1133" s="512"/>
      <c r="T1133" s="511"/>
      <c r="U1133" s="512"/>
      <c r="V1133" s="512"/>
      <c r="W1133" s="512"/>
      <c r="X1133" s="511"/>
      <c r="Y1133" s="512"/>
      <c r="Z1133" s="512"/>
      <c r="AA1133" s="512"/>
      <c r="AB1133" s="511"/>
      <c r="AC1133" s="512"/>
      <c r="AD1133" s="512"/>
      <c r="AE1133" s="512"/>
      <c r="AF1133" s="512"/>
      <c r="AG1133" s="19"/>
      <c r="AH1133" s="19"/>
    </row>
    <row r="1134" spans="1:34" ht="12.75" customHeight="1">
      <c r="A1134" s="19"/>
      <c r="B1134" s="509"/>
      <c r="C1134" s="514"/>
      <c r="D1134" s="511"/>
      <c r="E1134" s="512"/>
      <c r="F1134" s="512"/>
      <c r="G1134" s="512"/>
      <c r="H1134" s="511"/>
      <c r="I1134" s="512"/>
      <c r="J1134" s="512"/>
      <c r="K1134" s="512"/>
      <c r="L1134" s="511"/>
      <c r="M1134" s="512"/>
      <c r="N1134" s="512"/>
      <c r="O1134" s="512"/>
      <c r="P1134" s="511"/>
      <c r="Q1134" s="512"/>
      <c r="R1134" s="512"/>
      <c r="S1134" s="512"/>
      <c r="T1134" s="511"/>
      <c r="U1134" s="512"/>
      <c r="V1134" s="512"/>
      <c r="W1134" s="512"/>
      <c r="X1134" s="511"/>
      <c r="Y1134" s="512"/>
      <c r="Z1134" s="512"/>
      <c r="AA1134" s="512"/>
      <c r="AB1134" s="511"/>
      <c r="AC1134" s="512"/>
      <c r="AD1134" s="512"/>
      <c r="AE1134" s="512"/>
      <c r="AF1134" s="512"/>
      <c r="AG1134" s="19"/>
      <c r="AH1134" s="19"/>
    </row>
    <row r="1135" spans="1:34" ht="12.75" customHeight="1">
      <c r="A1135" s="19"/>
      <c r="B1135" s="512"/>
      <c r="C1135" s="512"/>
      <c r="D1135" s="511"/>
      <c r="E1135" s="512"/>
      <c r="F1135" s="512"/>
      <c r="G1135" s="512"/>
      <c r="H1135" s="511"/>
      <c r="I1135" s="512"/>
      <c r="J1135" s="512"/>
      <c r="K1135" s="512"/>
      <c r="L1135" s="511"/>
      <c r="M1135" s="512"/>
      <c r="N1135" s="512"/>
      <c r="O1135" s="512"/>
      <c r="P1135" s="511"/>
      <c r="Q1135" s="512"/>
      <c r="R1135" s="512"/>
      <c r="S1135" s="512"/>
      <c r="T1135" s="511"/>
      <c r="U1135" s="512"/>
      <c r="V1135" s="512"/>
      <c r="W1135" s="512"/>
      <c r="X1135" s="511"/>
      <c r="Y1135" s="512"/>
      <c r="Z1135" s="512"/>
      <c r="AA1135" s="512"/>
      <c r="AB1135" s="511"/>
      <c r="AC1135" s="512"/>
      <c r="AD1135" s="512"/>
      <c r="AE1135" s="512"/>
      <c r="AF1135" s="512"/>
      <c r="AG1135" s="19"/>
      <c r="AH1135" s="19"/>
    </row>
    <row r="1136" spans="1:34" ht="12.75" customHeight="1">
      <c r="A1136" s="19"/>
      <c r="B1136" s="477"/>
      <c r="C1136" s="477"/>
      <c r="D1136" s="478"/>
      <c r="E1136" s="477"/>
      <c r="F1136" s="477"/>
      <c r="G1136" s="477"/>
      <c r="H1136" s="478"/>
      <c r="I1136" s="477"/>
      <c r="J1136" s="477"/>
      <c r="K1136" s="477"/>
      <c r="L1136" s="478"/>
      <c r="M1136" s="477"/>
      <c r="N1136" s="477"/>
      <c r="O1136" s="477"/>
      <c r="P1136" s="478"/>
      <c r="Q1136" s="477"/>
      <c r="R1136" s="477"/>
      <c r="S1136" s="477"/>
      <c r="T1136" s="478"/>
      <c r="U1136" s="477"/>
      <c r="V1136" s="477"/>
      <c r="W1136" s="477"/>
      <c r="X1136" s="478"/>
      <c r="Y1136" s="477"/>
      <c r="Z1136" s="477"/>
      <c r="AA1136" s="477"/>
      <c r="AB1136" s="478"/>
      <c r="AC1136" s="477"/>
      <c r="AD1136" s="477"/>
      <c r="AE1136" s="477"/>
      <c r="AF1136" s="477"/>
      <c r="AG1136" s="19"/>
      <c r="AH1136" s="19"/>
    </row>
    <row r="1137" spans="1:34" ht="12.75" customHeight="1">
      <c r="A1137" s="19"/>
      <c r="J1137" s="2"/>
      <c r="K1137" s="52"/>
      <c r="AA1137" s="19"/>
      <c r="AG1137" s="19"/>
      <c r="AH1137" s="19"/>
    </row>
    <row r="1138" spans="1:34" ht="12.75" customHeight="1">
      <c r="A1138" s="19"/>
      <c r="B1138" s="1159">
        <v>43709</v>
      </c>
      <c r="C1138" s="1000"/>
      <c r="D1138" s="1000"/>
      <c r="E1138" s="1000"/>
      <c r="F1138" s="1000"/>
      <c r="G1138" s="1000"/>
      <c r="H1138" s="1000"/>
      <c r="I1138" s="1001"/>
      <c r="J1138" s="19"/>
      <c r="K1138" s="1007" t="s">
        <v>1016</v>
      </c>
      <c r="L1138" s="727"/>
      <c r="M1138" s="727"/>
      <c r="N1138" s="727"/>
      <c r="O1138" s="727"/>
      <c r="P1138" s="727"/>
      <c r="Q1138" s="727"/>
      <c r="R1138" s="727"/>
      <c r="S1138" s="727"/>
      <c r="T1138" s="727"/>
      <c r="U1138" s="727"/>
      <c r="V1138" s="727"/>
      <c r="W1138" s="727"/>
      <c r="X1138" s="727"/>
      <c r="Y1138" s="228"/>
      <c r="Z1138" s="19"/>
      <c r="AA1138" s="19"/>
      <c r="AB1138" s="19"/>
      <c r="AC1138" s="19"/>
      <c r="AD1138" s="19"/>
      <c r="AE1138" s="19"/>
      <c r="AF1138" s="19"/>
      <c r="AG1138" s="19"/>
      <c r="AH1138" s="19"/>
    </row>
    <row r="1139" spans="1:34" ht="12.75" customHeight="1">
      <c r="A1139" s="19"/>
      <c r="B1139" s="1002"/>
      <c r="C1139" s="727"/>
      <c r="D1139" s="727"/>
      <c r="E1139" s="727"/>
      <c r="F1139" s="727"/>
      <c r="G1139" s="727"/>
      <c r="H1139" s="727"/>
      <c r="I1139" s="1003"/>
      <c r="J1139" s="19"/>
      <c r="K1139" s="727"/>
      <c r="L1139" s="727"/>
      <c r="M1139" s="727"/>
      <c r="N1139" s="727"/>
      <c r="O1139" s="727"/>
      <c r="P1139" s="727"/>
      <c r="Q1139" s="727"/>
      <c r="R1139" s="727"/>
      <c r="S1139" s="727"/>
      <c r="T1139" s="727"/>
      <c r="U1139" s="727"/>
      <c r="V1139" s="727"/>
      <c r="W1139" s="727"/>
      <c r="X1139" s="727"/>
      <c r="Y1139" s="228"/>
      <c r="Z1139" s="19"/>
      <c r="AA1139" s="19"/>
      <c r="AB1139" s="19"/>
      <c r="AC1139" s="19"/>
      <c r="AD1139" s="19"/>
      <c r="AE1139" s="19"/>
      <c r="AF1139" s="19"/>
      <c r="AG1139" s="19"/>
      <c r="AH1139" s="19"/>
    </row>
    <row r="1140" spans="1:34" ht="12.75" customHeight="1">
      <c r="A1140" s="19"/>
      <c r="B1140" s="1004"/>
      <c r="C1140" s="1005"/>
      <c r="D1140" s="1005"/>
      <c r="E1140" s="1005"/>
      <c r="F1140" s="1005"/>
      <c r="G1140" s="1005"/>
      <c r="H1140" s="1005"/>
      <c r="I1140" s="1006"/>
      <c r="J1140" s="237"/>
      <c r="K1140" s="727"/>
      <c r="L1140" s="727"/>
      <c r="M1140" s="727"/>
      <c r="N1140" s="727"/>
      <c r="O1140" s="727"/>
      <c r="P1140" s="727"/>
      <c r="Q1140" s="727"/>
      <c r="R1140" s="727"/>
      <c r="S1140" s="727"/>
      <c r="T1140" s="727"/>
      <c r="U1140" s="727"/>
      <c r="V1140" s="727"/>
      <c r="W1140" s="727"/>
      <c r="X1140" s="727"/>
      <c r="Y1140" s="228"/>
      <c r="Z1140" s="284"/>
      <c r="AA1140" s="284"/>
      <c r="AB1140" s="284"/>
      <c r="AC1140" s="284"/>
      <c r="AD1140" s="284"/>
      <c r="AE1140" s="284"/>
      <c r="AF1140" s="284"/>
      <c r="AG1140" s="19"/>
      <c r="AH1140" s="19"/>
    </row>
    <row r="1141" spans="1:34" ht="12.75" customHeight="1">
      <c r="A1141" s="19"/>
      <c r="B1141" s="238"/>
      <c r="C1141" s="238"/>
      <c r="D1141" s="238"/>
      <c r="E1141" s="238"/>
      <c r="F1141" s="238"/>
      <c r="G1141" s="238"/>
      <c r="H1141" s="238"/>
      <c r="I1141" s="238"/>
      <c r="J1141" s="238"/>
      <c r="K1141" s="238"/>
      <c r="L1141" s="238"/>
      <c r="M1141" s="238"/>
      <c r="N1141" s="238"/>
      <c r="O1141" s="238"/>
      <c r="P1141" s="238"/>
      <c r="Q1141" s="238"/>
      <c r="R1141" s="238"/>
      <c r="S1141" s="238"/>
      <c r="T1141" s="238"/>
      <c r="U1141" s="238"/>
      <c r="V1141" s="238"/>
      <c r="W1141" s="238"/>
      <c r="X1141" s="238"/>
      <c r="Y1141" s="238"/>
      <c r="Z1141" s="238"/>
      <c r="AA1141" s="238"/>
      <c r="AB1141" s="238"/>
      <c r="AC1141" s="238"/>
      <c r="AD1141" s="238"/>
      <c r="AE1141" s="238"/>
      <c r="AF1141" s="238"/>
      <c r="AG1141" s="19"/>
      <c r="AH1141" s="19"/>
    </row>
    <row r="1142" spans="1:34" ht="12.75" customHeight="1">
      <c r="A1142" s="19"/>
      <c r="B1142" s="1008" t="s">
        <v>908</v>
      </c>
      <c r="C1142" s="949"/>
      <c r="D1142" s="1009"/>
      <c r="E1142" s="1008" t="s">
        <v>1017</v>
      </c>
      <c r="F1142" s="949"/>
      <c r="G1142" s="949"/>
      <c r="H1142" s="1009"/>
      <c r="I1142" s="1008" t="s">
        <v>1018</v>
      </c>
      <c r="J1142" s="949"/>
      <c r="K1142" s="949"/>
      <c r="L1142" s="949"/>
      <c r="M1142" s="949"/>
      <c r="N1142" s="949"/>
      <c r="O1142" s="949"/>
      <c r="P1142" s="949"/>
      <c r="Q1142" s="949"/>
      <c r="R1142" s="949"/>
      <c r="S1142" s="949"/>
      <c r="T1142" s="949"/>
      <c r="U1142" s="949"/>
      <c r="V1142" s="949"/>
      <c r="W1142" s="949"/>
      <c r="X1142" s="949"/>
      <c r="Y1142" s="949"/>
      <c r="Z1142" s="949"/>
      <c r="AA1142" s="949"/>
      <c r="AB1142" s="949"/>
      <c r="AC1142" s="949"/>
      <c r="AD1142" s="949"/>
      <c r="AE1142" s="949"/>
      <c r="AF1142" s="1009"/>
      <c r="AG1142" s="19"/>
      <c r="AH1142" s="19"/>
    </row>
    <row r="1143" spans="1:34" ht="12.75" customHeight="1">
      <c r="A1143" s="19"/>
      <c r="B1143" s="360"/>
      <c r="C1143" s="482"/>
      <c r="D1143" s="362"/>
      <c r="E1143" s="360"/>
      <c r="F1143" s="360"/>
      <c r="G1143" s="360"/>
      <c r="H1143" s="362"/>
      <c r="I1143" s="360">
        <v>9</v>
      </c>
      <c r="J1143" s="360"/>
      <c r="K1143" s="360">
        <v>10</v>
      </c>
      <c r="L1143" s="362"/>
      <c r="M1143" s="360">
        <v>11</v>
      </c>
      <c r="N1143" s="360"/>
      <c r="O1143" s="360">
        <v>12</v>
      </c>
      <c r="P1143" s="362"/>
      <c r="Q1143" s="360">
        <v>13</v>
      </c>
      <c r="R1143" s="360"/>
      <c r="S1143" s="360">
        <v>14</v>
      </c>
      <c r="T1143" s="362"/>
      <c r="U1143" s="360">
        <v>15</v>
      </c>
      <c r="V1143" s="360"/>
      <c r="W1143" s="360">
        <v>16</v>
      </c>
      <c r="X1143" s="362"/>
      <c r="Y1143" s="360">
        <v>17</v>
      </c>
      <c r="Z1143" s="360"/>
      <c r="AA1143" s="360">
        <v>18</v>
      </c>
      <c r="AB1143" s="362"/>
      <c r="AC1143" s="360"/>
      <c r="AD1143" s="360"/>
      <c r="AE1143" s="360"/>
      <c r="AF1143" s="360"/>
      <c r="AG1143" s="19"/>
      <c r="AH1143" s="19"/>
    </row>
    <row r="1144" spans="1:34" ht="12.75" customHeight="1">
      <c r="A1144" s="19"/>
      <c r="B1144" s="438">
        <v>1</v>
      </c>
      <c r="C1144" s="504" t="s">
        <v>1024</v>
      </c>
      <c r="D1144" s="440"/>
      <c r="E1144" s="441"/>
      <c r="F1144" s="441"/>
      <c r="G1144" s="441"/>
      <c r="H1144" s="440"/>
      <c r="I1144" s="441"/>
      <c r="J1144" s="441"/>
      <c r="K1144" s="441"/>
      <c r="L1144" s="440"/>
      <c r="M1144" s="441"/>
      <c r="N1144" s="441"/>
      <c r="O1144" s="441"/>
      <c r="P1144" s="440"/>
      <c r="Q1144" s="441"/>
      <c r="R1144" s="441"/>
      <c r="S1144" s="441"/>
      <c r="T1144" s="440"/>
      <c r="U1144" s="441"/>
      <c r="V1144" s="441"/>
      <c r="W1144" s="441"/>
      <c r="X1144" s="440"/>
      <c r="Y1144" s="441"/>
      <c r="Z1144" s="441"/>
      <c r="AA1144" s="441"/>
      <c r="AB1144" s="440"/>
      <c r="AC1144" s="441"/>
      <c r="AD1144" s="441"/>
      <c r="AE1144" s="441"/>
      <c r="AF1144" s="441"/>
      <c r="AG1144" s="19"/>
      <c r="AH1144" s="19"/>
    </row>
    <row r="1145" spans="1:34" ht="12.75" customHeight="1">
      <c r="A1145" s="19"/>
      <c r="B1145" s="489"/>
      <c r="C1145" s="490"/>
      <c r="D1145" s="488"/>
      <c r="E1145" s="487"/>
      <c r="F1145" s="487"/>
      <c r="G1145" s="487"/>
      <c r="H1145" s="488"/>
      <c r="I1145" s="487"/>
      <c r="J1145" s="487"/>
      <c r="K1145" s="487"/>
      <c r="L1145" s="488"/>
      <c r="M1145" s="487"/>
      <c r="N1145" s="487"/>
      <c r="O1145" s="487"/>
      <c r="P1145" s="488"/>
      <c r="Q1145" s="487"/>
      <c r="R1145" s="487"/>
      <c r="S1145" s="487"/>
      <c r="T1145" s="488"/>
      <c r="U1145" s="487"/>
      <c r="V1145" s="487"/>
      <c r="W1145" s="487"/>
      <c r="X1145" s="488"/>
      <c r="Y1145" s="487"/>
      <c r="Z1145" s="487"/>
      <c r="AA1145" s="487"/>
      <c r="AB1145" s="488"/>
      <c r="AC1145" s="487"/>
      <c r="AD1145" s="487"/>
      <c r="AE1145" s="487"/>
      <c r="AF1145" s="487"/>
      <c r="AG1145" s="19"/>
      <c r="AH1145" s="19"/>
    </row>
    <row r="1146" spans="1:34" ht="12.75" customHeight="1">
      <c r="A1146" s="19"/>
      <c r="B1146" s="445"/>
      <c r="C1146" s="489"/>
      <c r="D1146" s="446"/>
      <c r="E1146" s="447"/>
      <c r="F1146" s="447"/>
      <c r="G1146" s="447"/>
      <c r="H1146" s="446"/>
      <c r="I1146" s="487"/>
      <c r="J1146" s="487"/>
      <c r="K1146" s="487"/>
      <c r="L1146" s="488"/>
      <c r="M1146" s="487"/>
      <c r="N1146" s="487"/>
      <c r="O1146" s="487"/>
      <c r="P1146" s="488"/>
      <c r="Q1146" s="487"/>
      <c r="R1146" s="441"/>
      <c r="S1146" s="441"/>
      <c r="T1146" s="440"/>
      <c r="U1146" s="441"/>
      <c r="V1146" s="441"/>
      <c r="W1146" s="441"/>
      <c r="X1146" s="488"/>
      <c r="Y1146" s="487"/>
      <c r="Z1146" s="487"/>
      <c r="AA1146" s="487"/>
      <c r="AB1146" s="488"/>
      <c r="AC1146" s="487"/>
      <c r="AD1146" s="487"/>
      <c r="AE1146" s="487"/>
      <c r="AF1146" s="487"/>
      <c r="AG1146" s="19"/>
      <c r="AH1146" s="19"/>
    </row>
    <row r="1147" spans="1:34" ht="12.75" customHeight="1">
      <c r="A1147" s="19"/>
      <c r="B1147" s="451"/>
      <c r="C1147" s="496"/>
      <c r="D1147" s="452"/>
      <c r="E1147" s="453"/>
      <c r="F1147" s="453"/>
      <c r="G1147" s="453"/>
      <c r="H1147" s="452"/>
      <c r="I1147" s="500"/>
      <c r="J1147" s="500"/>
      <c r="K1147" s="500"/>
      <c r="L1147" s="503"/>
      <c r="M1147" s="500"/>
      <c r="N1147" s="500"/>
      <c r="O1147" s="500"/>
      <c r="P1147" s="503"/>
      <c r="Q1147" s="500"/>
      <c r="R1147" s="461"/>
      <c r="S1147" s="461"/>
      <c r="T1147" s="460"/>
      <c r="U1147" s="461"/>
      <c r="V1147" s="461"/>
      <c r="W1147" s="461"/>
      <c r="X1147" s="503"/>
      <c r="Y1147" s="500"/>
      <c r="Z1147" s="500"/>
      <c r="AA1147" s="500"/>
      <c r="AB1147" s="503"/>
      <c r="AC1147" s="500"/>
      <c r="AD1147" s="500"/>
      <c r="AE1147" s="500"/>
      <c r="AF1147" s="500"/>
      <c r="AG1147" s="19"/>
      <c r="AH1147" s="19"/>
    </row>
    <row r="1148" spans="1:34" ht="12.75" customHeight="1">
      <c r="A1148" s="19"/>
      <c r="B1148" s="363">
        <v>2</v>
      </c>
      <c r="C1148" s="363" t="s">
        <v>483</v>
      </c>
      <c r="D1148" s="110"/>
      <c r="E1148" s="38"/>
      <c r="F1148" s="38"/>
      <c r="G1148" s="38"/>
      <c r="H1148" s="110"/>
      <c r="I1148" s="38"/>
      <c r="J1148" s="38"/>
      <c r="K1148" s="38"/>
      <c r="L1148" s="110"/>
      <c r="M1148" s="38"/>
      <c r="N1148" s="38"/>
      <c r="O1148" s="38"/>
      <c r="P1148" s="110"/>
      <c r="Q1148" s="38"/>
      <c r="R1148" s="38"/>
      <c r="S1148" s="38"/>
      <c r="T1148" s="110"/>
      <c r="U1148" s="38"/>
      <c r="V1148" s="38"/>
      <c r="W1148" s="38"/>
      <c r="X1148" s="110"/>
      <c r="Y1148" s="38"/>
      <c r="Z1148" s="38"/>
      <c r="AA1148" s="38"/>
      <c r="AB1148" s="110"/>
      <c r="AC1148" s="38"/>
      <c r="AD1148" s="38"/>
      <c r="AE1148" s="38"/>
      <c r="AF1148" s="38"/>
      <c r="AG1148" s="19"/>
      <c r="AH1148" s="19"/>
    </row>
    <row r="1149" spans="1:34" ht="12.75" customHeight="1">
      <c r="A1149" s="19"/>
      <c r="B1149" s="48"/>
      <c r="C1149" s="375"/>
      <c r="D1149" s="110"/>
      <c r="E1149" s="38"/>
      <c r="F1149" s="38"/>
      <c r="G1149" s="38"/>
      <c r="H1149" s="110"/>
      <c r="I1149" s="38"/>
      <c r="J1149" s="38"/>
      <c r="K1149" s="38"/>
      <c r="L1149" s="110"/>
      <c r="M1149" s="38"/>
      <c r="N1149" s="38"/>
      <c r="O1149" s="38"/>
      <c r="P1149" s="110"/>
      <c r="Q1149" s="38"/>
      <c r="R1149" s="38"/>
      <c r="S1149" s="38"/>
      <c r="T1149" s="110"/>
      <c r="U1149" s="38"/>
      <c r="V1149" s="38"/>
      <c r="W1149" s="38"/>
      <c r="X1149" s="110"/>
      <c r="Y1149" s="38"/>
      <c r="Z1149" s="38"/>
      <c r="AA1149" s="124"/>
      <c r="AB1149" s="110"/>
      <c r="AC1149" s="38"/>
      <c r="AD1149" s="38"/>
      <c r="AE1149" s="38"/>
      <c r="AF1149" s="38"/>
      <c r="AG1149" s="19"/>
      <c r="AH1149" s="19"/>
    </row>
    <row r="1150" spans="1:34" ht="12.75" customHeight="1">
      <c r="A1150" s="19"/>
      <c r="B1150" s="375"/>
      <c r="C1150" s="48"/>
      <c r="D1150" s="315"/>
      <c r="E1150" s="124"/>
      <c r="F1150" s="124"/>
      <c r="G1150" s="124"/>
      <c r="H1150" s="315"/>
      <c r="I1150" s="303"/>
      <c r="J1150" s="38"/>
      <c r="K1150" s="38"/>
      <c r="L1150" s="110"/>
      <c r="M1150" s="38"/>
      <c r="N1150" s="38"/>
      <c r="O1150" s="38"/>
      <c r="P1150" s="315"/>
      <c r="Q1150" s="38"/>
      <c r="R1150" s="124"/>
      <c r="S1150" s="124"/>
      <c r="T1150" s="315"/>
      <c r="U1150" s="124"/>
      <c r="V1150" s="124"/>
      <c r="W1150" s="124"/>
      <c r="X1150" s="110"/>
      <c r="Y1150" s="38"/>
      <c r="Z1150" s="124"/>
      <c r="AA1150" s="124"/>
      <c r="AB1150" s="315"/>
      <c r="AC1150" s="124"/>
      <c r="AD1150" s="124"/>
      <c r="AE1150" s="124"/>
      <c r="AF1150" s="38"/>
      <c r="AG1150" s="19"/>
      <c r="AH1150" s="19"/>
    </row>
    <row r="1151" spans="1:34" ht="12.75" customHeight="1">
      <c r="A1151" s="19"/>
      <c r="B1151" s="376"/>
      <c r="C1151" s="383"/>
      <c r="D1151" s="377"/>
      <c r="E1151" s="378"/>
      <c r="F1151" s="378"/>
      <c r="G1151" s="378"/>
      <c r="H1151" s="377"/>
      <c r="I1151" s="379"/>
      <c r="J1151" s="35"/>
      <c r="K1151" s="35"/>
      <c r="L1151" s="372"/>
      <c r="M1151" s="35"/>
      <c r="N1151" s="35"/>
      <c r="O1151" s="35"/>
      <c r="P1151" s="377"/>
      <c r="Q1151" s="378"/>
      <c r="R1151" s="378"/>
      <c r="S1151" s="378"/>
      <c r="T1151" s="377"/>
      <c r="U1151" s="378"/>
      <c r="V1151" s="378"/>
      <c r="W1151" s="378"/>
      <c r="X1151" s="377"/>
      <c r="Y1151" s="378"/>
      <c r="Z1151" s="378"/>
      <c r="AA1151" s="378"/>
      <c r="AB1151" s="377"/>
      <c r="AC1151" s="378"/>
      <c r="AD1151" s="378"/>
      <c r="AE1151" s="378"/>
      <c r="AF1151" s="35"/>
      <c r="AG1151" s="19"/>
      <c r="AH1151" s="19"/>
    </row>
    <row r="1152" spans="1:34" ht="12.75" customHeight="1">
      <c r="A1152" s="19"/>
      <c r="B1152" s="363">
        <v>3</v>
      </c>
      <c r="C1152" s="363" t="s">
        <v>1019</v>
      </c>
      <c r="D1152" s="315"/>
      <c r="E1152" s="124"/>
      <c r="F1152" s="124"/>
      <c r="G1152" s="124"/>
      <c r="H1152" s="315"/>
      <c r="I1152" s="303"/>
      <c r="J1152" s="38"/>
      <c r="K1152" s="38"/>
      <c r="L1152" s="110"/>
      <c r="M1152" s="38"/>
      <c r="N1152" s="38"/>
      <c r="O1152" s="38"/>
      <c r="P1152" s="315"/>
      <c r="Q1152" s="124"/>
      <c r="R1152" s="124"/>
      <c r="S1152" s="124"/>
      <c r="T1152" s="315"/>
      <c r="U1152" s="124"/>
      <c r="V1152" s="124"/>
      <c r="W1152" s="124"/>
      <c r="X1152" s="110"/>
      <c r="Y1152" s="38"/>
      <c r="Z1152" s="38"/>
      <c r="AA1152" s="124"/>
      <c r="AB1152" s="110"/>
      <c r="AC1152" s="38"/>
      <c r="AD1152" s="38"/>
      <c r="AE1152" s="38"/>
      <c r="AF1152" s="38"/>
      <c r="AG1152" s="19"/>
      <c r="AH1152" s="19"/>
    </row>
    <row r="1153" spans="1:34" ht="12.75" customHeight="1">
      <c r="A1153" s="19"/>
      <c r="B1153" s="48"/>
      <c r="C1153" s="48"/>
      <c r="D1153" s="110"/>
      <c r="E1153" s="38"/>
      <c r="F1153" s="38"/>
      <c r="G1153" s="38"/>
      <c r="H1153" s="110"/>
      <c r="I1153" s="38"/>
      <c r="J1153" s="38"/>
      <c r="K1153" s="38"/>
      <c r="L1153" s="110"/>
      <c r="M1153" s="38"/>
      <c r="N1153" s="38"/>
      <c r="O1153" s="38"/>
      <c r="P1153" s="110"/>
      <c r="Q1153" s="38"/>
      <c r="R1153" s="23"/>
      <c r="S1153" s="23"/>
      <c r="T1153" s="321"/>
      <c r="U1153" s="23"/>
      <c r="V1153" s="23"/>
      <c r="W1153" s="23"/>
      <c r="X1153" s="110"/>
      <c r="Y1153" s="38"/>
      <c r="Z1153" s="124"/>
      <c r="AA1153" s="124"/>
      <c r="AB1153" s="315"/>
      <c r="AC1153" s="124"/>
      <c r="AD1153" s="124"/>
      <c r="AE1153" s="124"/>
      <c r="AF1153" s="38"/>
      <c r="AG1153" s="19"/>
      <c r="AH1153" s="19"/>
    </row>
    <row r="1154" spans="1:34" ht="12.75" customHeight="1">
      <c r="A1154" s="19"/>
      <c r="B1154" s="48"/>
      <c r="C1154" s="48"/>
      <c r="D1154" s="110"/>
      <c r="E1154" s="38"/>
      <c r="F1154" s="38"/>
      <c r="G1154" s="38"/>
      <c r="H1154" s="110"/>
      <c r="I1154" s="38"/>
      <c r="J1154" s="38"/>
      <c r="K1154" s="38"/>
      <c r="L1154" s="110"/>
      <c r="M1154" s="38"/>
      <c r="N1154" s="38"/>
      <c r="O1154" s="38"/>
      <c r="P1154" s="110"/>
      <c r="Q1154" s="38"/>
      <c r="R1154" s="38"/>
      <c r="S1154" s="309"/>
      <c r="T1154" s="310"/>
      <c r="U1154" s="309"/>
      <c r="V1154" s="309"/>
      <c r="W1154" s="309"/>
      <c r="X1154" s="110"/>
      <c r="Y1154" s="38"/>
      <c r="Z1154" s="38"/>
      <c r="AA1154" s="38"/>
      <c r="AB1154" s="110"/>
      <c r="AC1154" s="38"/>
      <c r="AD1154" s="38"/>
      <c r="AE1154" s="38"/>
      <c r="AF1154" s="38"/>
      <c r="AG1154" s="19"/>
      <c r="AH1154" s="19"/>
    </row>
    <row r="1155" spans="1:34" ht="12.75" customHeight="1">
      <c r="A1155" s="19"/>
      <c r="B1155" s="376"/>
      <c r="C1155" s="383"/>
      <c r="D1155" s="377"/>
      <c r="E1155" s="378"/>
      <c r="F1155" s="378"/>
      <c r="G1155" s="378"/>
      <c r="H1155" s="377"/>
      <c r="I1155" s="379"/>
      <c r="J1155" s="35"/>
      <c r="K1155" s="35"/>
      <c r="L1155" s="377"/>
      <c r="M1155" s="378"/>
      <c r="N1155" s="378"/>
      <c r="O1155" s="378"/>
      <c r="P1155" s="377"/>
      <c r="Q1155" s="378"/>
      <c r="R1155" s="381"/>
      <c r="S1155" s="381"/>
      <c r="T1155" s="382"/>
      <c r="U1155" s="381"/>
      <c r="V1155" s="381"/>
      <c r="W1155" s="381"/>
      <c r="X1155" s="372"/>
      <c r="Y1155" s="35"/>
      <c r="Z1155" s="35"/>
      <c r="AA1155" s="35"/>
      <c r="AB1155" s="372"/>
      <c r="AC1155" s="35"/>
      <c r="AD1155" s="35"/>
      <c r="AE1155" s="35"/>
      <c r="AF1155" s="35"/>
      <c r="AG1155" s="19"/>
      <c r="AH1155" s="19"/>
    </row>
    <row r="1156" spans="1:34" ht="12.75" customHeight="1">
      <c r="A1156" s="19"/>
      <c r="B1156" s="375">
        <v>4</v>
      </c>
      <c r="C1156" s="363" t="s">
        <v>1020</v>
      </c>
      <c r="D1156" s="315"/>
      <c r="E1156" s="124"/>
      <c r="F1156" s="124"/>
      <c r="G1156" s="124"/>
      <c r="H1156" s="315"/>
      <c r="I1156" s="303"/>
      <c r="J1156" s="38"/>
      <c r="K1156" s="38"/>
      <c r="L1156" s="315"/>
      <c r="M1156" s="124"/>
      <c r="N1156" s="124"/>
      <c r="O1156" s="124"/>
      <c r="P1156" s="315"/>
      <c r="Q1156" s="124"/>
      <c r="R1156" s="38"/>
      <c r="S1156" s="38"/>
      <c r="T1156" s="110"/>
      <c r="U1156" s="38"/>
      <c r="V1156" s="38"/>
      <c r="W1156" s="38"/>
      <c r="X1156" s="110"/>
      <c r="Y1156" s="38"/>
      <c r="Z1156" s="38"/>
      <c r="AA1156" s="317"/>
      <c r="AB1156" s="315"/>
      <c r="AC1156" s="38"/>
      <c r="AD1156" s="38"/>
      <c r="AE1156" s="38"/>
      <c r="AF1156" s="38"/>
      <c r="AG1156" s="19"/>
      <c r="AH1156" s="19"/>
    </row>
    <row r="1157" spans="1:34" ht="12.75" customHeight="1">
      <c r="A1157" s="19"/>
      <c r="B1157" s="375"/>
      <c r="C1157" s="375"/>
      <c r="D1157" s="315"/>
      <c r="E1157" s="124"/>
      <c r="F1157" s="124"/>
      <c r="G1157" s="124"/>
      <c r="H1157" s="315"/>
      <c r="I1157" s="303"/>
      <c r="J1157" s="38"/>
      <c r="K1157" s="38"/>
      <c r="L1157" s="315"/>
      <c r="M1157" s="124"/>
      <c r="N1157" s="124"/>
      <c r="O1157" s="124"/>
      <c r="P1157" s="315"/>
      <c r="Q1157" s="124"/>
      <c r="R1157" s="124"/>
      <c r="S1157" s="124"/>
      <c r="T1157" s="315"/>
      <c r="U1157" s="124"/>
      <c r="V1157" s="124"/>
      <c r="W1157" s="124"/>
      <c r="X1157" s="110"/>
      <c r="Y1157" s="38"/>
      <c r="Z1157" s="124"/>
      <c r="AA1157" s="317"/>
      <c r="AB1157" s="315"/>
      <c r="AC1157" s="124"/>
      <c r="AD1157" s="124"/>
      <c r="AE1157" s="124"/>
      <c r="AF1157" s="38"/>
      <c r="AG1157" s="19"/>
      <c r="AH1157" s="19"/>
    </row>
    <row r="1158" spans="1:34" ht="12.75" customHeight="1">
      <c r="A1158" s="19"/>
      <c r="B1158" s="48"/>
      <c r="C1158" s="48"/>
      <c r="D1158" s="110"/>
      <c r="E1158" s="38"/>
      <c r="F1158" s="38"/>
      <c r="G1158" s="38"/>
      <c r="H1158" s="110"/>
      <c r="I1158" s="38"/>
      <c r="J1158" s="38"/>
      <c r="K1158" s="38"/>
      <c r="L1158" s="110"/>
      <c r="M1158" s="38"/>
      <c r="N1158" s="38"/>
      <c r="O1158" s="38"/>
      <c r="P1158" s="110"/>
      <c r="Q1158" s="38"/>
      <c r="R1158" s="124"/>
      <c r="S1158" s="124"/>
      <c r="T1158" s="315"/>
      <c r="U1158" s="124"/>
      <c r="V1158" s="124"/>
      <c r="W1158" s="124"/>
      <c r="X1158" s="315"/>
      <c r="Y1158" s="124"/>
      <c r="Z1158" s="124"/>
      <c r="AA1158" s="317"/>
      <c r="AB1158" s="315"/>
      <c r="AC1158" s="124"/>
      <c r="AD1158" s="124"/>
      <c r="AE1158" s="124"/>
      <c r="AF1158" s="38"/>
      <c r="AG1158" s="19"/>
      <c r="AH1158" s="19"/>
    </row>
    <row r="1159" spans="1:34" ht="12.75" customHeight="1">
      <c r="A1159" s="19"/>
      <c r="B1159" s="383"/>
      <c r="C1159" s="383"/>
      <c r="D1159" s="372"/>
      <c r="E1159" s="35"/>
      <c r="F1159" s="35"/>
      <c r="G1159" s="35"/>
      <c r="H1159" s="372"/>
      <c r="I1159" s="35"/>
      <c r="J1159" s="35"/>
      <c r="K1159" s="35"/>
      <c r="L1159" s="372"/>
      <c r="M1159" s="35"/>
      <c r="N1159" s="35"/>
      <c r="O1159" s="35"/>
      <c r="P1159" s="372"/>
      <c r="Q1159" s="35"/>
      <c r="R1159" s="378"/>
      <c r="S1159" s="378"/>
      <c r="T1159" s="377"/>
      <c r="U1159" s="378"/>
      <c r="V1159" s="378"/>
      <c r="W1159" s="378"/>
      <c r="X1159" s="372"/>
      <c r="Y1159" s="35"/>
      <c r="Z1159" s="35"/>
      <c r="AA1159" s="384"/>
      <c r="AB1159" s="377"/>
      <c r="AC1159" s="35"/>
      <c r="AD1159" s="35"/>
      <c r="AE1159" s="35"/>
      <c r="AF1159" s="35"/>
      <c r="AG1159" s="19"/>
      <c r="AH1159" s="19"/>
    </row>
    <row r="1160" spans="1:34" ht="12.75" customHeight="1">
      <c r="A1160" s="19"/>
      <c r="B1160" s="375">
        <v>5</v>
      </c>
      <c r="C1160" s="375" t="s">
        <v>1021</v>
      </c>
      <c r="D1160" s="315"/>
      <c r="E1160" s="124"/>
      <c r="F1160" s="124"/>
      <c r="G1160" s="124"/>
      <c r="H1160" s="315"/>
      <c r="I1160" s="303"/>
      <c r="J1160" s="38"/>
      <c r="K1160" s="38"/>
      <c r="L1160" s="315"/>
      <c r="M1160" s="124"/>
      <c r="N1160" s="124"/>
      <c r="O1160" s="124"/>
      <c r="P1160" s="315"/>
      <c r="Q1160" s="124"/>
      <c r="R1160" s="23"/>
      <c r="S1160" s="23"/>
      <c r="T1160" s="321"/>
      <c r="U1160" s="23"/>
      <c r="V1160" s="23"/>
      <c r="W1160" s="23"/>
      <c r="X1160" s="110"/>
      <c r="Y1160" s="38"/>
      <c r="Z1160" s="124"/>
      <c r="AA1160" s="317"/>
      <c r="AB1160" s="315"/>
      <c r="AC1160" s="124"/>
      <c r="AD1160" s="124"/>
      <c r="AE1160" s="124"/>
      <c r="AF1160" s="38"/>
      <c r="AG1160" s="19"/>
      <c r="AH1160" s="19"/>
    </row>
    <row r="1161" spans="1:34" ht="12.75" customHeight="1">
      <c r="A1161" s="19"/>
      <c r="B1161" s="375"/>
      <c r="C1161" s="375"/>
      <c r="D1161" s="315"/>
      <c r="E1161" s="124"/>
      <c r="F1161" s="124"/>
      <c r="G1161" s="124"/>
      <c r="H1161" s="315"/>
      <c r="I1161" s="303"/>
      <c r="J1161" s="38"/>
      <c r="K1161" s="38"/>
      <c r="L1161" s="315"/>
      <c r="M1161" s="124"/>
      <c r="N1161" s="124"/>
      <c r="O1161" s="124"/>
      <c r="P1161" s="315"/>
      <c r="Q1161" s="124"/>
      <c r="R1161" s="38"/>
      <c r="S1161" s="309"/>
      <c r="T1161" s="310"/>
      <c r="U1161" s="309"/>
      <c r="V1161" s="309"/>
      <c r="W1161" s="309"/>
      <c r="X1161" s="110"/>
      <c r="Y1161" s="38"/>
      <c r="Z1161" s="38"/>
      <c r="AA1161" s="38"/>
      <c r="AB1161" s="110"/>
      <c r="AC1161" s="38"/>
      <c r="AD1161" s="38"/>
      <c r="AE1161" s="38"/>
      <c r="AF1161" s="38"/>
      <c r="AG1161" s="19"/>
      <c r="AH1161" s="19"/>
    </row>
    <row r="1162" spans="1:34" ht="12.75" customHeight="1">
      <c r="A1162" s="19"/>
      <c r="B1162" s="375"/>
      <c r="C1162" s="48"/>
      <c r="D1162" s="315"/>
      <c r="E1162" s="124"/>
      <c r="F1162" s="124"/>
      <c r="G1162" s="124"/>
      <c r="H1162" s="315"/>
      <c r="I1162" s="303"/>
      <c r="J1162" s="38"/>
      <c r="K1162" s="38"/>
      <c r="L1162" s="315"/>
      <c r="M1162" s="124"/>
      <c r="N1162" s="124"/>
      <c r="O1162" s="124"/>
      <c r="P1162" s="315"/>
      <c r="Q1162" s="124"/>
      <c r="R1162" s="309"/>
      <c r="S1162" s="309"/>
      <c r="T1162" s="310"/>
      <c r="U1162" s="309"/>
      <c r="V1162" s="309"/>
      <c r="W1162" s="309"/>
      <c r="X1162" s="110"/>
      <c r="Y1162" s="38"/>
      <c r="Z1162" s="38"/>
      <c r="AA1162" s="38"/>
      <c r="AB1162" s="110"/>
      <c r="AC1162" s="38"/>
      <c r="AD1162" s="38"/>
      <c r="AE1162" s="38"/>
      <c r="AF1162" s="38"/>
      <c r="AG1162" s="19"/>
      <c r="AH1162" s="19"/>
    </row>
    <row r="1163" spans="1:34" ht="12.75" customHeight="1">
      <c r="A1163" s="19"/>
      <c r="B1163" s="383"/>
      <c r="C1163" s="383"/>
      <c r="D1163" s="372"/>
      <c r="E1163" s="35"/>
      <c r="F1163" s="35"/>
      <c r="G1163" s="35"/>
      <c r="H1163" s="372"/>
      <c r="I1163" s="35"/>
      <c r="J1163" s="35"/>
      <c r="K1163" s="35"/>
      <c r="L1163" s="372"/>
      <c r="M1163" s="35"/>
      <c r="N1163" s="35"/>
      <c r="O1163" s="35"/>
      <c r="P1163" s="372"/>
      <c r="Q1163" s="35"/>
      <c r="R1163" s="35"/>
      <c r="S1163" s="35"/>
      <c r="T1163" s="372"/>
      <c r="U1163" s="35"/>
      <c r="V1163" s="35"/>
      <c r="W1163" s="35"/>
      <c r="X1163" s="372"/>
      <c r="Y1163" s="35"/>
      <c r="Z1163" s="35"/>
      <c r="AA1163" s="384"/>
      <c r="AB1163" s="372"/>
      <c r="AC1163" s="35"/>
      <c r="AD1163" s="35"/>
      <c r="AE1163" s="35"/>
      <c r="AF1163" s="35"/>
      <c r="AG1163" s="19"/>
      <c r="AH1163" s="19"/>
    </row>
    <row r="1164" spans="1:34" ht="12.75" customHeight="1">
      <c r="A1164" s="19"/>
      <c r="B1164" s="48">
        <v>6</v>
      </c>
      <c r="C1164" s="375" t="s">
        <v>1022</v>
      </c>
      <c r="D1164" s="110"/>
      <c r="E1164" s="38"/>
      <c r="F1164" s="38"/>
      <c r="G1164" s="38"/>
      <c r="H1164" s="110"/>
      <c r="I1164" s="38"/>
      <c r="J1164" s="38"/>
      <c r="K1164" s="38"/>
      <c r="L1164" s="110"/>
      <c r="M1164" s="38"/>
      <c r="N1164" s="38"/>
      <c r="O1164" s="38"/>
      <c r="P1164" s="110"/>
      <c r="Q1164" s="38"/>
      <c r="R1164" s="124"/>
      <c r="S1164" s="124"/>
      <c r="T1164" s="315"/>
      <c r="U1164" s="124"/>
      <c r="V1164" s="124"/>
      <c r="W1164" s="124"/>
      <c r="X1164" s="110"/>
      <c r="Y1164" s="38"/>
      <c r="Z1164" s="124"/>
      <c r="AA1164" s="317"/>
      <c r="AB1164" s="315"/>
      <c r="AC1164" s="124"/>
      <c r="AD1164" s="124"/>
      <c r="AE1164" s="124"/>
      <c r="AF1164" s="38"/>
      <c r="AG1164" s="19"/>
      <c r="AH1164" s="19"/>
    </row>
    <row r="1165" spans="1:34" ht="12.75" customHeight="1">
      <c r="A1165" s="19"/>
      <c r="B1165" s="375"/>
      <c r="C1165" s="48"/>
      <c r="D1165" s="315"/>
      <c r="E1165" s="124"/>
      <c r="F1165" s="124"/>
      <c r="G1165" s="124"/>
      <c r="H1165" s="315"/>
      <c r="I1165" s="303"/>
      <c r="J1165" s="38"/>
      <c r="K1165" s="38"/>
      <c r="L1165" s="315"/>
      <c r="M1165" s="124"/>
      <c r="N1165" s="124"/>
      <c r="O1165" s="124"/>
      <c r="P1165" s="315"/>
      <c r="Q1165" s="124"/>
      <c r="R1165" s="124"/>
      <c r="S1165" s="124"/>
      <c r="T1165" s="315"/>
      <c r="U1165" s="124"/>
      <c r="V1165" s="124"/>
      <c r="W1165" s="124"/>
      <c r="X1165" s="315"/>
      <c r="Y1165" s="124"/>
      <c r="Z1165" s="124"/>
      <c r="AA1165" s="317"/>
      <c r="AB1165" s="315"/>
      <c r="AC1165" s="124"/>
      <c r="AD1165" s="124"/>
      <c r="AE1165" s="124"/>
      <c r="AF1165" s="38"/>
      <c r="AG1165" s="19"/>
      <c r="AH1165" s="19"/>
    </row>
    <row r="1166" spans="1:34" ht="12.75" customHeight="1">
      <c r="A1166" s="19"/>
      <c r="B1166" s="375"/>
      <c r="C1166" s="375"/>
      <c r="D1166" s="315"/>
      <c r="E1166" s="124"/>
      <c r="F1166" s="124"/>
      <c r="G1166" s="124"/>
      <c r="H1166" s="315"/>
      <c r="I1166" s="303"/>
      <c r="J1166" s="38"/>
      <c r="K1166" s="38"/>
      <c r="L1166" s="315"/>
      <c r="M1166" s="124"/>
      <c r="N1166" s="124"/>
      <c r="O1166" s="124"/>
      <c r="P1166" s="315"/>
      <c r="Q1166" s="124"/>
      <c r="R1166" s="124"/>
      <c r="S1166" s="124"/>
      <c r="T1166" s="315"/>
      <c r="U1166" s="124"/>
      <c r="V1166" s="124"/>
      <c r="W1166" s="124"/>
      <c r="X1166" s="110"/>
      <c r="Y1166" s="38"/>
      <c r="Z1166" s="38"/>
      <c r="AA1166" s="317"/>
      <c r="AB1166" s="110"/>
      <c r="AC1166" s="38"/>
      <c r="AD1166" s="38"/>
      <c r="AE1166" s="38"/>
      <c r="AF1166" s="38"/>
      <c r="AG1166" s="19"/>
      <c r="AH1166" s="19"/>
    </row>
    <row r="1167" spans="1:34" ht="12.75" customHeight="1">
      <c r="A1167" s="19"/>
      <c r="B1167" s="376"/>
      <c r="C1167" s="376"/>
      <c r="D1167" s="377"/>
      <c r="E1167" s="378"/>
      <c r="F1167" s="378"/>
      <c r="G1167" s="378"/>
      <c r="H1167" s="377"/>
      <c r="I1167" s="379"/>
      <c r="J1167" s="35"/>
      <c r="K1167" s="35"/>
      <c r="L1167" s="377"/>
      <c r="M1167" s="378"/>
      <c r="N1167" s="378"/>
      <c r="O1167" s="378"/>
      <c r="P1167" s="377"/>
      <c r="Q1167" s="378"/>
      <c r="R1167" s="385"/>
      <c r="S1167" s="385"/>
      <c r="T1167" s="386"/>
      <c r="U1167" s="385"/>
      <c r="V1167" s="385"/>
      <c r="W1167" s="385"/>
      <c r="X1167" s="372"/>
      <c r="Y1167" s="35"/>
      <c r="Z1167" s="378"/>
      <c r="AA1167" s="384"/>
      <c r="AB1167" s="377"/>
      <c r="AC1167" s="378"/>
      <c r="AD1167" s="378"/>
      <c r="AE1167" s="378"/>
      <c r="AF1167" s="35"/>
      <c r="AG1167" s="19"/>
      <c r="AH1167" s="19"/>
    </row>
    <row r="1168" spans="1:34" ht="12.75" customHeight="1">
      <c r="A1168" s="19"/>
      <c r="B1168" s="509">
        <v>7</v>
      </c>
      <c r="C1168" s="510" t="s">
        <v>1023</v>
      </c>
      <c r="D1168" s="511"/>
      <c r="E1168" s="512"/>
      <c r="F1168" s="512"/>
      <c r="G1168" s="512"/>
      <c r="H1168" s="511"/>
      <c r="I1168" s="512"/>
      <c r="J1168" s="512"/>
      <c r="K1168" s="512"/>
      <c r="L1168" s="511"/>
      <c r="M1168" s="512"/>
      <c r="N1168" s="512"/>
      <c r="O1168" s="512"/>
      <c r="P1168" s="511"/>
      <c r="Q1168" s="512"/>
      <c r="R1168" s="512"/>
      <c r="S1168" s="528"/>
      <c r="T1168" s="529"/>
      <c r="U1168" s="528"/>
      <c r="V1168" s="528"/>
      <c r="W1168" s="528"/>
      <c r="X1168" s="511"/>
      <c r="Y1168" s="512"/>
      <c r="Z1168" s="512"/>
      <c r="AA1168" s="512"/>
      <c r="AB1168" s="511"/>
      <c r="AC1168" s="512"/>
      <c r="AD1168" s="512"/>
      <c r="AE1168" s="512"/>
      <c r="AF1168" s="512"/>
      <c r="AG1168" s="19"/>
      <c r="AH1168" s="19"/>
    </row>
    <row r="1169" spans="1:34" ht="12.75" customHeight="1">
      <c r="A1169" s="19"/>
      <c r="B1169" s="509"/>
      <c r="C1169" s="514"/>
      <c r="D1169" s="511"/>
      <c r="E1169" s="512"/>
      <c r="F1169" s="512"/>
      <c r="G1169" s="512"/>
      <c r="H1169" s="511"/>
      <c r="I1169" s="512"/>
      <c r="J1169" s="512"/>
      <c r="K1169" s="512"/>
      <c r="L1169" s="511"/>
      <c r="M1169" s="512"/>
      <c r="N1169" s="512"/>
      <c r="O1169" s="512"/>
      <c r="P1169" s="511"/>
      <c r="Q1169" s="512"/>
      <c r="R1169" s="528"/>
      <c r="S1169" s="528"/>
      <c r="T1169" s="529"/>
      <c r="U1169" s="528"/>
      <c r="V1169" s="528"/>
      <c r="W1169" s="528"/>
      <c r="X1169" s="511"/>
      <c r="Y1169" s="512"/>
      <c r="Z1169" s="512"/>
      <c r="AA1169" s="512"/>
      <c r="AB1169" s="511"/>
      <c r="AC1169" s="512"/>
      <c r="AD1169" s="512"/>
      <c r="AE1169" s="512"/>
      <c r="AF1169" s="512"/>
      <c r="AG1169" s="19"/>
      <c r="AH1169" s="19"/>
    </row>
    <row r="1170" spans="1:34" ht="12.75" customHeight="1">
      <c r="A1170" s="19"/>
      <c r="B1170" s="514"/>
      <c r="C1170" s="509"/>
      <c r="D1170" s="515"/>
      <c r="E1170" s="516"/>
      <c r="F1170" s="516"/>
      <c r="G1170" s="516"/>
      <c r="H1170" s="515"/>
      <c r="I1170" s="517"/>
      <c r="J1170" s="512"/>
      <c r="K1170" s="512"/>
      <c r="L1170" s="515"/>
      <c r="M1170" s="516"/>
      <c r="N1170" s="516"/>
      <c r="O1170" s="516"/>
      <c r="P1170" s="515"/>
      <c r="Q1170" s="516"/>
      <c r="R1170" s="512"/>
      <c r="S1170" s="512"/>
      <c r="T1170" s="511"/>
      <c r="U1170" s="512"/>
      <c r="V1170" s="512"/>
      <c r="W1170" s="512"/>
      <c r="X1170" s="511"/>
      <c r="Y1170" s="512"/>
      <c r="Z1170" s="512"/>
      <c r="AA1170" s="513"/>
      <c r="AB1170" s="511"/>
      <c r="AC1170" s="512"/>
      <c r="AD1170" s="512"/>
      <c r="AE1170" s="512"/>
      <c r="AF1170" s="512"/>
      <c r="AG1170" s="19"/>
      <c r="AH1170" s="19"/>
    </row>
    <row r="1171" spans="1:34" ht="12.75" customHeight="1">
      <c r="A1171" s="19"/>
      <c r="B1171" s="518"/>
      <c r="C1171" s="532"/>
      <c r="D1171" s="519"/>
      <c r="E1171" s="520"/>
      <c r="F1171" s="520"/>
      <c r="G1171" s="520"/>
      <c r="H1171" s="519"/>
      <c r="I1171" s="521"/>
      <c r="J1171" s="522"/>
      <c r="K1171" s="522"/>
      <c r="L1171" s="519"/>
      <c r="M1171" s="520"/>
      <c r="N1171" s="520"/>
      <c r="O1171" s="520"/>
      <c r="P1171" s="519"/>
      <c r="Q1171" s="520"/>
      <c r="R1171" s="520"/>
      <c r="S1171" s="520"/>
      <c r="T1171" s="519"/>
      <c r="U1171" s="520"/>
      <c r="V1171" s="520"/>
      <c r="W1171" s="520"/>
      <c r="X1171" s="523"/>
      <c r="Y1171" s="522"/>
      <c r="Z1171" s="520"/>
      <c r="AA1171" s="524"/>
      <c r="AB1171" s="519"/>
      <c r="AC1171" s="520"/>
      <c r="AD1171" s="520"/>
      <c r="AE1171" s="520"/>
      <c r="AF1171" s="521"/>
      <c r="AG1171" s="19"/>
      <c r="AH1171" s="19"/>
    </row>
    <row r="1172" spans="1:34" ht="12.75" customHeight="1">
      <c r="A1172" s="19"/>
      <c r="B1172" s="490">
        <v>8</v>
      </c>
      <c r="C1172" s="504" t="s">
        <v>1024</v>
      </c>
      <c r="D1172" s="484"/>
      <c r="E1172" s="485"/>
      <c r="F1172" s="485"/>
      <c r="G1172" s="485"/>
      <c r="H1172" s="484"/>
      <c r="I1172" s="486"/>
      <c r="J1172" s="487"/>
      <c r="K1172" s="487"/>
      <c r="L1172" s="484"/>
      <c r="M1172" s="485"/>
      <c r="N1172" s="485"/>
      <c r="O1172" s="485"/>
      <c r="P1172" s="484"/>
      <c r="Q1172" s="485"/>
      <c r="R1172" s="485"/>
      <c r="S1172" s="485"/>
      <c r="T1172" s="484"/>
      <c r="U1172" s="485"/>
      <c r="V1172" s="485"/>
      <c r="W1172" s="485"/>
      <c r="X1172" s="484"/>
      <c r="Y1172" s="485"/>
      <c r="Z1172" s="485"/>
      <c r="AA1172" s="505"/>
      <c r="AB1172" s="484"/>
      <c r="AC1172" s="485"/>
      <c r="AD1172" s="485"/>
      <c r="AE1172" s="485"/>
      <c r="AF1172" s="487"/>
      <c r="AG1172" s="19"/>
      <c r="AH1172" s="19"/>
    </row>
    <row r="1173" spans="1:34" ht="12.75" customHeight="1">
      <c r="A1173" s="19"/>
      <c r="B1173" s="489"/>
      <c r="C1173" s="490"/>
      <c r="D1173" s="488"/>
      <c r="E1173" s="487"/>
      <c r="F1173" s="487"/>
      <c r="G1173" s="487"/>
      <c r="H1173" s="488"/>
      <c r="I1173" s="487"/>
      <c r="J1173" s="487"/>
      <c r="K1173" s="487"/>
      <c r="L1173" s="488"/>
      <c r="M1173" s="487"/>
      <c r="N1173" s="487"/>
      <c r="O1173" s="487"/>
      <c r="P1173" s="488"/>
      <c r="Q1173" s="487"/>
      <c r="R1173" s="485"/>
      <c r="S1173" s="485"/>
      <c r="T1173" s="484"/>
      <c r="U1173" s="485"/>
      <c r="V1173" s="485"/>
      <c r="W1173" s="485"/>
      <c r="X1173" s="488"/>
      <c r="Y1173" s="487"/>
      <c r="Z1173" s="487"/>
      <c r="AA1173" s="505"/>
      <c r="AB1173" s="488"/>
      <c r="AC1173" s="487"/>
      <c r="AD1173" s="487"/>
      <c r="AE1173" s="487"/>
      <c r="AF1173" s="487"/>
      <c r="AG1173" s="19"/>
      <c r="AH1173" s="19"/>
    </row>
    <row r="1174" spans="1:34" ht="12.75" customHeight="1">
      <c r="A1174" s="19"/>
      <c r="B1174" s="489"/>
      <c r="C1174" s="489"/>
      <c r="D1174" s="488"/>
      <c r="E1174" s="487"/>
      <c r="F1174" s="487"/>
      <c r="G1174" s="487"/>
      <c r="H1174" s="488"/>
      <c r="I1174" s="487"/>
      <c r="J1174" s="487"/>
      <c r="K1174" s="487"/>
      <c r="L1174" s="488"/>
      <c r="M1174" s="487"/>
      <c r="N1174" s="487"/>
      <c r="O1174" s="487"/>
      <c r="P1174" s="488"/>
      <c r="Q1174" s="487"/>
      <c r="R1174" s="491"/>
      <c r="S1174" s="491"/>
      <c r="T1174" s="492"/>
      <c r="U1174" s="491"/>
      <c r="V1174" s="491"/>
      <c r="W1174" s="491"/>
      <c r="X1174" s="488"/>
      <c r="Y1174" s="487"/>
      <c r="Z1174" s="485"/>
      <c r="AA1174" s="505"/>
      <c r="AB1174" s="484"/>
      <c r="AC1174" s="485"/>
      <c r="AD1174" s="485"/>
      <c r="AE1174" s="485"/>
      <c r="AF1174" s="487"/>
      <c r="AG1174" s="19"/>
      <c r="AH1174" s="19"/>
    </row>
    <row r="1175" spans="1:34" ht="12.75" customHeight="1">
      <c r="A1175" s="19"/>
      <c r="B1175" s="495"/>
      <c r="C1175" s="496"/>
      <c r="D1175" s="497"/>
      <c r="E1175" s="498"/>
      <c r="F1175" s="498"/>
      <c r="G1175" s="498"/>
      <c r="H1175" s="497"/>
      <c r="I1175" s="499"/>
      <c r="J1175" s="500"/>
      <c r="K1175" s="500"/>
      <c r="L1175" s="497"/>
      <c r="M1175" s="498"/>
      <c r="N1175" s="498"/>
      <c r="O1175" s="498"/>
      <c r="P1175" s="497"/>
      <c r="Q1175" s="498"/>
      <c r="R1175" s="500"/>
      <c r="S1175" s="501"/>
      <c r="T1175" s="502"/>
      <c r="U1175" s="501"/>
      <c r="V1175" s="501"/>
      <c r="W1175" s="501"/>
      <c r="X1175" s="503"/>
      <c r="Y1175" s="500"/>
      <c r="Z1175" s="500"/>
      <c r="AA1175" s="500"/>
      <c r="AB1175" s="503"/>
      <c r="AC1175" s="500"/>
      <c r="AD1175" s="500"/>
      <c r="AE1175" s="500"/>
      <c r="AF1175" s="500"/>
      <c r="AG1175" s="19"/>
      <c r="AH1175" s="19"/>
    </row>
    <row r="1176" spans="1:34" ht="12.75" customHeight="1">
      <c r="A1176" s="19"/>
      <c r="B1176" s="375">
        <v>9</v>
      </c>
      <c r="C1176" s="363" t="s">
        <v>483</v>
      </c>
      <c r="D1176" s="315"/>
      <c r="E1176" s="124"/>
      <c r="F1176" s="124"/>
      <c r="G1176" s="124"/>
      <c r="H1176" s="315"/>
      <c r="I1176" s="303"/>
      <c r="J1176" s="38"/>
      <c r="K1176" s="38"/>
      <c r="L1176" s="315"/>
      <c r="M1176" s="124"/>
      <c r="N1176" s="124"/>
      <c r="O1176" s="124"/>
      <c r="P1176" s="315"/>
      <c r="Q1176" s="124"/>
      <c r="R1176" s="309"/>
      <c r="S1176" s="309"/>
      <c r="T1176" s="310"/>
      <c r="U1176" s="309"/>
      <c r="V1176" s="309"/>
      <c r="W1176" s="309"/>
      <c r="X1176" s="110"/>
      <c r="Y1176" s="38"/>
      <c r="Z1176" s="38"/>
      <c r="AA1176" s="38"/>
      <c r="AB1176" s="110"/>
      <c r="AC1176" s="38"/>
      <c r="AD1176" s="38"/>
      <c r="AE1176" s="38"/>
      <c r="AF1176" s="38"/>
      <c r="AG1176" s="19"/>
      <c r="AH1176" s="19"/>
    </row>
    <row r="1177" spans="1:34" ht="12.75" customHeight="1">
      <c r="A1177" s="19"/>
      <c r="B1177" s="375"/>
      <c r="C1177" s="375"/>
      <c r="D1177" s="315"/>
      <c r="E1177" s="124"/>
      <c r="F1177" s="124"/>
      <c r="G1177" s="124"/>
      <c r="H1177" s="315"/>
      <c r="I1177" s="303"/>
      <c r="J1177" s="38"/>
      <c r="K1177" s="38"/>
      <c r="L1177" s="315"/>
      <c r="M1177" s="124"/>
      <c r="N1177" s="124"/>
      <c r="O1177" s="124"/>
      <c r="P1177" s="315"/>
      <c r="Q1177" s="124"/>
      <c r="R1177" s="38"/>
      <c r="S1177" s="38"/>
      <c r="T1177" s="110"/>
      <c r="U1177" s="38"/>
      <c r="V1177" s="38"/>
      <c r="W1177" s="38"/>
      <c r="X1177" s="110"/>
      <c r="Y1177" s="38"/>
      <c r="Z1177" s="38"/>
      <c r="AA1177" s="38"/>
      <c r="AB1177" s="110"/>
      <c r="AC1177" s="38"/>
      <c r="AD1177" s="38"/>
      <c r="AE1177" s="38"/>
      <c r="AF1177" s="38"/>
      <c r="AG1177" s="19"/>
      <c r="AH1177" s="19"/>
    </row>
    <row r="1178" spans="1:34" ht="12.75" customHeight="1">
      <c r="A1178" s="19"/>
      <c r="B1178" s="48"/>
      <c r="C1178" s="48"/>
      <c r="D1178" s="110"/>
      <c r="E1178" s="38"/>
      <c r="F1178" s="38"/>
      <c r="G1178" s="38"/>
      <c r="H1178" s="110"/>
      <c r="I1178" s="38"/>
      <c r="J1178" s="38"/>
      <c r="K1178" s="38"/>
      <c r="L1178" s="110"/>
      <c r="M1178" s="38"/>
      <c r="N1178" s="38"/>
      <c r="O1178" s="38"/>
      <c r="P1178" s="110"/>
      <c r="Q1178" s="38"/>
      <c r="R1178" s="124"/>
      <c r="S1178" s="124"/>
      <c r="T1178" s="315"/>
      <c r="U1178" s="124"/>
      <c r="V1178" s="124"/>
      <c r="W1178" s="124"/>
      <c r="X1178" s="110"/>
      <c r="Y1178" s="38"/>
      <c r="Z1178" s="124"/>
      <c r="AA1178" s="38"/>
      <c r="AB1178" s="315"/>
      <c r="AC1178" s="124"/>
      <c r="AD1178" s="124"/>
      <c r="AE1178" s="124"/>
      <c r="AF1178" s="38"/>
      <c r="AG1178" s="19"/>
      <c r="AH1178" s="19"/>
    </row>
    <row r="1179" spans="1:34" ht="12.75" customHeight="1">
      <c r="A1179" s="19"/>
      <c r="B1179" s="383"/>
      <c r="C1179" s="383"/>
      <c r="D1179" s="372"/>
      <c r="E1179" s="35"/>
      <c r="F1179" s="35"/>
      <c r="G1179" s="35"/>
      <c r="H1179" s="372"/>
      <c r="I1179" s="35"/>
      <c r="J1179" s="35"/>
      <c r="K1179" s="35"/>
      <c r="L1179" s="372"/>
      <c r="M1179" s="35"/>
      <c r="N1179" s="35"/>
      <c r="O1179" s="35"/>
      <c r="P1179" s="372"/>
      <c r="Q1179" s="35"/>
      <c r="R1179" s="378"/>
      <c r="S1179" s="378"/>
      <c r="T1179" s="377"/>
      <c r="U1179" s="378"/>
      <c r="V1179" s="378"/>
      <c r="W1179" s="378"/>
      <c r="X1179" s="377"/>
      <c r="Y1179" s="378"/>
      <c r="Z1179" s="378"/>
      <c r="AA1179" s="35"/>
      <c r="AB1179" s="377"/>
      <c r="AC1179" s="378"/>
      <c r="AD1179" s="378"/>
      <c r="AE1179" s="378"/>
      <c r="AF1179" s="35"/>
      <c r="AG1179" s="19"/>
      <c r="AH1179" s="19"/>
    </row>
    <row r="1180" spans="1:34" ht="12.75" customHeight="1">
      <c r="A1180" s="19"/>
      <c r="B1180" s="375">
        <v>10</v>
      </c>
      <c r="C1180" s="363" t="s">
        <v>1019</v>
      </c>
      <c r="D1180" s="315"/>
      <c r="E1180" s="124"/>
      <c r="F1180" s="124"/>
      <c r="G1180" s="124"/>
      <c r="H1180" s="315"/>
      <c r="I1180" s="303"/>
      <c r="J1180" s="38"/>
      <c r="K1180" s="38"/>
      <c r="L1180" s="315"/>
      <c r="M1180" s="124"/>
      <c r="N1180" s="124"/>
      <c r="O1180" s="124"/>
      <c r="P1180" s="315"/>
      <c r="Q1180" s="124"/>
      <c r="R1180" s="124"/>
      <c r="S1180" s="124"/>
      <c r="T1180" s="315"/>
      <c r="U1180" s="124"/>
      <c r="V1180" s="124"/>
      <c r="W1180" s="124"/>
      <c r="X1180" s="110"/>
      <c r="Y1180" s="38"/>
      <c r="Z1180" s="38"/>
      <c r="AA1180" s="38"/>
      <c r="AB1180" s="110"/>
      <c r="AC1180" s="38"/>
      <c r="AD1180" s="38"/>
      <c r="AE1180" s="38"/>
      <c r="AF1180" s="38"/>
      <c r="AG1180" s="19"/>
      <c r="AH1180" s="19"/>
    </row>
    <row r="1181" spans="1:34" ht="12.75" customHeight="1">
      <c r="A1181" s="19"/>
      <c r="B1181" s="375"/>
      <c r="C1181" s="48"/>
      <c r="D1181" s="315"/>
      <c r="E1181" s="124"/>
      <c r="F1181" s="124"/>
      <c r="G1181" s="124"/>
      <c r="H1181" s="315"/>
      <c r="I1181" s="303"/>
      <c r="J1181" s="38"/>
      <c r="K1181" s="38"/>
      <c r="L1181" s="315"/>
      <c r="M1181" s="124"/>
      <c r="N1181" s="124"/>
      <c r="O1181" s="124"/>
      <c r="P1181" s="315"/>
      <c r="Q1181" s="124"/>
      <c r="R1181" s="23"/>
      <c r="S1181" s="23"/>
      <c r="T1181" s="321"/>
      <c r="U1181" s="23"/>
      <c r="V1181" s="23"/>
      <c r="W1181" s="23"/>
      <c r="X1181" s="110"/>
      <c r="Y1181" s="38"/>
      <c r="Z1181" s="124"/>
      <c r="AA1181" s="38"/>
      <c r="AB1181" s="315"/>
      <c r="AC1181" s="124"/>
      <c r="AD1181" s="124"/>
      <c r="AE1181" s="124"/>
      <c r="AF1181" s="38"/>
      <c r="AG1181" s="19"/>
      <c r="AH1181" s="19"/>
    </row>
    <row r="1182" spans="1:34" ht="12.75" customHeight="1">
      <c r="A1182" s="19"/>
      <c r="B1182" s="375"/>
      <c r="C1182" s="48"/>
      <c r="D1182" s="315"/>
      <c r="E1182" s="124"/>
      <c r="F1182" s="124"/>
      <c r="G1182" s="124"/>
      <c r="H1182" s="315"/>
      <c r="I1182" s="303"/>
      <c r="J1182" s="38"/>
      <c r="K1182" s="38"/>
      <c r="L1182" s="315"/>
      <c r="M1182" s="124"/>
      <c r="N1182" s="124"/>
      <c r="O1182" s="124"/>
      <c r="P1182" s="315"/>
      <c r="Q1182" s="124"/>
      <c r="R1182" s="38"/>
      <c r="S1182" s="309"/>
      <c r="T1182" s="310"/>
      <c r="U1182" s="309"/>
      <c r="V1182" s="309"/>
      <c r="W1182" s="309"/>
      <c r="X1182" s="110"/>
      <c r="Y1182" s="38"/>
      <c r="Z1182" s="38"/>
      <c r="AA1182" s="38"/>
      <c r="AB1182" s="110"/>
      <c r="AC1182" s="38"/>
      <c r="AD1182" s="38"/>
      <c r="AE1182" s="38"/>
      <c r="AF1182" s="38"/>
      <c r="AG1182" s="19"/>
      <c r="AH1182" s="19"/>
    </row>
    <row r="1183" spans="1:34" ht="12.75" customHeight="1">
      <c r="A1183" s="19"/>
      <c r="B1183" s="383"/>
      <c r="C1183" s="383"/>
      <c r="D1183" s="372"/>
      <c r="E1183" s="35"/>
      <c r="F1183" s="35"/>
      <c r="G1183" s="35"/>
      <c r="H1183" s="372"/>
      <c r="I1183" s="35"/>
      <c r="J1183" s="35"/>
      <c r="K1183" s="35"/>
      <c r="L1183" s="372"/>
      <c r="M1183" s="35"/>
      <c r="N1183" s="35"/>
      <c r="O1183" s="35"/>
      <c r="P1183" s="372"/>
      <c r="Q1183" s="35"/>
      <c r="R1183" s="381"/>
      <c r="S1183" s="381"/>
      <c r="T1183" s="382"/>
      <c r="U1183" s="381"/>
      <c r="V1183" s="381"/>
      <c r="W1183" s="381"/>
      <c r="X1183" s="372"/>
      <c r="Y1183" s="35"/>
      <c r="Z1183" s="35"/>
      <c r="AA1183" s="35"/>
      <c r="AB1183" s="372"/>
      <c r="AC1183" s="35"/>
      <c r="AD1183" s="35"/>
      <c r="AE1183" s="35"/>
      <c r="AF1183" s="35"/>
      <c r="AG1183" s="19"/>
      <c r="AH1183" s="19"/>
    </row>
    <row r="1184" spans="1:34" ht="12.75" customHeight="1">
      <c r="A1184" s="19"/>
      <c r="B1184" s="48">
        <v>11</v>
      </c>
      <c r="C1184" s="363" t="s">
        <v>1020</v>
      </c>
      <c r="D1184" s="110"/>
      <c r="E1184" s="38"/>
      <c r="F1184" s="38"/>
      <c r="G1184" s="38"/>
      <c r="H1184" s="110"/>
      <c r="I1184" s="38"/>
      <c r="J1184" s="38"/>
      <c r="K1184" s="38"/>
      <c r="L1184" s="110"/>
      <c r="M1184" s="38"/>
      <c r="N1184" s="38"/>
      <c r="O1184" s="38"/>
      <c r="P1184" s="110"/>
      <c r="Q1184" s="38"/>
      <c r="R1184" s="38"/>
      <c r="S1184" s="38"/>
      <c r="T1184" s="110"/>
      <c r="U1184" s="38"/>
      <c r="V1184" s="38"/>
      <c r="W1184" s="38"/>
      <c r="X1184" s="110"/>
      <c r="Y1184" s="38"/>
      <c r="Z1184" s="38"/>
      <c r="AA1184" s="317"/>
      <c r="AB1184" s="110"/>
      <c r="AC1184" s="38"/>
      <c r="AD1184" s="38"/>
      <c r="AE1184" s="38"/>
      <c r="AF1184" s="38"/>
      <c r="AG1184" s="19"/>
      <c r="AH1184" s="19"/>
    </row>
    <row r="1185" spans="1:34" ht="12.75" customHeight="1">
      <c r="A1185" s="19"/>
      <c r="B1185" s="375"/>
      <c r="C1185" s="375"/>
      <c r="D1185" s="315"/>
      <c r="E1185" s="124"/>
      <c r="F1185" s="124"/>
      <c r="G1185" s="124"/>
      <c r="H1185" s="315"/>
      <c r="I1185" s="303"/>
      <c r="J1185" s="38"/>
      <c r="K1185" s="38"/>
      <c r="L1185" s="315"/>
      <c r="M1185" s="124"/>
      <c r="N1185" s="124"/>
      <c r="O1185" s="124"/>
      <c r="P1185" s="315"/>
      <c r="Q1185" s="124"/>
      <c r="R1185" s="124"/>
      <c r="S1185" s="124"/>
      <c r="T1185" s="315"/>
      <c r="U1185" s="124"/>
      <c r="V1185" s="124"/>
      <c r="W1185" s="124"/>
      <c r="X1185" s="110"/>
      <c r="Y1185" s="38"/>
      <c r="Z1185" s="124"/>
      <c r="AA1185" s="317"/>
      <c r="AB1185" s="315"/>
      <c r="AC1185" s="124"/>
      <c r="AD1185" s="124"/>
      <c r="AE1185" s="124"/>
      <c r="AF1185" s="38"/>
      <c r="AG1185" s="19"/>
      <c r="AH1185" s="19"/>
    </row>
    <row r="1186" spans="1:34" ht="12.75" customHeight="1">
      <c r="A1186" s="19"/>
      <c r="B1186" s="375"/>
      <c r="C1186" s="48"/>
      <c r="D1186" s="315"/>
      <c r="E1186" s="124"/>
      <c r="F1186" s="124"/>
      <c r="G1186" s="124"/>
      <c r="H1186" s="315"/>
      <c r="I1186" s="303"/>
      <c r="J1186" s="38"/>
      <c r="K1186" s="38"/>
      <c r="L1186" s="315"/>
      <c r="M1186" s="124"/>
      <c r="N1186" s="124"/>
      <c r="O1186" s="124"/>
      <c r="P1186" s="315"/>
      <c r="Q1186" s="124"/>
      <c r="R1186" s="124"/>
      <c r="S1186" s="124"/>
      <c r="T1186" s="315"/>
      <c r="U1186" s="124"/>
      <c r="V1186" s="124"/>
      <c r="W1186" s="124"/>
      <c r="X1186" s="315"/>
      <c r="Y1186" s="124"/>
      <c r="Z1186" s="124"/>
      <c r="AA1186" s="317"/>
      <c r="AB1186" s="315"/>
      <c r="AC1186" s="124"/>
      <c r="AD1186" s="124"/>
      <c r="AE1186" s="124"/>
      <c r="AF1186" s="38"/>
      <c r="AG1186" s="19"/>
      <c r="AH1186" s="19"/>
    </row>
    <row r="1187" spans="1:34" ht="12.75" customHeight="1">
      <c r="A1187" s="19"/>
      <c r="B1187" s="376"/>
      <c r="C1187" s="383"/>
      <c r="D1187" s="377"/>
      <c r="E1187" s="378"/>
      <c r="F1187" s="378"/>
      <c r="G1187" s="378"/>
      <c r="H1187" s="377"/>
      <c r="I1187" s="379"/>
      <c r="J1187" s="35"/>
      <c r="K1187" s="35"/>
      <c r="L1187" s="377"/>
      <c r="M1187" s="378"/>
      <c r="N1187" s="378"/>
      <c r="O1187" s="378"/>
      <c r="P1187" s="377"/>
      <c r="Q1187" s="378"/>
      <c r="R1187" s="378"/>
      <c r="S1187" s="378"/>
      <c r="T1187" s="377"/>
      <c r="U1187" s="378"/>
      <c r="V1187" s="378"/>
      <c r="W1187" s="378"/>
      <c r="X1187" s="372"/>
      <c r="Y1187" s="35"/>
      <c r="Z1187" s="35"/>
      <c r="AA1187" s="384"/>
      <c r="AB1187" s="372"/>
      <c r="AC1187" s="35"/>
      <c r="AD1187" s="35"/>
      <c r="AE1187" s="35"/>
      <c r="AF1187" s="35"/>
      <c r="AG1187" s="19"/>
      <c r="AH1187" s="19"/>
    </row>
    <row r="1188" spans="1:34" ht="12.75" customHeight="1">
      <c r="A1188" s="19"/>
      <c r="B1188" s="48">
        <v>12</v>
      </c>
      <c r="C1188" s="375" t="s">
        <v>1021</v>
      </c>
      <c r="D1188" s="110"/>
      <c r="E1188" s="38"/>
      <c r="F1188" s="38"/>
      <c r="G1188" s="38"/>
      <c r="H1188" s="110"/>
      <c r="I1188" s="38"/>
      <c r="J1188" s="38"/>
      <c r="K1188" s="38"/>
      <c r="L1188" s="110"/>
      <c r="M1188" s="38"/>
      <c r="N1188" s="38"/>
      <c r="O1188" s="38"/>
      <c r="P1188" s="110"/>
      <c r="Q1188" s="38"/>
      <c r="R1188" s="23"/>
      <c r="S1188" s="23"/>
      <c r="T1188" s="321"/>
      <c r="U1188" s="23"/>
      <c r="V1188" s="23"/>
      <c r="W1188" s="23"/>
      <c r="X1188" s="110"/>
      <c r="Y1188" s="38"/>
      <c r="Z1188" s="124"/>
      <c r="AA1188" s="317"/>
      <c r="AB1188" s="315"/>
      <c r="AC1188" s="124"/>
      <c r="AD1188" s="124"/>
      <c r="AE1188" s="124"/>
      <c r="AF1188" s="38"/>
      <c r="AG1188" s="19"/>
      <c r="AH1188" s="19"/>
    </row>
    <row r="1189" spans="1:34" ht="12.75" customHeight="1">
      <c r="A1189" s="19"/>
      <c r="B1189" s="48"/>
      <c r="C1189" s="375"/>
      <c r="D1189" s="110"/>
      <c r="E1189" s="38"/>
      <c r="F1189" s="38"/>
      <c r="G1189" s="38"/>
      <c r="H1189" s="110"/>
      <c r="I1189" s="38"/>
      <c r="J1189" s="38"/>
      <c r="K1189" s="38"/>
      <c r="L1189" s="110"/>
      <c r="M1189" s="38"/>
      <c r="N1189" s="38"/>
      <c r="O1189" s="38"/>
      <c r="P1189" s="110"/>
      <c r="Q1189" s="38"/>
      <c r="R1189" s="38"/>
      <c r="S1189" s="309"/>
      <c r="T1189" s="310"/>
      <c r="U1189" s="309"/>
      <c r="V1189" s="309"/>
      <c r="W1189" s="309"/>
      <c r="X1189" s="110"/>
      <c r="Y1189" s="38"/>
      <c r="Z1189" s="38"/>
      <c r="AA1189" s="38"/>
      <c r="AB1189" s="110"/>
      <c r="AC1189" s="38"/>
      <c r="AD1189" s="38"/>
      <c r="AE1189" s="38"/>
      <c r="AF1189" s="38"/>
      <c r="AG1189" s="19"/>
      <c r="AH1189" s="19"/>
    </row>
    <row r="1190" spans="1:34" ht="12.75" customHeight="1">
      <c r="A1190" s="19"/>
      <c r="B1190" s="375"/>
      <c r="C1190" s="48"/>
      <c r="D1190" s="315"/>
      <c r="E1190" s="124"/>
      <c r="F1190" s="124"/>
      <c r="G1190" s="124"/>
      <c r="H1190" s="315"/>
      <c r="I1190" s="303"/>
      <c r="J1190" s="38"/>
      <c r="K1190" s="38"/>
      <c r="L1190" s="315"/>
      <c r="M1190" s="124"/>
      <c r="N1190" s="124"/>
      <c r="O1190" s="124"/>
      <c r="P1190" s="315"/>
      <c r="Q1190" s="124"/>
      <c r="R1190" s="309"/>
      <c r="S1190" s="309"/>
      <c r="T1190" s="310"/>
      <c r="U1190" s="309"/>
      <c r="V1190" s="309"/>
      <c r="W1190" s="309"/>
      <c r="X1190" s="110"/>
      <c r="Y1190" s="38"/>
      <c r="Z1190" s="38"/>
      <c r="AA1190" s="38"/>
      <c r="AB1190" s="110"/>
      <c r="AC1190" s="38"/>
      <c r="AD1190" s="38"/>
      <c r="AE1190" s="38"/>
      <c r="AF1190" s="38"/>
      <c r="AG1190" s="19"/>
      <c r="AH1190" s="19"/>
    </row>
    <row r="1191" spans="1:34" ht="12.75" customHeight="1">
      <c r="A1191" s="19"/>
      <c r="B1191" s="376"/>
      <c r="C1191" s="383"/>
      <c r="D1191" s="377"/>
      <c r="E1191" s="378"/>
      <c r="F1191" s="378"/>
      <c r="G1191" s="378"/>
      <c r="H1191" s="377"/>
      <c r="I1191" s="379"/>
      <c r="J1191" s="35"/>
      <c r="K1191" s="35"/>
      <c r="L1191" s="377"/>
      <c r="M1191" s="378"/>
      <c r="N1191" s="378"/>
      <c r="O1191" s="378"/>
      <c r="P1191" s="377"/>
      <c r="Q1191" s="378"/>
      <c r="R1191" s="35"/>
      <c r="S1191" s="35"/>
      <c r="T1191" s="372"/>
      <c r="U1191" s="35"/>
      <c r="V1191" s="35"/>
      <c r="W1191" s="35"/>
      <c r="X1191" s="372"/>
      <c r="Y1191" s="35"/>
      <c r="Z1191" s="35"/>
      <c r="AA1191" s="387"/>
      <c r="AB1191" s="372"/>
      <c r="AC1191" s="35"/>
      <c r="AD1191" s="35"/>
      <c r="AE1191" s="35"/>
      <c r="AF1191" s="35"/>
      <c r="AG1191" s="19"/>
      <c r="AH1191" s="19"/>
    </row>
    <row r="1192" spans="1:34" ht="12.75" customHeight="1">
      <c r="A1192" s="19"/>
      <c r="B1192" s="375">
        <v>13</v>
      </c>
      <c r="C1192" s="375" t="s">
        <v>1022</v>
      </c>
      <c r="D1192" s="315"/>
      <c r="E1192" s="124"/>
      <c r="F1192" s="124"/>
      <c r="G1192" s="124"/>
      <c r="H1192" s="315"/>
      <c r="I1192" s="303"/>
      <c r="J1192" s="38"/>
      <c r="K1192" s="38"/>
      <c r="L1192" s="315"/>
      <c r="M1192" s="124"/>
      <c r="N1192" s="124"/>
      <c r="O1192" s="124"/>
      <c r="P1192" s="315"/>
      <c r="Q1192" s="124"/>
      <c r="R1192" s="124"/>
      <c r="S1192" s="124"/>
      <c r="T1192" s="315"/>
      <c r="U1192" s="124"/>
      <c r="V1192" s="124"/>
      <c r="W1192" s="124"/>
      <c r="X1192" s="110"/>
      <c r="Y1192" s="38"/>
      <c r="Z1192" s="124"/>
      <c r="AA1192" s="313"/>
      <c r="AB1192" s="315"/>
      <c r="AC1192" s="124"/>
      <c r="AD1192" s="124"/>
      <c r="AE1192" s="124"/>
      <c r="AF1192" s="38"/>
      <c r="AG1192" s="19"/>
      <c r="AH1192" s="19"/>
    </row>
    <row r="1193" spans="1:34" ht="12.75" customHeight="1">
      <c r="A1193" s="19"/>
      <c r="B1193" s="48"/>
      <c r="C1193" s="375"/>
      <c r="D1193" s="110"/>
      <c r="E1193" s="38"/>
      <c r="F1193" s="38"/>
      <c r="G1193" s="38"/>
      <c r="H1193" s="110"/>
      <c r="I1193" s="38"/>
      <c r="J1193" s="38"/>
      <c r="K1193" s="38"/>
      <c r="L1193" s="110"/>
      <c r="M1193" s="38"/>
      <c r="N1193" s="38"/>
      <c r="O1193" s="38"/>
      <c r="P1193" s="110"/>
      <c r="Q1193" s="38"/>
      <c r="R1193" s="124"/>
      <c r="S1193" s="124"/>
      <c r="T1193" s="315"/>
      <c r="U1193" s="124"/>
      <c r="V1193" s="124"/>
      <c r="W1193" s="124"/>
      <c r="X1193" s="315"/>
      <c r="Y1193" s="124"/>
      <c r="Z1193" s="124"/>
      <c r="AA1193" s="317"/>
      <c r="AB1193" s="315"/>
      <c r="AC1193" s="124"/>
      <c r="AD1193" s="124"/>
      <c r="AE1193" s="124"/>
      <c r="AF1193" s="38"/>
      <c r="AG1193" s="19"/>
      <c r="AH1193" s="19"/>
    </row>
    <row r="1194" spans="1:34" ht="12.75" customHeight="1">
      <c r="A1194" s="19"/>
      <c r="B1194" s="48"/>
      <c r="C1194" s="48"/>
      <c r="D1194" s="110"/>
      <c r="E1194" s="38"/>
      <c r="F1194" s="38"/>
      <c r="G1194" s="38"/>
      <c r="H1194" s="110"/>
      <c r="I1194" s="38"/>
      <c r="J1194" s="38"/>
      <c r="K1194" s="38"/>
      <c r="L1194" s="110"/>
      <c r="M1194" s="38"/>
      <c r="N1194" s="38"/>
      <c r="O1194" s="38"/>
      <c r="P1194" s="110"/>
      <c r="Q1194" s="38"/>
      <c r="R1194" s="124"/>
      <c r="S1194" s="124"/>
      <c r="T1194" s="315"/>
      <c r="U1194" s="124"/>
      <c r="V1194" s="124"/>
      <c r="W1194" s="124"/>
      <c r="X1194" s="110"/>
      <c r="Y1194" s="38"/>
      <c r="Z1194" s="38"/>
      <c r="AA1194" s="317"/>
      <c r="AB1194" s="110"/>
      <c r="AC1194" s="38"/>
      <c r="AD1194" s="38"/>
      <c r="AE1194" s="38"/>
      <c r="AF1194" s="38"/>
      <c r="AG1194" s="19"/>
      <c r="AH1194" s="19"/>
    </row>
    <row r="1195" spans="1:34" ht="12.75" customHeight="1">
      <c r="A1195" s="19"/>
      <c r="B1195" s="376"/>
      <c r="C1195" s="383"/>
      <c r="D1195" s="377"/>
      <c r="E1195" s="378"/>
      <c r="F1195" s="378"/>
      <c r="G1195" s="378"/>
      <c r="H1195" s="377"/>
      <c r="I1195" s="379"/>
      <c r="J1195" s="35"/>
      <c r="K1195" s="35"/>
      <c r="L1195" s="377"/>
      <c r="M1195" s="378"/>
      <c r="N1195" s="378"/>
      <c r="O1195" s="378"/>
      <c r="P1195" s="377"/>
      <c r="Q1195" s="378"/>
      <c r="R1195" s="378"/>
      <c r="S1195" s="378"/>
      <c r="T1195" s="377"/>
      <c r="U1195" s="378"/>
      <c r="V1195" s="378"/>
      <c r="W1195" s="378"/>
      <c r="X1195" s="372"/>
      <c r="Y1195" s="35"/>
      <c r="Z1195" s="378"/>
      <c r="AA1195" s="384"/>
      <c r="AB1195" s="377"/>
      <c r="AC1195" s="378"/>
      <c r="AD1195" s="378"/>
      <c r="AE1195" s="378"/>
      <c r="AF1195" s="35"/>
      <c r="AG1195" s="19"/>
      <c r="AH1195" s="19"/>
    </row>
    <row r="1196" spans="1:34" ht="12.75" customHeight="1">
      <c r="A1196" s="19"/>
      <c r="B1196" s="514">
        <v>14</v>
      </c>
      <c r="C1196" s="510" t="s">
        <v>1023</v>
      </c>
      <c r="D1196" s="515"/>
      <c r="E1196" s="516"/>
      <c r="F1196" s="516"/>
      <c r="G1196" s="516"/>
      <c r="H1196" s="515"/>
      <c r="I1196" s="517"/>
      <c r="J1196" s="512"/>
      <c r="K1196" s="512"/>
      <c r="L1196" s="515"/>
      <c r="M1196" s="516"/>
      <c r="N1196" s="516"/>
      <c r="O1196" s="516"/>
      <c r="P1196" s="515"/>
      <c r="Q1196" s="516"/>
      <c r="R1196" s="512"/>
      <c r="S1196" s="528"/>
      <c r="T1196" s="529"/>
      <c r="U1196" s="528"/>
      <c r="V1196" s="528"/>
      <c r="W1196" s="528"/>
      <c r="X1196" s="511"/>
      <c r="Y1196" s="512"/>
      <c r="Z1196" s="512"/>
      <c r="AA1196" s="512"/>
      <c r="AB1196" s="511"/>
      <c r="AC1196" s="512"/>
      <c r="AD1196" s="512"/>
      <c r="AE1196" s="512"/>
      <c r="AF1196" s="512"/>
      <c r="AG1196" s="19"/>
      <c r="AH1196" s="19"/>
    </row>
    <row r="1197" spans="1:34" ht="12.75" customHeight="1">
      <c r="A1197" s="19"/>
      <c r="B1197" s="514"/>
      <c r="C1197" s="514"/>
      <c r="D1197" s="515"/>
      <c r="E1197" s="516"/>
      <c r="F1197" s="516"/>
      <c r="G1197" s="516"/>
      <c r="H1197" s="515"/>
      <c r="I1197" s="517"/>
      <c r="J1197" s="512"/>
      <c r="K1197" s="512"/>
      <c r="L1197" s="515"/>
      <c r="M1197" s="516"/>
      <c r="N1197" s="516"/>
      <c r="O1197" s="516"/>
      <c r="P1197" s="515"/>
      <c r="Q1197" s="516"/>
      <c r="R1197" s="512"/>
      <c r="S1197" s="512"/>
      <c r="T1197" s="511"/>
      <c r="U1197" s="512"/>
      <c r="V1197" s="512"/>
      <c r="W1197" s="512"/>
      <c r="X1197" s="511"/>
      <c r="Y1197" s="512"/>
      <c r="Z1197" s="512"/>
      <c r="AA1197" s="512"/>
      <c r="AB1197" s="511"/>
      <c r="AC1197" s="512"/>
      <c r="AD1197" s="512"/>
      <c r="AE1197" s="512"/>
      <c r="AF1197" s="512"/>
      <c r="AG1197" s="19"/>
      <c r="AH1197" s="19"/>
    </row>
    <row r="1198" spans="1:34" ht="12.75" customHeight="1">
      <c r="A1198" s="19"/>
      <c r="B1198" s="509"/>
      <c r="C1198" s="509"/>
      <c r="D1198" s="511"/>
      <c r="E1198" s="512"/>
      <c r="F1198" s="512"/>
      <c r="G1198" s="512"/>
      <c r="H1198" s="511"/>
      <c r="I1198" s="512"/>
      <c r="J1198" s="512"/>
      <c r="K1198" s="512"/>
      <c r="L1198" s="511"/>
      <c r="M1198" s="512"/>
      <c r="N1198" s="512"/>
      <c r="O1198" s="512"/>
      <c r="P1198" s="511"/>
      <c r="Q1198" s="512"/>
      <c r="R1198" s="512"/>
      <c r="S1198" s="512"/>
      <c r="T1198" s="511"/>
      <c r="U1198" s="512"/>
      <c r="V1198" s="512"/>
      <c r="W1198" s="512"/>
      <c r="X1198" s="511"/>
      <c r="Y1198" s="512"/>
      <c r="Z1198" s="512"/>
      <c r="AA1198" s="512"/>
      <c r="AB1198" s="511"/>
      <c r="AC1198" s="512"/>
      <c r="AD1198" s="512"/>
      <c r="AE1198" s="512"/>
      <c r="AF1198" s="512"/>
      <c r="AG1198" s="19"/>
      <c r="AH1198" s="19"/>
    </row>
    <row r="1199" spans="1:34" ht="12.75" customHeight="1">
      <c r="A1199" s="19"/>
      <c r="B1199" s="532"/>
      <c r="C1199" s="532"/>
      <c r="D1199" s="523"/>
      <c r="E1199" s="522"/>
      <c r="F1199" s="522"/>
      <c r="G1199" s="522"/>
      <c r="H1199" s="523"/>
      <c r="I1199" s="522"/>
      <c r="J1199" s="522"/>
      <c r="K1199" s="522"/>
      <c r="L1199" s="523"/>
      <c r="M1199" s="522"/>
      <c r="N1199" s="522"/>
      <c r="O1199" s="522"/>
      <c r="P1199" s="523"/>
      <c r="Q1199" s="522"/>
      <c r="R1199" s="522"/>
      <c r="S1199" s="522"/>
      <c r="T1199" s="523"/>
      <c r="U1199" s="522"/>
      <c r="V1199" s="522"/>
      <c r="W1199" s="522"/>
      <c r="X1199" s="523"/>
      <c r="Y1199" s="522"/>
      <c r="Z1199" s="522"/>
      <c r="AA1199" s="522"/>
      <c r="AB1199" s="523"/>
      <c r="AC1199" s="522"/>
      <c r="AD1199" s="522"/>
      <c r="AE1199" s="522"/>
      <c r="AF1199" s="522"/>
      <c r="AG1199" s="19"/>
      <c r="AH1199" s="19"/>
    </row>
    <row r="1200" spans="1:34" ht="12.75" customHeight="1">
      <c r="A1200" s="19"/>
      <c r="B1200" s="490">
        <v>15</v>
      </c>
      <c r="C1200" s="504" t="s">
        <v>1024</v>
      </c>
      <c r="D1200" s="488"/>
      <c r="E1200" s="487"/>
      <c r="F1200" s="487"/>
      <c r="G1200" s="487"/>
      <c r="H1200" s="488"/>
      <c r="I1200" s="487"/>
      <c r="J1200" s="487"/>
      <c r="K1200" s="487"/>
      <c r="L1200" s="488"/>
      <c r="M1200" s="487"/>
      <c r="N1200" s="487"/>
      <c r="O1200" s="487"/>
      <c r="P1200" s="488"/>
      <c r="Q1200" s="487"/>
      <c r="R1200" s="487"/>
      <c r="S1200" s="487"/>
      <c r="T1200" s="488"/>
      <c r="U1200" s="487"/>
      <c r="V1200" s="487"/>
      <c r="W1200" s="487"/>
      <c r="X1200" s="488"/>
      <c r="Y1200" s="487"/>
      <c r="Z1200" s="487"/>
      <c r="AA1200" s="487"/>
      <c r="AB1200" s="488"/>
      <c r="AC1200" s="487"/>
      <c r="AD1200" s="487"/>
      <c r="AE1200" s="487"/>
      <c r="AF1200" s="487"/>
      <c r="AG1200" s="19"/>
      <c r="AH1200" s="19"/>
    </row>
    <row r="1201" spans="1:34" ht="12.75" customHeight="1">
      <c r="A1201" s="19"/>
      <c r="B1201" s="489"/>
      <c r="C1201" s="489"/>
      <c r="D1201" s="488"/>
      <c r="E1201" s="487"/>
      <c r="F1201" s="487"/>
      <c r="G1201" s="487"/>
      <c r="H1201" s="488"/>
      <c r="I1201" s="487"/>
      <c r="J1201" s="487"/>
      <c r="K1201" s="487"/>
      <c r="L1201" s="488"/>
      <c r="M1201" s="487"/>
      <c r="N1201" s="487"/>
      <c r="O1201" s="487"/>
      <c r="P1201" s="488"/>
      <c r="Q1201" s="487"/>
      <c r="R1201" s="487"/>
      <c r="S1201" s="487"/>
      <c r="T1201" s="488"/>
      <c r="U1201" s="487"/>
      <c r="V1201" s="487"/>
      <c r="W1201" s="487"/>
      <c r="X1201" s="488"/>
      <c r="Y1201" s="487"/>
      <c r="Z1201" s="487"/>
      <c r="AA1201" s="487"/>
      <c r="AB1201" s="488"/>
      <c r="AC1201" s="487"/>
      <c r="AD1201" s="487"/>
      <c r="AE1201" s="487"/>
      <c r="AF1201" s="487"/>
      <c r="AG1201" s="19"/>
      <c r="AH1201" s="19"/>
    </row>
    <row r="1202" spans="1:34" ht="12.75" customHeight="1">
      <c r="A1202" s="19"/>
      <c r="B1202" s="489"/>
      <c r="C1202" s="489"/>
      <c r="D1202" s="488"/>
      <c r="E1202" s="487"/>
      <c r="F1202" s="487"/>
      <c r="G1202" s="487"/>
      <c r="H1202" s="488"/>
      <c r="I1202" s="487"/>
      <c r="J1202" s="487"/>
      <c r="K1202" s="487"/>
      <c r="L1202" s="488"/>
      <c r="M1202" s="487"/>
      <c r="N1202" s="487"/>
      <c r="O1202" s="487"/>
      <c r="P1202" s="488"/>
      <c r="Q1202" s="487"/>
      <c r="R1202" s="487"/>
      <c r="S1202" s="487"/>
      <c r="T1202" s="488"/>
      <c r="U1202" s="487"/>
      <c r="V1202" s="487"/>
      <c r="W1202" s="487"/>
      <c r="X1202" s="488"/>
      <c r="Y1202" s="487"/>
      <c r="Z1202" s="487"/>
      <c r="AA1202" s="487"/>
      <c r="AB1202" s="488"/>
      <c r="AC1202" s="487"/>
      <c r="AD1202" s="487"/>
      <c r="AE1202" s="487"/>
      <c r="AF1202" s="487"/>
      <c r="AG1202" s="19"/>
      <c r="AH1202" s="19"/>
    </row>
    <row r="1203" spans="1:34" ht="12.75" customHeight="1">
      <c r="A1203" s="19"/>
      <c r="B1203" s="496"/>
      <c r="C1203" s="496"/>
      <c r="D1203" s="503"/>
      <c r="E1203" s="500"/>
      <c r="F1203" s="500"/>
      <c r="G1203" s="500"/>
      <c r="H1203" s="503"/>
      <c r="I1203" s="500"/>
      <c r="J1203" s="500"/>
      <c r="K1203" s="500"/>
      <c r="L1203" s="503"/>
      <c r="M1203" s="500"/>
      <c r="N1203" s="500"/>
      <c r="O1203" s="500"/>
      <c r="P1203" s="503"/>
      <c r="Q1203" s="500"/>
      <c r="R1203" s="500"/>
      <c r="S1203" s="500"/>
      <c r="T1203" s="503"/>
      <c r="U1203" s="500"/>
      <c r="V1203" s="500"/>
      <c r="W1203" s="500"/>
      <c r="X1203" s="503"/>
      <c r="Y1203" s="500"/>
      <c r="Z1203" s="500"/>
      <c r="AA1203" s="500"/>
      <c r="AB1203" s="503"/>
      <c r="AC1203" s="500"/>
      <c r="AD1203" s="500"/>
      <c r="AE1203" s="500"/>
      <c r="AF1203" s="500"/>
      <c r="AG1203" s="19"/>
      <c r="AH1203" s="19"/>
    </row>
    <row r="1204" spans="1:34" ht="12.75" customHeight="1">
      <c r="A1204" s="19"/>
      <c r="B1204" s="375"/>
      <c r="C1204" s="375"/>
      <c r="D1204" s="110"/>
      <c r="E1204" s="38"/>
      <c r="F1204" s="38"/>
      <c r="G1204" s="38"/>
      <c r="H1204" s="110"/>
      <c r="I1204" s="38"/>
      <c r="J1204" s="38"/>
      <c r="K1204" s="38"/>
      <c r="L1204" s="110"/>
      <c r="M1204" s="38"/>
      <c r="N1204" s="38"/>
      <c r="O1204" s="38"/>
      <c r="P1204" s="110"/>
      <c r="Q1204" s="38"/>
      <c r="R1204" s="38"/>
      <c r="S1204" s="38"/>
      <c r="T1204" s="110"/>
      <c r="U1204" s="38"/>
      <c r="V1204" s="38"/>
      <c r="W1204" s="38"/>
      <c r="X1204" s="110"/>
      <c r="Y1204" s="38"/>
      <c r="Z1204" s="38"/>
      <c r="AA1204" s="38"/>
      <c r="AB1204" s="110"/>
      <c r="AC1204" s="38"/>
      <c r="AD1204" s="38"/>
      <c r="AE1204" s="38"/>
      <c r="AF1204" s="38"/>
      <c r="AG1204" s="19"/>
      <c r="AH1204" s="19"/>
    </row>
    <row r="1205" spans="1:34" ht="12.75" customHeight="1">
      <c r="A1205" s="19"/>
      <c r="B1205" s="48"/>
      <c r="C1205" s="48"/>
      <c r="D1205" s="110"/>
      <c r="E1205" s="38"/>
      <c r="F1205" s="38"/>
      <c r="G1205" s="38"/>
      <c r="H1205" s="110"/>
      <c r="I1205" s="38"/>
      <c r="J1205" s="38"/>
      <c r="K1205" s="38"/>
      <c r="L1205" s="110"/>
      <c r="M1205" s="38"/>
      <c r="N1205" s="38"/>
      <c r="O1205" s="38"/>
      <c r="P1205" s="110"/>
      <c r="Q1205" s="38"/>
      <c r="R1205" s="38"/>
      <c r="S1205" s="38"/>
      <c r="T1205" s="110"/>
      <c r="U1205" s="38"/>
      <c r="V1205" s="38"/>
      <c r="W1205" s="38"/>
      <c r="X1205" s="110"/>
      <c r="Y1205" s="38"/>
      <c r="Z1205" s="38"/>
      <c r="AA1205" s="38"/>
      <c r="AB1205" s="110"/>
      <c r="AC1205" s="38"/>
      <c r="AD1205" s="38"/>
      <c r="AE1205" s="38"/>
      <c r="AF1205" s="38"/>
      <c r="AG1205" s="19"/>
      <c r="AH1205" s="19"/>
    </row>
    <row r="1206" spans="1:34" ht="12.75" customHeight="1">
      <c r="A1206" s="19"/>
      <c r="B1206" s="38"/>
      <c r="C1206" s="38"/>
      <c r="D1206" s="110"/>
      <c r="E1206" s="38"/>
      <c r="F1206" s="38"/>
      <c r="G1206" s="38"/>
      <c r="H1206" s="110"/>
      <c r="I1206" s="38"/>
      <c r="J1206" s="38"/>
      <c r="K1206" s="38"/>
      <c r="L1206" s="110"/>
      <c r="M1206" s="38"/>
      <c r="N1206" s="38"/>
      <c r="O1206" s="38"/>
      <c r="P1206" s="110"/>
      <c r="Q1206" s="38"/>
      <c r="R1206" s="38"/>
      <c r="S1206" s="38"/>
      <c r="T1206" s="110"/>
      <c r="U1206" s="38"/>
      <c r="V1206" s="38"/>
      <c r="W1206" s="38"/>
      <c r="X1206" s="110"/>
      <c r="Y1206" s="38"/>
      <c r="Z1206" s="38"/>
      <c r="AA1206" s="38"/>
      <c r="AB1206" s="110"/>
      <c r="AC1206" s="38"/>
      <c r="AD1206" s="38"/>
      <c r="AE1206" s="38"/>
      <c r="AF1206" s="38"/>
      <c r="AG1206" s="19"/>
      <c r="AH1206" s="19"/>
    </row>
    <row r="1207" spans="1:34" ht="12.75" customHeight="1">
      <c r="A1207" s="19"/>
      <c r="B1207" s="307"/>
      <c r="C1207" s="307"/>
      <c r="D1207" s="319"/>
      <c r="E1207" s="307"/>
      <c r="F1207" s="307"/>
      <c r="G1207" s="307"/>
      <c r="H1207" s="319"/>
      <c r="I1207" s="307"/>
      <c r="J1207" s="307"/>
      <c r="K1207" s="307"/>
      <c r="L1207" s="319"/>
      <c r="M1207" s="307"/>
      <c r="N1207" s="307"/>
      <c r="O1207" s="307"/>
      <c r="P1207" s="319"/>
      <c r="Q1207" s="307"/>
      <c r="R1207" s="307"/>
      <c r="S1207" s="307"/>
      <c r="T1207" s="319"/>
      <c r="U1207" s="307"/>
      <c r="V1207" s="307"/>
      <c r="W1207" s="307"/>
      <c r="X1207" s="319"/>
      <c r="Y1207" s="307"/>
      <c r="Z1207" s="307"/>
      <c r="AA1207" s="307"/>
      <c r="AB1207" s="319"/>
      <c r="AC1207" s="307"/>
      <c r="AD1207" s="307"/>
      <c r="AE1207" s="307"/>
      <c r="AF1207" s="307"/>
      <c r="AG1207" s="19"/>
      <c r="AH1207" s="19"/>
    </row>
    <row r="1208" spans="1:34" ht="12.75" customHeight="1">
      <c r="A1208" s="19"/>
      <c r="J1208" s="2"/>
      <c r="K1208" s="52"/>
      <c r="AA1208" s="19"/>
      <c r="AF1208" s="1">
        <v>9</v>
      </c>
      <c r="AG1208" s="19"/>
      <c r="AH1208" s="19"/>
    </row>
    <row r="1209" spans="1:34" ht="12.75" customHeight="1">
      <c r="A1209" s="19"/>
      <c r="J1209" s="19"/>
      <c r="K1209" s="1007" t="s">
        <v>1016</v>
      </c>
      <c r="L1209" s="727"/>
      <c r="M1209" s="727"/>
      <c r="N1209" s="727"/>
      <c r="O1209" s="727"/>
      <c r="P1209" s="727"/>
      <c r="Q1209" s="727"/>
      <c r="R1209" s="727"/>
      <c r="S1209" s="727"/>
      <c r="T1209" s="727"/>
      <c r="U1209" s="727"/>
      <c r="V1209" s="727"/>
      <c r="W1209" s="727"/>
      <c r="X1209" s="727"/>
      <c r="Y1209" s="228"/>
      <c r="Z1209" s="19"/>
      <c r="AA1209" s="19"/>
      <c r="AB1209" s="19"/>
      <c r="AC1209" s="19"/>
      <c r="AD1209" s="19"/>
      <c r="AE1209" s="19"/>
      <c r="AF1209" s="19"/>
      <c r="AG1209" s="19"/>
      <c r="AH1209" s="19"/>
    </row>
    <row r="1210" spans="1:34" ht="12.75" customHeight="1">
      <c r="A1210" s="19"/>
      <c r="J1210" s="19"/>
      <c r="K1210" s="727"/>
      <c r="L1210" s="727"/>
      <c r="M1210" s="727"/>
      <c r="N1210" s="727"/>
      <c r="O1210" s="727"/>
      <c r="P1210" s="727"/>
      <c r="Q1210" s="727"/>
      <c r="R1210" s="727"/>
      <c r="S1210" s="727"/>
      <c r="T1210" s="727"/>
      <c r="U1210" s="727"/>
      <c r="V1210" s="727"/>
      <c r="W1210" s="727"/>
      <c r="X1210" s="727"/>
      <c r="Y1210" s="228"/>
      <c r="Z1210" s="19"/>
      <c r="AA1210" s="19"/>
      <c r="AB1210" s="19"/>
      <c r="AC1210" s="19"/>
      <c r="AD1210" s="19"/>
      <c r="AE1210" s="19"/>
      <c r="AF1210" s="19"/>
      <c r="AG1210" s="19"/>
      <c r="AH1210" s="19"/>
    </row>
    <row r="1211" spans="1:34" ht="12.75" customHeight="1">
      <c r="A1211" s="19"/>
      <c r="J1211" s="237"/>
      <c r="K1211" s="727"/>
      <c r="L1211" s="727"/>
      <c r="M1211" s="727"/>
      <c r="N1211" s="727"/>
      <c r="O1211" s="727"/>
      <c r="P1211" s="727"/>
      <c r="Q1211" s="727"/>
      <c r="R1211" s="727"/>
      <c r="S1211" s="727"/>
      <c r="T1211" s="727"/>
      <c r="U1211" s="727"/>
      <c r="V1211" s="727"/>
      <c r="W1211" s="727"/>
      <c r="X1211" s="727"/>
      <c r="Y1211" s="228"/>
      <c r="Z1211" s="284"/>
      <c r="AA1211" s="284"/>
      <c r="AB1211" s="284"/>
      <c r="AC1211" s="284"/>
      <c r="AD1211" s="284"/>
      <c r="AE1211" s="284"/>
      <c r="AF1211" s="284"/>
      <c r="AG1211" s="19"/>
      <c r="AH1211" s="19"/>
    </row>
    <row r="1212" spans="1:34" ht="12.75" customHeight="1">
      <c r="A1212" s="19"/>
      <c r="B1212" s="238"/>
      <c r="C1212" s="238"/>
      <c r="D1212" s="238"/>
      <c r="E1212" s="238"/>
      <c r="F1212" s="238"/>
      <c r="G1212" s="238"/>
      <c r="H1212" s="238"/>
      <c r="I1212" s="238"/>
      <c r="J1212" s="238"/>
      <c r="K1212" s="238"/>
      <c r="L1212" s="238"/>
      <c r="M1212" s="238"/>
      <c r="N1212" s="238"/>
      <c r="O1212" s="238"/>
      <c r="P1212" s="238"/>
      <c r="Q1212" s="238"/>
      <c r="R1212" s="238"/>
      <c r="S1212" s="238"/>
      <c r="T1212" s="238"/>
      <c r="U1212" s="238"/>
      <c r="V1212" s="238"/>
      <c r="W1212" s="238"/>
      <c r="X1212" s="238"/>
      <c r="Y1212" s="238"/>
      <c r="Z1212" s="238"/>
      <c r="AA1212" s="238"/>
      <c r="AB1212" s="238"/>
      <c r="AC1212" s="238"/>
      <c r="AD1212" s="238"/>
      <c r="AE1212" s="238"/>
      <c r="AF1212" s="238"/>
      <c r="AG1212" s="19"/>
      <c r="AH1212" s="19"/>
    </row>
    <row r="1213" spans="1:34" ht="12.75" customHeight="1">
      <c r="A1213" s="19"/>
      <c r="B1213" s="1008" t="s">
        <v>908</v>
      </c>
      <c r="C1213" s="949"/>
      <c r="D1213" s="1009"/>
      <c r="E1213" s="1008" t="s">
        <v>1017</v>
      </c>
      <c r="F1213" s="949"/>
      <c r="G1213" s="949"/>
      <c r="H1213" s="1009"/>
      <c r="I1213" s="1008" t="s">
        <v>1018</v>
      </c>
      <c r="J1213" s="949"/>
      <c r="K1213" s="949"/>
      <c r="L1213" s="949"/>
      <c r="M1213" s="949"/>
      <c r="N1213" s="949"/>
      <c r="O1213" s="949"/>
      <c r="P1213" s="949"/>
      <c r="Q1213" s="949"/>
      <c r="R1213" s="949"/>
      <c r="S1213" s="949"/>
      <c r="T1213" s="949"/>
      <c r="U1213" s="949"/>
      <c r="V1213" s="949"/>
      <c r="W1213" s="949"/>
      <c r="X1213" s="949"/>
      <c r="Y1213" s="949"/>
      <c r="Z1213" s="949"/>
      <c r="AA1213" s="949"/>
      <c r="AB1213" s="949"/>
      <c r="AC1213" s="949"/>
      <c r="AD1213" s="949"/>
      <c r="AE1213" s="949"/>
      <c r="AF1213" s="1009"/>
      <c r="AG1213" s="19"/>
      <c r="AH1213" s="19"/>
    </row>
    <row r="1214" spans="1:34" ht="12.75" customHeight="1">
      <c r="A1214" s="19"/>
      <c r="B1214" s="360"/>
      <c r="C1214" s="482"/>
      <c r="D1214" s="362"/>
      <c r="E1214" s="360"/>
      <c r="F1214" s="360"/>
      <c r="G1214" s="360"/>
      <c r="H1214" s="362"/>
      <c r="I1214" s="360">
        <v>9</v>
      </c>
      <c r="J1214" s="360"/>
      <c r="K1214" s="360">
        <v>10</v>
      </c>
      <c r="L1214" s="362"/>
      <c r="M1214" s="360">
        <v>11</v>
      </c>
      <c r="N1214" s="360"/>
      <c r="O1214" s="360">
        <v>12</v>
      </c>
      <c r="P1214" s="362"/>
      <c r="Q1214" s="360">
        <v>13</v>
      </c>
      <c r="R1214" s="360"/>
      <c r="S1214" s="360">
        <v>14</v>
      </c>
      <c r="T1214" s="362"/>
      <c r="U1214" s="360">
        <v>15</v>
      </c>
      <c r="V1214" s="360"/>
      <c r="W1214" s="360">
        <v>16</v>
      </c>
      <c r="X1214" s="362"/>
      <c r="Y1214" s="360">
        <v>17</v>
      </c>
      <c r="Z1214" s="360"/>
      <c r="AA1214" s="360">
        <v>18</v>
      </c>
      <c r="AB1214" s="362"/>
      <c r="AC1214" s="360"/>
      <c r="AD1214" s="360"/>
      <c r="AE1214" s="360"/>
      <c r="AF1214" s="360"/>
      <c r="AG1214" s="19"/>
      <c r="AH1214" s="19"/>
    </row>
    <row r="1215" spans="1:34" ht="12.75" customHeight="1">
      <c r="A1215" s="19"/>
      <c r="B1215" s="438">
        <v>16</v>
      </c>
      <c r="C1215" s="467" t="s">
        <v>483</v>
      </c>
      <c r="D1215" s="440"/>
      <c r="E1215" s="441"/>
      <c r="F1215" s="441"/>
      <c r="G1215" s="441"/>
      <c r="H1215" s="440"/>
      <c r="I1215" s="441"/>
      <c r="J1215" s="441"/>
      <c r="K1215" s="441"/>
      <c r="L1215" s="440"/>
      <c r="M1215" s="441"/>
      <c r="N1215" s="441"/>
      <c r="O1215" s="441"/>
      <c r="P1215" s="440"/>
      <c r="Q1215" s="441"/>
      <c r="R1215" s="441"/>
      <c r="S1215" s="441"/>
      <c r="T1215" s="440"/>
      <c r="U1215" s="441"/>
      <c r="V1215" s="441"/>
      <c r="W1215" s="441"/>
      <c r="X1215" s="440"/>
      <c r="Y1215" s="441"/>
      <c r="Z1215" s="441"/>
      <c r="AA1215" s="441"/>
      <c r="AB1215" s="440"/>
      <c r="AC1215" s="441"/>
      <c r="AD1215" s="441"/>
      <c r="AE1215" s="441"/>
      <c r="AF1215" s="441"/>
      <c r="AG1215" s="19"/>
      <c r="AH1215" s="19"/>
    </row>
    <row r="1216" spans="1:34" ht="12.75" customHeight="1">
      <c r="A1216" s="19"/>
      <c r="B1216" s="489"/>
      <c r="C1216" s="490"/>
      <c r="D1216" s="488"/>
      <c r="E1216" s="487"/>
      <c r="F1216" s="487"/>
      <c r="G1216" s="487"/>
      <c r="H1216" s="488"/>
      <c r="I1216" s="487"/>
      <c r="J1216" s="487"/>
      <c r="K1216" s="487"/>
      <c r="L1216" s="488"/>
      <c r="M1216" s="487"/>
      <c r="N1216" s="487"/>
      <c r="O1216" s="487"/>
      <c r="P1216" s="488"/>
      <c r="Q1216" s="487"/>
      <c r="R1216" s="487"/>
      <c r="S1216" s="487"/>
      <c r="T1216" s="488"/>
      <c r="U1216" s="487"/>
      <c r="V1216" s="487"/>
      <c r="W1216" s="487"/>
      <c r="X1216" s="488"/>
      <c r="Y1216" s="487"/>
      <c r="Z1216" s="487"/>
      <c r="AA1216" s="487"/>
      <c r="AB1216" s="488"/>
      <c r="AC1216" s="487"/>
      <c r="AD1216" s="487"/>
      <c r="AE1216" s="487"/>
      <c r="AF1216" s="487"/>
      <c r="AG1216" s="19"/>
      <c r="AH1216" s="19"/>
    </row>
    <row r="1217" spans="1:34" ht="12.75" customHeight="1">
      <c r="A1217" s="19"/>
      <c r="B1217" s="445"/>
      <c r="C1217" s="489"/>
      <c r="D1217" s="446"/>
      <c r="E1217" s="447"/>
      <c r="F1217" s="447"/>
      <c r="G1217" s="447"/>
      <c r="H1217" s="446"/>
      <c r="I1217" s="487"/>
      <c r="J1217" s="487"/>
      <c r="K1217" s="487"/>
      <c r="L1217" s="488"/>
      <c r="M1217" s="487"/>
      <c r="N1217" s="487"/>
      <c r="O1217" s="487"/>
      <c r="P1217" s="488"/>
      <c r="Q1217" s="487"/>
      <c r="R1217" s="441"/>
      <c r="S1217" s="441"/>
      <c r="T1217" s="440"/>
      <c r="U1217" s="441"/>
      <c r="V1217" s="441"/>
      <c r="W1217" s="441"/>
      <c r="X1217" s="488"/>
      <c r="Y1217" s="487"/>
      <c r="Z1217" s="487"/>
      <c r="AA1217" s="487"/>
      <c r="AB1217" s="488"/>
      <c r="AC1217" s="487"/>
      <c r="AD1217" s="487"/>
      <c r="AE1217" s="487"/>
      <c r="AF1217" s="487"/>
      <c r="AG1217" s="19"/>
      <c r="AH1217" s="19"/>
    </row>
    <row r="1218" spans="1:34" ht="12.75" customHeight="1">
      <c r="A1218" s="19"/>
      <c r="B1218" s="451"/>
      <c r="C1218" s="496"/>
      <c r="D1218" s="452"/>
      <c r="E1218" s="453"/>
      <c r="F1218" s="453"/>
      <c r="G1218" s="453"/>
      <c r="H1218" s="452"/>
      <c r="I1218" s="500"/>
      <c r="J1218" s="500"/>
      <c r="K1218" s="500"/>
      <c r="L1218" s="503"/>
      <c r="M1218" s="500"/>
      <c r="N1218" s="500"/>
      <c r="O1218" s="500"/>
      <c r="P1218" s="503"/>
      <c r="Q1218" s="500"/>
      <c r="R1218" s="461"/>
      <c r="S1218" s="461"/>
      <c r="T1218" s="460"/>
      <c r="U1218" s="461"/>
      <c r="V1218" s="461"/>
      <c r="W1218" s="461"/>
      <c r="X1218" s="503"/>
      <c r="Y1218" s="500"/>
      <c r="Z1218" s="500"/>
      <c r="AA1218" s="500"/>
      <c r="AB1218" s="503"/>
      <c r="AC1218" s="500"/>
      <c r="AD1218" s="500"/>
      <c r="AE1218" s="500"/>
      <c r="AF1218" s="500"/>
      <c r="AG1218" s="19"/>
      <c r="AH1218" s="19"/>
    </row>
    <row r="1219" spans="1:34" ht="12.75" customHeight="1">
      <c r="A1219" s="19"/>
      <c r="B1219" s="363">
        <v>17</v>
      </c>
      <c r="C1219" s="363" t="s">
        <v>1019</v>
      </c>
      <c r="D1219" s="110"/>
      <c r="E1219" s="38"/>
      <c r="F1219" s="38"/>
      <c r="G1219" s="38"/>
      <c r="H1219" s="110"/>
      <c r="I1219" s="38"/>
      <c r="J1219" s="38"/>
      <c r="K1219" s="38"/>
      <c r="L1219" s="110"/>
      <c r="M1219" s="38"/>
      <c r="N1219" s="38"/>
      <c r="O1219" s="38"/>
      <c r="P1219" s="110"/>
      <c r="Q1219" s="38"/>
      <c r="R1219" s="38"/>
      <c r="S1219" s="38"/>
      <c r="T1219" s="110"/>
      <c r="U1219" s="38"/>
      <c r="V1219" s="38"/>
      <c r="W1219" s="38"/>
      <c r="X1219" s="110"/>
      <c r="Y1219" s="38"/>
      <c r="Z1219" s="38"/>
      <c r="AA1219" s="38"/>
      <c r="AB1219" s="110"/>
      <c r="AC1219" s="38"/>
      <c r="AD1219" s="38"/>
      <c r="AE1219" s="38"/>
      <c r="AF1219" s="38"/>
      <c r="AG1219" s="19"/>
      <c r="AH1219" s="19"/>
    </row>
    <row r="1220" spans="1:34" ht="12.75" customHeight="1">
      <c r="A1220" s="19"/>
      <c r="B1220" s="48"/>
      <c r="C1220" s="48"/>
      <c r="D1220" s="110"/>
      <c r="E1220" s="38"/>
      <c r="F1220" s="38"/>
      <c r="G1220" s="38"/>
      <c r="H1220" s="110"/>
      <c r="I1220" s="38"/>
      <c r="J1220" s="38"/>
      <c r="K1220" s="38"/>
      <c r="L1220" s="110"/>
      <c r="M1220" s="38"/>
      <c r="N1220" s="38"/>
      <c r="O1220" s="38"/>
      <c r="P1220" s="110"/>
      <c r="Q1220" s="38"/>
      <c r="R1220" s="38"/>
      <c r="S1220" s="38"/>
      <c r="T1220" s="110"/>
      <c r="U1220" s="38"/>
      <c r="V1220" s="38"/>
      <c r="W1220" s="38"/>
      <c r="X1220" s="110"/>
      <c r="Y1220" s="38"/>
      <c r="Z1220" s="38"/>
      <c r="AA1220" s="124"/>
      <c r="AB1220" s="110"/>
      <c r="AC1220" s="38"/>
      <c r="AD1220" s="38"/>
      <c r="AE1220" s="38"/>
      <c r="AF1220" s="38"/>
      <c r="AG1220" s="19"/>
      <c r="AH1220" s="19"/>
    </row>
    <row r="1221" spans="1:34" ht="12.75" customHeight="1">
      <c r="A1221" s="19"/>
      <c r="B1221" s="375"/>
      <c r="C1221" s="48"/>
      <c r="D1221" s="315"/>
      <c r="E1221" s="124"/>
      <c r="F1221" s="124"/>
      <c r="G1221" s="124"/>
      <c r="H1221" s="315"/>
      <c r="I1221" s="303"/>
      <c r="J1221" s="38"/>
      <c r="K1221" s="38"/>
      <c r="L1221" s="110"/>
      <c r="M1221" s="38"/>
      <c r="N1221" s="38"/>
      <c r="O1221" s="38"/>
      <c r="P1221" s="315"/>
      <c r="Q1221" s="38"/>
      <c r="R1221" s="124"/>
      <c r="S1221" s="124"/>
      <c r="T1221" s="315"/>
      <c r="U1221" s="124"/>
      <c r="V1221" s="124"/>
      <c r="W1221" s="124"/>
      <c r="X1221" s="110"/>
      <c r="Y1221" s="38"/>
      <c r="Z1221" s="124"/>
      <c r="AA1221" s="124"/>
      <c r="AB1221" s="315"/>
      <c r="AC1221" s="124"/>
      <c r="AD1221" s="124"/>
      <c r="AE1221" s="124"/>
      <c r="AF1221" s="38"/>
      <c r="AG1221" s="19"/>
      <c r="AH1221" s="19"/>
    </row>
    <row r="1222" spans="1:34" ht="12.75" customHeight="1">
      <c r="A1222" s="19"/>
      <c r="B1222" s="376"/>
      <c r="C1222" s="383"/>
      <c r="D1222" s="377"/>
      <c r="E1222" s="378"/>
      <c r="F1222" s="378"/>
      <c r="G1222" s="378"/>
      <c r="H1222" s="377"/>
      <c r="I1222" s="379"/>
      <c r="J1222" s="35"/>
      <c r="K1222" s="35"/>
      <c r="L1222" s="372"/>
      <c r="M1222" s="35"/>
      <c r="N1222" s="35"/>
      <c r="O1222" s="35"/>
      <c r="P1222" s="377"/>
      <c r="Q1222" s="378"/>
      <c r="R1222" s="378"/>
      <c r="S1222" s="378"/>
      <c r="T1222" s="377"/>
      <c r="U1222" s="378"/>
      <c r="V1222" s="378"/>
      <c r="W1222" s="378"/>
      <c r="X1222" s="377"/>
      <c r="Y1222" s="378"/>
      <c r="Z1222" s="378"/>
      <c r="AA1222" s="378"/>
      <c r="AB1222" s="377"/>
      <c r="AC1222" s="378"/>
      <c r="AD1222" s="378"/>
      <c r="AE1222" s="378"/>
      <c r="AF1222" s="35"/>
      <c r="AG1222" s="19"/>
      <c r="AH1222" s="19"/>
    </row>
    <row r="1223" spans="1:34" ht="12.75" customHeight="1">
      <c r="A1223" s="19"/>
      <c r="B1223" s="363">
        <v>18</v>
      </c>
      <c r="C1223" s="363" t="s">
        <v>1020</v>
      </c>
      <c r="D1223" s="315"/>
      <c r="E1223" s="124"/>
      <c r="F1223" s="124"/>
      <c r="G1223" s="124"/>
      <c r="H1223" s="315"/>
      <c r="I1223" s="303"/>
      <c r="J1223" s="38"/>
      <c r="K1223" s="38"/>
      <c r="L1223" s="110"/>
      <c r="M1223" s="38"/>
      <c r="N1223" s="38"/>
      <c r="O1223" s="38"/>
      <c r="P1223" s="315"/>
      <c r="Q1223" s="124"/>
      <c r="R1223" s="124"/>
      <c r="S1223" s="124"/>
      <c r="T1223" s="315"/>
      <c r="U1223" s="124"/>
      <c r="V1223" s="124"/>
      <c r="W1223" s="124"/>
      <c r="X1223" s="110"/>
      <c r="Y1223" s="38"/>
      <c r="Z1223" s="38"/>
      <c r="AA1223" s="124"/>
      <c r="AB1223" s="110"/>
      <c r="AC1223" s="38"/>
      <c r="AD1223" s="38"/>
      <c r="AE1223" s="38"/>
      <c r="AF1223" s="38"/>
      <c r="AG1223" s="19"/>
      <c r="AH1223" s="19"/>
    </row>
    <row r="1224" spans="1:34" ht="12.75" customHeight="1">
      <c r="A1224" s="19"/>
      <c r="B1224" s="48"/>
      <c r="C1224" s="375"/>
      <c r="D1224" s="110"/>
      <c r="E1224" s="38"/>
      <c r="F1224" s="38"/>
      <c r="G1224" s="38"/>
      <c r="H1224" s="110"/>
      <c r="I1224" s="38"/>
      <c r="J1224" s="38"/>
      <c r="K1224" s="38"/>
      <c r="L1224" s="110"/>
      <c r="M1224" s="38"/>
      <c r="N1224" s="38"/>
      <c r="O1224" s="38"/>
      <c r="P1224" s="110"/>
      <c r="Q1224" s="38"/>
      <c r="R1224" s="23"/>
      <c r="S1224" s="23"/>
      <c r="T1224" s="321"/>
      <c r="U1224" s="23"/>
      <c r="V1224" s="23"/>
      <c r="W1224" s="23"/>
      <c r="X1224" s="110"/>
      <c r="Y1224" s="38"/>
      <c r="Z1224" s="124"/>
      <c r="AA1224" s="124"/>
      <c r="AB1224" s="315"/>
      <c r="AC1224" s="124"/>
      <c r="AD1224" s="124"/>
      <c r="AE1224" s="124"/>
      <c r="AF1224" s="38"/>
      <c r="AG1224" s="19"/>
      <c r="AH1224" s="19"/>
    </row>
    <row r="1225" spans="1:34" ht="12.75" customHeight="1">
      <c r="A1225" s="19"/>
      <c r="B1225" s="48"/>
      <c r="C1225" s="48"/>
      <c r="D1225" s="110"/>
      <c r="E1225" s="38"/>
      <c r="F1225" s="38"/>
      <c r="G1225" s="38"/>
      <c r="H1225" s="110"/>
      <c r="I1225" s="38"/>
      <c r="J1225" s="38"/>
      <c r="K1225" s="38"/>
      <c r="L1225" s="110"/>
      <c r="M1225" s="38"/>
      <c r="N1225" s="38"/>
      <c r="O1225" s="38"/>
      <c r="P1225" s="110"/>
      <c r="Q1225" s="38"/>
      <c r="R1225" s="38"/>
      <c r="S1225" s="309"/>
      <c r="T1225" s="310"/>
      <c r="U1225" s="309"/>
      <c r="V1225" s="309"/>
      <c r="W1225" s="309"/>
      <c r="X1225" s="110"/>
      <c r="Y1225" s="38"/>
      <c r="Z1225" s="38"/>
      <c r="AA1225" s="38"/>
      <c r="AB1225" s="110"/>
      <c r="AC1225" s="38"/>
      <c r="AD1225" s="38"/>
      <c r="AE1225" s="38"/>
      <c r="AF1225" s="38"/>
      <c r="AG1225" s="19"/>
      <c r="AH1225" s="19"/>
    </row>
    <row r="1226" spans="1:34" ht="12.75" customHeight="1">
      <c r="A1226" s="19"/>
      <c r="B1226" s="376"/>
      <c r="C1226" s="383"/>
      <c r="D1226" s="377"/>
      <c r="E1226" s="378"/>
      <c r="F1226" s="378"/>
      <c r="G1226" s="378"/>
      <c r="H1226" s="377"/>
      <c r="I1226" s="379"/>
      <c r="J1226" s="35"/>
      <c r="K1226" s="35"/>
      <c r="L1226" s="377"/>
      <c r="M1226" s="378"/>
      <c r="N1226" s="378"/>
      <c r="O1226" s="378"/>
      <c r="P1226" s="377"/>
      <c r="Q1226" s="378"/>
      <c r="R1226" s="381"/>
      <c r="S1226" s="381"/>
      <c r="T1226" s="382"/>
      <c r="U1226" s="381"/>
      <c r="V1226" s="381"/>
      <c r="W1226" s="381"/>
      <c r="X1226" s="372"/>
      <c r="Y1226" s="35"/>
      <c r="Z1226" s="35"/>
      <c r="AA1226" s="35"/>
      <c r="AB1226" s="372"/>
      <c r="AC1226" s="35"/>
      <c r="AD1226" s="35"/>
      <c r="AE1226" s="35"/>
      <c r="AF1226" s="35"/>
      <c r="AG1226" s="19"/>
      <c r="AH1226" s="19"/>
    </row>
    <row r="1227" spans="1:34" ht="12.75" customHeight="1">
      <c r="A1227" s="19"/>
      <c r="B1227" s="375">
        <v>19</v>
      </c>
      <c r="C1227" s="375" t="s">
        <v>1021</v>
      </c>
      <c r="D1227" s="315"/>
      <c r="E1227" s="124"/>
      <c r="F1227" s="124"/>
      <c r="G1227" s="124"/>
      <c r="H1227" s="315"/>
      <c r="I1227" s="303"/>
      <c r="J1227" s="38"/>
      <c r="K1227" s="38"/>
      <c r="L1227" s="315"/>
      <c r="M1227" s="124"/>
      <c r="N1227" s="124"/>
      <c r="O1227" s="124"/>
      <c r="P1227" s="315"/>
      <c r="Q1227" s="124"/>
      <c r="R1227" s="38"/>
      <c r="S1227" s="38"/>
      <c r="T1227" s="110"/>
      <c r="U1227" s="38"/>
      <c r="V1227" s="38"/>
      <c r="W1227" s="38"/>
      <c r="X1227" s="110"/>
      <c r="Y1227" s="38"/>
      <c r="Z1227" s="38"/>
      <c r="AA1227" s="317"/>
      <c r="AB1227" s="315"/>
      <c r="AC1227" s="38"/>
      <c r="AD1227" s="38"/>
      <c r="AE1227" s="38"/>
      <c r="AF1227" s="38"/>
      <c r="AG1227" s="19"/>
      <c r="AH1227" s="19"/>
    </row>
    <row r="1228" spans="1:34" ht="12.75" customHeight="1">
      <c r="A1228" s="19"/>
      <c r="B1228" s="375"/>
      <c r="C1228" s="375"/>
      <c r="D1228" s="315"/>
      <c r="E1228" s="124"/>
      <c r="F1228" s="124"/>
      <c r="G1228" s="124"/>
      <c r="H1228" s="315"/>
      <c r="I1228" s="303"/>
      <c r="J1228" s="38"/>
      <c r="K1228" s="38"/>
      <c r="L1228" s="315"/>
      <c r="M1228" s="124"/>
      <c r="N1228" s="124"/>
      <c r="O1228" s="124"/>
      <c r="P1228" s="315"/>
      <c r="Q1228" s="124"/>
      <c r="R1228" s="124"/>
      <c r="S1228" s="124"/>
      <c r="T1228" s="315"/>
      <c r="U1228" s="124"/>
      <c r="V1228" s="124"/>
      <c r="W1228" s="124"/>
      <c r="X1228" s="110"/>
      <c r="Y1228" s="38"/>
      <c r="Z1228" s="124"/>
      <c r="AA1228" s="317"/>
      <c r="AB1228" s="315"/>
      <c r="AC1228" s="124"/>
      <c r="AD1228" s="124"/>
      <c r="AE1228" s="124"/>
      <c r="AF1228" s="38"/>
      <c r="AG1228" s="19"/>
      <c r="AH1228" s="19"/>
    </row>
    <row r="1229" spans="1:34" ht="12.75" customHeight="1">
      <c r="A1229" s="19"/>
      <c r="B1229" s="48"/>
      <c r="C1229" s="48"/>
      <c r="D1229" s="110"/>
      <c r="E1229" s="38"/>
      <c r="F1229" s="38"/>
      <c r="G1229" s="38"/>
      <c r="H1229" s="110"/>
      <c r="I1229" s="38"/>
      <c r="J1229" s="38"/>
      <c r="K1229" s="38"/>
      <c r="L1229" s="110"/>
      <c r="M1229" s="38"/>
      <c r="N1229" s="38"/>
      <c r="O1229" s="38"/>
      <c r="P1229" s="110"/>
      <c r="Q1229" s="38"/>
      <c r="R1229" s="124"/>
      <c r="S1229" s="124"/>
      <c r="T1229" s="315"/>
      <c r="U1229" s="124"/>
      <c r="V1229" s="124"/>
      <c r="W1229" s="124"/>
      <c r="X1229" s="315"/>
      <c r="Y1229" s="124"/>
      <c r="Z1229" s="124"/>
      <c r="AA1229" s="317"/>
      <c r="AB1229" s="315"/>
      <c r="AC1229" s="124"/>
      <c r="AD1229" s="124"/>
      <c r="AE1229" s="124"/>
      <c r="AF1229" s="38"/>
      <c r="AG1229" s="19"/>
      <c r="AH1229" s="19"/>
    </row>
    <row r="1230" spans="1:34" ht="12.75" customHeight="1">
      <c r="A1230" s="19"/>
      <c r="B1230" s="383"/>
      <c r="C1230" s="383"/>
      <c r="D1230" s="372"/>
      <c r="E1230" s="35"/>
      <c r="F1230" s="35"/>
      <c r="G1230" s="35"/>
      <c r="H1230" s="372"/>
      <c r="I1230" s="35"/>
      <c r="J1230" s="35"/>
      <c r="K1230" s="35"/>
      <c r="L1230" s="372"/>
      <c r="M1230" s="35"/>
      <c r="N1230" s="35"/>
      <c r="O1230" s="35"/>
      <c r="P1230" s="372"/>
      <c r="Q1230" s="35"/>
      <c r="R1230" s="378"/>
      <c r="S1230" s="378"/>
      <c r="T1230" s="377"/>
      <c r="U1230" s="378"/>
      <c r="V1230" s="378"/>
      <c r="W1230" s="378"/>
      <c r="X1230" s="372"/>
      <c r="Y1230" s="35"/>
      <c r="Z1230" s="35"/>
      <c r="AA1230" s="384"/>
      <c r="AB1230" s="377"/>
      <c r="AC1230" s="35"/>
      <c r="AD1230" s="35"/>
      <c r="AE1230" s="35"/>
      <c r="AF1230" s="35"/>
      <c r="AG1230" s="19"/>
      <c r="AH1230" s="19"/>
    </row>
    <row r="1231" spans="1:34" ht="12.75" customHeight="1">
      <c r="A1231" s="19"/>
      <c r="B1231" s="375">
        <v>20</v>
      </c>
      <c r="C1231" s="375" t="s">
        <v>1022</v>
      </c>
      <c r="D1231" s="315"/>
      <c r="E1231" s="124"/>
      <c r="F1231" s="124"/>
      <c r="G1231" s="124"/>
      <c r="H1231" s="315"/>
      <c r="I1231" s="303"/>
      <c r="J1231" s="38"/>
      <c r="K1231" s="38"/>
      <c r="L1231" s="315"/>
      <c r="M1231" s="124"/>
      <c r="N1231" s="124"/>
      <c r="O1231" s="124"/>
      <c r="P1231" s="315"/>
      <c r="Q1231" s="124"/>
      <c r="R1231" s="23"/>
      <c r="S1231" s="23"/>
      <c r="T1231" s="321"/>
      <c r="U1231" s="23"/>
      <c r="V1231" s="23"/>
      <c r="W1231" s="23"/>
      <c r="X1231" s="110"/>
      <c r="Y1231" s="38"/>
      <c r="Z1231" s="124"/>
      <c r="AA1231" s="317"/>
      <c r="AB1231" s="315"/>
      <c r="AC1231" s="124"/>
      <c r="AD1231" s="124"/>
      <c r="AE1231" s="124"/>
      <c r="AF1231" s="38"/>
      <c r="AG1231" s="19"/>
      <c r="AH1231" s="19"/>
    </row>
    <row r="1232" spans="1:34" ht="12.75" customHeight="1">
      <c r="A1232" s="19"/>
      <c r="B1232" s="375"/>
      <c r="C1232" s="375"/>
      <c r="D1232" s="315"/>
      <c r="E1232" s="124"/>
      <c r="F1232" s="124"/>
      <c r="G1232" s="124"/>
      <c r="H1232" s="315"/>
      <c r="I1232" s="303"/>
      <c r="J1232" s="38"/>
      <c r="K1232" s="38"/>
      <c r="L1232" s="315"/>
      <c r="M1232" s="124"/>
      <c r="N1232" s="124"/>
      <c r="O1232" s="124"/>
      <c r="P1232" s="315"/>
      <c r="Q1232" s="124"/>
      <c r="R1232" s="38"/>
      <c r="S1232" s="309"/>
      <c r="T1232" s="310"/>
      <c r="U1232" s="309"/>
      <c r="V1232" s="309"/>
      <c r="W1232" s="309"/>
      <c r="X1232" s="110"/>
      <c r="Y1232" s="38"/>
      <c r="Z1232" s="38"/>
      <c r="AA1232" s="38"/>
      <c r="AB1232" s="110"/>
      <c r="AC1232" s="38"/>
      <c r="AD1232" s="38"/>
      <c r="AE1232" s="38"/>
      <c r="AF1232" s="38"/>
      <c r="AG1232" s="19"/>
      <c r="AH1232" s="19"/>
    </row>
    <row r="1233" spans="1:34" ht="12.75" customHeight="1">
      <c r="A1233" s="19"/>
      <c r="B1233" s="375"/>
      <c r="C1233" s="48"/>
      <c r="D1233" s="315"/>
      <c r="E1233" s="124"/>
      <c r="F1233" s="124"/>
      <c r="G1233" s="124"/>
      <c r="H1233" s="315"/>
      <c r="I1233" s="303"/>
      <c r="J1233" s="38"/>
      <c r="K1233" s="38"/>
      <c r="L1233" s="315"/>
      <c r="M1233" s="124"/>
      <c r="N1233" s="124"/>
      <c r="O1233" s="124"/>
      <c r="P1233" s="315"/>
      <c r="Q1233" s="124"/>
      <c r="R1233" s="309"/>
      <c r="S1233" s="309"/>
      <c r="T1233" s="310"/>
      <c r="U1233" s="309"/>
      <c r="V1233" s="309"/>
      <c r="W1233" s="309"/>
      <c r="X1233" s="110"/>
      <c r="Y1233" s="38"/>
      <c r="Z1233" s="38"/>
      <c r="AA1233" s="38"/>
      <c r="AB1233" s="110"/>
      <c r="AC1233" s="38"/>
      <c r="AD1233" s="38"/>
      <c r="AE1233" s="38"/>
      <c r="AF1233" s="38"/>
      <c r="AG1233" s="19"/>
      <c r="AH1233" s="19"/>
    </row>
    <row r="1234" spans="1:34" ht="12.75" customHeight="1">
      <c r="A1234" s="19"/>
      <c r="B1234" s="383"/>
      <c r="C1234" s="383"/>
      <c r="D1234" s="372"/>
      <c r="E1234" s="35"/>
      <c r="F1234" s="35"/>
      <c r="G1234" s="35"/>
      <c r="H1234" s="372"/>
      <c r="I1234" s="35"/>
      <c r="J1234" s="35"/>
      <c r="K1234" s="35"/>
      <c r="L1234" s="372"/>
      <c r="M1234" s="35"/>
      <c r="N1234" s="35"/>
      <c r="O1234" s="35"/>
      <c r="P1234" s="372"/>
      <c r="Q1234" s="35"/>
      <c r="R1234" s="35"/>
      <c r="S1234" s="35"/>
      <c r="T1234" s="372"/>
      <c r="U1234" s="35"/>
      <c r="V1234" s="35"/>
      <c r="W1234" s="35"/>
      <c r="X1234" s="372"/>
      <c r="Y1234" s="35"/>
      <c r="Z1234" s="35"/>
      <c r="AA1234" s="384"/>
      <c r="AB1234" s="372"/>
      <c r="AC1234" s="35"/>
      <c r="AD1234" s="35"/>
      <c r="AE1234" s="35"/>
      <c r="AF1234" s="35"/>
      <c r="AG1234" s="19"/>
      <c r="AH1234" s="19"/>
    </row>
    <row r="1235" spans="1:34" ht="12.75" customHeight="1">
      <c r="A1235" s="19"/>
      <c r="B1235" s="509">
        <v>21</v>
      </c>
      <c r="C1235" s="510" t="s">
        <v>1023</v>
      </c>
      <c r="D1235" s="511"/>
      <c r="E1235" s="512"/>
      <c r="F1235" s="512"/>
      <c r="G1235" s="512"/>
      <c r="H1235" s="511"/>
      <c r="I1235" s="512"/>
      <c r="J1235" s="512"/>
      <c r="K1235" s="512"/>
      <c r="L1235" s="511"/>
      <c r="M1235" s="512"/>
      <c r="N1235" s="512"/>
      <c r="O1235" s="512"/>
      <c r="P1235" s="511"/>
      <c r="Q1235" s="512"/>
      <c r="R1235" s="516"/>
      <c r="S1235" s="516"/>
      <c r="T1235" s="515"/>
      <c r="U1235" s="516"/>
      <c r="V1235" s="516"/>
      <c r="W1235" s="516"/>
      <c r="X1235" s="511"/>
      <c r="Y1235" s="512"/>
      <c r="Z1235" s="516"/>
      <c r="AA1235" s="513"/>
      <c r="AB1235" s="515"/>
      <c r="AC1235" s="516"/>
      <c r="AD1235" s="516"/>
      <c r="AE1235" s="516"/>
      <c r="AF1235" s="512"/>
      <c r="AG1235" s="19"/>
      <c r="AH1235" s="19"/>
    </row>
    <row r="1236" spans="1:34" ht="12.75" customHeight="1">
      <c r="A1236" s="19"/>
      <c r="B1236" s="514"/>
      <c r="C1236" s="509"/>
      <c r="D1236" s="515"/>
      <c r="E1236" s="516"/>
      <c r="F1236" s="516"/>
      <c r="G1236" s="516"/>
      <c r="H1236" s="515"/>
      <c r="I1236" s="517"/>
      <c r="J1236" s="512"/>
      <c r="K1236" s="512"/>
      <c r="L1236" s="515"/>
      <c r="M1236" s="516"/>
      <c r="N1236" s="516"/>
      <c r="O1236" s="516"/>
      <c r="P1236" s="515"/>
      <c r="Q1236" s="516"/>
      <c r="R1236" s="516"/>
      <c r="S1236" s="516"/>
      <c r="T1236" s="515"/>
      <c r="U1236" s="516"/>
      <c r="V1236" s="516"/>
      <c r="W1236" s="516"/>
      <c r="X1236" s="515"/>
      <c r="Y1236" s="516"/>
      <c r="Z1236" s="516"/>
      <c r="AA1236" s="513"/>
      <c r="AB1236" s="515"/>
      <c r="AC1236" s="516"/>
      <c r="AD1236" s="516"/>
      <c r="AE1236" s="516"/>
      <c r="AF1236" s="512"/>
      <c r="AG1236" s="19"/>
      <c r="AH1236" s="19"/>
    </row>
    <row r="1237" spans="1:34" ht="12.75" customHeight="1">
      <c r="A1237" s="19"/>
      <c r="B1237" s="514"/>
      <c r="C1237" s="514"/>
      <c r="D1237" s="515"/>
      <c r="E1237" s="516"/>
      <c r="F1237" s="516"/>
      <c r="G1237" s="516"/>
      <c r="H1237" s="515"/>
      <c r="I1237" s="517"/>
      <c r="J1237" s="512"/>
      <c r="K1237" s="512"/>
      <c r="L1237" s="515"/>
      <c r="M1237" s="516"/>
      <c r="N1237" s="516"/>
      <c r="O1237" s="516"/>
      <c r="P1237" s="515"/>
      <c r="Q1237" s="516"/>
      <c r="R1237" s="516"/>
      <c r="S1237" s="516"/>
      <c r="T1237" s="515"/>
      <c r="U1237" s="516"/>
      <c r="V1237" s="516"/>
      <c r="W1237" s="516"/>
      <c r="X1237" s="511"/>
      <c r="Y1237" s="512"/>
      <c r="Z1237" s="512"/>
      <c r="AA1237" s="513"/>
      <c r="AB1237" s="511"/>
      <c r="AC1237" s="512"/>
      <c r="AD1237" s="512"/>
      <c r="AE1237" s="512"/>
      <c r="AF1237" s="512"/>
      <c r="AG1237" s="19"/>
      <c r="AH1237" s="19"/>
    </row>
    <row r="1238" spans="1:34" ht="12.75" customHeight="1">
      <c r="A1238" s="19"/>
      <c r="B1238" s="518"/>
      <c r="C1238" s="518"/>
      <c r="D1238" s="519"/>
      <c r="E1238" s="520"/>
      <c r="F1238" s="520"/>
      <c r="G1238" s="520"/>
      <c r="H1238" s="519"/>
      <c r="I1238" s="521"/>
      <c r="J1238" s="522"/>
      <c r="K1238" s="522"/>
      <c r="L1238" s="519"/>
      <c r="M1238" s="520"/>
      <c r="N1238" s="520"/>
      <c r="O1238" s="520"/>
      <c r="P1238" s="519"/>
      <c r="Q1238" s="520"/>
      <c r="R1238" s="533"/>
      <c r="S1238" s="533"/>
      <c r="T1238" s="534"/>
      <c r="U1238" s="533"/>
      <c r="V1238" s="533"/>
      <c r="W1238" s="533"/>
      <c r="X1238" s="523"/>
      <c r="Y1238" s="522"/>
      <c r="Z1238" s="520"/>
      <c r="AA1238" s="524"/>
      <c r="AB1238" s="519"/>
      <c r="AC1238" s="520"/>
      <c r="AD1238" s="520"/>
      <c r="AE1238" s="520"/>
      <c r="AF1238" s="522"/>
      <c r="AG1238" s="19"/>
      <c r="AH1238" s="19"/>
    </row>
    <row r="1239" spans="1:34" ht="12.75" customHeight="1">
      <c r="A1239" s="19"/>
      <c r="B1239" s="489">
        <v>22</v>
      </c>
      <c r="C1239" s="504" t="s">
        <v>1024</v>
      </c>
      <c r="D1239" s="488"/>
      <c r="E1239" s="487"/>
      <c r="F1239" s="487"/>
      <c r="G1239" s="487"/>
      <c r="H1239" s="488"/>
      <c r="I1239" s="487"/>
      <c r="J1239" s="487"/>
      <c r="K1239" s="487"/>
      <c r="L1239" s="488"/>
      <c r="M1239" s="487"/>
      <c r="N1239" s="487"/>
      <c r="O1239" s="487"/>
      <c r="P1239" s="488"/>
      <c r="Q1239" s="487"/>
      <c r="R1239" s="487"/>
      <c r="S1239" s="493"/>
      <c r="T1239" s="494"/>
      <c r="U1239" s="493"/>
      <c r="V1239" s="493"/>
      <c r="W1239" s="493"/>
      <c r="X1239" s="488"/>
      <c r="Y1239" s="487"/>
      <c r="Z1239" s="487"/>
      <c r="AA1239" s="487"/>
      <c r="AB1239" s="488"/>
      <c r="AC1239" s="487"/>
      <c r="AD1239" s="487"/>
      <c r="AE1239" s="487"/>
      <c r="AF1239" s="487"/>
      <c r="AG1239" s="19"/>
      <c r="AH1239" s="19"/>
    </row>
    <row r="1240" spans="1:34" ht="12.75" customHeight="1">
      <c r="A1240" s="19"/>
      <c r="B1240" s="489"/>
      <c r="C1240" s="490"/>
      <c r="D1240" s="488"/>
      <c r="E1240" s="487"/>
      <c r="F1240" s="487"/>
      <c r="G1240" s="487"/>
      <c r="H1240" s="488"/>
      <c r="I1240" s="487"/>
      <c r="J1240" s="487"/>
      <c r="K1240" s="487"/>
      <c r="L1240" s="488"/>
      <c r="M1240" s="487"/>
      <c r="N1240" s="487"/>
      <c r="O1240" s="487"/>
      <c r="P1240" s="488"/>
      <c r="Q1240" s="487"/>
      <c r="R1240" s="493"/>
      <c r="S1240" s="493"/>
      <c r="T1240" s="494"/>
      <c r="U1240" s="493"/>
      <c r="V1240" s="493"/>
      <c r="W1240" s="493"/>
      <c r="X1240" s="488"/>
      <c r="Y1240" s="487"/>
      <c r="Z1240" s="487"/>
      <c r="AA1240" s="487"/>
      <c r="AB1240" s="488"/>
      <c r="AC1240" s="487"/>
      <c r="AD1240" s="487"/>
      <c r="AE1240" s="487"/>
      <c r="AF1240" s="487"/>
      <c r="AG1240" s="19"/>
      <c r="AH1240" s="19"/>
    </row>
    <row r="1241" spans="1:34" ht="12.75" customHeight="1">
      <c r="A1241" s="19"/>
      <c r="B1241" s="490"/>
      <c r="C1241" s="489"/>
      <c r="D1241" s="484"/>
      <c r="E1241" s="485"/>
      <c r="F1241" s="485"/>
      <c r="G1241" s="485"/>
      <c r="H1241" s="484"/>
      <c r="I1241" s="486"/>
      <c r="J1241" s="487"/>
      <c r="K1241" s="487"/>
      <c r="L1241" s="484"/>
      <c r="M1241" s="485"/>
      <c r="N1241" s="485"/>
      <c r="O1241" s="485"/>
      <c r="P1241" s="484"/>
      <c r="Q1241" s="485"/>
      <c r="R1241" s="487"/>
      <c r="S1241" s="487"/>
      <c r="T1241" s="488"/>
      <c r="U1241" s="487"/>
      <c r="V1241" s="487"/>
      <c r="W1241" s="487"/>
      <c r="X1241" s="488"/>
      <c r="Y1241" s="487"/>
      <c r="Z1241" s="487"/>
      <c r="AA1241" s="505"/>
      <c r="AB1241" s="488"/>
      <c r="AC1241" s="487"/>
      <c r="AD1241" s="487"/>
      <c r="AE1241" s="487"/>
      <c r="AF1241" s="487"/>
      <c r="AG1241" s="19"/>
      <c r="AH1241" s="19"/>
    </row>
    <row r="1242" spans="1:34" ht="12.75" customHeight="1">
      <c r="A1242" s="19"/>
      <c r="B1242" s="495"/>
      <c r="C1242" s="496"/>
      <c r="D1242" s="497"/>
      <c r="E1242" s="498"/>
      <c r="F1242" s="498"/>
      <c r="G1242" s="498"/>
      <c r="H1242" s="497"/>
      <c r="I1242" s="499"/>
      <c r="J1242" s="500"/>
      <c r="K1242" s="500"/>
      <c r="L1242" s="497"/>
      <c r="M1242" s="498"/>
      <c r="N1242" s="498"/>
      <c r="O1242" s="498"/>
      <c r="P1242" s="497"/>
      <c r="Q1242" s="498"/>
      <c r="R1242" s="498"/>
      <c r="S1242" s="498"/>
      <c r="T1242" s="497"/>
      <c r="U1242" s="498"/>
      <c r="V1242" s="498"/>
      <c r="W1242" s="498"/>
      <c r="X1242" s="503"/>
      <c r="Y1242" s="500"/>
      <c r="Z1242" s="498"/>
      <c r="AA1242" s="506"/>
      <c r="AB1242" s="497"/>
      <c r="AC1242" s="498"/>
      <c r="AD1242" s="498"/>
      <c r="AE1242" s="498"/>
      <c r="AF1242" s="499"/>
      <c r="AG1242" s="19"/>
      <c r="AH1242" s="19"/>
    </row>
    <row r="1243" spans="1:34" ht="12.75" customHeight="1">
      <c r="A1243" s="19"/>
      <c r="B1243" s="490">
        <v>23</v>
      </c>
      <c r="C1243" s="467" t="s">
        <v>483</v>
      </c>
      <c r="D1243" s="484"/>
      <c r="E1243" s="485"/>
      <c r="F1243" s="485"/>
      <c r="G1243" s="485"/>
      <c r="H1243" s="484"/>
      <c r="I1243" s="486"/>
      <c r="J1243" s="487"/>
      <c r="K1243" s="487"/>
      <c r="L1243" s="484"/>
      <c r="M1243" s="485"/>
      <c r="N1243" s="485"/>
      <c r="O1243" s="485"/>
      <c r="P1243" s="484"/>
      <c r="Q1243" s="485"/>
      <c r="R1243" s="485"/>
      <c r="S1243" s="485"/>
      <c r="T1243" s="484"/>
      <c r="U1243" s="485"/>
      <c r="V1243" s="485"/>
      <c r="W1243" s="485"/>
      <c r="X1243" s="484"/>
      <c r="Y1243" s="485"/>
      <c r="Z1243" s="485"/>
      <c r="AA1243" s="505"/>
      <c r="AB1243" s="484"/>
      <c r="AC1243" s="485"/>
      <c r="AD1243" s="485"/>
      <c r="AE1243" s="485"/>
      <c r="AF1243" s="487"/>
      <c r="AG1243" s="19"/>
      <c r="AH1243" s="19"/>
    </row>
    <row r="1244" spans="1:34" ht="12.75" customHeight="1">
      <c r="A1244" s="19"/>
      <c r="B1244" s="489"/>
      <c r="C1244" s="490"/>
      <c r="D1244" s="488"/>
      <c r="E1244" s="487"/>
      <c r="F1244" s="487"/>
      <c r="G1244" s="487"/>
      <c r="H1244" s="488"/>
      <c r="I1244" s="487"/>
      <c r="J1244" s="487"/>
      <c r="K1244" s="487"/>
      <c r="L1244" s="488"/>
      <c r="M1244" s="487"/>
      <c r="N1244" s="487"/>
      <c r="O1244" s="487"/>
      <c r="P1244" s="488"/>
      <c r="Q1244" s="487"/>
      <c r="R1244" s="485"/>
      <c r="S1244" s="485"/>
      <c r="T1244" s="484"/>
      <c r="U1244" s="485"/>
      <c r="V1244" s="485"/>
      <c r="W1244" s="485"/>
      <c r="X1244" s="488"/>
      <c r="Y1244" s="487"/>
      <c r="Z1244" s="487"/>
      <c r="AA1244" s="505"/>
      <c r="AB1244" s="488"/>
      <c r="AC1244" s="487"/>
      <c r="AD1244" s="487"/>
      <c r="AE1244" s="487"/>
      <c r="AF1244" s="487"/>
      <c r="AG1244" s="19"/>
      <c r="AH1244" s="19"/>
    </row>
    <row r="1245" spans="1:34" ht="12.75" customHeight="1">
      <c r="A1245" s="19"/>
      <c r="B1245" s="489"/>
      <c r="C1245" s="489"/>
      <c r="D1245" s="488"/>
      <c r="E1245" s="487"/>
      <c r="F1245" s="487"/>
      <c r="G1245" s="487"/>
      <c r="H1245" s="488"/>
      <c r="I1245" s="487"/>
      <c r="J1245" s="487"/>
      <c r="K1245" s="487"/>
      <c r="L1245" s="488"/>
      <c r="M1245" s="487"/>
      <c r="N1245" s="487"/>
      <c r="O1245" s="487"/>
      <c r="P1245" s="488"/>
      <c r="Q1245" s="487"/>
      <c r="R1245" s="491"/>
      <c r="S1245" s="491"/>
      <c r="T1245" s="492"/>
      <c r="U1245" s="491"/>
      <c r="V1245" s="491"/>
      <c r="W1245" s="491"/>
      <c r="X1245" s="488"/>
      <c r="Y1245" s="487"/>
      <c r="Z1245" s="485"/>
      <c r="AA1245" s="505"/>
      <c r="AB1245" s="484"/>
      <c r="AC1245" s="485"/>
      <c r="AD1245" s="485"/>
      <c r="AE1245" s="485"/>
      <c r="AF1245" s="487"/>
      <c r="AG1245" s="19"/>
      <c r="AH1245" s="19"/>
    </row>
    <row r="1246" spans="1:34" ht="12.75" customHeight="1">
      <c r="A1246" s="19"/>
      <c r="B1246" s="495"/>
      <c r="C1246" s="496"/>
      <c r="D1246" s="497"/>
      <c r="E1246" s="498"/>
      <c r="F1246" s="498"/>
      <c r="G1246" s="498"/>
      <c r="H1246" s="497"/>
      <c r="I1246" s="499"/>
      <c r="J1246" s="500"/>
      <c r="K1246" s="500"/>
      <c r="L1246" s="497"/>
      <c r="M1246" s="498"/>
      <c r="N1246" s="498"/>
      <c r="O1246" s="498"/>
      <c r="P1246" s="497"/>
      <c r="Q1246" s="498"/>
      <c r="R1246" s="500"/>
      <c r="S1246" s="501"/>
      <c r="T1246" s="502"/>
      <c r="U1246" s="501"/>
      <c r="V1246" s="501"/>
      <c r="W1246" s="501"/>
      <c r="X1246" s="503"/>
      <c r="Y1246" s="500"/>
      <c r="Z1246" s="500"/>
      <c r="AA1246" s="500"/>
      <c r="AB1246" s="503"/>
      <c r="AC1246" s="500"/>
      <c r="AD1246" s="500"/>
      <c r="AE1246" s="500"/>
      <c r="AF1246" s="500"/>
      <c r="AG1246" s="19"/>
      <c r="AH1246" s="19"/>
    </row>
    <row r="1247" spans="1:34" ht="12.75" customHeight="1">
      <c r="A1247" s="19"/>
      <c r="B1247" s="375">
        <v>24</v>
      </c>
      <c r="C1247" s="363" t="s">
        <v>1019</v>
      </c>
      <c r="D1247" s="315"/>
      <c r="E1247" s="124"/>
      <c r="F1247" s="124"/>
      <c r="G1247" s="124"/>
      <c r="H1247" s="315"/>
      <c r="I1247" s="303"/>
      <c r="J1247" s="38"/>
      <c r="K1247" s="38"/>
      <c r="L1247" s="315"/>
      <c r="M1247" s="124"/>
      <c r="N1247" s="124"/>
      <c r="O1247" s="124"/>
      <c r="P1247" s="315"/>
      <c r="Q1247" s="124"/>
      <c r="R1247" s="309"/>
      <c r="S1247" s="309"/>
      <c r="T1247" s="310"/>
      <c r="U1247" s="309"/>
      <c r="V1247" s="309"/>
      <c r="W1247" s="309"/>
      <c r="X1247" s="110"/>
      <c r="Y1247" s="38"/>
      <c r="Z1247" s="38"/>
      <c r="AA1247" s="38"/>
      <c r="AB1247" s="110"/>
      <c r="AC1247" s="38"/>
      <c r="AD1247" s="38"/>
      <c r="AE1247" s="38"/>
      <c r="AF1247" s="38"/>
      <c r="AG1247" s="19"/>
      <c r="AH1247" s="19"/>
    </row>
    <row r="1248" spans="1:34" ht="12.75" customHeight="1">
      <c r="A1248" s="19"/>
      <c r="B1248" s="375"/>
      <c r="C1248" s="48"/>
      <c r="D1248" s="315"/>
      <c r="E1248" s="124"/>
      <c r="F1248" s="124"/>
      <c r="G1248" s="124"/>
      <c r="H1248" s="315"/>
      <c r="I1248" s="303"/>
      <c r="J1248" s="38"/>
      <c r="K1248" s="38"/>
      <c r="L1248" s="315"/>
      <c r="M1248" s="124"/>
      <c r="N1248" s="124"/>
      <c r="O1248" s="124"/>
      <c r="P1248" s="315"/>
      <c r="Q1248" s="124"/>
      <c r="R1248" s="38"/>
      <c r="S1248" s="38"/>
      <c r="T1248" s="110"/>
      <c r="U1248" s="38"/>
      <c r="V1248" s="38"/>
      <c r="W1248" s="38"/>
      <c r="X1248" s="110"/>
      <c r="Y1248" s="38"/>
      <c r="Z1248" s="38"/>
      <c r="AA1248" s="38"/>
      <c r="AB1248" s="110"/>
      <c r="AC1248" s="38"/>
      <c r="AD1248" s="38"/>
      <c r="AE1248" s="38"/>
      <c r="AF1248" s="38"/>
      <c r="AG1248" s="19"/>
      <c r="AH1248" s="19"/>
    </row>
    <row r="1249" spans="1:34" ht="12.75" customHeight="1">
      <c r="A1249" s="19"/>
      <c r="B1249" s="48"/>
      <c r="C1249" s="48"/>
      <c r="D1249" s="110"/>
      <c r="E1249" s="38"/>
      <c r="F1249" s="38"/>
      <c r="G1249" s="38"/>
      <c r="H1249" s="110"/>
      <c r="I1249" s="38"/>
      <c r="J1249" s="38"/>
      <c r="K1249" s="38"/>
      <c r="L1249" s="110"/>
      <c r="M1249" s="38"/>
      <c r="N1249" s="38"/>
      <c r="O1249" s="38"/>
      <c r="P1249" s="110"/>
      <c r="Q1249" s="38"/>
      <c r="R1249" s="124"/>
      <c r="S1249" s="124"/>
      <c r="T1249" s="315"/>
      <c r="U1249" s="124"/>
      <c r="V1249" s="124"/>
      <c r="W1249" s="124"/>
      <c r="X1249" s="110"/>
      <c r="Y1249" s="38"/>
      <c r="Z1249" s="124"/>
      <c r="AA1249" s="38"/>
      <c r="AB1249" s="315"/>
      <c r="AC1249" s="124"/>
      <c r="AD1249" s="124"/>
      <c r="AE1249" s="124"/>
      <c r="AF1249" s="38"/>
      <c r="AG1249" s="19"/>
      <c r="AH1249" s="19"/>
    </row>
    <row r="1250" spans="1:34" ht="12.75" customHeight="1">
      <c r="A1250" s="19"/>
      <c r="B1250" s="383"/>
      <c r="C1250" s="383"/>
      <c r="D1250" s="372"/>
      <c r="E1250" s="35"/>
      <c r="F1250" s="35"/>
      <c r="G1250" s="35"/>
      <c r="H1250" s="372"/>
      <c r="I1250" s="35"/>
      <c r="J1250" s="35"/>
      <c r="K1250" s="35"/>
      <c r="L1250" s="372"/>
      <c r="M1250" s="35"/>
      <c r="N1250" s="35"/>
      <c r="O1250" s="35"/>
      <c r="P1250" s="372"/>
      <c r="Q1250" s="35"/>
      <c r="R1250" s="378"/>
      <c r="S1250" s="378"/>
      <c r="T1250" s="377"/>
      <c r="U1250" s="378"/>
      <c r="V1250" s="378"/>
      <c r="W1250" s="378"/>
      <c r="X1250" s="377"/>
      <c r="Y1250" s="378"/>
      <c r="Z1250" s="378"/>
      <c r="AA1250" s="35"/>
      <c r="AB1250" s="377"/>
      <c r="AC1250" s="378"/>
      <c r="AD1250" s="378"/>
      <c r="AE1250" s="378"/>
      <c r="AF1250" s="35"/>
      <c r="AG1250" s="19"/>
      <c r="AH1250" s="19"/>
    </row>
    <row r="1251" spans="1:34" ht="12.75" customHeight="1">
      <c r="A1251" s="19"/>
      <c r="B1251" s="375">
        <v>25</v>
      </c>
      <c r="C1251" s="363" t="s">
        <v>1020</v>
      </c>
      <c r="D1251" s="315"/>
      <c r="E1251" s="124"/>
      <c r="F1251" s="124"/>
      <c r="G1251" s="124"/>
      <c r="H1251" s="315"/>
      <c r="I1251" s="303"/>
      <c r="J1251" s="38"/>
      <c r="K1251" s="38"/>
      <c r="L1251" s="315"/>
      <c r="M1251" s="124"/>
      <c r="N1251" s="124"/>
      <c r="O1251" s="124"/>
      <c r="P1251" s="315"/>
      <c r="Q1251" s="124"/>
      <c r="R1251" s="124"/>
      <c r="S1251" s="124"/>
      <c r="T1251" s="315"/>
      <c r="U1251" s="124"/>
      <c r="V1251" s="124"/>
      <c r="W1251" s="124"/>
      <c r="X1251" s="110"/>
      <c r="Y1251" s="38"/>
      <c r="Z1251" s="38"/>
      <c r="AA1251" s="38"/>
      <c r="AB1251" s="110"/>
      <c r="AC1251" s="38"/>
      <c r="AD1251" s="38"/>
      <c r="AE1251" s="38"/>
      <c r="AF1251" s="38"/>
      <c r="AG1251" s="19"/>
      <c r="AH1251" s="19"/>
    </row>
    <row r="1252" spans="1:34" ht="12.75" customHeight="1">
      <c r="A1252" s="19"/>
      <c r="B1252" s="375"/>
      <c r="C1252" s="375"/>
      <c r="D1252" s="315"/>
      <c r="E1252" s="124"/>
      <c r="F1252" s="124"/>
      <c r="G1252" s="124"/>
      <c r="H1252" s="315"/>
      <c r="I1252" s="303"/>
      <c r="J1252" s="38"/>
      <c r="K1252" s="38"/>
      <c r="L1252" s="315"/>
      <c r="M1252" s="124"/>
      <c r="N1252" s="124"/>
      <c r="O1252" s="124"/>
      <c r="P1252" s="315"/>
      <c r="Q1252" s="124"/>
      <c r="R1252" s="23"/>
      <c r="S1252" s="23"/>
      <c r="T1252" s="321"/>
      <c r="U1252" s="23"/>
      <c r="V1252" s="23"/>
      <c r="W1252" s="23"/>
      <c r="X1252" s="110"/>
      <c r="Y1252" s="38"/>
      <c r="Z1252" s="124"/>
      <c r="AA1252" s="38"/>
      <c r="AB1252" s="315"/>
      <c r="AC1252" s="124"/>
      <c r="AD1252" s="124"/>
      <c r="AE1252" s="124"/>
      <c r="AF1252" s="38"/>
      <c r="AG1252" s="19"/>
      <c r="AH1252" s="19"/>
    </row>
    <row r="1253" spans="1:34" ht="12.75" customHeight="1">
      <c r="A1253" s="19"/>
      <c r="B1253" s="375"/>
      <c r="C1253" s="48"/>
      <c r="D1253" s="315"/>
      <c r="E1253" s="124"/>
      <c r="F1253" s="124"/>
      <c r="G1253" s="124"/>
      <c r="H1253" s="315"/>
      <c r="I1253" s="303"/>
      <c r="J1253" s="38"/>
      <c r="K1253" s="38"/>
      <c r="L1253" s="315"/>
      <c r="M1253" s="124"/>
      <c r="N1253" s="124"/>
      <c r="O1253" s="124"/>
      <c r="P1253" s="315"/>
      <c r="Q1253" s="124"/>
      <c r="R1253" s="38"/>
      <c r="S1253" s="309"/>
      <c r="T1253" s="310"/>
      <c r="U1253" s="309"/>
      <c r="V1253" s="309"/>
      <c r="W1253" s="309"/>
      <c r="X1253" s="110"/>
      <c r="Y1253" s="38"/>
      <c r="Z1253" s="38"/>
      <c r="AA1253" s="38"/>
      <c r="AB1253" s="110"/>
      <c r="AC1253" s="38"/>
      <c r="AD1253" s="38"/>
      <c r="AE1253" s="38"/>
      <c r="AF1253" s="38"/>
      <c r="AG1253" s="19"/>
      <c r="AH1253" s="19"/>
    </row>
    <row r="1254" spans="1:34" ht="12.75" customHeight="1">
      <c r="A1254" s="19"/>
      <c r="B1254" s="383"/>
      <c r="C1254" s="383"/>
      <c r="D1254" s="372"/>
      <c r="E1254" s="35"/>
      <c r="F1254" s="35"/>
      <c r="G1254" s="35"/>
      <c r="H1254" s="372"/>
      <c r="I1254" s="35"/>
      <c r="J1254" s="35"/>
      <c r="K1254" s="35"/>
      <c r="L1254" s="372"/>
      <c r="M1254" s="35"/>
      <c r="N1254" s="35"/>
      <c r="O1254" s="35"/>
      <c r="P1254" s="372"/>
      <c r="Q1254" s="35"/>
      <c r="R1254" s="381"/>
      <c r="S1254" s="381"/>
      <c r="T1254" s="382"/>
      <c r="U1254" s="381"/>
      <c r="V1254" s="381"/>
      <c r="W1254" s="381"/>
      <c r="X1254" s="372"/>
      <c r="Y1254" s="35"/>
      <c r="Z1254" s="35"/>
      <c r="AA1254" s="35"/>
      <c r="AB1254" s="372"/>
      <c r="AC1254" s="35"/>
      <c r="AD1254" s="35"/>
      <c r="AE1254" s="35"/>
      <c r="AF1254" s="35"/>
      <c r="AG1254" s="19"/>
      <c r="AH1254" s="19"/>
    </row>
    <row r="1255" spans="1:34" ht="12.75" customHeight="1">
      <c r="A1255" s="19"/>
      <c r="B1255" s="48">
        <v>26</v>
      </c>
      <c r="C1255" s="375" t="s">
        <v>1021</v>
      </c>
      <c r="D1255" s="110"/>
      <c r="E1255" s="38"/>
      <c r="F1255" s="38"/>
      <c r="G1255" s="38"/>
      <c r="H1255" s="110"/>
      <c r="I1255" s="38"/>
      <c r="J1255" s="38"/>
      <c r="K1255" s="38"/>
      <c r="L1255" s="110"/>
      <c r="M1255" s="38"/>
      <c r="N1255" s="38"/>
      <c r="O1255" s="38"/>
      <c r="P1255" s="110"/>
      <c r="Q1255" s="38"/>
      <c r="R1255" s="38"/>
      <c r="S1255" s="38"/>
      <c r="T1255" s="110"/>
      <c r="U1255" s="38"/>
      <c r="V1255" s="38"/>
      <c r="W1255" s="38"/>
      <c r="X1255" s="110"/>
      <c r="Y1255" s="38"/>
      <c r="Z1255" s="38"/>
      <c r="AA1255" s="317"/>
      <c r="AB1255" s="110"/>
      <c r="AC1255" s="38"/>
      <c r="AD1255" s="38"/>
      <c r="AE1255" s="38"/>
      <c r="AF1255" s="38"/>
      <c r="AG1255" s="19"/>
      <c r="AH1255" s="19"/>
    </row>
    <row r="1256" spans="1:34" ht="12.75" customHeight="1">
      <c r="A1256" s="19"/>
      <c r="B1256" s="375"/>
      <c r="C1256" s="375"/>
      <c r="D1256" s="315"/>
      <c r="E1256" s="124"/>
      <c r="F1256" s="124"/>
      <c r="G1256" s="124"/>
      <c r="H1256" s="315"/>
      <c r="I1256" s="303"/>
      <c r="J1256" s="38"/>
      <c r="K1256" s="38"/>
      <c r="L1256" s="315"/>
      <c r="M1256" s="124"/>
      <c r="N1256" s="124"/>
      <c r="O1256" s="124"/>
      <c r="P1256" s="315"/>
      <c r="Q1256" s="124"/>
      <c r="R1256" s="124"/>
      <c r="S1256" s="124"/>
      <c r="T1256" s="315"/>
      <c r="U1256" s="124"/>
      <c r="V1256" s="124"/>
      <c r="W1256" s="124"/>
      <c r="X1256" s="110"/>
      <c r="Y1256" s="38"/>
      <c r="Z1256" s="124"/>
      <c r="AA1256" s="317"/>
      <c r="AB1256" s="315"/>
      <c r="AC1256" s="124"/>
      <c r="AD1256" s="124"/>
      <c r="AE1256" s="124"/>
      <c r="AF1256" s="38"/>
      <c r="AG1256" s="19"/>
      <c r="AH1256" s="19"/>
    </row>
    <row r="1257" spans="1:34" ht="12.75" customHeight="1">
      <c r="A1257" s="19"/>
      <c r="B1257" s="375"/>
      <c r="C1257" s="48"/>
      <c r="D1257" s="315"/>
      <c r="E1257" s="124"/>
      <c r="F1257" s="124"/>
      <c r="G1257" s="124"/>
      <c r="H1257" s="315"/>
      <c r="I1257" s="303"/>
      <c r="J1257" s="38"/>
      <c r="K1257" s="38"/>
      <c r="L1257" s="315"/>
      <c r="M1257" s="124"/>
      <c r="N1257" s="124"/>
      <c r="O1257" s="124"/>
      <c r="P1257" s="315"/>
      <c r="Q1257" s="124"/>
      <c r="R1257" s="124"/>
      <c r="S1257" s="124"/>
      <c r="T1257" s="315"/>
      <c r="U1257" s="124"/>
      <c r="V1257" s="124"/>
      <c r="W1257" s="124"/>
      <c r="X1257" s="315"/>
      <c r="Y1257" s="124"/>
      <c r="Z1257" s="124"/>
      <c r="AA1257" s="317"/>
      <c r="AB1257" s="315"/>
      <c r="AC1257" s="124"/>
      <c r="AD1257" s="124"/>
      <c r="AE1257" s="124"/>
      <c r="AF1257" s="38"/>
      <c r="AG1257" s="19"/>
      <c r="AH1257" s="19"/>
    </row>
    <row r="1258" spans="1:34" ht="12.75" customHeight="1">
      <c r="A1258" s="19"/>
      <c r="B1258" s="376"/>
      <c r="C1258" s="383"/>
      <c r="D1258" s="377"/>
      <c r="E1258" s="378"/>
      <c r="F1258" s="378"/>
      <c r="G1258" s="378"/>
      <c r="H1258" s="377"/>
      <c r="I1258" s="379"/>
      <c r="J1258" s="35"/>
      <c r="K1258" s="35"/>
      <c r="L1258" s="377"/>
      <c r="M1258" s="378"/>
      <c r="N1258" s="378"/>
      <c r="O1258" s="378"/>
      <c r="P1258" s="377"/>
      <c r="Q1258" s="378"/>
      <c r="R1258" s="378"/>
      <c r="S1258" s="378"/>
      <c r="T1258" s="377"/>
      <c r="U1258" s="378"/>
      <c r="V1258" s="378"/>
      <c r="W1258" s="378"/>
      <c r="X1258" s="372"/>
      <c r="Y1258" s="35"/>
      <c r="Z1258" s="35"/>
      <c r="AA1258" s="384"/>
      <c r="AB1258" s="372"/>
      <c r="AC1258" s="35"/>
      <c r="AD1258" s="35"/>
      <c r="AE1258" s="35"/>
      <c r="AF1258" s="35"/>
      <c r="AG1258" s="19"/>
      <c r="AH1258" s="19"/>
    </row>
    <row r="1259" spans="1:34" ht="12.75" customHeight="1">
      <c r="A1259" s="19"/>
      <c r="B1259" s="48">
        <v>27</v>
      </c>
      <c r="C1259" s="375" t="s">
        <v>1022</v>
      </c>
      <c r="D1259" s="110"/>
      <c r="E1259" s="38"/>
      <c r="F1259" s="38"/>
      <c r="G1259" s="38"/>
      <c r="H1259" s="110"/>
      <c r="I1259" s="38"/>
      <c r="J1259" s="38"/>
      <c r="K1259" s="38"/>
      <c r="L1259" s="110"/>
      <c r="M1259" s="38"/>
      <c r="N1259" s="38"/>
      <c r="O1259" s="38"/>
      <c r="P1259" s="110"/>
      <c r="Q1259" s="38"/>
      <c r="R1259" s="23"/>
      <c r="S1259" s="23"/>
      <c r="T1259" s="321"/>
      <c r="U1259" s="23"/>
      <c r="V1259" s="23"/>
      <c r="W1259" s="23"/>
      <c r="X1259" s="110"/>
      <c r="Y1259" s="38"/>
      <c r="Z1259" s="124"/>
      <c r="AA1259" s="317"/>
      <c r="AB1259" s="315"/>
      <c r="AC1259" s="124"/>
      <c r="AD1259" s="124"/>
      <c r="AE1259" s="124"/>
      <c r="AF1259" s="38"/>
      <c r="AG1259" s="19"/>
      <c r="AH1259" s="19"/>
    </row>
    <row r="1260" spans="1:34" ht="12.75" customHeight="1">
      <c r="A1260" s="19"/>
      <c r="B1260" s="48"/>
      <c r="C1260" s="375"/>
      <c r="D1260" s="110"/>
      <c r="E1260" s="38"/>
      <c r="F1260" s="38"/>
      <c r="G1260" s="38"/>
      <c r="H1260" s="110"/>
      <c r="I1260" s="38"/>
      <c r="J1260" s="38"/>
      <c r="K1260" s="38"/>
      <c r="L1260" s="110"/>
      <c r="M1260" s="38"/>
      <c r="N1260" s="38"/>
      <c r="O1260" s="38"/>
      <c r="P1260" s="110"/>
      <c r="Q1260" s="38"/>
      <c r="R1260" s="38"/>
      <c r="S1260" s="309"/>
      <c r="T1260" s="310"/>
      <c r="U1260" s="309"/>
      <c r="V1260" s="309"/>
      <c r="W1260" s="309"/>
      <c r="X1260" s="110"/>
      <c r="Y1260" s="38"/>
      <c r="Z1260" s="38"/>
      <c r="AA1260" s="38"/>
      <c r="AB1260" s="110"/>
      <c r="AC1260" s="38"/>
      <c r="AD1260" s="38"/>
      <c r="AE1260" s="38"/>
      <c r="AF1260" s="38"/>
      <c r="AG1260" s="19"/>
      <c r="AH1260" s="19"/>
    </row>
    <row r="1261" spans="1:34" ht="12.75" customHeight="1">
      <c r="A1261" s="19"/>
      <c r="B1261" s="375"/>
      <c r="C1261" s="48"/>
      <c r="D1261" s="315"/>
      <c r="E1261" s="124"/>
      <c r="F1261" s="124"/>
      <c r="G1261" s="124"/>
      <c r="H1261" s="315"/>
      <c r="I1261" s="303"/>
      <c r="J1261" s="38"/>
      <c r="K1261" s="38"/>
      <c r="L1261" s="315"/>
      <c r="M1261" s="124"/>
      <c r="N1261" s="124"/>
      <c r="O1261" s="124"/>
      <c r="P1261" s="315"/>
      <c r="Q1261" s="124"/>
      <c r="R1261" s="309"/>
      <c r="S1261" s="309"/>
      <c r="T1261" s="310"/>
      <c r="U1261" s="309"/>
      <c r="V1261" s="309"/>
      <c r="W1261" s="309"/>
      <c r="X1261" s="110"/>
      <c r="Y1261" s="38"/>
      <c r="Z1261" s="38"/>
      <c r="AA1261" s="38"/>
      <c r="AB1261" s="110"/>
      <c r="AC1261" s="38"/>
      <c r="AD1261" s="38"/>
      <c r="AE1261" s="38"/>
      <c r="AF1261" s="38"/>
      <c r="AG1261" s="19"/>
      <c r="AH1261" s="19"/>
    </row>
    <row r="1262" spans="1:34" ht="12.75" customHeight="1">
      <c r="A1262" s="19"/>
      <c r="B1262" s="376"/>
      <c r="C1262" s="383"/>
      <c r="D1262" s="377"/>
      <c r="E1262" s="378"/>
      <c r="F1262" s="378"/>
      <c r="G1262" s="378"/>
      <c r="H1262" s="377"/>
      <c r="I1262" s="379"/>
      <c r="J1262" s="35"/>
      <c r="K1262" s="35"/>
      <c r="L1262" s="377"/>
      <c r="M1262" s="378"/>
      <c r="N1262" s="378"/>
      <c r="O1262" s="378"/>
      <c r="P1262" s="377"/>
      <c r="Q1262" s="378"/>
      <c r="R1262" s="35"/>
      <c r="S1262" s="35"/>
      <c r="T1262" s="372"/>
      <c r="U1262" s="35"/>
      <c r="V1262" s="35"/>
      <c r="W1262" s="35"/>
      <c r="X1262" s="372"/>
      <c r="Y1262" s="35"/>
      <c r="Z1262" s="35"/>
      <c r="AA1262" s="387"/>
      <c r="AB1262" s="372"/>
      <c r="AC1262" s="35"/>
      <c r="AD1262" s="35"/>
      <c r="AE1262" s="35"/>
      <c r="AF1262" s="35"/>
      <c r="AG1262" s="19"/>
      <c r="AH1262" s="19"/>
    </row>
    <row r="1263" spans="1:34" ht="12.75" customHeight="1">
      <c r="A1263" s="19"/>
      <c r="B1263" s="514">
        <v>28</v>
      </c>
      <c r="C1263" s="510" t="s">
        <v>1023</v>
      </c>
      <c r="D1263" s="515"/>
      <c r="E1263" s="516"/>
      <c r="F1263" s="516"/>
      <c r="G1263" s="516"/>
      <c r="H1263" s="515"/>
      <c r="I1263" s="517"/>
      <c r="J1263" s="512"/>
      <c r="K1263" s="512"/>
      <c r="L1263" s="515"/>
      <c r="M1263" s="516"/>
      <c r="N1263" s="516"/>
      <c r="O1263" s="516"/>
      <c r="P1263" s="515"/>
      <c r="Q1263" s="516"/>
      <c r="R1263" s="516"/>
      <c r="S1263" s="516"/>
      <c r="T1263" s="515"/>
      <c r="U1263" s="516"/>
      <c r="V1263" s="516"/>
      <c r="W1263" s="516"/>
      <c r="X1263" s="511"/>
      <c r="Y1263" s="512"/>
      <c r="Z1263" s="516"/>
      <c r="AA1263" s="535"/>
      <c r="AB1263" s="515"/>
      <c r="AC1263" s="516"/>
      <c r="AD1263" s="516"/>
      <c r="AE1263" s="516"/>
      <c r="AF1263" s="512"/>
      <c r="AG1263" s="19"/>
      <c r="AH1263" s="19"/>
    </row>
    <row r="1264" spans="1:34" ht="12.75" customHeight="1">
      <c r="A1264" s="19"/>
      <c r="B1264" s="509"/>
      <c r="C1264" s="509"/>
      <c r="D1264" s="511"/>
      <c r="E1264" s="512"/>
      <c r="F1264" s="512"/>
      <c r="G1264" s="512"/>
      <c r="H1264" s="511"/>
      <c r="I1264" s="512"/>
      <c r="J1264" s="512"/>
      <c r="K1264" s="512"/>
      <c r="L1264" s="511"/>
      <c r="M1264" s="512"/>
      <c r="N1264" s="512"/>
      <c r="O1264" s="512"/>
      <c r="P1264" s="511"/>
      <c r="Q1264" s="512"/>
      <c r="R1264" s="516"/>
      <c r="S1264" s="516"/>
      <c r="T1264" s="515"/>
      <c r="U1264" s="516"/>
      <c r="V1264" s="516"/>
      <c r="W1264" s="516"/>
      <c r="X1264" s="515"/>
      <c r="Y1264" s="516"/>
      <c r="Z1264" s="516"/>
      <c r="AA1264" s="513"/>
      <c r="AB1264" s="515"/>
      <c r="AC1264" s="516"/>
      <c r="AD1264" s="516"/>
      <c r="AE1264" s="516"/>
      <c r="AF1264" s="512"/>
      <c r="AG1264" s="19"/>
      <c r="AH1264" s="19"/>
    </row>
    <row r="1265" spans="1:34" ht="12.75" customHeight="1">
      <c r="A1265" s="19"/>
      <c r="B1265" s="509"/>
      <c r="C1265" s="509"/>
      <c r="D1265" s="511"/>
      <c r="E1265" s="512"/>
      <c r="F1265" s="512"/>
      <c r="G1265" s="512"/>
      <c r="H1265" s="511"/>
      <c r="I1265" s="512"/>
      <c r="J1265" s="512"/>
      <c r="K1265" s="512"/>
      <c r="L1265" s="511"/>
      <c r="M1265" s="512"/>
      <c r="N1265" s="512"/>
      <c r="O1265" s="512"/>
      <c r="P1265" s="511"/>
      <c r="Q1265" s="512"/>
      <c r="R1265" s="516"/>
      <c r="S1265" s="516"/>
      <c r="T1265" s="515"/>
      <c r="U1265" s="516"/>
      <c r="V1265" s="516"/>
      <c r="W1265" s="516"/>
      <c r="X1265" s="511"/>
      <c r="Y1265" s="512"/>
      <c r="Z1265" s="512"/>
      <c r="AA1265" s="513"/>
      <c r="AB1265" s="511"/>
      <c r="AC1265" s="512"/>
      <c r="AD1265" s="512"/>
      <c r="AE1265" s="512"/>
      <c r="AF1265" s="512"/>
      <c r="AG1265" s="19"/>
      <c r="AH1265" s="19"/>
    </row>
    <row r="1266" spans="1:34" ht="12.75" customHeight="1">
      <c r="A1266" s="19"/>
      <c r="B1266" s="518"/>
      <c r="C1266" s="532"/>
      <c r="D1266" s="519"/>
      <c r="E1266" s="520"/>
      <c r="F1266" s="520"/>
      <c r="G1266" s="520"/>
      <c r="H1266" s="519"/>
      <c r="I1266" s="521"/>
      <c r="J1266" s="522"/>
      <c r="K1266" s="522"/>
      <c r="L1266" s="519"/>
      <c r="M1266" s="520"/>
      <c r="N1266" s="520"/>
      <c r="O1266" s="520"/>
      <c r="P1266" s="519"/>
      <c r="Q1266" s="520"/>
      <c r="R1266" s="520"/>
      <c r="S1266" s="520"/>
      <c r="T1266" s="519"/>
      <c r="U1266" s="520"/>
      <c r="V1266" s="520"/>
      <c r="W1266" s="520"/>
      <c r="X1266" s="523"/>
      <c r="Y1266" s="522"/>
      <c r="Z1266" s="520"/>
      <c r="AA1266" s="524"/>
      <c r="AB1266" s="519"/>
      <c r="AC1266" s="520"/>
      <c r="AD1266" s="520"/>
      <c r="AE1266" s="520"/>
      <c r="AF1266" s="522"/>
      <c r="AG1266" s="19"/>
      <c r="AH1266" s="19"/>
    </row>
    <row r="1267" spans="1:34" ht="12.75" customHeight="1">
      <c r="A1267" s="19"/>
      <c r="B1267" s="490">
        <v>29</v>
      </c>
      <c r="C1267" s="504" t="s">
        <v>1024</v>
      </c>
      <c r="D1267" s="484"/>
      <c r="E1267" s="485"/>
      <c r="F1267" s="485"/>
      <c r="G1267" s="485"/>
      <c r="H1267" s="484"/>
      <c r="I1267" s="486"/>
      <c r="J1267" s="487"/>
      <c r="K1267" s="487"/>
      <c r="L1267" s="484"/>
      <c r="M1267" s="485"/>
      <c r="N1267" s="485"/>
      <c r="O1267" s="485"/>
      <c r="P1267" s="484"/>
      <c r="Q1267" s="485"/>
      <c r="R1267" s="487"/>
      <c r="S1267" s="493"/>
      <c r="T1267" s="494"/>
      <c r="U1267" s="493"/>
      <c r="V1267" s="493"/>
      <c r="W1267" s="493"/>
      <c r="X1267" s="488"/>
      <c r="Y1267" s="487"/>
      <c r="Z1267" s="487"/>
      <c r="AA1267" s="487"/>
      <c r="AB1267" s="488"/>
      <c r="AC1267" s="487"/>
      <c r="AD1267" s="487"/>
      <c r="AE1267" s="487"/>
      <c r="AF1267" s="487"/>
      <c r="AG1267" s="19"/>
      <c r="AH1267" s="19"/>
    </row>
    <row r="1268" spans="1:34" ht="12.75" customHeight="1">
      <c r="A1268" s="19"/>
      <c r="B1268" s="490"/>
      <c r="C1268" s="489"/>
      <c r="D1268" s="484"/>
      <c r="E1268" s="485"/>
      <c r="F1268" s="485"/>
      <c r="G1268" s="485"/>
      <c r="H1268" s="484"/>
      <c r="I1268" s="486"/>
      <c r="J1268" s="487"/>
      <c r="K1268" s="487"/>
      <c r="L1268" s="484"/>
      <c r="M1268" s="485"/>
      <c r="N1268" s="485"/>
      <c r="O1268" s="485"/>
      <c r="P1268" s="484"/>
      <c r="Q1268" s="485"/>
      <c r="R1268" s="487"/>
      <c r="S1268" s="487"/>
      <c r="T1268" s="488"/>
      <c r="U1268" s="487"/>
      <c r="V1268" s="487"/>
      <c r="W1268" s="487"/>
      <c r="X1268" s="488"/>
      <c r="Y1268" s="487"/>
      <c r="Z1268" s="487"/>
      <c r="AA1268" s="487"/>
      <c r="AB1268" s="488"/>
      <c r="AC1268" s="487"/>
      <c r="AD1268" s="487"/>
      <c r="AE1268" s="487"/>
      <c r="AF1268" s="487"/>
      <c r="AG1268" s="19"/>
      <c r="AH1268" s="19"/>
    </row>
    <row r="1269" spans="1:34" ht="12.75" customHeight="1">
      <c r="A1269" s="19"/>
      <c r="B1269" s="489"/>
      <c r="C1269" s="489"/>
      <c r="D1269" s="488"/>
      <c r="E1269" s="487"/>
      <c r="F1269" s="487"/>
      <c r="G1269" s="487"/>
      <c r="H1269" s="488"/>
      <c r="I1269" s="487"/>
      <c r="J1269" s="487"/>
      <c r="K1269" s="487"/>
      <c r="L1269" s="488"/>
      <c r="M1269" s="487"/>
      <c r="N1269" s="487"/>
      <c r="O1269" s="487"/>
      <c r="P1269" s="488"/>
      <c r="Q1269" s="487"/>
      <c r="R1269" s="487"/>
      <c r="S1269" s="487"/>
      <c r="T1269" s="488"/>
      <c r="U1269" s="487"/>
      <c r="V1269" s="487"/>
      <c r="W1269" s="487"/>
      <c r="X1269" s="488"/>
      <c r="Y1269" s="487"/>
      <c r="Z1269" s="487"/>
      <c r="AA1269" s="487"/>
      <c r="AB1269" s="488"/>
      <c r="AC1269" s="487"/>
      <c r="AD1269" s="487"/>
      <c r="AE1269" s="487"/>
      <c r="AF1269" s="487"/>
      <c r="AG1269" s="19"/>
      <c r="AH1269" s="19"/>
    </row>
    <row r="1270" spans="1:34" ht="12.75" customHeight="1">
      <c r="A1270" s="19"/>
      <c r="B1270" s="496"/>
      <c r="C1270" s="496"/>
      <c r="D1270" s="503"/>
      <c r="E1270" s="500"/>
      <c r="F1270" s="500"/>
      <c r="G1270" s="500"/>
      <c r="H1270" s="503"/>
      <c r="I1270" s="500"/>
      <c r="J1270" s="500"/>
      <c r="K1270" s="500"/>
      <c r="L1270" s="503"/>
      <c r="M1270" s="500"/>
      <c r="N1270" s="500"/>
      <c r="O1270" s="500"/>
      <c r="P1270" s="503"/>
      <c r="Q1270" s="500"/>
      <c r="R1270" s="500"/>
      <c r="S1270" s="500"/>
      <c r="T1270" s="503"/>
      <c r="U1270" s="500"/>
      <c r="V1270" s="500"/>
      <c r="W1270" s="500"/>
      <c r="X1270" s="503"/>
      <c r="Y1270" s="500"/>
      <c r="Z1270" s="500"/>
      <c r="AA1270" s="500"/>
      <c r="AB1270" s="503"/>
      <c r="AC1270" s="500"/>
      <c r="AD1270" s="500"/>
      <c r="AE1270" s="500"/>
      <c r="AF1270" s="500"/>
      <c r="AG1270" s="19"/>
      <c r="AH1270" s="19"/>
    </row>
    <row r="1271" spans="1:34" ht="12.75" customHeight="1">
      <c r="A1271" s="19"/>
      <c r="B1271" s="375">
        <v>30</v>
      </c>
      <c r="C1271" s="363" t="s">
        <v>483</v>
      </c>
      <c r="D1271" s="110"/>
      <c r="E1271" s="38"/>
      <c r="F1271" s="38"/>
      <c r="G1271" s="38"/>
      <c r="H1271" s="110"/>
      <c r="I1271" s="38"/>
      <c r="J1271" s="38"/>
      <c r="K1271" s="38"/>
      <c r="L1271" s="110"/>
      <c r="M1271" s="38"/>
      <c r="N1271" s="38"/>
      <c r="O1271" s="38"/>
      <c r="P1271" s="110"/>
      <c r="Q1271" s="38"/>
      <c r="R1271" s="38"/>
      <c r="S1271" s="38"/>
      <c r="T1271" s="110"/>
      <c r="U1271" s="38"/>
      <c r="V1271" s="38"/>
      <c r="W1271" s="38"/>
      <c r="X1271" s="110"/>
      <c r="Y1271" s="38"/>
      <c r="Z1271" s="38"/>
      <c r="AA1271" s="38"/>
      <c r="AB1271" s="110"/>
      <c r="AC1271" s="38"/>
      <c r="AD1271" s="38"/>
      <c r="AE1271" s="38"/>
      <c r="AF1271" s="38"/>
      <c r="AG1271" s="19"/>
      <c r="AH1271" s="19"/>
    </row>
    <row r="1272" spans="1:34" ht="12.75" customHeight="1">
      <c r="A1272" s="19"/>
      <c r="B1272" s="48"/>
      <c r="C1272" s="48"/>
      <c r="D1272" s="110"/>
      <c r="E1272" s="38"/>
      <c r="F1272" s="38"/>
      <c r="G1272" s="38"/>
      <c r="H1272" s="110"/>
      <c r="I1272" s="38"/>
      <c r="J1272" s="38"/>
      <c r="K1272" s="38"/>
      <c r="L1272" s="110"/>
      <c r="M1272" s="38"/>
      <c r="N1272" s="38"/>
      <c r="O1272" s="38"/>
      <c r="P1272" s="110"/>
      <c r="Q1272" s="38"/>
      <c r="R1272" s="38"/>
      <c r="S1272" s="38"/>
      <c r="T1272" s="110"/>
      <c r="U1272" s="38"/>
      <c r="V1272" s="38"/>
      <c r="W1272" s="38"/>
      <c r="X1272" s="110"/>
      <c r="Y1272" s="38"/>
      <c r="Z1272" s="38"/>
      <c r="AA1272" s="38"/>
      <c r="AB1272" s="110"/>
      <c r="AC1272" s="38"/>
      <c r="AD1272" s="38"/>
      <c r="AE1272" s="38"/>
      <c r="AF1272" s="38"/>
      <c r="AG1272" s="19"/>
      <c r="AH1272" s="19"/>
    </row>
    <row r="1273" spans="1:34" ht="12.75" customHeight="1">
      <c r="A1273" s="19"/>
      <c r="B1273" s="48"/>
      <c r="C1273" s="48"/>
      <c r="D1273" s="110"/>
      <c r="E1273" s="38"/>
      <c r="F1273" s="38"/>
      <c r="G1273" s="38"/>
      <c r="H1273" s="110"/>
      <c r="I1273" s="38"/>
      <c r="J1273" s="38"/>
      <c r="K1273" s="38"/>
      <c r="L1273" s="110"/>
      <c r="M1273" s="38"/>
      <c r="N1273" s="38"/>
      <c r="O1273" s="38"/>
      <c r="P1273" s="110"/>
      <c r="Q1273" s="38"/>
      <c r="R1273" s="38"/>
      <c r="S1273" s="38"/>
      <c r="T1273" s="110"/>
      <c r="U1273" s="38"/>
      <c r="V1273" s="38"/>
      <c r="W1273" s="38"/>
      <c r="X1273" s="110"/>
      <c r="Y1273" s="38"/>
      <c r="Z1273" s="38"/>
      <c r="AA1273" s="38"/>
      <c r="AB1273" s="110"/>
      <c r="AC1273" s="38"/>
      <c r="AD1273" s="38"/>
      <c r="AE1273" s="38"/>
      <c r="AF1273" s="38"/>
      <c r="AG1273" s="19"/>
      <c r="AH1273" s="19"/>
    </row>
    <row r="1274" spans="1:34" ht="12.75" customHeight="1">
      <c r="A1274" s="19"/>
      <c r="B1274" s="383"/>
      <c r="C1274" s="383"/>
      <c r="D1274" s="372"/>
      <c r="E1274" s="35"/>
      <c r="F1274" s="35"/>
      <c r="G1274" s="35"/>
      <c r="H1274" s="372"/>
      <c r="I1274" s="35"/>
      <c r="J1274" s="35"/>
      <c r="K1274" s="35"/>
      <c r="L1274" s="372"/>
      <c r="M1274" s="35"/>
      <c r="N1274" s="35"/>
      <c r="O1274" s="35"/>
      <c r="P1274" s="372"/>
      <c r="Q1274" s="35"/>
      <c r="R1274" s="35"/>
      <c r="S1274" s="35"/>
      <c r="T1274" s="372"/>
      <c r="U1274" s="35"/>
      <c r="V1274" s="35"/>
      <c r="W1274" s="35"/>
      <c r="X1274" s="372"/>
      <c r="Y1274" s="35"/>
      <c r="Z1274" s="35"/>
      <c r="AA1274" s="35"/>
      <c r="AB1274" s="372"/>
      <c r="AC1274" s="35"/>
      <c r="AD1274" s="35"/>
      <c r="AE1274" s="35"/>
      <c r="AF1274" s="35"/>
      <c r="AG1274" s="19"/>
      <c r="AH1274" s="19"/>
    </row>
    <row r="1275" spans="1:34" ht="12.75" customHeight="1">
      <c r="A1275" s="19"/>
      <c r="B1275" s="375"/>
      <c r="C1275" s="375"/>
      <c r="D1275" s="110"/>
      <c r="E1275" s="38"/>
      <c r="F1275" s="38"/>
      <c r="G1275" s="38"/>
      <c r="H1275" s="110"/>
      <c r="I1275" s="38"/>
      <c r="J1275" s="38"/>
      <c r="K1275" s="38"/>
      <c r="L1275" s="110"/>
      <c r="M1275" s="38"/>
      <c r="N1275" s="38"/>
      <c r="O1275" s="38"/>
      <c r="P1275" s="110"/>
      <c r="Q1275" s="38"/>
      <c r="R1275" s="38"/>
      <c r="S1275" s="38"/>
      <c r="T1275" s="110"/>
      <c r="U1275" s="38"/>
      <c r="V1275" s="38"/>
      <c r="W1275" s="38"/>
      <c r="X1275" s="110"/>
      <c r="Y1275" s="38"/>
      <c r="Z1275" s="38"/>
      <c r="AA1275" s="38"/>
      <c r="AB1275" s="110"/>
      <c r="AC1275" s="38"/>
      <c r="AD1275" s="38"/>
      <c r="AE1275" s="38"/>
      <c r="AF1275" s="38"/>
      <c r="AG1275" s="19"/>
      <c r="AH1275" s="19"/>
    </row>
    <row r="1276" spans="1:34" ht="12.75" customHeight="1">
      <c r="A1276" s="19"/>
      <c r="B1276" s="48"/>
      <c r="C1276" s="48"/>
      <c r="D1276" s="110"/>
      <c r="E1276" s="38"/>
      <c r="F1276" s="38"/>
      <c r="G1276" s="38"/>
      <c r="H1276" s="110"/>
      <c r="I1276" s="38"/>
      <c r="J1276" s="38"/>
      <c r="K1276" s="38"/>
      <c r="L1276" s="110"/>
      <c r="M1276" s="38"/>
      <c r="N1276" s="38"/>
      <c r="O1276" s="38"/>
      <c r="P1276" s="110"/>
      <c r="Q1276" s="38"/>
      <c r="R1276" s="38"/>
      <c r="S1276" s="38"/>
      <c r="T1276" s="110"/>
      <c r="U1276" s="38"/>
      <c r="V1276" s="38"/>
      <c r="W1276" s="38"/>
      <c r="X1276" s="110"/>
      <c r="Y1276" s="38"/>
      <c r="Z1276" s="38"/>
      <c r="AA1276" s="38"/>
      <c r="AB1276" s="110"/>
      <c r="AC1276" s="38"/>
      <c r="AD1276" s="38"/>
      <c r="AE1276" s="38"/>
      <c r="AF1276" s="38"/>
      <c r="AG1276" s="19"/>
      <c r="AH1276" s="19"/>
    </row>
    <row r="1277" spans="1:34" ht="12.75" customHeight="1">
      <c r="A1277" s="19"/>
      <c r="B1277" s="38"/>
      <c r="C1277" s="38"/>
      <c r="D1277" s="110"/>
      <c r="E1277" s="38"/>
      <c r="F1277" s="38"/>
      <c r="G1277" s="38"/>
      <c r="H1277" s="110"/>
      <c r="I1277" s="38"/>
      <c r="J1277" s="38"/>
      <c r="K1277" s="38"/>
      <c r="L1277" s="110"/>
      <c r="M1277" s="38"/>
      <c r="N1277" s="38"/>
      <c r="O1277" s="38"/>
      <c r="P1277" s="110"/>
      <c r="Q1277" s="38"/>
      <c r="R1277" s="38"/>
      <c r="S1277" s="38"/>
      <c r="T1277" s="110"/>
      <c r="U1277" s="38"/>
      <c r="V1277" s="38"/>
      <c r="W1277" s="38"/>
      <c r="X1277" s="110"/>
      <c r="Y1277" s="38"/>
      <c r="Z1277" s="38"/>
      <c r="AA1277" s="38"/>
      <c r="AB1277" s="110"/>
      <c r="AC1277" s="38"/>
      <c r="AD1277" s="38"/>
      <c r="AE1277" s="38"/>
      <c r="AF1277" s="38"/>
      <c r="AG1277" s="19"/>
      <c r="AH1277" s="19"/>
    </row>
    <row r="1278" spans="1:34" ht="12.75" customHeight="1">
      <c r="A1278" s="19"/>
      <c r="B1278" s="307"/>
      <c r="C1278" s="307"/>
      <c r="D1278" s="319"/>
      <c r="E1278" s="307"/>
      <c r="F1278" s="307"/>
      <c r="G1278" s="307"/>
      <c r="H1278" s="319"/>
      <c r="I1278" s="307"/>
      <c r="J1278" s="307"/>
      <c r="K1278" s="307"/>
      <c r="L1278" s="319"/>
      <c r="M1278" s="307"/>
      <c r="N1278" s="307"/>
      <c r="O1278" s="307"/>
      <c r="P1278" s="319"/>
      <c r="Q1278" s="307"/>
      <c r="R1278" s="307"/>
      <c r="S1278" s="307"/>
      <c r="T1278" s="319"/>
      <c r="U1278" s="307"/>
      <c r="V1278" s="307"/>
      <c r="W1278" s="307"/>
      <c r="X1278" s="319"/>
      <c r="Y1278" s="307"/>
      <c r="Z1278" s="307"/>
      <c r="AA1278" s="307"/>
      <c r="AB1278" s="319"/>
      <c r="AC1278" s="307"/>
      <c r="AD1278" s="307"/>
      <c r="AE1278" s="307"/>
      <c r="AF1278" s="307"/>
      <c r="AG1278" s="19"/>
      <c r="AH1278" s="19"/>
    </row>
    <row r="1279" spans="1:34" ht="12.75" customHeight="1">
      <c r="A1279" s="19"/>
      <c r="J1279" s="2"/>
      <c r="K1279" s="52"/>
      <c r="AA1279" s="19"/>
      <c r="AG1279" s="19"/>
      <c r="AH1279" s="19"/>
    </row>
    <row r="1280" spans="1:34" ht="12.75" customHeight="1">
      <c r="A1280" s="19"/>
      <c r="B1280" s="1159">
        <v>43739</v>
      </c>
      <c r="C1280" s="1000"/>
      <c r="D1280" s="1000"/>
      <c r="E1280" s="1000"/>
      <c r="F1280" s="1000"/>
      <c r="G1280" s="1000"/>
      <c r="H1280" s="1000"/>
      <c r="I1280" s="1001"/>
      <c r="J1280" s="19"/>
      <c r="K1280" s="1007" t="s">
        <v>1016</v>
      </c>
      <c r="L1280" s="727"/>
      <c r="M1280" s="727"/>
      <c r="N1280" s="727"/>
      <c r="O1280" s="727"/>
      <c r="P1280" s="727"/>
      <c r="Q1280" s="727"/>
      <c r="R1280" s="727"/>
      <c r="S1280" s="727"/>
      <c r="T1280" s="727"/>
      <c r="U1280" s="727"/>
      <c r="V1280" s="727"/>
      <c r="W1280" s="727"/>
      <c r="X1280" s="727"/>
      <c r="Y1280" s="228"/>
      <c r="Z1280" s="19"/>
      <c r="AA1280" s="19"/>
      <c r="AB1280" s="19"/>
      <c r="AC1280" s="19"/>
      <c r="AD1280" s="19"/>
      <c r="AE1280" s="19"/>
      <c r="AF1280" s="19"/>
      <c r="AG1280" s="19"/>
      <c r="AH1280" s="19"/>
    </row>
    <row r="1281" spans="1:34" ht="12.75" customHeight="1">
      <c r="A1281" s="19"/>
      <c r="B1281" s="1002"/>
      <c r="C1281" s="727"/>
      <c r="D1281" s="727"/>
      <c r="E1281" s="727"/>
      <c r="F1281" s="727"/>
      <c r="G1281" s="727"/>
      <c r="H1281" s="727"/>
      <c r="I1281" s="1003"/>
      <c r="J1281" s="19"/>
      <c r="K1281" s="727"/>
      <c r="L1281" s="727"/>
      <c r="M1281" s="727"/>
      <c r="N1281" s="727"/>
      <c r="O1281" s="727"/>
      <c r="P1281" s="727"/>
      <c r="Q1281" s="727"/>
      <c r="R1281" s="727"/>
      <c r="S1281" s="727"/>
      <c r="T1281" s="727"/>
      <c r="U1281" s="727"/>
      <c r="V1281" s="727"/>
      <c r="W1281" s="727"/>
      <c r="X1281" s="727"/>
      <c r="Y1281" s="228"/>
      <c r="Z1281" s="19"/>
      <c r="AA1281" s="19"/>
      <c r="AB1281" s="19"/>
      <c r="AC1281" s="19"/>
      <c r="AD1281" s="19"/>
      <c r="AE1281" s="19"/>
      <c r="AF1281" s="19"/>
      <c r="AG1281" s="19"/>
      <c r="AH1281" s="19"/>
    </row>
    <row r="1282" spans="1:34" ht="12.75" customHeight="1">
      <c r="A1282" s="19"/>
      <c r="B1282" s="1004"/>
      <c r="C1282" s="1005"/>
      <c r="D1282" s="1005"/>
      <c r="E1282" s="1005"/>
      <c r="F1282" s="1005"/>
      <c r="G1282" s="1005"/>
      <c r="H1282" s="1005"/>
      <c r="I1282" s="1006"/>
      <c r="J1282" s="237"/>
      <c r="K1282" s="727"/>
      <c r="L1282" s="727"/>
      <c r="M1282" s="727"/>
      <c r="N1282" s="727"/>
      <c r="O1282" s="727"/>
      <c r="P1282" s="727"/>
      <c r="Q1282" s="727"/>
      <c r="R1282" s="727"/>
      <c r="S1282" s="727"/>
      <c r="T1282" s="727"/>
      <c r="U1282" s="727"/>
      <c r="V1282" s="727"/>
      <c r="W1282" s="727"/>
      <c r="X1282" s="727"/>
      <c r="Y1282" s="228"/>
      <c r="Z1282" s="284"/>
      <c r="AA1282" s="284"/>
      <c r="AB1282" s="284"/>
      <c r="AC1282" s="284"/>
      <c r="AD1282" s="284"/>
      <c r="AE1282" s="284"/>
      <c r="AF1282" s="284"/>
      <c r="AG1282" s="19"/>
      <c r="AH1282" s="19"/>
    </row>
    <row r="1283" spans="1:34" ht="12.75" customHeight="1">
      <c r="A1283" s="19"/>
      <c r="B1283" s="238"/>
      <c r="C1283" s="238"/>
      <c r="D1283" s="238"/>
      <c r="E1283" s="238"/>
      <c r="F1283" s="238"/>
      <c r="G1283" s="238"/>
      <c r="H1283" s="238"/>
      <c r="I1283" s="238"/>
      <c r="J1283" s="238"/>
      <c r="K1283" s="238"/>
      <c r="L1283" s="238"/>
      <c r="M1283" s="238"/>
      <c r="N1283" s="238"/>
      <c r="O1283" s="238"/>
      <c r="P1283" s="238"/>
      <c r="Q1283" s="238"/>
      <c r="R1283" s="238"/>
      <c r="S1283" s="238"/>
      <c r="T1283" s="238"/>
      <c r="U1283" s="238"/>
      <c r="V1283" s="238"/>
      <c r="W1283" s="238"/>
      <c r="X1283" s="238"/>
      <c r="Y1283" s="238"/>
      <c r="Z1283" s="238"/>
      <c r="AA1283" s="238"/>
      <c r="AB1283" s="238"/>
      <c r="AC1283" s="238"/>
      <c r="AD1283" s="238"/>
      <c r="AE1283" s="238"/>
      <c r="AF1283" s="238"/>
      <c r="AG1283" s="19"/>
      <c r="AH1283" s="19"/>
    </row>
    <row r="1284" spans="1:34" ht="12.75" customHeight="1">
      <c r="A1284" s="19"/>
      <c r="B1284" s="1008" t="s">
        <v>908</v>
      </c>
      <c r="C1284" s="949"/>
      <c r="D1284" s="1009"/>
      <c r="E1284" s="1008" t="s">
        <v>1017</v>
      </c>
      <c r="F1284" s="949"/>
      <c r="G1284" s="949"/>
      <c r="H1284" s="1009"/>
      <c r="I1284" s="1008" t="s">
        <v>1018</v>
      </c>
      <c r="J1284" s="949"/>
      <c r="K1284" s="949"/>
      <c r="L1284" s="949"/>
      <c r="M1284" s="949"/>
      <c r="N1284" s="949"/>
      <c r="O1284" s="949"/>
      <c r="P1284" s="949"/>
      <c r="Q1284" s="949"/>
      <c r="R1284" s="949"/>
      <c r="S1284" s="949"/>
      <c r="T1284" s="949"/>
      <c r="U1284" s="949"/>
      <c r="V1284" s="949"/>
      <c r="W1284" s="949"/>
      <c r="X1284" s="949"/>
      <c r="Y1284" s="949"/>
      <c r="Z1284" s="949"/>
      <c r="AA1284" s="949"/>
      <c r="AB1284" s="949"/>
      <c r="AC1284" s="949"/>
      <c r="AD1284" s="949"/>
      <c r="AE1284" s="949"/>
      <c r="AF1284" s="1009"/>
      <c r="AG1284" s="19"/>
      <c r="AH1284" s="19"/>
    </row>
    <row r="1285" spans="1:34" ht="12.75" customHeight="1">
      <c r="A1285" s="19"/>
      <c r="B1285" s="360"/>
      <c r="C1285" s="482"/>
      <c r="D1285" s="362"/>
      <c r="E1285" s="360"/>
      <c r="F1285" s="360"/>
      <c r="G1285" s="360"/>
      <c r="H1285" s="362"/>
      <c r="I1285" s="360">
        <v>9</v>
      </c>
      <c r="J1285" s="360"/>
      <c r="K1285" s="360">
        <v>10</v>
      </c>
      <c r="L1285" s="362"/>
      <c r="M1285" s="360">
        <v>11</v>
      </c>
      <c r="N1285" s="360"/>
      <c r="O1285" s="360">
        <v>12</v>
      </c>
      <c r="P1285" s="362"/>
      <c r="Q1285" s="360">
        <v>13</v>
      </c>
      <c r="R1285" s="360"/>
      <c r="S1285" s="360">
        <v>14</v>
      </c>
      <c r="T1285" s="362"/>
      <c r="U1285" s="360">
        <v>15</v>
      </c>
      <c r="V1285" s="360"/>
      <c r="W1285" s="360">
        <v>16</v>
      </c>
      <c r="X1285" s="362"/>
      <c r="Y1285" s="360">
        <v>17</v>
      </c>
      <c r="Z1285" s="360"/>
      <c r="AA1285" s="360">
        <v>18</v>
      </c>
      <c r="AB1285" s="362"/>
      <c r="AC1285" s="360"/>
      <c r="AD1285" s="360"/>
      <c r="AE1285" s="360"/>
      <c r="AF1285" s="360"/>
      <c r="AG1285" s="19"/>
      <c r="AH1285" s="19"/>
    </row>
    <row r="1286" spans="1:34" ht="12.75" customHeight="1">
      <c r="A1286" s="19"/>
      <c r="B1286" s="363">
        <v>1</v>
      </c>
      <c r="C1286" s="363" t="s">
        <v>1019</v>
      </c>
      <c r="D1286" s="364"/>
      <c r="E1286" s="238"/>
      <c r="F1286" s="238"/>
      <c r="G1286" s="238"/>
      <c r="H1286" s="364"/>
      <c r="I1286" s="238"/>
      <c r="J1286" s="238"/>
      <c r="K1286" s="238"/>
      <c r="L1286" s="364"/>
      <c r="M1286" s="238"/>
      <c r="N1286" s="238"/>
      <c r="O1286" s="238"/>
      <c r="P1286" s="364"/>
      <c r="Q1286" s="238"/>
      <c r="R1286" s="238"/>
      <c r="S1286" s="238"/>
      <c r="T1286" s="364"/>
      <c r="U1286" s="238"/>
      <c r="V1286" s="238"/>
      <c r="W1286" s="238"/>
      <c r="X1286" s="364"/>
      <c r="Y1286" s="238"/>
      <c r="Z1286" s="238"/>
      <c r="AA1286" s="238"/>
      <c r="AB1286" s="364"/>
      <c r="AC1286" s="238"/>
      <c r="AD1286" s="238"/>
      <c r="AE1286" s="238"/>
      <c r="AF1286" s="238"/>
      <c r="AG1286" s="19"/>
      <c r="AH1286" s="19"/>
    </row>
    <row r="1287" spans="1:34" ht="12.75" customHeight="1">
      <c r="A1287" s="19"/>
      <c r="B1287" s="48"/>
      <c r="C1287" s="48"/>
      <c r="D1287" s="110"/>
      <c r="E1287" s="38"/>
      <c r="F1287" s="38"/>
      <c r="G1287" s="38"/>
      <c r="H1287" s="110"/>
      <c r="I1287" s="38"/>
      <c r="J1287" s="38"/>
      <c r="K1287" s="38"/>
      <c r="L1287" s="110"/>
      <c r="M1287" s="38"/>
      <c r="N1287" s="38"/>
      <c r="O1287" s="38"/>
      <c r="P1287" s="110"/>
      <c r="Q1287" s="38"/>
      <c r="R1287" s="38"/>
      <c r="S1287" s="38"/>
      <c r="T1287" s="110"/>
      <c r="U1287" s="38"/>
      <c r="V1287" s="38"/>
      <c r="W1287" s="38"/>
      <c r="X1287" s="110"/>
      <c r="Y1287" s="38"/>
      <c r="Z1287" s="38"/>
      <c r="AA1287" s="38"/>
      <c r="AB1287" s="110"/>
      <c r="AC1287" s="38"/>
      <c r="AD1287" s="38"/>
      <c r="AE1287" s="38"/>
      <c r="AF1287" s="38"/>
      <c r="AG1287" s="19"/>
      <c r="AH1287" s="19"/>
    </row>
    <row r="1288" spans="1:34" ht="12.75" customHeight="1">
      <c r="A1288" s="19"/>
      <c r="B1288" s="365"/>
      <c r="C1288" s="48"/>
      <c r="D1288" s="366"/>
      <c r="E1288" s="367"/>
      <c r="F1288" s="367"/>
      <c r="G1288" s="367"/>
      <c r="H1288" s="366"/>
      <c r="I1288" s="38"/>
      <c r="J1288" s="38"/>
      <c r="K1288" s="38"/>
      <c r="L1288" s="110"/>
      <c r="M1288" s="38"/>
      <c r="N1288" s="38"/>
      <c r="O1288" s="38"/>
      <c r="P1288" s="110"/>
      <c r="Q1288" s="38"/>
      <c r="R1288" s="238"/>
      <c r="S1288" s="238"/>
      <c r="T1288" s="364"/>
      <c r="U1288" s="238"/>
      <c r="V1288" s="238"/>
      <c r="W1288" s="238"/>
      <c r="X1288" s="110"/>
      <c r="Y1288" s="38"/>
      <c r="Z1288" s="38"/>
      <c r="AA1288" s="38"/>
      <c r="AB1288" s="110"/>
      <c r="AC1288" s="38"/>
      <c r="AD1288" s="38"/>
      <c r="AE1288" s="38"/>
      <c r="AF1288" s="38"/>
      <c r="AG1288" s="19"/>
      <c r="AH1288" s="19"/>
    </row>
    <row r="1289" spans="1:34" ht="12.75" customHeight="1">
      <c r="A1289" s="19"/>
      <c r="B1289" s="368"/>
      <c r="C1289" s="383"/>
      <c r="D1289" s="370"/>
      <c r="E1289" s="371"/>
      <c r="F1289" s="371"/>
      <c r="G1289" s="371"/>
      <c r="H1289" s="370"/>
      <c r="I1289" s="35"/>
      <c r="J1289" s="35"/>
      <c r="K1289" s="35"/>
      <c r="L1289" s="372"/>
      <c r="M1289" s="35"/>
      <c r="N1289" s="35"/>
      <c r="O1289" s="35"/>
      <c r="P1289" s="372"/>
      <c r="Q1289" s="35"/>
      <c r="R1289" s="373"/>
      <c r="S1289" s="373"/>
      <c r="T1289" s="374"/>
      <c r="U1289" s="373"/>
      <c r="V1289" s="373"/>
      <c r="W1289" s="373"/>
      <c r="X1289" s="372"/>
      <c r="Y1289" s="35"/>
      <c r="Z1289" s="35"/>
      <c r="AA1289" s="35"/>
      <c r="AB1289" s="372"/>
      <c r="AC1289" s="35"/>
      <c r="AD1289" s="35"/>
      <c r="AE1289" s="35"/>
      <c r="AF1289" s="35"/>
      <c r="AG1289" s="19"/>
      <c r="AH1289" s="19"/>
    </row>
    <row r="1290" spans="1:34" ht="12.75" customHeight="1">
      <c r="A1290" s="19"/>
      <c r="B1290" s="363">
        <v>2</v>
      </c>
      <c r="C1290" s="363" t="s">
        <v>1020</v>
      </c>
      <c r="D1290" s="110"/>
      <c r="E1290" s="38"/>
      <c r="F1290" s="38"/>
      <c r="G1290" s="38"/>
      <c r="H1290" s="110"/>
      <c r="I1290" s="38"/>
      <c r="J1290" s="38"/>
      <c r="K1290" s="38"/>
      <c r="L1290" s="110"/>
      <c r="M1290" s="38"/>
      <c r="N1290" s="38"/>
      <c r="O1290" s="38"/>
      <c r="P1290" s="110"/>
      <c r="Q1290" s="38"/>
      <c r="R1290" s="38"/>
      <c r="S1290" s="38"/>
      <c r="T1290" s="110"/>
      <c r="U1290" s="38"/>
      <c r="V1290" s="38"/>
      <c r="W1290" s="38"/>
      <c r="X1290" s="110"/>
      <c r="Y1290" s="38"/>
      <c r="Z1290" s="38"/>
      <c r="AA1290" s="38"/>
      <c r="AB1290" s="110"/>
      <c r="AC1290" s="38"/>
      <c r="AD1290" s="38"/>
      <c r="AE1290" s="38"/>
      <c r="AF1290" s="38"/>
      <c r="AG1290" s="19"/>
      <c r="AH1290" s="19"/>
    </row>
    <row r="1291" spans="1:34" ht="12.75" customHeight="1">
      <c r="A1291" s="19"/>
      <c r="B1291" s="48"/>
      <c r="C1291" s="375"/>
      <c r="D1291" s="110"/>
      <c r="E1291" s="38"/>
      <c r="F1291" s="38"/>
      <c r="G1291" s="38"/>
      <c r="H1291" s="110"/>
      <c r="I1291" s="38"/>
      <c r="J1291" s="38"/>
      <c r="K1291" s="38"/>
      <c r="L1291" s="110"/>
      <c r="M1291" s="38"/>
      <c r="N1291" s="38"/>
      <c r="O1291" s="38"/>
      <c r="P1291" s="110"/>
      <c r="Q1291" s="38"/>
      <c r="R1291" s="38"/>
      <c r="S1291" s="38"/>
      <c r="T1291" s="110"/>
      <c r="U1291" s="38"/>
      <c r="V1291" s="38"/>
      <c r="W1291" s="38"/>
      <c r="X1291" s="110"/>
      <c r="Y1291" s="38"/>
      <c r="Z1291" s="38"/>
      <c r="AA1291" s="124"/>
      <c r="AB1291" s="110"/>
      <c r="AC1291" s="38"/>
      <c r="AD1291" s="38"/>
      <c r="AE1291" s="38"/>
      <c r="AF1291" s="38"/>
      <c r="AG1291" s="19"/>
      <c r="AH1291" s="19"/>
    </row>
    <row r="1292" spans="1:34" ht="12.75" customHeight="1">
      <c r="A1292" s="19"/>
      <c r="B1292" s="375"/>
      <c r="C1292" s="48"/>
      <c r="D1292" s="315"/>
      <c r="E1292" s="124"/>
      <c r="F1292" s="124"/>
      <c r="G1292" s="124"/>
      <c r="H1292" s="315"/>
      <c r="I1292" s="303"/>
      <c r="J1292" s="38"/>
      <c r="K1292" s="38"/>
      <c r="L1292" s="110"/>
      <c r="M1292" s="38"/>
      <c r="N1292" s="38"/>
      <c r="O1292" s="38"/>
      <c r="P1292" s="315"/>
      <c r="Q1292" s="38"/>
      <c r="R1292" s="124"/>
      <c r="S1292" s="124"/>
      <c r="T1292" s="315"/>
      <c r="U1292" s="124"/>
      <c r="V1292" s="124"/>
      <c r="W1292" s="124"/>
      <c r="X1292" s="110"/>
      <c r="Y1292" s="38"/>
      <c r="Z1292" s="124"/>
      <c r="AA1292" s="124"/>
      <c r="AB1292" s="315"/>
      <c r="AC1292" s="124"/>
      <c r="AD1292" s="124"/>
      <c r="AE1292" s="124"/>
      <c r="AF1292" s="38"/>
      <c r="AG1292" s="19"/>
      <c r="AH1292" s="19"/>
    </row>
    <row r="1293" spans="1:34" ht="12.75" customHeight="1">
      <c r="A1293" s="19"/>
      <c r="B1293" s="376"/>
      <c r="C1293" s="383"/>
      <c r="D1293" s="377"/>
      <c r="E1293" s="378"/>
      <c r="F1293" s="378"/>
      <c r="G1293" s="378"/>
      <c r="H1293" s="377"/>
      <c r="I1293" s="379"/>
      <c r="J1293" s="35"/>
      <c r="K1293" s="35"/>
      <c r="L1293" s="372"/>
      <c r="M1293" s="35"/>
      <c r="N1293" s="35"/>
      <c r="O1293" s="35"/>
      <c r="P1293" s="377"/>
      <c r="Q1293" s="378"/>
      <c r="R1293" s="378"/>
      <c r="S1293" s="378"/>
      <c r="T1293" s="377"/>
      <c r="U1293" s="378"/>
      <c r="V1293" s="378"/>
      <c r="W1293" s="378"/>
      <c r="X1293" s="377"/>
      <c r="Y1293" s="378"/>
      <c r="Z1293" s="378"/>
      <c r="AA1293" s="378"/>
      <c r="AB1293" s="377"/>
      <c r="AC1293" s="378"/>
      <c r="AD1293" s="378"/>
      <c r="AE1293" s="378"/>
      <c r="AF1293" s="35"/>
      <c r="AG1293" s="19"/>
      <c r="AH1293" s="19"/>
    </row>
    <row r="1294" spans="1:34" ht="12.75" customHeight="1">
      <c r="A1294" s="19"/>
      <c r="B1294" s="363">
        <v>3</v>
      </c>
      <c r="C1294" s="375" t="s">
        <v>1021</v>
      </c>
      <c r="D1294" s="315"/>
      <c r="E1294" s="124"/>
      <c r="F1294" s="124"/>
      <c r="G1294" s="124"/>
      <c r="H1294" s="315"/>
      <c r="I1294" s="303"/>
      <c r="J1294" s="38"/>
      <c r="K1294" s="38"/>
      <c r="L1294" s="110"/>
      <c r="M1294" s="38"/>
      <c r="N1294" s="38"/>
      <c r="O1294" s="38"/>
      <c r="P1294" s="315"/>
      <c r="Q1294" s="124"/>
      <c r="R1294" s="124"/>
      <c r="S1294" s="124"/>
      <c r="T1294" s="315"/>
      <c r="U1294" s="124"/>
      <c r="V1294" s="124"/>
      <c r="W1294" s="124"/>
      <c r="X1294" s="110"/>
      <c r="Y1294" s="38"/>
      <c r="Z1294" s="38"/>
      <c r="AA1294" s="124"/>
      <c r="AB1294" s="110"/>
      <c r="AC1294" s="38"/>
      <c r="AD1294" s="38"/>
      <c r="AE1294" s="38"/>
      <c r="AF1294" s="38"/>
      <c r="AG1294" s="19"/>
      <c r="AH1294" s="19"/>
    </row>
    <row r="1295" spans="1:34" ht="12.75" customHeight="1">
      <c r="A1295" s="19"/>
      <c r="B1295" s="48"/>
      <c r="C1295" s="375"/>
      <c r="D1295" s="110"/>
      <c r="E1295" s="38"/>
      <c r="F1295" s="38"/>
      <c r="G1295" s="38"/>
      <c r="H1295" s="110"/>
      <c r="I1295" s="38"/>
      <c r="J1295" s="38"/>
      <c r="K1295" s="38"/>
      <c r="L1295" s="110"/>
      <c r="M1295" s="38"/>
      <c r="N1295" s="38"/>
      <c r="O1295" s="38"/>
      <c r="P1295" s="110"/>
      <c r="Q1295" s="38"/>
      <c r="R1295" s="23"/>
      <c r="S1295" s="23"/>
      <c r="T1295" s="321"/>
      <c r="U1295" s="23"/>
      <c r="V1295" s="23"/>
      <c r="W1295" s="23"/>
      <c r="X1295" s="110"/>
      <c r="Y1295" s="38"/>
      <c r="Z1295" s="124"/>
      <c r="AA1295" s="124"/>
      <c r="AB1295" s="315"/>
      <c r="AC1295" s="124"/>
      <c r="AD1295" s="124"/>
      <c r="AE1295" s="124"/>
      <c r="AF1295" s="38"/>
      <c r="AG1295" s="19"/>
      <c r="AH1295" s="19"/>
    </row>
    <row r="1296" spans="1:34" ht="12.75" customHeight="1">
      <c r="A1296" s="19"/>
      <c r="B1296" s="48"/>
      <c r="C1296" s="48"/>
      <c r="D1296" s="110"/>
      <c r="E1296" s="38"/>
      <c r="F1296" s="38"/>
      <c r="G1296" s="38"/>
      <c r="H1296" s="110"/>
      <c r="I1296" s="38"/>
      <c r="J1296" s="38"/>
      <c r="K1296" s="38"/>
      <c r="L1296" s="110"/>
      <c r="M1296" s="38"/>
      <c r="N1296" s="38"/>
      <c r="O1296" s="38"/>
      <c r="P1296" s="110"/>
      <c r="Q1296" s="38"/>
      <c r="R1296" s="38"/>
      <c r="S1296" s="309"/>
      <c r="T1296" s="310"/>
      <c r="U1296" s="309"/>
      <c r="V1296" s="309"/>
      <c r="W1296" s="309"/>
      <c r="X1296" s="110"/>
      <c r="Y1296" s="38"/>
      <c r="Z1296" s="38"/>
      <c r="AA1296" s="38"/>
      <c r="AB1296" s="110"/>
      <c r="AC1296" s="38"/>
      <c r="AD1296" s="38"/>
      <c r="AE1296" s="38"/>
      <c r="AF1296" s="38"/>
      <c r="AG1296" s="19"/>
      <c r="AH1296" s="19"/>
    </row>
    <row r="1297" spans="1:34" ht="12.75" customHeight="1">
      <c r="A1297" s="19"/>
      <c r="B1297" s="376"/>
      <c r="C1297" s="383"/>
      <c r="D1297" s="377"/>
      <c r="E1297" s="378"/>
      <c r="F1297" s="378"/>
      <c r="G1297" s="378"/>
      <c r="H1297" s="377"/>
      <c r="I1297" s="379"/>
      <c r="J1297" s="35"/>
      <c r="K1297" s="35"/>
      <c r="L1297" s="377"/>
      <c r="M1297" s="378"/>
      <c r="N1297" s="378"/>
      <c r="O1297" s="378"/>
      <c r="P1297" s="377"/>
      <c r="Q1297" s="378"/>
      <c r="R1297" s="381"/>
      <c r="S1297" s="381"/>
      <c r="T1297" s="382"/>
      <c r="U1297" s="381"/>
      <c r="V1297" s="381"/>
      <c r="W1297" s="381"/>
      <c r="X1297" s="372"/>
      <c r="Y1297" s="35"/>
      <c r="Z1297" s="35"/>
      <c r="AA1297" s="35"/>
      <c r="AB1297" s="372"/>
      <c r="AC1297" s="35"/>
      <c r="AD1297" s="35"/>
      <c r="AE1297" s="35"/>
      <c r="AF1297" s="35"/>
      <c r="AG1297" s="19"/>
      <c r="AH1297" s="19"/>
    </row>
    <row r="1298" spans="1:34" ht="12.75" customHeight="1">
      <c r="A1298" s="19"/>
      <c r="B1298" s="375">
        <v>4</v>
      </c>
      <c r="C1298" s="375" t="s">
        <v>1022</v>
      </c>
      <c r="D1298" s="315"/>
      <c r="E1298" s="124"/>
      <c r="F1298" s="124"/>
      <c r="G1298" s="124"/>
      <c r="H1298" s="315"/>
      <c r="I1298" s="303"/>
      <c r="J1298" s="38"/>
      <c r="K1298" s="38"/>
      <c r="L1298" s="315"/>
      <c r="M1298" s="124"/>
      <c r="N1298" s="124"/>
      <c r="O1298" s="124"/>
      <c r="P1298" s="315"/>
      <c r="Q1298" s="124"/>
      <c r="R1298" s="38"/>
      <c r="S1298" s="38"/>
      <c r="T1298" s="110"/>
      <c r="U1298" s="38"/>
      <c r="V1298" s="38"/>
      <c r="W1298" s="38"/>
      <c r="X1298" s="110"/>
      <c r="Y1298" s="38"/>
      <c r="Z1298" s="38"/>
      <c r="AA1298" s="317"/>
      <c r="AB1298" s="315"/>
      <c r="AC1298" s="38"/>
      <c r="AD1298" s="38"/>
      <c r="AE1298" s="38"/>
      <c r="AF1298" s="38"/>
      <c r="AG1298" s="19"/>
      <c r="AH1298" s="19"/>
    </row>
    <row r="1299" spans="1:34" ht="12.75" customHeight="1">
      <c r="A1299" s="19"/>
      <c r="B1299" s="375"/>
      <c r="C1299" s="375"/>
      <c r="D1299" s="315"/>
      <c r="E1299" s="124"/>
      <c r="F1299" s="124"/>
      <c r="G1299" s="124"/>
      <c r="H1299" s="315"/>
      <c r="I1299" s="303"/>
      <c r="J1299" s="38"/>
      <c r="K1299" s="38"/>
      <c r="L1299" s="315"/>
      <c r="M1299" s="124"/>
      <c r="N1299" s="124"/>
      <c r="O1299" s="124"/>
      <c r="P1299" s="315"/>
      <c r="Q1299" s="124"/>
      <c r="R1299" s="124"/>
      <c r="S1299" s="124"/>
      <c r="T1299" s="315"/>
      <c r="U1299" s="124"/>
      <c r="V1299" s="124"/>
      <c r="W1299" s="124"/>
      <c r="X1299" s="110"/>
      <c r="Y1299" s="38"/>
      <c r="Z1299" s="124"/>
      <c r="AA1299" s="317"/>
      <c r="AB1299" s="315"/>
      <c r="AC1299" s="124"/>
      <c r="AD1299" s="124"/>
      <c r="AE1299" s="124"/>
      <c r="AF1299" s="38"/>
      <c r="AG1299" s="19"/>
      <c r="AH1299" s="19"/>
    </row>
    <row r="1300" spans="1:34" ht="12.75" customHeight="1">
      <c r="A1300" s="19"/>
      <c r="B1300" s="48"/>
      <c r="C1300" s="48"/>
      <c r="D1300" s="110"/>
      <c r="E1300" s="38"/>
      <c r="F1300" s="38"/>
      <c r="G1300" s="38"/>
      <c r="H1300" s="110"/>
      <c r="I1300" s="38"/>
      <c r="J1300" s="38"/>
      <c r="K1300" s="38"/>
      <c r="L1300" s="110"/>
      <c r="M1300" s="38"/>
      <c r="N1300" s="38"/>
      <c r="O1300" s="38"/>
      <c r="P1300" s="110"/>
      <c r="Q1300" s="38"/>
      <c r="R1300" s="124"/>
      <c r="S1300" s="124"/>
      <c r="T1300" s="315"/>
      <c r="U1300" s="124"/>
      <c r="V1300" s="124"/>
      <c r="W1300" s="124"/>
      <c r="X1300" s="315"/>
      <c r="Y1300" s="124"/>
      <c r="Z1300" s="124"/>
      <c r="AA1300" s="317"/>
      <c r="AB1300" s="315"/>
      <c r="AC1300" s="124"/>
      <c r="AD1300" s="124"/>
      <c r="AE1300" s="124"/>
      <c r="AF1300" s="38"/>
      <c r="AG1300" s="19"/>
      <c r="AH1300" s="19"/>
    </row>
    <row r="1301" spans="1:34" ht="12.75" customHeight="1">
      <c r="A1301" s="19"/>
      <c r="B1301" s="383"/>
      <c r="C1301" s="383"/>
      <c r="D1301" s="372"/>
      <c r="E1301" s="35"/>
      <c r="F1301" s="35"/>
      <c r="G1301" s="35"/>
      <c r="H1301" s="372"/>
      <c r="I1301" s="35"/>
      <c r="J1301" s="35"/>
      <c r="K1301" s="35"/>
      <c r="L1301" s="372"/>
      <c r="M1301" s="35"/>
      <c r="N1301" s="35"/>
      <c r="O1301" s="35"/>
      <c r="P1301" s="372"/>
      <c r="Q1301" s="35"/>
      <c r="R1301" s="378"/>
      <c r="S1301" s="378"/>
      <c r="T1301" s="377"/>
      <c r="U1301" s="378"/>
      <c r="V1301" s="378"/>
      <c r="W1301" s="378"/>
      <c r="X1301" s="372"/>
      <c r="Y1301" s="35"/>
      <c r="Z1301" s="35"/>
      <c r="AA1301" s="384"/>
      <c r="AB1301" s="377"/>
      <c r="AC1301" s="35"/>
      <c r="AD1301" s="35"/>
      <c r="AE1301" s="35"/>
      <c r="AF1301" s="35"/>
      <c r="AG1301" s="19"/>
      <c r="AH1301" s="19"/>
    </row>
    <row r="1302" spans="1:34" ht="12.75" customHeight="1">
      <c r="A1302" s="19"/>
      <c r="B1302" s="514">
        <v>5</v>
      </c>
      <c r="C1302" s="510" t="s">
        <v>1023</v>
      </c>
      <c r="D1302" s="515"/>
      <c r="E1302" s="516"/>
      <c r="F1302" s="516"/>
      <c r="G1302" s="516"/>
      <c r="H1302" s="515"/>
      <c r="I1302" s="517"/>
      <c r="J1302" s="512"/>
      <c r="K1302" s="512"/>
      <c r="L1302" s="515"/>
      <c r="M1302" s="516"/>
      <c r="N1302" s="516"/>
      <c r="O1302" s="516"/>
      <c r="P1302" s="515"/>
      <c r="Q1302" s="516"/>
      <c r="R1302" s="526"/>
      <c r="S1302" s="526"/>
      <c r="T1302" s="527"/>
      <c r="U1302" s="526"/>
      <c r="V1302" s="526"/>
      <c r="W1302" s="526"/>
      <c r="X1302" s="511"/>
      <c r="Y1302" s="512"/>
      <c r="Z1302" s="516"/>
      <c r="AA1302" s="513"/>
      <c r="AB1302" s="515"/>
      <c r="AC1302" s="516"/>
      <c r="AD1302" s="516"/>
      <c r="AE1302" s="516"/>
      <c r="AF1302" s="512"/>
      <c r="AG1302" s="19"/>
      <c r="AH1302" s="19"/>
    </row>
    <row r="1303" spans="1:34" ht="12.75" customHeight="1">
      <c r="A1303" s="19"/>
      <c r="B1303" s="514"/>
      <c r="C1303" s="509"/>
      <c r="D1303" s="515"/>
      <c r="E1303" s="516"/>
      <c r="F1303" s="516"/>
      <c r="G1303" s="516"/>
      <c r="H1303" s="515"/>
      <c r="I1303" s="517"/>
      <c r="J1303" s="512"/>
      <c r="K1303" s="512"/>
      <c r="L1303" s="515"/>
      <c r="M1303" s="516"/>
      <c r="N1303" s="516"/>
      <c r="O1303" s="516"/>
      <c r="P1303" s="515"/>
      <c r="Q1303" s="516"/>
      <c r="R1303" s="512"/>
      <c r="S1303" s="528"/>
      <c r="T1303" s="529"/>
      <c r="U1303" s="528"/>
      <c r="V1303" s="528"/>
      <c r="W1303" s="528"/>
      <c r="X1303" s="511"/>
      <c r="Y1303" s="512"/>
      <c r="Z1303" s="512"/>
      <c r="AA1303" s="512"/>
      <c r="AB1303" s="511"/>
      <c r="AC1303" s="512"/>
      <c r="AD1303" s="512"/>
      <c r="AE1303" s="512"/>
      <c r="AF1303" s="512"/>
      <c r="AG1303" s="19"/>
      <c r="AH1303" s="19"/>
    </row>
    <row r="1304" spans="1:34" ht="12.75" customHeight="1">
      <c r="A1304" s="19"/>
      <c r="B1304" s="514"/>
      <c r="C1304" s="509"/>
      <c r="D1304" s="515"/>
      <c r="E1304" s="516"/>
      <c r="F1304" s="516"/>
      <c r="G1304" s="516"/>
      <c r="H1304" s="515"/>
      <c r="I1304" s="517"/>
      <c r="J1304" s="512"/>
      <c r="K1304" s="512"/>
      <c r="L1304" s="515"/>
      <c r="M1304" s="516"/>
      <c r="N1304" s="516"/>
      <c r="O1304" s="516"/>
      <c r="P1304" s="515"/>
      <c r="Q1304" s="516"/>
      <c r="R1304" s="528"/>
      <c r="S1304" s="528"/>
      <c r="T1304" s="529"/>
      <c r="U1304" s="528"/>
      <c r="V1304" s="528"/>
      <c r="W1304" s="528"/>
      <c r="X1304" s="511"/>
      <c r="Y1304" s="512"/>
      <c r="Z1304" s="512"/>
      <c r="AA1304" s="512"/>
      <c r="AB1304" s="511"/>
      <c r="AC1304" s="512"/>
      <c r="AD1304" s="512"/>
      <c r="AE1304" s="512"/>
      <c r="AF1304" s="512"/>
      <c r="AG1304" s="19"/>
      <c r="AH1304" s="19"/>
    </row>
    <row r="1305" spans="1:34" ht="12.75" customHeight="1">
      <c r="A1305" s="19"/>
      <c r="B1305" s="532"/>
      <c r="C1305" s="532"/>
      <c r="D1305" s="523"/>
      <c r="E1305" s="522"/>
      <c r="F1305" s="522"/>
      <c r="G1305" s="522"/>
      <c r="H1305" s="523"/>
      <c r="I1305" s="522"/>
      <c r="J1305" s="522"/>
      <c r="K1305" s="522"/>
      <c r="L1305" s="523"/>
      <c r="M1305" s="522"/>
      <c r="N1305" s="522"/>
      <c r="O1305" s="522"/>
      <c r="P1305" s="523"/>
      <c r="Q1305" s="522"/>
      <c r="R1305" s="522"/>
      <c r="S1305" s="522"/>
      <c r="T1305" s="523"/>
      <c r="U1305" s="522"/>
      <c r="V1305" s="522"/>
      <c r="W1305" s="522"/>
      <c r="X1305" s="523"/>
      <c r="Y1305" s="522"/>
      <c r="Z1305" s="522"/>
      <c r="AA1305" s="524"/>
      <c r="AB1305" s="523"/>
      <c r="AC1305" s="522"/>
      <c r="AD1305" s="522"/>
      <c r="AE1305" s="522"/>
      <c r="AF1305" s="522"/>
      <c r="AG1305" s="19"/>
      <c r="AH1305" s="19"/>
    </row>
    <row r="1306" spans="1:34" ht="12.75" customHeight="1">
      <c r="A1306" s="19"/>
      <c r="B1306" s="489">
        <v>6</v>
      </c>
      <c r="C1306" s="504" t="s">
        <v>1024</v>
      </c>
      <c r="D1306" s="488"/>
      <c r="E1306" s="487"/>
      <c r="F1306" s="487"/>
      <c r="G1306" s="487"/>
      <c r="H1306" s="488"/>
      <c r="I1306" s="487"/>
      <c r="J1306" s="487"/>
      <c r="K1306" s="487"/>
      <c r="L1306" s="488"/>
      <c r="M1306" s="487"/>
      <c r="N1306" s="487"/>
      <c r="O1306" s="487"/>
      <c r="P1306" s="488"/>
      <c r="Q1306" s="487"/>
      <c r="R1306" s="485"/>
      <c r="S1306" s="485"/>
      <c r="T1306" s="484"/>
      <c r="U1306" s="485"/>
      <c r="V1306" s="485"/>
      <c r="W1306" s="485"/>
      <c r="X1306" s="488"/>
      <c r="Y1306" s="487"/>
      <c r="Z1306" s="485"/>
      <c r="AA1306" s="505"/>
      <c r="AB1306" s="484"/>
      <c r="AC1306" s="485"/>
      <c r="AD1306" s="485"/>
      <c r="AE1306" s="485"/>
      <c r="AF1306" s="487"/>
      <c r="AG1306" s="19"/>
      <c r="AH1306" s="19"/>
    </row>
    <row r="1307" spans="1:34" ht="12.75" customHeight="1">
      <c r="A1307" s="19"/>
      <c r="B1307" s="490"/>
      <c r="C1307" s="489"/>
      <c r="D1307" s="484"/>
      <c r="E1307" s="485"/>
      <c r="F1307" s="485"/>
      <c r="G1307" s="485"/>
      <c r="H1307" s="484"/>
      <c r="I1307" s="486"/>
      <c r="J1307" s="487"/>
      <c r="K1307" s="487"/>
      <c r="L1307" s="484"/>
      <c r="M1307" s="485"/>
      <c r="N1307" s="485"/>
      <c r="O1307" s="485"/>
      <c r="P1307" s="484"/>
      <c r="Q1307" s="485"/>
      <c r="R1307" s="485"/>
      <c r="S1307" s="485"/>
      <c r="T1307" s="484"/>
      <c r="U1307" s="485"/>
      <c r="V1307" s="485"/>
      <c r="W1307" s="485"/>
      <c r="X1307" s="484"/>
      <c r="Y1307" s="485"/>
      <c r="Z1307" s="485"/>
      <c r="AA1307" s="505"/>
      <c r="AB1307" s="484"/>
      <c r="AC1307" s="485"/>
      <c r="AD1307" s="485"/>
      <c r="AE1307" s="485"/>
      <c r="AF1307" s="487"/>
      <c r="AG1307" s="19"/>
      <c r="AH1307" s="19"/>
    </row>
    <row r="1308" spans="1:34" ht="12.75" customHeight="1">
      <c r="A1308" s="19"/>
      <c r="B1308" s="490"/>
      <c r="C1308" s="490"/>
      <c r="D1308" s="484"/>
      <c r="E1308" s="485"/>
      <c r="F1308" s="485"/>
      <c r="G1308" s="485"/>
      <c r="H1308" s="484"/>
      <c r="I1308" s="486"/>
      <c r="J1308" s="487"/>
      <c r="K1308" s="487"/>
      <c r="L1308" s="484"/>
      <c r="M1308" s="485"/>
      <c r="N1308" s="485"/>
      <c r="O1308" s="485"/>
      <c r="P1308" s="484"/>
      <c r="Q1308" s="485"/>
      <c r="R1308" s="485"/>
      <c r="S1308" s="485"/>
      <c r="T1308" s="484"/>
      <c r="U1308" s="485"/>
      <c r="V1308" s="485"/>
      <c r="W1308" s="485"/>
      <c r="X1308" s="488"/>
      <c r="Y1308" s="487"/>
      <c r="Z1308" s="487"/>
      <c r="AA1308" s="505"/>
      <c r="AB1308" s="488"/>
      <c r="AC1308" s="487"/>
      <c r="AD1308" s="487"/>
      <c r="AE1308" s="487"/>
      <c r="AF1308" s="487"/>
      <c r="AG1308" s="19"/>
      <c r="AH1308" s="19"/>
    </row>
    <row r="1309" spans="1:34" ht="12.75" customHeight="1">
      <c r="A1309" s="19"/>
      <c r="B1309" s="495"/>
      <c r="C1309" s="495"/>
      <c r="D1309" s="497"/>
      <c r="E1309" s="498"/>
      <c r="F1309" s="498"/>
      <c r="G1309" s="498"/>
      <c r="H1309" s="497"/>
      <c r="I1309" s="499"/>
      <c r="J1309" s="500"/>
      <c r="K1309" s="500"/>
      <c r="L1309" s="497"/>
      <c r="M1309" s="498"/>
      <c r="N1309" s="498"/>
      <c r="O1309" s="498"/>
      <c r="P1309" s="497"/>
      <c r="Q1309" s="498"/>
      <c r="R1309" s="507"/>
      <c r="S1309" s="507"/>
      <c r="T1309" s="508"/>
      <c r="U1309" s="507"/>
      <c r="V1309" s="507"/>
      <c r="W1309" s="507"/>
      <c r="X1309" s="503"/>
      <c r="Y1309" s="500"/>
      <c r="Z1309" s="498"/>
      <c r="AA1309" s="506"/>
      <c r="AB1309" s="497"/>
      <c r="AC1309" s="498"/>
      <c r="AD1309" s="498"/>
      <c r="AE1309" s="498"/>
      <c r="AF1309" s="500"/>
      <c r="AG1309" s="19"/>
      <c r="AH1309" s="19"/>
    </row>
    <row r="1310" spans="1:34" ht="12.75" customHeight="1">
      <c r="A1310" s="19"/>
      <c r="B1310" s="48">
        <v>7</v>
      </c>
      <c r="C1310" s="363" t="s">
        <v>483</v>
      </c>
      <c r="D1310" s="110"/>
      <c r="E1310" s="38"/>
      <c r="F1310" s="38"/>
      <c r="G1310" s="38"/>
      <c r="H1310" s="110"/>
      <c r="I1310" s="38"/>
      <c r="J1310" s="38"/>
      <c r="K1310" s="38"/>
      <c r="L1310" s="110"/>
      <c r="M1310" s="38"/>
      <c r="N1310" s="38"/>
      <c r="O1310" s="38"/>
      <c r="P1310" s="110"/>
      <c r="Q1310" s="38"/>
      <c r="R1310" s="38"/>
      <c r="S1310" s="309"/>
      <c r="T1310" s="310"/>
      <c r="U1310" s="309"/>
      <c r="V1310" s="309"/>
      <c r="W1310" s="309"/>
      <c r="X1310" s="110"/>
      <c r="Y1310" s="38"/>
      <c r="Z1310" s="38"/>
      <c r="AA1310" s="38"/>
      <c r="AB1310" s="110"/>
      <c r="AC1310" s="38"/>
      <c r="AD1310" s="38"/>
      <c r="AE1310" s="38"/>
      <c r="AF1310" s="38"/>
      <c r="AG1310" s="19"/>
      <c r="AH1310" s="19"/>
    </row>
    <row r="1311" spans="1:34" ht="12.75" customHeight="1">
      <c r="A1311" s="19"/>
      <c r="B1311" s="48"/>
      <c r="C1311" s="375"/>
      <c r="D1311" s="110"/>
      <c r="E1311" s="38"/>
      <c r="F1311" s="38"/>
      <c r="G1311" s="38"/>
      <c r="H1311" s="110"/>
      <c r="I1311" s="38"/>
      <c r="J1311" s="38"/>
      <c r="K1311" s="38"/>
      <c r="L1311" s="110"/>
      <c r="M1311" s="38"/>
      <c r="N1311" s="38"/>
      <c r="O1311" s="38"/>
      <c r="P1311" s="110"/>
      <c r="Q1311" s="38"/>
      <c r="R1311" s="309"/>
      <c r="S1311" s="309"/>
      <c r="T1311" s="310"/>
      <c r="U1311" s="309"/>
      <c r="V1311" s="309"/>
      <c r="W1311" s="309"/>
      <c r="X1311" s="110"/>
      <c r="Y1311" s="38"/>
      <c r="Z1311" s="38"/>
      <c r="AA1311" s="38"/>
      <c r="AB1311" s="110"/>
      <c r="AC1311" s="38"/>
      <c r="AD1311" s="38"/>
      <c r="AE1311" s="38"/>
      <c r="AF1311" s="38"/>
      <c r="AG1311" s="19"/>
      <c r="AH1311" s="19"/>
    </row>
    <row r="1312" spans="1:34" ht="12.75" customHeight="1">
      <c r="A1312" s="19"/>
      <c r="B1312" s="375"/>
      <c r="C1312" s="48"/>
      <c r="D1312" s="315"/>
      <c r="E1312" s="124"/>
      <c r="F1312" s="124"/>
      <c r="G1312" s="124"/>
      <c r="H1312" s="315"/>
      <c r="I1312" s="303"/>
      <c r="J1312" s="38"/>
      <c r="K1312" s="38"/>
      <c r="L1312" s="315"/>
      <c r="M1312" s="124"/>
      <c r="N1312" s="124"/>
      <c r="O1312" s="124"/>
      <c r="P1312" s="315"/>
      <c r="Q1312" s="124"/>
      <c r="R1312" s="38"/>
      <c r="S1312" s="38"/>
      <c r="T1312" s="110"/>
      <c r="U1312" s="38"/>
      <c r="V1312" s="38"/>
      <c r="W1312" s="38"/>
      <c r="X1312" s="110"/>
      <c r="Y1312" s="38"/>
      <c r="Z1312" s="38"/>
      <c r="AA1312" s="317"/>
      <c r="AB1312" s="110"/>
      <c r="AC1312" s="38"/>
      <c r="AD1312" s="38"/>
      <c r="AE1312" s="38"/>
      <c r="AF1312" s="38"/>
      <c r="AG1312" s="19"/>
      <c r="AH1312" s="19"/>
    </row>
    <row r="1313" spans="1:34" ht="12.75" customHeight="1">
      <c r="A1313" s="19"/>
      <c r="B1313" s="376"/>
      <c r="C1313" s="383"/>
      <c r="D1313" s="377"/>
      <c r="E1313" s="378"/>
      <c r="F1313" s="378"/>
      <c r="G1313" s="378"/>
      <c r="H1313" s="377"/>
      <c r="I1313" s="379"/>
      <c r="J1313" s="35"/>
      <c r="K1313" s="35"/>
      <c r="L1313" s="377"/>
      <c r="M1313" s="378"/>
      <c r="N1313" s="378"/>
      <c r="O1313" s="378"/>
      <c r="P1313" s="377"/>
      <c r="Q1313" s="378"/>
      <c r="R1313" s="378"/>
      <c r="S1313" s="378"/>
      <c r="T1313" s="377"/>
      <c r="U1313" s="378"/>
      <c r="V1313" s="378"/>
      <c r="W1313" s="378"/>
      <c r="X1313" s="372"/>
      <c r="Y1313" s="35"/>
      <c r="Z1313" s="378"/>
      <c r="AA1313" s="384"/>
      <c r="AB1313" s="377"/>
      <c r="AC1313" s="378"/>
      <c r="AD1313" s="378"/>
      <c r="AE1313" s="378"/>
      <c r="AF1313" s="379"/>
      <c r="AG1313" s="19"/>
      <c r="AH1313" s="19"/>
    </row>
    <row r="1314" spans="1:34" ht="12.75" customHeight="1">
      <c r="A1314" s="19"/>
      <c r="B1314" s="375">
        <v>8</v>
      </c>
      <c r="C1314" s="363" t="s">
        <v>1019</v>
      </c>
      <c r="D1314" s="315"/>
      <c r="E1314" s="124"/>
      <c r="F1314" s="124"/>
      <c r="G1314" s="124"/>
      <c r="H1314" s="315"/>
      <c r="I1314" s="303"/>
      <c r="J1314" s="38"/>
      <c r="K1314" s="38"/>
      <c r="L1314" s="315"/>
      <c r="M1314" s="124"/>
      <c r="N1314" s="124"/>
      <c r="O1314" s="124"/>
      <c r="P1314" s="315"/>
      <c r="Q1314" s="124"/>
      <c r="R1314" s="124"/>
      <c r="S1314" s="124"/>
      <c r="T1314" s="315"/>
      <c r="U1314" s="124"/>
      <c r="V1314" s="124"/>
      <c r="W1314" s="124"/>
      <c r="X1314" s="315"/>
      <c r="Y1314" s="124"/>
      <c r="Z1314" s="124"/>
      <c r="AA1314" s="317"/>
      <c r="AB1314" s="315"/>
      <c r="AC1314" s="124"/>
      <c r="AD1314" s="124"/>
      <c r="AE1314" s="124"/>
      <c r="AF1314" s="38"/>
      <c r="AG1314" s="19"/>
      <c r="AH1314" s="19"/>
    </row>
    <row r="1315" spans="1:34" ht="12.75" customHeight="1">
      <c r="A1315" s="19"/>
      <c r="B1315" s="48"/>
      <c r="C1315" s="48"/>
      <c r="D1315" s="110"/>
      <c r="E1315" s="38"/>
      <c r="F1315" s="38"/>
      <c r="G1315" s="38"/>
      <c r="H1315" s="110"/>
      <c r="I1315" s="38"/>
      <c r="J1315" s="38"/>
      <c r="K1315" s="38"/>
      <c r="L1315" s="110"/>
      <c r="M1315" s="38"/>
      <c r="N1315" s="38"/>
      <c r="O1315" s="38"/>
      <c r="P1315" s="110"/>
      <c r="Q1315" s="38"/>
      <c r="R1315" s="124"/>
      <c r="S1315" s="124"/>
      <c r="T1315" s="315"/>
      <c r="U1315" s="124"/>
      <c r="V1315" s="124"/>
      <c r="W1315" s="124"/>
      <c r="X1315" s="110"/>
      <c r="Y1315" s="38"/>
      <c r="Z1315" s="38"/>
      <c r="AA1315" s="317"/>
      <c r="AB1315" s="110"/>
      <c r="AC1315" s="38"/>
      <c r="AD1315" s="38"/>
      <c r="AE1315" s="38"/>
      <c r="AF1315" s="38"/>
      <c r="AG1315" s="19"/>
      <c r="AH1315" s="19"/>
    </row>
    <row r="1316" spans="1:34" ht="12.75" customHeight="1">
      <c r="A1316" s="19"/>
      <c r="B1316" s="48"/>
      <c r="C1316" s="48"/>
      <c r="D1316" s="110"/>
      <c r="E1316" s="38"/>
      <c r="F1316" s="38"/>
      <c r="G1316" s="38"/>
      <c r="H1316" s="110"/>
      <c r="I1316" s="38"/>
      <c r="J1316" s="38"/>
      <c r="K1316" s="38"/>
      <c r="L1316" s="110"/>
      <c r="M1316" s="38"/>
      <c r="N1316" s="38"/>
      <c r="O1316" s="38"/>
      <c r="P1316" s="110"/>
      <c r="Q1316" s="38"/>
      <c r="R1316" s="23"/>
      <c r="S1316" s="23"/>
      <c r="T1316" s="321"/>
      <c r="U1316" s="23"/>
      <c r="V1316" s="23"/>
      <c r="W1316" s="23"/>
      <c r="X1316" s="110"/>
      <c r="Y1316" s="38"/>
      <c r="Z1316" s="124"/>
      <c r="AA1316" s="317"/>
      <c r="AB1316" s="315"/>
      <c r="AC1316" s="124"/>
      <c r="AD1316" s="124"/>
      <c r="AE1316" s="124"/>
      <c r="AF1316" s="38"/>
      <c r="AG1316" s="19"/>
      <c r="AH1316" s="19"/>
    </row>
    <row r="1317" spans="1:34" ht="12.75" customHeight="1">
      <c r="A1317" s="19"/>
      <c r="B1317" s="376"/>
      <c r="C1317" s="383"/>
      <c r="D1317" s="377"/>
      <c r="E1317" s="378"/>
      <c r="F1317" s="378"/>
      <c r="G1317" s="378"/>
      <c r="H1317" s="377"/>
      <c r="I1317" s="379"/>
      <c r="J1317" s="35"/>
      <c r="K1317" s="35"/>
      <c r="L1317" s="377"/>
      <c r="M1317" s="378"/>
      <c r="N1317" s="378"/>
      <c r="O1317" s="378"/>
      <c r="P1317" s="377"/>
      <c r="Q1317" s="378"/>
      <c r="R1317" s="35"/>
      <c r="S1317" s="381"/>
      <c r="T1317" s="382"/>
      <c r="U1317" s="381"/>
      <c r="V1317" s="381"/>
      <c r="W1317" s="381"/>
      <c r="X1317" s="372"/>
      <c r="Y1317" s="35"/>
      <c r="Z1317" s="35"/>
      <c r="AA1317" s="35"/>
      <c r="AB1317" s="372"/>
      <c r="AC1317" s="35"/>
      <c r="AD1317" s="35"/>
      <c r="AE1317" s="35"/>
      <c r="AF1317" s="35"/>
      <c r="AG1317" s="19"/>
      <c r="AH1317" s="19"/>
    </row>
    <row r="1318" spans="1:34" ht="12.75" customHeight="1">
      <c r="A1318" s="19"/>
      <c r="B1318" s="375">
        <v>9</v>
      </c>
      <c r="C1318" s="363" t="s">
        <v>1020</v>
      </c>
      <c r="D1318" s="315"/>
      <c r="E1318" s="124"/>
      <c r="F1318" s="124"/>
      <c r="G1318" s="124"/>
      <c r="H1318" s="315"/>
      <c r="I1318" s="303"/>
      <c r="J1318" s="38"/>
      <c r="K1318" s="38"/>
      <c r="L1318" s="315"/>
      <c r="M1318" s="124"/>
      <c r="N1318" s="124"/>
      <c r="O1318" s="124"/>
      <c r="P1318" s="315"/>
      <c r="Q1318" s="124"/>
      <c r="R1318" s="309"/>
      <c r="S1318" s="309"/>
      <c r="T1318" s="310"/>
      <c r="U1318" s="309"/>
      <c r="V1318" s="309"/>
      <c r="W1318" s="309"/>
      <c r="X1318" s="110"/>
      <c r="Y1318" s="38"/>
      <c r="Z1318" s="38"/>
      <c r="AA1318" s="38"/>
      <c r="AB1318" s="110"/>
      <c r="AC1318" s="38"/>
      <c r="AD1318" s="38"/>
      <c r="AE1318" s="38"/>
      <c r="AF1318" s="38"/>
      <c r="AG1318" s="19"/>
      <c r="AH1318" s="19"/>
    </row>
    <row r="1319" spans="1:34" ht="12.75" customHeight="1">
      <c r="A1319" s="19"/>
      <c r="B1319" s="375"/>
      <c r="C1319" s="375"/>
      <c r="D1319" s="315"/>
      <c r="E1319" s="124"/>
      <c r="F1319" s="124"/>
      <c r="G1319" s="124"/>
      <c r="H1319" s="315"/>
      <c r="I1319" s="303"/>
      <c r="J1319" s="38"/>
      <c r="K1319" s="38"/>
      <c r="L1319" s="315"/>
      <c r="M1319" s="124"/>
      <c r="N1319" s="124"/>
      <c r="O1319" s="124"/>
      <c r="P1319" s="315"/>
      <c r="Q1319" s="124"/>
      <c r="R1319" s="38"/>
      <c r="S1319" s="38"/>
      <c r="T1319" s="110"/>
      <c r="U1319" s="38"/>
      <c r="V1319" s="38"/>
      <c r="W1319" s="38"/>
      <c r="X1319" s="110"/>
      <c r="Y1319" s="38"/>
      <c r="Z1319" s="38"/>
      <c r="AA1319" s="38"/>
      <c r="AB1319" s="110"/>
      <c r="AC1319" s="38"/>
      <c r="AD1319" s="38"/>
      <c r="AE1319" s="38"/>
      <c r="AF1319" s="38"/>
      <c r="AG1319" s="19"/>
      <c r="AH1319" s="19"/>
    </row>
    <row r="1320" spans="1:34" ht="12.75" customHeight="1">
      <c r="A1320" s="19"/>
      <c r="B1320" s="48"/>
      <c r="C1320" s="48"/>
      <c r="D1320" s="110"/>
      <c r="E1320" s="38"/>
      <c r="F1320" s="38"/>
      <c r="G1320" s="38"/>
      <c r="H1320" s="110"/>
      <c r="I1320" s="38"/>
      <c r="J1320" s="38"/>
      <c r="K1320" s="38"/>
      <c r="L1320" s="110"/>
      <c r="M1320" s="38"/>
      <c r="N1320" s="38"/>
      <c r="O1320" s="38"/>
      <c r="P1320" s="110"/>
      <c r="Q1320" s="38"/>
      <c r="R1320" s="124"/>
      <c r="S1320" s="124"/>
      <c r="T1320" s="315"/>
      <c r="U1320" s="124"/>
      <c r="V1320" s="124"/>
      <c r="W1320" s="124"/>
      <c r="X1320" s="110"/>
      <c r="Y1320" s="38"/>
      <c r="Z1320" s="124"/>
      <c r="AA1320" s="38"/>
      <c r="AB1320" s="315"/>
      <c r="AC1320" s="124"/>
      <c r="AD1320" s="124"/>
      <c r="AE1320" s="124"/>
      <c r="AF1320" s="38"/>
      <c r="AG1320" s="19"/>
      <c r="AH1320" s="19"/>
    </row>
    <row r="1321" spans="1:34" ht="12.75" customHeight="1">
      <c r="A1321" s="19"/>
      <c r="B1321" s="383"/>
      <c r="C1321" s="383"/>
      <c r="D1321" s="372"/>
      <c r="E1321" s="35"/>
      <c r="F1321" s="35"/>
      <c r="G1321" s="35"/>
      <c r="H1321" s="372"/>
      <c r="I1321" s="35"/>
      <c r="J1321" s="35"/>
      <c r="K1321" s="35"/>
      <c r="L1321" s="372"/>
      <c r="M1321" s="35"/>
      <c r="N1321" s="35"/>
      <c r="O1321" s="35"/>
      <c r="P1321" s="372"/>
      <c r="Q1321" s="35"/>
      <c r="R1321" s="378"/>
      <c r="S1321" s="378"/>
      <c r="T1321" s="377"/>
      <c r="U1321" s="378"/>
      <c r="V1321" s="378"/>
      <c r="W1321" s="378"/>
      <c r="X1321" s="377"/>
      <c r="Y1321" s="378"/>
      <c r="Z1321" s="378"/>
      <c r="AA1321" s="35"/>
      <c r="AB1321" s="377"/>
      <c r="AC1321" s="378"/>
      <c r="AD1321" s="378"/>
      <c r="AE1321" s="378"/>
      <c r="AF1321" s="35"/>
      <c r="AG1321" s="19"/>
      <c r="AH1321" s="19"/>
    </row>
    <row r="1322" spans="1:34" ht="12.75" customHeight="1">
      <c r="A1322" s="19"/>
      <c r="B1322" s="375">
        <v>10</v>
      </c>
      <c r="C1322" s="375" t="s">
        <v>1021</v>
      </c>
      <c r="D1322" s="315"/>
      <c r="E1322" s="124"/>
      <c r="F1322" s="124"/>
      <c r="G1322" s="124"/>
      <c r="H1322" s="315"/>
      <c r="I1322" s="303"/>
      <c r="J1322" s="38"/>
      <c r="K1322" s="38"/>
      <c r="L1322" s="315"/>
      <c r="M1322" s="124"/>
      <c r="N1322" s="124"/>
      <c r="O1322" s="124"/>
      <c r="P1322" s="315"/>
      <c r="Q1322" s="124"/>
      <c r="R1322" s="124"/>
      <c r="S1322" s="124"/>
      <c r="T1322" s="315"/>
      <c r="U1322" s="124"/>
      <c r="V1322" s="124"/>
      <c r="W1322" s="124"/>
      <c r="X1322" s="110"/>
      <c r="Y1322" s="38"/>
      <c r="Z1322" s="38"/>
      <c r="AA1322" s="38"/>
      <c r="AB1322" s="110"/>
      <c r="AC1322" s="38"/>
      <c r="AD1322" s="38"/>
      <c r="AE1322" s="38"/>
      <c r="AF1322" s="38"/>
      <c r="AG1322" s="19"/>
      <c r="AH1322" s="19"/>
    </row>
    <row r="1323" spans="1:34" ht="12.75" customHeight="1">
      <c r="A1323" s="19"/>
      <c r="B1323" s="375"/>
      <c r="C1323" s="375"/>
      <c r="D1323" s="315"/>
      <c r="E1323" s="124"/>
      <c r="F1323" s="124"/>
      <c r="G1323" s="124"/>
      <c r="H1323" s="315"/>
      <c r="I1323" s="303"/>
      <c r="J1323" s="38"/>
      <c r="K1323" s="38"/>
      <c r="L1323" s="315"/>
      <c r="M1323" s="124"/>
      <c r="N1323" s="124"/>
      <c r="O1323" s="124"/>
      <c r="P1323" s="315"/>
      <c r="Q1323" s="124"/>
      <c r="R1323" s="23"/>
      <c r="S1323" s="23"/>
      <c r="T1323" s="321"/>
      <c r="U1323" s="23"/>
      <c r="V1323" s="23"/>
      <c r="W1323" s="23"/>
      <c r="X1323" s="110"/>
      <c r="Y1323" s="38"/>
      <c r="Z1323" s="124"/>
      <c r="AA1323" s="38"/>
      <c r="AB1323" s="315"/>
      <c r="AC1323" s="124"/>
      <c r="AD1323" s="124"/>
      <c r="AE1323" s="124"/>
      <c r="AF1323" s="38"/>
      <c r="AG1323" s="19"/>
      <c r="AH1323" s="19"/>
    </row>
    <row r="1324" spans="1:34" ht="12.75" customHeight="1">
      <c r="A1324" s="19"/>
      <c r="B1324" s="375"/>
      <c r="C1324" s="48"/>
      <c r="D1324" s="315"/>
      <c r="E1324" s="124"/>
      <c r="F1324" s="124"/>
      <c r="G1324" s="124"/>
      <c r="H1324" s="315"/>
      <c r="I1324" s="303"/>
      <c r="J1324" s="38"/>
      <c r="K1324" s="38"/>
      <c r="L1324" s="315"/>
      <c r="M1324" s="124"/>
      <c r="N1324" s="124"/>
      <c r="O1324" s="124"/>
      <c r="P1324" s="315"/>
      <c r="Q1324" s="124"/>
      <c r="R1324" s="38"/>
      <c r="S1324" s="309"/>
      <c r="T1324" s="310"/>
      <c r="U1324" s="309"/>
      <c r="V1324" s="309"/>
      <c r="W1324" s="309"/>
      <c r="X1324" s="110"/>
      <c r="Y1324" s="38"/>
      <c r="Z1324" s="38"/>
      <c r="AA1324" s="38"/>
      <c r="AB1324" s="110"/>
      <c r="AC1324" s="38"/>
      <c r="AD1324" s="38"/>
      <c r="AE1324" s="38"/>
      <c r="AF1324" s="38"/>
      <c r="AG1324" s="19"/>
      <c r="AH1324" s="19"/>
    </row>
    <row r="1325" spans="1:34" ht="12.75" customHeight="1">
      <c r="A1325" s="19"/>
      <c r="B1325" s="383"/>
      <c r="C1325" s="383"/>
      <c r="D1325" s="372"/>
      <c r="E1325" s="35"/>
      <c r="F1325" s="35"/>
      <c r="G1325" s="35"/>
      <c r="H1325" s="372"/>
      <c r="I1325" s="35"/>
      <c r="J1325" s="35"/>
      <c r="K1325" s="35"/>
      <c r="L1325" s="372"/>
      <c r="M1325" s="35"/>
      <c r="N1325" s="35"/>
      <c r="O1325" s="35"/>
      <c r="P1325" s="372"/>
      <c r="Q1325" s="35"/>
      <c r="R1325" s="381"/>
      <c r="S1325" s="381"/>
      <c r="T1325" s="382"/>
      <c r="U1325" s="381"/>
      <c r="V1325" s="381"/>
      <c r="W1325" s="381"/>
      <c r="X1325" s="372"/>
      <c r="Y1325" s="35"/>
      <c r="Z1325" s="35"/>
      <c r="AA1325" s="35"/>
      <c r="AB1325" s="372"/>
      <c r="AC1325" s="35"/>
      <c r="AD1325" s="35"/>
      <c r="AE1325" s="35"/>
      <c r="AF1325" s="35"/>
      <c r="AG1325" s="19"/>
      <c r="AH1325" s="19"/>
    </row>
    <row r="1326" spans="1:34" ht="12.75" customHeight="1">
      <c r="A1326" s="19"/>
      <c r="B1326" s="48">
        <v>11</v>
      </c>
      <c r="C1326" s="375" t="s">
        <v>1022</v>
      </c>
      <c r="D1326" s="110"/>
      <c r="E1326" s="38"/>
      <c r="F1326" s="38"/>
      <c r="G1326" s="38"/>
      <c r="H1326" s="110"/>
      <c r="I1326" s="38"/>
      <c r="J1326" s="38"/>
      <c r="K1326" s="38"/>
      <c r="L1326" s="110"/>
      <c r="M1326" s="38"/>
      <c r="N1326" s="38"/>
      <c r="O1326" s="38"/>
      <c r="P1326" s="110"/>
      <c r="Q1326" s="38"/>
      <c r="R1326" s="38"/>
      <c r="S1326" s="38"/>
      <c r="T1326" s="110"/>
      <c r="U1326" s="38"/>
      <c r="V1326" s="38"/>
      <c r="W1326" s="38"/>
      <c r="X1326" s="110"/>
      <c r="Y1326" s="38"/>
      <c r="Z1326" s="38"/>
      <c r="AA1326" s="317"/>
      <c r="AB1326" s="110"/>
      <c r="AC1326" s="38"/>
      <c r="AD1326" s="38"/>
      <c r="AE1326" s="38"/>
      <c r="AF1326" s="38"/>
      <c r="AG1326" s="19"/>
      <c r="AH1326" s="19"/>
    </row>
    <row r="1327" spans="1:34" ht="12.75" customHeight="1">
      <c r="A1327" s="19"/>
      <c r="B1327" s="375"/>
      <c r="C1327" s="375"/>
      <c r="D1327" s="315"/>
      <c r="E1327" s="124"/>
      <c r="F1327" s="124"/>
      <c r="G1327" s="124"/>
      <c r="H1327" s="315"/>
      <c r="I1327" s="303"/>
      <c r="J1327" s="38"/>
      <c r="K1327" s="38"/>
      <c r="L1327" s="315"/>
      <c r="M1327" s="124"/>
      <c r="N1327" s="124"/>
      <c r="O1327" s="124"/>
      <c r="P1327" s="315"/>
      <c r="Q1327" s="124"/>
      <c r="R1327" s="124"/>
      <c r="S1327" s="124"/>
      <c r="T1327" s="315"/>
      <c r="U1327" s="124"/>
      <c r="V1327" s="124"/>
      <c r="W1327" s="124"/>
      <c r="X1327" s="110"/>
      <c r="Y1327" s="38"/>
      <c r="Z1327" s="124"/>
      <c r="AA1327" s="317"/>
      <c r="AB1327" s="315"/>
      <c r="AC1327" s="124"/>
      <c r="AD1327" s="124"/>
      <c r="AE1327" s="124"/>
      <c r="AF1327" s="38"/>
      <c r="AG1327" s="19"/>
      <c r="AH1327" s="19"/>
    </row>
    <row r="1328" spans="1:34" ht="12.75" customHeight="1">
      <c r="A1328" s="19"/>
      <c r="B1328" s="375"/>
      <c r="C1328" s="48"/>
      <c r="D1328" s="315"/>
      <c r="E1328" s="124"/>
      <c r="F1328" s="124"/>
      <c r="G1328" s="124"/>
      <c r="H1328" s="315"/>
      <c r="I1328" s="303"/>
      <c r="J1328" s="38"/>
      <c r="K1328" s="38"/>
      <c r="L1328" s="315"/>
      <c r="M1328" s="124"/>
      <c r="N1328" s="124"/>
      <c r="O1328" s="124"/>
      <c r="P1328" s="315"/>
      <c r="Q1328" s="124"/>
      <c r="R1328" s="124"/>
      <c r="S1328" s="124"/>
      <c r="T1328" s="315"/>
      <c r="U1328" s="124"/>
      <c r="V1328" s="124"/>
      <c r="W1328" s="124"/>
      <c r="X1328" s="315"/>
      <c r="Y1328" s="124"/>
      <c r="Z1328" s="124"/>
      <c r="AA1328" s="317"/>
      <c r="AB1328" s="315"/>
      <c r="AC1328" s="124"/>
      <c r="AD1328" s="124"/>
      <c r="AE1328" s="124"/>
      <c r="AF1328" s="38"/>
      <c r="AG1328" s="19"/>
      <c r="AH1328" s="19"/>
    </row>
    <row r="1329" spans="1:34" ht="12.75" customHeight="1">
      <c r="A1329" s="19"/>
      <c r="B1329" s="376"/>
      <c r="C1329" s="383"/>
      <c r="D1329" s="377"/>
      <c r="E1329" s="378"/>
      <c r="F1329" s="378"/>
      <c r="G1329" s="378"/>
      <c r="H1329" s="377"/>
      <c r="I1329" s="379"/>
      <c r="J1329" s="35"/>
      <c r="K1329" s="35"/>
      <c r="L1329" s="377"/>
      <c r="M1329" s="378"/>
      <c r="N1329" s="378"/>
      <c r="O1329" s="378"/>
      <c r="P1329" s="377"/>
      <c r="Q1329" s="378"/>
      <c r="R1329" s="378"/>
      <c r="S1329" s="378"/>
      <c r="T1329" s="377"/>
      <c r="U1329" s="378"/>
      <c r="V1329" s="378"/>
      <c r="W1329" s="378"/>
      <c r="X1329" s="372"/>
      <c r="Y1329" s="35"/>
      <c r="Z1329" s="35"/>
      <c r="AA1329" s="384"/>
      <c r="AB1329" s="372"/>
      <c r="AC1329" s="35"/>
      <c r="AD1329" s="35"/>
      <c r="AE1329" s="35"/>
      <c r="AF1329" s="35"/>
      <c r="AG1329" s="19"/>
      <c r="AH1329" s="19"/>
    </row>
    <row r="1330" spans="1:34" ht="12.75" customHeight="1">
      <c r="A1330" s="19"/>
      <c r="B1330" s="509">
        <v>12</v>
      </c>
      <c r="C1330" s="510" t="s">
        <v>1023</v>
      </c>
      <c r="D1330" s="511"/>
      <c r="E1330" s="512"/>
      <c r="F1330" s="512"/>
      <c r="G1330" s="512"/>
      <c r="H1330" s="511"/>
      <c r="I1330" s="512"/>
      <c r="J1330" s="512"/>
      <c r="K1330" s="512"/>
      <c r="L1330" s="511"/>
      <c r="M1330" s="512"/>
      <c r="N1330" s="512"/>
      <c r="O1330" s="512"/>
      <c r="P1330" s="511"/>
      <c r="Q1330" s="512"/>
      <c r="R1330" s="526"/>
      <c r="S1330" s="526"/>
      <c r="T1330" s="527"/>
      <c r="U1330" s="526"/>
      <c r="V1330" s="526"/>
      <c r="W1330" s="526"/>
      <c r="X1330" s="511"/>
      <c r="Y1330" s="512"/>
      <c r="Z1330" s="516"/>
      <c r="AA1330" s="513"/>
      <c r="AB1330" s="515"/>
      <c r="AC1330" s="516"/>
      <c r="AD1330" s="516"/>
      <c r="AE1330" s="516"/>
      <c r="AF1330" s="512"/>
      <c r="AG1330" s="19"/>
      <c r="AH1330" s="19"/>
    </row>
    <row r="1331" spans="1:34" ht="12.75" customHeight="1">
      <c r="A1331" s="19"/>
      <c r="B1331" s="509"/>
      <c r="C1331" s="509"/>
      <c r="D1331" s="511"/>
      <c r="E1331" s="512"/>
      <c r="F1331" s="512"/>
      <c r="G1331" s="512"/>
      <c r="H1331" s="511"/>
      <c r="I1331" s="512"/>
      <c r="J1331" s="512"/>
      <c r="K1331" s="512"/>
      <c r="L1331" s="511"/>
      <c r="M1331" s="512"/>
      <c r="N1331" s="512"/>
      <c r="O1331" s="512"/>
      <c r="P1331" s="511"/>
      <c r="Q1331" s="512"/>
      <c r="R1331" s="512"/>
      <c r="S1331" s="528"/>
      <c r="T1331" s="529"/>
      <c r="U1331" s="528"/>
      <c r="V1331" s="528"/>
      <c r="W1331" s="528"/>
      <c r="X1331" s="511"/>
      <c r="Y1331" s="512"/>
      <c r="Z1331" s="512"/>
      <c r="AA1331" s="512"/>
      <c r="AB1331" s="511"/>
      <c r="AC1331" s="512"/>
      <c r="AD1331" s="512"/>
      <c r="AE1331" s="512"/>
      <c r="AF1331" s="512"/>
      <c r="AG1331" s="19"/>
      <c r="AH1331" s="19"/>
    </row>
    <row r="1332" spans="1:34" ht="12.75" customHeight="1">
      <c r="A1332" s="19"/>
      <c r="B1332" s="514"/>
      <c r="C1332" s="509"/>
      <c r="D1332" s="515"/>
      <c r="E1332" s="516"/>
      <c r="F1332" s="516"/>
      <c r="G1332" s="516"/>
      <c r="H1332" s="515"/>
      <c r="I1332" s="517"/>
      <c r="J1332" s="512"/>
      <c r="K1332" s="512"/>
      <c r="L1332" s="515"/>
      <c r="M1332" s="516"/>
      <c r="N1332" s="516"/>
      <c r="O1332" s="516"/>
      <c r="P1332" s="515"/>
      <c r="Q1332" s="516"/>
      <c r="R1332" s="528"/>
      <c r="S1332" s="528"/>
      <c r="T1332" s="529"/>
      <c r="U1332" s="528"/>
      <c r="V1332" s="528"/>
      <c r="W1332" s="528"/>
      <c r="X1332" s="511"/>
      <c r="Y1332" s="512"/>
      <c r="Z1332" s="512"/>
      <c r="AA1332" s="512"/>
      <c r="AB1332" s="511"/>
      <c r="AC1332" s="512"/>
      <c r="AD1332" s="512"/>
      <c r="AE1332" s="512"/>
      <c r="AF1332" s="512"/>
      <c r="AG1332" s="19"/>
      <c r="AH1332" s="19"/>
    </row>
    <row r="1333" spans="1:34" ht="12.75" customHeight="1">
      <c r="A1333" s="19"/>
      <c r="B1333" s="518"/>
      <c r="C1333" s="532"/>
      <c r="D1333" s="519"/>
      <c r="E1333" s="520"/>
      <c r="F1333" s="520"/>
      <c r="G1333" s="520"/>
      <c r="H1333" s="519"/>
      <c r="I1333" s="521"/>
      <c r="J1333" s="522"/>
      <c r="K1333" s="522"/>
      <c r="L1333" s="519"/>
      <c r="M1333" s="520"/>
      <c r="N1333" s="520"/>
      <c r="O1333" s="520"/>
      <c r="P1333" s="519"/>
      <c r="Q1333" s="520"/>
      <c r="R1333" s="522"/>
      <c r="S1333" s="522"/>
      <c r="T1333" s="523"/>
      <c r="U1333" s="522"/>
      <c r="V1333" s="522"/>
      <c r="W1333" s="522"/>
      <c r="X1333" s="523"/>
      <c r="Y1333" s="522"/>
      <c r="Z1333" s="522"/>
      <c r="AA1333" s="536"/>
      <c r="AB1333" s="523"/>
      <c r="AC1333" s="522"/>
      <c r="AD1333" s="522"/>
      <c r="AE1333" s="522"/>
      <c r="AF1333" s="522"/>
      <c r="AG1333" s="19"/>
      <c r="AH1333" s="19"/>
    </row>
    <row r="1334" spans="1:34" ht="12.75" customHeight="1">
      <c r="A1334" s="19"/>
      <c r="B1334" s="490">
        <v>13</v>
      </c>
      <c r="C1334" s="504" t="s">
        <v>1024</v>
      </c>
      <c r="D1334" s="484"/>
      <c r="E1334" s="485"/>
      <c r="F1334" s="485"/>
      <c r="G1334" s="485"/>
      <c r="H1334" s="484"/>
      <c r="I1334" s="486"/>
      <c r="J1334" s="487"/>
      <c r="K1334" s="487"/>
      <c r="L1334" s="484"/>
      <c r="M1334" s="485"/>
      <c r="N1334" s="485"/>
      <c r="O1334" s="485"/>
      <c r="P1334" s="484"/>
      <c r="Q1334" s="485"/>
      <c r="R1334" s="485"/>
      <c r="S1334" s="485"/>
      <c r="T1334" s="484"/>
      <c r="U1334" s="485"/>
      <c r="V1334" s="485"/>
      <c r="W1334" s="485"/>
      <c r="X1334" s="488"/>
      <c r="Y1334" s="487"/>
      <c r="Z1334" s="485"/>
      <c r="AA1334" s="537"/>
      <c r="AB1334" s="484"/>
      <c r="AC1334" s="485"/>
      <c r="AD1334" s="485"/>
      <c r="AE1334" s="485"/>
      <c r="AF1334" s="487"/>
      <c r="AG1334" s="19"/>
      <c r="AH1334" s="19"/>
    </row>
    <row r="1335" spans="1:34" ht="12.75" customHeight="1">
      <c r="A1335" s="19"/>
      <c r="B1335" s="489"/>
      <c r="C1335" s="490"/>
      <c r="D1335" s="488"/>
      <c r="E1335" s="487"/>
      <c r="F1335" s="487"/>
      <c r="G1335" s="487"/>
      <c r="H1335" s="488"/>
      <c r="I1335" s="487"/>
      <c r="J1335" s="487"/>
      <c r="K1335" s="487"/>
      <c r="L1335" s="488"/>
      <c r="M1335" s="487"/>
      <c r="N1335" s="487"/>
      <c r="O1335" s="487"/>
      <c r="P1335" s="488"/>
      <c r="Q1335" s="487"/>
      <c r="R1335" s="485"/>
      <c r="S1335" s="485"/>
      <c r="T1335" s="484"/>
      <c r="U1335" s="485"/>
      <c r="V1335" s="485"/>
      <c r="W1335" s="485"/>
      <c r="X1335" s="484"/>
      <c r="Y1335" s="485"/>
      <c r="Z1335" s="485"/>
      <c r="AA1335" s="505"/>
      <c r="AB1335" s="484"/>
      <c r="AC1335" s="485"/>
      <c r="AD1335" s="485"/>
      <c r="AE1335" s="485"/>
      <c r="AF1335" s="487"/>
      <c r="AG1335" s="19"/>
      <c r="AH1335" s="19"/>
    </row>
    <row r="1336" spans="1:34" ht="12.75" customHeight="1">
      <c r="A1336" s="19"/>
      <c r="B1336" s="489"/>
      <c r="C1336" s="489"/>
      <c r="D1336" s="488"/>
      <c r="E1336" s="487"/>
      <c r="F1336" s="487"/>
      <c r="G1336" s="487"/>
      <c r="H1336" s="488"/>
      <c r="I1336" s="487"/>
      <c r="J1336" s="487"/>
      <c r="K1336" s="487"/>
      <c r="L1336" s="488"/>
      <c r="M1336" s="487"/>
      <c r="N1336" s="487"/>
      <c r="O1336" s="487"/>
      <c r="P1336" s="488"/>
      <c r="Q1336" s="487"/>
      <c r="R1336" s="485"/>
      <c r="S1336" s="485"/>
      <c r="T1336" s="484"/>
      <c r="U1336" s="485"/>
      <c r="V1336" s="485"/>
      <c r="W1336" s="485"/>
      <c r="X1336" s="488"/>
      <c r="Y1336" s="487"/>
      <c r="Z1336" s="487"/>
      <c r="AA1336" s="505"/>
      <c r="AB1336" s="488"/>
      <c r="AC1336" s="487"/>
      <c r="AD1336" s="487"/>
      <c r="AE1336" s="487"/>
      <c r="AF1336" s="487"/>
      <c r="AG1336" s="19"/>
      <c r="AH1336" s="19"/>
    </row>
    <row r="1337" spans="1:34" ht="12.75" customHeight="1">
      <c r="A1337" s="19"/>
      <c r="B1337" s="495"/>
      <c r="C1337" s="496"/>
      <c r="D1337" s="497"/>
      <c r="E1337" s="498"/>
      <c r="F1337" s="498"/>
      <c r="G1337" s="498"/>
      <c r="H1337" s="497"/>
      <c r="I1337" s="499"/>
      <c r="J1337" s="500"/>
      <c r="K1337" s="500"/>
      <c r="L1337" s="497"/>
      <c r="M1337" s="498"/>
      <c r="N1337" s="498"/>
      <c r="O1337" s="498"/>
      <c r="P1337" s="497"/>
      <c r="Q1337" s="498"/>
      <c r="R1337" s="498"/>
      <c r="S1337" s="498"/>
      <c r="T1337" s="497"/>
      <c r="U1337" s="498"/>
      <c r="V1337" s="498"/>
      <c r="W1337" s="498"/>
      <c r="X1337" s="503"/>
      <c r="Y1337" s="500"/>
      <c r="Z1337" s="498"/>
      <c r="AA1337" s="506"/>
      <c r="AB1337" s="497"/>
      <c r="AC1337" s="498"/>
      <c r="AD1337" s="498"/>
      <c r="AE1337" s="498"/>
      <c r="AF1337" s="500"/>
      <c r="AG1337" s="19"/>
      <c r="AH1337" s="19"/>
    </row>
    <row r="1338" spans="1:34" ht="12.75" customHeight="1">
      <c r="A1338" s="19"/>
      <c r="B1338" s="490">
        <v>14</v>
      </c>
      <c r="C1338" s="467" t="s">
        <v>483</v>
      </c>
      <c r="D1338" s="484"/>
      <c r="E1338" s="485"/>
      <c r="F1338" s="485"/>
      <c r="G1338" s="485"/>
      <c r="H1338" s="484"/>
      <c r="I1338" s="486"/>
      <c r="J1338" s="487"/>
      <c r="K1338" s="487"/>
      <c r="L1338" s="484"/>
      <c r="M1338" s="485"/>
      <c r="N1338" s="485"/>
      <c r="O1338" s="485"/>
      <c r="P1338" s="484"/>
      <c r="Q1338" s="485"/>
      <c r="R1338" s="487"/>
      <c r="S1338" s="493"/>
      <c r="T1338" s="494"/>
      <c r="U1338" s="493"/>
      <c r="V1338" s="493"/>
      <c r="W1338" s="493"/>
      <c r="X1338" s="488"/>
      <c r="Y1338" s="487"/>
      <c r="Z1338" s="487"/>
      <c r="AA1338" s="487"/>
      <c r="AB1338" s="488"/>
      <c r="AC1338" s="487"/>
      <c r="AD1338" s="487"/>
      <c r="AE1338" s="487"/>
      <c r="AF1338" s="487"/>
      <c r="AG1338" s="19"/>
      <c r="AH1338" s="19"/>
    </row>
    <row r="1339" spans="1:34" ht="12.75" customHeight="1">
      <c r="A1339" s="19"/>
      <c r="B1339" s="490"/>
      <c r="C1339" s="489"/>
      <c r="D1339" s="484"/>
      <c r="E1339" s="485"/>
      <c r="F1339" s="485"/>
      <c r="G1339" s="485"/>
      <c r="H1339" s="484"/>
      <c r="I1339" s="486"/>
      <c r="J1339" s="487"/>
      <c r="K1339" s="487"/>
      <c r="L1339" s="484"/>
      <c r="M1339" s="485"/>
      <c r="N1339" s="485"/>
      <c r="O1339" s="485"/>
      <c r="P1339" s="484"/>
      <c r="Q1339" s="485"/>
      <c r="R1339" s="487"/>
      <c r="S1339" s="487"/>
      <c r="T1339" s="488"/>
      <c r="U1339" s="487"/>
      <c r="V1339" s="487"/>
      <c r="W1339" s="487"/>
      <c r="X1339" s="488"/>
      <c r="Y1339" s="487"/>
      <c r="Z1339" s="487"/>
      <c r="AA1339" s="487"/>
      <c r="AB1339" s="488"/>
      <c r="AC1339" s="487"/>
      <c r="AD1339" s="487"/>
      <c r="AE1339" s="487"/>
      <c r="AF1339" s="487"/>
      <c r="AG1339" s="19"/>
      <c r="AH1339" s="19"/>
    </row>
    <row r="1340" spans="1:34" ht="12.75" customHeight="1">
      <c r="A1340" s="19"/>
      <c r="B1340" s="489"/>
      <c r="C1340" s="489"/>
      <c r="D1340" s="488"/>
      <c r="E1340" s="487"/>
      <c r="F1340" s="487"/>
      <c r="G1340" s="487"/>
      <c r="H1340" s="488"/>
      <c r="I1340" s="487"/>
      <c r="J1340" s="487"/>
      <c r="K1340" s="487"/>
      <c r="L1340" s="488"/>
      <c r="M1340" s="487"/>
      <c r="N1340" s="487"/>
      <c r="O1340" s="487"/>
      <c r="P1340" s="488"/>
      <c r="Q1340" s="487"/>
      <c r="R1340" s="487"/>
      <c r="S1340" s="487"/>
      <c r="T1340" s="488"/>
      <c r="U1340" s="487"/>
      <c r="V1340" s="487"/>
      <c r="W1340" s="487"/>
      <c r="X1340" s="488"/>
      <c r="Y1340" s="487"/>
      <c r="Z1340" s="487"/>
      <c r="AA1340" s="487"/>
      <c r="AB1340" s="488"/>
      <c r="AC1340" s="487"/>
      <c r="AD1340" s="487"/>
      <c r="AE1340" s="487"/>
      <c r="AF1340" s="487"/>
      <c r="AG1340" s="19"/>
      <c r="AH1340" s="19"/>
    </row>
    <row r="1341" spans="1:34" ht="12.75" customHeight="1">
      <c r="A1341" s="19"/>
      <c r="B1341" s="496"/>
      <c r="C1341" s="496"/>
      <c r="D1341" s="503"/>
      <c r="E1341" s="500"/>
      <c r="F1341" s="500"/>
      <c r="G1341" s="500"/>
      <c r="H1341" s="503"/>
      <c r="I1341" s="500"/>
      <c r="J1341" s="500"/>
      <c r="K1341" s="500"/>
      <c r="L1341" s="503"/>
      <c r="M1341" s="500"/>
      <c r="N1341" s="500"/>
      <c r="O1341" s="500"/>
      <c r="P1341" s="503"/>
      <c r="Q1341" s="500"/>
      <c r="R1341" s="500"/>
      <c r="S1341" s="500"/>
      <c r="T1341" s="503"/>
      <c r="U1341" s="500"/>
      <c r="V1341" s="500"/>
      <c r="W1341" s="500"/>
      <c r="X1341" s="503"/>
      <c r="Y1341" s="500"/>
      <c r="Z1341" s="500"/>
      <c r="AA1341" s="500"/>
      <c r="AB1341" s="503"/>
      <c r="AC1341" s="500"/>
      <c r="AD1341" s="500"/>
      <c r="AE1341" s="500"/>
      <c r="AF1341" s="500"/>
      <c r="AG1341" s="19"/>
      <c r="AH1341" s="19"/>
    </row>
    <row r="1342" spans="1:34" ht="12.75" customHeight="1">
      <c r="A1342" s="19"/>
      <c r="B1342" s="375">
        <v>15</v>
      </c>
      <c r="C1342" s="363" t="s">
        <v>1019</v>
      </c>
      <c r="D1342" s="110"/>
      <c r="E1342" s="38"/>
      <c r="F1342" s="38"/>
      <c r="G1342" s="38"/>
      <c r="H1342" s="110"/>
      <c r="I1342" s="38"/>
      <c r="J1342" s="38"/>
      <c r="K1342" s="38"/>
      <c r="L1342" s="110"/>
      <c r="M1342" s="38"/>
      <c r="N1342" s="38"/>
      <c r="O1342" s="38"/>
      <c r="P1342" s="110"/>
      <c r="Q1342" s="38"/>
      <c r="R1342" s="38"/>
      <c r="S1342" s="38"/>
      <c r="T1342" s="110"/>
      <c r="U1342" s="38"/>
      <c r="V1342" s="38"/>
      <c r="W1342" s="38"/>
      <c r="X1342" s="110"/>
      <c r="Y1342" s="38"/>
      <c r="Z1342" s="38"/>
      <c r="AA1342" s="38"/>
      <c r="AB1342" s="110"/>
      <c r="AC1342" s="38"/>
      <c r="AD1342" s="38"/>
      <c r="AE1342" s="38"/>
      <c r="AF1342" s="38"/>
      <c r="AG1342" s="19"/>
      <c r="AH1342" s="19"/>
    </row>
    <row r="1343" spans="1:34" ht="12.75" customHeight="1">
      <c r="A1343" s="19"/>
      <c r="B1343" s="48"/>
      <c r="C1343" s="48"/>
      <c r="D1343" s="110"/>
      <c r="E1343" s="38"/>
      <c r="F1343" s="38"/>
      <c r="G1343" s="38"/>
      <c r="H1343" s="110"/>
      <c r="I1343" s="38"/>
      <c r="J1343" s="38"/>
      <c r="K1343" s="38"/>
      <c r="L1343" s="110"/>
      <c r="M1343" s="38"/>
      <c r="N1343" s="38"/>
      <c r="O1343" s="38"/>
      <c r="P1343" s="110"/>
      <c r="Q1343" s="38"/>
      <c r="R1343" s="38"/>
      <c r="S1343" s="38"/>
      <c r="T1343" s="110"/>
      <c r="U1343" s="38"/>
      <c r="V1343" s="38"/>
      <c r="W1343" s="38"/>
      <c r="X1343" s="110"/>
      <c r="Y1343" s="38"/>
      <c r="Z1343" s="38"/>
      <c r="AA1343" s="38"/>
      <c r="AB1343" s="110"/>
      <c r="AC1343" s="38"/>
      <c r="AD1343" s="38"/>
      <c r="AE1343" s="38"/>
      <c r="AF1343" s="38"/>
      <c r="AG1343" s="19"/>
      <c r="AH1343" s="19"/>
    </row>
    <row r="1344" spans="1:34" ht="12.75" customHeight="1">
      <c r="A1344" s="19"/>
      <c r="B1344" s="48"/>
      <c r="C1344" s="48"/>
      <c r="D1344" s="110"/>
      <c r="E1344" s="38"/>
      <c r="F1344" s="38"/>
      <c r="G1344" s="38"/>
      <c r="H1344" s="110"/>
      <c r="I1344" s="38"/>
      <c r="J1344" s="38"/>
      <c r="K1344" s="38"/>
      <c r="L1344" s="110"/>
      <c r="M1344" s="38"/>
      <c r="N1344" s="38"/>
      <c r="O1344" s="38"/>
      <c r="P1344" s="110"/>
      <c r="Q1344" s="38"/>
      <c r="R1344" s="38"/>
      <c r="S1344" s="38"/>
      <c r="T1344" s="110"/>
      <c r="U1344" s="38"/>
      <c r="V1344" s="38"/>
      <c r="W1344" s="38"/>
      <c r="X1344" s="110"/>
      <c r="Y1344" s="38"/>
      <c r="Z1344" s="38"/>
      <c r="AA1344" s="38"/>
      <c r="AB1344" s="110"/>
      <c r="AC1344" s="38"/>
      <c r="AD1344" s="38"/>
      <c r="AE1344" s="38"/>
      <c r="AF1344" s="38"/>
      <c r="AG1344" s="19"/>
      <c r="AH1344" s="19"/>
    </row>
    <row r="1345" spans="1:34" ht="12.75" customHeight="1">
      <c r="A1345" s="19"/>
      <c r="B1345" s="383"/>
      <c r="C1345" s="383"/>
      <c r="D1345" s="372"/>
      <c r="E1345" s="35"/>
      <c r="F1345" s="35"/>
      <c r="G1345" s="35"/>
      <c r="H1345" s="372"/>
      <c r="I1345" s="35"/>
      <c r="J1345" s="35"/>
      <c r="K1345" s="35"/>
      <c r="L1345" s="372"/>
      <c r="M1345" s="35"/>
      <c r="N1345" s="35"/>
      <c r="O1345" s="35"/>
      <c r="P1345" s="372"/>
      <c r="Q1345" s="35"/>
      <c r="R1345" s="35"/>
      <c r="S1345" s="35"/>
      <c r="T1345" s="372"/>
      <c r="U1345" s="35"/>
      <c r="V1345" s="35"/>
      <c r="W1345" s="35"/>
      <c r="X1345" s="372"/>
      <c r="Y1345" s="35"/>
      <c r="Z1345" s="35"/>
      <c r="AA1345" s="35"/>
      <c r="AB1345" s="372"/>
      <c r="AC1345" s="35"/>
      <c r="AD1345" s="35"/>
      <c r="AE1345" s="35"/>
      <c r="AF1345" s="35"/>
      <c r="AG1345" s="19"/>
      <c r="AH1345" s="19"/>
    </row>
    <row r="1346" spans="1:34" ht="12.75" customHeight="1">
      <c r="A1346" s="19"/>
      <c r="B1346" s="375"/>
      <c r="C1346" s="375"/>
      <c r="D1346" s="110"/>
      <c r="E1346" s="38"/>
      <c r="F1346" s="38"/>
      <c r="G1346" s="38"/>
      <c r="H1346" s="110"/>
      <c r="I1346" s="38"/>
      <c r="J1346" s="38"/>
      <c r="K1346" s="38"/>
      <c r="L1346" s="110"/>
      <c r="M1346" s="38"/>
      <c r="N1346" s="38"/>
      <c r="O1346" s="38"/>
      <c r="P1346" s="110"/>
      <c r="Q1346" s="38"/>
      <c r="R1346" s="38"/>
      <c r="S1346" s="38"/>
      <c r="T1346" s="110"/>
      <c r="U1346" s="38"/>
      <c r="V1346" s="38"/>
      <c r="W1346" s="38"/>
      <c r="X1346" s="110"/>
      <c r="Y1346" s="38"/>
      <c r="Z1346" s="38"/>
      <c r="AA1346" s="38"/>
      <c r="AB1346" s="110"/>
      <c r="AC1346" s="38"/>
      <c r="AD1346" s="38"/>
      <c r="AE1346" s="38"/>
      <c r="AF1346" s="38"/>
      <c r="AG1346" s="19"/>
      <c r="AH1346" s="19"/>
    </row>
    <row r="1347" spans="1:34" ht="12.75" customHeight="1">
      <c r="A1347" s="19"/>
      <c r="B1347" s="48"/>
      <c r="C1347" s="48"/>
      <c r="D1347" s="110"/>
      <c r="E1347" s="38"/>
      <c r="F1347" s="38"/>
      <c r="G1347" s="38"/>
      <c r="H1347" s="110"/>
      <c r="I1347" s="38"/>
      <c r="J1347" s="38"/>
      <c r="K1347" s="38"/>
      <c r="L1347" s="110"/>
      <c r="M1347" s="38"/>
      <c r="N1347" s="38"/>
      <c r="O1347" s="38"/>
      <c r="P1347" s="110"/>
      <c r="Q1347" s="38"/>
      <c r="R1347" s="38"/>
      <c r="S1347" s="38"/>
      <c r="T1347" s="110"/>
      <c r="U1347" s="38"/>
      <c r="V1347" s="38"/>
      <c r="W1347" s="38"/>
      <c r="X1347" s="110"/>
      <c r="Y1347" s="38"/>
      <c r="Z1347" s="38"/>
      <c r="AA1347" s="38"/>
      <c r="AB1347" s="110"/>
      <c r="AC1347" s="38"/>
      <c r="AD1347" s="38"/>
      <c r="AE1347" s="38"/>
      <c r="AF1347" s="38"/>
      <c r="AG1347" s="19"/>
      <c r="AH1347" s="19"/>
    </row>
    <row r="1348" spans="1:34" ht="12.75" customHeight="1">
      <c r="A1348" s="19"/>
      <c r="B1348" s="38"/>
      <c r="C1348" s="38"/>
      <c r="D1348" s="110"/>
      <c r="E1348" s="38"/>
      <c r="F1348" s="38"/>
      <c r="G1348" s="38"/>
      <c r="H1348" s="110"/>
      <c r="I1348" s="38"/>
      <c r="J1348" s="38"/>
      <c r="K1348" s="38"/>
      <c r="L1348" s="110"/>
      <c r="M1348" s="38"/>
      <c r="N1348" s="38"/>
      <c r="O1348" s="38"/>
      <c r="P1348" s="110"/>
      <c r="Q1348" s="38"/>
      <c r="R1348" s="38"/>
      <c r="S1348" s="38"/>
      <c r="T1348" s="110"/>
      <c r="U1348" s="38"/>
      <c r="V1348" s="38"/>
      <c r="W1348" s="38"/>
      <c r="X1348" s="110"/>
      <c r="Y1348" s="38"/>
      <c r="Z1348" s="38"/>
      <c r="AA1348" s="38"/>
      <c r="AB1348" s="110"/>
      <c r="AC1348" s="38"/>
      <c r="AD1348" s="38"/>
      <c r="AE1348" s="38"/>
      <c r="AF1348" s="38"/>
      <c r="AG1348" s="19"/>
      <c r="AH1348" s="19"/>
    </row>
    <row r="1349" spans="1:34" ht="12.75" customHeight="1">
      <c r="A1349" s="19"/>
      <c r="B1349" s="307"/>
      <c r="C1349" s="307"/>
      <c r="D1349" s="319"/>
      <c r="E1349" s="307"/>
      <c r="F1349" s="307"/>
      <c r="G1349" s="307"/>
      <c r="H1349" s="319"/>
      <c r="I1349" s="307"/>
      <c r="J1349" s="307"/>
      <c r="K1349" s="307"/>
      <c r="L1349" s="319"/>
      <c r="M1349" s="307"/>
      <c r="N1349" s="307"/>
      <c r="O1349" s="307"/>
      <c r="P1349" s="319"/>
      <c r="Q1349" s="307"/>
      <c r="R1349" s="307"/>
      <c r="S1349" s="307"/>
      <c r="T1349" s="319"/>
      <c r="U1349" s="307"/>
      <c r="V1349" s="307"/>
      <c r="W1349" s="307"/>
      <c r="X1349" s="319"/>
      <c r="Y1349" s="307"/>
      <c r="Z1349" s="307"/>
      <c r="AA1349" s="307"/>
      <c r="AB1349" s="319"/>
      <c r="AC1349" s="307"/>
      <c r="AD1349" s="307"/>
      <c r="AE1349" s="307"/>
      <c r="AF1349" s="307"/>
      <c r="AG1349" s="19"/>
      <c r="AH1349" s="19"/>
    </row>
    <row r="1350" spans="1:34" ht="12.75" customHeight="1">
      <c r="A1350" s="19"/>
      <c r="J1350" s="2"/>
      <c r="K1350" s="52"/>
      <c r="AA1350" s="19"/>
      <c r="AF1350" s="1">
        <v>10</v>
      </c>
      <c r="AG1350" s="19"/>
      <c r="AH1350" s="19"/>
    </row>
    <row r="1351" spans="1:34" ht="12.75" customHeight="1">
      <c r="A1351" s="19"/>
      <c r="J1351" s="19"/>
      <c r="K1351" s="1007" t="s">
        <v>1016</v>
      </c>
      <c r="L1351" s="727"/>
      <c r="M1351" s="727"/>
      <c r="N1351" s="727"/>
      <c r="O1351" s="727"/>
      <c r="P1351" s="727"/>
      <c r="Q1351" s="727"/>
      <c r="R1351" s="727"/>
      <c r="S1351" s="727"/>
      <c r="T1351" s="727"/>
      <c r="U1351" s="727"/>
      <c r="V1351" s="727"/>
      <c r="W1351" s="727"/>
      <c r="X1351" s="727"/>
      <c r="Y1351" s="228"/>
      <c r="Z1351" s="19"/>
      <c r="AA1351" s="19"/>
      <c r="AB1351" s="19"/>
      <c r="AC1351" s="19"/>
      <c r="AD1351" s="19"/>
      <c r="AE1351" s="19"/>
      <c r="AF1351" s="19"/>
      <c r="AG1351" s="19"/>
      <c r="AH1351" s="19"/>
    </row>
    <row r="1352" spans="1:34" ht="12.75" customHeight="1">
      <c r="A1352" s="19"/>
      <c r="J1352" s="19"/>
      <c r="K1352" s="727"/>
      <c r="L1352" s="727"/>
      <c r="M1352" s="727"/>
      <c r="N1352" s="727"/>
      <c r="O1352" s="727"/>
      <c r="P1352" s="727"/>
      <c r="Q1352" s="727"/>
      <c r="R1352" s="727"/>
      <c r="S1352" s="727"/>
      <c r="T1352" s="727"/>
      <c r="U1352" s="727"/>
      <c r="V1352" s="727"/>
      <c r="W1352" s="727"/>
      <c r="X1352" s="727"/>
      <c r="Y1352" s="228"/>
      <c r="Z1352" s="19"/>
      <c r="AA1352" s="19"/>
      <c r="AB1352" s="19"/>
      <c r="AC1352" s="19"/>
      <c r="AD1352" s="19"/>
      <c r="AE1352" s="19"/>
      <c r="AF1352" s="19"/>
      <c r="AG1352" s="19"/>
      <c r="AH1352" s="19"/>
    </row>
    <row r="1353" spans="1:34" ht="12.75" customHeight="1">
      <c r="A1353" s="19"/>
      <c r="J1353" s="237"/>
      <c r="K1353" s="727"/>
      <c r="L1353" s="727"/>
      <c r="M1353" s="727"/>
      <c r="N1353" s="727"/>
      <c r="O1353" s="727"/>
      <c r="P1353" s="727"/>
      <c r="Q1353" s="727"/>
      <c r="R1353" s="727"/>
      <c r="S1353" s="727"/>
      <c r="T1353" s="727"/>
      <c r="U1353" s="727"/>
      <c r="V1353" s="727"/>
      <c r="W1353" s="727"/>
      <c r="X1353" s="727"/>
      <c r="Y1353" s="228"/>
      <c r="Z1353" s="284"/>
      <c r="AA1353" s="284"/>
      <c r="AB1353" s="284"/>
      <c r="AC1353" s="284"/>
      <c r="AD1353" s="284"/>
      <c r="AE1353" s="284"/>
      <c r="AF1353" s="284"/>
      <c r="AG1353" s="19"/>
      <c r="AH1353" s="19"/>
    </row>
    <row r="1354" spans="1:34" ht="12.75" customHeight="1">
      <c r="A1354" s="19"/>
      <c r="B1354" s="238"/>
      <c r="C1354" s="238"/>
      <c r="D1354" s="238"/>
      <c r="E1354" s="238"/>
      <c r="F1354" s="238"/>
      <c r="G1354" s="238"/>
      <c r="H1354" s="238"/>
      <c r="I1354" s="238"/>
      <c r="J1354" s="238"/>
      <c r="K1354" s="238"/>
      <c r="L1354" s="238"/>
      <c r="M1354" s="238"/>
      <c r="N1354" s="238"/>
      <c r="O1354" s="238"/>
      <c r="P1354" s="238"/>
      <c r="Q1354" s="238"/>
      <c r="R1354" s="238"/>
      <c r="S1354" s="238"/>
      <c r="T1354" s="238"/>
      <c r="U1354" s="238"/>
      <c r="V1354" s="238"/>
      <c r="W1354" s="238"/>
      <c r="X1354" s="238"/>
      <c r="Y1354" s="238"/>
      <c r="Z1354" s="238"/>
      <c r="AA1354" s="238"/>
      <c r="AB1354" s="238"/>
      <c r="AC1354" s="238"/>
      <c r="AD1354" s="238"/>
      <c r="AE1354" s="238"/>
      <c r="AF1354" s="238"/>
      <c r="AG1354" s="19"/>
      <c r="AH1354" s="19"/>
    </row>
    <row r="1355" spans="1:34" ht="12.75" customHeight="1">
      <c r="A1355" s="19"/>
      <c r="B1355" s="1008" t="s">
        <v>908</v>
      </c>
      <c r="C1355" s="949"/>
      <c r="D1355" s="1009"/>
      <c r="E1355" s="1008" t="s">
        <v>1017</v>
      </c>
      <c r="F1355" s="949"/>
      <c r="G1355" s="949"/>
      <c r="H1355" s="1009"/>
      <c r="I1355" s="1008" t="s">
        <v>1018</v>
      </c>
      <c r="J1355" s="949"/>
      <c r="K1355" s="949"/>
      <c r="L1355" s="949"/>
      <c r="M1355" s="949"/>
      <c r="N1355" s="949"/>
      <c r="O1355" s="949"/>
      <c r="P1355" s="949"/>
      <c r="Q1355" s="949"/>
      <c r="R1355" s="949"/>
      <c r="S1355" s="949"/>
      <c r="T1355" s="949"/>
      <c r="U1355" s="949"/>
      <c r="V1355" s="949"/>
      <c r="W1355" s="949"/>
      <c r="X1355" s="949"/>
      <c r="Y1355" s="949"/>
      <c r="Z1355" s="949"/>
      <c r="AA1355" s="949"/>
      <c r="AB1355" s="949"/>
      <c r="AC1355" s="949"/>
      <c r="AD1355" s="949"/>
      <c r="AE1355" s="949"/>
      <c r="AF1355" s="1009"/>
      <c r="AG1355" s="19"/>
      <c r="AH1355" s="19"/>
    </row>
    <row r="1356" spans="1:34" ht="12.75" customHeight="1">
      <c r="A1356" s="19"/>
      <c r="B1356" s="360"/>
      <c r="C1356" s="482"/>
      <c r="D1356" s="362"/>
      <c r="E1356" s="360"/>
      <c r="F1356" s="360"/>
      <c r="G1356" s="360"/>
      <c r="H1356" s="362"/>
      <c r="I1356" s="360">
        <v>9</v>
      </c>
      <c r="J1356" s="360"/>
      <c r="K1356" s="360">
        <v>10</v>
      </c>
      <c r="L1356" s="362"/>
      <c r="M1356" s="360">
        <v>11</v>
      </c>
      <c r="N1356" s="360"/>
      <c r="O1356" s="360">
        <v>12</v>
      </c>
      <c r="P1356" s="362"/>
      <c r="Q1356" s="360">
        <v>13</v>
      </c>
      <c r="R1356" s="360"/>
      <c r="S1356" s="360">
        <v>14</v>
      </c>
      <c r="T1356" s="362"/>
      <c r="U1356" s="360">
        <v>15</v>
      </c>
      <c r="V1356" s="360"/>
      <c r="W1356" s="360">
        <v>16</v>
      </c>
      <c r="X1356" s="362"/>
      <c r="Y1356" s="360">
        <v>17</v>
      </c>
      <c r="Z1356" s="360"/>
      <c r="AA1356" s="360">
        <v>18</v>
      </c>
      <c r="AB1356" s="362"/>
      <c r="AC1356" s="360"/>
      <c r="AD1356" s="360"/>
      <c r="AE1356" s="360"/>
      <c r="AF1356" s="360"/>
      <c r="AG1356" s="19"/>
      <c r="AH1356" s="19"/>
    </row>
    <row r="1357" spans="1:34" ht="12.75" customHeight="1">
      <c r="A1357" s="19"/>
      <c r="B1357" s="363">
        <v>16</v>
      </c>
      <c r="C1357" s="363" t="s">
        <v>1020</v>
      </c>
      <c r="D1357" s="364"/>
      <c r="E1357" s="238"/>
      <c r="F1357" s="238"/>
      <c r="G1357" s="238"/>
      <c r="H1357" s="364"/>
      <c r="I1357" s="238"/>
      <c r="J1357" s="238"/>
      <c r="K1357" s="238"/>
      <c r="L1357" s="364"/>
      <c r="M1357" s="238"/>
      <c r="N1357" s="238"/>
      <c r="O1357" s="238"/>
      <c r="P1357" s="364"/>
      <c r="Q1357" s="238"/>
      <c r="R1357" s="238"/>
      <c r="S1357" s="238"/>
      <c r="T1357" s="364"/>
      <c r="U1357" s="238"/>
      <c r="V1357" s="238"/>
      <c r="W1357" s="238"/>
      <c r="X1357" s="364"/>
      <c r="Y1357" s="238"/>
      <c r="Z1357" s="238"/>
      <c r="AA1357" s="238"/>
      <c r="AB1357" s="364"/>
      <c r="AC1357" s="238"/>
      <c r="AD1357" s="238"/>
      <c r="AE1357" s="238"/>
      <c r="AF1357" s="238"/>
      <c r="AG1357" s="19"/>
      <c r="AH1357" s="19"/>
    </row>
    <row r="1358" spans="1:34" ht="12.75" customHeight="1">
      <c r="A1358" s="19"/>
      <c r="B1358" s="48"/>
      <c r="C1358" s="375"/>
      <c r="D1358" s="110"/>
      <c r="E1358" s="38"/>
      <c r="F1358" s="38"/>
      <c r="G1358" s="38"/>
      <c r="H1358" s="110"/>
      <c r="I1358" s="38"/>
      <c r="J1358" s="38"/>
      <c r="K1358" s="38"/>
      <c r="L1358" s="110"/>
      <c r="M1358" s="38"/>
      <c r="N1358" s="38"/>
      <c r="O1358" s="38"/>
      <c r="P1358" s="110"/>
      <c r="Q1358" s="38"/>
      <c r="R1358" s="38"/>
      <c r="S1358" s="38"/>
      <c r="T1358" s="110"/>
      <c r="U1358" s="38"/>
      <c r="V1358" s="38"/>
      <c r="W1358" s="38"/>
      <c r="X1358" s="110"/>
      <c r="Y1358" s="38"/>
      <c r="Z1358" s="38"/>
      <c r="AA1358" s="38"/>
      <c r="AB1358" s="110"/>
      <c r="AC1358" s="38"/>
      <c r="AD1358" s="38"/>
      <c r="AE1358" s="38"/>
      <c r="AF1358" s="38"/>
      <c r="AG1358" s="19"/>
      <c r="AH1358" s="19"/>
    </row>
    <row r="1359" spans="1:34" ht="12.75" customHeight="1">
      <c r="A1359" s="19"/>
      <c r="B1359" s="365"/>
      <c r="C1359" s="48"/>
      <c r="D1359" s="366"/>
      <c r="E1359" s="367"/>
      <c r="F1359" s="367"/>
      <c r="G1359" s="367"/>
      <c r="H1359" s="366"/>
      <c r="I1359" s="38"/>
      <c r="J1359" s="38"/>
      <c r="K1359" s="38"/>
      <c r="L1359" s="110"/>
      <c r="M1359" s="38"/>
      <c r="N1359" s="38"/>
      <c r="O1359" s="38"/>
      <c r="P1359" s="110"/>
      <c r="Q1359" s="38"/>
      <c r="R1359" s="238"/>
      <c r="S1359" s="238"/>
      <c r="T1359" s="364"/>
      <c r="U1359" s="238"/>
      <c r="V1359" s="238"/>
      <c r="W1359" s="238"/>
      <c r="X1359" s="110"/>
      <c r="Y1359" s="38"/>
      <c r="Z1359" s="38"/>
      <c r="AA1359" s="38"/>
      <c r="AB1359" s="110"/>
      <c r="AC1359" s="38"/>
      <c r="AD1359" s="38"/>
      <c r="AE1359" s="38"/>
      <c r="AF1359" s="38"/>
      <c r="AG1359" s="19"/>
      <c r="AH1359" s="19"/>
    </row>
    <row r="1360" spans="1:34" ht="12.75" customHeight="1">
      <c r="A1360" s="19"/>
      <c r="B1360" s="368"/>
      <c r="C1360" s="383"/>
      <c r="D1360" s="370"/>
      <c r="E1360" s="371"/>
      <c r="F1360" s="371"/>
      <c r="G1360" s="371"/>
      <c r="H1360" s="370"/>
      <c r="I1360" s="35"/>
      <c r="J1360" s="35"/>
      <c r="K1360" s="35"/>
      <c r="L1360" s="372"/>
      <c r="M1360" s="35"/>
      <c r="N1360" s="35"/>
      <c r="O1360" s="35"/>
      <c r="P1360" s="372"/>
      <c r="Q1360" s="35"/>
      <c r="R1360" s="373"/>
      <c r="S1360" s="373"/>
      <c r="T1360" s="374"/>
      <c r="U1360" s="373"/>
      <c r="V1360" s="373"/>
      <c r="W1360" s="373"/>
      <c r="X1360" s="372"/>
      <c r="Y1360" s="35"/>
      <c r="Z1360" s="35"/>
      <c r="AA1360" s="35"/>
      <c r="AB1360" s="372"/>
      <c r="AC1360" s="35"/>
      <c r="AD1360" s="35"/>
      <c r="AE1360" s="35"/>
      <c r="AF1360" s="35"/>
      <c r="AG1360" s="19"/>
      <c r="AH1360" s="19"/>
    </row>
    <row r="1361" spans="1:34" ht="12.75" customHeight="1">
      <c r="A1361" s="19"/>
      <c r="B1361" s="363">
        <v>17</v>
      </c>
      <c r="C1361" s="375" t="s">
        <v>1021</v>
      </c>
      <c r="D1361" s="110"/>
      <c r="E1361" s="38"/>
      <c r="F1361" s="38"/>
      <c r="G1361" s="38"/>
      <c r="H1361" s="110"/>
      <c r="I1361" s="38"/>
      <c r="J1361" s="38"/>
      <c r="K1361" s="38"/>
      <c r="L1361" s="110"/>
      <c r="M1361" s="38"/>
      <c r="N1361" s="38"/>
      <c r="O1361" s="38"/>
      <c r="P1361" s="110"/>
      <c r="Q1361" s="38"/>
      <c r="R1361" s="38"/>
      <c r="S1361" s="38"/>
      <c r="T1361" s="110"/>
      <c r="U1361" s="38"/>
      <c r="V1361" s="38"/>
      <c r="W1361" s="38"/>
      <c r="X1361" s="110"/>
      <c r="Y1361" s="38"/>
      <c r="Z1361" s="38"/>
      <c r="AA1361" s="38"/>
      <c r="AB1361" s="110"/>
      <c r="AC1361" s="38"/>
      <c r="AD1361" s="38"/>
      <c r="AE1361" s="38"/>
      <c r="AF1361" s="38"/>
      <c r="AG1361" s="19"/>
      <c r="AH1361" s="19"/>
    </row>
    <row r="1362" spans="1:34" ht="12.75" customHeight="1">
      <c r="A1362" s="19"/>
      <c r="B1362" s="48"/>
      <c r="C1362" s="375"/>
      <c r="D1362" s="110"/>
      <c r="E1362" s="38"/>
      <c r="F1362" s="38"/>
      <c r="G1362" s="38"/>
      <c r="H1362" s="110"/>
      <c r="I1362" s="38"/>
      <c r="J1362" s="38"/>
      <c r="K1362" s="38"/>
      <c r="L1362" s="110"/>
      <c r="M1362" s="38"/>
      <c r="N1362" s="38"/>
      <c r="O1362" s="38"/>
      <c r="P1362" s="110"/>
      <c r="Q1362" s="38"/>
      <c r="R1362" s="38"/>
      <c r="S1362" s="38"/>
      <c r="T1362" s="110"/>
      <c r="U1362" s="38"/>
      <c r="V1362" s="38"/>
      <c r="W1362" s="38"/>
      <c r="X1362" s="110"/>
      <c r="Y1362" s="38"/>
      <c r="Z1362" s="38"/>
      <c r="AA1362" s="124"/>
      <c r="AB1362" s="110"/>
      <c r="AC1362" s="38"/>
      <c r="AD1362" s="38"/>
      <c r="AE1362" s="38"/>
      <c r="AF1362" s="38"/>
      <c r="AG1362" s="19"/>
      <c r="AH1362" s="19"/>
    </row>
    <row r="1363" spans="1:34" ht="12.75" customHeight="1">
      <c r="A1363" s="19"/>
      <c r="B1363" s="375"/>
      <c r="C1363" s="48"/>
      <c r="D1363" s="315"/>
      <c r="E1363" s="124"/>
      <c r="F1363" s="124"/>
      <c r="G1363" s="124"/>
      <c r="H1363" s="315"/>
      <c r="I1363" s="303"/>
      <c r="J1363" s="38"/>
      <c r="K1363" s="38"/>
      <c r="L1363" s="110"/>
      <c r="M1363" s="38"/>
      <c r="N1363" s="38"/>
      <c r="O1363" s="38"/>
      <c r="P1363" s="315"/>
      <c r="Q1363" s="38"/>
      <c r="R1363" s="124"/>
      <c r="S1363" s="124"/>
      <c r="T1363" s="315"/>
      <c r="U1363" s="124"/>
      <c r="V1363" s="124"/>
      <c r="W1363" s="124"/>
      <c r="X1363" s="110"/>
      <c r="Y1363" s="38"/>
      <c r="Z1363" s="124"/>
      <c r="AA1363" s="124"/>
      <c r="AB1363" s="315"/>
      <c r="AC1363" s="124"/>
      <c r="AD1363" s="124"/>
      <c r="AE1363" s="124"/>
      <c r="AF1363" s="38"/>
      <c r="AG1363" s="19"/>
      <c r="AH1363" s="19"/>
    </row>
    <row r="1364" spans="1:34" ht="12.75" customHeight="1">
      <c r="A1364" s="19"/>
      <c r="B1364" s="376"/>
      <c r="C1364" s="383"/>
      <c r="D1364" s="377"/>
      <c r="E1364" s="378"/>
      <c r="F1364" s="378"/>
      <c r="G1364" s="378"/>
      <c r="H1364" s="377"/>
      <c r="I1364" s="379"/>
      <c r="J1364" s="35"/>
      <c r="K1364" s="35"/>
      <c r="L1364" s="372"/>
      <c r="M1364" s="35"/>
      <c r="N1364" s="35"/>
      <c r="O1364" s="35"/>
      <c r="P1364" s="377"/>
      <c r="Q1364" s="378"/>
      <c r="R1364" s="378"/>
      <c r="S1364" s="378"/>
      <c r="T1364" s="377"/>
      <c r="U1364" s="378"/>
      <c r="V1364" s="378"/>
      <c r="W1364" s="378"/>
      <c r="X1364" s="377"/>
      <c r="Y1364" s="378"/>
      <c r="Z1364" s="378"/>
      <c r="AA1364" s="378"/>
      <c r="AB1364" s="377"/>
      <c r="AC1364" s="378"/>
      <c r="AD1364" s="378"/>
      <c r="AE1364" s="378"/>
      <c r="AF1364" s="35"/>
      <c r="AG1364" s="19"/>
      <c r="AH1364" s="19"/>
    </row>
    <row r="1365" spans="1:34" ht="12.75" customHeight="1">
      <c r="A1365" s="19"/>
      <c r="B1365" s="363">
        <v>18</v>
      </c>
      <c r="C1365" s="375" t="s">
        <v>1022</v>
      </c>
      <c r="D1365" s="315"/>
      <c r="E1365" s="124"/>
      <c r="F1365" s="124"/>
      <c r="G1365" s="124"/>
      <c r="H1365" s="315"/>
      <c r="I1365" s="303"/>
      <c r="J1365" s="38"/>
      <c r="K1365" s="38"/>
      <c r="L1365" s="110"/>
      <c r="M1365" s="38"/>
      <c r="N1365" s="38"/>
      <c r="O1365" s="38"/>
      <c r="P1365" s="315"/>
      <c r="Q1365" s="124"/>
      <c r="R1365" s="124"/>
      <c r="S1365" s="124"/>
      <c r="T1365" s="315"/>
      <c r="U1365" s="124"/>
      <c r="V1365" s="124"/>
      <c r="W1365" s="124"/>
      <c r="X1365" s="110"/>
      <c r="Y1365" s="38"/>
      <c r="Z1365" s="38"/>
      <c r="AA1365" s="124"/>
      <c r="AB1365" s="110"/>
      <c r="AC1365" s="38"/>
      <c r="AD1365" s="38"/>
      <c r="AE1365" s="38"/>
      <c r="AF1365" s="38"/>
      <c r="AG1365" s="19"/>
      <c r="AH1365" s="19"/>
    </row>
    <row r="1366" spans="1:34" ht="12.75" customHeight="1">
      <c r="A1366" s="19"/>
      <c r="B1366" s="48"/>
      <c r="C1366" s="375"/>
      <c r="D1366" s="110"/>
      <c r="E1366" s="38"/>
      <c r="F1366" s="38"/>
      <c r="G1366" s="38"/>
      <c r="H1366" s="110"/>
      <c r="I1366" s="38"/>
      <c r="J1366" s="38"/>
      <c r="K1366" s="38"/>
      <c r="L1366" s="110"/>
      <c r="M1366" s="38"/>
      <c r="N1366" s="38"/>
      <c r="O1366" s="38"/>
      <c r="P1366" s="110"/>
      <c r="Q1366" s="38"/>
      <c r="R1366" s="23"/>
      <c r="S1366" s="23"/>
      <c r="T1366" s="321"/>
      <c r="U1366" s="23"/>
      <c r="V1366" s="23"/>
      <c r="W1366" s="23"/>
      <c r="X1366" s="110"/>
      <c r="Y1366" s="38"/>
      <c r="Z1366" s="124"/>
      <c r="AA1366" s="124"/>
      <c r="AB1366" s="315"/>
      <c r="AC1366" s="124"/>
      <c r="AD1366" s="124"/>
      <c r="AE1366" s="124"/>
      <c r="AF1366" s="38"/>
      <c r="AG1366" s="19"/>
      <c r="AH1366" s="19"/>
    </row>
    <row r="1367" spans="1:34" ht="12.75" customHeight="1">
      <c r="A1367" s="19"/>
      <c r="B1367" s="48"/>
      <c r="C1367" s="48"/>
      <c r="D1367" s="110"/>
      <c r="E1367" s="38"/>
      <c r="F1367" s="38"/>
      <c r="G1367" s="38"/>
      <c r="H1367" s="110"/>
      <c r="I1367" s="38"/>
      <c r="J1367" s="38"/>
      <c r="K1367" s="38"/>
      <c r="L1367" s="110"/>
      <c r="M1367" s="38"/>
      <c r="N1367" s="38"/>
      <c r="O1367" s="38"/>
      <c r="P1367" s="110"/>
      <c r="Q1367" s="38"/>
      <c r="R1367" s="38"/>
      <c r="S1367" s="309"/>
      <c r="T1367" s="310"/>
      <c r="U1367" s="309"/>
      <c r="V1367" s="309"/>
      <c r="W1367" s="309"/>
      <c r="X1367" s="110"/>
      <c r="Y1367" s="38"/>
      <c r="Z1367" s="38"/>
      <c r="AA1367" s="38"/>
      <c r="AB1367" s="110"/>
      <c r="AC1367" s="38"/>
      <c r="AD1367" s="38"/>
      <c r="AE1367" s="38"/>
      <c r="AF1367" s="38"/>
      <c r="AG1367" s="19"/>
      <c r="AH1367" s="19"/>
    </row>
    <row r="1368" spans="1:34" ht="12.75" customHeight="1">
      <c r="A1368" s="19"/>
      <c r="B1368" s="376"/>
      <c r="C1368" s="383"/>
      <c r="D1368" s="377"/>
      <c r="E1368" s="378"/>
      <c r="F1368" s="378"/>
      <c r="G1368" s="378"/>
      <c r="H1368" s="377"/>
      <c r="I1368" s="379"/>
      <c r="J1368" s="35"/>
      <c r="K1368" s="35"/>
      <c r="L1368" s="377"/>
      <c r="M1368" s="378"/>
      <c r="N1368" s="378"/>
      <c r="O1368" s="378"/>
      <c r="P1368" s="377"/>
      <c r="Q1368" s="378"/>
      <c r="R1368" s="381"/>
      <c r="S1368" s="381"/>
      <c r="T1368" s="382"/>
      <c r="U1368" s="381"/>
      <c r="V1368" s="381"/>
      <c r="W1368" s="381"/>
      <c r="X1368" s="372"/>
      <c r="Y1368" s="35"/>
      <c r="Z1368" s="35"/>
      <c r="AA1368" s="35"/>
      <c r="AB1368" s="372"/>
      <c r="AC1368" s="35"/>
      <c r="AD1368" s="35"/>
      <c r="AE1368" s="35"/>
      <c r="AF1368" s="35"/>
      <c r="AG1368" s="19"/>
      <c r="AH1368" s="19"/>
    </row>
    <row r="1369" spans="1:34" ht="12.75" customHeight="1">
      <c r="A1369" s="19"/>
      <c r="B1369" s="514">
        <v>19</v>
      </c>
      <c r="C1369" s="510" t="s">
        <v>1023</v>
      </c>
      <c r="D1369" s="515"/>
      <c r="E1369" s="516"/>
      <c r="F1369" s="516"/>
      <c r="G1369" s="516"/>
      <c r="H1369" s="515"/>
      <c r="I1369" s="517"/>
      <c r="J1369" s="512"/>
      <c r="K1369" s="512"/>
      <c r="L1369" s="515"/>
      <c r="M1369" s="516"/>
      <c r="N1369" s="516"/>
      <c r="O1369" s="516"/>
      <c r="P1369" s="515"/>
      <c r="Q1369" s="516"/>
      <c r="R1369" s="512"/>
      <c r="S1369" s="512"/>
      <c r="T1369" s="511"/>
      <c r="U1369" s="512"/>
      <c r="V1369" s="512"/>
      <c r="W1369" s="512"/>
      <c r="X1369" s="511"/>
      <c r="Y1369" s="512"/>
      <c r="Z1369" s="512"/>
      <c r="AA1369" s="513"/>
      <c r="AB1369" s="515"/>
      <c r="AC1369" s="512"/>
      <c r="AD1369" s="512"/>
      <c r="AE1369" s="512"/>
      <c r="AF1369" s="512"/>
      <c r="AG1369" s="19"/>
      <c r="AH1369" s="19"/>
    </row>
    <row r="1370" spans="1:34" ht="12.75" customHeight="1">
      <c r="A1370" s="19"/>
      <c r="B1370" s="514"/>
      <c r="C1370" s="509"/>
      <c r="D1370" s="515"/>
      <c r="E1370" s="516"/>
      <c r="F1370" s="516"/>
      <c r="G1370" s="516"/>
      <c r="H1370" s="515"/>
      <c r="I1370" s="517"/>
      <c r="J1370" s="512"/>
      <c r="K1370" s="512"/>
      <c r="L1370" s="515"/>
      <c r="M1370" s="516"/>
      <c r="N1370" s="516"/>
      <c r="O1370" s="516"/>
      <c r="P1370" s="515"/>
      <c r="Q1370" s="516"/>
      <c r="R1370" s="516"/>
      <c r="S1370" s="516"/>
      <c r="T1370" s="515"/>
      <c r="U1370" s="516"/>
      <c r="V1370" s="516"/>
      <c r="W1370" s="516"/>
      <c r="X1370" s="511"/>
      <c r="Y1370" s="512"/>
      <c r="Z1370" s="516"/>
      <c r="AA1370" s="513"/>
      <c r="AB1370" s="515"/>
      <c r="AC1370" s="516"/>
      <c r="AD1370" s="516"/>
      <c r="AE1370" s="516"/>
      <c r="AF1370" s="512"/>
      <c r="AG1370" s="19"/>
      <c r="AH1370" s="19"/>
    </row>
    <row r="1371" spans="1:34" ht="12.75" customHeight="1">
      <c r="A1371" s="19"/>
      <c r="B1371" s="509"/>
      <c r="C1371" s="509"/>
      <c r="D1371" s="511"/>
      <c r="E1371" s="512"/>
      <c r="F1371" s="512"/>
      <c r="G1371" s="512"/>
      <c r="H1371" s="511"/>
      <c r="I1371" s="512"/>
      <c r="J1371" s="512"/>
      <c r="K1371" s="512"/>
      <c r="L1371" s="511"/>
      <c r="M1371" s="512"/>
      <c r="N1371" s="512"/>
      <c r="O1371" s="512"/>
      <c r="P1371" s="511"/>
      <c r="Q1371" s="512"/>
      <c r="R1371" s="516"/>
      <c r="S1371" s="516"/>
      <c r="T1371" s="515"/>
      <c r="U1371" s="516"/>
      <c r="V1371" s="516"/>
      <c r="W1371" s="516"/>
      <c r="X1371" s="515"/>
      <c r="Y1371" s="516"/>
      <c r="Z1371" s="516"/>
      <c r="AA1371" s="513"/>
      <c r="AB1371" s="515"/>
      <c r="AC1371" s="516"/>
      <c r="AD1371" s="516"/>
      <c r="AE1371" s="516"/>
      <c r="AF1371" s="512"/>
      <c r="AG1371" s="19"/>
      <c r="AH1371" s="19"/>
    </row>
    <row r="1372" spans="1:34" ht="12.75" customHeight="1">
      <c r="A1372" s="19"/>
      <c r="B1372" s="532"/>
      <c r="C1372" s="532"/>
      <c r="D1372" s="523"/>
      <c r="E1372" s="522"/>
      <c r="F1372" s="522"/>
      <c r="G1372" s="522"/>
      <c r="H1372" s="523"/>
      <c r="I1372" s="522"/>
      <c r="J1372" s="522"/>
      <c r="K1372" s="522"/>
      <c r="L1372" s="523"/>
      <c r="M1372" s="522"/>
      <c r="N1372" s="522"/>
      <c r="O1372" s="522"/>
      <c r="P1372" s="523"/>
      <c r="Q1372" s="522"/>
      <c r="R1372" s="520"/>
      <c r="S1372" s="520"/>
      <c r="T1372" s="519"/>
      <c r="U1372" s="520"/>
      <c r="V1372" s="520"/>
      <c r="W1372" s="520"/>
      <c r="X1372" s="523"/>
      <c r="Y1372" s="522"/>
      <c r="Z1372" s="522"/>
      <c r="AA1372" s="524"/>
      <c r="AB1372" s="519"/>
      <c r="AC1372" s="522"/>
      <c r="AD1372" s="522"/>
      <c r="AE1372" s="522"/>
      <c r="AF1372" s="522"/>
      <c r="AG1372" s="19"/>
      <c r="AH1372" s="19"/>
    </row>
    <row r="1373" spans="1:34" ht="12.75" customHeight="1">
      <c r="A1373" s="19"/>
      <c r="B1373" s="490">
        <v>20</v>
      </c>
      <c r="C1373" s="504" t="s">
        <v>1024</v>
      </c>
      <c r="D1373" s="484"/>
      <c r="E1373" s="485"/>
      <c r="F1373" s="485"/>
      <c r="G1373" s="485"/>
      <c r="H1373" s="484"/>
      <c r="I1373" s="486"/>
      <c r="J1373" s="487"/>
      <c r="K1373" s="487"/>
      <c r="L1373" s="484"/>
      <c r="M1373" s="485"/>
      <c r="N1373" s="485"/>
      <c r="O1373" s="485"/>
      <c r="P1373" s="484"/>
      <c r="Q1373" s="485"/>
      <c r="R1373" s="491"/>
      <c r="S1373" s="491"/>
      <c r="T1373" s="492"/>
      <c r="U1373" s="491"/>
      <c r="V1373" s="491"/>
      <c r="W1373" s="491"/>
      <c r="X1373" s="488"/>
      <c r="Y1373" s="487"/>
      <c r="Z1373" s="485"/>
      <c r="AA1373" s="505"/>
      <c r="AB1373" s="484"/>
      <c r="AC1373" s="485"/>
      <c r="AD1373" s="485"/>
      <c r="AE1373" s="485"/>
      <c r="AF1373" s="487"/>
      <c r="AG1373" s="19"/>
      <c r="AH1373" s="19"/>
    </row>
    <row r="1374" spans="1:34" ht="12.75" customHeight="1">
      <c r="A1374" s="19"/>
      <c r="B1374" s="490"/>
      <c r="C1374" s="490"/>
      <c r="D1374" s="484"/>
      <c r="E1374" s="485"/>
      <c r="F1374" s="485"/>
      <c r="G1374" s="485"/>
      <c r="H1374" s="484"/>
      <c r="I1374" s="486"/>
      <c r="J1374" s="487"/>
      <c r="K1374" s="487"/>
      <c r="L1374" s="484"/>
      <c r="M1374" s="485"/>
      <c r="N1374" s="485"/>
      <c r="O1374" s="485"/>
      <c r="P1374" s="484"/>
      <c r="Q1374" s="485"/>
      <c r="R1374" s="487"/>
      <c r="S1374" s="493"/>
      <c r="T1374" s="494"/>
      <c r="U1374" s="493"/>
      <c r="V1374" s="493"/>
      <c r="W1374" s="493"/>
      <c r="X1374" s="488"/>
      <c r="Y1374" s="487"/>
      <c r="Z1374" s="487"/>
      <c r="AA1374" s="487"/>
      <c r="AB1374" s="488"/>
      <c r="AC1374" s="487"/>
      <c r="AD1374" s="487"/>
      <c r="AE1374" s="487"/>
      <c r="AF1374" s="487"/>
      <c r="AG1374" s="19"/>
      <c r="AH1374" s="19"/>
    </row>
    <row r="1375" spans="1:34" ht="12.75" customHeight="1">
      <c r="A1375" s="19"/>
      <c r="B1375" s="490"/>
      <c r="C1375" s="489"/>
      <c r="D1375" s="484"/>
      <c r="E1375" s="485"/>
      <c r="F1375" s="485"/>
      <c r="G1375" s="485"/>
      <c r="H1375" s="484"/>
      <c r="I1375" s="486"/>
      <c r="J1375" s="487"/>
      <c r="K1375" s="487"/>
      <c r="L1375" s="484"/>
      <c r="M1375" s="485"/>
      <c r="N1375" s="485"/>
      <c r="O1375" s="485"/>
      <c r="P1375" s="484"/>
      <c r="Q1375" s="485"/>
      <c r="R1375" s="493"/>
      <c r="S1375" s="493"/>
      <c r="T1375" s="494"/>
      <c r="U1375" s="493"/>
      <c r="V1375" s="493"/>
      <c r="W1375" s="493"/>
      <c r="X1375" s="488"/>
      <c r="Y1375" s="487"/>
      <c r="Z1375" s="487"/>
      <c r="AA1375" s="487"/>
      <c r="AB1375" s="488"/>
      <c r="AC1375" s="487"/>
      <c r="AD1375" s="487"/>
      <c r="AE1375" s="487"/>
      <c r="AF1375" s="487"/>
      <c r="AG1375" s="19"/>
      <c r="AH1375" s="19"/>
    </row>
    <row r="1376" spans="1:34" ht="12.75" customHeight="1">
      <c r="A1376" s="19"/>
      <c r="B1376" s="496"/>
      <c r="C1376" s="496"/>
      <c r="D1376" s="503"/>
      <c r="E1376" s="500"/>
      <c r="F1376" s="500"/>
      <c r="G1376" s="500"/>
      <c r="H1376" s="503"/>
      <c r="I1376" s="500"/>
      <c r="J1376" s="500"/>
      <c r="K1376" s="500"/>
      <c r="L1376" s="503"/>
      <c r="M1376" s="500"/>
      <c r="N1376" s="500"/>
      <c r="O1376" s="500"/>
      <c r="P1376" s="503"/>
      <c r="Q1376" s="500"/>
      <c r="R1376" s="500"/>
      <c r="S1376" s="500"/>
      <c r="T1376" s="503"/>
      <c r="U1376" s="500"/>
      <c r="V1376" s="500"/>
      <c r="W1376" s="500"/>
      <c r="X1376" s="503"/>
      <c r="Y1376" s="500"/>
      <c r="Z1376" s="500"/>
      <c r="AA1376" s="506"/>
      <c r="AB1376" s="503"/>
      <c r="AC1376" s="500"/>
      <c r="AD1376" s="500"/>
      <c r="AE1376" s="500"/>
      <c r="AF1376" s="500"/>
      <c r="AG1376" s="19"/>
      <c r="AH1376" s="19"/>
    </row>
    <row r="1377" spans="1:34" ht="12.75" customHeight="1">
      <c r="A1377" s="19"/>
      <c r="B1377" s="48">
        <v>21</v>
      </c>
      <c r="C1377" s="363" t="s">
        <v>483</v>
      </c>
      <c r="D1377" s="110"/>
      <c r="E1377" s="38"/>
      <c r="F1377" s="38"/>
      <c r="G1377" s="38"/>
      <c r="H1377" s="110"/>
      <c r="I1377" s="38"/>
      <c r="J1377" s="38"/>
      <c r="K1377" s="38"/>
      <c r="L1377" s="110"/>
      <c r="M1377" s="38"/>
      <c r="N1377" s="38"/>
      <c r="O1377" s="38"/>
      <c r="P1377" s="110"/>
      <c r="Q1377" s="38"/>
      <c r="R1377" s="124"/>
      <c r="S1377" s="124"/>
      <c r="T1377" s="315"/>
      <c r="U1377" s="124"/>
      <c r="V1377" s="124"/>
      <c r="W1377" s="124"/>
      <c r="X1377" s="110"/>
      <c r="Y1377" s="38"/>
      <c r="Z1377" s="124"/>
      <c r="AA1377" s="317"/>
      <c r="AB1377" s="315"/>
      <c r="AC1377" s="124"/>
      <c r="AD1377" s="124"/>
      <c r="AE1377" s="124"/>
      <c r="AF1377" s="38"/>
      <c r="AG1377" s="19"/>
      <c r="AH1377" s="19"/>
    </row>
    <row r="1378" spans="1:34" ht="12.75" customHeight="1">
      <c r="A1378" s="19"/>
      <c r="B1378" s="375"/>
      <c r="C1378" s="48"/>
      <c r="D1378" s="315"/>
      <c r="E1378" s="124"/>
      <c r="F1378" s="124"/>
      <c r="G1378" s="124"/>
      <c r="H1378" s="315"/>
      <c r="I1378" s="303"/>
      <c r="J1378" s="38"/>
      <c r="K1378" s="38"/>
      <c r="L1378" s="315"/>
      <c r="M1378" s="124"/>
      <c r="N1378" s="124"/>
      <c r="O1378" s="124"/>
      <c r="P1378" s="315"/>
      <c r="Q1378" s="124"/>
      <c r="R1378" s="124"/>
      <c r="S1378" s="124"/>
      <c r="T1378" s="315"/>
      <c r="U1378" s="124"/>
      <c r="V1378" s="124"/>
      <c r="W1378" s="124"/>
      <c r="X1378" s="315"/>
      <c r="Y1378" s="124"/>
      <c r="Z1378" s="124"/>
      <c r="AA1378" s="317"/>
      <c r="AB1378" s="315"/>
      <c r="AC1378" s="124"/>
      <c r="AD1378" s="124"/>
      <c r="AE1378" s="124"/>
      <c r="AF1378" s="38"/>
      <c r="AG1378" s="19"/>
      <c r="AH1378" s="19"/>
    </row>
    <row r="1379" spans="1:34" ht="12.75" customHeight="1">
      <c r="A1379" s="19"/>
      <c r="B1379" s="375"/>
      <c r="C1379" s="375"/>
      <c r="D1379" s="315"/>
      <c r="E1379" s="124"/>
      <c r="F1379" s="124"/>
      <c r="G1379" s="124"/>
      <c r="H1379" s="315"/>
      <c r="I1379" s="303"/>
      <c r="J1379" s="38"/>
      <c r="K1379" s="38"/>
      <c r="L1379" s="315"/>
      <c r="M1379" s="124"/>
      <c r="N1379" s="124"/>
      <c r="O1379" s="124"/>
      <c r="P1379" s="315"/>
      <c r="Q1379" s="124"/>
      <c r="R1379" s="124"/>
      <c r="S1379" s="124"/>
      <c r="T1379" s="315"/>
      <c r="U1379" s="124"/>
      <c r="V1379" s="124"/>
      <c r="W1379" s="124"/>
      <c r="X1379" s="110"/>
      <c r="Y1379" s="38"/>
      <c r="Z1379" s="38"/>
      <c r="AA1379" s="317"/>
      <c r="AB1379" s="110"/>
      <c r="AC1379" s="38"/>
      <c r="AD1379" s="38"/>
      <c r="AE1379" s="38"/>
      <c r="AF1379" s="38"/>
      <c r="AG1379" s="19"/>
      <c r="AH1379" s="19"/>
    </row>
    <row r="1380" spans="1:34" ht="12.75" customHeight="1">
      <c r="A1380" s="19"/>
      <c r="B1380" s="376"/>
      <c r="C1380" s="376"/>
      <c r="D1380" s="377"/>
      <c r="E1380" s="378"/>
      <c r="F1380" s="378"/>
      <c r="G1380" s="378"/>
      <c r="H1380" s="377"/>
      <c r="I1380" s="379"/>
      <c r="J1380" s="35"/>
      <c r="K1380" s="35"/>
      <c r="L1380" s="377"/>
      <c r="M1380" s="378"/>
      <c r="N1380" s="378"/>
      <c r="O1380" s="378"/>
      <c r="P1380" s="377"/>
      <c r="Q1380" s="378"/>
      <c r="R1380" s="385"/>
      <c r="S1380" s="385"/>
      <c r="T1380" s="386"/>
      <c r="U1380" s="385"/>
      <c r="V1380" s="385"/>
      <c r="W1380" s="385"/>
      <c r="X1380" s="372"/>
      <c r="Y1380" s="35"/>
      <c r="Z1380" s="378"/>
      <c r="AA1380" s="384"/>
      <c r="AB1380" s="377"/>
      <c r="AC1380" s="378"/>
      <c r="AD1380" s="378"/>
      <c r="AE1380" s="378"/>
      <c r="AF1380" s="35"/>
      <c r="AG1380" s="19"/>
      <c r="AH1380" s="19"/>
    </row>
    <row r="1381" spans="1:34" ht="12.75" customHeight="1">
      <c r="A1381" s="19"/>
      <c r="B1381" s="48">
        <v>22</v>
      </c>
      <c r="C1381" s="363" t="s">
        <v>1019</v>
      </c>
      <c r="D1381" s="110"/>
      <c r="E1381" s="38"/>
      <c r="F1381" s="38"/>
      <c r="G1381" s="38"/>
      <c r="H1381" s="110"/>
      <c r="I1381" s="38"/>
      <c r="J1381" s="38"/>
      <c r="K1381" s="38"/>
      <c r="L1381" s="110"/>
      <c r="M1381" s="38"/>
      <c r="N1381" s="38"/>
      <c r="O1381" s="38"/>
      <c r="P1381" s="110"/>
      <c r="Q1381" s="38"/>
      <c r="R1381" s="38"/>
      <c r="S1381" s="309"/>
      <c r="T1381" s="310"/>
      <c r="U1381" s="309"/>
      <c r="V1381" s="309"/>
      <c r="W1381" s="309"/>
      <c r="X1381" s="110"/>
      <c r="Y1381" s="38"/>
      <c r="Z1381" s="38"/>
      <c r="AA1381" s="38"/>
      <c r="AB1381" s="110"/>
      <c r="AC1381" s="38"/>
      <c r="AD1381" s="38"/>
      <c r="AE1381" s="38"/>
      <c r="AF1381" s="38"/>
      <c r="AG1381" s="19"/>
      <c r="AH1381" s="19"/>
    </row>
    <row r="1382" spans="1:34" ht="12.75" customHeight="1">
      <c r="A1382" s="19"/>
      <c r="B1382" s="48"/>
      <c r="C1382" s="48"/>
      <c r="D1382" s="110"/>
      <c r="E1382" s="38"/>
      <c r="F1382" s="38"/>
      <c r="G1382" s="38"/>
      <c r="H1382" s="110"/>
      <c r="I1382" s="38"/>
      <c r="J1382" s="38"/>
      <c r="K1382" s="38"/>
      <c r="L1382" s="110"/>
      <c r="M1382" s="38"/>
      <c r="N1382" s="38"/>
      <c r="O1382" s="38"/>
      <c r="P1382" s="110"/>
      <c r="Q1382" s="38"/>
      <c r="R1382" s="309"/>
      <c r="S1382" s="309"/>
      <c r="T1382" s="310"/>
      <c r="U1382" s="309"/>
      <c r="V1382" s="309"/>
      <c r="W1382" s="309"/>
      <c r="X1382" s="110"/>
      <c r="Y1382" s="38"/>
      <c r="Z1382" s="38"/>
      <c r="AA1382" s="38"/>
      <c r="AB1382" s="110"/>
      <c r="AC1382" s="38"/>
      <c r="AD1382" s="38"/>
      <c r="AE1382" s="38"/>
      <c r="AF1382" s="38"/>
      <c r="AG1382" s="19"/>
      <c r="AH1382" s="19"/>
    </row>
    <row r="1383" spans="1:34" ht="12.75" customHeight="1">
      <c r="A1383" s="19"/>
      <c r="B1383" s="375"/>
      <c r="C1383" s="48"/>
      <c r="D1383" s="315"/>
      <c r="E1383" s="124"/>
      <c r="F1383" s="124"/>
      <c r="G1383" s="124"/>
      <c r="H1383" s="315"/>
      <c r="I1383" s="303"/>
      <c r="J1383" s="38"/>
      <c r="K1383" s="38"/>
      <c r="L1383" s="315"/>
      <c r="M1383" s="124"/>
      <c r="N1383" s="124"/>
      <c r="O1383" s="124"/>
      <c r="P1383" s="315"/>
      <c r="Q1383" s="124"/>
      <c r="R1383" s="38"/>
      <c r="S1383" s="38"/>
      <c r="T1383" s="110"/>
      <c r="U1383" s="38"/>
      <c r="V1383" s="38"/>
      <c r="W1383" s="38"/>
      <c r="X1383" s="110"/>
      <c r="Y1383" s="38"/>
      <c r="Z1383" s="38"/>
      <c r="AA1383" s="317"/>
      <c r="AB1383" s="110"/>
      <c r="AC1383" s="38"/>
      <c r="AD1383" s="38"/>
      <c r="AE1383" s="38"/>
      <c r="AF1383" s="38"/>
      <c r="AG1383" s="19"/>
      <c r="AH1383" s="19"/>
    </row>
    <row r="1384" spans="1:34" ht="12.75" customHeight="1">
      <c r="A1384" s="19"/>
      <c r="B1384" s="376"/>
      <c r="C1384" s="383"/>
      <c r="D1384" s="377"/>
      <c r="E1384" s="378"/>
      <c r="F1384" s="378"/>
      <c r="G1384" s="378"/>
      <c r="H1384" s="377"/>
      <c r="I1384" s="379"/>
      <c r="J1384" s="35"/>
      <c r="K1384" s="35"/>
      <c r="L1384" s="377"/>
      <c r="M1384" s="378"/>
      <c r="N1384" s="378"/>
      <c r="O1384" s="378"/>
      <c r="P1384" s="377"/>
      <c r="Q1384" s="378"/>
      <c r="R1384" s="378"/>
      <c r="S1384" s="378"/>
      <c r="T1384" s="377"/>
      <c r="U1384" s="378"/>
      <c r="V1384" s="378"/>
      <c r="W1384" s="378"/>
      <c r="X1384" s="372"/>
      <c r="Y1384" s="35"/>
      <c r="Z1384" s="378"/>
      <c r="AA1384" s="384"/>
      <c r="AB1384" s="377"/>
      <c r="AC1384" s="378"/>
      <c r="AD1384" s="378"/>
      <c r="AE1384" s="378"/>
      <c r="AF1384" s="379"/>
      <c r="AG1384" s="19"/>
      <c r="AH1384" s="19"/>
    </row>
    <row r="1385" spans="1:34" ht="12.75" customHeight="1">
      <c r="A1385" s="19"/>
      <c r="B1385" s="375">
        <v>23</v>
      </c>
      <c r="C1385" s="363" t="s">
        <v>1020</v>
      </c>
      <c r="D1385" s="315"/>
      <c r="E1385" s="124"/>
      <c r="F1385" s="124"/>
      <c r="G1385" s="124"/>
      <c r="H1385" s="315"/>
      <c r="I1385" s="303"/>
      <c r="J1385" s="38"/>
      <c r="K1385" s="38"/>
      <c r="L1385" s="315"/>
      <c r="M1385" s="124"/>
      <c r="N1385" s="124"/>
      <c r="O1385" s="124"/>
      <c r="P1385" s="315"/>
      <c r="Q1385" s="124"/>
      <c r="R1385" s="124"/>
      <c r="S1385" s="124"/>
      <c r="T1385" s="315"/>
      <c r="U1385" s="124"/>
      <c r="V1385" s="124"/>
      <c r="W1385" s="124"/>
      <c r="X1385" s="315"/>
      <c r="Y1385" s="124"/>
      <c r="Z1385" s="124"/>
      <c r="AA1385" s="317"/>
      <c r="AB1385" s="315"/>
      <c r="AC1385" s="124"/>
      <c r="AD1385" s="124"/>
      <c r="AE1385" s="124"/>
      <c r="AF1385" s="38"/>
      <c r="AG1385" s="19"/>
      <c r="AH1385" s="19"/>
    </row>
    <row r="1386" spans="1:34" ht="12.75" customHeight="1">
      <c r="A1386" s="19"/>
      <c r="B1386" s="48"/>
      <c r="C1386" s="375"/>
      <c r="D1386" s="110"/>
      <c r="E1386" s="38"/>
      <c r="F1386" s="38"/>
      <c r="G1386" s="38"/>
      <c r="H1386" s="110"/>
      <c r="I1386" s="38"/>
      <c r="J1386" s="38"/>
      <c r="K1386" s="38"/>
      <c r="L1386" s="110"/>
      <c r="M1386" s="38"/>
      <c r="N1386" s="38"/>
      <c r="O1386" s="38"/>
      <c r="P1386" s="110"/>
      <c r="Q1386" s="38"/>
      <c r="R1386" s="124"/>
      <c r="S1386" s="124"/>
      <c r="T1386" s="315"/>
      <c r="U1386" s="124"/>
      <c r="V1386" s="124"/>
      <c r="W1386" s="124"/>
      <c r="X1386" s="110"/>
      <c r="Y1386" s="38"/>
      <c r="Z1386" s="38"/>
      <c r="AA1386" s="317"/>
      <c r="AB1386" s="110"/>
      <c r="AC1386" s="38"/>
      <c r="AD1386" s="38"/>
      <c r="AE1386" s="38"/>
      <c r="AF1386" s="38"/>
      <c r="AG1386" s="19"/>
      <c r="AH1386" s="19"/>
    </row>
    <row r="1387" spans="1:34" ht="12.75" customHeight="1">
      <c r="A1387" s="19"/>
      <c r="B1387" s="48"/>
      <c r="C1387" s="48"/>
      <c r="D1387" s="110"/>
      <c r="E1387" s="38"/>
      <c r="F1387" s="38"/>
      <c r="G1387" s="38"/>
      <c r="H1387" s="110"/>
      <c r="I1387" s="38"/>
      <c r="J1387" s="38"/>
      <c r="K1387" s="38"/>
      <c r="L1387" s="110"/>
      <c r="M1387" s="38"/>
      <c r="N1387" s="38"/>
      <c r="O1387" s="38"/>
      <c r="P1387" s="110"/>
      <c r="Q1387" s="38"/>
      <c r="R1387" s="23"/>
      <c r="S1387" s="23"/>
      <c r="T1387" s="321"/>
      <c r="U1387" s="23"/>
      <c r="V1387" s="23"/>
      <c r="W1387" s="23"/>
      <c r="X1387" s="110"/>
      <c r="Y1387" s="38"/>
      <c r="Z1387" s="124"/>
      <c r="AA1387" s="317"/>
      <c r="AB1387" s="315"/>
      <c r="AC1387" s="124"/>
      <c r="AD1387" s="124"/>
      <c r="AE1387" s="124"/>
      <c r="AF1387" s="38"/>
      <c r="AG1387" s="19"/>
      <c r="AH1387" s="19"/>
    </row>
    <row r="1388" spans="1:34" ht="12.75" customHeight="1">
      <c r="A1388" s="19"/>
      <c r="B1388" s="376"/>
      <c r="C1388" s="383"/>
      <c r="D1388" s="377"/>
      <c r="E1388" s="378"/>
      <c r="F1388" s="378"/>
      <c r="G1388" s="378"/>
      <c r="H1388" s="377"/>
      <c r="I1388" s="379"/>
      <c r="J1388" s="35"/>
      <c r="K1388" s="35"/>
      <c r="L1388" s="377"/>
      <c r="M1388" s="378"/>
      <c r="N1388" s="378"/>
      <c r="O1388" s="378"/>
      <c r="P1388" s="377"/>
      <c r="Q1388" s="378"/>
      <c r="R1388" s="35"/>
      <c r="S1388" s="381"/>
      <c r="T1388" s="382"/>
      <c r="U1388" s="381"/>
      <c r="V1388" s="381"/>
      <c r="W1388" s="381"/>
      <c r="X1388" s="372"/>
      <c r="Y1388" s="35"/>
      <c r="Z1388" s="35"/>
      <c r="AA1388" s="35"/>
      <c r="AB1388" s="372"/>
      <c r="AC1388" s="35"/>
      <c r="AD1388" s="35"/>
      <c r="AE1388" s="35"/>
      <c r="AF1388" s="35"/>
      <c r="AG1388" s="19"/>
      <c r="AH1388" s="19"/>
    </row>
    <row r="1389" spans="1:34" ht="12.75" customHeight="1">
      <c r="A1389" s="19"/>
      <c r="B1389" s="375">
        <v>24</v>
      </c>
      <c r="C1389" s="375" t="s">
        <v>1021</v>
      </c>
      <c r="D1389" s="315"/>
      <c r="E1389" s="124"/>
      <c r="F1389" s="124"/>
      <c r="G1389" s="124"/>
      <c r="H1389" s="315"/>
      <c r="I1389" s="303"/>
      <c r="J1389" s="38"/>
      <c r="K1389" s="38"/>
      <c r="L1389" s="315"/>
      <c r="M1389" s="124"/>
      <c r="N1389" s="124"/>
      <c r="O1389" s="124"/>
      <c r="P1389" s="315"/>
      <c r="Q1389" s="124"/>
      <c r="R1389" s="309"/>
      <c r="S1389" s="309"/>
      <c r="T1389" s="310"/>
      <c r="U1389" s="309"/>
      <c r="V1389" s="309"/>
      <c r="W1389" s="309"/>
      <c r="X1389" s="110"/>
      <c r="Y1389" s="38"/>
      <c r="Z1389" s="38"/>
      <c r="AA1389" s="38"/>
      <c r="AB1389" s="110"/>
      <c r="AC1389" s="38"/>
      <c r="AD1389" s="38"/>
      <c r="AE1389" s="38"/>
      <c r="AF1389" s="38"/>
      <c r="AG1389" s="19"/>
      <c r="AH1389" s="19"/>
    </row>
    <row r="1390" spans="1:34" ht="12.75" customHeight="1">
      <c r="A1390" s="19"/>
      <c r="B1390" s="375"/>
      <c r="C1390" s="375"/>
      <c r="D1390" s="315"/>
      <c r="E1390" s="124"/>
      <c r="F1390" s="124"/>
      <c r="G1390" s="124"/>
      <c r="H1390" s="315"/>
      <c r="I1390" s="303"/>
      <c r="J1390" s="38"/>
      <c r="K1390" s="38"/>
      <c r="L1390" s="315"/>
      <c r="M1390" s="124"/>
      <c r="N1390" s="124"/>
      <c r="O1390" s="124"/>
      <c r="P1390" s="315"/>
      <c r="Q1390" s="124"/>
      <c r="R1390" s="38"/>
      <c r="S1390" s="38"/>
      <c r="T1390" s="110"/>
      <c r="U1390" s="38"/>
      <c r="V1390" s="38"/>
      <c r="W1390" s="38"/>
      <c r="X1390" s="110"/>
      <c r="Y1390" s="38"/>
      <c r="Z1390" s="38"/>
      <c r="AA1390" s="38"/>
      <c r="AB1390" s="110"/>
      <c r="AC1390" s="38"/>
      <c r="AD1390" s="38"/>
      <c r="AE1390" s="38"/>
      <c r="AF1390" s="38"/>
      <c r="AG1390" s="19"/>
      <c r="AH1390" s="19"/>
    </row>
    <row r="1391" spans="1:34" ht="12.75" customHeight="1">
      <c r="A1391" s="19"/>
      <c r="B1391" s="48"/>
      <c r="C1391" s="48"/>
      <c r="D1391" s="110"/>
      <c r="E1391" s="38"/>
      <c r="F1391" s="38"/>
      <c r="G1391" s="38"/>
      <c r="H1391" s="110"/>
      <c r="I1391" s="38"/>
      <c r="J1391" s="38"/>
      <c r="K1391" s="38"/>
      <c r="L1391" s="110"/>
      <c r="M1391" s="38"/>
      <c r="N1391" s="38"/>
      <c r="O1391" s="38"/>
      <c r="P1391" s="110"/>
      <c r="Q1391" s="38"/>
      <c r="R1391" s="124"/>
      <c r="S1391" s="124"/>
      <c r="T1391" s="315"/>
      <c r="U1391" s="124"/>
      <c r="V1391" s="124"/>
      <c r="W1391" s="124"/>
      <c r="X1391" s="110"/>
      <c r="Y1391" s="38"/>
      <c r="Z1391" s="124"/>
      <c r="AA1391" s="38"/>
      <c r="AB1391" s="315"/>
      <c r="AC1391" s="124"/>
      <c r="AD1391" s="124"/>
      <c r="AE1391" s="124"/>
      <c r="AF1391" s="38"/>
      <c r="AG1391" s="19"/>
      <c r="AH1391" s="19"/>
    </row>
    <row r="1392" spans="1:34" ht="12.75" customHeight="1">
      <c r="A1392" s="19"/>
      <c r="B1392" s="383"/>
      <c r="C1392" s="383"/>
      <c r="D1392" s="372"/>
      <c r="E1392" s="35"/>
      <c r="F1392" s="35"/>
      <c r="G1392" s="35"/>
      <c r="H1392" s="372"/>
      <c r="I1392" s="35"/>
      <c r="J1392" s="35"/>
      <c r="K1392" s="35"/>
      <c r="L1392" s="372"/>
      <c r="M1392" s="35"/>
      <c r="N1392" s="35"/>
      <c r="O1392" s="35"/>
      <c r="P1392" s="372"/>
      <c r="Q1392" s="35"/>
      <c r="R1392" s="378"/>
      <c r="S1392" s="378"/>
      <c r="T1392" s="377"/>
      <c r="U1392" s="378"/>
      <c r="V1392" s="378"/>
      <c r="W1392" s="378"/>
      <c r="X1392" s="377"/>
      <c r="Y1392" s="378"/>
      <c r="Z1392" s="378"/>
      <c r="AA1392" s="35"/>
      <c r="AB1392" s="377"/>
      <c r="AC1392" s="378"/>
      <c r="AD1392" s="378"/>
      <c r="AE1392" s="378"/>
      <c r="AF1392" s="35"/>
      <c r="AG1392" s="19"/>
      <c r="AH1392" s="19"/>
    </row>
    <row r="1393" spans="1:34" ht="12.75" customHeight="1">
      <c r="A1393" s="19"/>
      <c r="B1393" s="375">
        <v>25</v>
      </c>
      <c r="C1393" s="375" t="s">
        <v>1022</v>
      </c>
      <c r="D1393" s="315"/>
      <c r="E1393" s="124"/>
      <c r="F1393" s="124"/>
      <c r="G1393" s="124"/>
      <c r="H1393" s="315"/>
      <c r="I1393" s="303"/>
      <c r="J1393" s="38"/>
      <c r="K1393" s="38"/>
      <c r="L1393" s="315"/>
      <c r="M1393" s="124"/>
      <c r="N1393" s="124"/>
      <c r="O1393" s="124"/>
      <c r="P1393" s="315"/>
      <c r="Q1393" s="124"/>
      <c r="R1393" s="124"/>
      <c r="S1393" s="124"/>
      <c r="T1393" s="315"/>
      <c r="U1393" s="124"/>
      <c r="V1393" s="124"/>
      <c r="W1393" s="124"/>
      <c r="X1393" s="110"/>
      <c r="Y1393" s="38"/>
      <c r="Z1393" s="38"/>
      <c r="AA1393" s="38"/>
      <c r="AB1393" s="110"/>
      <c r="AC1393" s="38"/>
      <c r="AD1393" s="38"/>
      <c r="AE1393" s="38"/>
      <c r="AF1393" s="38"/>
      <c r="AG1393" s="19"/>
      <c r="AH1393" s="19"/>
    </row>
    <row r="1394" spans="1:34" ht="12.75" customHeight="1">
      <c r="A1394" s="19"/>
      <c r="B1394" s="375"/>
      <c r="C1394" s="375"/>
      <c r="D1394" s="315"/>
      <c r="E1394" s="124"/>
      <c r="F1394" s="124"/>
      <c r="G1394" s="124"/>
      <c r="H1394" s="315"/>
      <c r="I1394" s="303"/>
      <c r="J1394" s="38"/>
      <c r="K1394" s="38"/>
      <c r="L1394" s="315"/>
      <c r="M1394" s="124"/>
      <c r="N1394" s="124"/>
      <c r="O1394" s="124"/>
      <c r="P1394" s="315"/>
      <c r="Q1394" s="124"/>
      <c r="R1394" s="23"/>
      <c r="S1394" s="23"/>
      <c r="T1394" s="321"/>
      <c r="U1394" s="23"/>
      <c r="V1394" s="23"/>
      <c r="W1394" s="23"/>
      <c r="X1394" s="110"/>
      <c r="Y1394" s="38"/>
      <c r="Z1394" s="124"/>
      <c r="AA1394" s="38"/>
      <c r="AB1394" s="315"/>
      <c r="AC1394" s="124"/>
      <c r="AD1394" s="124"/>
      <c r="AE1394" s="124"/>
      <c r="AF1394" s="38"/>
      <c r="AG1394" s="19"/>
      <c r="AH1394" s="19"/>
    </row>
    <row r="1395" spans="1:34" ht="12.75" customHeight="1">
      <c r="A1395" s="19"/>
      <c r="B1395" s="375"/>
      <c r="C1395" s="48"/>
      <c r="D1395" s="315"/>
      <c r="E1395" s="124"/>
      <c r="F1395" s="124"/>
      <c r="G1395" s="124"/>
      <c r="H1395" s="315"/>
      <c r="I1395" s="303"/>
      <c r="J1395" s="38"/>
      <c r="K1395" s="38"/>
      <c r="L1395" s="315"/>
      <c r="M1395" s="124"/>
      <c r="N1395" s="124"/>
      <c r="O1395" s="124"/>
      <c r="P1395" s="315"/>
      <c r="Q1395" s="124"/>
      <c r="R1395" s="38"/>
      <c r="S1395" s="309"/>
      <c r="T1395" s="310"/>
      <c r="U1395" s="309"/>
      <c r="V1395" s="309"/>
      <c r="W1395" s="309"/>
      <c r="X1395" s="110"/>
      <c r="Y1395" s="38"/>
      <c r="Z1395" s="38"/>
      <c r="AA1395" s="38"/>
      <c r="AB1395" s="110"/>
      <c r="AC1395" s="38"/>
      <c r="AD1395" s="38"/>
      <c r="AE1395" s="38"/>
      <c r="AF1395" s="38"/>
      <c r="AG1395" s="19"/>
      <c r="AH1395" s="19"/>
    </row>
    <row r="1396" spans="1:34" ht="12.75" customHeight="1">
      <c r="A1396" s="19"/>
      <c r="B1396" s="383"/>
      <c r="C1396" s="383"/>
      <c r="D1396" s="372"/>
      <c r="E1396" s="35"/>
      <c r="F1396" s="35"/>
      <c r="G1396" s="35"/>
      <c r="H1396" s="372"/>
      <c r="I1396" s="35"/>
      <c r="J1396" s="35"/>
      <c r="K1396" s="35"/>
      <c r="L1396" s="372"/>
      <c r="M1396" s="35"/>
      <c r="N1396" s="35"/>
      <c r="O1396" s="35"/>
      <c r="P1396" s="372"/>
      <c r="Q1396" s="35"/>
      <c r="R1396" s="381"/>
      <c r="S1396" s="381"/>
      <c r="T1396" s="382"/>
      <c r="U1396" s="381"/>
      <c r="V1396" s="381"/>
      <c r="W1396" s="381"/>
      <c r="X1396" s="372"/>
      <c r="Y1396" s="35"/>
      <c r="Z1396" s="35"/>
      <c r="AA1396" s="35"/>
      <c r="AB1396" s="372"/>
      <c r="AC1396" s="35"/>
      <c r="AD1396" s="35"/>
      <c r="AE1396" s="35"/>
      <c r="AF1396" s="35"/>
      <c r="AG1396" s="19"/>
      <c r="AH1396" s="19"/>
    </row>
    <row r="1397" spans="1:34" ht="12.75" customHeight="1">
      <c r="A1397" s="19"/>
      <c r="B1397" s="509">
        <v>26</v>
      </c>
      <c r="C1397" s="510" t="s">
        <v>1023</v>
      </c>
      <c r="D1397" s="511"/>
      <c r="E1397" s="512"/>
      <c r="F1397" s="512"/>
      <c r="G1397" s="512"/>
      <c r="H1397" s="511"/>
      <c r="I1397" s="512"/>
      <c r="J1397" s="512"/>
      <c r="K1397" s="512"/>
      <c r="L1397" s="511"/>
      <c r="M1397" s="512"/>
      <c r="N1397" s="512"/>
      <c r="O1397" s="512"/>
      <c r="P1397" s="511"/>
      <c r="Q1397" s="512"/>
      <c r="R1397" s="512"/>
      <c r="S1397" s="512"/>
      <c r="T1397" s="511"/>
      <c r="U1397" s="512"/>
      <c r="V1397" s="512"/>
      <c r="W1397" s="512"/>
      <c r="X1397" s="511"/>
      <c r="Y1397" s="512"/>
      <c r="Z1397" s="512"/>
      <c r="AA1397" s="513"/>
      <c r="AB1397" s="511"/>
      <c r="AC1397" s="512"/>
      <c r="AD1397" s="512"/>
      <c r="AE1397" s="512"/>
      <c r="AF1397" s="512"/>
      <c r="AG1397" s="19"/>
      <c r="AH1397" s="19"/>
    </row>
    <row r="1398" spans="1:34" ht="12.75" customHeight="1">
      <c r="A1398" s="19"/>
      <c r="B1398" s="514"/>
      <c r="C1398" s="509"/>
      <c r="D1398" s="515"/>
      <c r="E1398" s="516"/>
      <c r="F1398" s="516"/>
      <c r="G1398" s="516"/>
      <c r="H1398" s="515"/>
      <c r="I1398" s="517"/>
      <c r="J1398" s="512"/>
      <c r="K1398" s="512"/>
      <c r="L1398" s="515"/>
      <c r="M1398" s="516"/>
      <c r="N1398" s="516"/>
      <c r="O1398" s="516"/>
      <c r="P1398" s="515"/>
      <c r="Q1398" s="516"/>
      <c r="R1398" s="516"/>
      <c r="S1398" s="516"/>
      <c r="T1398" s="515"/>
      <c r="U1398" s="516"/>
      <c r="V1398" s="516"/>
      <c r="W1398" s="516"/>
      <c r="X1398" s="511"/>
      <c r="Y1398" s="512"/>
      <c r="Z1398" s="516"/>
      <c r="AA1398" s="513"/>
      <c r="AB1398" s="515"/>
      <c r="AC1398" s="516"/>
      <c r="AD1398" s="516"/>
      <c r="AE1398" s="516"/>
      <c r="AF1398" s="512"/>
      <c r="AG1398" s="19"/>
      <c r="AH1398" s="19"/>
    </row>
    <row r="1399" spans="1:34" ht="12.75" customHeight="1">
      <c r="A1399" s="19"/>
      <c r="B1399" s="514"/>
      <c r="C1399" s="509"/>
      <c r="D1399" s="515"/>
      <c r="E1399" s="516"/>
      <c r="F1399" s="516"/>
      <c r="G1399" s="516"/>
      <c r="H1399" s="515"/>
      <c r="I1399" s="517"/>
      <c r="J1399" s="512"/>
      <c r="K1399" s="512"/>
      <c r="L1399" s="515"/>
      <c r="M1399" s="516"/>
      <c r="N1399" s="516"/>
      <c r="O1399" s="516"/>
      <c r="P1399" s="515"/>
      <c r="Q1399" s="516"/>
      <c r="R1399" s="516"/>
      <c r="S1399" s="516"/>
      <c r="T1399" s="515"/>
      <c r="U1399" s="516"/>
      <c r="V1399" s="516"/>
      <c r="W1399" s="516"/>
      <c r="X1399" s="515"/>
      <c r="Y1399" s="516"/>
      <c r="Z1399" s="516"/>
      <c r="AA1399" s="513"/>
      <c r="AB1399" s="515"/>
      <c r="AC1399" s="516"/>
      <c r="AD1399" s="516"/>
      <c r="AE1399" s="516"/>
      <c r="AF1399" s="512"/>
      <c r="AG1399" s="19"/>
      <c r="AH1399" s="19"/>
    </row>
    <row r="1400" spans="1:34" ht="12.75" customHeight="1">
      <c r="A1400" s="19"/>
      <c r="B1400" s="518"/>
      <c r="C1400" s="532"/>
      <c r="D1400" s="519"/>
      <c r="E1400" s="520"/>
      <c r="F1400" s="520"/>
      <c r="G1400" s="520"/>
      <c r="H1400" s="519"/>
      <c r="I1400" s="521"/>
      <c r="J1400" s="522"/>
      <c r="K1400" s="522"/>
      <c r="L1400" s="519"/>
      <c r="M1400" s="520"/>
      <c r="N1400" s="520"/>
      <c r="O1400" s="520"/>
      <c r="P1400" s="519"/>
      <c r="Q1400" s="520"/>
      <c r="R1400" s="520"/>
      <c r="S1400" s="520"/>
      <c r="T1400" s="519"/>
      <c r="U1400" s="520"/>
      <c r="V1400" s="520"/>
      <c r="W1400" s="520"/>
      <c r="X1400" s="523"/>
      <c r="Y1400" s="522"/>
      <c r="Z1400" s="522"/>
      <c r="AA1400" s="524"/>
      <c r="AB1400" s="523"/>
      <c r="AC1400" s="522"/>
      <c r="AD1400" s="522"/>
      <c r="AE1400" s="522"/>
      <c r="AF1400" s="522"/>
      <c r="AG1400" s="19"/>
      <c r="AH1400" s="19"/>
    </row>
    <row r="1401" spans="1:34" ht="12.75" customHeight="1">
      <c r="A1401" s="19"/>
      <c r="B1401" s="489">
        <v>27</v>
      </c>
      <c r="C1401" s="504" t="s">
        <v>1024</v>
      </c>
      <c r="D1401" s="488"/>
      <c r="E1401" s="487"/>
      <c r="F1401" s="487"/>
      <c r="G1401" s="487"/>
      <c r="H1401" s="488"/>
      <c r="I1401" s="487"/>
      <c r="J1401" s="487"/>
      <c r="K1401" s="487"/>
      <c r="L1401" s="488"/>
      <c r="M1401" s="487"/>
      <c r="N1401" s="487"/>
      <c r="O1401" s="487"/>
      <c r="P1401" s="488"/>
      <c r="Q1401" s="487"/>
      <c r="R1401" s="491"/>
      <c r="S1401" s="491"/>
      <c r="T1401" s="492"/>
      <c r="U1401" s="491"/>
      <c r="V1401" s="491"/>
      <c r="W1401" s="491"/>
      <c r="X1401" s="488"/>
      <c r="Y1401" s="487"/>
      <c r="Z1401" s="485"/>
      <c r="AA1401" s="505"/>
      <c r="AB1401" s="484"/>
      <c r="AC1401" s="485"/>
      <c r="AD1401" s="485"/>
      <c r="AE1401" s="485"/>
      <c r="AF1401" s="487"/>
      <c r="AG1401" s="19"/>
      <c r="AH1401" s="19"/>
    </row>
    <row r="1402" spans="1:34" ht="12.75" customHeight="1">
      <c r="A1402" s="19"/>
      <c r="B1402" s="489"/>
      <c r="C1402" s="490"/>
      <c r="D1402" s="488"/>
      <c r="E1402" s="487"/>
      <c r="F1402" s="487"/>
      <c r="G1402" s="487"/>
      <c r="H1402" s="488"/>
      <c r="I1402" s="487"/>
      <c r="J1402" s="487"/>
      <c r="K1402" s="487"/>
      <c r="L1402" s="488"/>
      <c r="M1402" s="487"/>
      <c r="N1402" s="487"/>
      <c r="O1402" s="487"/>
      <c r="P1402" s="488"/>
      <c r="Q1402" s="487"/>
      <c r="R1402" s="487"/>
      <c r="S1402" s="493"/>
      <c r="T1402" s="494"/>
      <c r="U1402" s="493"/>
      <c r="V1402" s="493"/>
      <c r="W1402" s="493"/>
      <c r="X1402" s="488"/>
      <c r="Y1402" s="487"/>
      <c r="Z1402" s="487"/>
      <c r="AA1402" s="487"/>
      <c r="AB1402" s="488"/>
      <c r="AC1402" s="487"/>
      <c r="AD1402" s="487"/>
      <c r="AE1402" s="487"/>
      <c r="AF1402" s="487"/>
      <c r="AG1402" s="19"/>
      <c r="AH1402" s="19"/>
    </row>
    <row r="1403" spans="1:34" ht="12.75" customHeight="1">
      <c r="A1403" s="19"/>
      <c r="B1403" s="490"/>
      <c r="C1403" s="489"/>
      <c r="D1403" s="484"/>
      <c r="E1403" s="485"/>
      <c r="F1403" s="485"/>
      <c r="G1403" s="485"/>
      <c r="H1403" s="484"/>
      <c r="I1403" s="486"/>
      <c r="J1403" s="487"/>
      <c r="K1403" s="487"/>
      <c r="L1403" s="484"/>
      <c r="M1403" s="485"/>
      <c r="N1403" s="485"/>
      <c r="O1403" s="485"/>
      <c r="P1403" s="484"/>
      <c r="Q1403" s="485"/>
      <c r="R1403" s="493"/>
      <c r="S1403" s="493"/>
      <c r="T1403" s="494"/>
      <c r="U1403" s="493"/>
      <c r="V1403" s="493"/>
      <c r="W1403" s="493"/>
      <c r="X1403" s="488"/>
      <c r="Y1403" s="487"/>
      <c r="Z1403" s="487"/>
      <c r="AA1403" s="487"/>
      <c r="AB1403" s="488"/>
      <c r="AC1403" s="487"/>
      <c r="AD1403" s="487"/>
      <c r="AE1403" s="487"/>
      <c r="AF1403" s="487"/>
      <c r="AG1403" s="19"/>
      <c r="AH1403" s="19"/>
    </row>
    <row r="1404" spans="1:34" ht="12.75" customHeight="1">
      <c r="A1404" s="19"/>
      <c r="B1404" s="495"/>
      <c r="C1404" s="496"/>
      <c r="D1404" s="497"/>
      <c r="E1404" s="498"/>
      <c r="F1404" s="498"/>
      <c r="G1404" s="498"/>
      <c r="H1404" s="497"/>
      <c r="I1404" s="499"/>
      <c r="J1404" s="500"/>
      <c r="K1404" s="500"/>
      <c r="L1404" s="497"/>
      <c r="M1404" s="498"/>
      <c r="N1404" s="498"/>
      <c r="O1404" s="498"/>
      <c r="P1404" s="497"/>
      <c r="Q1404" s="498"/>
      <c r="R1404" s="500"/>
      <c r="S1404" s="500"/>
      <c r="T1404" s="503"/>
      <c r="U1404" s="500"/>
      <c r="V1404" s="500"/>
      <c r="W1404" s="500"/>
      <c r="X1404" s="503"/>
      <c r="Y1404" s="500"/>
      <c r="Z1404" s="500"/>
      <c r="AA1404" s="525"/>
      <c r="AB1404" s="503"/>
      <c r="AC1404" s="500"/>
      <c r="AD1404" s="500"/>
      <c r="AE1404" s="500"/>
      <c r="AF1404" s="500"/>
      <c r="AG1404" s="19"/>
      <c r="AH1404" s="19"/>
    </row>
    <row r="1405" spans="1:34" ht="12.75" customHeight="1">
      <c r="A1405" s="19"/>
      <c r="B1405" s="375">
        <v>28</v>
      </c>
      <c r="C1405" s="363" t="s">
        <v>483</v>
      </c>
      <c r="D1405" s="315"/>
      <c r="E1405" s="124"/>
      <c r="F1405" s="124"/>
      <c r="G1405" s="124"/>
      <c r="H1405" s="315"/>
      <c r="I1405" s="303"/>
      <c r="J1405" s="38"/>
      <c r="K1405" s="38"/>
      <c r="L1405" s="315"/>
      <c r="M1405" s="124"/>
      <c r="N1405" s="124"/>
      <c r="O1405" s="124"/>
      <c r="P1405" s="315"/>
      <c r="Q1405" s="124"/>
      <c r="R1405" s="124"/>
      <c r="S1405" s="124"/>
      <c r="T1405" s="315"/>
      <c r="U1405" s="124"/>
      <c r="V1405" s="124"/>
      <c r="W1405" s="124"/>
      <c r="X1405" s="110"/>
      <c r="Y1405" s="38"/>
      <c r="Z1405" s="124"/>
      <c r="AA1405" s="313"/>
      <c r="AB1405" s="315"/>
      <c r="AC1405" s="124"/>
      <c r="AD1405" s="124"/>
      <c r="AE1405" s="124"/>
      <c r="AF1405" s="38"/>
      <c r="AG1405" s="19"/>
      <c r="AH1405" s="19"/>
    </row>
    <row r="1406" spans="1:34" ht="12.75" customHeight="1">
      <c r="A1406" s="19"/>
      <c r="B1406" s="48"/>
      <c r="C1406" s="375"/>
      <c r="D1406" s="110"/>
      <c r="E1406" s="38"/>
      <c r="F1406" s="38"/>
      <c r="G1406" s="38"/>
      <c r="H1406" s="110"/>
      <c r="I1406" s="38"/>
      <c r="J1406" s="38"/>
      <c r="K1406" s="38"/>
      <c r="L1406" s="110"/>
      <c r="M1406" s="38"/>
      <c r="N1406" s="38"/>
      <c r="O1406" s="38"/>
      <c r="P1406" s="110"/>
      <c r="Q1406" s="38"/>
      <c r="R1406" s="124"/>
      <c r="S1406" s="124"/>
      <c r="T1406" s="315"/>
      <c r="U1406" s="124"/>
      <c r="V1406" s="124"/>
      <c r="W1406" s="124"/>
      <c r="X1406" s="315"/>
      <c r="Y1406" s="124"/>
      <c r="Z1406" s="124"/>
      <c r="AA1406" s="317"/>
      <c r="AB1406" s="315"/>
      <c r="AC1406" s="124"/>
      <c r="AD1406" s="124"/>
      <c r="AE1406" s="124"/>
      <c r="AF1406" s="38"/>
      <c r="AG1406" s="19"/>
      <c r="AH1406" s="19"/>
    </row>
    <row r="1407" spans="1:34" ht="12.75" customHeight="1">
      <c r="A1407" s="19"/>
      <c r="B1407" s="48"/>
      <c r="C1407" s="48"/>
      <c r="D1407" s="110"/>
      <c r="E1407" s="38"/>
      <c r="F1407" s="38"/>
      <c r="G1407" s="38"/>
      <c r="H1407" s="110"/>
      <c r="I1407" s="38"/>
      <c r="J1407" s="38"/>
      <c r="K1407" s="38"/>
      <c r="L1407" s="110"/>
      <c r="M1407" s="38"/>
      <c r="N1407" s="38"/>
      <c r="O1407" s="38"/>
      <c r="P1407" s="110"/>
      <c r="Q1407" s="38"/>
      <c r="R1407" s="124"/>
      <c r="S1407" s="124"/>
      <c r="T1407" s="315"/>
      <c r="U1407" s="124"/>
      <c r="V1407" s="124"/>
      <c r="W1407" s="124"/>
      <c r="X1407" s="110"/>
      <c r="Y1407" s="38"/>
      <c r="Z1407" s="38"/>
      <c r="AA1407" s="317"/>
      <c r="AB1407" s="110"/>
      <c r="AC1407" s="38"/>
      <c r="AD1407" s="38"/>
      <c r="AE1407" s="38"/>
      <c r="AF1407" s="38"/>
      <c r="AG1407" s="19"/>
      <c r="AH1407" s="19"/>
    </row>
    <row r="1408" spans="1:34" ht="12.75" customHeight="1">
      <c r="A1408" s="19"/>
      <c r="B1408" s="376"/>
      <c r="C1408" s="383"/>
      <c r="D1408" s="377"/>
      <c r="E1408" s="378"/>
      <c r="F1408" s="378"/>
      <c r="G1408" s="378"/>
      <c r="H1408" s="377"/>
      <c r="I1408" s="379"/>
      <c r="J1408" s="35"/>
      <c r="K1408" s="35"/>
      <c r="L1408" s="377"/>
      <c r="M1408" s="378"/>
      <c r="N1408" s="378"/>
      <c r="O1408" s="378"/>
      <c r="P1408" s="377"/>
      <c r="Q1408" s="378"/>
      <c r="R1408" s="378"/>
      <c r="S1408" s="378"/>
      <c r="T1408" s="377"/>
      <c r="U1408" s="378"/>
      <c r="V1408" s="378"/>
      <c r="W1408" s="378"/>
      <c r="X1408" s="372"/>
      <c r="Y1408" s="35"/>
      <c r="Z1408" s="378"/>
      <c r="AA1408" s="384"/>
      <c r="AB1408" s="377"/>
      <c r="AC1408" s="378"/>
      <c r="AD1408" s="378"/>
      <c r="AE1408" s="378"/>
      <c r="AF1408" s="35"/>
      <c r="AG1408" s="19"/>
      <c r="AH1408" s="19"/>
    </row>
    <row r="1409" spans="1:34" ht="12.75" customHeight="1">
      <c r="A1409" s="19"/>
      <c r="B1409" s="375">
        <v>29</v>
      </c>
      <c r="C1409" s="363" t="s">
        <v>1019</v>
      </c>
      <c r="D1409" s="315"/>
      <c r="E1409" s="124"/>
      <c r="F1409" s="124"/>
      <c r="G1409" s="124"/>
      <c r="H1409" s="315"/>
      <c r="I1409" s="303"/>
      <c r="J1409" s="38"/>
      <c r="K1409" s="38"/>
      <c r="L1409" s="315"/>
      <c r="M1409" s="124"/>
      <c r="N1409" s="124"/>
      <c r="O1409" s="124"/>
      <c r="P1409" s="315"/>
      <c r="Q1409" s="124"/>
      <c r="R1409" s="38"/>
      <c r="S1409" s="309"/>
      <c r="T1409" s="310"/>
      <c r="U1409" s="309"/>
      <c r="V1409" s="309"/>
      <c r="W1409" s="309"/>
      <c r="X1409" s="110"/>
      <c r="Y1409" s="38"/>
      <c r="Z1409" s="38"/>
      <c r="AA1409" s="38"/>
      <c r="AB1409" s="110"/>
      <c r="AC1409" s="38"/>
      <c r="AD1409" s="38"/>
      <c r="AE1409" s="38"/>
      <c r="AF1409" s="38"/>
      <c r="AG1409" s="19"/>
      <c r="AH1409" s="19"/>
    </row>
    <row r="1410" spans="1:34" ht="12.75" customHeight="1">
      <c r="A1410" s="19"/>
      <c r="B1410" s="375"/>
      <c r="C1410" s="48"/>
      <c r="D1410" s="315"/>
      <c r="E1410" s="124"/>
      <c r="F1410" s="124"/>
      <c r="G1410" s="124"/>
      <c r="H1410" s="315"/>
      <c r="I1410" s="303"/>
      <c r="J1410" s="38"/>
      <c r="K1410" s="38"/>
      <c r="L1410" s="315"/>
      <c r="M1410" s="124"/>
      <c r="N1410" s="124"/>
      <c r="O1410" s="124"/>
      <c r="P1410" s="315"/>
      <c r="Q1410" s="124"/>
      <c r="R1410" s="38"/>
      <c r="S1410" s="38"/>
      <c r="T1410" s="110"/>
      <c r="U1410" s="38"/>
      <c r="V1410" s="38"/>
      <c r="W1410" s="38"/>
      <c r="X1410" s="110"/>
      <c r="Y1410" s="38"/>
      <c r="Z1410" s="38"/>
      <c r="AA1410" s="38"/>
      <c r="AB1410" s="110"/>
      <c r="AC1410" s="38"/>
      <c r="AD1410" s="38"/>
      <c r="AE1410" s="38"/>
      <c r="AF1410" s="38"/>
      <c r="AG1410" s="19"/>
      <c r="AH1410" s="19"/>
    </row>
    <row r="1411" spans="1:34" ht="12.75" customHeight="1">
      <c r="A1411" s="19"/>
      <c r="B1411" s="48"/>
      <c r="C1411" s="48"/>
      <c r="D1411" s="110"/>
      <c r="E1411" s="38"/>
      <c r="F1411" s="38"/>
      <c r="G1411" s="38"/>
      <c r="H1411" s="110"/>
      <c r="I1411" s="38"/>
      <c r="J1411" s="38"/>
      <c r="K1411" s="38"/>
      <c r="L1411" s="110"/>
      <c r="M1411" s="38"/>
      <c r="N1411" s="38"/>
      <c r="O1411" s="38"/>
      <c r="P1411" s="110"/>
      <c r="Q1411" s="38"/>
      <c r="R1411" s="38"/>
      <c r="S1411" s="38"/>
      <c r="T1411" s="110"/>
      <c r="U1411" s="38"/>
      <c r="V1411" s="38"/>
      <c r="W1411" s="38"/>
      <c r="X1411" s="110"/>
      <c r="Y1411" s="38"/>
      <c r="Z1411" s="38"/>
      <c r="AA1411" s="38"/>
      <c r="AB1411" s="110"/>
      <c r="AC1411" s="38"/>
      <c r="AD1411" s="38"/>
      <c r="AE1411" s="38"/>
      <c r="AF1411" s="38"/>
      <c r="AG1411" s="19"/>
      <c r="AH1411" s="19"/>
    </row>
    <row r="1412" spans="1:34" ht="12.75" customHeight="1">
      <c r="A1412" s="19"/>
      <c r="B1412" s="383"/>
      <c r="C1412" s="383"/>
      <c r="D1412" s="372"/>
      <c r="E1412" s="35"/>
      <c r="F1412" s="35"/>
      <c r="G1412" s="35"/>
      <c r="H1412" s="372"/>
      <c r="I1412" s="35"/>
      <c r="J1412" s="35"/>
      <c r="K1412" s="35"/>
      <c r="L1412" s="372"/>
      <c r="M1412" s="35"/>
      <c r="N1412" s="35"/>
      <c r="O1412" s="35"/>
      <c r="P1412" s="372"/>
      <c r="Q1412" s="35"/>
      <c r="R1412" s="35"/>
      <c r="S1412" s="35"/>
      <c r="T1412" s="372"/>
      <c r="U1412" s="35"/>
      <c r="V1412" s="35"/>
      <c r="W1412" s="35"/>
      <c r="X1412" s="372"/>
      <c r="Y1412" s="35"/>
      <c r="Z1412" s="35"/>
      <c r="AA1412" s="35"/>
      <c r="AB1412" s="372"/>
      <c r="AC1412" s="35"/>
      <c r="AD1412" s="35"/>
      <c r="AE1412" s="35"/>
      <c r="AF1412" s="35"/>
      <c r="AG1412" s="19"/>
      <c r="AH1412" s="19"/>
    </row>
    <row r="1413" spans="1:34" ht="12.75" customHeight="1">
      <c r="A1413" s="19"/>
      <c r="B1413" s="375">
        <v>30</v>
      </c>
      <c r="C1413" s="363" t="s">
        <v>1020</v>
      </c>
      <c r="D1413" s="110"/>
      <c r="E1413" s="38"/>
      <c r="F1413" s="38"/>
      <c r="G1413" s="38"/>
      <c r="H1413" s="110"/>
      <c r="I1413" s="38"/>
      <c r="J1413" s="38"/>
      <c r="K1413" s="38"/>
      <c r="L1413" s="110"/>
      <c r="M1413" s="38"/>
      <c r="N1413" s="38"/>
      <c r="O1413" s="38"/>
      <c r="P1413" s="110"/>
      <c r="Q1413" s="38"/>
      <c r="R1413" s="38"/>
      <c r="S1413" s="38"/>
      <c r="T1413" s="110"/>
      <c r="U1413" s="38"/>
      <c r="V1413" s="38"/>
      <c r="W1413" s="38"/>
      <c r="X1413" s="110"/>
      <c r="Y1413" s="38"/>
      <c r="Z1413" s="38"/>
      <c r="AA1413" s="38"/>
      <c r="AB1413" s="110"/>
      <c r="AC1413" s="38"/>
      <c r="AD1413" s="38"/>
      <c r="AE1413" s="38"/>
      <c r="AF1413" s="38"/>
      <c r="AG1413" s="19"/>
      <c r="AH1413" s="19"/>
    </row>
    <row r="1414" spans="1:34" ht="12.75" customHeight="1">
      <c r="A1414" s="19"/>
      <c r="B1414" s="48"/>
      <c r="C1414" s="48"/>
      <c r="D1414" s="110"/>
      <c r="E1414" s="38"/>
      <c r="F1414" s="38"/>
      <c r="G1414" s="38"/>
      <c r="H1414" s="110"/>
      <c r="I1414" s="38"/>
      <c r="J1414" s="38"/>
      <c r="K1414" s="38"/>
      <c r="L1414" s="110"/>
      <c r="M1414" s="38"/>
      <c r="N1414" s="38"/>
      <c r="O1414" s="38"/>
      <c r="P1414" s="110"/>
      <c r="Q1414" s="38"/>
      <c r="R1414" s="38"/>
      <c r="S1414" s="38"/>
      <c r="T1414" s="110"/>
      <c r="U1414" s="38"/>
      <c r="V1414" s="38"/>
      <c r="W1414" s="38"/>
      <c r="X1414" s="110"/>
      <c r="Y1414" s="38"/>
      <c r="Z1414" s="38"/>
      <c r="AA1414" s="38"/>
      <c r="AB1414" s="110"/>
      <c r="AC1414" s="38"/>
      <c r="AD1414" s="38"/>
      <c r="AE1414" s="38"/>
      <c r="AF1414" s="38"/>
      <c r="AG1414" s="19"/>
      <c r="AH1414" s="19"/>
    </row>
    <row r="1415" spans="1:34" ht="12.75" customHeight="1">
      <c r="A1415" s="19"/>
      <c r="B1415" s="48"/>
      <c r="C1415" s="48"/>
      <c r="D1415" s="110"/>
      <c r="E1415" s="38"/>
      <c r="F1415" s="38"/>
      <c r="G1415" s="38"/>
      <c r="H1415" s="110"/>
      <c r="I1415" s="38"/>
      <c r="J1415" s="38"/>
      <c r="K1415" s="38"/>
      <c r="L1415" s="110"/>
      <c r="M1415" s="38"/>
      <c r="N1415" s="38"/>
      <c r="O1415" s="38"/>
      <c r="P1415" s="110"/>
      <c r="Q1415" s="38"/>
      <c r="R1415" s="38"/>
      <c r="S1415" s="38"/>
      <c r="T1415" s="110"/>
      <c r="U1415" s="38"/>
      <c r="V1415" s="38"/>
      <c r="W1415" s="38"/>
      <c r="X1415" s="110"/>
      <c r="Y1415" s="38"/>
      <c r="Z1415" s="38"/>
      <c r="AA1415" s="38"/>
      <c r="AB1415" s="110"/>
      <c r="AC1415" s="38"/>
      <c r="AD1415" s="38"/>
      <c r="AE1415" s="38"/>
      <c r="AF1415" s="38"/>
      <c r="AG1415" s="19"/>
      <c r="AH1415" s="19"/>
    </row>
    <row r="1416" spans="1:34" ht="12.75" customHeight="1">
      <c r="A1416" s="19"/>
      <c r="B1416" s="383"/>
      <c r="C1416" s="383"/>
      <c r="D1416" s="372"/>
      <c r="E1416" s="35"/>
      <c r="F1416" s="35"/>
      <c r="G1416" s="35"/>
      <c r="H1416" s="372"/>
      <c r="I1416" s="35"/>
      <c r="J1416" s="35"/>
      <c r="K1416" s="35"/>
      <c r="L1416" s="372"/>
      <c r="M1416" s="35"/>
      <c r="N1416" s="35"/>
      <c r="O1416" s="35"/>
      <c r="P1416" s="372"/>
      <c r="Q1416" s="35"/>
      <c r="R1416" s="35"/>
      <c r="S1416" s="35"/>
      <c r="T1416" s="372"/>
      <c r="U1416" s="35"/>
      <c r="V1416" s="35"/>
      <c r="W1416" s="35"/>
      <c r="X1416" s="372"/>
      <c r="Y1416" s="35"/>
      <c r="Z1416" s="35"/>
      <c r="AA1416" s="35"/>
      <c r="AB1416" s="372"/>
      <c r="AC1416" s="35"/>
      <c r="AD1416" s="35"/>
      <c r="AE1416" s="35"/>
      <c r="AF1416" s="35"/>
      <c r="AG1416" s="19"/>
      <c r="AH1416" s="19"/>
    </row>
    <row r="1417" spans="1:34" ht="12.75" customHeight="1">
      <c r="A1417" s="19"/>
      <c r="B1417" s="375">
        <v>31</v>
      </c>
      <c r="C1417" s="375" t="s">
        <v>1021</v>
      </c>
      <c r="D1417" s="110"/>
      <c r="E1417" s="38"/>
      <c r="F1417" s="38"/>
      <c r="G1417" s="38"/>
      <c r="H1417" s="110"/>
      <c r="I1417" s="38"/>
      <c r="J1417" s="38"/>
      <c r="K1417" s="38"/>
      <c r="L1417" s="110"/>
      <c r="M1417" s="38"/>
      <c r="N1417" s="38"/>
      <c r="O1417" s="38"/>
      <c r="P1417" s="110"/>
      <c r="Q1417" s="38"/>
      <c r="R1417" s="38"/>
      <c r="S1417" s="38"/>
      <c r="T1417" s="110"/>
      <c r="U1417" s="38"/>
      <c r="V1417" s="38"/>
      <c r="W1417" s="38"/>
      <c r="X1417" s="110"/>
      <c r="Y1417" s="38"/>
      <c r="Z1417" s="38"/>
      <c r="AA1417" s="38"/>
      <c r="AB1417" s="110"/>
      <c r="AC1417" s="38"/>
      <c r="AD1417" s="38"/>
      <c r="AE1417" s="38"/>
      <c r="AF1417" s="38"/>
      <c r="AG1417" s="19"/>
      <c r="AH1417" s="19"/>
    </row>
    <row r="1418" spans="1:34" ht="12.75" customHeight="1">
      <c r="A1418" s="19"/>
      <c r="B1418" s="48"/>
      <c r="C1418" s="48"/>
      <c r="D1418" s="110"/>
      <c r="E1418" s="38"/>
      <c r="F1418" s="38"/>
      <c r="G1418" s="38"/>
      <c r="H1418" s="110"/>
      <c r="I1418" s="38"/>
      <c r="J1418" s="38"/>
      <c r="K1418" s="38"/>
      <c r="L1418" s="110"/>
      <c r="M1418" s="38"/>
      <c r="N1418" s="38"/>
      <c r="O1418" s="38"/>
      <c r="P1418" s="110"/>
      <c r="Q1418" s="38"/>
      <c r="R1418" s="38"/>
      <c r="S1418" s="38"/>
      <c r="T1418" s="110"/>
      <c r="U1418" s="38"/>
      <c r="V1418" s="38"/>
      <c r="W1418" s="38"/>
      <c r="X1418" s="110"/>
      <c r="Y1418" s="38"/>
      <c r="Z1418" s="38"/>
      <c r="AA1418" s="38"/>
      <c r="AB1418" s="110"/>
      <c r="AC1418" s="38"/>
      <c r="AD1418" s="38"/>
      <c r="AE1418" s="38"/>
      <c r="AF1418" s="38"/>
      <c r="AG1418" s="19"/>
      <c r="AH1418" s="19"/>
    </row>
    <row r="1419" spans="1:34" ht="12.75" customHeight="1">
      <c r="A1419" s="19"/>
      <c r="B1419" s="38"/>
      <c r="C1419" s="38"/>
      <c r="D1419" s="110"/>
      <c r="E1419" s="38"/>
      <c r="F1419" s="38"/>
      <c r="G1419" s="38"/>
      <c r="H1419" s="110"/>
      <c r="I1419" s="38"/>
      <c r="J1419" s="38"/>
      <c r="K1419" s="38"/>
      <c r="L1419" s="110"/>
      <c r="M1419" s="38"/>
      <c r="N1419" s="38"/>
      <c r="O1419" s="38"/>
      <c r="P1419" s="110"/>
      <c r="Q1419" s="38"/>
      <c r="R1419" s="38"/>
      <c r="S1419" s="38"/>
      <c r="T1419" s="110"/>
      <c r="U1419" s="38"/>
      <c r="V1419" s="38"/>
      <c r="W1419" s="38"/>
      <c r="X1419" s="110"/>
      <c r="Y1419" s="38"/>
      <c r="Z1419" s="38"/>
      <c r="AA1419" s="38"/>
      <c r="AB1419" s="110"/>
      <c r="AC1419" s="38"/>
      <c r="AD1419" s="38"/>
      <c r="AE1419" s="38"/>
      <c r="AF1419" s="38"/>
      <c r="AG1419" s="19"/>
      <c r="AH1419" s="19"/>
    </row>
    <row r="1420" spans="1:34" ht="12.75" customHeight="1">
      <c r="A1420" s="19"/>
      <c r="B1420" s="307"/>
      <c r="C1420" s="307"/>
      <c r="D1420" s="319"/>
      <c r="E1420" s="307"/>
      <c r="F1420" s="307"/>
      <c r="G1420" s="307"/>
      <c r="H1420" s="319"/>
      <c r="I1420" s="307"/>
      <c r="J1420" s="307"/>
      <c r="K1420" s="307"/>
      <c r="L1420" s="319"/>
      <c r="M1420" s="307"/>
      <c r="N1420" s="307"/>
      <c r="O1420" s="307"/>
      <c r="P1420" s="319"/>
      <c r="Q1420" s="307"/>
      <c r="R1420" s="307"/>
      <c r="S1420" s="307"/>
      <c r="T1420" s="319"/>
      <c r="U1420" s="307"/>
      <c r="V1420" s="307"/>
      <c r="W1420" s="307"/>
      <c r="X1420" s="319"/>
      <c r="Y1420" s="307"/>
      <c r="Z1420" s="307"/>
      <c r="AA1420" s="307"/>
      <c r="AB1420" s="319"/>
      <c r="AC1420" s="307"/>
      <c r="AD1420" s="307"/>
      <c r="AE1420" s="307"/>
      <c r="AF1420" s="307"/>
      <c r="AG1420" s="19"/>
      <c r="AH1420" s="19"/>
    </row>
    <row r="1421" spans="1:34" ht="12.75" customHeight="1">
      <c r="A1421" s="19"/>
      <c r="J1421" s="2"/>
      <c r="K1421" s="52"/>
      <c r="AA1421" s="19"/>
      <c r="AG1421" s="19"/>
      <c r="AH1421" s="19"/>
    </row>
    <row r="1422" spans="1:34" ht="12.75" customHeight="1">
      <c r="A1422" s="19"/>
      <c r="B1422" s="1159">
        <v>43770</v>
      </c>
      <c r="C1422" s="1000"/>
      <c r="D1422" s="1000"/>
      <c r="E1422" s="1000"/>
      <c r="F1422" s="1000"/>
      <c r="G1422" s="1000"/>
      <c r="H1422" s="1000"/>
      <c r="I1422" s="1001"/>
      <c r="J1422" s="19"/>
      <c r="K1422" s="1007" t="s">
        <v>1016</v>
      </c>
      <c r="L1422" s="727"/>
      <c r="M1422" s="727"/>
      <c r="N1422" s="727"/>
      <c r="O1422" s="727"/>
      <c r="P1422" s="727"/>
      <c r="Q1422" s="727"/>
      <c r="R1422" s="727"/>
      <c r="S1422" s="727"/>
      <c r="T1422" s="727"/>
      <c r="U1422" s="727"/>
      <c r="V1422" s="727"/>
      <c r="W1422" s="727"/>
      <c r="X1422" s="727"/>
      <c r="Y1422" s="228"/>
      <c r="Z1422" s="19"/>
      <c r="AA1422" s="19"/>
      <c r="AB1422" s="19"/>
      <c r="AC1422" s="19"/>
      <c r="AD1422" s="19"/>
      <c r="AE1422" s="19"/>
      <c r="AF1422" s="19"/>
      <c r="AG1422" s="19"/>
      <c r="AH1422" s="19"/>
    </row>
    <row r="1423" spans="1:34" ht="12.75" customHeight="1">
      <c r="A1423" s="19"/>
      <c r="B1423" s="1002"/>
      <c r="C1423" s="727"/>
      <c r="D1423" s="727"/>
      <c r="E1423" s="727"/>
      <c r="F1423" s="727"/>
      <c r="G1423" s="727"/>
      <c r="H1423" s="727"/>
      <c r="I1423" s="1003"/>
      <c r="J1423" s="19"/>
      <c r="K1423" s="727"/>
      <c r="L1423" s="727"/>
      <c r="M1423" s="727"/>
      <c r="N1423" s="727"/>
      <c r="O1423" s="727"/>
      <c r="P1423" s="727"/>
      <c r="Q1423" s="727"/>
      <c r="R1423" s="727"/>
      <c r="S1423" s="727"/>
      <c r="T1423" s="727"/>
      <c r="U1423" s="727"/>
      <c r="V1423" s="727"/>
      <c r="W1423" s="727"/>
      <c r="X1423" s="727"/>
      <c r="Y1423" s="228"/>
      <c r="Z1423" s="19"/>
      <c r="AA1423" s="19"/>
      <c r="AB1423" s="19"/>
      <c r="AC1423" s="19"/>
      <c r="AD1423" s="19"/>
      <c r="AE1423" s="19"/>
      <c r="AF1423" s="19"/>
      <c r="AG1423" s="19"/>
      <c r="AH1423" s="19"/>
    </row>
    <row r="1424" spans="1:34" ht="12.75" customHeight="1">
      <c r="A1424" s="19"/>
      <c r="B1424" s="1004"/>
      <c r="C1424" s="1005"/>
      <c r="D1424" s="1005"/>
      <c r="E1424" s="1005"/>
      <c r="F1424" s="1005"/>
      <c r="G1424" s="1005"/>
      <c r="H1424" s="1005"/>
      <c r="I1424" s="1006"/>
      <c r="J1424" s="237"/>
      <c r="K1424" s="727"/>
      <c r="L1424" s="727"/>
      <c r="M1424" s="727"/>
      <c r="N1424" s="727"/>
      <c r="O1424" s="727"/>
      <c r="P1424" s="727"/>
      <c r="Q1424" s="727"/>
      <c r="R1424" s="727"/>
      <c r="S1424" s="727"/>
      <c r="T1424" s="727"/>
      <c r="U1424" s="727"/>
      <c r="V1424" s="727"/>
      <c r="W1424" s="727"/>
      <c r="X1424" s="727"/>
      <c r="Y1424" s="228"/>
      <c r="Z1424" s="284"/>
      <c r="AA1424" s="284"/>
      <c r="AB1424" s="284"/>
      <c r="AC1424" s="284"/>
      <c r="AD1424" s="284"/>
      <c r="AE1424" s="284"/>
      <c r="AF1424" s="284"/>
      <c r="AG1424" s="19"/>
      <c r="AH1424" s="19"/>
    </row>
    <row r="1425" spans="1:34" ht="12.75" customHeight="1">
      <c r="A1425" s="19"/>
      <c r="B1425" s="238"/>
      <c r="C1425" s="238"/>
      <c r="D1425" s="238"/>
      <c r="E1425" s="238"/>
      <c r="F1425" s="238"/>
      <c r="G1425" s="238"/>
      <c r="H1425" s="238"/>
      <c r="I1425" s="238"/>
      <c r="J1425" s="238"/>
      <c r="K1425" s="238"/>
      <c r="L1425" s="238"/>
      <c r="M1425" s="238"/>
      <c r="N1425" s="238"/>
      <c r="O1425" s="238"/>
      <c r="P1425" s="238"/>
      <c r="Q1425" s="238"/>
      <c r="R1425" s="238"/>
      <c r="S1425" s="238"/>
      <c r="T1425" s="238"/>
      <c r="U1425" s="238"/>
      <c r="V1425" s="238"/>
      <c r="W1425" s="238"/>
      <c r="X1425" s="238"/>
      <c r="Y1425" s="238"/>
      <c r="Z1425" s="238"/>
      <c r="AA1425" s="238"/>
      <c r="AB1425" s="238"/>
      <c r="AC1425" s="238"/>
      <c r="AD1425" s="238"/>
      <c r="AE1425" s="238"/>
      <c r="AF1425" s="238"/>
      <c r="AG1425" s="19"/>
      <c r="AH1425" s="19"/>
    </row>
    <row r="1426" spans="1:34" ht="12.75" customHeight="1">
      <c r="A1426" s="19"/>
      <c r="B1426" s="1008" t="s">
        <v>908</v>
      </c>
      <c r="C1426" s="949"/>
      <c r="D1426" s="1009"/>
      <c r="E1426" s="1008" t="s">
        <v>1017</v>
      </c>
      <c r="F1426" s="949"/>
      <c r="G1426" s="949"/>
      <c r="H1426" s="1009"/>
      <c r="I1426" s="1008" t="s">
        <v>1018</v>
      </c>
      <c r="J1426" s="949"/>
      <c r="K1426" s="949"/>
      <c r="L1426" s="949"/>
      <c r="M1426" s="949"/>
      <c r="N1426" s="949"/>
      <c r="O1426" s="949"/>
      <c r="P1426" s="949"/>
      <c r="Q1426" s="949"/>
      <c r="R1426" s="949"/>
      <c r="S1426" s="949"/>
      <c r="T1426" s="949"/>
      <c r="U1426" s="949"/>
      <c r="V1426" s="949"/>
      <c r="W1426" s="949"/>
      <c r="X1426" s="949"/>
      <c r="Y1426" s="949"/>
      <c r="Z1426" s="949"/>
      <c r="AA1426" s="949"/>
      <c r="AB1426" s="949"/>
      <c r="AC1426" s="949"/>
      <c r="AD1426" s="949"/>
      <c r="AE1426" s="949"/>
      <c r="AF1426" s="1009"/>
      <c r="AG1426" s="19"/>
      <c r="AH1426" s="19"/>
    </row>
    <row r="1427" spans="1:34" ht="12.75" customHeight="1">
      <c r="A1427" s="19"/>
      <c r="B1427" s="360"/>
      <c r="C1427" s="482"/>
      <c r="D1427" s="362"/>
      <c r="E1427" s="360"/>
      <c r="F1427" s="360"/>
      <c r="G1427" s="360"/>
      <c r="H1427" s="362"/>
      <c r="I1427" s="360">
        <v>9</v>
      </c>
      <c r="J1427" s="360"/>
      <c r="K1427" s="360">
        <v>10</v>
      </c>
      <c r="L1427" s="362"/>
      <c r="M1427" s="360">
        <v>11</v>
      </c>
      <c r="N1427" s="360"/>
      <c r="O1427" s="360">
        <v>12</v>
      </c>
      <c r="P1427" s="362"/>
      <c r="Q1427" s="360">
        <v>13</v>
      </c>
      <c r="R1427" s="360"/>
      <c r="S1427" s="360">
        <v>14</v>
      </c>
      <c r="T1427" s="362"/>
      <c r="U1427" s="360">
        <v>15</v>
      </c>
      <c r="V1427" s="360"/>
      <c r="W1427" s="360">
        <v>16</v>
      </c>
      <c r="X1427" s="362"/>
      <c r="Y1427" s="360">
        <v>17</v>
      </c>
      <c r="Z1427" s="360"/>
      <c r="AA1427" s="360">
        <v>18</v>
      </c>
      <c r="AB1427" s="362"/>
      <c r="AC1427" s="360"/>
      <c r="AD1427" s="360"/>
      <c r="AE1427" s="360"/>
      <c r="AF1427" s="360"/>
      <c r="AG1427" s="19"/>
      <c r="AH1427" s="19"/>
    </row>
    <row r="1428" spans="1:34" ht="12.75" customHeight="1">
      <c r="A1428" s="19"/>
      <c r="B1428" s="363">
        <v>1</v>
      </c>
      <c r="C1428" s="375" t="s">
        <v>1022</v>
      </c>
      <c r="D1428" s="364"/>
      <c r="E1428" s="238"/>
      <c r="F1428" s="238"/>
      <c r="G1428" s="238"/>
      <c r="H1428" s="364"/>
      <c r="I1428" s="238"/>
      <c r="J1428" s="238"/>
      <c r="K1428" s="238"/>
      <c r="L1428" s="364"/>
      <c r="M1428" s="238"/>
      <c r="N1428" s="238"/>
      <c r="O1428" s="238"/>
      <c r="P1428" s="364"/>
      <c r="Q1428" s="238"/>
      <c r="R1428" s="238"/>
      <c r="S1428" s="238"/>
      <c r="T1428" s="364"/>
      <c r="U1428" s="238"/>
      <c r="V1428" s="238"/>
      <c r="W1428" s="238"/>
      <c r="X1428" s="364"/>
      <c r="Y1428" s="238"/>
      <c r="Z1428" s="238"/>
      <c r="AA1428" s="238"/>
      <c r="AB1428" s="364"/>
      <c r="AC1428" s="238"/>
      <c r="AD1428" s="238"/>
      <c r="AE1428" s="238"/>
      <c r="AF1428" s="238"/>
      <c r="AG1428" s="19"/>
      <c r="AH1428" s="19"/>
    </row>
    <row r="1429" spans="1:34" ht="12.75" customHeight="1">
      <c r="A1429" s="19"/>
      <c r="B1429" s="48"/>
      <c r="C1429" s="375"/>
      <c r="D1429" s="110"/>
      <c r="E1429" s="38"/>
      <c r="F1429" s="38"/>
      <c r="G1429" s="38"/>
      <c r="H1429" s="110"/>
      <c r="I1429" s="38"/>
      <c r="J1429" s="38"/>
      <c r="K1429" s="38"/>
      <c r="L1429" s="110"/>
      <c r="M1429" s="38"/>
      <c r="N1429" s="38"/>
      <c r="O1429" s="38"/>
      <c r="P1429" s="110"/>
      <c r="Q1429" s="38"/>
      <c r="R1429" s="38"/>
      <c r="S1429" s="38"/>
      <c r="T1429" s="110"/>
      <c r="U1429" s="38"/>
      <c r="V1429" s="38"/>
      <c r="W1429" s="38"/>
      <c r="X1429" s="110"/>
      <c r="Y1429" s="38"/>
      <c r="Z1429" s="38"/>
      <c r="AA1429" s="38"/>
      <c r="AB1429" s="110"/>
      <c r="AC1429" s="38"/>
      <c r="AD1429" s="38"/>
      <c r="AE1429" s="38"/>
      <c r="AF1429" s="38"/>
      <c r="AG1429" s="19"/>
      <c r="AH1429" s="19"/>
    </row>
    <row r="1430" spans="1:34" ht="12.75" customHeight="1">
      <c r="A1430" s="19"/>
      <c r="B1430" s="365"/>
      <c r="C1430" s="48"/>
      <c r="D1430" s="366"/>
      <c r="E1430" s="367"/>
      <c r="F1430" s="367"/>
      <c r="G1430" s="367"/>
      <c r="H1430" s="366"/>
      <c r="I1430" s="38"/>
      <c r="J1430" s="38"/>
      <c r="K1430" s="38"/>
      <c r="L1430" s="110"/>
      <c r="M1430" s="38"/>
      <c r="N1430" s="38"/>
      <c r="O1430" s="38"/>
      <c r="P1430" s="110"/>
      <c r="Q1430" s="38"/>
      <c r="R1430" s="238"/>
      <c r="S1430" s="238"/>
      <c r="T1430" s="364"/>
      <c r="U1430" s="238"/>
      <c r="V1430" s="238"/>
      <c r="W1430" s="238"/>
      <c r="X1430" s="110"/>
      <c r="Y1430" s="38"/>
      <c r="Z1430" s="38"/>
      <c r="AA1430" s="38"/>
      <c r="AB1430" s="110"/>
      <c r="AC1430" s="38"/>
      <c r="AD1430" s="38"/>
      <c r="AE1430" s="38"/>
      <c r="AF1430" s="38"/>
      <c r="AG1430" s="19"/>
      <c r="AH1430" s="19"/>
    </row>
    <row r="1431" spans="1:34" ht="12.75" customHeight="1">
      <c r="A1431" s="19"/>
      <c r="B1431" s="368"/>
      <c r="C1431" s="383"/>
      <c r="D1431" s="370"/>
      <c r="E1431" s="371"/>
      <c r="F1431" s="371"/>
      <c r="G1431" s="371"/>
      <c r="H1431" s="370"/>
      <c r="I1431" s="35"/>
      <c r="J1431" s="35"/>
      <c r="K1431" s="35"/>
      <c r="L1431" s="372"/>
      <c r="M1431" s="35"/>
      <c r="N1431" s="35"/>
      <c r="O1431" s="35"/>
      <c r="P1431" s="372"/>
      <c r="Q1431" s="35"/>
      <c r="R1431" s="373"/>
      <c r="S1431" s="373"/>
      <c r="T1431" s="374"/>
      <c r="U1431" s="373"/>
      <c r="V1431" s="373"/>
      <c r="W1431" s="373"/>
      <c r="X1431" s="372"/>
      <c r="Y1431" s="35"/>
      <c r="Z1431" s="35"/>
      <c r="AA1431" s="35"/>
      <c r="AB1431" s="372"/>
      <c r="AC1431" s="35"/>
      <c r="AD1431" s="35"/>
      <c r="AE1431" s="35"/>
      <c r="AF1431" s="35"/>
      <c r="AG1431" s="19"/>
      <c r="AH1431" s="19"/>
    </row>
    <row r="1432" spans="1:34" ht="12.75" customHeight="1">
      <c r="A1432" s="19"/>
      <c r="B1432" s="434">
        <v>2</v>
      </c>
      <c r="C1432" s="510" t="s">
        <v>1023</v>
      </c>
      <c r="D1432" s="511"/>
      <c r="E1432" s="512"/>
      <c r="F1432" s="512"/>
      <c r="G1432" s="512"/>
      <c r="H1432" s="511"/>
      <c r="I1432" s="512"/>
      <c r="J1432" s="512"/>
      <c r="K1432" s="512"/>
      <c r="L1432" s="511"/>
      <c r="M1432" s="512"/>
      <c r="N1432" s="512"/>
      <c r="O1432" s="512"/>
      <c r="P1432" s="511"/>
      <c r="Q1432" s="512"/>
      <c r="R1432" s="512"/>
      <c r="S1432" s="512"/>
      <c r="T1432" s="511"/>
      <c r="U1432" s="512"/>
      <c r="V1432" s="512"/>
      <c r="W1432" s="512"/>
      <c r="X1432" s="511"/>
      <c r="Y1432" s="512"/>
      <c r="Z1432" s="512"/>
      <c r="AA1432" s="512"/>
      <c r="AB1432" s="511"/>
      <c r="AC1432" s="512"/>
      <c r="AD1432" s="512"/>
      <c r="AE1432" s="512"/>
      <c r="AF1432" s="512"/>
      <c r="AG1432" s="19"/>
      <c r="AH1432" s="19"/>
    </row>
    <row r="1433" spans="1:34" ht="12.75" customHeight="1">
      <c r="A1433" s="19"/>
      <c r="B1433" s="509"/>
      <c r="C1433" s="509"/>
      <c r="D1433" s="511"/>
      <c r="E1433" s="512"/>
      <c r="F1433" s="512"/>
      <c r="G1433" s="512"/>
      <c r="H1433" s="511"/>
      <c r="I1433" s="512"/>
      <c r="J1433" s="512"/>
      <c r="K1433" s="512"/>
      <c r="L1433" s="511"/>
      <c r="M1433" s="512"/>
      <c r="N1433" s="512"/>
      <c r="O1433" s="512"/>
      <c r="P1433" s="511"/>
      <c r="Q1433" s="512"/>
      <c r="R1433" s="512"/>
      <c r="S1433" s="512"/>
      <c r="T1433" s="511"/>
      <c r="U1433" s="512"/>
      <c r="V1433" s="512"/>
      <c r="W1433" s="512"/>
      <c r="X1433" s="511"/>
      <c r="Y1433" s="512"/>
      <c r="Z1433" s="512"/>
      <c r="AA1433" s="516"/>
      <c r="AB1433" s="511"/>
      <c r="AC1433" s="512"/>
      <c r="AD1433" s="512"/>
      <c r="AE1433" s="512"/>
      <c r="AF1433" s="512"/>
      <c r="AG1433" s="19"/>
      <c r="AH1433" s="19"/>
    </row>
    <row r="1434" spans="1:34" ht="12.75" customHeight="1">
      <c r="A1434" s="19"/>
      <c r="B1434" s="514"/>
      <c r="C1434" s="509"/>
      <c r="D1434" s="515"/>
      <c r="E1434" s="516"/>
      <c r="F1434" s="516"/>
      <c r="G1434" s="516"/>
      <c r="H1434" s="515"/>
      <c r="I1434" s="517"/>
      <c r="J1434" s="512"/>
      <c r="K1434" s="512"/>
      <c r="L1434" s="511"/>
      <c r="M1434" s="512"/>
      <c r="N1434" s="512"/>
      <c r="O1434" s="512"/>
      <c r="P1434" s="515"/>
      <c r="Q1434" s="512"/>
      <c r="R1434" s="516"/>
      <c r="S1434" s="516"/>
      <c r="T1434" s="515"/>
      <c r="U1434" s="516"/>
      <c r="V1434" s="516"/>
      <c r="W1434" s="516"/>
      <c r="X1434" s="511"/>
      <c r="Y1434" s="512"/>
      <c r="Z1434" s="516"/>
      <c r="AA1434" s="516"/>
      <c r="AB1434" s="515"/>
      <c r="AC1434" s="516"/>
      <c r="AD1434" s="516"/>
      <c r="AE1434" s="516"/>
      <c r="AF1434" s="512"/>
      <c r="AG1434" s="19"/>
      <c r="AH1434" s="19"/>
    </row>
    <row r="1435" spans="1:34" ht="12.75" customHeight="1">
      <c r="A1435" s="19"/>
      <c r="B1435" s="518"/>
      <c r="C1435" s="532"/>
      <c r="D1435" s="519"/>
      <c r="E1435" s="520"/>
      <c r="F1435" s="520"/>
      <c r="G1435" s="520"/>
      <c r="H1435" s="519"/>
      <c r="I1435" s="521"/>
      <c r="J1435" s="522"/>
      <c r="K1435" s="522"/>
      <c r="L1435" s="523"/>
      <c r="M1435" s="522"/>
      <c r="N1435" s="522"/>
      <c r="O1435" s="522"/>
      <c r="P1435" s="519"/>
      <c r="Q1435" s="520"/>
      <c r="R1435" s="520"/>
      <c r="S1435" s="520"/>
      <c r="T1435" s="519"/>
      <c r="U1435" s="520"/>
      <c r="V1435" s="520"/>
      <c r="W1435" s="520"/>
      <c r="X1435" s="519"/>
      <c r="Y1435" s="520"/>
      <c r="Z1435" s="520"/>
      <c r="AA1435" s="520"/>
      <c r="AB1435" s="519"/>
      <c r="AC1435" s="520"/>
      <c r="AD1435" s="520"/>
      <c r="AE1435" s="520"/>
      <c r="AF1435" s="522"/>
      <c r="AG1435" s="19"/>
      <c r="AH1435" s="19"/>
    </row>
    <row r="1436" spans="1:34" ht="12.75" customHeight="1">
      <c r="A1436" s="19"/>
      <c r="B1436" s="438">
        <v>3</v>
      </c>
      <c r="C1436" s="504" t="s">
        <v>1024</v>
      </c>
      <c r="D1436" s="484"/>
      <c r="E1436" s="485"/>
      <c r="F1436" s="485"/>
      <c r="G1436" s="485"/>
      <c r="H1436" s="484"/>
      <c r="I1436" s="486"/>
      <c r="J1436" s="487"/>
      <c r="K1436" s="487"/>
      <c r="L1436" s="488"/>
      <c r="M1436" s="487"/>
      <c r="N1436" s="487"/>
      <c r="O1436" s="487"/>
      <c r="P1436" s="484"/>
      <c r="Q1436" s="485"/>
      <c r="R1436" s="485"/>
      <c r="S1436" s="485"/>
      <c r="T1436" s="484"/>
      <c r="U1436" s="485"/>
      <c r="V1436" s="485"/>
      <c r="W1436" s="485"/>
      <c r="X1436" s="488"/>
      <c r="Y1436" s="487"/>
      <c r="Z1436" s="487"/>
      <c r="AA1436" s="485"/>
      <c r="AB1436" s="488"/>
      <c r="AC1436" s="487"/>
      <c r="AD1436" s="487"/>
      <c r="AE1436" s="487"/>
      <c r="AF1436" s="487"/>
      <c r="AG1436" s="19"/>
      <c r="AH1436" s="19"/>
    </row>
    <row r="1437" spans="1:34" ht="12.75" customHeight="1">
      <c r="A1437" s="19"/>
      <c r="B1437" s="489"/>
      <c r="C1437" s="490"/>
      <c r="D1437" s="488"/>
      <c r="E1437" s="487"/>
      <c r="F1437" s="487"/>
      <c r="G1437" s="487"/>
      <c r="H1437" s="488"/>
      <c r="I1437" s="487"/>
      <c r="J1437" s="487"/>
      <c r="K1437" s="487"/>
      <c r="L1437" s="488"/>
      <c r="M1437" s="487"/>
      <c r="N1437" s="487"/>
      <c r="O1437" s="487"/>
      <c r="P1437" s="488"/>
      <c r="Q1437" s="487"/>
      <c r="R1437" s="491"/>
      <c r="S1437" s="491"/>
      <c r="T1437" s="492"/>
      <c r="U1437" s="491"/>
      <c r="V1437" s="491"/>
      <c r="W1437" s="491"/>
      <c r="X1437" s="488"/>
      <c r="Y1437" s="487"/>
      <c r="Z1437" s="485"/>
      <c r="AA1437" s="485"/>
      <c r="AB1437" s="484"/>
      <c r="AC1437" s="485"/>
      <c r="AD1437" s="485"/>
      <c r="AE1437" s="485"/>
      <c r="AF1437" s="487"/>
      <c r="AG1437" s="19"/>
      <c r="AH1437" s="19"/>
    </row>
    <row r="1438" spans="1:34" ht="12.75" customHeight="1">
      <c r="A1438" s="19"/>
      <c r="B1438" s="489"/>
      <c r="C1438" s="489"/>
      <c r="D1438" s="488"/>
      <c r="E1438" s="487"/>
      <c r="F1438" s="487"/>
      <c r="G1438" s="487"/>
      <c r="H1438" s="488"/>
      <c r="I1438" s="487"/>
      <c r="J1438" s="487"/>
      <c r="K1438" s="487"/>
      <c r="L1438" s="488"/>
      <c r="M1438" s="487"/>
      <c r="N1438" s="487"/>
      <c r="O1438" s="487"/>
      <c r="P1438" s="488"/>
      <c r="Q1438" s="487"/>
      <c r="R1438" s="487"/>
      <c r="S1438" s="493"/>
      <c r="T1438" s="494"/>
      <c r="U1438" s="493"/>
      <c r="V1438" s="493"/>
      <c r="W1438" s="493"/>
      <c r="X1438" s="488"/>
      <c r="Y1438" s="487"/>
      <c r="Z1438" s="487"/>
      <c r="AA1438" s="487"/>
      <c r="AB1438" s="488"/>
      <c r="AC1438" s="487"/>
      <c r="AD1438" s="487"/>
      <c r="AE1438" s="487"/>
      <c r="AF1438" s="487"/>
      <c r="AG1438" s="19"/>
      <c r="AH1438" s="19"/>
    </row>
    <row r="1439" spans="1:34" ht="12.75" customHeight="1">
      <c r="A1439" s="19"/>
      <c r="B1439" s="495"/>
      <c r="C1439" s="496"/>
      <c r="D1439" s="497"/>
      <c r="E1439" s="498"/>
      <c r="F1439" s="498"/>
      <c r="G1439" s="498"/>
      <c r="H1439" s="497"/>
      <c r="I1439" s="499"/>
      <c r="J1439" s="500"/>
      <c r="K1439" s="500"/>
      <c r="L1439" s="497"/>
      <c r="M1439" s="498"/>
      <c r="N1439" s="498"/>
      <c r="O1439" s="498"/>
      <c r="P1439" s="497"/>
      <c r="Q1439" s="498"/>
      <c r="R1439" s="501"/>
      <c r="S1439" s="501"/>
      <c r="T1439" s="502"/>
      <c r="U1439" s="501"/>
      <c r="V1439" s="501"/>
      <c r="W1439" s="501"/>
      <c r="X1439" s="503"/>
      <c r="Y1439" s="500"/>
      <c r="Z1439" s="500"/>
      <c r="AA1439" s="500"/>
      <c r="AB1439" s="503"/>
      <c r="AC1439" s="500"/>
      <c r="AD1439" s="500"/>
      <c r="AE1439" s="500"/>
      <c r="AF1439" s="500"/>
      <c r="AG1439" s="19"/>
      <c r="AH1439" s="19"/>
    </row>
    <row r="1440" spans="1:34" ht="12.75" customHeight="1">
      <c r="A1440" s="19"/>
      <c r="B1440" s="490">
        <v>4</v>
      </c>
      <c r="C1440" s="467" t="s">
        <v>483</v>
      </c>
      <c r="D1440" s="484"/>
      <c r="E1440" s="485"/>
      <c r="F1440" s="485"/>
      <c r="G1440" s="485"/>
      <c r="H1440" s="484"/>
      <c r="I1440" s="486"/>
      <c r="J1440" s="487"/>
      <c r="K1440" s="487"/>
      <c r="L1440" s="484"/>
      <c r="M1440" s="485"/>
      <c r="N1440" s="485"/>
      <c r="O1440" s="485"/>
      <c r="P1440" s="484"/>
      <c r="Q1440" s="485"/>
      <c r="R1440" s="487"/>
      <c r="S1440" s="487"/>
      <c r="T1440" s="488"/>
      <c r="U1440" s="487"/>
      <c r="V1440" s="487"/>
      <c r="W1440" s="487"/>
      <c r="X1440" s="488"/>
      <c r="Y1440" s="487"/>
      <c r="Z1440" s="487"/>
      <c r="AA1440" s="505"/>
      <c r="AB1440" s="484"/>
      <c r="AC1440" s="487"/>
      <c r="AD1440" s="487"/>
      <c r="AE1440" s="487"/>
      <c r="AF1440" s="487"/>
      <c r="AG1440" s="19"/>
      <c r="AH1440" s="19"/>
    </row>
    <row r="1441" spans="1:34" ht="12.75" customHeight="1">
      <c r="A1441" s="19"/>
      <c r="B1441" s="490"/>
      <c r="C1441" s="490"/>
      <c r="D1441" s="484"/>
      <c r="E1441" s="485"/>
      <c r="F1441" s="485"/>
      <c r="G1441" s="485"/>
      <c r="H1441" s="484"/>
      <c r="I1441" s="486"/>
      <c r="J1441" s="487"/>
      <c r="K1441" s="487"/>
      <c r="L1441" s="484"/>
      <c r="M1441" s="485"/>
      <c r="N1441" s="485"/>
      <c r="O1441" s="485"/>
      <c r="P1441" s="484"/>
      <c r="Q1441" s="485"/>
      <c r="R1441" s="485"/>
      <c r="S1441" s="485"/>
      <c r="T1441" s="484"/>
      <c r="U1441" s="485"/>
      <c r="V1441" s="485"/>
      <c r="W1441" s="485"/>
      <c r="X1441" s="488"/>
      <c r="Y1441" s="487"/>
      <c r="Z1441" s="485"/>
      <c r="AA1441" s="505"/>
      <c r="AB1441" s="484"/>
      <c r="AC1441" s="485"/>
      <c r="AD1441" s="485"/>
      <c r="AE1441" s="485"/>
      <c r="AF1441" s="487"/>
      <c r="AG1441" s="19"/>
      <c r="AH1441" s="19"/>
    </row>
    <row r="1442" spans="1:34" ht="12.75" customHeight="1">
      <c r="A1442" s="19"/>
      <c r="B1442" s="489"/>
      <c r="C1442" s="489"/>
      <c r="D1442" s="488"/>
      <c r="E1442" s="487"/>
      <c r="F1442" s="487"/>
      <c r="G1442" s="487"/>
      <c r="H1442" s="488"/>
      <c r="I1442" s="487"/>
      <c r="J1442" s="487"/>
      <c r="K1442" s="487"/>
      <c r="L1442" s="488"/>
      <c r="M1442" s="487"/>
      <c r="N1442" s="487"/>
      <c r="O1442" s="487"/>
      <c r="P1442" s="488"/>
      <c r="Q1442" s="487"/>
      <c r="R1442" s="485"/>
      <c r="S1442" s="485"/>
      <c r="T1442" s="484"/>
      <c r="U1442" s="485"/>
      <c r="V1442" s="485"/>
      <c r="W1442" s="485"/>
      <c r="X1442" s="484"/>
      <c r="Y1442" s="485"/>
      <c r="Z1442" s="485"/>
      <c r="AA1442" s="505"/>
      <c r="AB1442" s="484"/>
      <c r="AC1442" s="485"/>
      <c r="AD1442" s="485"/>
      <c r="AE1442" s="485"/>
      <c r="AF1442" s="487"/>
      <c r="AG1442" s="19"/>
      <c r="AH1442" s="19"/>
    </row>
    <row r="1443" spans="1:34" ht="12.75" customHeight="1">
      <c r="A1443" s="19"/>
      <c r="B1443" s="496"/>
      <c r="C1443" s="496"/>
      <c r="D1443" s="503"/>
      <c r="E1443" s="500"/>
      <c r="F1443" s="500"/>
      <c r="G1443" s="500"/>
      <c r="H1443" s="503"/>
      <c r="I1443" s="500"/>
      <c r="J1443" s="500"/>
      <c r="K1443" s="500"/>
      <c r="L1443" s="503"/>
      <c r="M1443" s="500"/>
      <c r="N1443" s="500"/>
      <c r="O1443" s="500"/>
      <c r="P1443" s="503"/>
      <c r="Q1443" s="500"/>
      <c r="R1443" s="498"/>
      <c r="S1443" s="498"/>
      <c r="T1443" s="497"/>
      <c r="U1443" s="498"/>
      <c r="V1443" s="498"/>
      <c r="W1443" s="498"/>
      <c r="X1443" s="503"/>
      <c r="Y1443" s="500"/>
      <c r="Z1443" s="500"/>
      <c r="AA1443" s="506"/>
      <c r="AB1443" s="497"/>
      <c r="AC1443" s="500"/>
      <c r="AD1443" s="500"/>
      <c r="AE1443" s="500"/>
      <c r="AF1443" s="500"/>
      <c r="AG1443" s="19"/>
      <c r="AH1443" s="19"/>
    </row>
    <row r="1444" spans="1:34" ht="12.75" customHeight="1">
      <c r="A1444" s="19"/>
      <c r="B1444" s="375">
        <v>5</v>
      </c>
      <c r="C1444" s="363" t="s">
        <v>1019</v>
      </c>
      <c r="D1444" s="315"/>
      <c r="E1444" s="124"/>
      <c r="F1444" s="124"/>
      <c r="G1444" s="124"/>
      <c r="H1444" s="315"/>
      <c r="I1444" s="303"/>
      <c r="J1444" s="38"/>
      <c r="K1444" s="38"/>
      <c r="L1444" s="315"/>
      <c r="M1444" s="124"/>
      <c r="N1444" s="124"/>
      <c r="O1444" s="124"/>
      <c r="P1444" s="315"/>
      <c r="Q1444" s="124"/>
      <c r="R1444" s="23"/>
      <c r="S1444" s="23"/>
      <c r="T1444" s="321"/>
      <c r="U1444" s="23"/>
      <c r="V1444" s="23"/>
      <c r="W1444" s="23"/>
      <c r="X1444" s="110"/>
      <c r="Y1444" s="38"/>
      <c r="Z1444" s="124"/>
      <c r="AA1444" s="317"/>
      <c r="AB1444" s="315"/>
      <c r="AC1444" s="124"/>
      <c r="AD1444" s="124"/>
      <c r="AE1444" s="124"/>
      <c r="AF1444" s="38"/>
      <c r="AG1444" s="19"/>
      <c r="AH1444" s="19"/>
    </row>
    <row r="1445" spans="1:34" ht="12.75" customHeight="1">
      <c r="A1445" s="19"/>
      <c r="B1445" s="375"/>
      <c r="C1445" s="48"/>
      <c r="D1445" s="315"/>
      <c r="E1445" s="124"/>
      <c r="F1445" s="124"/>
      <c r="G1445" s="124"/>
      <c r="H1445" s="315"/>
      <c r="I1445" s="303"/>
      <c r="J1445" s="38"/>
      <c r="K1445" s="38"/>
      <c r="L1445" s="315"/>
      <c r="M1445" s="124"/>
      <c r="N1445" s="124"/>
      <c r="O1445" s="124"/>
      <c r="P1445" s="315"/>
      <c r="Q1445" s="124"/>
      <c r="R1445" s="38"/>
      <c r="S1445" s="309"/>
      <c r="T1445" s="310"/>
      <c r="U1445" s="309"/>
      <c r="V1445" s="309"/>
      <c r="W1445" s="309"/>
      <c r="X1445" s="110"/>
      <c r="Y1445" s="38"/>
      <c r="Z1445" s="38"/>
      <c r="AA1445" s="38"/>
      <c r="AB1445" s="110"/>
      <c r="AC1445" s="38"/>
      <c r="AD1445" s="38"/>
      <c r="AE1445" s="38"/>
      <c r="AF1445" s="38"/>
      <c r="AG1445" s="19"/>
      <c r="AH1445" s="19"/>
    </row>
    <row r="1446" spans="1:34" ht="12.75" customHeight="1">
      <c r="A1446" s="19"/>
      <c r="B1446" s="375"/>
      <c r="C1446" s="48"/>
      <c r="D1446" s="315"/>
      <c r="E1446" s="124"/>
      <c r="F1446" s="124"/>
      <c r="G1446" s="124"/>
      <c r="H1446" s="315"/>
      <c r="I1446" s="303"/>
      <c r="J1446" s="38"/>
      <c r="K1446" s="38"/>
      <c r="L1446" s="315"/>
      <c r="M1446" s="124"/>
      <c r="N1446" s="124"/>
      <c r="O1446" s="124"/>
      <c r="P1446" s="315"/>
      <c r="Q1446" s="124"/>
      <c r="R1446" s="309"/>
      <c r="S1446" s="309"/>
      <c r="T1446" s="310"/>
      <c r="U1446" s="309"/>
      <c r="V1446" s="309"/>
      <c r="W1446" s="309"/>
      <c r="X1446" s="110"/>
      <c r="Y1446" s="38"/>
      <c r="Z1446" s="38"/>
      <c r="AA1446" s="38"/>
      <c r="AB1446" s="110"/>
      <c r="AC1446" s="38"/>
      <c r="AD1446" s="38"/>
      <c r="AE1446" s="38"/>
      <c r="AF1446" s="38"/>
      <c r="AG1446" s="19"/>
      <c r="AH1446" s="19"/>
    </row>
    <row r="1447" spans="1:34" ht="12.75" customHeight="1">
      <c r="A1447" s="19"/>
      <c r="B1447" s="383"/>
      <c r="C1447" s="383"/>
      <c r="D1447" s="372"/>
      <c r="E1447" s="35"/>
      <c r="F1447" s="35"/>
      <c r="G1447" s="35"/>
      <c r="H1447" s="372"/>
      <c r="I1447" s="35"/>
      <c r="J1447" s="35"/>
      <c r="K1447" s="35"/>
      <c r="L1447" s="372"/>
      <c r="M1447" s="35"/>
      <c r="N1447" s="35"/>
      <c r="O1447" s="35"/>
      <c r="P1447" s="372"/>
      <c r="Q1447" s="35"/>
      <c r="R1447" s="35"/>
      <c r="S1447" s="35"/>
      <c r="T1447" s="372"/>
      <c r="U1447" s="35"/>
      <c r="V1447" s="35"/>
      <c r="W1447" s="35"/>
      <c r="X1447" s="372"/>
      <c r="Y1447" s="35"/>
      <c r="Z1447" s="35"/>
      <c r="AA1447" s="384"/>
      <c r="AB1447" s="372"/>
      <c r="AC1447" s="35"/>
      <c r="AD1447" s="35"/>
      <c r="AE1447" s="35"/>
      <c r="AF1447" s="35"/>
      <c r="AG1447" s="19"/>
      <c r="AH1447" s="19"/>
    </row>
    <row r="1448" spans="1:34" ht="12.75" customHeight="1">
      <c r="A1448" s="19"/>
      <c r="B1448" s="48">
        <v>6</v>
      </c>
      <c r="C1448" s="363" t="s">
        <v>1020</v>
      </c>
      <c r="D1448" s="110"/>
      <c r="E1448" s="38"/>
      <c r="F1448" s="38"/>
      <c r="G1448" s="38"/>
      <c r="H1448" s="110"/>
      <c r="I1448" s="38"/>
      <c r="J1448" s="38"/>
      <c r="K1448" s="38"/>
      <c r="L1448" s="110"/>
      <c r="M1448" s="38"/>
      <c r="N1448" s="38"/>
      <c r="O1448" s="38"/>
      <c r="P1448" s="110"/>
      <c r="Q1448" s="38"/>
      <c r="R1448" s="124"/>
      <c r="S1448" s="124"/>
      <c r="T1448" s="315"/>
      <c r="U1448" s="124"/>
      <c r="V1448" s="124"/>
      <c r="W1448" s="124"/>
      <c r="X1448" s="110"/>
      <c r="Y1448" s="38"/>
      <c r="Z1448" s="124"/>
      <c r="AA1448" s="317"/>
      <c r="AB1448" s="315"/>
      <c r="AC1448" s="124"/>
      <c r="AD1448" s="124"/>
      <c r="AE1448" s="124"/>
      <c r="AF1448" s="38"/>
      <c r="AG1448" s="19"/>
      <c r="AH1448" s="19"/>
    </row>
    <row r="1449" spans="1:34" ht="12.75" customHeight="1">
      <c r="A1449" s="19"/>
      <c r="B1449" s="375"/>
      <c r="C1449" s="48"/>
      <c r="D1449" s="315"/>
      <c r="E1449" s="124"/>
      <c r="F1449" s="124"/>
      <c r="G1449" s="124"/>
      <c r="H1449" s="315"/>
      <c r="I1449" s="303"/>
      <c r="J1449" s="38"/>
      <c r="K1449" s="38"/>
      <c r="L1449" s="315"/>
      <c r="M1449" s="124"/>
      <c r="N1449" s="124"/>
      <c r="O1449" s="124"/>
      <c r="P1449" s="315"/>
      <c r="Q1449" s="124"/>
      <c r="R1449" s="124"/>
      <c r="S1449" s="124"/>
      <c r="T1449" s="315"/>
      <c r="U1449" s="124"/>
      <c r="V1449" s="124"/>
      <c r="W1449" s="124"/>
      <c r="X1449" s="315"/>
      <c r="Y1449" s="124"/>
      <c r="Z1449" s="124"/>
      <c r="AA1449" s="317"/>
      <c r="AB1449" s="315"/>
      <c r="AC1449" s="124"/>
      <c r="AD1449" s="124"/>
      <c r="AE1449" s="124"/>
      <c r="AF1449" s="38"/>
      <c r="AG1449" s="19"/>
      <c r="AH1449" s="19"/>
    </row>
    <row r="1450" spans="1:34" ht="12.75" customHeight="1">
      <c r="A1450" s="19"/>
      <c r="B1450" s="375"/>
      <c r="C1450" s="375"/>
      <c r="D1450" s="315"/>
      <c r="E1450" s="124"/>
      <c r="F1450" s="124"/>
      <c r="G1450" s="124"/>
      <c r="H1450" s="315"/>
      <c r="I1450" s="303"/>
      <c r="J1450" s="38"/>
      <c r="K1450" s="38"/>
      <c r="L1450" s="315"/>
      <c r="M1450" s="124"/>
      <c r="N1450" s="124"/>
      <c r="O1450" s="124"/>
      <c r="P1450" s="315"/>
      <c r="Q1450" s="124"/>
      <c r="R1450" s="124"/>
      <c r="S1450" s="124"/>
      <c r="T1450" s="315"/>
      <c r="U1450" s="124"/>
      <c r="V1450" s="124"/>
      <c r="W1450" s="124"/>
      <c r="X1450" s="110"/>
      <c r="Y1450" s="38"/>
      <c r="Z1450" s="38"/>
      <c r="AA1450" s="317"/>
      <c r="AB1450" s="110"/>
      <c r="AC1450" s="38"/>
      <c r="AD1450" s="38"/>
      <c r="AE1450" s="38"/>
      <c r="AF1450" s="38"/>
      <c r="AG1450" s="19"/>
      <c r="AH1450" s="19"/>
    </row>
    <row r="1451" spans="1:34" ht="12.75" customHeight="1">
      <c r="A1451" s="19"/>
      <c r="B1451" s="376"/>
      <c r="C1451" s="376"/>
      <c r="D1451" s="377"/>
      <c r="E1451" s="378"/>
      <c r="F1451" s="378"/>
      <c r="G1451" s="378"/>
      <c r="H1451" s="377"/>
      <c r="I1451" s="379"/>
      <c r="J1451" s="35"/>
      <c r="K1451" s="35"/>
      <c r="L1451" s="377"/>
      <c r="M1451" s="378"/>
      <c r="N1451" s="378"/>
      <c r="O1451" s="378"/>
      <c r="P1451" s="377"/>
      <c r="Q1451" s="378"/>
      <c r="R1451" s="385"/>
      <c r="S1451" s="385"/>
      <c r="T1451" s="386"/>
      <c r="U1451" s="385"/>
      <c r="V1451" s="385"/>
      <c r="W1451" s="385"/>
      <c r="X1451" s="372"/>
      <c r="Y1451" s="35"/>
      <c r="Z1451" s="378"/>
      <c r="AA1451" s="384"/>
      <c r="AB1451" s="377"/>
      <c r="AC1451" s="378"/>
      <c r="AD1451" s="378"/>
      <c r="AE1451" s="378"/>
      <c r="AF1451" s="35"/>
      <c r="AG1451" s="19"/>
      <c r="AH1451" s="19"/>
    </row>
    <row r="1452" spans="1:34" ht="12.75" customHeight="1">
      <c r="A1452" s="19"/>
      <c r="B1452" s="48">
        <v>7</v>
      </c>
      <c r="C1452" s="375" t="s">
        <v>1021</v>
      </c>
      <c r="D1452" s="110"/>
      <c r="E1452" s="38"/>
      <c r="F1452" s="38"/>
      <c r="G1452" s="38"/>
      <c r="H1452" s="110"/>
      <c r="I1452" s="38"/>
      <c r="J1452" s="38"/>
      <c r="K1452" s="38"/>
      <c r="L1452" s="110"/>
      <c r="M1452" s="38"/>
      <c r="N1452" s="38"/>
      <c r="O1452" s="38"/>
      <c r="P1452" s="110"/>
      <c r="Q1452" s="38"/>
      <c r="R1452" s="38"/>
      <c r="S1452" s="309"/>
      <c r="T1452" s="310"/>
      <c r="U1452" s="309"/>
      <c r="V1452" s="309"/>
      <c r="W1452" s="309"/>
      <c r="X1452" s="110"/>
      <c r="Y1452" s="38"/>
      <c r="Z1452" s="38"/>
      <c r="AA1452" s="38"/>
      <c r="AB1452" s="110"/>
      <c r="AC1452" s="38"/>
      <c r="AD1452" s="38"/>
      <c r="AE1452" s="38"/>
      <c r="AF1452" s="38"/>
      <c r="AG1452" s="19"/>
      <c r="AH1452" s="19"/>
    </row>
    <row r="1453" spans="1:34" ht="12.75" customHeight="1">
      <c r="A1453" s="19"/>
      <c r="B1453" s="48"/>
      <c r="C1453" s="375"/>
      <c r="D1453" s="110"/>
      <c r="E1453" s="38"/>
      <c r="F1453" s="38"/>
      <c r="G1453" s="38"/>
      <c r="H1453" s="110"/>
      <c r="I1453" s="38"/>
      <c r="J1453" s="38"/>
      <c r="K1453" s="38"/>
      <c r="L1453" s="110"/>
      <c r="M1453" s="38"/>
      <c r="N1453" s="38"/>
      <c r="O1453" s="38"/>
      <c r="P1453" s="110"/>
      <c r="Q1453" s="38"/>
      <c r="R1453" s="309"/>
      <c r="S1453" s="309"/>
      <c r="T1453" s="310"/>
      <c r="U1453" s="309"/>
      <c r="V1453" s="309"/>
      <c r="W1453" s="309"/>
      <c r="X1453" s="110"/>
      <c r="Y1453" s="38"/>
      <c r="Z1453" s="38"/>
      <c r="AA1453" s="38"/>
      <c r="AB1453" s="110"/>
      <c r="AC1453" s="38"/>
      <c r="AD1453" s="38"/>
      <c r="AE1453" s="38"/>
      <c r="AF1453" s="38"/>
      <c r="AG1453" s="19"/>
      <c r="AH1453" s="19"/>
    </row>
    <row r="1454" spans="1:34" ht="12.75" customHeight="1">
      <c r="A1454" s="19"/>
      <c r="B1454" s="375"/>
      <c r="C1454" s="48"/>
      <c r="D1454" s="315"/>
      <c r="E1454" s="124"/>
      <c r="F1454" s="124"/>
      <c r="G1454" s="124"/>
      <c r="H1454" s="315"/>
      <c r="I1454" s="303"/>
      <c r="J1454" s="38"/>
      <c r="K1454" s="38"/>
      <c r="L1454" s="315"/>
      <c r="M1454" s="124"/>
      <c r="N1454" s="124"/>
      <c r="O1454" s="124"/>
      <c r="P1454" s="315"/>
      <c r="Q1454" s="124"/>
      <c r="R1454" s="38"/>
      <c r="S1454" s="38"/>
      <c r="T1454" s="110"/>
      <c r="U1454" s="38"/>
      <c r="V1454" s="38"/>
      <c r="W1454" s="38"/>
      <c r="X1454" s="110"/>
      <c r="Y1454" s="38"/>
      <c r="Z1454" s="38"/>
      <c r="AA1454" s="317"/>
      <c r="AB1454" s="110"/>
      <c r="AC1454" s="38"/>
      <c r="AD1454" s="38"/>
      <c r="AE1454" s="38"/>
      <c r="AF1454" s="38"/>
      <c r="AG1454" s="19"/>
      <c r="AH1454" s="19"/>
    </row>
    <row r="1455" spans="1:34" ht="12.75" customHeight="1">
      <c r="A1455" s="19"/>
      <c r="B1455" s="376"/>
      <c r="C1455" s="383"/>
      <c r="D1455" s="377"/>
      <c r="E1455" s="378"/>
      <c r="F1455" s="378"/>
      <c r="G1455" s="378"/>
      <c r="H1455" s="377"/>
      <c r="I1455" s="379"/>
      <c r="J1455" s="35"/>
      <c r="K1455" s="35"/>
      <c r="L1455" s="377"/>
      <c r="M1455" s="378"/>
      <c r="N1455" s="378"/>
      <c r="O1455" s="378"/>
      <c r="P1455" s="377"/>
      <c r="Q1455" s="378"/>
      <c r="R1455" s="378"/>
      <c r="S1455" s="378"/>
      <c r="T1455" s="377"/>
      <c r="U1455" s="378"/>
      <c r="V1455" s="378"/>
      <c r="W1455" s="378"/>
      <c r="X1455" s="372"/>
      <c r="Y1455" s="35"/>
      <c r="Z1455" s="378"/>
      <c r="AA1455" s="384"/>
      <c r="AB1455" s="377"/>
      <c r="AC1455" s="378"/>
      <c r="AD1455" s="378"/>
      <c r="AE1455" s="378"/>
      <c r="AF1455" s="379"/>
      <c r="AG1455" s="19"/>
      <c r="AH1455" s="19"/>
    </row>
    <row r="1456" spans="1:34" ht="12.75" customHeight="1">
      <c r="A1456" s="19"/>
      <c r="B1456" s="375">
        <v>8</v>
      </c>
      <c r="C1456" s="375" t="s">
        <v>1022</v>
      </c>
      <c r="D1456" s="315"/>
      <c r="E1456" s="124"/>
      <c r="F1456" s="124"/>
      <c r="G1456" s="124"/>
      <c r="H1456" s="315"/>
      <c r="I1456" s="303"/>
      <c r="J1456" s="38"/>
      <c r="K1456" s="38"/>
      <c r="L1456" s="315"/>
      <c r="M1456" s="124"/>
      <c r="N1456" s="124"/>
      <c r="O1456" s="124"/>
      <c r="P1456" s="315"/>
      <c r="Q1456" s="124"/>
      <c r="R1456" s="124"/>
      <c r="S1456" s="124"/>
      <c r="T1456" s="315"/>
      <c r="U1456" s="124"/>
      <c r="V1456" s="124"/>
      <c r="W1456" s="124"/>
      <c r="X1456" s="315"/>
      <c r="Y1456" s="124"/>
      <c r="Z1456" s="124"/>
      <c r="AA1456" s="317"/>
      <c r="AB1456" s="315"/>
      <c r="AC1456" s="124"/>
      <c r="AD1456" s="124"/>
      <c r="AE1456" s="124"/>
      <c r="AF1456" s="38"/>
      <c r="AG1456" s="19"/>
      <c r="AH1456" s="19"/>
    </row>
    <row r="1457" spans="1:34" ht="12.75" customHeight="1">
      <c r="A1457" s="19"/>
      <c r="B1457" s="48"/>
      <c r="C1457" s="375"/>
      <c r="D1457" s="110"/>
      <c r="E1457" s="38"/>
      <c r="F1457" s="38"/>
      <c r="G1457" s="38"/>
      <c r="H1457" s="110"/>
      <c r="I1457" s="38"/>
      <c r="J1457" s="38"/>
      <c r="K1457" s="38"/>
      <c r="L1457" s="110"/>
      <c r="M1457" s="38"/>
      <c r="N1457" s="38"/>
      <c r="O1457" s="38"/>
      <c r="P1457" s="110"/>
      <c r="Q1457" s="38"/>
      <c r="R1457" s="124"/>
      <c r="S1457" s="124"/>
      <c r="T1457" s="315"/>
      <c r="U1457" s="124"/>
      <c r="V1457" s="124"/>
      <c r="W1457" s="124"/>
      <c r="X1457" s="110"/>
      <c r="Y1457" s="38"/>
      <c r="Z1457" s="38"/>
      <c r="AA1457" s="317"/>
      <c r="AB1457" s="110"/>
      <c r="AC1457" s="38"/>
      <c r="AD1457" s="38"/>
      <c r="AE1457" s="38"/>
      <c r="AF1457" s="38"/>
      <c r="AG1457" s="19"/>
      <c r="AH1457" s="19"/>
    </row>
    <row r="1458" spans="1:34" ht="12.75" customHeight="1">
      <c r="A1458" s="19"/>
      <c r="B1458" s="48"/>
      <c r="C1458" s="48"/>
      <c r="D1458" s="110"/>
      <c r="E1458" s="38"/>
      <c r="F1458" s="38"/>
      <c r="G1458" s="38"/>
      <c r="H1458" s="110"/>
      <c r="I1458" s="38"/>
      <c r="J1458" s="38"/>
      <c r="K1458" s="38"/>
      <c r="L1458" s="110"/>
      <c r="M1458" s="38"/>
      <c r="N1458" s="38"/>
      <c r="O1458" s="38"/>
      <c r="P1458" s="110"/>
      <c r="Q1458" s="38"/>
      <c r="R1458" s="23"/>
      <c r="S1458" s="23"/>
      <c r="T1458" s="321"/>
      <c r="U1458" s="23"/>
      <c r="V1458" s="23"/>
      <c r="W1458" s="23"/>
      <c r="X1458" s="110"/>
      <c r="Y1458" s="38"/>
      <c r="Z1458" s="124"/>
      <c r="AA1458" s="317"/>
      <c r="AB1458" s="315"/>
      <c r="AC1458" s="124"/>
      <c r="AD1458" s="124"/>
      <c r="AE1458" s="124"/>
      <c r="AF1458" s="38"/>
      <c r="AG1458" s="19"/>
      <c r="AH1458" s="19"/>
    </row>
    <row r="1459" spans="1:34" ht="12.75" customHeight="1">
      <c r="A1459" s="19"/>
      <c r="B1459" s="376"/>
      <c r="C1459" s="383"/>
      <c r="D1459" s="377"/>
      <c r="E1459" s="378"/>
      <c r="F1459" s="378"/>
      <c r="G1459" s="378"/>
      <c r="H1459" s="377"/>
      <c r="I1459" s="379"/>
      <c r="J1459" s="35"/>
      <c r="K1459" s="35"/>
      <c r="L1459" s="377"/>
      <c r="M1459" s="378"/>
      <c r="N1459" s="378"/>
      <c r="O1459" s="378"/>
      <c r="P1459" s="377"/>
      <c r="Q1459" s="378"/>
      <c r="R1459" s="35"/>
      <c r="S1459" s="381"/>
      <c r="T1459" s="382"/>
      <c r="U1459" s="381"/>
      <c r="V1459" s="381"/>
      <c r="W1459" s="381"/>
      <c r="X1459" s="372"/>
      <c r="Y1459" s="35"/>
      <c r="Z1459" s="35"/>
      <c r="AA1459" s="35"/>
      <c r="AB1459" s="372"/>
      <c r="AC1459" s="35"/>
      <c r="AD1459" s="35"/>
      <c r="AE1459" s="35"/>
      <c r="AF1459" s="35"/>
      <c r="AG1459" s="19"/>
      <c r="AH1459" s="19"/>
    </row>
    <row r="1460" spans="1:34" ht="12.75" customHeight="1">
      <c r="A1460" s="19"/>
      <c r="B1460" s="514">
        <v>9</v>
      </c>
      <c r="C1460" s="510" t="s">
        <v>1023</v>
      </c>
      <c r="D1460" s="515"/>
      <c r="E1460" s="516"/>
      <c r="F1460" s="516"/>
      <c r="G1460" s="516"/>
      <c r="H1460" s="515"/>
      <c r="I1460" s="517"/>
      <c r="J1460" s="512"/>
      <c r="K1460" s="512"/>
      <c r="L1460" s="515"/>
      <c r="M1460" s="516"/>
      <c r="N1460" s="516"/>
      <c r="O1460" s="516"/>
      <c r="P1460" s="515"/>
      <c r="Q1460" s="516"/>
      <c r="R1460" s="528"/>
      <c r="S1460" s="528"/>
      <c r="T1460" s="529"/>
      <c r="U1460" s="528"/>
      <c r="V1460" s="528"/>
      <c r="W1460" s="528"/>
      <c r="X1460" s="511"/>
      <c r="Y1460" s="512"/>
      <c r="Z1460" s="512"/>
      <c r="AA1460" s="512"/>
      <c r="AB1460" s="511"/>
      <c r="AC1460" s="512"/>
      <c r="AD1460" s="512"/>
      <c r="AE1460" s="512"/>
      <c r="AF1460" s="512"/>
      <c r="AG1460" s="19"/>
      <c r="AH1460" s="19"/>
    </row>
    <row r="1461" spans="1:34" ht="12.75" customHeight="1">
      <c r="A1461" s="19"/>
      <c r="B1461" s="514"/>
      <c r="C1461" s="509"/>
      <c r="D1461" s="515"/>
      <c r="E1461" s="516"/>
      <c r="F1461" s="516"/>
      <c r="G1461" s="516"/>
      <c r="H1461" s="515"/>
      <c r="I1461" s="517"/>
      <c r="J1461" s="512"/>
      <c r="K1461" s="512"/>
      <c r="L1461" s="515"/>
      <c r="M1461" s="516"/>
      <c r="N1461" s="516"/>
      <c r="O1461" s="516"/>
      <c r="P1461" s="515"/>
      <c r="Q1461" s="516"/>
      <c r="R1461" s="512"/>
      <c r="S1461" s="512"/>
      <c r="T1461" s="511"/>
      <c r="U1461" s="512"/>
      <c r="V1461" s="512"/>
      <c r="W1461" s="512"/>
      <c r="X1461" s="511"/>
      <c r="Y1461" s="512"/>
      <c r="Z1461" s="512"/>
      <c r="AA1461" s="512"/>
      <c r="AB1461" s="511"/>
      <c r="AC1461" s="512"/>
      <c r="AD1461" s="512"/>
      <c r="AE1461" s="512"/>
      <c r="AF1461" s="512"/>
      <c r="AG1461" s="19"/>
      <c r="AH1461" s="19"/>
    </row>
    <row r="1462" spans="1:34" ht="12.75" customHeight="1">
      <c r="A1462" s="19"/>
      <c r="B1462" s="509"/>
      <c r="C1462" s="509"/>
      <c r="D1462" s="511"/>
      <c r="E1462" s="512"/>
      <c r="F1462" s="512"/>
      <c r="G1462" s="512"/>
      <c r="H1462" s="511"/>
      <c r="I1462" s="512"/>
      <c r="J1462" s="512"/>
      <c r="K1462" s="512"/>
      <c r="L1462" s="511"/>
      <c r="M1462" s="512"/>
      <c r="N1462" s="512"/>
      <c r="O1462" s="512"/>
      <c r="P1462" s="511"/>
      <c r="Q1462" s="512"/>
      <c r="R1462" s="516"/>
      <c r="S1462" s="516"/>
      <c r="T1462" s="515"/>
      <c r="U1462" s="516"/>
      <c r="V1462" s="516"/>
      <c r="W1462" s="516"/>
      <c r="X1462" s="511"/>
      <c r="Y1462" s="512"/>
      <c r="Z1462" s="516"/>
      <c r="AA1462" s="512"/>
      <c r="AB1462" s="515"/>
      <c r="AC1462" s="516"/>
      <c r="AD1462" s="516"/>
      <c r="AE1462" s="516"/>
      <c r="AF1462" s="512"/>
      <c r="AG1462" s="19"/>
      <c r="AH1462" s="19"/>
    </row>
    <row r="1463" spans="1:34" ht="12.75" customHeight="1">
      <c r="A1463" s="19"/>
      <c r="B1463" s="532"/>
      <c r="C1463" s="532"/>
      <c r="D1463" s="523"/>
      <c r="E1463" s="522"/>
      <c r="F1463" s="522"/>
      <c r="G1463" s="522"/>
      <c r="H1463" s="523"/>
      <c r="I1463" s="522"/>
      <c r="J1463" s="522"/>
      <c r="K1463" s="522"/>
      <c r="L1463" s="523"/>
      <c r="M1463" s="522"/>
      <c r="N1463" s="522"/>
      <c r="O1463" s="522"/>
      <c r="P1463" s="523"/>
      <c r="Q1463" s="522"/>
      <c r="R1463" s="520"/>
      <c r="S1463" s="520"/>
      <c r="T1463" s="519"/>
      <c r="U1463" s="520"/>
      <c r="V1463" s="520"/>
      <c r="W1463" s="520"/>
      <c r="X1463" s="519"/>
      <c r="Y1463" s="520"/>
      <c r="Z1463" s="520"/>
      <c r="AA1463" s="522"/>
      <c r="AB1463" s="519"/>
      <c r="AC1463" s="520"/>
      <c r="AD1463" s="520"/>
      <c r="AE1463" s="520"/>
      <c r="AF1463" s="522"/>
      <c r="AG1463" s="19"/>
      <c r="AH1463" s="19"/>
    </row>
    <row r="1464" spans="1:34" ht="12.75" customHeight="1">
      <c r="A1464" s="19"/>
      <c r="B1464" s="490">
        <v>10</v>
      </c>
      <c r="C1464" s="504" t="s">
        <v>1024</v>
      </c>
      <c r="D1464" s="484"/>
      <c r="E1464" s="485"/>
      <c r="F1464" s="485"/>
      <c r="G1464" s="485"/>
      <c r="H1464" s="484"/>
      <c r="I1464" s="486"/>
      <c r="J1464" s="487"/>
      <c r="K1464" s="487"/>
      <c r="L1464" s="484"/>
      <c r="M1464" s="485"/>
      <c r="N1464" s="485"/>
      <c r="O1464" s="485"/>
      <c r="P1464" s="484"/>
      <c r="Q1464" s="485"/>
      <c r="R1464" s="485"/>
      <c r="S1464" s="485"/>
      <c r="T1464" s="484"/>
      <c r="U1464" s="485"/>
      <c r="V1464" s="485"/>
      <c r="W1464" s="485"/>
      <c r="X1464" s="488"/>
      <c r="Y1464" s="487"/>
      <c r="Z1464" s="487"/>
      <c r="AA1464" s="487"/>
      <c r="AB1464" s="488"/>
      <c r="AC1464" s="487"/>
      <c r="AD1464" s="487"/>
      <c r="AE1464" s="487"/>
      <c r="AF1464" s="487"/>
      <c r="AG1464" s="19"/>
      <c r="AH1464" s="19"/>
    </row>
    <row r="1465" spans="1:34" ht="12.75" customHeight="1">
      <c r="A1465" s="19"/>
      <c r="B1465" s="490"/>
      <c r="C1465" s="490"/>
      <c r="D1465" s="484"/>
      <c r="E1465" s="485"/>
      <c r="F1465" s="485"/>
      <c r="G1465" s="485"/>
      <c r="H1465" s="484"/>
      <c r="I1465" s="486"/>
      <c r="J1465" s="487"/>
      <c r="K1465" s="487"/>
      <c r="L1465" s="484"/>
      <c r="M1465" s="485"/>
      <c r="N1465" s="485"/>
      <c r="O1465" s="485"/>
      <c r="P1465" s="484"/>
      <c r="Q1465" s="485"/>
      <c r="R1465" s="491"/>
      <c r="S1465" s="491"/>
      <c r="T1465" s="492"/>
      <c r="U1465" s="491"/>
      <c r="V1465" s="491"/>
      <c r="W1465" s="491"/>
      <c r="X1465" s="488"/>
      <c r="Y1465" s="487"/>
      <c r="Z1465" s="485"/>
      <c r="AA1465" s="487"/>
      <c r="AB1465" s="484"/>
      <c r="AC1465" s="485"/>
      <c r="AD1465" s="485"/>
      <c r="AE1465" s="485"/>
      <c r="AF1465" s="487"/>
      <c r="AG1465" s="19"/>
      <c r="AH1465" s="19"/>
    </row>
    <row r="1466" spans="1:34" ht="12.75" customHeight="1">
      <c r="A1466" s="19"/>
      <c r="B1466" s="490"/>
      <c r="C1466" s="489"/>
      <c r="D1466" s="484"/>
      <c r="E1466" s="485"/>
      <c r="F1466" s="485"/>
      <c r="G1466" s="485"/>
      <c r="H1466" s="484"/>
      <c r="I1466" s="486"/>
      <c r="J1466" s="487"/>
      <c r="K1466" s="487"/>
      <c r="L1466" s="484"/>
      <c r="M1466" s="485"/>
      <c r="N1466" s="485"/>
      <c r="O1466" s="485"/>
      <c r="P1466" s="484"/>
      <c r="Q1466" s="485"/>
      <c r="R1466" s="487"/>
      <c r="S1466" s="493"/>
      <c r="T1466" s="494"/>
      <c r="U1466" s="493"/>
      <c r="V1466" s="493"/>
      <c r="W1466" s="493"/>
      <c r="X1466" s="488"/>
      <c r="Y1466" s="487"/>
      <c r="Z1466" s="487"/>
      <c r="AA1466" s="487"/>
      <c r="AB1466" s="488"/>
      <c r="AC1466" s="487"/>
      <c r="AD1466" s="487"/>
      <c r="AE1466" s="487"/>
      <c r="AF1466" s="487"/>
      <c r="AG1466" s="19"/>
      <c r="AH1466" s="19"/>
    </row>
    <row r="1467" spans="1:34" ht="12.75" customHeight="1">
      <c r="A1467" s="19"/>
      <c r="B1467" s="496"/>
      <c r="C1467" s="496"/>
      <c r="D1467" s="503"/>
      <c r="E1467" s="500"/>
      <c r="F1467" s="500"/>
      <c r="G1467" s="500"/>
      <c r="H1467" s="503"/>
      <c r="I1467" s="500"/>
      <c r="J1467" s="500"/>
      <c r="K1467" s="500"/>
      <c r="L1467" s="503"/>
      <c r="M1467" s="500"/>
      <c r="N1467" s="500"/>
      <c r="O1467" s="500"/>
      <c r="P1467" s="503"/>
      <c r="Q1467" s="500"/>
      <c r="R1467" s="501"/>
      <c r="S1467" s="501"/>
      <c r="T1467" s="502"/>
      <c r="U1467" s="501"/>
      <c r="V1467" s="501"/>
      <c r="W1467" s="501"/>
      <c r="X1467" s="503"/>
      <c r="Y1467" s="500"/>
      <c r="Z1467" s="500"/>
      <c r="AA1467" s="500"/>
      <c r="AB1467" s="503"/>
      <c r="AC1467" s="500"/>
      <c r="AD1467" s="500"/>
      <c r="AE1467" s="500"/>
      <c r="AF1467" s="500"/>
      <c r="AG1467" s="19"/>
      <c r="AH1467" s="19"/>
    </row>
    <row r="1468" spans="1:34" ht="12.75" customHeight="1">
      <c r="A1468" s="19"/>
      <c r="B1468" s="48">
        <v>11</v>
      </c>
      <c r="C1468" s="363" t="s">
        <v>483</v>
      </c>
      <c r="D1468" s="110"/>
      <c r="E1468" s="38"/>
      <c r="F1468" s="38"/>
      <c r="G1468" s="38"/>
      <c r="H1468" s="110"/>
      <c r="I1468" s="38"/>
      <c r="J1468" s="38"/>
      <c r="K1468" s="38"/>
      <c r="L1468" s="110"/>
      <c r="M1468" s="38"/>
      <c r="N1468" s="38"/>
      <c r="O1468" s="38"/>
      <c r="P1468" s="110"/>
      <c r="Q1468" s="38"/>
      <c r="R1468" s="38"/>
      <c r="S1468" s="38"/>
      <c r="T1468" s="110"/>
      <c r="U1468" s="38"/>
      <c r="V1468" s="38"/>
      <c r="W1468" s="38"/>
      <c r="X1468" s="110"/>
      <c r="Y1468" s="38"/>
      <c r="Z1468" s="38"/>
      <c r="AA1468" s="317"/>
      <c r="AB1468" s="110"/>
      <c r="AC1468" s="38"/>
      <c r="AD1468" s="38"/>
      <c r="AE1468" s="38"/>
      <c r="AF1468" s="38"/>
      <c r="AG1468" s="19"/>
      <c r="AH1468" s="19"/>
    </row>
    <row r="1469" spans="1:34" ht="12.75" customHeight="1">
      <c r="A1469" s="19"/>
      <c r="B1469" s="375"/>
      <c r="C1469" s="375"/>
      <c r="D1469" s="315"/>
      <c r="E1469" s="124"/>
      <c r="F1469" s="124"/>
      <c r="G1469" s="124"/>
      <c r="H1469" s="315"/>
      <c r="I1469" s="303"/>
      <c r="J1469" s="38"/>
      <c r="K1469" s="38"/>
      <c r="L1469" s="315"/>
      <c r="M1469" s="124"/>
      <c r="N1469" s="124"/>
      <c r="O1469" s="124"/>
      <c r="P1469" s="315"/>
      <c r="Q1469" s="124"/>
      <c r="R1469" s="124"/>
      <c r="S1469" s="124"/>
      <c r="T1469" s="315"/>
      <c r="U1469" s="124"/>
      <c r="V1469" s="124"/>
      <c r="W1469" s="124"/>
      <c r="X1469" s="110"/>
      <c r="Y1469" s="38"/>
      <c r="Z1469" s="124"/>
      <c r="AA1469" s="317"/>
      <c r="AB1469" s="315"/>
      <c r="AC1469" s="124"/>
      <c r="AD1469" s="124"/>
      <c r="AE1469" s="124"/>
      <c r="AF1469" s="38"/>
      <c r="AG1469" s="19"/>
      <c r="AH1469" s="19"/>
    </row>
    <row r="1470" spans="1:34" ht="12.75" customHeight="1">
      <c r="A1470" s="19"/>
      <c r="B1470" s="375"/>
      <c r="C1470" s="48"/>
      <c r="D1470" s="315"/>
      <c r="E1470" s="124"/>
      <c r="F1470" s="124"/>
      <c r="G1470" s="124"/>
      <c r="H1470" s="315"/>
      <c r="I1470" s="303"/>
      <c r="J1470" s="38"/>
      <c r="K1470" s="38"/>
      <c r="L1470" s="315"/>
      <c r="M1470" s="124"/>
      <c r="N1470" s="124"/>
      <c r="O1470" s="124"/>
      <c r="P1470" s="315"/>
      <c r="Q1470" s="124"/>
      <c r="R1470" s="124"/>
      <c r="S1470" s="124"/>
      <c r="T1470" s="315"/>
      <c r="U1470" s="124"/>
      <c r="V1470" s="124"/>
      <c r="W1470" s="124"/>
      <c r="X1470" s="315"/>
      <c r="Y1470" s="124"/>
      <c r="Z1470" s="124"/>
      <c r="AA1470" s="317"/>
      <c r="AB1470" s="315"/>
      <c r="AC1470" s="124"/>
      <c r="AD1470" s="124"/>
      <c r="AE1470" s="124"/>
      <c r="AF1470" s="38"/>
      <c r="AG1470" s="19"/>
      <c r="AH1470" s="19"/>
    </row>
    <row r="1471" spans="1:34" ht="12.75" customHeight="1">
      <c r="A1471" s="19"/>
      <c r="B1471" s="376"/>
      <c r="C1471" s="383"/>
      <c r="D1471" s="377"/>
      <c r="E1471" s="378"/>
      <c r="F1471" s="378"/>
      <c r="G1471" s="378"/>
      <c r="H1471" s="377"/>
      <c r="I1471" s="379"/>
      <c r="J1471" s="35"/>
      <c r="K1471" s="35"/>
      <c r="L1471" s="377"/>
      <c r="M1471" s="378"/>
      <c r="N1471" s="378"/>
      <c r="O1471" s="378"/>
      <c r="P1471" s="377"/>
      <c r="Q1471" s="378"/>
      <c r="R1471" s="378"/>
      <c r="S1471" s="378"/>
      <c r="T1471" s="377"/>
      <c r="U1471" s="378"/>
      <c r="V1471" s="378"/>
      <c r="W1471" s="378"/>
      <c r="X1471" s="372"/>
      <c r="Y1471" s="35"/>
      <c r="Z1471" s="35"/>
      <c r="AA1471" s="384"/>
      <c r="AB1471" s="372"/>
      <c r="AC1471" s="35"/>
      <c r="AD1471" s="35"/>
      <c r="AE1471" s="35"/>
      <c r="AF1471" s="35"/>
      <c r="AG1471" s="19"/>
      <c r="AH1471" s="19"/>
    </row>
    <row r="1472" spans="1:34" ht="12.75" customHeight="1">
      <c r="A1472" s="19"/>
      <c r="B1472" s="48">
        <v>12</v>
      </c>
      <c r="C1472" s="363" t="s">
        <v>1019</v>
      </c>
      <c r="D1472" s="110"/>
      <c r="E1472" s="38"/>
      <c r="F1472" s="38"/>
      <c r="G1472" s="38"/>
      <c r="H1472" s="110"/>
      <c r="I1472" s="38"/>
      <c r="J1472" s="38"/>
      <c r="K1472" s="38"/>
      <c r="L1472" s="110"/>
      <c r="M1472" s="38"/>
      <c r="N1472" s="38"/>
      <c r="O1472" s="38"/>
      <c r="P1472" s="110"/>
      <c r="Q1472" s="38"/>
      <c r="R1472" s="23"/>
      <c r="S1472" s="23"/>
      <c r="T1472" s="321"/>
      <c r="U1472" s="23"/>
      <c r="V1472" s="23"/>
      <c r="W1472" s="23"/>
      <c r="X1472" s="110"/>
      <c r="Y1472" s="38"/>
      <c r="Z1472" s="124"/>
      <c r="AA1472" s="317"/>
      <c r="AB1472" s="315"/>
      <c r="AC1472" s="124"/>
      <c r="AD1472" s="124"/>
      <c r="AE1472" s="124"/>
      <c r="AF1472" s="38"/>
      <c r="AG1472" s="19"/>
      <c r="AH1472" s="19"/>
    </row>
    <row r="1473" spans="1:34" ht="12.75" customHeight="1">
      <c r="A1473" s="19"/>
      <c r="B1473" s="48"/>
      <c r="C1473" s="48"/>
      <c r="D1473" s="110"/>
      <c r="E1473" s="38"/>
      <c r="F1473" s="38"/>
      <c r="G1473" s="38"/>
      <c r="H1473" s="110"/>
      <c r="I1473" s="38"/>
      <c r="J1473" s="38"/>
      <c r="K1473" s="38"/>
      <c r="L1473" s="110"/>
      <c r="M1473" s="38"/>
      <c r="N1473" s="38"/>
      <c r="O1473" s="38"/>
      <c r="P1473" s="110"/>
      <c r="Q1473" s="38"/>
      <c r="R1473" s="38"/>
      <c r="S1473" s="309"/>
      <c r="T1473" s="310"/>
      <c r="U1473" s="309"/>
      <c r="V1473" s="309"/>
      <c r="W1473" s="309"/>
      <c r="X1473" s="110"/>
      <c r="Y1473" s="38"/>
      <c r="Z1473" s="38"/>
      <c r="AA1473" s="38"/>
      <c r="AB1473" s="110"/>
      <c r="AC1473" s="38"/>
      <c r="AD1473" s="38"/>
      <c r="AE1473" s="38"/>
      <c r="AF1473" s="38"/>
      <c r="AG1473" s="19"/>
      <c r="AH1473" s="19"/>
    </row>
    <row r="1474" spans="1:34" ht="12.75" customHeight="1">
      <c r="A1474" s="19"/>
      <c r="B1474" s="375"/>
      <c r="C1474" s="48"/>
      <c r="D1474" s="315"/>
      <c r="E1474" s="124"/>
      <c r="F1474" s="124"/>
      <c r="G1474" s="124"/>
      <c r="H1474" s="315"/>
      <c r="I1474" s="303"/>
      <c r="J1474" s="38"/>
      <c r="K1474" s="38"/>
      <c r="L1474" s="315"/>
      <c r="M1474" s="124"/>
      <c r="N1474" s="124"/>
      <c r="O1474" s="124"/>
      <c r="P1474" s="315"/>
      <c r="Q1474" s="124"/>
      <c r="R1474" s="309"/>
      <c r="S1474" s="309"/>
      <c r="T1474" s="310"/>
      <c r="U1474" s="309"/>
      <c r="V1474" s="309"/>
      <c r="W1474" s="309"/>
      <c r="X1474" s="110"/>
      <c r="Y1474" s="38"/>
      <c r="Z1474" s="38"/>
      <c r="AA1474" s="38"/>
      <c r="AB1474" s="110"/>
      <c r="AC1474" s="38"/>
      <c r="AD1474" s="38"/>
      <c r="AE1474" s="38"/>
      <c r="AF1474" s="38"/>
      <c r="AG1474" s="19"/>
      <c r="AH1474" s="19"/>
    </row>
    <row r="1475" spans="1:34" ht="12.75" customHeight="1">
      <c r="A1475" s="19"/>
      <c r="B1475" s="376"/>
      <c r="C1475" s="383"/>
      <c r="D1475" s="377"/>
      <c r="E1475" s="378"/>
      <c r="F1475" s="378"/>
      <c r="G1475" s="378"/>
      <c r="H1475" s="377"/>
      <c r="I1475" s="379"/>
      <c r="J1475" s="35"/>
      <c r="K1475" s="35"/>
      <c r="L1475" s="377"/>
      <c r="M1475" s="378"/>
      <c r="N1475" s="378"/>
      <c r="O1475" s="378"/>
      <c r="P1475" s="377"/>
      <c r="Q1475" s="378"/>
      <c r="R1475" s="35"/>
      <c r="S1475" s="35"/>
      <c r="T1475" s="372"/>
      <c r="U1475" s="35"/>
      <c r="V1475" s="35"/>
      <c r="W1475" s="35"/>
      <c r="X1475" s="372"/>
      <c r="Y1475" s="35"/>
      <c r="Z1475" s="35"/>
      <c r="AA1475" s="387"/>
      <c r="AB1475" s="372"/>
      <c r="AC1475" s="35"/>
      <c r="AD1475" s="35"/>
      <c r="AE1475" s="35"/>
      <c r="AF1475" s="35"/>
      <c r="AG1475" s="19"/>
      <c r="AH1475" s="19"/>
    </row>
    <row r="1476" spans="1:34" ht="12.75" customHeight="1">
      <c r="A1476" s="19"/>
      <c r="B1476" s="375">
        <v>13</v>
      </c>
      <c r="C1476" s="363" t="s">
        <v>1020</v>
      </c>
      <c r="D1476" s="315"/>
      <c r="E1476" s="124"/>
      <c r="F1476" s="124"/>
      <c r="G1476" s="124"/>
      <c r="H1476" s="315"/>
      <c r="I1476" s="303"/>
      <c r="J1476" s="38"/>
      <c r="K1476" s="38"/>
      <c r="L1476" s="315"/>
      <c r="M1476" s="124"/>
      <c r="N1476" s="124"/>
      <c r="O1476" s="124"/>
      <c r="P1476" s="315"/>
      <c r="Q1476" s="124"/>
      <c r="R1476" s="124"/>
      <c r="S1476" s="124"/>
      <c r="T1476" s="315"/>
      <c r="U1476" s="124"/>
      <c r="V1476" s="124"/>
      <c r="W1476" s="124"/>
      <c r="X1476" s="110"/>
      <c r="Y1476" s="38"/>
      <c r="Z1476" s="124"/>
      <c r="AA1476" s="313"/>
      <c r="AB1476" s="315"/>
      <c r="AC1476" s="124"/>
      <c r="AD1476" s="124"/>
      <c r="AE1476" s="124"/>
      <c r="AF1476" s="38"/>
      <c r="AG1476" s="19"/>
      <c r="AH1476" s="19"/>
    </row>
    <row r="1477" spans="1:34" ht="12.75" customHeight="1">
      <c r="A1477" s="19"/>
      <c r="B1477" s="48"/>
      <c r="C1477" s="375"/>
      <c r="D1477" s="110"/>
      <c r="E1477" s="38"/>
      <c r="F1477" s="38"/>
      <c r="G1477" s="38"/>
      <c r="H1477" s="110"/>
      <c r="I1477" s="38"/>
      <c r="J1477" s="38"/>
      <c r="K1477" s="38"/>
      <c r="L1477" s="110"/>
      <c r="M1477" s="38"/>
      <c r="N1477" s="38"/>
      <c r="O1477" s="38"/>
      <c r="P1477" s="110"/>
      <c r="Q1477" s="38"/>
      <c r="R1477" s="124"/>
      <c r="S1477" s="124"/>
      <c r="T1477" s="315"/>
      <c r="U1477" s="124"/>
      <c r="V1477" s="124"/>
      <c r="W1477" s="124"/>
      <c r="X1477" s="315"/>
      <c r="Y1477" s="124"/>
      <c r="Z1477" s="124"/>
      <c r="AA1477" s="317"/>
      <c r="AB1477" s="315"/>
      <c r="AC1477" s="124"/>
      <c r="AD1477" s="124"/>
      <c r="AE1477" s="124"/>
      <c r="AF1477" s="38"/>
      <c r="AG1477" s="19"/>
      <c r="AH1477" s="19"/>
    </row>
    <row r="1478" spans="1:34" ht="12.75" customHeight="1">
      <c r="A1478" s="19"/>
      <c r="B1478" s="48"/>
      <c r="C1478" s="48"/>
      <c r="D1478" s="110"/>
      <c r="E1478" s="38"/>
      <c r="F1478" s="38"/>
      <c r="G1478" s="38"/>
      <c r="H1478" s="110"/>
      <c r="I1478" s="38"/>
      <c r="J1478" s="38"/>
      <c r="K1478" s="38"/>
      <c r="L1478" s="110"/>
      <c r="M1478" s="38"/>
      <c r="N1478" s="38"/>
      <c r="O1478" s="38"/>
      <c r="P1478" s="110"/>
      <c r="Q1478" s="38"/>
      <c r="R1478" s="124"/>
      <c r="S1478" s="124"/>
      <c r="T1478" s="315"/>
      <c r="U1478" s="124"/>
      <c r="V1478" s="124"/>
      <c r="W1478" s="124"/>
      <c r="X1478" s="110"/>
      <c r="Y1478" s="38"/>
      <c r="Z1478" s="38"/>
      <c r="AA1478" s="317"/>
      <c r="AB1478" s="110"/>
      <c r="AC1478" s="38"/>
      <c r="AD1478" s="38"/>
      <c r="AE1478" s="38"/>
      <c r="AF1478" s="38"/>
      <c r="AG1478" s="19"/>
      <c r="AH1478" s="19"/>
    </row>
    <row r="1479" spans="1:34" ht="12.75" customHeight="1">
      <c r="A1479" s="19"/>
      <c r="B1479" s="376"/>
      <c r="C1479" s="383"/>
      <c r="D1479" s="377"/>
      <c r="E1479" s="378"/>
      <c r="F1479" s="378"/>
      <c r="G1479" s="378"/>
      <c r="H1479" s="377"/>
      <c r="I1479" s="379"/>
      <c r="J1479" s="35"/>
      <c r="K1479" s="35"/>
      <c r="L1479" s="377"/>
      <c r="M1479" s="378"/>
      <c r="N1479" s="378"/>
      <c r="O1479" s="378"/>
      <c r="P1479" s="377"/>
      <c r="Q1479" s="378"/>
      <c r="R1479" s="378"/>
      <c r="S1479" s="378"/>
      <c r="T1479" s="377"/>
      <c r="U1479" s="378"/>
      <c r="V1479" s="378"/>
      <c r="W1479" s="378"/>
      <c r="X1479" s="372"/>
      <c r="Y1479" s="35"/>
      <c r="Z1479" s="378"/>
      <c r="AA1479" s="384"/>
      <c r="AB1479" s="377"/>
      <c r="AC1479" s="378"/>
      <c r="AD1479" s="378"/>
      <c r="AE1479" s="378"/>
      <c r="AF1479" s="35"/>
      <c r="AG1479" s="19"/>
      <c r="AH1479" s="19"/>
    </row>
    <row r="1480" spans="1:34" ht="12.75" customHeight="1">
      <c r="A1480" s="19"/>
      <c r="B1480" s="375">
        <v>14</v>
      </c>
      <c r="C1480" s="375" t="s">
        <v>1021</v>
      </c>
      <c r="D1480" s="315"/>
      <c r="E1480" s="124"/>
      <c r="F1480" s="124"/>
      <c r="G1480" s="124"/>
      <c r="H1480" s="315"/>
      <c r="I1480" s="303"/>
      <c r="J1480" s="38"/>
      <c r="K1480" s="38"/>
      <c r="L1480" s="315"/>
      <c r="M1480" s="124"/>
      <c r="N1480" s="124"/>
      <c r="O1480" s="124"/>
      <c r="P1480" s="315"/>
      <c r="Q1480" s="124"/>
      <c r="R1480" s="38"/>
      <c r="S1480" s="309"/>
      <c r="T1480" s="310"/>
      <c r="U1480" s="309"/>
      <c r="V1480" s="309"/>
      <c r="W1480" s="309"/>
      <c r="X1480" s="110"/>
      <c r="Y1480" s="38"/>
      <c r="Z1480" s="38"/>
      <c r="AA1480" s="38"/>
      <c r="AB1480" s="110"/>
      <c r="AC1480" s="38"/>
      <c r="AD1480" s="38"/>
      <c r="AE1480" s="38"/>
      <c r="AF1480" s="38"/>
      <c r="AG1480" s="19"/>
      <c r="AH1480" s="19"/>
    </row>
    <row r="1481" spans="1:34" ht="12.75" customHeight="1">
      <c r="A1481" s="19"/>
      <c r="B1481" s="375"/>
      <c r="C1481" s="48"/>
      <c r="D1481" s="315"/>
      <c r="E1481" s="124"/>
      <c r="F1481" s="124"/>
      <c r="G1481" s="124"/>
      <c r="H1481" s="315"/>
      <c r="I1481" s="303"/>
      <c r="J1481" s="38"/>
      <c r="K1481" s="38"/>
      <c r="L1481" s="315"/>
      <c r="M1481" s="124"/>
      <c r="N1481" s="124"/>
      <c r="O1481" s="124"/>
      <c r="P1481" s="315"/>
      <c r="Q1481" s="124"/>
      <c r="R1481" s="38"/>
      <c r="S1481" s="38"/>
      <c r="T1481" s="110"/>
      <c r="U1481" s="38"/>
      <c r="V1481" s="38"/>
      <c r="W1481" s="38"/>
      <c r="X1481" s="110"/>
      <c r="Y1481" s="38"/>
      <c r="Z1481" s="38"/>
      <c r="AA1481" s="38"/>
      <c r="AB1481" s="110"/>
      <c r="AC1481" s="38"/>
      <c r="AD1481" s="38"/>
      <c r="AE1481" s="38"/>
      <c r="AF1481" s="38"/>
      <c r="AG1481" s="19"/>
      <c r="AH1481" s="19"/>
    </row>
    <row r="1482" spans="1:34" ht="12.75" customHeight="1">
      <c r="A1482" s="19"/>
      <c r="B1482" s="48"/>
      <c r="C1482" s="48"/>
      <c r="D1482" s="110"/>
      <c r="E1482" s="38"/>
      <c r="F1482" s="38"/>
      <c r="G1482" s="38"/>
      <c r="H1482" s="110"/>
      <c r="I1482" s="38"/>
      <c r="J1482" s="38"/>
      <c r="K1482" s="38"/>
      <c r="L1482" s="110"/>
      <c r="M1482" s="38"/>
      <c r="N1482" s="38"/>
      <c r="O1482" s="38"/>
      <c r="P1482" s="110"/>
      <c r="Q1482" s="38"/>
      <c r="R1482" s="38"/>
      <c r="S1482" s="38"/>
      <c r="T1482" s="110"/>
      <c r="U1482" s="38"/>
      <c r="V1482" s="38"/>
      <c r="W1482" s="38"/>
      <c r="X1482" s="110"/>
      <c r="Y1482" s="38"/>
      <c r="Z1482" s="38"/>
      <c r="AA1482" s="38"/>
      <c r="AB1482" s="110"/>
      <c r="AC1482" s="38"/>
      <c r="AD1482" s="38"/>
      <c r="AE1482" s="38"/>
      <c r="AF1482" s="38"/>
      <c r="AG1482" s="19"/>
      <c r="AH1482" s="19"/>
    </row>
    <row r="1483" spans="1:34" ht="12.75" customHeight="1">
      <c r="A1483" s="19"/>
      <c r="B1483" s="383"/>
      <c r="C1483" s="383"/>
      <c r="D1483" s="372"/>
      <c r="E1483" s="35"/>
      <c r="F1483" s="35"/>
      <c r="G1483" s="35"/>
      <c r="H1483" s="372"/>
      <c r="I1483" s="35"/>
      <c r="J1483" s="35"/>
      <c r="K1483" s="35"/>
      <c r="L1483" s="372"/>
      <c r="M1483" s="35"/>
      <c r="N1483" s="35"/>
      <c r="O1483" s="35"/>
      <c r="P1483" s="372"/>
      <c r="Q1483" s="35"/>
      <c r="R1483" s="35"/>
      <c r="S1483" s="35"/>
      <c r="T1483" s="372"/>
      <c r="U1483" s="35"/>
      <c r="V1483" s="35"/>
      <c r="W1483" s="35"/>
      <c r="X1483" s="372"/>
      <c r="Y1483" s="35"/>
      <c r="Z1483" s="35"/>
      <c r="AA1483" s="35"/>
      <c r="AB1483" s="372"/>
      <c r="AC1483" s="35"/>
      <c r="AD1483" s="35"/>
      <c r="AE1483" s="35"/>
      <c r="AF1483" s="35"/>
      <c r="AG1483" s="19"/>
      <c r="AH1483" s="19"/>
    </row>
    <row r="1484" spans="1:34" ht="12.75" customHeight="1">
      <c r="A1484" s="19"/>
      <c r="B1484" s="375">
        <v>15</v>
      </c>
      <c r="C1484" s="375" t="s">
        <v>1022</v>
      </c>
      <c r="D1484" s="110"/>
      <c r="E1484" s="38"/>
      <c r="F1484" s="38"/>
      <c r="G1484" s="38"/>
      <c r="H1484" s="110"/>
      <c r="I1484" s="38"/>
      <c r="J1484" s="38"/>
      <c r="K1484" s="38"/>
      <c r="L1484" s="110"/>
      <c r="M1484" s="38"/>
      <c r="N1484" s="38"/>
      <c r="O1484" s="38"/>
      <c r="P1484" s="110"/>
      <c r="Q1484" s="38"/>
      <c r="R1484" s="38"/>
      <c r="S1484" s="38"/>
      <c r="T1484" s="110"/>
      <c r="U1484" s="38"/>
      <c r="V1484" s="38"/>
      <c r="W1484" s="38"/>
      <c r="X1484" s="110"/>
      <c r="Y1484" s="38"/>
      <c r="Z1484" s="38"/>
      <c r="AA1484" s="38"/>
      <c r="AB1484" s="110"/>
      <c r="AC1484" s="38"/>
      <c r="AD1484" s="38"/>
      <c r="AE1484" s="38"/>
      <c r="AF1484" s="38"/>
      <c r="AG1484" s="19"/>
      <c r="AH1484" s="19"/>
    </row>
    <row r="1485" spans="1:34" ht="12.75" customHeight="1">
      <c r="A1485" s="19"/>
      <c r="B1485" s="48"/>
      <c r="C1485" s="48"/>
      <c r="D1485" s="110"/>
      <c r="E1485" s="38"/>
      <c r="F1485" s="38"/>
      <c r="G1485" s="38"/>
      <c r="H1485" s="110"/>
      <c r="I1485" s="38"/>
      <c r="J1485" s="38"/>
      <c r="K1485" s="38"/>
      <c r="L1485" s="110"/>
      <c r="M1485" s="38"/>
      <c r="N1485" s="38"/>
      <c r="O1485" s="38"/>
      <c r="P1485" s="110"/>
      <c r="Q1485" s="38"/>
      <c r="R1485" s="38"/>
      <c r="S1485" s="38"/>
      <c r="T1485" s="110"/>
      <c r="U1485" s="38"/>
      <c r="V1485" s="38"/>
      <c r="W1485" s="38"/>
      <c r="X1485" s="110"/>
      <c r="Y1485" s="38"/>
      <c r="Z1485" s="38"/>
      <c r="AA1485" s="38"/>
      <c r="AB1485" s="110"/>
      <c r="AC1485" s="38"/>
      <c r="AD1485" s="38"/>
      <c r="AE1485" s="38"/>
      <c r="AF1485" s="38"/>
      <c r="AG1485" s="19"/>
      <c r="AH1485" s="19"/>
    </row>
    <row r="1486" spans="1:34" ht="12.75" customHeight="1">
      <c r="A1486" s="19"/>
      <c r="B1486" s="48"/>
      <c r="C1486" s="48"/>
      <c r="D1486" s="110"/>
      <c r="E1486" s="38"/>
      <c r="F1486" s="38"/>
      <c r="G1486" s="38"/>
      <c r="H1486" s="110"/>
      <c r="I1486" s="38"/>
      <c r="J1486" s="38"/>
      <c r="K1486" s="38"/>
      <c r="L1486" s="110"/>
      <c r="M1486" s="38"/>
      <c r="N1486" s="38"/>
      <c r="O1486" s="38"/>
      <c r="P1486" s="110"/>
      <c r="Q1486" s="38"/>
      <c r="R1486" s="38"/>
      <c r="S1486" s="38"/>
      <c r="T1486" s="110"/>
      <c r="U1486" s="38"/>
      <c r="V1486" s="38"/>
      <c r="W1486" s="38"/>
      <c r="X1486" s="110"/>
      <c r="Y1486" s="38"/>
      <c r="Z1486" s="38"/>
      <c r="AA1486" s="38"/>
      <c r="AB1486" s="110"/>
      <c r="AC1486" s="38"/>
      <c r="AD1486" s="38"/>
      <c r="AE1486" s="38"/>
      <c r="AF1486" s="38"/>
      <c r="AG1486" s="19"/>
      <c r="AH1486" s="19"/>
    </row>
    <row r="1487" spans="1:34" ht="12.75" customHeight="1">
      <c r="A1487" s="19"/>
      <c r="B1487" s="383"/>
      <c r="C1487" s="383"/>
      <c r="D1487" s="372"/>
      <c r="E1487" s="35"/>
      <c r="F1487" s="35"/>
      <c r="G1487" s="35"/>
      <c r="H1487" s="372"/>
      <c r="I1487" s="35"/>
      <c r="J1487" s="35"/>
      <c r="K1487" s="35"/>
      <c r="L1487" s="372"/>
      <c r="M1487" s="35"/>
      <c r="N1487" s="35"/>
      <c r="O1487" s="35"/>
      <c r="P1487" s="372"/>
      <c r="Q1487" s="35"/>
      <c r="R1487" s="35"/>
      <c r="S1487" s="35"/>
      <c r="T1487" s="372"/>
      <c r="U1487" s="35"/>
      <c r="V1487" s="35"/>
      <c r="W1487" s="35"/>
      <c r="X1487" s="372"/>
      <c r="Y1487" s="35"/>
      <c r="Z1487" s="35"/>
      <c r="AA1487" s="35"/>
      <c r="AB1487" s="372"/>
      <c r="AC1487" s="35"/>
      <c r="AD1487" s="35"/>
      <c r="AE1487" s="35"/>
      <c r="AF1487" s="35"/>
      <c r="AG1487" s="19"/>
      <c r="AH1487" s="19"/>
    </row>
    <row r="1488" spans="1:34" ht="12.75" customHeight="1">
      <c r="A1488" s="19"/>
      <c r="B1488" s="375"/>
      <c r="C1488" s="375"/>
      <c r="D1488" s="110"/>
      <c r="E1488" s="38"/>
      <c r="F1488" s="38"/>
      <c r="G1488" s="38"/>
      <c r="H1488" s="110"/>
      <c r="I1488" s="38"/>
      <c r="J1488" s="38"/>
      <c r="K1488" s="38"/>
      <c r="L1488" s="110"/>
      <c r="M1488" s="38"/>
      <c r="N1488" s="38"/>
      <c r="O1488" s="38"/>
      <c r="P1488" s="110"/>
      <c r="Q1488" s="38"/>
      <c r="R1488" s="38"/>
      <c r="S1488" s="38"/>
      <c r="T1488" s="110"/>
      <c r="U1488" s="38"/>
      <c r="V1488" s="38"/>
      <c r="W1488" s="38"/>
      <c r="X1488" s="110"/>
      <c r="Y1488" s="38"/>
      <c r="Z1488" s="38"/>
      <c r="AA1488" s="38"/>
      <c r="AB1488" s="110"/>
      <c r="AC1488" s="38"/>
      <c r="AD1488" s="38"/>
      <c r="AE1488" s="38"/>
      <c r="AF1488" s="38"/>
      <c r="AG1488" s="19"/>
      <c r="AH1488" s="19"/>
    </row>
    <row r="1489" spans="1:34" ht="12.75" customHeight="1">
      <c r="A1489" s="19"/>
      <c r="B1489" s="48"/>
      <c r="C1489" s="48"/>
      <c r="D1489" s="110"/>
      <c r="E1489" s="38"/>
      <c r="F1489" s="38"/>
      <c r="G1489" s="38"/>
      <c r="H1489" s="110"/>
      <c r="I1489" s="38"/>
      <c r="J1489" s="38"/>
      <c r="K1489" s="38"/>
      <c r="L1489" s="110"/>
      <c r="M1489" s="38"/>
      <c r="N1489" s="38"/>
      <c r="O1489" s="38"/>
      <c r="P1489" s="110"/>
      <c r="Q1489" s="38"/>
      <c r="R1489" s="38"/>
      <c r="S1489" s="38"/>
      <c r="T1489" s="110"/>
      <c r="U1489" s="38"/>
      <c r="V1489" s="38"/>
      <c r="W1489" s="38"/>
      <c r="X1489" s="110"/>
      <c r="Y1489" s="38"/>
      <c r="Z1489" s="38"/>
      <c r="AA1489" s="38"/>
      <c r="AB1489" s="110"/>
      <c r="AC1489" s="38"/>
      <c r="AD1489" s="38"/>
      <c r="AE1489" s="38"/>
      <c r="AF1489" s="38"/>
      <c r="AG1489" s="19"/>
      <c r="AH1489" s="19"/>
    </row>
    <row r="1490" spans="1:34" ht="12.75" customHeight="1">
      <c r="A1490" s="19"/>
      <c r="B1490" s="38"/>
      <c r="C1490" s="38"/>
      <c r="D1490" s="110"/>
      <c r="E1490" s="38"/>
      <c r="F1490" s="38"/>
      <c r="G1490" s="38"/>
      <c r="H1490" s="110"/>
      <c r="I1490" s="38"/>
      <c r="J1490" s="38"/>
      <c r="K1490" s="38"/>
      <c r="L1490" s="110"/>
      <c r="M1490" s="38"/>
      <c r="N1490" s="38"/>
      <c r="O1490" s="38"/>
      <c r="P1490" s="110"/>
      <c r="Q1490" s="38"/>
      <c r="R1490" s="38"/>
      <c r="S1490" s="38"/>
      <c r="T1490" s="110"/>
      <c r="U1490" s="38"/>
      <c r="V1490" s="38"/>
      <c r="W1490" s="38"/>
      <c r="X1490" s="110"/>
      <c r="Y1490" s="38"/>
      <c r="Z1490" s="38"/>
      <c r="AA1490" s="38"/>
      <c r="AB1490" s="110"/>
      <c r="AC1490" s="38"/>
      <c r="AD1490" s="38"/>
      <c r="AE1490" s="38"/>
      <c r="AF1490" s="38"/>
      <c r="AG1490" s="19"/>
      <c r="AH1490" s="19"/>
    </row>
    <row r="1491" spans="1:34" ht="12.75" customHeight="1">
      <c r="A1491" s="19"/>
      <c r="B1491" s="307"/>
      <c r="C1491" s="307"/>
      <c r="D1491" s="319"/>
      <c r="E1491" s="307"/>
      <c r="F1491" s="307"/>
      <c r="G1491" s="307"/>
      <c r="H1491" s="319"/>
      <c r="I1491" s="307"/>
      <c r="J1491" s="307"/>
      <c r="K1491" s="307"/>
      <c r="L1491" s="319"/>
      <c r="M1491" s="307"/>
      <c r="N1491" s="307"/>
      <c r="O1491" s="307"/>
      <c r="P1491" s="319"/>
      <c r="Q1491" s="307"/>
      <c r="R1491" s="307"/>
      <c r="S1491" s="307"/>
      <c r="T1491" s="319"/>
      <c r="U1491" s="307"/>
      <c r="V1491" s="307"/>
      <c r="W1491" s="307"/>
      <c r="X1491" s="319"/>
      <c r="Y1491" s="307"/>
      <c r="Z1491" s="307"/>
      <c r="AA1491" s="307"/>
      <c r="AB1491" s="319"/>
      <c r="AC1491" s="307"/>
      <c r="AD1491" s="307"/>
      <c r="AE1491" s="307"/>
      <c r="AF1491" s="307"/>
      <c r="AG1491" s="19"/>
      <c r="AH1491" s="19"/>
    </row>
    <row r="1492" spans="1:34" ht="12.75" customHeight="1">
      <c r="A1492" s="19"/>
      <c r="J1492" s="2"/>
      <c r="K1492" s="52"/>
      <c r="AA1492" s="19"/>
      <c r="AF1492" s="1">
        <v>11</v>
      </c>
      <c r="AG1492" s="19"/>
      <c r="AH1492" s="19"/>
    </row>
    <row r="1493" spans="1:34" ht="12.75" customHeight="1">
      <c r="A1493" s="19"/>
      <c r="J1493" s="19"/>
      <c r="K1493" s="1007" t="s">
        <v>1016</v>
      </c>
      <c r="L1493" s="727"/>
      <c r="M1493" s="727"/>
      <c r="N1493" s="727"/>
      <c r="O1493" s="727"/>
      <c r="P1493" s="727"/>
      <c r="Q1493" s="727"/>
      <c r="R1493" s="727"/>
      <c r="S1493" s="727"/>
      <c r="T1493" s="727"/>
      <c r="U1493" s="727"/>
      <c r="V1493" s="727"/>
      <c r="W1493" s="727"/>
      <c r="X1493" s="727"/>
      <c r="Y1493" s="228"/>
      <c r="Z1493" s="19"/>
      <c r="AA1493" s="19"/>
      <c r="AB1493" s="19"/>
      <c r="AC1493" s="19"/>
      <c r="AD1493" s="19"/>
      <c r="AE1493" s="19"/>
      <c r="AF1493" s="19"/>
      <c r="AG1493" s="19"/>
      <c r="AH1493" s="19"/>
    </row>
    <row r="1494" spans="1:34" ht="12.75" customHeight="1">
      <c r="A1494" s="19"/>
      <c r="J1494" s="19"/>
      <c r="K1494" s="727"/>
      <c r="L1494" s="727"/>
      <c r="M1494" s="727"/>
      <c r="N1494" s="727"/>
      <c r="O1494" s="727"/>
      <c r="P1494" s="727"/>
      <c r="Q1494" s="727"/>
      <c r="R1494" s="727"/>
      <c r="S1494" s="727"/>
      <c r="T1494" s="727"/>
      <c r="U1494" s="727"/>
      <c r="V1494" s="727"/>
      <c r="W1494" s="727"/>
      <c r="X1494" s="727"/>
      <c r="Y1494" s="228"/>
      <c r="Z1494" s="19"/>
      <c r="AA1494" s="19"/>
      <c r="AB1494" s="19"/>
      <c r="AC1494" s="19"/>
      <c r="AD1494" s="19"/>
      <c r="AE1494" s="19"/>
      <c r="AF1494" s="19"/>
      <c r="AG1494" s="19"/>
      <c r="AH1494" s="19"/>
    </row>
    <row r="1495" spans="1:34" ht="12.75" customHeight="1">
      <c r="A1495" s="19"/>
      <c r="J1495" s="237"/>
      <c r="K1495" s="727"/>
      <c r="L1495" s="727"/>
      <c r="M1495" s="727"/>
      <c r="N1495" s="727"/>
      <c r="O1495" s="727"/>
      <c r="P1495" s="727"/>
      <c r="Q1495" s="727"/>
      <c r="R1495" s="727"/>
      <c r="S1495" s="727"/>
      <c r="T1495" s="727"/>
      <c r="U1495" s="727"/>
      <c r="V1495" s="727"/>
      <c r="W1495" s="727"/>
      <c r="X1495" s="727"/>
      <c r="Y1495" s="228"/>
      <c r="Z1495" s="284"/>
      <c r="AA1495" s="284"/>
      <c r="AB1495" s="284"/>
      <c r="AC1495" s="284"/>
      <c r="AD1495" s="284"/>
      <c r="AE1495" s="284"/>
      <c r="AF1495" s="284"/>
      <c r="AG1495" s="19"/>
      <c r="AH1495" s="19"/>
    </row>
    <row r="1496" spans="1:34" ht="12.75" customHeight="1">
      <c r="A1496" s="19"/>
      <c r="B1496" s="238"/>
      <c r="C1496" s="238"/>
      <c r="D1496" s="238"/>
      <c r="E1496" s="238"/>
      <c r="F1496" s="238"/>
      <c r="G1496" s="238"/>
      <c r="H1496" s="238"/>
      <c r="I1496" s="238"/>
      <c r="J1496" s="238"/>
      <c r="K1496" s="238"/>
      <c r="L1496" s="238"/>
      <c r="M1496" s="238"/>
      <c r="N1496" s="238"/>
      <c r="O1496" s="238"/>
      <c r="P1496" s="238"/>
      <c r="Q1496" s="238"/>
      <c r="R1496" s="238"/>
      <c r="S1496" s="238"/>
      <c r="T1496" s="238"/>
      <c r="U1496" s="238"/>
      <c r="V1496" s="238"/>
      <c r="W1496" s="238"/>
      <c r="X1496" s="238"/>
      <c r="Y1496" s="238"/>
      <c r="Z1496" s="238"/>
      <c r="AA1496" s="238"/>
      <c r="AB1496" s="238"/>
      <c r="AC1496" s="238"/>
      <c r="AD1496" s="238"/>
      <c r="AE1496" s="238"/>
      <c r="AF1496" s="238"/>
      <c r="AG1496" s="19"/>
      <c r="AH1496" s="19"/>
    </row>
    <row r="1497" spans="1:34" ht="12.75" customHeight="1">
      <c r="A1497" s="19"/>
      <c r="B1497" s="1008" t="s">
        <v>908</v>
      </c>
      <c r="C1497" s="949"/>
      <c r="D1497" s="1009"/>
      <c r="E1497" s="1008" t="s">
        <v>1017</v>
      </c>
      <c r="F1497" s="949"/>
      <c r="G1497" s="949"/>
      <c r="H1497" s="1009"/>
      <c r="I1497" s="1008" t="s">
        <v>1018</v>
      </c>
      <c r="J1497" s="949"/>
      <c r="K1497" s="949"/>
      <c r="L1497" s="949"/>
      <c r="M1497" s="949"/>
      <c r="N1497" s="949"/>
      <c r="O1497" s="949"/>
      <c r="P1497" s="949"/>
      <c r="Q1497" s="949"/>
      <c r="R1497" s="949"/>
      <c r="S1497" s="949"/>
      <c r="T1497" s="949"/>
      <c r="U1497" s="949"/>
      <c r="V1497" s="949"/>
      <c r="W1497" s="949"/>
      <c r="X1497" s="949"/>
      <c r="Y1497" s="949"/>
      <c r="Z1497" s="949"/>
      <c r="AA1497" s="949"/>
      <c r="AB1497" s="949"/>
      <c r="AC1497" s="949"/>
      <c r="AD1497" s="949"/>
      <c r="AE1497" s="949"/>
      <c r="AF1497" s="1009"/>
      <c r="AG1497" s="19"/>
      <c r="AH1497" s="19"/>
    </row>
    <row r="1498" spans="1:34" ht="12.75" customHeight="1">
      <c r="A1498" s="19"/>
      <c r="B1498" s="360"/>
      <c r="C1498" s="482"/>
      <c r="D1498" s="362"/>
      <c r="E1498" s="360"/>
      <c r="F1498" s="360"/>
      <c r="G1498" s="360"/>
      <c r="H1498" s="362"/>
      <c r="I1498" s="360">
        <v>9</v>
      </c>
      <c r="J1498" s="360"/>
      <c r="K1498" s="360">
        <v>10</v>
      </c>
      <c r="L1498" s="362"/>
      <c r="M1498" s="360">
        <v>11</v>
      </c>
      <c r="N1498" s="360"/>
      <c r="O1498" s="360">
        <v>12</v>
      </c>
      <c r="P1498" s="362"/>
      <c r="Q1498" s="360">
        <v>13</v>
      </c>
      <c r="R1498" s="360"/>
      <c r="S1498" s="360">
        <v>14</v>
      </c>
      <c r="T1498" s="362"/>
      <c r="U1498" s="360">
        <v>15</v>
      </c>
      <c r="V1498" s="360"/>
      <c r="W1498" s="360">
        <v>16</v>
      </c>
      <c r="X1498" s="362"/>
      <c r="Y1498" s="360">
        <v>17</v>
      </c>
      <c r="Z1498" s="360"/>
      <c r="AA1498" s="360">
        <v>18</v>
      </c>
      <c r="AB1498" s="362"/>
      <c r="AC1498" s="360"/>
      <c r="AD1498" s="360"/>
      <c r="AE1498" s="360"/>
      <c r="AF1498" s="360"/>
      <c r="AG1498" s="19"/>
      <c r="AH1498" s="19"/>
    </row>
    <row r="1499" spans="1:34" ht="12.75" customHeight="1">
      <c r="A1499" s="19"/>
      <c r="B1499" s="434">
        <v>16</v>
      </c>
      <c r="C1499" s="510" t="s">
        <v>1023</v>
      </c>
      <c r="D1499" s="436"/>
      <c r="E1499" s="437"/>
      <c r="F1499" s="437"/>
      <c r="G1499" s="437"/>
      <c r="H1499" s="436"/>
      <c r="I1499" s="437"/>
      <c r="J1499" s="437"/>
      <c r="K1499" s="437"/>
      <c r="L1499" s="436"/>
      <c r="M1499" s="437"/>
      <c r="N1499" s="437"/>
      <c r="O1499" s="437"/>
      <c r="P1499" s="436"/>
      <c r="Q1499" s="437"/>
      <c r="R1499" s="437"/>
      <c r="S1499" s="437"/>
      <c r="T1499" s="436"/>
      <c r="U1499" s="437"/>
      <c r="V1499" s="437"/>
      <c r="W1499" s="437"/>
      <c r="X1499" s="436"/>
      <c r="Y1499" s="437"/>
      <c r="Z1499" s="437"/>
      <c r="AA1499" s="437"/>
      <c r="AB1499" s="436"/>
      <c r="AC1499" s="437"/>
      <c r="AD1499" s="437"/>
      <c r="AE1499" s="437"/>
      <c r="AF1499" s="437"/>
      <c r="AG1499" s="19"/>
      <c r="AH1499" s="19"/>
    </row>
    <row r="1500" spans="1:34" ht="12.75" customHeight="1">
      <c r="A1500" s="19"/>
      <c r="B1500" s="509"/>
      <c r="C1500" s="509"/>
      <c r="D1500" s="511"/>
      <c r="E1500" s="512"/>
      <c r="F1500" s="512"/>
      <c r="G1500" s="512"/>
      <c r="H1500" s="511"/>
      <c r="I1500" s="512"/>
      <c r="J1500" s="512"/>
      <c r="K1500" s="512"/>
      <c r="L1500" s="511"/>
      <c r="M1500" s="512"/>
      <c r="N1500" s="512"/>
      <c r="O1500" s="512"/>
      <c r="P1500" s="511"/>
      <c r="Q1500" s="512"/>
      <c r="R1500" s="512"/>
      <c r="S1500" s="512"/>
      <c r="T1500" s="511"/>
      <c r="U1500" s="512"/>
      <c r="V1500" s="512"/>
      <c r="W1500" s="512"/>
      <c r="X1500" s="511"/>
      <c r="Y1500" s="512"/>
      <c r="Z1500" s="512"/>
      <c r="AA1500" s="512"/>
      <c r="AB1500" s="511"/>
      <c r="AC1500" s="512"/>
      <c r="AD1500" s="512"/>
      <c r="AE1500" s="512"/>
      <c r="AF1500" s="512"/>
      <c r="AG1500" s="19"/>
      <c r="AH1500" s="19"/>
    </row>
    <row r="1501" spans="1:34" ht="12.75" customHeight="1">
      <c r="A1501" s="19"/>
      <c r="B1501" s="442"/>
      <c r="C1501" s="509"/>
      <c r="D1501" s="443"/>
      <c r="E1501" s="444"/>
      <c r="F1501" s="444"/>
      <c r="G1501" s="444"/>
      <c r="H1501" s="443"/>
      <c r="I1501" s="512"/>
      <c r="J1501" s="512"/>
      <c r="K1501" s="512"/>
      <c r="L1501" s="511"/>
      <c r="M1501" s="512"/>
      <c r="N1501" s="512"/>
      <c r="O1501" s="512"/>
      <c r="P1501" s="511"/>
      <c r="Q1501" s="512"/>
      <c r="R1501" s="437"/>
      <c r="S1501" s="437"/>
      <c r="T1501" s="436"/>
      <c r="U1501" s="437"/>
      <c r="V1501" s="437"/>
      <c r="W1501" s="437"/>
      <c r="X1501" s="511"/>
      <c r="Y1501" s="512"/>
      <c r="Z1501" s="512"/>
      <c r="AA1501" s="512"/>
      <c r="AB1501" s="511"/>
      <c r="AC1501" s="512"/>
      <c r="AD1501" s="512"/>
      <c r="AE1501" s="512"/>
      <c r="AF1501" s="512"/>
      <c r="AG1501" s="19"/>
      <c r="AH1501" s="19"/>
    </row>
    <row r="1502" spans="1:34" ht="12.75" customHeight="1">
      <c r="A1502" s="19"/>
      <c r="B1502" s="448"/>
      <c r="C1502" s="532"/>
      <c r="D1502" s="449"/>
      <c r="E1502" s="450"/>
      <c r="F1502" s="450"/>
      <c r="G1502" s="450"/>
      <c r="H1502" s="449"/>
      <c r="I1502" s="522"/>
      <c r="J1502" s="522"/>
      <c r="K1502" s="522"/>
      <c r="L1502" s="523"/>
      <c r="M1502" s="522"/>
      <c r="N1502" s="522"/>
      <c r="O1502" s="522"/>
      <c r="P1502" s="523"/>
      <c r="Q1502" s="522"/>
      <c r="R1502" s="464"/>
      <c r="S1502" s="464"/>
      <c r="T1502" s="463"/>
      <c r="U1502" s="464"/>
      <c r="V1502" s="464"/>
      <c r="W1502" s="464"/>
      <c r="X1502" s="523"/>
      <c r="Y1502" s="522"/>
      <c r="Z1502" s="522"/>
      <c r="AA1502" s="522"/>
      <c r="AB1502" s="523"/>
      <c r="AC1502" s="522"/>
      <c r="AD1502" s="522"/>
      <c r="AE1502" s="522"/>
      <c r="AF1502" s="522"/>
      <c r="AG1502" s="19"/>
      <c r="AH1502" s="19"/>
    </row>
    <row r="1503" spans="1:34" ht="12.75" customHeight="1">
      <c r="A1503" s="19"/>
      <c r="B1503" s="438">
        <v>17</v>
      </c>
      <c r="C1503" s="504" t="s">
        <v>1024</v>
      </c>
      <c r="D1503" s="488"/>
      <c r="E1503" s="487"/>
      <c r="F1503" s="487"/>
      <c r="G1503" s="487"/>
      <c r="H1503" s="488"/>
      <c r="I1503" s="487"/>
      <c r="J1503" s="487"/>
      <c r="K1503" s="487"/>
      <c r="L1503" s="488"/>
      <c r="M1503" s="487"/>
      <c r="N1503" s="487"/>
      <c r="O1503" s="487"/>
      <c r="P1503" s="488"/>
      <c r="Q1503" s="487"/>
      <c r="R1503" s="487"/>
      <c r="S1503" s="487"/>
      <c r="T1503" s="488"/>
      <c r="U1503" s="487"/>
      <c r="V1503" s="487"/>
      <c r="W1503" s="487"/>
      <c r="X1503" s="488"/>
      <c r="Y1503" s="487"/>
      <c r="Z1503" s="487"/>
      <c r="AA1503" s="487"/>
      <c r="AB1503" s="488"/>
      <c r="AC1503" s="487"/>
      <c r="AD1503" s="487"/>
      <c r="AE1503" s="487"/>
      <c r="AF1503" s="487"/>
      <c r="AG1503" s="19"/>
      <c r="AH1503" s="19"/>
    </row>
    <row r="1504" spans="1:34" ht="12.75" customHeight="1">
      <c r="A1504" s="19"/>
      <c r="B1504" s="489"/>
      <c r="C1504" s="490"/>
      <c r="D1504" s="488"/>
      <c r="E1504" s="487"/>
      <c r="F1504" s="487"/>
      <c r="G1504" s="487"/>
      <c r="H1504" s="488"/>
      <c r="I1504" s="487"/>
      <c r="J1504" s="487"/>
      <c r="K1504" s="487"/>
      <c r="L1504" s="488"/>
      <c r="M1504" s="487"/>
      <c r="N1504" s="487"/>
      <c r="O1504" s="487"/>
      <c r="P1504" s="488"/>
      <c r="Q1504" s="487"/>
      <c r="R1504" s="487"/>
      <c r="S1504" s="487"/>
      <c r="T1504" s="488"/>
      <c r="U1504" s="487"/>
      <c r="V1504" s="487"/>
      <c r="W1504" s="487"/>
      <c r="X1504" s="488"/>
      <c r="Y1504" s="487"/>
      <c r="Z1504" s="487"/>
      <c r="AA1504" s="485"/>
      <c r="AB1504" s="488"/>
      <c r="AC1504" s="487"/>
      <c r="AD1504" s="487"/>
      <c r="AE1504" s="487"/>
      <c r="AF1504" s="487"/>
      <c r="AG1504" s="19"/>
      <c r="AH1504" s="19"/>
    </row>
    <row r="1505" spans="1:34" ht="12.75" customHeight="1">
      <c r="A1505" s="19"/>
      <c r="B1505" s="490"/>
      <c r="C1505" s="489"/>
      <c r="D1505" s="484"/>
      <c r="E1505" s="485"/>
      <c r="F1505" s="485"/>
      <c r="G1505" s="485"/>
      <c r="H1505" s="484"/>
      <c r="I1505" s="486"/>
      <c r="J1505" s="487"/>
      <c r="K1505" s="487"/>
      <c r="L1505" s="488"/>
      <c r="M1505" s="487"/>
      <c r="N1505" s="487"/>
      <c r="O1505" s="487"/>
      <c r="P1505" s="484"/>
      <c r="Q1505" s="487"/>
      <c r="R1505" s="485"/>
      <c r="S1505" s="485"/>
      <c r="T1505" s="484"/>
      <c r="U1505" s="485"/>
      <c r="V1505" s="485"/>
      <c r="W1505" s="485"/>
      <c r="X1505" s="488"/>
      <c r="Y1505" s="487"/>
      <c r="Z1505" s="485"/>
      <c r="AA1505" s="485"/>
      <c r="AB1505" s="484"/>
      <c r="AC1505" s="485"/>
      <c r="AD1505" s="485"/>
      <c r="AE1505" s="485"/>
      <c r="AF1505" s="487"/>
      <c r="AG1505" s="19"/>
      <c r="AH1505" s="19"/>
    </row>
    <row r="1506" spans="1:34" ht="12.75" customHeight="1">
      <c r="A1506" s="19"/>
      <c r="B1506" s="495"/>
      <c r="C1506" s="496"/>
      <c r="D1506" s="497"/>
      <c r="E1506" s="498"/>
      <c r="F1506" s="498"/>
      <c r="G1506" s="498"/>
      <c r="H1506" s="497"/>
      <c r="I1506" s="499"/>
      <c r="J1506" s="500"/>
      <c r="K1506" s="500"/>
      <c r="L1506" s="503"/>
      <c r="M1506" s="500"/>
      <c r="N1506" s="500"/>
      <c r="O1506" s="500"/>
      <c r="P1506" s="497"/>
      <c r="Q1506" s="498"/>
      <c r="R1506" s="498"/>
      <c r="S1506" s="498"/>
      <c r="T1506" s="497"/>
      <c r="U1506" s="498"/>
      <c r="V1506" s="498"/>
      <c r="W1506" s="498"/>
      <c r="X1506" s="497"/>
      <c r="Y1506" s="498"/>
      <c r="Z1506" s="498"/>
      <c r="AA1506" s="498"/>
      <c r="AB1506" s="497"/>
      <c r="AC1506" s="498"/>
      <c r="AD1506" s="498"/>
      <c r="AE1506" s="498"/>
      <c r="AF1506" s="500"/>
      <c r="AG1506" s="19"/>
      <c r="AH1506" s="19"/>
    </row>
    <row r="1507" spans="1:34" ht="12.75" customHeight="1">
      <c r="A1507" s="19"/>
      <c r="B1507" s="363">
        <v>18</v>
      </c>
      <c r="C1507" s="363" t="s">
        <v>483</v>
      </c>
      <c r="D1507" s="315"/>
      <c r="E1507" s="124"/>
      <c r="F1507" s="124"/>
      <c r="G1507" s="124"/>
      <c r="H1507" s="315"/>
      <c r="I1507" s="303"/>
      <c r="J1507" s="38"/>
      <c r="K1507" s="38"/>
      <c r="L1507" s="110"/>
      <c r="M1507" s="38"/>
      <c r="N1507" s="38"/>
      <c r="O1507" s="38"/>
      <c r="P1507" s="315"/>
      <c r="Q1507" s="124"/>
      <c r="R1507" s="124"/>
      <c r="S1507" s="124"/>
      <c r="T1507" s="315"/>
      <c r="U1507" s="124"/>
      <c r="V1507" s="124"/>
      <c r="W1507" s="124"/>
      <c r="X1507" s="110"/>
      <c r="Y1507" s="38"/>
      <c r="Z1507" s="38"/>
      <c r="AA1507" s="124"/>
      <c r="AB1507" s="110"/>
      <c r="AC1507" s="38"/>
      <c r="AD1507" s="38"/>
      <c r="AE1507" s="38"/>
      <c r="AF1507" s="38"/>
      <c r="AG1507" s="19"/>
      <c r="AH1507" s="19"/>
    </row>
    <row r="1508" spans="1:34" ht="12.75" customHeight="1">
      <c r="A1508" s="19"/>
      <c r="B1508" s="48"/>
      <c r="C1508" s="375"/>
      <c r="D1508" s="110"/>
      <c r="E1508" s="38"/>
      <c r="F1508" s="38"/>
      <c r="G1508" s="38"/>
      <c r="H1508" s="110"/>
      <c r="I1508" s="38"/>
      <c r="J1508" s="38"/>
      <c r="K1508" s="38"/>
      <c r="L1508" s="110"/>
      <c r="M1508" s="38"/>
      <c r="N1508" s="38"/>
      <c r="O1508" s="38"/>
      <c r="P1508" s="110"/>
      <c r="Q1508" s="38"/>
      <c r="R1508" s="23"/>
      <c r="S1508" s="23"/>
      <c r="T1508" s="321"/>
      <c r="U1508" s="23"/>
      <c r="V1508" s="23"/>
      <c r="W1508" s="23"/>
      <c r="X1508" s="110"/>
      <c r="Y1508" s="38"/>
      <c r="Z1508" s="124"/>
      <c r="AA1508" s="124"/>
      <c r="AB1508" s="315"/>
      <c r="AC1508" s="124"/>
      <c r="AD1508" s="124"/>
      <c r="AE1508" s="124"/>
      <c r="AF1508" s="38"/>
      <c r="AG1508" s="19"/>
      <c r="AH1508" s="19"/>
    </row>
    <row r="1509" spans="1:34" ht="12.75" customHeight="1">
      <c r="A1509" s="19"/>
      <c r="B1509" s="48"/>
      <c r="C1509" s="48"/>
      <c r="D1509" s="110"/>
      <c r="E1509" s="38"/>
      <c r="F1509" s="38"/>
      <c r="G1509" s="38"/>
      <c r="H1509" s="110"/>
      <c r="I1509" s="38"/>
      <c r="J1509" s="38"/>
      <c r="K1509" s="38"/>
      <c r="L1509" s="110"/>
      <c r="M1509" s="38"/>
      <c r="N1509" s="38"/>
      <c r="O1509" s="38"/>
      <c r="P1509" s="110"/>
      <c r="Q1509" s="38"/>
      <c r="R1509" s="38"/>
      <c r="S1509" s="309"/>
      <c r="T1509" s="310"/>
      <c r="U1509" s="309"/>
      <c r="V1509" s="309"/>
      <c r="W1509" s="309"/>
      <c r="X1509" s="110"/>
      <c r="Y1509" s="38"/>
      <c r="Z1509" s="38"/>
      <c r="AA1509" s="38"/>
      <c r="AB1509" s="110"/>
      <c r="AC1509" s="38"/>
      <c r="AD1509" s="38"/>
      <c r="AE1509" s="38"/>
      <c r="AF1509" s="38"/>
      <c r="AG1509" s="19"/>
      <c r="AH1509" s="19"/>
    </row>
    <row r="1510" spans="1:34" ht="12.75" customHeight="1">
      <c r="A1510" s="19"/>
      <c r="B1510" s="376"/>
      <c r="C1510" s="383"/>
      <c r="D1510" s="377"/>
      <c r="E1510" s="378"/>
      <c r="F1510" s="378"/>
      <c r="G1510" s="378"/>
      <c r="H1510" s="377"/>
      <c r="I1510" s="379"/>
      <c r="J1510" s="35"/>
      <c r="K1510" s="35"/>
      <c r="L1510" s="377"/>
      <c r="M1510" s="378"/>
      <c r="N1510" s="378"/>
      <c r="O1510" s="378"/>
      <c r="P1510" s="377"/>
      <c r="Q1510" s="378"/>
      <c r="R1510" s="381"/>
      <c r="S1510" s="381"/>
      <c r="T1510" s="382"/>
      <c r="U1510" s="381"/>
      <c r="V1510" s="381"/>
      <c r="W1510" s="381"/>
      <c r="X1510" s="372"/>
      <c r="Y1510" s="35"/>
      <c r="Z1510" s="35"/>
      <c r="AA1510" s="35"/>
      <c r="AB1510" s="372"/>
      <c r="AC1510" s="35"/>
      <c r="AD1510" s="35"/>
      <c r="AE1510" s="35"/>
      <c r="AF1510" s="35"/>
      <c r="AG1510" s="19"/>
      <c r="AH1510" s="19"/>
    </row>
    <row r="1511" spans="1:34" ht="12.75" customHeight="1">
      <c r="A1511" s="19"/>
      <c r="B1511" s="375">
        <v>19</v>
      </c>
      <c r="C1511" s="363" t="s">
        <v>1019</v>
      </c>
      <c r="D1511" s="315"/>
      <c r="E1511" s="124"/>
      <c r="F1511" s="124"/>
      <c r="G1511" s="124"/>
      <c r="H1511" s="315"/>
      <c r="I1511" s="303"/>
      <c r="J1511" s="38"/>
      <c r="K1511" s="38"/>
      <c r="L1511" s="315"/>
      <c r="M1511" s="124"/>
      <c r="N1511" s="124"/>
      <c r="O1511" s="124"/>
      <c r="P1511" s="315"/>
      <c r="Q1511" s="124"/>
      <c r="R1511" s="38"/>
      <c r="S1511" s="38"/>
      <c r="T1511" s="110"/>
      <c r="U1511" s="38"/>
      <c r="V1511" s="38"/>
      <c r="W1511" s="38"/>
      <c r="X1511" s="110"/>
      <c r="Y1511" s="38"/>
      <c r="Z1511" s="38"/>
      <c r="AA1511" s="317"/>
      <c r="AB1511" s="315"/>
      <c r="AC1511" s="38"/>
      <c r="AD1511" s="38"/>
      <c r="AE1511" s="38"/>
      <c r="AF1511" s="38"/>
      <c r="AG1511" s="19"/>
      <c r="AH1511" s="19"/>
    </row>
    <row r="1512" spans="1:34" ht="12.75" customHeight="1">
      <c r="A1512" s="19"/>
      <c r="B1512" s="375"/>
      <c r="C1512" s="48"/>
      <c r="D1512" s="315"/>
      <c r="E1512" s="124"/>
      <c r="F1512" s="124"/>
      <c r="G1512" s="124"/>
      <c r="H1512" s="315"/>
      <c r="I1512" s="303"/>
      <c r="J1512" s="38"/>
      <c r="K1512" s="38"/>
      <c r="L1512" s="315"/>
      <c r="M1512" s="124"/>
      <c r="N1512" s="124"/>
      <c r="O1512" s="124"/>
      <c r="P1512" s="315"/>
      <c r="Q1512" s="124"/>
      <c r="R1512" s="124"/>
      <c r="S1512" s="124"/>
      <c r="T1512" s="315"/>
      <c r="U1512" s="124"/>
      <c r="V1512" s="124"/>
      <c r="W1512" s="124"/>
      <c r="X1512" s="110"/>
      <c r="Y1512" s="38"/>
      <c r="Z1512" s="124"/>
      <c r="AA1512" s="317"/>
      <c r="AB1512" s="315"/>
      <c r="AC1512" s="124"/>
      <c r="AD1512" s="124"/>
      <c r="AE1512" s="124"/>
      <c r="AF1512" s="38"/>
      <c r="AG1512" s="19"/>
      <c r="AH1512" s="19"/>
    </row>
    <row r="1513" spans="1:34" ht="12.75" customHeight="1">
      <c r="A1513" s="19"/>
      <c r="B1513" s="48"/>
      <c r="C1513" s="48"/>
      <c r="D1513" s="110"/>
      <c r="E1513" s="38"/>
      <c r="F1513" s="38"/>
      <c r="G1513" s="38"/>
      <c r="H1513" s="110"/>
      <c r="I1513" s="38"/>
      <c r="J1513" s="38"/>
      <c r="K1513" s="38"/>
      <c r="L1513" s="110"/>
      <c r="M1513" s="38"/>
      <c r="N1513" s="38"/>
      <c r="O1513" s="38"/>
      <c r="P1513" s="110"/>
      <c r="Q1513" s="38"/>
      <c r="R1513" s="124"/>
      <c r="S1513" s="124"/>
      <c r="T1513" s="315"/>
      <c r="U1513" s="124"/>
      <c r="V1513" s="124"/>
      <c r="W1513" s="124"/>
      <c r="X1513" s="315"/>
      <c r="Y1513" s="124"/>
      <c r="Z1513" s="124"/>
      <c r="AA1513" s="317"/>
      <c r="AB1513" s="315"/>
      <c r="AC1513" s="124"/>
      <c r="AD1513" s="124"/>
      <c r="AE1513" s="124"/>
      <c r="AF1513" s="38"/>
      <c r="AG1513" s="19"/>
      <c r="AH1513" s="19"/>
    </row>
    <row r="1514" spans="1:34" ht="12.75" customHeight="1">
      <c r="A1514" s="19"/>
      <c r="B1514" s="383"/>
      <c r="C1514" s="383"/>
      <c r="D1514" s="372"/>
      <c r="E1514" s="35"/>
      <c r="F1514" s="35"/>
      <c r="G1514" s="35"/>
      <c r="H1514" s="372"/>
      <c r="I1514" s="35"/>
      <c r="J1514" s="35"/>
      <c r="K1514" s="35"/>
      <c r="L1514" s="372"/>
      <c r="M1514" s="35"/>
      <c r="N1514" s="35"/>
      <c r="O1514" s="35"/>
      <c r="P1514" s="372"/>
      <c r="Q1514" s="35"/>
      <c r="R1514" s="378"/>
      <c r="S1514" s="378"/>
      <c r="T1514" s="377"/>
      <c r="U1514" s="378"/>
      <c r="V1514" s="378"/>
      <c r="W1514" s="378"/>
      <c r="X1514" s="372"/>
      <c r="Y1514" s="35"/>
      <c r="Z1514" s="35"/>
      <c r="AA1514" s="384"/>
      <c r="AB1514" s="377"/>
      <c r="AC1514" s="35"/>
      <c r="AD1514" s="35"/>
      <c r="AE1514" s="35"/>
      <c r="AF1514" s="35"/>
      <c r="AG1514" s="19"/>
      <c r="AH1514" s="19"/>
    </row>
    <row r="1515" spans="1:34" ht="12.75" customHeight="1">
      <c r="A1515" s="19"/>
      <c r="B1515" s="375">
        <v>20</v>
      </c>
      <c r="C1515" s="363" t="s">
        <v>1020</v>
      </c>
      <c r="D1515" s="315"/>
      <c r="E1515" s="124"/>
      <c r="F1515" s="124"/>
      <c r="G1515" s="124"/>
      <c r="H1515" s="315"/>
      <c r="I1515" s="303"/>
      <c r="J1515" s="38"/>
      <c r="K1515" s="38"/>
      <c r="L1515" s="315"/>
      <c r="M1515" s="124"/>
      <c r="N1515" s="124"/>
      <c r="O1515" s="124"/>
      <c r="P1515" s="315"/>
      <c r="Q1515" s="124"/>
      <c r="R1515" s="23"/>
      <c r="S1515" s="23"/>
      <c r="T1515" s="321"/>
      <c r="U1515" s="23"/>
      <c r="V1515" s="23"/>
      <c r="W1515" s="23"/>
      <c r="X1515" s="110"/>
      <c r="Y1515" s="38"/>
      <c r="Z1515" s="124"/>
      <c r="AA1515" s="317"/>
      <c r="AB1515" s="315"/>
      <c r="AC1515" s="124"/>
      <c r="AD1515" s="124"/>
      <c r="AE1515" s="124"/>
      <c r="AF1515" s="38"/>
      <c r="AG1515" s="19"/>
      <c r="AH1515" s="19"/>
    </row>
    <row r="1516" spans="1:34" ht="12.75" customHeight="1">
      <c r="A1516" s="19"/>
      <c r="B1516" s="375"/>
      <c r="C1516" s="375"/>
      <c r="D1516" s="315"/>
      <c r="E1516" s="124"/>
      <c r="F1516" s="124"/>
      <c r="G1516" s="124"/>
      <c r="H1516" s="315"/>
      <c r="I1516" s="303"/>
      <c r="J1516" s="38"/>
      <c r="K1516" s="38"/>
      <c r="L1516" s="315"/>
      <c r="M1516" s="124"/>
      <c r="N1516" s="124"/>
      <c r="O1516" s="124"/>
      <c r="P1516" s="315"/>
      <c r="Q1516" s="124"/>
      <c r="R1516" s="38"/>
      <c r="S1516" s="309"/>
      <c r="T1516" s="310"/>
      <c r="U1516" s="309"/>
      <c r="V1516" s="309"/>
      <c r="W1516" s="309"/>
      <c r="X1516" s="110"/>
      <c r="Y1516" s="38"/>
      <c r="Z1516" s="38"/>
      <c r="AA1516" s="38"/>
      <c r="AB1516" s="110"/>
      <c r="AC1516" s="38"/>
      <c r="AD1516" s="38"/>
      <c r="AE1516" s="38"/>
      <c r="AF1516" s="38"/>
      <c r="AG1516" s="19"/>
      <c r="AH1516" s="19"/>
    </row>
    <row r="1517" spans="1:34" ht="12.75" customHeight="1">
      <c r="A1517" s="19"/>
      <c r="B1517" s="375"/>
      <c r="C1517" s="48"/>
      <c r="D1517" s="315"/>
      <c r="E1517" s="124"/>
      <c r="F1517" s="124"/>
      <c r="G1517" s="124"/>
      <c r="H1517" s="315"/>
      <c r="I1517" s="303"/>
      <c r="J1517" s="38"/>
      <c r="K1517" s="38"/>
      <c r="L1517" s="315"/>
      <c r="M1517" s="124"/>
      <c r="N1517" s="124"/>
      <c r="O1517" s="124"/>
      <c r="P1517" s="315"/>
      <c r="Q1517" s="124"/>
      <c r="R1517" s="309"/>
      <c r="S1517" s="309"/>
      <c r="T1517" s="310"/>
      <c r="U1517" s="309"/>
      <c r="V1517" s="309"/>
      <c r="W1517" s="309"/>
      <c r="X1517" s="110"/>
      <c r="Y1517" s="38"/>
      <c r="Z1517" s="38"/>
      <c r="AA1517" s="38"/>
      <c r="AB1517" s="110"/>
      <c r="AC1517" s="38"/>
      <c r="AD1517" s="38"/>
      <c r="AE1517" s="38"/>
      <c r="AF1517" s="38"/>
      <c r="AG1517" s="19"/>
      <c r="AH1517" s="19"/>
    </row>
    <row r="1518" spans="1:34" ht="12.75" customHeight="1">
      <c r="A1518" s="19"/>
      <c r="B1518" s="383"/>
      <c r="C1518" s="383"/>
      <c r="D1518" s="372"/>
      <c r="E1518" s="35"/>
      <c r="F1518" s="35"/>
      <c r="G1518" s="35"/>
      <c r="H1518" s="372"/>
      <c r="I1518" s="35"/>
      <c r="J1518" s="35"/>
      <c r="K1518" s="35"/>
      <c r="L1518" s="372"/>
      <c r="M1518" s="35"/>
      <c r="N1518" s="35"/>
      <c r="O1518" s="35"/>
      <c r="P1518" s="372"/>
      <c r="Q1518" s="35"/>
      <c r="R1518" s="35"/>
      <c r="S1518" s="35"/>
      <c r="T1518" s="372"/>
      <c r="U1518" s="35"/>
      <c r="V1518" s="35"/>
      <c r="W1518" s="35"/>
      <c r="X1518" s="372"/>
      <c r="Y1518" s="35"/>
      <c r="Z1518" s="35"/>
      <c r="AA1518" s="384"/>
      <c r="AB1518" s="372"/>
      <c r="AC1518" s="35"/>
      <c r="AD1518" s="35"/>
      <c r="AE1518" s="35"/>
      <c r="AF1518" s="35"/>
      <c r="AG1518" s="19"/>
      <c r="AH1518" s="19"/>
    </row>
    <row r="1519" spans="1:34" ht="12.75" customHeight="1">
      <c r="A1519" s="19"/>
      <c r="B1519" s="48">
        <v>21</v>
      </c>
      <c r="C1519" s="375" t="s">
        <v>1021</v>
      </c>
      <c r="D1519" s="110"/>
      <c r="E1519" s="38"/>
      <c r="F1519" s="38"/>
      <c r="G1519" s="38"/>
      <c r="H1519" s="110"/>
      <c r="I1519" s="38"/>
      <c r="J1519" s="38"/>
      <c r="K1519" s="38"/>
      <c r="L1519" s="110"/>
      <c r="M1519" s="38"/>
      <c r="N1519" s="38"/>
      <c r="O1519" s="38"/>
      <c r="P1519" s="110"/>
      <c r="Q1519" s="38"/>
      <c r="R1519" s="124"/>
      <c r="S1519" s="124"/>
      <c r="T1519" s="315"/>
      <c r="U1519" s="124"/>
      <c r="V1519" s="124"/>
      <c r="W1519" s="124"/>
      <c r="X1519" s="110"/>
      <c r="Y1519" s="38"/>
      <c r="Z1519" s="124"/>
      <c r="AA1519" s="317"/>
      <c r="AB1519" s="315"/>
      <c r="AC1519" s="124"/>
      <c r="AD1519" s="124"/>
      <c r="AE1519" s="124"/>
      <c r="AF1519" s="38"/>
      <c r="AG1519" s="19"/>
      <c r="AH1519" s="19"/>
    </row>
    <row r="1520" spans="1:34" ht="12.75" customHeight="1">
      <c r="A1520" s="19"/>
      <c r="B1520" s="375"/>
      <c r="C1520" s="48"/>
      <c r="D1520" s="315"/>
      <c r="E1520" s="124"/>
      <c r="F1520" s="124"/>
      <c r="G1520" s="124"/>
      <c r="H1520" s="315"/>
      <c r="I1520" s="303"/>
      <c r="J1520" s="38"/>
      <c r="K1520" s="38"/>
      <c r="L1520" s="315"/>
      <c r="M1520" s="124"/>
      <c r="N1520" s="124"/>
      <c r="O1520" s="124"/>
      <c r="P1520" s="315"/>
      <c r="Q1520" s="124"/>
      <c r="R1520" s="124"/>
      <c r="S1520" s="124"/>
      <c r="T1520" s="315"/>
      <c r="U1520" s="124"/>
      <c r="V1520" s="124"/>
      <c r="W1520" s="124"/>
      <c r="X1520" s="315"/>
      <c r="Y1520" s="124"/>
      <c r="Z1520" s="124"/>
      <c r="AA1520" s="317"/>
      <c r="AB1520" s="315"/>
      <c r="AC1520" s="124"/>
      <c r="AD1520" s="124"/>
      <c r="AE1520" s="124"/>
      <c r="AF1520" s="38"/>
      <c r="AG1520" s="19"/>
      <c r="AH1520" s="19"/>
    </row>
    <row r="1521" spans="1:34" ht="12.75" customHeight="1">
      <c r="A1521" s="19"/>
      <c r="B1521" s="375"/>
      <c r="C1521" s="375"/>
      <c r="D1521" s="315"/>
      <c r="E1521" s="124"/>
      <c r="F1521" s="124"/>
      <c r="G1521" s="124"/>
      <c r="H1521" s="315"/>
      <c r="I1521" s="303"/>
      <c r="J1521" s="38"/>
      <c r="K1521" s="38"/>
      <c r="L1521" s="315"/>
      <c r="M1521" s="124"/>
      <c r="N1521" s="124"/>
      <c r="O1521" s="124"/>
      <c r="P1521" s="315"/>
      <c r="Q1521" s="124"/>
      <c r="R1521" s="124"/>
      <c r="S1521" s="124"/>
      <c r="T1521" s="315"/>
      <c r="U1521" s="124"/>
      <c r="V1521" s="124"/>
      <c r="W1521" s="124"/>
      <c r="X1521" s="110"/>
      <c r="Y1521" s="38"/>
      <c r="Z1521" s="38"/>
      <c r="AA1521" s="317"/>
      <c r="AB1521" s="110"/>
      <c r="AC1521" s="38"/>
      <c r="AD1521" s="38"/>
      <c r="AE1521" s="38"/>
      <c r="AF1521" s="38"/>
      <c r="AG1521" s="19"/>
      <c r="AH1521" s="19"/>
    </row>
    <row r="1522" spans="1:34" ht="12.75" customHeight="1">
      <c r="A1522" s="19"/>
      <c r="B1522" s="376"/>
      <c r="C1522" s="376"/>
      <c r="D1522" s="377"/>
      <c r="E1522" s="378"/>
      <c r="F1522" s="378"/>
      <c r="G1522" s="378"/>
      <c r="H1522" s="377"/>
      <c r="I1522" s="379"/>
      <c r="J1522" s="35"/>
      <c r="K1522" s="35"/>
      <c r="L1522" s="377"/>
      <c r="M1522" s="378"/>
      <c r="N1522" s="378"/>
      <c r="O1522" s="378"/>
      <c r="P1522" s="377"/>
      <c r="Q1522" s="378"/>
      <c r="R1522" s="385"/>
      <c r="S1522" s="385"/>
      <c r="T1522" s="386"/>
      <c r="U1522" s="385"/>
      <c r="V1522" s="385"/>
      <c r="W1522" s="385"/>
      <c r="X1522" s="372"/>
      <c r="Y1522" s="35"/>
      <c r="Z1522" s="378"/>
      <c r="AA1522" s="384"/>
      <c r="AB1522" s="377"/>
      <c r="AC1522" s="378"/>
      <c r="AD1522" s="378"/>
      <c r="AE1522" s="378"/>
      <c r="AF1522" s="35"/>
      <c r="AG1522" s="19"/>
      <c r="AH1522" s="19"/>
    </row>
    <row r="1523" spans="1:34" ht="12.75" customHeight="1">
      <c r="A1523" s="19"/>
      <c r="B1523" s="48">
        <v>22</v>
      </c>
      <c r="C1523" s="375" t="s">
        <v>1022</v>
      </c>
      <c r="D1523" s="110"/>
      <c r="E1523" s="38"/>
      <c r="F1523" s="38"/>
      <c r="G1523" s="38"/>
      <c r="H1523" s="110"/>
      <c r="I1523" s="38"/>
      <c r="J1523" s="38"/>
      <c r="K1523" s="38"/>
      <c r="L1523" s="110"/>
      <c r="M1523" s="38"/>
      <c r="N1523" s="38"/>
      <c r="O1523" s="38"/>
      <c r="P1523" s="110"/>
      <c r="Q1523" s="38"/>
      <c r="R1523" s="38"/>
      <c r="S1523" s="309"/>
      <c r="T1523" s="310"/>
      <c r="U1523" s="309"/>
      <c r="V1523" s="309"/>
      <c r="W1523" s="309"/>
      <c r="X1523" s="110"/>
      <c r="Y1523" s="38"/>
      <c r="Z1523" s="38"/>
      <c r="AA1523" s="38"/>
      <c r="AB1523" s="110"/>
      <c r="AC1523" s="38"/>
      <c r="AD1523" s="38"/>
      <c r="AE1523" s="38"/>
      <c r="AF1523" s="38"/>
      <c r="AG1523" s="19"/>
      <c r="AH1523" s="19"/>
    </row>
    <row r="1524" spans="1:34" ht="12.75" customHeight="1">
      <c r="A1524" s="19"/>
      <c r="B1524" s="48"/>
      <c r="C1524" s="375"/>
      <c r="D1524" s="110"/>
      <c r="E1524" s="38"/>
      <c r="F1524" s="38"/>
      <c r="G1524" s="38"/>
      <c r="H1524" s="110"/>
      <c r="I1524" s="38"/>
      <c r="J1524" s="38"/>
      <c r="K1524" s="38"/>
      <c r="L1524" s="110"/>
      <c r="M1524" s="38"/>
      <c r="N1524" s="38"/>
      <c r="O1524" s="38"/>
      <c r="P1524" s="110"/>
      <c r="Q1524" s="38"/>
      <c r="R1524" s="309"/>
      <c r="S1524" s="309"/>
      <c r="T1524" s="310"/>
      <c r="U1524" s="309"/>
      <c r="V1524" s="309"/>
      <c r="W1524" s="309"/>
      <c r="X1524" s="110"/>
      <c r="Y1524" s="38"/>
      <c r="Z1524" s="38"/>
      <c r="AA1524" s="38"/>
      <c r="AB1524" s="110"/>
      <c r="AC1524" s="38"/>
      <c r="AD1524" s="38"/>
      <c r="AE1524" s="38"/>
      <c r="AF1524" s="38"/>
      <c r="AG1524" s="19"/>
      <c r="AH1524" s="19"/>
    </row>
    <row r="1525" spans="1:34" ht="12.75" customHeight="1">
      <c r="A1525" s="19"/>
      <c r="B1525" s="375"/>
      <c r="C1525" s="48"/>
      <c r="D1525" s="315"/>
      <c r="E1525" s="124"/>
      <c r="F1525" s="124"/>
      <c r="G1525" s="124"/>
      <c r="H1525" s="315"/>
      <c r="I1525" s="303"/>
      <c r="J1525" s="38"/>
      <c r="K1525" s="38"/>
      <c r="L1525" s="315"/>
      <c r="M1525" s="124"/>
      <c r="N1525" s="124"/>
      <c r="O1525" s="124"/>
      <c r="P1525" s="315"/>
      <c r="Q1525" s="124"/>
      <c r="R1525" s="38"/>
      <c r="S1525" s="38"/>
      <c r="T1525" s="110"/>
      <c r="U1525" s="38"/>
      <c r="V1525" s="38"/>
      <c r="W1525" s="38"/>
      <c r="X1525" s="110"/>
      <c r="Y1525" s="38"/>
      <c r="Z1525" s="38"/>
      <c r="AA1525" s="317"/>
      <c r="AB1525" s="110"/>
      <c r="AC1525" s="38"/>
      <c r="AD1525" s="38"/>
      <c r="AE1525" s="38"/>
      <c r="AF1525" s="38"/>
      <c r="AG1525" s="19"/>
      <c r="AH1525" s="19"/>
    </row>
    <row r="1526" spans="1:34" ht="12.75" customHeight="1">
      <c r="A1526" s="19"/>
      <c r="B1526" s="376"/>
      <c r="C1526" s="383"/>
      <c r="D1526" s="377"/>
      <c r="E1526" s="378"/>
      <c r="F1526" s="378"/>
      <c r="G1526" s="378"/>
      <c r="H1526" s="377"/>
      <c r="I1526" s="379"/>
      <c r="J1526" s="35"/>
      <c r="K1526" s="35"/>
      <c r="L1526" s="377"/>
      <c r="M1526" s="378"/>
      <c r="N1526" s="378"/>
      <c r="O1526" s="378"/>
      <c r="P1526" s="377"/>
      <c r="Q1526" s="378"/>
      <c r="R1526" s="378"/>
      <c r="S1526" s="378"/>
      <c r="T1526" s="377"/>
      <c r="U1526" s="378"/>
      <c r="V1526" s="378"/>
      <c r="W1526" s="378"/>
      <c r="X1526" s="372"/>
      <c r="Y1526" s="35"/>
      <c r="Z1526" s="378"/>
      <c r="AA1526" s="384"/>
      <c r="AB1526" s="377"/>
      <c r="AC1526" s="378"/>
      <c r="AD1526" s="378"/>
      <c r="AE1526" s="378"/>
      <c r="AF1526" s="379"/>
      <c r="AG1526" s="19"/>
      <c r="AH1526" s="19"/>
    </row>
    <row r="1527" spans="1:34" ht="12.75" customHeight="1">
      <c r="A1527" s="19"/>
      <c r="B1527" s="490">
        <v>23</v>
      </c>
      <c r="C1527" s="504" t="s">
        <v>1023</v>
      </c>
      <c r="D1527" s="484"/>
      <c r="E1527" s="485"/>
      <c r="F1527" s="485"/>
      <c r="G1527" s="485"/>
      <c r="H1527" s="484"/>
      <c r="I1527" s="486"/>
      <c r="J1527" s="487"/>
      <c r="K1527" s="487"/>
      <c r="L1527" s="484"/>
      <c r="M1527" s="485"/>
      <c r="N1527" s="485"/>
      <c r="O1527" s="485"/>
      <c r="P1527" s="484"/>
      <c r="Q1527" s="485"/>
      <c r="R1527" s="485"/>
      <c r="S1527" s="485"/>
      <c r="T1527" s="484"/>
      <c r="U1527" s="485"/>
      <c r="V1527" s="485"/>
      <c r="W1527" s="485"/>
      <c r="X1527" s="484"/>
      <c r="Y1527" s="485"/>
      <c r="Z1527" s="485"/>
      <c r="AA1527" s="505"/>
      <c r="AB1527" s="484"/>
      <c r="AC1527" s="485"/>
      <c r="AD1527" s="485"/>
      <c r="AE1527" s="485"/>
      <c r="AF1527" s="487"/>
      <c r="AG1527" s="19"/>
      <c r="AH1527" s="19"/>
    </row>
    <row r="1528" spans="1:34" ht="12.75" customHeight="1">
      <c r="A1528" s="19"/>
      <c r="B1528" s="489"/>
      <c r="C1528" s="489"/>
      <c r="D1528" s="488"/>
      <c r="E1528" s="487"/>
      <c r="F1528" s="487"/>
      <c r="G1528" s="487"/>
      <c r="H1528" s="488"/>
      <c r="I1528" s="487"/>
      <c r="J1528" s="487"/>
      <c r="K1528" s="487"/>
      <c r="L1528" s="488"/>
      <c r="M1528" s="487"/>
      <c r="N1528" s="487"/>
      <c r="O1528" s="487"/>
      <c r="P1528" s="488"/>
      <c r="Q1528" s="487"/>
      <c r="R1528" s="485"/>
      <c r="S1528" s="485"/>
      <c r="T1528" s="484"/>
      <c r="U1528" s="485"/>
      <c r="V1528" s="485"/>
      <c r="W1528" s="485"/>
      <c r="X1528" s="488"/>
      <c r="Y1528" s="487"/>
      <c r="Z1528" s="487"/>
      <c r="AA1528" s="505"/>
      <c r="AB1528" s="488"/>
      <c r="AC1528" s="487"/>
      <c r="AD1528" s="487"/>
      <c r="AE1528" s="487"/>
      <c r="AF1528" s="487"/>
      <c r="AG1528" s="19"/>
      <c r="AH1528" s="19"/>
    </row>
    <row r="1529" spans="1:34" ht="12.75" customHeight="1">
      <c r="A1529" s="19"/>
      <c r="B1529" s="489"/>
      <c r="C1529" s="489"/>
      <c r="D1529" s="488"/>
      <c r="E1529" s="487"/>
      <c r="F1529" s="487"/>
      <c r="G1529" s="487"/>
      <c r="H1529" s="488"/>
      <c r="I1529" s="487"/>
      <c r="J1529" s="487"/>
      <c r="K1529" s="487"/>
      <c r="L1529" s="488"/>
      <c r="M1529" s="487"/>
      <c r="N1529" s="487"/>
      <c r="O1529" s="487"/>
      <c r="P1529" s="488"/>
      <c r="Q1529" s="487"/>
      <c r="R1529" s="491"/>
      <c r="S1529" s="491"/>
      <c r="T1529" s="492"/>
      <c r="U1529" s="491"/>
      <c r="V1529" s="491"/>
      <c r="W1529" s="491"/>
      <c r="X1529" s="488"/>
      <c r="Y1529" s="487"/>
      <c r="Z1529" s="485"/>
      <c r="AA1529" s="505"/>
      <c r="AB1529" s="484"/>
      <c r="AC1529" s="485"/>
      <c r="AD1529" s="485"/>
      <c r="AE1529" s="485"/>
      <c r="AF1529" s="487"/>
      <c r="AG1529" s="19"/>
      <c r="AH1529" s="19"/>
    </row>
    <row r="1530" spans="1:34" ht="12.75" customHeight="1">
      <c r="A1530" s="19"/>
      <c r="B1530" s="495"/>
      <c r="C1530" s="496"/>
      <c r="D1530" s="497"/>
      <c r="E1530" s="498"/>
      <c r="F1530" s="498"/>
      <c r="G1530" s="498"/>
      <c r="H1530" s="497"/>
      <c r="I1530" s="499"/>
      <c r="J1530" s="500"/>
      <c r="K1530" s="500"/>
      <c r="L1530" s="497"/>
      <c r="M1530" s="498"/>
      <c r="N1530" s="498"/>
      <c r="O1530" s="498"/>
      <c r="P1530" s="497"/>
      <c r="Q1530" s="498"/>
      <c r="R1530" s="500"/>
      <c r="S1530" s="501"/>
      <c r="T1530" s="502"/>
      <c r="U1530" s="501"/>
      <c r="V1530" s="501"/>
      <c r="W1530" s="501"/>
      <c r="X1530" s="503"/>
      <c r="Y1530" s="500"/>
      <c r="Z1530" s="500"/>
      <c r="AA1530" s="500"/>
      <c r="AB1530" s="503"/>
      <c r="AC1530" s="500"/>
      <c r="AD1530" s="500"/>
      <c r="AE1530" s="500"/>
      <c r="AF1530" s="500"/>
      <c r="AG1530" s="19"/>
      <c r="AH1530" s="19"/>
    </row>
    <row r="1531" spans="1:34" ht="12.75" customHeight="1">
      <c r="A1531" s="19"/>
      <c r="B1531" s="490">
        <v>24</v>
      </c>
      <c r="C1531" s="504" t="s">
        <v>1024</v>
      </c>
      <c r="D1531" s="484"/>
      <c r="E1531" s="485"/>
      <c r="F1531" s="485"/>
      <c r="G1531" s="485"/>
      <c r="H1531" s="484"/>
      <c r="I1531" s="486"/>
      <c r="J1531" s="487"/>
      <c r="K1531" s="487"/>
      <c r="L1531" s="484"/>
      <c r="M1531" s="485"/>
      <c r="N1531" s="485"/>
      <c r="O1531" s="485"/>
      <c r="P1531" s="484"/>
      <c r="Q1531" s="485"/>
      <c r="R1531" s="493"/>
      <c r="S1531" s="493"/>
      <c r="T1531" s="494"/>
      <c r="U1531" s="493"/>
      <c r="V1531" s="493"/>
      <c r="W1531" s="493"/>
      <c r="X1531" s="488"/>
      <c r="Y1531" s="487"/>
      <c r="Z1531" s="487"/>
      <c r="AA1531" s="487"/>
      <c r="AB1531" s="488"/>
      <c r="AC1531" s="487"/>
      <c r="AD1531" s="487"/>
      <c r="AE1531" s="487"/>
      <c r="AF1531" s="487"/>
      <c r="AG1531" s="19"/>
      <c r="AH1531" s="19"/>
    </row>
    <row r="1532" spans="1:34" ht="12.75" customHeight="1">
      <c r="A1532" s="19"/>
      <c r="B1532" s="490"/>
      <c r="C1532" s="490"/>
      <c r="D1532" s="484"/>
      <c r="E1532" s="485"/>
      <c r="F1532" s="485"/>
      <c r="G1532" s="485"/>
      <c r="H1532" s="484"/>
      <c r="I1532" s="486"/>
      <c r="J1532" s="487"/>
      <c r="K1532" s="487"/>
      <c r="L1532" s="484"/>
      <c r="M1532" s="485"/>
      <c r="N1532" s="485"/>
      <c r="O1532" s="485"/>
      <c r="P1532" s="484"/>
      <c r="Q1532" s="485"/>
      <c r="R1532" s="487"/>
      <c r="S1532" s="487"/>
      <c r="T1532" s="488"/>
      <c r="U1532" s="487"/>
      <c r="V1532" s="487"/>
      <c r="W1532" s="487"/>
      <c r="X1532" s="488"/>
      <c r="Y1532" s="487"/>
      <c r="Z1532" s="487"/>
      <c r="AA1532" s="487"/>
      <c r="AB1532" s="488"/>
      <c r="AC1532" s="487"/>
      <c r="AD1532" s="487"/>
      <c r="AE1532" s="487"/>
      <c r="AF1532" s="487"/>
      <c r="AG1532" s="19"/>
      <c r="AH1532" s="19"/>
    </row>
    <row r="1533" spans="1:34" ht="12.75" customHeight="1">
      <c r="A1533" s="19"/>
      <c r="B1533" s="489"/>
      <c r="C1533" s="489"/>
      <c r="D1533" s="488"/>
      <c r="E1533" s="487"/>
      <c r="F1533" s="487"/>
      <c r="G1533" s="487"/>
      <c r="H1533" s="488"/>
      <c r="I1533" s="487"/>
      <c r="J1533" s="487"/>
      <c r="K1533" s="487"/>
      <c r="L1533" s="488"/>
      <c r="M1533" s="487"/>
      <c r="N1533" s="487"/>
      <c r="O1533" s="487"/>
      <c r="P1533" s="488"/>
      <c r="Q1533" s="487"/>
      <c r="R1533" s="485"/>
      <c r="S1533" s="485"/>
      <c r="T1533" s="484"/>
      <c r="U1533" s="485"/>
      <c r="V1533" s="485"/>
      <c r="W1533" s="485"/>
      <c r="X1533" s="488"/>
      <c r="Y1533" s="487"/>
      <c r="Z1533" s="485"/>
      <c r="AA1533" s="487"/>
      <c r="AB1533" s="484"/>
      <c r="AC1533" s="485"/>
      <c r="AD1533" s="485"/>
      <c r="AE1533" s="485"/>
      <c r="AF1533" s="487"/>
      <c r="AG1533" s="19"/>
      <c r="AH1533" s="19"/>
    </row>
    <row r="1534" spans="1:34" ht="12.75" customHeight="1">
      <c r="A1534" s="19"/>
      <c r="B1534" s="496"/>
      <c r="C1534" s="496"/>
      <c r="D1534" s="503"/>
      <c r="E1534" s="500"/>
      <c r="F1534" s="500"/>
      <c r="G1534" s="500"/>
      <c r="H1534" s="503"/>
      <c r="I1534" s="500"/>
      <c r="J1534" s="500"/>
      <c r="K1534" s="500"/>
      <c r="L1534" s="503"/>
      <c r="M1534" s="500"/>
      <c r="N1534" s="500"/>
      <c r="O1534" s="500"/>
      <c r="P1534" s="503"/>
      <c r="Q1534" s="500"/>
      <c r="R1534" s="498"/>
      <c r="S1534" s="498"/>
      <c r="T1534" s="497"/>
      <c r="U1534" s="498"/>
      <c r="V1534" s="498"/>
      <c r="W1534" s="498"/>
      <c r="X1534" s="497"/>
      <c r="Y1534" s="498"/>
      <c r="Z1534" s="498"/>
      <c r="AA1534" s="500"/>
      <c r="AB1534" s="497"/>
      <c r="AC1534" s="498"/>
      <c r="AD1534" s="498"/>
      <c r="AE1534" s="498"/>
      <c r="AF1534" s="500"/>
      <c r="AG1534" s="19"/>
      <c r="AH1534" s="19"/>
    </row>
    <row r="1535" spans="1:34" ht="12.75" customHeight="1">
      <c r="A1535" s="19"/>
      <c r="B1535" s="375">
        <v>25</v>
      </c>
      <c r="C1535" s="363" t="s">
        <v>483</v>
      </c>
      <c r="D1535" s="315"/>
      <c r="E1535" s="124"/>
      <c r="F1535" s="124"/>
      <c r="G1535" s="124"/>
      <c r="H1535" s="315"/>
      <c r="I1535" s="303"/>
      <c r="J1535" s="38"/>
      <c r="K1535" s="38"/>
      <c r="L1535" s="315"/>
      <c r="M1535" s="124"/>
      <c r="N1535" s="124"/>
      <c r="O1535" s="124"/>
      <c r="P1535" s="315"/>
      <c r="Q1535" s="124"/>
      <c r="R1535" s="124"/>
      <c r="S1535" s="124"/>
      <c r="T1535" s="315"/>
      <c r="U1535" s="124"/>
      <c r="V1535" s="124"/>
      <c r="W1535" s="124"/>
      <c r="X1535" s="110"/>
      <c r="Y1535" s="38"/>
      <c r="Z1535" s="38"/>
      <c r="AA1535" s="38"/>
      <c r="AB1535" s="110"/>
      <c r="AC1535" s="38"/>
      <c r="AD1535" s="38"/>
      <c r="AE1535" s="38"/>
      <c r="AF1535" s="38"/>
      <c r="AG1535" s="19"/>
      <c r="AH1535" s="19"/>
    </row>
    <row r="1536" spans="1:34" ht="12.75" customHeight="1">
      <c r="A1536" s="19"/>
      <c r="B1536" s="375"/>
      <c r="C1536" s="375"/>
      <c r="D1536" s="315"/>
      <c r="E1536" s="124"/>
      <c r="F1536" s="124"/>
      <c r="G1536" s="124"/>
      <c r="H1536" s="315"/>
      <c r="I1536" s="303"/>
      <c r="J1536" s="38"/>
      <c r="K1536" s="38"/>
      <c r="L1536" s="315"/>
      <c r="M1536" s="124"/>
      <c r="N1536" s="124"/>
      <c r="O1536" s="124"/>
      <c r="P1536" s="315"/>
      <c r="Q1536" s="124"/>
      <c r="R1536" s="23"/>
      <c r="S1536" s="23"/>
      <c r="T1536" s="321"/>
      <c r="U1536" s="23"/>
      <c r="V1536" s="23"/>
      <c r="W1536" s="23"/>
      <c r="X1536" s="110"/>
      <c r="Y1536" s="38"/>
      <c r="Z1536" s="124"/>
      <c r="AA1536" s="38"/>
      <c r="AB1536" s="315"/>
      <c r="AC1536" s="124"/>
      <c r="AD1536" s="124"/>
      <c r="AE1536" s="124"/>
      <c r="AF1536" s="38"/>
      <c r="AG1536" s="19"/>
      <c r="AH1536" s="19"/>
    </row>
    <row r="1537" spans="1:34" ht="12.75" customHeight="1">
      <c r="A1537" s="19"/>
      <c r="B1537" s="375"/>
      <c r="C1537" s="48"/>
      <c r="D1537" s="315"/>
      <c r="E1537" s="124"/>
      <c r="F1537" s="124"/>
      <c r="G1537" s="124"/>
      <c r="H1537" s="315"/>
      <c r="I1537" s="303"/>
      <c r="J1537" s="38"/>
      <c r="K1537" s="38"/>
      <c r="L1537" s="315"/>
      <c r="M1537" s="124"/>
      <c r="N1537" s="124"/>
      <c r="O1537" s="124"/>
      <c r="P1537" s="315"/>
      <c r="Q1537" s="124"/>
      <c r="R1537" s="38"/>
      <c r="S1537" s="309"/>
      <c r="T1537" s="310"/>
      <c r="U1537" s="309"/>
      <c r="V1537" s="309"/>
      <c r="W1537" s="309"/>
      <c r="X1537" s="110"/>
      <c r="Y1537" s="38"/>
      <c r="Z1537" s="38"/>
      <c r="AA1537" s="38"/>
      <c r="AB1537" s="110"/>
      <c r="AC1537" s="38"/>
      <c r="AD1537" s="38"/>
      <c r="AE1537" s="38"/>
      <c r="AF1537" s="38"/>
      <c r="AG1537" s="19"/>
      <c r="AH1537" s="19"/>
    </row>
    <row r="1538" spans="1:34" ht="12.75" customHeight="1">
      <c r="A1538" s="19"/>
      <c r="B1538" s="383"/>
      <c r="C1538" s="383"/>
      <c r="D1538" s="372"/>
      <c r="E1538" s="35"/>
      <c r="F1538" s="35"/>
      <c r="G1538" s="35"/>
      <c r="H1538" s="372"/>
      <c r="I1538" s="35"/>
      <c r="J1538" s="35"/>
      <c r="K1538" s="35"/>
      <c r="L1538" s="372"/>
      <c r="M1538" s="35"/>
      <c r="N1538" s="35"/>
      <c r="O1538" s="35"/>
      <c r="P1538" s="372"/>
      <c r="Q1538" s="35"/>
      <c r="R1538" s="381"/>
      <c r="S1538" s="381"/>
      <c r="T1538" s="382"/>
      <c r="U1538" s="381"/>
      <c r="V1538" s="381"/>
      <c r="W1538" s="381"/>
      <c r="X1538" s="372"/>
      <c r="Y1538" s="35"/>
      <c r="Z1538" s="35"/>
      <c r="AA1538" s="35"/>
      <c r="AB1538" s="372"/>
      <c r="AC1538" s="35"/>
      <c r="AD1538" s="35"/>
      <c r="AE1538" s="35"/>
      <c r="AF1538" s="35"/>
      <c r="AG1538" s="19"/>
      <c r="AH1538" s="19"/>
    </row>
    <row r="1539" spans="1:34" ht="12.75" customHeight="1">
      <c r="A1539" s="19"/>
      <c r="B1539" s="48">
        <v>26</v>
      </c>
      <c r="C1539" s="363" t="s">
        <v>1019</v>
      </c>
      <c r="D1539" s="110"/>
      <c r="E1539" s="38"/>
      <c r="F1539" s="38"/>
      <c r="G1539" s="38"/>
      <c r="H1539" s="110"/>
      <c r="I1539" s="38"/>
      <c r="J1539" s="38"/>
      <c r="K1539" s="38"/>
      <c r="L1539" s="110"/>
      <c r="M1539" s="38"/>
      <c r="N1539" s="38"/>
      <c r="O1539" s="38"/>
      <c r="P1539" s="110"/>
      <c r="Q1539" s="38"/>
      <c r="R1539" s="38"/>
      <c r="S1539" s="38"/>
      <c r="T1539" s="110"/>
      <c r="U1539" s="38"/>
      <c r="V1539" s="38"/>
      <c r="W1539" s="38"/>
      <c r="X1539" s="110"/>
      <c r="Y1539" s="38"/>
      <c r="Z1539" s="38"/>
      <c r="AA1539" s="317"/>
      <c r="AB1539" s="110"/>
      <c r="AC1539" s="38"/>
      <c r="AD1539" s="38"/>
      <c r="AE1539" s="38"/>
      <c r="AF1539" s="38"/>
      <c r="AG1539" s="19"/>
      <c r="AH1539" s="19"/>
    </row>
    <row r="1540" spans="1:34" ht="12.75" customHeight="1">
      <c r="A1540" s="19"/>
      <c r="B1540" s="375"/>
      <c r="C1540" s="48"/>
      <c r="D1540" s="315"/>
      <c r="E1540" s="124"/>
      <c r="F1540" s="124"/>
      <c r="G1540" s="124"/>
      <c r="H1540" s="315"/>
      <c r="I1540" s="303"/>
      <c r="J1540" s="38"/>
      <c r="K1540" s="38"/>
      <c r="L1540" s="315"/>
      <c r="M1540" s="124"/>
      <c r="N1540" s="124"/>
      <c r="O1540" s="124"/>
      <c r="P1540" s="315"/>
      <c r="Q1540" s="124"/>
      <c r="R1540" s="124"/>
      <c r="S1540" s="124"/>
      <c r="T1540" s="315"/>
      <c r="U1540" s="124"/>
      <c r="V1540" s="124"/>
      <c r="W1540" s="124"/>
      <c r="X1540" s="110"/>
      <c r="Y1540" s="38"/>
      <c r="Z1540" s="124"/>
      <c r="AA1540" s="317"/>
      <c r="AB1540" s="315"/>
      <c r="AC1540" s="124"/>
      <c r="AD1540" s="124"/>
      <c r="AE1540" s="124"/>
      <c r="AF1540" s="38"/>
      <c r="AG1540" s="19"/>
      <c r="AH1540" s="19"/>
    </row>
    <row r="1541" spans="1:34" ht="12.75" customHeight="1">
      <c r="A1541" s="19"/>
      <c r="B1541" s="375"/>
      <c r="C1541" s="48"/>
      <c r="D1541" s="315"/>
      <c r="E1541" s="124"/>
      <c r="F1541" s="124"/>
      <c r="G1541" s="124"/>
      <c r="H1541" s="315"/>
      <c r="I1541" s="303"/>
      <c r="J1541" s="38"/>
      <c r="K1541" s="38"/>
      <c r="L1541" s="315"/>
      <c r="M1541" s="124"/>
      <c r="N1541" s="124"/>
      <c r="O1541" s="124"/>
      <c r="P1541" s="315"/>
      <c r="Q1541" s="124"/>
      <c r="R1541" s="124"/>
      <c r="S1541" s="124"/>
      <c r="T1541" s="315"/>
      <c r="U1541" s="124"/>
      <c r="V1541" s="124"/>
      <c r="W1541" s="124"/>
      <c r="X1541" s="315"/>
      <c r="Y1541" s="124"/>
      <c r="Z1541" s="124"/>
      <c r="AA1541" s="317"/>
      <c r="AB1541" s="315"/>
      <c r="AC1541" s="124"/>
      <c r="AD1541" s="124"/>
      <c r="AE1541" s="124"/>
      <c r="AF1541" s="38"/>
      <c r="AG1541" s="19"/>
      <c r="AH1541" s="19"/>
    </row>
    <row r="1542" spans="1:34" ht="12.75" customHeight="1">
      <c r="A1542" s="19"/>
      <c r="B1542" s="376"/>
      <c r="C1542" s="383"/>
      <c r="D1542" s="377"/>
      <c r="E1542" s="378"/>
      <c r="F1542" s="378"/>
      <c r="G1542" s="378"/>
      <c r="H1542" s="377"/>
      <c r="I1542" s="379"/>
      <c r="J1542" s="35"/>
      <c r="K1542" s="35"/>
      <c r="L1542" s="377"/>
      <c r="M1542" s="378"/>
      <c r="N1542" s="378"/>
      <c r="O1542" s="378"/>
      <c r="P1542" s="377"/>
      <c r="Q1542" s="378"/>
      <c r="R1542" s="378"/>
      <c r="S1542" s="378"/>
      <c r="T1542" s="377"/>
      <c r="U1542" s="378"/>
      <c r="V1542" s="378"/>
      <c r="W1542" s="378"/>
      <c r="X1542" s="372"/>
      <c r="Y1542" s="35"/>
      <c r="Z1542" s="35"/>
      <c r="AA1542" s="384"/>
      <c r="AB1542" s="372"/>
      <c r="AC1542" s="35"/>
      <c r="AD1542" s="35"/>
      <c r="AE1542" s="35"/>
      <c r="AF1542" s="35"/>
      <c r="AG1542" s="19"/>
      <c r="AH1542" s="19"/>
    </row>
    <row r="1543" spans="1:34" ht="12.75" customHeight="1">
      <c r="A1543" s="19"/>
      <c r="B1543" s="48">
        <v>27</v>
      </c>
      <c r="C1543" s="363" t="s">
        <v>1020</v>
      </c>
      <c r="D1543" s="110"/>
      <c r="E1543" s="38"/>
      <c r="F1543" s="38"/>
      <c r="G1543" s="38"/>
      <c r="H1543" s="110"/>
      <c r="I1543" s="38"/>
      <c r="J1543" s="38"/>
      <c r="K1543" s="38"/>
      <c r="L1543" s="110"/>
      <c r="M1543" s="38"/>
      <c r="N1543" s="38"/>
      <c r="O1543" s="38"/>
      <c r="P1543" s="110"/>
      <c r="Q1543" s="38"/>
      <c r="R1543" s="23"/>
      <c r="S1543" s="23"/>
      <c r="T1543" s="321"/>
      <c r="U1543" s="23"/>
      <c r="V1543" s="23"/>
      <c r="W1543" s="23"/>
      <c r="X1543" s="110"/>
      <c r="Y1543" s="38"/>
      <c r="Z1543" s="124"/>
      <c r="AA1543" s="317"/>
      <c r="AB1543" s="315"/>
      <c r="AC1543" s="124"/>
      <c r="AD1543" s="124"/>
      <c r="AE1543" s="124"/>
      <c r="AF1543" s="38"/>
      <c r="AG1543" s="19"/>
      <c r="AH1543" s="19"/>
    </row>
    <row r="1544" spans="1:34" ht="12.75" customHeight="1">
      <c r="A1544" s="19"/>
      <c r="B1544" s="48"/>
      <c r="C1544" s="375"/>
      <c r="D1544" s="110"/>
      <c r="E1544" s="38"/>
      <c r="F1544" s="38"/>
      <c r="G1544" s="38"/>
      <c r="H1544" s="110"/>
      <c r="I1544" s="38"/>
      <c r="J1544" s="38"/>
      <c r="K1544" s="38"/>
      <c r="L1544" s="110"/>
      <c r="M1544" s="38"/>
      <c r="N1544" s="38"/>
      <c r="O1544" s="38"/>
      <c r="P1544" s="110"/>
      <c r="Q1544" s="38"/>
      <c r="R1544" s="38"/>
      <c r="S1544" s="309"/>
      <c r="T1544" s="310"/>
      <c r="U1544" s="309"/>
      <c r="V1544" s="309"/>
      <c r="W1544" s="309"/>
      <c r="X1544" s="110"/>
      <c r="Y1544" s="38"/>
      <c r="Z1544" s="38"/>
      <c r="AA1544" s="38"/>
      <c r="AB1544" s="110"/>
      <c r="AC1544" s="38"/>
      <c r="AD1544" s="38"/>
      <c r="AE1544" s="38"/>
      <c r="AF1544" s="38"/>
      <c r="AG1544" s="19"/>
      <c r="AH1544" s="19"/>
    </row>
    <row r="1545" spans="1:34" ht="12.75" customHeight="1">
      <c r="A1545" s="19"/>
      <c r="B1545" s="375"/>
      <c r="C1545" s="48"/>
      <c r="D1545" s="315"/>
      <c r="E1545" s="124"/>
      <c r="F1545" s="124"/>
      <c r="G1545" s="124"/>
      <c r="H1545" s="315"/>
      <c r="I1545" s="303"/>
      <c r="J1545" s="38"/>
      <c r="K1545" s="38"/>
      <c r="L1545" s="315"/>
      <c r="M1545" s="124"/>
      <c r="N1545" s="124"/>
      <c r="O1545" s="124"/>
      <c r="P1545" s="315"/>
      <c r="Q1545" s="124"/>
      <c r="R1545" s="309"/>
      <c r="S1545" s="309"/>
      <c r="T1545" s="310"/>
      <c r="U1545" s="309"/>
      <c r="V1545" s="309"/>
      <c r="W1545" s="309"/>
      <c r="X1545" s="110"/>
      <c r="Y1545" s="38"/>
      <c r="Z1545" s="38"/>
      <c r="AA1545" s="38"/>
      <c r="AB1545" s="110"/>
      <c r="AC1545" s="38"/>
      <c r="AD1545" s="38"/>
      <c r="AE1545" s="38"/>
      <c r="AF1545" s="38"/>
      <c r="AG1545" s="19"/>
      <c r="AH1545" s="19"/>
    </row>
    <row r="1546" spans="1:34" ht="12.75" customHeight="1">
      <c r="A1546" s="19"/>
      <c r="B1546" s="376"/>
      <c r="C1546" s="383"/>
      <c r="D1546" s="377"/>
      <c r="E1546" s="378"/>
      <c r="F1546" s="378"/>
      <c r="G1546" s="378"/>
      <c r="H1546" s="377"/>
      <c r="I1546" s="379"/>
      <c r="J1546" s="35"/>
      <c r="K1546" s="35"/>
      <c r="L1546" s="377"/>
      <c r="M1546" s="378"/>
      <c r="N1546" s="378"/>
      <c r="O1546" s="378"/>
      <c r="P1546" s="377"/>
      <c r="Q1546" s="378"/>
      <c r="R1546" s="35"/>
      <c r="S1546" s="35"/>
      <c r="T1546" s="372"/>
      <c r="U1546" s="35"/>
      <c r="V1546" s="35"/>
      <c r="W1546" s="35"/>
      <c r="X1546" s="372"/>
      <c r="Y1546" s="35"/>
      <c r="Z1546" s="35"/>
      <c r="AA1546" s="387"/>
      <c r="AB1546" s="372"/>
      <c r="AC1546" s="35"/>
      <c r="AD1546" s="35"/>
      <c r="AE1546" s="35"/>
      <c r="AF1546" s="35"/>
      <c r="AG1546" s="19"/>
      <c r="AH1546" s="19"/>
    </row>
    <row r="1547" spans="1:34" ht="12.75" customHeight="1">
      <c r="A1547" s="19"/>
      <c r="B1547" s="375">
        <v>28</v>
      </c>
      <c r="C1547" s="375" t="s">
        <v>1021</v>
      </c>
      <c r="D1547" s="315"/>
      <c r="E1547" s="124"/>
      <c r="F1547" s="124"/>
      <c r="G1547" s="124"/>
      <c r="H1547" s="315"/>
      <c r="I1547" s="303"/>
      <c r="J1547" s="38"/>
      <c r="K1547" s="38"/>
      <c r="L1547" s="315"/>
      <c r="M1547" s="124"/>
      <c r="N1547" s="124"/>
      <c r="O1547" s="124"/>
      <c r="P1547" s="315"/>
      <c r="Q1547" s="124"/>
      <c r="R1547" s="124"/>
      <c r="S1547" s="124"/>
      <c r="T1547" s="315"/>
      <c r="U1547" s="124"/>
      <c r="V1547" s="124"/>
      <c r="W1547" s="124"/>
      <c r="X1547" s="110"/>
      <c r="Y1547" s="38"/>
      <c r="Z1547" s="124"/>
      <c r="AA1547" s="313"/>
      <c r="AB1547" s="315"/>
      <c r="AC1547" s="124"/>
      <c r="AD1547" s="124"/>
      <c r="AE1547" s="124"/>
      <c r="AF1547" s="38"/>
      <c r="AG1547" s="19"/>
      <c r="AH1547" s="19"/>
    </row>
    <row r="1548" spans="1:34" ht="12.75" customHeight="1">
      <c r="A1548" s="19"/>
      <c r="B1548" s="48"/>
      <c r="C1548" s="375"/>
      <c r="D1548" s="110"/>
      <c r="E1548" s="38"/>
      <c r="F1548" s="38"/>
      <c r="G1548" s="38"/>
      <c r="H1548" s="110"/>
      <c r="I1548" s="38"/>
      <c r="J1548" s="38"/>
      <c r="K1548" s="38"/>
      <c r="L1548" s="110"/>
      <c r="M1548" s="38"/>
      <c r="N1548" s="38"/>
      <c r="O1548" s="38"/>
      <c r="P1548" s="110"/>
      <c r="Q1548" s="38"/>
      <c r="R1548" s="124"/>
      <c r="S1548" s="124"/>
      <c r="T1548" s="315"/>
      <c r="U1548" s="124"/>
      <c r="V1548" s="124"/>
      <c r="W1548" s="124"/>
      <c r="X1548" s="315"/>
      <c r="Y1548" s="124"/>
      <c r="Z1548" s="124"/>
      <c r="AA1548" s="317"/>
      <c r="AB1548" s="315"/>
      <c r="AC1548" s="124"/>
      <c r="AD1548" s="124"/>
      <c r="AE1548" s="124"/>
      <c r="AF1548" s="38"/>
      <c r="AG1548" s="19"/>
      <c r="AH1548" s="19"/>
    </row>
    <row r="1549" spans="1:34" ht="12.75" customHeight="1">
      <c r="A1549" s="19"/>
      <c r="B1549" s="48"/>
      <c r="C1549" s="48"/>
      <c r="D1549" s="110"/>
      <c r="E1549" s="38"/>
      <c r="F1549" s="38"/>
      <c r="G1549" s="38"/>
      <c r="H1549" s="110"/>
      <c r="I1549" s="38"/>
      <c r="J1549" s="38"/>
      <c r="K1549" s="38"/>
      <c r="L1549" s="110"/>
      <c r="M1549" s="38"/>
      <c r="N1549" s="38"/>
      <c r="O1549" s="38"/>
      <c r="P1549" s="110"/>
      <c r="Q1549" s="38"/>
      <c r="R1549" s="124"/>
      <c r="S1549" s="124"/>
      <c r="T1549" s="315"/>
      <c r="U1549" s="124"/>
      <c r="V1549" s="124"/>
      <c r="W1549" s="124"/>
      <c r="X1549" s="110"/>
      <c r="Y1549" s="38"/>
      <c r="Z1549" s="38"/>
      <c r="AA1549" s="317"/>
      <c r="AB1549" s="110"/>
      <c r="AC1549" s="38"/>
      <c r="AD1549" s="38"/>
      <c r="AE1549" s="38"/>
      <c r="AF1549" s="38"/>
      <c r="AG1549" s="19"/>
      <c r="AH1549" s="19"/>
    </row>
    <row r="1550" spans="1:34" ht="12.75" customHeight="1">
      <c r="A1550" s="19"/>
      <c r="B1550" s="376"/>
      <c r="C1550" s="383"/>
      <c r="D1550" s="377"/>
      <c r="E1550" s="378"/>
      <c r="F1550" s="378"/>
      <c r="G1550" s="378"/>
      <c r="H1550" s="377"/>
      <c r="I1550" s="379"/>
      <c r="J1550" s="35"/>
      <c r="K1550" s="35"/>
      <c r="L1550" s="377"/>
      <c r="M1550" s="378"/>
      <c r="N1550" s="378"/>
      <c r="O1550" s="378"/>
      <c r="P1550" s="377"/>
      <c r="Q1550" s="378"/>
      <c r="R1550" s="378"/>
      <c r="S1550" s="378"/>
      <c r="T1550" s="377"/>
      <c r="U1550" s="378"/>
      <c r="V1550" s="378"/>
      <c r="W1550" s="378"/>
      <c r="X1550" s="372"/>
      <c r="Y1550" s="35"/>
      <c r="Z1550" s="378"/>
      <c r="AA1550" s="384"/>
      <c r="AB1550" s="377"/>
      <c r="AC1550" s="378"/>
      <c r="AD1550" s="378"/>
      <c r="AE1550" s="378"/>
      <c r="AF1550" s="35"/>
      <c r="AG1550" s="19"/>
      <c r="AH1550" s="19"/>
    </row>
    <row r="1551" spans="1:34" ht="12.75" customHeight="1">
      <c r="A1551" s="19"/>
      <c r="B1551" s="375">
        <v>29</v>
      </c>
      <c r="C1551" s="375" t="s">
        <v>1022</v>
      </c>
      <c r="D1551" s="315"/>
      <c r="E1551" s="124"/>
      <c r="F1551" s="124"/>
      <c r="G1551" s="124"/>
      <c r="H1551" s="315"/>
      <c r="I1551" s="303"/>
      <c r="J1551" s="38"/>
      <c r="K1551" s="38"/>
      <c r="L1551" s="315"/>
      <c r="M1551" s="124"/>
      <c r="N1551" s="124"/>
      <c r="O1551" s="124"/>
      <c r="P1551" s="315"/>
      <c r="Q1551" s="124"/>
      <c r="R1551" s="38"/>
      <c r="S1551" s="309"/>
      <c r="T1551" s="310"/>
      <c r="U1551" s="309"/>
      <c r="V1551" s="309"/>
      <c r="W1551" s="309"/>
      <c r="X1551" s="110"/>
      <c r="Y1551" s="38"/>
      <c r="Z1551" s="38"/>
      <c r="AA1551" s="38"/>
      <c r="AB1551" s="110"/>
      <c r="AC1551" s="38"/>
      <c r="AD1551" s="38"/>
      <c r="AE1551" s="38"/>
      <c r="AF1551" s="38"/>
      <c r="AG1551" s="19"/>
      <c r="AH1551" s="19"/>
    </row>
    <row r="1552" spans="1:34" ht="12.75" customHeight="1">
      <c r="A1552" s="19"/>
      <c r="B1552" s="375"/>
      <c r="C1552" s="375"/>
      <c r="D1552" s="315"/>
      <c r="E1552" s="124"/>
      <c r="F1552" s="124"/>
      <c r="G1552" s="124"/>
      <c r="H1552" s="315"/>
      <c r="I1552" s="303"/>
      <c r="J1552" s="38"/>
      <c r="K1552" s="38"/>
      <c r="L1552" s="315"/>
      <c r="M1552" s="124"/>
      <c r="N1552" s="124"/>
      <c r="O1552" s="124"/>
      <c r="P1552" s="315"/>
      <c r="Q1552" s="124"/>
      <c r="R1552" s="38"/>
      <c r="S1552" s="38"/>
      <c r="T1552" s="110"/>
      <c r="U1552" s="38"/>
      <c r="V1552" s="38"/>
      <c r="W1552" s="38"/>
      <c r="X1552" s="110"/>
      <c r="Y1552" s="38"/>
      <c r="Z1552" s="38"/>
      <c r="AA1552" s="38"/>
      <c r="AB1552" s="110"/>
      <c r="AC1552" s="38"/>
      <c r="AD1552" s="38"/>
      <c r="AE1552" s="38"/>
      <c r="AF1552" s="38"/>
      <c r="AG1552" s="19"/>
      <c r="AH1552" s="19"/>
    </row>
    <row r="1553" spans="1:34" ht="12.75" customHeight="1">
      <c r="A1553" s="19"/>
      <c r="B1553" s="48"/>
      <c r="C1553" s="48"/>
      <c r="D1553" s="110"/>
      <c r="E1553" s="38"/>
      <c r="F1553" s="38"/>
      <c r="G1553" s="38"/>
      <c r="H1553" s="110"/>
      <c r="I1553" s="38"/>
      <c r="J1553" s="38"/>
      <c r="K1553" s="38"/>
      <c r="L1553" s="110"/>
      <c r="M1553" s="38"/>
      <c r="N1553" s="38"/>
      <c r="O1553" s="38"/>
      <c r="P1553" s="110"/>
      <c r="Q1553" s="38"/>
      <c r="R1553" s="38"/>
      <c r="S1553" s="38"/>
      <c r="T1553" s="110"/>
      <c r="U1553" s="38"/>
      <c r="V1553" s="38"/>
      <c r="W1553" s="38"/>
      <c r="X1553" s="110"/>
      <c r="Y1553" s="38"/>
      <c r="Z1553" s="38"/>
      <c r="AA1553" s="38"/>
      <c r="AB1553" s="110"/>
      <c r="AC1553" s="38"/>
      <c r="AD1553" s="38"/>
      <c r="AE1553" s="38"/>
      <c r="AF1553" s="38"/>
      <c r="AG1553" s="19"/>
      <c r="AH1553" s="19"/>
    </row>
    <row r="1554" spans="1:34" ht="12.75" customHeight="1">
      <c r="A1554" s="19"/>
      <c r="B1554" s="383"/>
      <c r="C1554" s="383"/>
      <c r="D1554" s="372"/>
      <c r="E1554" s="35"/>
      <c r="F1554" s="35"/>
      <c r="G1554" s="35"/>
      <c r="H1554" s="372"/>
      <c r="I1554" s="35"/>
      <c r="J1554" s="35"/>
      <c r="K1554" s="35"/>
      <c r="L1554" s="372"/>
      <c r="M1554" s="35"/>
      <c r="N1554" s="35"/>
      <c r="O1554" s="35"/>
      <c r="P1554" s="372"/>
      <c r="Q1554" s="35"/>
      <c r="R1554" s="35"/>
      <c r="S1554" s="35"/>
      <c r="T1554" s="372"/>
      <c r="U1554" s="35"/>
      <c r="V1554" s="35"/>
      <c r="W1554" s="35"/>
      <c r="X1554" s="372"/>
      <c r="Y1554" s="35"/>
      <c r="Z1554" s="35"/>
      <c r="AA1554" s="35"/>
      <c r="AB1554" s="372"/>
      <c r="AC1554" s="35"/>
      <c r="AD1554" s="35"/>
      <c r="AE1554" s="35"/>
      <c r="AF1554" s="35"/>
      <c r="AG1554" s="19"/>
      <c r="AH1554" s="19"/>
    </row>
    <row r="1555" spans="1:34" ht="12.75" customHeight="1">
      <c r="A1555" s="19"/>
      <c r="B1555" s="514">
        <v>30</v>
      </c>
      <c r="C1555" s="510" t="s">
        <v>1023</v>
      </c>
      <c r="D1555" s="511"/>
      <c r="E1555" s="512"/>
      <c r="F1555" s="512"/>
      <c r="G1555" s="512"/>
      <c r="H1555" s="511"/>
      <c r="I1555" s="512"/>
      <c r="J1555" s="512"/>
      <c r="K1555" s="512"/>
      <c r="L1555" s="511"/>
      <c r="M1555" s="512"/>
      <c r="N1555" s="512"/>
      <c r="O1555" s="512"/>
      <c r="P1555" s="511"/>
      <c r="Q1555" s="512"/>
      <c r="R1555" s="512"/>
      <c r="S1555" s="512"/>
      <c r="T1555" s="511"/>
      <c r="U1555" s="512"/>
      <c r="V1555" s="512"/>
      <c r="W1555" s="512"/>
      <c r="X1555" s="511"/>
      <c r="Y1555" s="512"/>
      <c r="Z1555" s="512"/>
      <c r="AA1555" s="512"/>
      <c r="AB1555" s="511"/>
      <c r="AC1555" s="512"/>
      <c r="AD1555" s="512"/>
      <c r="AE1555" s="512"/>
      <c r="AF1555" s="512"/>
      <c r="AG1555" s="19"/>
      <c r="AH1555" s="19"/>
    </row>
    <row r="1556" spans="1:34" ht="12.75" customHeight="1">
      <c r="A1556" s="19"/>
      <c r="B1556" s="509"/>
      <c r="C1556" s="509"/>
      <c r="D1556" s="511"/>
      <c r="E1556" s="512"/>
      <c r="F1556" s="512"/>
      <c r="G1556" s="512"/>
      <c r="H1556" s="511"/>
      <c r="I1556" s="512"/>
      <c r="J1556" s="512"/>
      <c r="K1556" s="512"/>
      <c r="L1556" s="511"/>
      <c r="M1556" s="512"/>
      <c r="N1556" s="512"/>
      <c r="O1556" s="512"/>
      <c r="P1556" s="511"/>
      <c r="Q1556" s="512"/>
      <c r="R1556" s="512"/>
      <c r="S1556" s="512"/>
      <c r="T1556" s="511"/>
      <c r="U1556" s="512"/>
      <c r="V1556" s="512"/>
      <c r="W1556" s="512"/>
      <c r="X1556" s="511"/>
      <c r="Y1556" s="512"/>
      <c r="Z1556" s="512"/>
      <c r="AA1556" s="512"/>
      <c r="AB1556" s="511"/>
      <c r="AC1556" s="512"/>
      <c r="AD1556" s="512"/>
      <c r="AE1556" s="512"/>
      <c r="AF1556" s="512"/>
      <c r="AG1556" s="19"/>
      <c r="AH1556" s="19"/>
    </row>
    <row r="1557" spans="1:34" ht="12.75" customHeight="1">
      <c r="A1557" s="19"/>
      <c r="B1557" s="509"/>
      <c r="C1557" s="509"/>
      <c r="D1557" s="511"/>
      <c r="E1557" s="512"/>
      <c r="F1557" s="512"/>
      <c r="G1557" s="512"/>
      <c r="H1557" s="511"/>
      <c r="I1557" s="512"/>
      <c r="J1557" s="512"/>
      <c r="K1557" s="512"/>
      <c r="L1557" s="511"/>
      <c r="M1557" s="512"/>
      <c r="N1557" s="512"/>
      <c r="O1557" s="512"/>
      <c r="P1557" s="511"/>
      <c r="Q1557" s="512"/>
      <c r="R1557" s="512"/>
      <c r="S1557" s="512"/>
      <c r="T1557" s="511"/>
      <c r="U1557" s="512"/>
      <c r="V1557" s="512"/>
      <c r="W1557" s="512"/>
      <c r="X1557" s="511"/>
      <c r="Y1557" s="512"/>
      <c r="Z1557" s="512"/>
      <c r="AA1557" s="512"/>
      <c r="AB1557" s="511"/>
      <c r="AC1557" s="512"/>
      <c r="AD1557" s="512"/>
      <c r="AE1557" s="512"/>
      <c r="AF1557" s="512"/>
      <c r="AG1557" s="19"/>
      <c r="AH1557" s="19"/>
    </row>
    <row r="1558" spans="1:34" ht="12.75" customHeight="1">
      <c r="A1558" s="19"/>
      <c r="B1558" s="532"/>
      <c r="C1558" s="532"/>
      <c r="D1558" s="523"/>
      <c r="E1558" s="522"/>
      <c r="F1558" s="522"/>
      <c r="G1558" s="522"/>
      <c r="H1558" s="523"/>
      <c r="I1558" s="522"/>
      <c r="J1558" s="522"/>
      <c r="K1558" s="522"/>
      <c r="L1558" s="523"/>
      <c r="M1558" s="522"/>
      <c r="N1558" s="522"/>
      <c r="O1558" s="522"/>
      <c r="P1558" s="523"/>
      <c r="Q1558" s="522"/>
      <c r="R1558" s="522"/>
      <c r="S1558" s="522"/>
      <c r="T1558" s="523"/>
      <c r="U1558" s="522"/>
      <c r="V1558" s="522"/>
      <c r="W1558" s="522"/>
      <c r="X1558" s="523"/>
      <c r="Y1558" s="522"/>
      <c r="Z1558" s="522"/>
      <c r="AA1558" s="522"/>
      <c r="AB1558" s="523"/>
      <c r="AC1558" s="522"/>
      <c r="AD1558" s="522"/>
      <c r="AE1558" s="522"/>
      <c r="AF1558" s="522"/>
      <c r="AG1558" s="19"/>
      <c r="AH1558" s="19"/>
    </row>
    <row r="1559" spans="1:34" ht="12.75" customHeight="1">
      <c r="A1559" s="19"/>
      <c r="B1559" s="375"/>
      <c r="C1559" s="375"/>
      <c r="D1559" s="110"/>
      <c r="E1559" s="38"/>
      <c r="F1559" s="38"/>
      <c r="G1559" s="38"/>
      <c r="H1559" s="110"/>
      <c r="I1559" s="38"/>
      <c r="J1559" s="38"/>
      <c r="K1559" s="38"/>
      <c r="L1559" s="110"/>
      <c r="M1559" s="38"/>
      <c r="N1559" s="38"/>
      <c r="O1559" s="38"/>
      <c r="P1559" s="110"/>
      <c r="Q1559" s="38"/>
      <c r="R1559" s="38"/>
      <c r="S1559" s="38"/>
      <c r="T1559" s="110"/>
      <c r="U1559" s="38"/>
      <c r="V1559" s="38"/>
      <c r="W1559" s="38"/>
      <c r="X1559" s="110"/>
      <c r="Y1559" s="38"/>
      <c r="Z1559" s="38"/>
      <c r="AA1559" s="38"/>
      <c r="AB1559" s="110"/>
      <c r="AC1559" s="38"/>
      <c r="AD1559" s="38"/>
      <c r="AE1559" s="38"/>
      <c r="AF1559" s="38"/>
      <c r="AG1559" s="19"/>
      <c r="AH1559" s="19"/>
    </row>
    <row r="1560" spans="1:34" ht="12.75" customHeight="1">
      <c r="A1560" s="19"/>
      <c r="B1560" s="48"/>
      <c r="C1560" s="48"/>
      <c r="D1560" s="110"/>
      <c r="E1560" s="38"/>
      <c r="F1560" s="38"/>
      <c r="G1560" s="38"/>
      <c r="H1560" s="110"/>
      <c r="I1560" s="38"/>
      <c r="J1560" s="38"/>
      <c r="K1560" s="38"/>
      <c r="L1560" s="110"/>
      <c r="M1560" s="38"/>
      <c r="N1560" s="38"/>
      <c r="O1560" s="38"/>
      <c r="P1560" s="110"/>
      <c r="Q1560" s="38"/>
      <c r="R1560" s="38"/>
      <c r="S1560" s="38"/>
      <c r="T1560" s="110"/>
      <c r="U1560" s="38"/>
      <c r="V1560" s="38"/>
      <c r="W1560" s="38"/>
      <c r="X1560" s="110"/>
      <c r="Y1560" s="38"/>
      <c r="Z1560" s="38"/>
      <c r="AA1560" s="38"/>
      <c r="AB1560" s="110"/>
      <c r="AC1560" s="38"/>
      <c r="AD1560" s="38"/>
      <c r="AE1560" s="38"/>
      <c r="AF1560" s="38"/>
      <c r="AG1560" s="19"/>
      <c r="AH1560" s="19"/>
    </row>
    <row r="1561" spans="1:34" ht="12.75" customHeight="1">
      <c r="A1561" s="19"/>
      <c r="B1561" s="38"/>
      <c r="C1561" s="38"/>
      <c r="D1561" s="110"/>
      <c r="E1561" s="38"/>
      <c r="F1561" s="38"/>
      <c r="G1561" s="38"/>
      <c r="H1561" s="110"/>
      <c r="I1561" s="38"/>
      <c r="J1561" s="38"/>
      <c r="K1561" s="38"/>
      <c r="L1561" s="110"/>
      <c r="M1561" s="38"/>
      <c r="N1561" s="38"/>
      <c r="O1561" s="38"/>
      <c r="P1561" s="110"/>
      <c r="Q1561" s="38"/>
      <c r="R1561" s="38"/>
      <c r="S1561" s="38"/>
      <c r="T1561" s="110"/>
      <c r="U1561" s="38"/>
      <c r="V1561" s="38"/>
      <c r="W1561" s="38"/>
      <c r="X1561" s="110"/>
      <c r="Y1561" s="38"/>
      <c r="Z1561" s="38"/>
      <c r="AA1561" s="38"/>
      <c r="AB1561" s="110"/>
      <c r="AC1561" s="38"/>
      <c r="AD1561" s="38"/>
      <c r="AE1561" s="38"/>
      <c r="AF1561" s="38"/>
      <c r="AG1561" s="19"/>
      <c r="AH1561" s="19"/>
    </row>
    <row r="1562" spans="1:34" ht="12.75" customHeight="1">
      <c r="A1562" s="19"/>
      <c r="B1562" s="307"/>
      <c r="C1562" s="307"/>
      <c r="D1562" s="319"/>
      <c r="E1562" s="307"/>
      <c r="F1562" s="307"/>
      <c r="G1562" s="307"/>
      <c r="H1562" s="319"/>
      <c r="I1562" s="307"/>
      <c r="J1562" s="307"/>
      <c r="K1562" s="307"/>
      <c r="L1562" s="319"/>
      <c r="M1562" s="307"/>
      <c r="N1562" s="307"/>
      <c r="O1562" s="307"/>
      <c r="P1562" s="319"/>
      <c r="Q1562" s="307"/>
      <c r="R1562" s="307"/>
      <c r="S1562" s="307"/>
      <c r="T1562" s="319"/>
      <c r="U1562" s="307"/>
      <c r="V1562" s="307"/>
      <c r="W1562" s="307"/>
      <c r="X1562" s="319"/>
      <c r="Y1562" s="307"/>
      <c r="Z1562" s="307"/>
      <c r="AA1562" s="307"/>
      <c r="AB1562" s="319"/>
      <c r="AC1562" s="307"/>
      <c r="AD1562" s="307"/>
      <c r="AE1562" s="307"/>
      <c r="AF1562" s="307"/>
      <c r="AG1562" s="19"/>
      <c r="AH1562" s="19"/>
    </row>
    <row r="1563" spans="1:34" ht="12.75" customHeight="1">
      <c r="A1563" s="19"/>
      <c r="J1563" s="2"/>
      <c r="K1563" s="52"/>
      <c r="AA1563" s="19"/>
      <c r="AG1563" s="19"/>
      <c r="AH1563" s="19"/>
    </row>
    <row r="1564" spans="1:34" ht="12.75" customHeight="1">
      <c r="A1564" s="19"/>
      <c r="B1564" s="1159">
        <v>43800</v>
      </c>
      <c r="C1564" s="1000"/>
      <c r="D1564" s="1000"/>
      <c r="E1564" s="1000"/>
      <c r="F1564" s="1000"/>
      <c r="G1564" s="1000"/>
      <c r="H1564" s="1000"/>
      <c r="I1564" s="1001"/>
      <c r="J1564" s="19"/>
      <c r="K1564" s="1007" t="s">
        <v>1016</v>
      </c>
      <c r="L1564" s="727"/>
      <c r="M1564" s="727"/>
      <c r="N1564" s="727"/>
      <c r="O1564" s="727"/>
      <c r="P1564" s="727"/>
      <c r="Q1564" s="727"/>
      <c r="R1564" s="727"/>
      <c r="S1564" s="727"/>
      <c r="T1564" s="727"/>
      <c r="U1564" s="727"/>
      <c r="V1564" s="727"/>
      <c r="W1564" s="727"/>
      <c r="X1564" s="727"/>
      <c r="Y1564" s="228"/>
      <c r="Z1564" s="19"/>
      <c r="AA1564" s="19"/>
      <c r="AB1564" s="19"/>
      <c r="AC1564" s="19"/>
      <c r="AD1564" s="19"/>
      <c r="AE1564" s="19"/>
      <c r="AF1564" s="19"/>
      <c r="AG1564" s="19"/>
      <c r="AH1564" s="19"/>
    </row>
    <row r="1565" spans="1:34" ht="12.75" customHeight="1">
      <c r="A1565" s="19"/>
      <c r="B1565" s="1002"/>
      <c r="C1565" s="727"/>
      <c r="D1565" s="727"/>
      <c r="E1565" s="727"/>
      <c r="F1565" s="727"/>
      <c r="G1565" s="727"/>
      <c r="H1565" s="727"/>
      <c r="I1565" s="1003"/>
      <c r="J1565" s="19"/>
      <c r="K1565" s="727"/>
      <c r="L1565" s="727"/>
      <c r="M1565" s="727"/>
      <c r="N1565" s="727"/>
      <c r="O1565" s="727"/>
      <c r="P1565" s="727"/>
      <c r="Q1565" s="727"/>
      <c r="R1565" s="727"/>
      <c r="S1565" s="727"/>
      <c r="T1565" s="727"/>
      <c r="U1565" s="727"/>
      <c r="V1565" s="727"/>
      <c r="W1565" s="727"/>
      <c r="X1565" s="727"/>
      <c r="Y1565" s="228"/>
      <c r="Z1565" s="19"/>
      <c r="AA1565" s="19"/>
      <c r="AB1565" s="19"/>
      <c r="AC1565" s="19"/>
      <c r="AD1565" s="19"/>
      <c r="AE1565" s="19"/>
      <c r="AF1565" s="19"/>
      <c r="AG1565" s="19"/>
      <c r="AH1565" s="19"/>
    </row>
    <row r="1566" spans="1:34" ht="12.75" customHeight="1">
      <c r="A1566" s="19"/>
      <c r="B1566" s="1004"/>
      <c r="C1566" s="1005"/>
      <c r="D1566" s="1005"/>
      <c r="E1566" s="1005"/>
      <c r="F1566" s="1005"/>
      <c r="G1566" s="1005"/>
      <c r="H1566" s="1005"/>
      <c r="I1566" s="1006"/>
      <c r="J1566" s="237"/>
      <c r="K1566" s="727"/>
      <c r="L1566" s="727"/>
      <c r="M1566" s="727"/>
      <c r="N1566" s="727"/>
      <c r="O1566" s="727"/>
      <c r="P1566" s="727"/>
      <c r="Q1566" s="727"/>
      <c r="R1566" s="727"/>
      <c r="S1566" s="727"/>
      <c r="T1566" s="727"/>
      <c r="U1566" s="727"/>
      <c r="V1566" s="727"/>
      <c r="W1566" s="727"/>
      <c r="X1566" s="727"/>
      <c r="Y1566" s="228"/>
      <c r="Z1566" s="284"/>
      <c r="AA1566" s="284"/>
      <c r="AB1566" s="284"/>
      <c r="AC1566" s="284"/>
      <c r="AD1566" s="284"/>
      <c r="AE1566" s="284"/>
      <c r="AF1566" s="284"/>
      <c r="AG1566" s="19"/>
      <c r="AH1566" s="19"/>
    </row>
    <row r="1567" spans="1:34" ht="12.75" customHeight="1">
      <c r="A1567" s="19"/>
      <c r="B1567" s="238"/>
      <c r="C1567" s="238"/>
      <c r="D1567" s="238"/>
      <c r="E1567" s="238"/>
      <c r="F1567" s="238"/>
      <c r="G1567" s="238"/>
      <c r="H1567" s="238"/>
      <c r="I1567" s="238"/>
      <c r="J1567" s="238"/>
      <c r="K1567" s="238"/>
      <c r="L1567" s="238"/>
      <c r="M1567" s="238"/>
      <c r="N1567" s="238"/>
      <c r="O1567" s="238"/>
      <c r="P1567" s="238"/>
      <c r="Q1567" s="238"/>
      <c r="R1567" s="238"/>
      <c r="S1567" s="238"/>
      <c r="T1567" s="238"/>
      <c r="U1567" s="238"/>
      <c r="V1567" s="238"/>
      <c r="W1567" s="238"/>
      <c r="X1567" s="238"/>
      <c r="Y1567" s="238"/>
      <c r="Z1567" s="238"/>
      <c r="AA1567" s="238"/>
      <c r="AB1567" s="238"/>
      <c r="AC1567" s="238"/>
      <c r="AD1567" s="238"/>
      <c r="AE1567" s="238"/>
      <c r="AF1567" s="238"/>
      <c r="AG1567" s="19"/>
      <c r="AH1567" s="19"/>
    </row>
    <row r="1568" spans="1:34" ht="12.75" customHeight="1">
      <c r="A1568" s="19"/>
      <c r="B1568" s="1008" t="s">
        <v>908</v>
      </c>
      <c r="C1568" s="949"/>
      <c r="D1568" s="1009"/>
      <c r="E1568" s="1008" t="s">
        <v>1017</v>
      </c>
      <c r="F1568" s="949"/>
      <c r="G1568" s="949"/>
      <c r="H1568" s="1009"/>
      <c r="I1568" s="1008" t="s">
        <v>1018</v>
      </c>
      <c r="J1568" s="949"/>
      <c r="K1568" s="949"/>
      <c r="L1568" s="949"/>
      <c r="M1568" s="949"/>
      <c r="N1568" s="949"/>
      <c r="O1568" s="949"/>
      <c r="P1568" s="949"/>
      <c r="Q1568" s="949"/>
      <c r="R1568" s="949"/>
      <c r="S1568" s="949"/>
      <c r="T1568" s="949"/>
      <c r="U1568" s="949"/>
      <c r="V1568" s="949"/>
      <c r="W1568" s="949"/>
      <c r="X1568" s="949"/>
      <c r="Y1568" s="949"/>
      <c r="Z1568" s="949"/>
      <c r="AA1568" s="949"/>
      <c r="AB1568" s="949"/>
      <c r="AC1568" s="949"/>
      <c r="AD1568" s="949"/>
      <c r="AE1568" s="949"/>
      <c r="AF1568" s="1009"/>
      <c r="AG1568" s="19"/>
      <c r="AH1568" s="19"/>
    </row>
    <row r="1569" spans="1:34" ht="12.75" customHeight="1">
      <c r="A1569" s="19"/>
      <c r="B1569" s="360"/>
      <c r="C1569" s="482"/>
      <c r="D1569" s="362"/>
      <c r="E1569" s="360"/>
      <c r="F1569" s="360"/>
      <c r="G1569" s="360"/>
      <c r="H1569" s="362"/>
      <c r="I1569" s="360">
        <v>9</v>
      </c>
      <c r="J1569" s="360"/>
      <c r="K1569" s="360">
        <v>10</v>
      </c>
      <c r="L1569" s="362"/>
      <c r="M1569" s="360">
        <v>11</v>
      </c>
      <c r="N1569" s="360"/>
      <c r="O1569" s="360">
        <v>12</v>
      </c>
      <c r="P1569" s="362"/>
      <c r="Q1569" s="360">
        <v>13</v>
      </c>
      <c r="R1569" s="360"/>
      <c r="S1569" s="360">
        <v>14</v>
      </c>
      <c r="T1569" s="362"/>
      <c r="U1569" s="360">
        <v>15</v>
      </c>
      <c r="V1569" s="360"/>
      <c r="W1569" s="360">
        <v>16</v>
      </c>
      <c r="X1569" s="362"/>
      <c r="Y1569" s="360">
        <v>17</v>
      </c>
      <c r="Z1569" s="360"/>
      <c r="AA1569" s="360">
        <v>18</v>
      </c>
      <c r="AB1569" s="362"/>
      <c r="AC1569" s="360"/>
      <c r="AD1569" s="360"/>
      <c r="AE1569" s="360"/>
      <c r="AF1569" s="360"/>
      <c r="AG1569" s="19"/>
      <c r="AH1569" s="19"/>
    </row>
    <row r="1570" spans="1:34" ht="12.75" customHeight="1">
      <c r="A1570" s="19"/>
      <c r="B1570" s="438">
        <v>1</v>
      </c>
      <c r="C1570" s="504" t="s">
        <v>1024</v>
      </c>
      <c r="D1570" s="440"/>
      <c r="E1570" s="441"/>
      <c r="F1570" s="441"/>
      <c r="G1570" s="441"/>
      <c r="H1570" s="440"/>
      <c r="I1570" s="441"/>
      <c r="J1570" s="441"/>
      <c r="K1570" s="441"/>
      <c r="L1570" s="440"/>
      <c r="M1570" s="441"/>
      <c r="N1570" s="441"/>
      <c r="O1570" s="441"/>
      <c r="P1570" s="440"/>
      <c r="Q1570" s="441"/>
      <c r="R1570" s="441"/>
      <c r="S1570" s="441"/>
      <c r="T1570" s="440"/>
      <c r="U1570" s="441"/>
      <c r="V1570" s="441"/>
      <c r="W1570" s="441"/>
      <c r="X1570" s="440"/>
      <c r="Y1570" s="441"/>
      <c r="Z1570" s="441"/>
      <c r="AA1570" s="441"/>
      <c r="AB1570" s="440"/>
      <c r="AC1570" s="441"/>
      <c r="AD1570" s="441"/>
      <c r="AE1570" s="441"/>
      <c r="AF1570" s="441"/>
      <c r="AG1570" s="19"/>
      <c r="AH1570" s="19"/>
    </row>
    <row r="1571" spans="1:34" ht="12.75" customHeight="1">
      <c r="A1571" s="19"/>
      <c r="B1571" s="489"/>
      <c r="C1571" s="490"/>
      <c r="D1571" s="488"/>
      <c r="E1571" s="487"/>
      <c r="F1571" s="487"/>
      <c r="G1571" s="487"/>
      <c r="H1571" s="488"/>
      <c r="I1571" s="487"/>
      <c r="J1571" s="487"/>
      <c r="K1571" s="487"/>
      <c r="L1571" s="488"/>
      <c r="M1571" s="487"/>
      <c r="N1571" s="487"/>
      <c r="O1571" s="487"/>
      <c r="P1571" s="488"/>
      <c r="Q1571" s="487"/>
      <c r="R1571" s="487"/>
      <c r="S1571" s="487"/>
      <c r="T1571" s="488"/>
      <c r="U1571" s="487"/>
      <c r="V1571" s="487"/>
      <c r="W1571" s="487"/>
      <c r="X1571" s="488"/>
      <c r="Y1571" s="487"/>
      <c r="Z1571" s="487"/>
      <c r="AA1571" s="487"/>
      <c r="AB1571" s="488"/>
      <c r="AC1571" s="487"/>
      <c r="AD1571" s="487"/>
      <c r="AE1571" s="487"/>
      <c r="AF1571" s="487"/>
      <c r="AG1571" s="19"/>
      <c r="AH1571" s="19"/>
    </row>
    <row r="1572" spans="1:34" ht="12.75" customHeight="1">
      <c r="A1572" s="19"/>
      <c r="B1572" s="445"/>
      <c r="C1572" s="489"/>
      <c r="D1572" s="446"/>
      <c r="E1572" s="447"/>
      <c r="F1572" s="447"/>
      <c r="G1572" s="447"/>
      <c r="H1572" s="446"/>
      <c r="I1572" s="487"/>
      <c r="J1572" s="487"/>
      <c r="K1572" s="487"/>
      <c r="L1572" s="488"/>
      <c r="M1572" s="487"/>
      <c r="N1572" s="487"/>
      <c r="O1572" s="487"/>
      <c r="P1572" s="488"/>
      <c r="Q1572" s="487"/>
      <c r="R1572" s="441"/>
      <c r="S1572" s="441"/>
      <c r="T1572" s="440"/>
      <c r="U1572" s="441"/>
      <c r="V1572" s="441"/>
      <c r="W1572" s="441"/>
      <c r="X1572" s="488"/>
      <c r="Y1572" s="487"/>
      <c r="Z1572" s="487"/>
      <c r="AA1572" s="487"/>
      <c r="AB1572" s="488"/>
      <c r="AC1572" s="487"/>
      <c r="AD1572" s="487"/>
      <c r="AE1572" s="487"/>
      <c r="AF1572" s="487"/>
      <c r="AG1572" s="19"/>
      <c r="AH1572" s="19"/>
    </row>
    <row r="1573" spans="1:34" ht="12.75" customHeight="1">
      <c r="A1573" s="19"/>
      <c r="B1573" s="451"/>
      <c r="C1573" s="496"/>
      <c r="D1573" s="452"/>
      <c r="E1573" s="453"/>
      <c r="F1573" s="453"/>
      <c r="G1573" s="453"/>
      <c r="H1573" s="452"/>
      <c r="I1573" s="500"/>
      <c r="J1573" s="500"/>
      <c r="K1573" s="500"/>
      <c r="L1573" s="503"/>
      <c r="M1573" s="500"/>
      <c r="N1573" s="500"/>
      <c r="O1573" s="500"/>
      <c r="P1573" s="503"/>
      <c r="Q1573" s="500"/>
      <c r="R1573" s="461"/>
      <c r="S1573" s="461"/>
      <c r="T1573" s="460"/>
      <c r="U1573" s="461"/>
      <c r="V1573" s="461"/>
      <c r="W1573" s="461"/>
      <c r="X1573" s="503"/>
      <c r="Y1573" s="500"/>
      <c r="Z1573" s="500"/>
      <c r="AA1573" s="500"/>
      <c r="AB1573" s="503"/>
      <c r="AC1573" s="500"/>
      <c r="AD1573" s="500"/>
      <c r="AE1573" s="500"/>
      <c r="AF1573" s="500"/>
      <c r="AG1573" s="19"/>
      <c r="AH1573" s="19"/>
    </row>
    <row r="1574" spans="1:34" ht="12.75" customHeight="1">
      <c r="A1574" s="19"/>
      <c r="B1574" s="363">
        <v>2</v>
      </c>
      <c r="C1574" s="363" t="s">
        <v>483</v>
      </c>
      <c r="D1574" s="110"/>
      <c r="E1574" s="38"/>
      <c r="F1574" s="38"/>
      <c r="G1574" s="38"/>
      <c r="H1574" s="110"/>
      <c r="I1574" s="38"/>
      <c r="J1574" s="38"/>
      <c r="K1574" s="38"/>
      <c r="L1574" s="110"/>
      <c r="M1574" s="38"/>
      <c r="N1574" s="38"/>
      <c r="O1574" s="38"/>
      <c r="P1574" s="110"/>
      <c r="Q1574" s="38"/>
      <c r="R1574" s="38"/>
      <c r="S1574" s="38"/>
      <c r="T1574" s="110"/>
      <c r="U1574" s="38"/>
      <c r="V1574" s="38"/>
      <c r="W1574" s="38"/>
      <c r="X1574" s="110"/>
      <c r="Y1574" s="38"/>
      <c r="Z1574" s="38"/>
      <c r="AA1574" s="38"/>
      <c r="AB1574" s="110"/>
      <c r="AC1574" s="38"/>
      <c r="AD1574" s="38"/>
      <c r="AE1574" s="38"/>
      <c r="AF1574" s="38"/>
      <c r="AG1574" s="19"/>
      <c r="AH1574" s="19"/>
    </row>
    <row r="1575" spans="1:34" ht="12.75" customHeight="1">
      <c r="A1575" s="19"/>
      <c r="B1575" s="48"/>
      <c r="C1575" s="375"/>
      <c r="D1575" s="110"/>
      <c r="E1575" s="38"/>
      <c r="F1575" s="38"/>
      <c r="G1575" s="38"/>
      <c r="H1575" s="110"/>
      <c r="I1575" s="38"/>
      <c r="J1575" s="38"/>
      <c r="K1575" s="38"/>
      <c r="L1575" s="110"/>
      <c r="M1575" s="38"/>
      <c r="N1575" s="38"/>
      <c r="O1575" s="38"/>
      <c r="P1575" s="110"/>
      <c r="Q1575" s="38"/>
      <c r="R1575" s="38"/>
      <c r="S1575" s="38"/>
      <c r="T1575" s="110"/>
      <c r="U1575" s="38"/>
      <c r="V1575" s="38"/>
      <c r="W1575" s="38"/>
      <c r="X1575" s="110"/>
      <c r="Y1575" s="38"/>
      <c r="Z1575" s="38"/>
      <c r="AA1575" s="124"/>
      <c r="AB1575" s="110"/>
      <c r="AC1575" s="38"/>
      <c r="AD1575" s="38"/>
      <c r="AE1575" s="38"/>
      <c r="AF1575" s="38"/>
      <c r="AG1575" s="19"/>
      <c r="AH1575" s="19"/>
    </row>
    <row r="1576" spans="1:34" ht="12.75" customHeight="1">
      <c r="A1576" s="19"/>
      <c r="B1576" s="375"/>
      <c r="C1576" s="48"/>
      <c r="D1576" s="315"/>
      <c r="E1576" s="124"/>
      <c r="F1576" s="124"/>
      <c r="G1576" s="124"/>
      <c r="H1576" s="315"/>
      <c r="I1576" s="303"/>
      <c r="J1576" s="38"/>
      <c r="K1576" s="38"/>
      <c r="L1576" s="110"/>
      <c r="M1576" s="38"/>
      <c r="N1576" s="38"/>
      <c r="O1576" s="38"/>
      <c r="P1576" s="315"/>
      <c r="Q1576" s="38"/>
      <c r="R1576" s="124"/>
      <c r="S1576" s="124"/>
      <c r="T1576" s="315"/>
      <c r="U1576" s="124"/>
      <c r="V1576" s="124"/>
      <c r="W1576" s="124"/>
      <c r="X1576" s="110"/>
      <c r="Y1576" s="38"/>
      <c r="Z1576" s="124"/>
      <c r="AA1576" s="124"/>
      <c r="AB1576" s="315"/>
      <c r="AC1576" s="124"/>
      <c r="AD1576" s="124"/>
      <c r="AE1576" s="124"/>
      <c r="AF1576" s="38"/>
      <c r="AG1576" s="19"/>
      <c r="AH1576" s="19"/>
    </row>
    <row r="1577" spans="1:34" ht="12.75" customHeight="1">
      <c r="A1577" s="19"/>
      <c r="B1577" s="376"/>
      <c r="C1577" s="383"/>
      <c r="D1577" s="377"/>
      <c r="E1577" s="378"/>
      <c r="F1577" s="378"/>
      <c r="G1577" s="378"/>
      <c r="H1577" s="377"/>
      <c r="I1577" s="379"/>
      <c r="J1577" s="35"/>
      <c r="K1577" s="35"/>
      <c r="L1577" s="372"/>
      <c r="M1577" s="35"/>
      <c r="N1577" s="35"/>
      <c r="O1577" s="35"/>
      <c r="P1577" s="377"/>
      <c r="Q1577" s="378"/>
      <c r="R1577" s="378"/>
      <c r="S1577" s="378"/>
      <c r="T1577" s="377"/>
      <c r="U1577" s="378"/>
      <c r="V1577" s="378"/>
      <c r="W1577" s="378"/>
      <c r="X1577" s="377"/>
      <c r="Y1577" s="378"/>
      <c r="Z1577" s="378"/>
      <c r="AA1577" s="378"/>
      <c r="AB1577" s="377"/>
      <c r="AC1577" s="378"/>
      <c r="AD1577" s="378"/>
      <c r="AE1577" s="378"/>
      <c r="AF1577" s="35"/>
      <c r="AG1577" s="19"/>
      <c r="AH1577" s="19"/>
    </row>
    <row r="1578" spans="1:34" ht="12.75" customHeight="1">
      <c r="A1578" s="19"/>
      <c r="B1578" s="363">
        <v>3</v>
      </c>
      <c r="C1578" s="363" t="s">
        <v>1019</v>
      </c>
      <c r="D1578" s="315"/>
      <c r="E1578" s="124"/>
      <c r="F1578" s="124"/>
      <c r="G1578" s="124"/>
      <c r="H1578" s="315"/>
      <c r="I1578" s="303"/>
      <c r="J1578" s="38"/>
      <c r="K1578" s="38"/>
      <c r="L1578" s="110"/>
      <c r="M1578" s="38"/>
      <c r="N1578" s="38"/>
      <c r="O1578" s="38"/>
      <c r="P1578" s="315"/>
      <c r="Q1578" s="124"/>
      <c r="R1578" s="124"/>
      <c r="S1578" s="124"/>
      <c r="T1578" s="315"/>
      <c r="U1578" s="124"/>
      <c r="V1578" s="124"/>
      <c r="W1578" s="124"/>
      <c r="X1578" s="110"/>
      <c r="Y1578" s="38"/>
      <c r="Z1578" s="38"/>
      <c r="AA1578" s="124"/>
      <c r="AB1578" s="110"/>
      <c r="AC1578" s="38"/>
      <c r="AD1578" s="38"/>
      <c r="AE1578" s="38"/>
      <c r="AF1578" s="38"/>
      <c r="AG1578" s="19"/>
      <c r="AH1578" s="19"/>
    </row>
    <row r="1579" spans="1:34" ht="12.75" customHeight="1">
      <c r="A1579" s="19"/>
      <c r="B1579" s="48"/>
      <c r="C1579" s="48"/>
      <c r="D1579" s="110"/>
      <c r="E1579" s="38"/>
      <c r="F1579" s="38"/>
      <c r="G1579" s="38"/>
      <c r="H1579" s="110"/>
      <c r="I1579" s="38"/>
      <c r="J1579" s="38"/>
      <c r="K1579" s="38"/>
      <c r="L1579" s="110"/>
      <c r="M1579" s="38"/>
      <c r="N1579" s="38"/>
      <c r="O1579" s="38"/>
      <c r="P1579" s="110"/>
      <c r="Q1579" s="38"/>
      <c r="R1579" s="23"/>
      <c r="S1579" s="23"/>
      <c r="T1579" s="321"/>
      <c r="U1579" s="23"/>
      <c r="V1579" s="23"/>
      <c r="W1579" s="23"/>
      <c r="X1579" s="110"/>
      <c r="Y1579" s="38"/>
      <c r="Z1579" s="124"/>
      <c r="AA1579" s="124"/>
      <c r="AB1579" s="315"/>
      <c r="AC1579" s="124"/>
      <c r="AD1579" s="124"/>
      <c r="AE1579" s="124"/>
      <c r="AF1579" s="38"/>
      <c r="AG1579" s="19"/>
      <c r="AH1579" s="19"/>
    </row>
    <row r="1580" spans="1:34" ht="12.75" customHeight="1">
      <c r="A1580" s="19"/>
      <c r="B1580" s="48"/>
      <c r="C1580" s="48"/>
      <c r="D1580" s="110"/>
      <c r="E1580" s="38"/>
      <c r="F1580" s="38"/>
      <c r="G1580" s="38"/>
      <c r="H1580" s="110"/>
      <c r="I1580" s="38"/>
      <c r="J1580" s="38"/>
      <c r="K1580" s="38"/>
      <c r="L1580" s="110"/>
      <c r="M1580" s="38"/>
      <c r="N1580" s="38"/>
      <c r="O1580" s="38"/>
      <c r="P1580" s="110"/>
      <c r="Q1580" s="38"/>
      <c r="R1580" s="38"/>
      <c r="S1580" s="309"/>
      <c r="T1580" s="310"/>
      <c r="U1580" s="309"/>
      <c r="V1580" s="309"/>
      <c r="W1580" s="309"/>
      <c r="X1580" s="110"/>
      <c r="Y1580" s="38"/>
      <c r="Z1580" s="38"/>
      <c r="AA1580" s="38"/>
      <c r="AB1580" s="110"/>
      <c r="AC1580" s="38"/>
      <c r="AD1580" s="38"/>
      <c r="AE1580" s="38"/>
      <c r="AF1580" s="38"/>
      <c r="AG1580" s="19"/>
      <c r="AH1580" s="19"/>
    </row>
    <row r="1581" spans="1:34" ht="12.75" customHeight="1">
      <c r="A1581" s="19"/>
      <c r="B1581" s="376"/>
      <c r="C1581" s="383"/>
      <c r="D1581" s="377"/>
      <c r="E1581" s="378"/>
      <c r="F1581" s="378"/>
      <c r="G1581" s="378"/>
      <c r="H1581" s="377"/>
      <c r="I1581" s="379"/>
      <c r="J1581" s="35"/>
      <c r="K1581" s="35"/>
      <c r="L1581" s="377"/>
      <c r="M1581" s="378"/>
      <c r="N1581" s="378"/>
      <c r="O1581" s="378"/>
      <c r="P1581" s="377"/>
      <c r="Q1581" s="378"/>
      <c r="R1581" s="381"/>
      <c r="S1581" s="381"/>
      <c r="T1581" s="382"/>
      <c r="U1581" s="381"/>
      <c r="V1581" s="381"/>
      <c r="W1581" s="381"/>
      <c r="X1581" s="372"/>
      <c r="Y1581" s="35"/>
      <c r="Z1581" s="35"/>
      <c r="AA1581" s="35"/>
      <c r="AB1581" s="372"/>
      <c r="AC1581" s="35"/>
      <c r="AD1581" s="35"/>
      <c r="AE1581" s="35"/>
      <c r="AF1581" s="35"/>
      <c r="AG1581" s="19"/>
      <c r="AH1581" s="19"/>
    </row>
    <row r="1582" spans="1:34" ht="12.75" customHeight="1">
      <c r="A1582" s="19"/>
      <c r="B1582" s="375">
        <v>4</v>
      </c>
      <c r="C1582" s="363" t="s">
        <v>1020</v>
      </c>
      <c r="D1582" s="315"/>
      <c r="E1582" s="124"/>
      <c r="F1582" s="124"/>
      <c r="G1582" s="124"/>
      <c r="H1582" s="315"/>
      <c r="I1582" s="303"/>
      <c r="J1582" s="38"/>
      <c r="K1582" s="38"/>
      <c r="L1582" s="315"/>
      <c r="M1582" s="124"/>
      <c r="N1582" s="124"/>
      <c r="O1582" s="124"/>
      <c r="P1582" s="315"/>
      <c r="Q1582" s="124"/>
      <c r="R1582" s="38"/>
      <c r="S1582" s="38"/>
      <c r="T1582" s="110"/>
      <c r="U1582" s="38"/>
      <c r="V1582" s="38"/>
      <c r="W1582" s="38"/>
      <c r="X1582" s="110"/>
      <c r="Y1582" s="38"/>
      <c r="Z1582" s="38"/>
      <c r="AA1582" s="317"/>
      <c r="AB1582" s="315"/>
      <c r="AC1582" s="38"/>
      <c r="AD1582" s="38"/>
      <c r="AE1582" s="38"/>
      <c r="AF1582" s="38"/>
      <c r="AG1582" s="19"/>
      <c r="AH1582" s="19"/>
    </row>
    <row r="1583" spans="1:34" ht="12.75" customHeight="1">
      <c r="A1583" s="19"/>
      <c r="B1583" s="375"/>
      <c r="C1583" s="375"/>
      <c r="D1583" s="315"/>
      <c r="E1583" s="124"/>
      <c r="F1583" s="124"/>
      <c r="G1583" s="124"/>
      <c r="H1583" s="315"/>
      <c r="I1583" s="303"/>
      <c r="J1583" s="38"/>
      <c r="K1583" s="38"/>
      <c r="L1583" s="315"/>
      <c r="M1583" s="124"/>
      <c r="N1583" s="124"/>
      <c r="O1583" s="124"/>
      <c r="P1583" s="315"/>
      <c r="Q1583" s="124"/>
      <c r="R1583" s="124"/>
      <c r="S1583" s="124"/>
      <c r="T1583" s="315"/>
      <c r="U1583" s="124"/>
      <c r="V1583" s="124"/>
      <c r="W1583" s="124"/>
      <c r="X1583" s="110"/>
      <c r="Y1583" s="38"/>
      <c r="Z1583" s="124"/>
      <c r="AA1583" s="317"/>
      <c r="AB1583" s="315"/>
      <c r="AC1583" s="124"/>
      <c r="AD1583" s="124"/>
      <c r="AE1583" s="124"/>
      <c r="AF1583" s="38"/>
      <c r="AG1583" s="19"/>
      <c r="AH1583" s="19"/>
    </row>
    <row r="1584" spans="1:34" ht="12.75" customHeight="1">
      <c r="A1584" s="19"/>
      <c r="B1584" s="48"/>
      <c r="C1584" s="48"/>
      <c r="D1584" s="110"/>
      <c r="E1584" s="38"/>
      <c r="F1584" s="38"/>
      <c r="G1584" s="38"/>
      <c r="H1584" s="110"/>
      <c r="I1584" s="38"/>
      <c r="J1584" s="38"/>
      <c r="K1584" s="38"/>
      <c r="L1584" s="110"/>
      <c r="M1584" s="38"/>
      <c r="N1584" s="38"/>
      <c r="O1584" s="38"/>
      <c r="P1584" s="110"/>
      <c r="Q1584" s="38"/>
      <c r="R1584" s="124"/>
      <c r="S1584" s="124"/>
      <c r="T1584" s="315"/>
      <c r="U1584" s="124"/>
      <c r="V1584" s="124"/>
      <c r="W1584" s="124"/>
      <c r="X1584" s="315"/>
      <c r="Y1584" s="124"/>
      <c r="Z1584" s="124"/>
      <c r="AA1584" s="317"/>
      <c r="AB1584" s="315"/>
      <c r="AC1584" s="124"/>
      <c r="AD1584" s="124"/>
      <c r="AE1584" s="124"/>
      <c r="AF1584" s="38"/>
      <c r="AG1584" s="19"/>
      <c r="AH1584" s="19"/>
    </row>
    <row r="1585" spans="1:34" ht="12.75" customHeight="1">
      <c r="A1585" s="19"/>
      <c r="B1585" s="383"/>
      <c r="C1585" s="383"/>
      <c r="D1585" s="372"/>
      <c r="E1585" s="35"/>
      <c r="F1585" s="35"/>
      <c r="G1585" s="35"/>
      <c r="H1585" s="372"/>
      <c r="I1585" s="35"/>
      <c r="J1585" s="35"/>
      <c r="K1585" s="35"/>
      <c r="L1585" s="372"/>
      <c r="M1585" s="35"/>
      <c r="N1585" s="35"/>
      <c r="O1585" s="35"/>
      <c r="P1585" s="372"/>
      <c r="Q1585" s="35"/>
      <c r="R1585" s="378"/>
      <c r="S1585" s="378"/>
      <c r="T1585" s="377"/>
      <c r="U1585" s="378"/>
      <c r="V1585" s="378"/>
      <c r="W1585" s="378"/>
      <c r="X1585" s="372"/>
      <c r="Y1585" s="35"/>
      <c r="Z1585" s="35"/>
      <c r="AA1585" s="384"/>
      <c r="AB1585" s="377"/>
      <c r="AC1585" s="35"/>
      <c r="AD1585" s="35"/>
      <c r="AE1585" s="35"/>
      <c r="AF1585" s="35"/>
      <c r="AG1585" s="19"/>
      <c r="AH1585" s="19"/>
    </row>
    <row r="1586" spans="1:34" ht="12.75" customHeight="1">
      <c r="A1586" s="19"/>
      <c r="B1586" s="375">
        <v>5</v>
      </c>
      <c r="C1586" s="375" t="s">
        <v>1021</v>
      </c>
      <c r="D1586" s="315"/>
      <c r="E1586" s="124"/>
      <c r="F1586" s="124"/>
      <c r="G1586" s="124"/>
      <c r="H1586" s="315"/>
      <c r="I1586" s="303"/>
      <c r="J1586" s="38"/>
      <c r="K1586" s="38"/>
      <c r="L1586" s="315"/>
      <c r="M1586" s="124"/>
      <c r="N1586" s="124"/>
      <c r="O1586" s="124"/>
      <c r="P1586" s="315"/>
      <c r="Q1586" s="124"/>
      <c r="R1586" s="23"/>
      <c r="S1586" s="23"/>
      <c r="T1586" s="321"/>
      <c r="U1586" s="23"/>
      <c r="V1586" s="23"/>
      <c r="W1586" s="23"/>
      <c r="X1586" s="110"/>
      <c r="Y1586" s="38"/>
      <c r="Z1586" s="124"/>
      <c r="AA1586" s="317"/>
      <c r="AB1586" s="315"/>
      <c r="AC1586" s="124"/>
      <c r="AD1586" s="124"/>
      <c r="AE1586" s="124"/>
      <c r="AF1586" s="38"/>
      <c r="AG1586" s="19"/>
      <c r="AH1586" s="19"/>
    </row>
    <row r="1587" spans="1:34" ht="12.75" customHeight="1">
      <c r="A1587" s="19"/>
      <c r="B1587" s="375"/>
      <c r="C1587" s="375"/>
      <c r="D1587" s="315"/>
      <c r="E1587" s="124"/>
      <c r="F1587" s="124"/>
      <c r="G1587" s="124"/>
      <c r="H1587" s="315"/>
      <c r="I1587" s="303"/>
      <c r="J1587" s="38"/>
      <c r="K1587" s="38"/>
      <c r="L1587" s="315"/>
      <c r="M1587" s="124"/>
      <c r="N1587" s="124"/>
      <c r="O1587" s="124"/>
      <c r="P1587" s="315"/>
      <c r="Q1587" s="124"/>
      <c r="R1587" s="38"/>
      <c r="S1587" s="309"/>
      <c r="T1587" s="310"/>
      <c r="U1587" s="309"/>
      <c r="V1587" s="309"/>
      <c r="W1587" s="309"/>
      <c r="X1587" s="110"/>
      <c r="Y1587" s="38"/>
      <c r="Z1587" s="38"/>
      <c r="AA1587" s="38"/>
      <c r="AB1587" s="110"/>
      <c r="AC1587" s="38"/>
      <c r="AD1587" s="38"/>
      <c r="AE1587" s="38"/>
      <c r="AF1587" s="38"/>
      <c r="AG1587" s="19"/>
      <c r="AH1587" s="19"/>
    </row>
    <row r="1588" spans="1:34" ht="12.75" customHeight="1">
      <c r="A1588" s="19"/>
      <c r="B1588" s="375"/>
      <c r="C1588" s="48"/>
      <c r="D1588" s="315"/>
      <c r="E1588" s="124"/>
      <c r="F1588" s="124"/>
      <c r="G1588" s="124"/>
      <c r="H1588" s="315"/>
      <c r="I1588" s="303"/>
      <c r="J1588" s="38"/>
      <c r="K1588" s="38"/>
      <c r="L1588" s="315"/>
      <c r="M1588" s="124"/>
      <c r="N1588" s="124"/>
      <c r="O1588" s="124"/>
      <c r="P1588" s="315"/>
      <c r="Q1588" s="124"/>
      <c r="R1588" s="309"/>
      <c r="S1588" s="309"/>
      <c r="T1588" s="310"/>
      <c r="U1588" s="309"/>
      <c r="V1588" s="309"/>
      <c r="W1588" s="309"/>
      <c r="X1588" s="110"/>
      <c r="Y1588" s="38"/>
      <c r="Z1588" s="38"/>
      <c r="AA1588" s="38"/>
      <c r="AB1588" s="110"/>
      <c r="AC1588" s="38"/>
      <c r="AD1588" s="38"/>
      <c r="AE1588" s="38"/>
      <c r="AF1588" s="38"/>
      <c r="AG1588" s="19"/>
      <c r="AH1588" s="19"/>
    </row>
    <row r="1589" spans="1:34" ht="12.75" customHeight="1">
      <c r="A1589" s="19"/>
      <c r="B1589" s="383"/>
      <c r="C1589" s="383"/>
      <c r="D1589" s="372"/>
      <c r="E1589" s="35"/>
      <c r="F1589" s="35"/>
      <c r="G1589" s="35"/>
      <c r="H1589" s="372"/>
      <c r="I1589" s="35"/>
      <c r="J1589" s="35"/>
      <c r="K1589" s="35"/>
      <c r="L1589" s="372"/>
      <c r="M1589" s="35"/>
      <c r="N1589" s="35"/>
      <c r="O1589" s="35"/>
      <c r="P1589" s="372"/>
      <c r="Q1589" s="35"/>
      <c r="R1589" s="35"/>
      <c r="S1589" s="35"/>
      <c r="T1589" s="372"/>
      <c r="U1589" s="35"/>
      <c r="V1589" s="35"/>
      <c r="W1589" s="35"/>
      <c r="X1589" s="372"/>
      <c r="Y1589" s="35"/>
      <c r="Z1589" s="35"/>
      <c r="AA1589" s="384"/>
      <c r="AB1589" s="372"/>
      <c r="AC1589" s="35"/>
      <c r="AD1589" s="35"/>
      <c r="AE1589" s="35"/>
      <c r="AF1589" s="35"/>
      <c r="AG1589" s="19"/>
      <c r="AH1589" s="19"/>
    </row>
    <row r="1590" spans="1:34" ht="12.75" customHeight="1">
      <c r="A1590" s="19"/>
      <c r="B1590" s="48">
        <v>6</v>
      </c>
      <c r="C1590" s="375" t="s">
        <v>1022</v>
      </c>
      <c r="D1590" s="110"/>
      <c r="E1590" s="38"/>
      <c r="F1590" s="38"/>
      <c r="G1590" s="38"/>
      <c r="H1590" s="110"/>
      <c r="I1590" s="38"/>
      <c r="J1590" s="38"/>
      <c r="K1590" s="38"/>
      <c r="L1590" s="110"/>
      <c r="M1590" s="38"/>
      <c r="N1590" s="38"/>
      <c r="O1590" s="38"/>
      <c r="P1590" s="110"/>
      <c r="Q1590" s="38"/>
      <c r="R1590" s="124"/>
      <c r="S1590" s="124"/>
      <c r="T1590" s="315"/>
      <c r="U1590" s="124"/>
      <c r="V1590" s="124"/>
      <c r="W1590" s="124"/>
      <c r="X1590" s="110"/>
      <c r="Y1590" s="38"/>
      <c r="Z1590" s="124"/>
      <c r="AA1590" s="317"/>
      <c r="AB1590" s="315"/>
      <c r="AC1590" s="124"/>
      <c r="AD1590" s="124"/>
      <c r="AE1590" s="124"/>
      <c r="AF1590" s="38"/>
      <c r="AG1590" s="19"/>
      <c r="AH1590" s="19"/>
    </row>
    <row r="1591" spans="1:34" ht="12.75" customHeight="1">
      <c r="A1591" s="19"/>
      <c r="B1591" s="375"/>
      <c r="C1591" s="48"/>
      <c r="D1591" s="315"/>
      <c r="E1591" s="124"/>
      <c r="F1591" s="124"/>
      <c r="G1591" s="124"/>
      <c r="H1591" s="315"/>
      <c r="I1591" s="303"/>
      <c r="J1591" s="38"/>
      <c r="K1591" s="38"/>
      <c r="L1591" s="315"/>
      <c r="M1591" s="124"/>
      <c r="N1591" s="124"/>
      <c r="O1591" s="124"/>
      <c r="P1591" s="315"/>
      <c r="Q1591" s="124"/>
      <c r="R1591" s="124"/>
      <c r="S1591" s="124"/>
      <c r="T1591" s="315"/>
      <c r="U1591" s="124"/>
      <c r="V1591" s="124"/>
      <c r="W1591" s="124"/>
      <c r="X1591" s="315"/>
      <c r="Y1591" s="124"/>
      <c r="Z1591" s="124"/>
      <c r="AA1591" s="317"/>
      <c r="AB1591" s="315"/>
      <c r="AC1591" s="124"/>
      <c r="AD1591" s="124"/>
      <c r="AE1591" s="124"/>
      <c r="AF1591" s="38"/>
      <c r="AG1591" s="19"/>
      <c r="AH1591" s="19"/>
    </row>
    <row r="1592" spans="1:34" ht="12.75" customHeight="1">
      <c r="A1592" s="19"/>
      <c r="B1592" s="375"/>
      <c r="C1592" s="375"/>
      <c r="D1592" s="315"/>
      <c r="E1592" s="124"/>
      <c r="F1592" s="124"/>
      <c r="G1592" s="124"/>
      <c r="H1592" s="315"/>
      <c r="I1592" s="303"/>
      <c r="J1592" s="38"/>
      <c r="K1592" s="38"/>
      <c r="L1592" s="315"/>
      <c r="M1592" s="124"/>
      <c r="N1592" s="124"/>
      <c r="O1592" s="124"/>
      <c r="P1592" s="315"/>
      <c r="Q1592" s="124"/>
      <c r="R1592" s="124"/>
      <c r="S1592" s="124"/>
      <c r="T1592" s="315"/>
      <c r="U1592" s="124"/>
      <c r="V1592" s="124"/>
      <c r="W1592" s="124"/>
      <c r="X1592" s="110"/>
      <c r="Y1592" s="38"/>
      <c r="Z1592" s="38"/>
      <c r="AA1592" s="317"/>
      <c r="AB1592" s="110"/>
      <c r="AC1592" s="38"/>
      <c r="AD1592" s="38"/>
      <c r="AE1592" s="38"/>
      <c r="AF1592" s="38"/>
      <c r="AG1592" s="19"/>
      <c r="AH1592" s="19"/>
    </row>
    <row r="1593" spans="1:34" ht="12.75" customHeight="1">
      <c r="A1593" s="19"/>
      <c r="B1593" s="376"/>
      <c r="C1593" s="376"/>
      <c r="D1593" s="377"/>
      <c r="E1593" s="378"/>
      <c r="F1593" s="378"/>
      <c r="G1593" s="378"/>
      <c r="H1593" s="377"/>
      <c r="I1593" s="379"/>
      <c r="J1593" s="35"/>
      <c r="K1593" s="35"/>
      <c r="L1593" s="377"/>
      <c r="M1593" s="378"/>
      <c r="N1593" s="378"/>
      <c r="O1593" s="378"/>
      <c r="P1593" s="377"/>
      <c r="Q1593" s="378"/>
      <c r="R1593" s="385"/>
      <c r="S1593" s="385"/>
      <c r="T1593" s="386"/>
      <c r="U1593" s="385"/>
      <c r="V1593" s="385"/>
      <c r="W1593" s="385"/>
      <c r="X1593" s="372"/>
      <c r="Y1593" s="35"/>
      <c r="Z1593" s="378"/>
      <c r="AA1593" s="384"/>
      <c r="AB1593" s="377"/>
      <c r="AC1593" s="378"/>
      <c r="AD1593" s="378"/>
      <c r="AE1593" s="378"/>
      <c r="AF1593" s="35"/>
      <c r="AG1593" s="19"/>
      <c r="AH1593" s="19"/>
    </row>
    <row r="1594" spans="1:34" ht="12.75" customHeight="1">
      <c r="A1594" s="19"/>
      <c r="B1594" s="509">
        <v>7</v>
      </c>
      <c r="C1594" s="510" t="s">
        <v>1023</v>
      </c>
      <c r="D1594" s="511"/>
      <c r="E1594" s="512"/>
      <c r="F1594" s="512"/>
      <c r="G1594" s="512"/>
      <c r="H1594" s="511"/>
      <c r="I1594" s="512"/>
      <c r="J1594" s="512"/>
      <c r="K1594" s="512"/>
      <c r="L1594" s="511"/>
      <c r="M1594" s="512"/>
      <c r="N1594" s="512"/>
      <c r="O1594" s="512"/>
      <c r="P1594" s="511"/>
      <c r="Q1594" s="512"/>
      <c r="R1594" s="512"/>
      <c r="S1594" s="528"/>
      <c r="T1594" s="529"/>
      <c r="U1594" s="528"/>
      <c r="V1594" s="528"/>
      <c r="W1594" s="528"/>
      <c r="X1594" s="511"/>
      <c r="Y1594" s="512"/>
      <c r="Z1594" s="512"/>
      <c r="AA1594" s="512"/>
      <c r="AB1594" s="511"/>
      <c r="AC1594" s="512"/>
      <c r="AD1594" s="512"/>
      <c r="AE1594" s="512"/>
      <c r="AF1594" s="512"/>
      <c r="AG1594" s="19"/>
      <c r="AH1594" s="19"/>
    </row>
    <row r="1595" spans="1:34" ht="12.75" customHeight="1">
      <c r="A1595" s="19"/>
      <c r="B1595" s="509"/>
      <c r="C1595" s="509"/>
      <c r="D1595" s="511"/>
      <c r="E1595" s="512"/>
      <c r="F1595" s="512"/>
      <c r="G1595" s="512"/>
      <c r="H1595" s="511"/>
      <c r="I1595" s="512"/>
      <c r="J1595" s="512"/>
      <c r="K1595" s="512"/>
      <c r="L1595" s="511"/>
      <c r="M1595" s="512"/>
      <c r="N1595" s="512"/>
      <c r="O1595" s="512"/>
      <c r="P1595" s="511"/>
      <c r="Q1595" s="512"/>
      <c r="R1595" s="528"/>
      <c r="S1595" s="528"/>
      <c r="T1595" s="529"/>
      <c r="U1595" s="528"/>
      <c r="V1595" s="528"/>
      <c r="W1595" s="528"/>
      <c r="X1595" s="511"/>
      <c r="Y1595" s="512"/>
      <c r="Z1595" s="512"/>
      <c r="AA1595" s="512"/>
      <c r="AB1595" s="511"/>
      <c r="AC1595" s="512"/>
      <c r="AD1595" s="512"/>
      <c r="AE1595" s="512"/>
      <c r="AF1595" s="512"/>
      <c r="AG1595" s="19"/>
      <c r="AH1595" s="19"/>
    </row>
    <row r="1596" spans="1:34" ht="12.75" customHeight="1">
      <c r="A1596" s="19"/>
      <c r="B1596" s="514"/>
      <c r="C1596" s="509"/>
      <c r="D1596" s="515"/>
      <c r="E1596" s="516"/>
      <c r="F1596" s="516"/>
      <c r="G1596" s="516"/>
      <c r="H1596" s="515"/>
      <c r="I1596" s="517"/>
      <c r="J1596" s="512"/>
      <c r="K1596" s="512"/>
      <c r="L1596" s="515"/>
      <c r="M1596" s="516"/>
      <c r="N1596" s="516"/>
      <c r="O1596" s="516"/>
      <c r="P1596" s="515"/>
      <c r="Q1596" s="516"/>
      <c r="R1596" s="512"/>
      <c r="S1596" s="512"/>
      <c r="T1596" s="511"/>
      <c r="U1596" s="512"/>
      <c r="V1596" s="512"/>
      <c r="W1596" s="512"/>
      <c r="X1596" s="511"/>
      <c r="Y1596" s="512"/>
      <c r="Z1596" s="512"/>
      <c r="AA1596" s="513"/>
      <c r="AB1596" s="511"/>
      <c r="AC1596" s="512"/>
      <c r="AD1596" s="512"/>
      <c r="AE1596" s="512"/>
      <c r="AF1596" s="512"/>
      <c r="AG1596" s="19"/>
      <c r="AH1596" s="19"/>
    </row>
    <row r="1597" spans="1:34" ht="12.75" customHeight="1">
      <c r="A1597" s="19"/>
      <c r="B1597" s="518"/>
      <c r="C1597" s="532"/>
      <c r="D1597" s="519"/>
      <c r="E1597" s="520"/>
      <c r="F1597" s="520"/>
      <c r="G1597" s="520"/>
      <c r="H1597" s="519"/>
      <c r="I1597" s="521"/>
      <c r="J1597" s="522"/>
      <c r="K1597" s="522"/>
      <c r="L1597" s="519"/>
      <c r="M1597" s="520"/>
      <c r="N1597" s="520"/>
      <c r="O1597" s="520"/>
      <c r="P1597" s="519"/>
      <c r="Q1597" s="520"/>
      <c r="R1597" s="520"/>
      <c r="S1597" s="520"/>
      <c r="T1597" s="519"/>
      <c r="U1597" s="520"/>
      <c r="V1597" s="520"/>
      <c r="W1597" s="520"/>
      <c r="X1597" s="523"/>
      <c r="Y1597" s="522"/>
      <c r="Z1597" s="520"/>
      <c r="AA1597" s="524"/>
      <c r="AB1597" s="519"/>
      <c r="AC1597" s="520"/>
      <c r="AD1597" s="520"/>
      <c r="AE1597" s="520"/>
      <c r="AF1597" s="521"/>
      <c r="AG1597" s="19"/>
      <c r="AH1597" s="19"/>
    </row>
    <row r="1598" spans="1:34" ht="12.75" customHeight="1">
      <c r="A1598" s="19"/>
      <c r="B1598" s="490">
        <v>8</v>
      </c>
      <c r="C1598" s="504" t="s">
        <v>1024</v>
      </c>
      <c r="D1598" s="484"/>
      <c r="E1598" s="485"/>
      <c r="F1598" s="485"/>
      <c r="G1598" s="485"/>
      <c r="H1598" s="484"/>
      <c r="I1598" s="486"/>
      <c r="J1598" s="487"/>
      <c r="K1598" s="487"/>
      <c r="L1598" s="484"/>
      <c r="M1598" s="485"/>
      <c r="N1598" s="485"/>
      <c r="O1598" s="485"/>
      <c r="P1598" s="484"/>
      <c r="Q1598" s="485"/>
      <c r="R1598" s="485"/>
      <c r="S1598" s="485"/>
      <c r="T1598" s="484"/>
      <c r="U1598" s="485"/>
      <c r="V1598" s="485"/>
      <c r="W1598" s="485"/>
      <c r="X1598" s="484"/>
      <c r="Y1598" s="485"/>
      <c r="Z1598" s="485"/>
      <c r="AA1598" s="505"/>
      <c r="AB1598" s="484"/>
      <c r="AC1598" s="485"/>
      <c r="AD1598" s="485"/>
      <c r="AE1598" s="485"/>
      <c r="AF1598" s="487"/>
      <c r="AG1598" s="19"/>
      <c r="AH1598" s="19"/>
    </row>
    <row r="1599" spans="1:34" ht="12.75" customHeight="1">
      <c r="A1599" s="19"/>
      <c r="B1599" s="489"/>
      <c r="C1599" s="490"/>
      <c r="D1599" s="488"/>
      <c r="E1599" s="487"/>
      <c r="F1599" s="487"/>
      <c r="G1599" s="487"/>
      <c r="H1599" s="488"/>
      <c r="I1599" s="487"/>
      <c r="J1599" s="487"/>
      <c r="K1599" s="487"/>
      <c r="L1599" s="488"/>
      <c r="M1599" s="487"/>
      <c r="N1599" s="487"/>
      <c r="O1599" s="487"/>
      <c r="P1599" s="488"/>
      <c r="Q1599" s="487"/>
      <c r="R1599" s="485"/>
      <c r="S1599" s="485"/>
      <c r="T1599" s="484"/>
      <c r="U1599" s="485"/>
      <c r="V1599" s="485"/>
      <c r="W1599" s="485"/>
      <c r="X1599" s="488"/>
      <c r="Y1599" s="487"/>
      <c r="Z1599" s="487"/>
      <c r="AA1599" s="505"/>
      <c r="AB1599" s="488"/>
      <c r="AC1599" s="487"/>
      <c r="AD1599" s="487"/>
      <c r="AE1599" s="487"/>
      <c r="AF1599" s="487"/>
      <c r="AG1599" s="19"/>
      <c r="AH1599" s="19"/>
    </row>
    <row r="1600" spans="1:34" ht="12.75" customHeight="1">
      <c r="A1600" s="19"/>
      <c r="B1600" s="489"/>
      <c r="C1600" s="489"/>
      <c r="D1600" s="488"/>
      <c r="E1600" s="487"/>
      <c r="F1600" s="487"/>
      <c r="G1600" s="487"/>
      <c r="H1600" s="488"/>
      <c r="I1600" s="487"/>
      <c r="J1600" s="487"/>
      <c r="K1600" s="487"/>
      <c r="L1600" s="488"/>
      <c r="M1600" s="487"/>
      <c r="N1600" s="487"/>
      <c r="O1600" s="487"/>
      <c r="P1600" s="488"/>
      <c r="Q1600" s="487"/>
      <c r="R1600" s="491"/>
      <c r="S1600" s="491"/>
      <c r="T1600" s="492"/>
      <c r="U1600" s="491"/>
      <c r="V1600" s="491"/>
      <c r="W1600" s="491"/>
      <c r="X1600" s="488"/>
      <c r="Y1600" s="487"/>
      <c r="Z1600" s="485"/>
      <c r="AA1600" s="505"/>
      <c r="AB1600" s="484"/>
      <c r="AC1600" s="485"/>
      <c r="AD1600" s="485"/>
      <c r="AE1600" s="485"/>
      <c r="AF1600" s="487"/>
      <c r="AG1600" s="19"/>
      <c r="AH1600" s="19"/>
    </row>
    <row r="1601" spans="1:34" ht="12.75" customHeight="1">
      <c r="A1601" s="19"/>
      <c r="B1601" s="495"/>
      <c r="C1601" s="496"/>
      <c r="D1601" s="497"/>
      <c r="E1601" s="498"/>
      <c r="F1601" s="498"/>
      <c r="G1601" s="498"/>
      <c r="H1601" s="497"/>
      <c r="I1601" s="499"/>
      <c r="J1601" s="500"/>
      <c r="K1601" s="500"/>
      <c r="L1601" s="497"/>
      <c r="M1601" s="498"/>
      <c r="N1601" s="498"/>
      <c r="O1601" s="498"/>
      <c r="P1601" s="497"/>
      <c r="Q1601" s="498"/>
      <c r="R1601" s="500"/>
      <c r="S1601" s="501"/>
      <c r="T1601" s="502"/>
      <c r="U1601" s="501"/>
      <c r="V1601" s="501"/>
      <c r="W1601" s="501"/>
      <c r="X1601" s="503"/>
      <c r="Y1601" s="500"/>
      <c r="Z1601" s="500"/>
      <c r="AA1601" s="500"/>
      <c r="AB1601" s="503"/>
      <c r="AC1601" s="500"/>
      <c r="AD1601" s="500"/>
      <c r="AE1601" s="500"/>
      <c r="AF1601" s="500"/>
      <c r="AG1601" s="19"/>
      <c r="AH1601" s="19"/>
    </row>
    <row r="1602" spans="1:34" ht="12.75" customHeight="1">
      <c r="A1602" s="19"/>
      <c r="B1602" s="375">
        <v>9</v>
      </c>
      <c r="C1602" s="363" t="s">
        <v>483</v>
      </c>
      <c r="D1602" s="315"/>
      <c r="E1602" s="124"/>
      <c r="F1602" s="124"/>
      <c r="G1602" s="124"/>
      <c r="H1602" s="315"/>
      <c r="I1602" s="303"/>
      <c r="J1602" s="38"/>
      <c r="K1602" s="38"/>
      <c r="L1602" s="315"/>
      <c r="M1602" s="124"/>
      <c r="N1602" s="124"/>
      <c r="O1602" s="124"/>
      <c r="P1602" s="315"/>
      <c r="Q1602" s="124"/>
      <c r="R1602" s="309"/>
      <c r="S1602" s="309"/>
      <c r="T1602" s="310"/>
      <c r="U1602" s="309"/>
      <c r="V1602" s="309"/>
      <c r="W1602" s="309"/>
      <c r="X1602" s="110"/>
      <c r="Y1602" s="38"/>
      <c r="Z1602" s="38"/>
      <c r="AA1602" s="38"/>
      <c r="AB1602" s="110"/>
      <c r="AC1602" s="38"/>
      <c r="AD1602" s="38"/>
      <c r="AE1602" s="38"/>
      <c r="AF1602" s="38"/>
      <c r="AG1602" s="19"/>
      <c r="AH1602" s="19"/>
    </row>
    <row r="1603" spans="1:34" ht="12.75" customHeight="1">
      <c r="A1603" s="19"/>
      <c r="B1603" s="375"/>
      <c r="C1603" s="375"/>
      <c r="D1603" s="315"/>
      <c r="E1603" s="124"/>
      <c r="F1603" s="124"/>
      <c r="G1603" s="124"/>
      <c r="H1603" s="315"/>
      <c r="I1603" s="303"/>
      <c r="J1603" s="38"/>
      <c r="K1603" s="38"/>
      <c r="L1603" s="315"/>
      <c r="M1603" s="124"/>
      <c r="N1603" s="124"/>
      <c r="O1603" s="124"/>
      <c r="P1603" s="315"/>
      <c r="Q1603" s="124"/>
      <c r="R1603" s="38"/>
      <c r="S1603" s="38"/>
      <c r="T1603" s="110"/>
      <c r="U1603" s="38"/>
      <c r="V1603" s="38"/>
      <c r="W1603" s="38"/>
      <c r="X1603" s="110"/>
      <c r="Y1603" s="38"/>
      <c r="Z1603" s="38"/>
      <c r="AA1603" s="38"/>
      <c r="AB1603" s="110"/>
      <c r="AC1603" s="38"/>
      <c r="AD1603" s="38"/>
      <c r="AE1603" s="38"/>
      <c r="AF1603" s="38"/>
      <c r="AG1603" s="19"/>
      <c r="AH1603" s="19"/>
    </row>
    <row r="1604" spans="1:34" ht="12.75" customHeight="1">
      <c r="A1604" s="19"/>
      <c r="B1604" s="48"/>
      <c r="C1604" s="48"/>
      <c r="D1604" s="110"/>
      <c r="E1604" s="38"/>
      <c r="F1604" s="38"/>
      <c r="G1604" s="38"/>
      <c r="H1604" s="110"/>
      <c r="I1604" s="38"/>
      <c r="J1604" s="38"/>
      <c r="K1604" s="38"/>
      <c r="L1604" s="110"/>
      <c r="M1604" s="38"/>
      <c r="N1604" s="38"/>
      <c r="O1604" s="38"/>
      <c r="P1604" s="110"/>
      <c r="Q1604" s="38"/>
      <c r="R1604" s="124"/>
      <c r="S1604" s="124"/>
      <c r="T1604" s="315"/>
      <c r="U1604" s="124"/>
      <c r="V1604" s="124"/>
      <c r="W1604" s="124"/>
      <c r="X1604" s="110"/>
      <c r="Y1604" s="38"/>
      <c r="Z1604" s="124"/>
      <c r="AA1604" s="38"/>
      <c r="AB1604" s="315"/>
      <c r="AC1604" s="124"/>
      <c r="AD1604" s="124"/>
      <c r="AE1604" s="124"/>
      <c r="AF1604" s="38"/>
      <c r="AG1604" s="19"/>
      <c r="AH1604" s="19"/>
    </row>
    <row r="1605" spans="1:34" ht="12.75" customHeight="1">
      <c r="A1605" s="19"/>
      <c r="B1605" s="383"/>
      <c r="C1605" s="383"/>
      <c r="D1605" s="372"/>
      <c r="E1605" s="35"/>
      <c r="F1605" s="35"/>
      <c r="G1605" s="35"/>
      <c r="H1605" s="372"/>
      <c r="I1605" s="35"/>
      <c r="J1605" s="35"/>
      <c r="K1605" s="35"/>
      <c r="L1605" s="372"/>
      <c r="M1605" s="35"/>
      <c r="N1605" s="35"/>
      <c r="O1605" s="35"/>
      <c r="P1605" s="372"/>
      <c r="Q1605" s="35"/>
      <c r="R1605" s="378"/>
      <c r="S1605" s="378"/>
      <c r="T1605" s="377"/>
      <c r="U1605" s="378"/>
      <c r="V1605" s="378"/>
      <c r="W1605" s="378"/>
      <c r="X1605" s="377"/>
      <c r="Y1605" s="378"/>
      <c r="Z1605" s="378"/>
      <c r="AA1605" s="35"/>
      <c r="AB1605" s="377"/>
      <c r="AC1605" s="378"/>
      <c r="AD1605" s="378"/>
      <c r="AE1605" s="378"/>
      <c r="AF1605" s="35"/>
      <c r="AG1605" s="19"/>
      <c r="AH1605" s="19"/>
    </row>
    <row r="1606" spans="1:34" ht="12.75" customHeight="1">
      <c r="A1606" s="19"/>
      <c r="B1606" s="375">
        <v>10</v>
      </c>
      <c r="C1606" s="363" t="s">
        <v>1019</v>
      </c>
      <c r="D1606" s="315"/>
      <c r="E1606" s="124"/>
      <c r="F1606" s="124"/>
      <c r="G1606" s="124"/>
      <c r="H1606" s="315"/>
      <c r="I1606" s="303"/>
      <c r="J1606" s="38"/>
      <c r="K1606" s="38"/>
      <c r="L1606" s="315"/>
      <c r="M1606" s="124"/>
      <c r="N1606" s="124"/>
      <c r="O1606" s="124"/>
      <c r="P1606" s="315"/>
      <c r="Q1606" s="124"/>
      <c r="R1606" s="124"/>
      <c r="S1606" s="124"/>
      <c r="T1606" s="315"/>
      <c r="U1606" s="124"/>
      <c r="V1606" s="124"/>
      <c r="W1606" s="124"/>
      <c r="X1606" s="110"/>
      <c r="Y1606" s="38"/>
      <c r="Z1606" s="38"/>
      <c r="AA1606" s="38"/>
      <c r="AB1606" s="110"/>
      <c r="AC1606" s="38"/>
      <c r="AD1606" s="38"/>
      <c r="AE1606" s="38"/>
      <c r="AF1606" s="38"/>
      <c r="AG1606" s="19"/>
      <c r="AH1606" s="19"/>
    </row>
    <row r="1607" spans="1:34" ht="12.75" customHeight="1">
      <c r="A1607" s="19"/>
      <c r="B1607" s="375"/>
      <c r="C1607" s="48"/>
      <c r="D1607" s="315"/>
      <c r="E1607" s="124"/>
      <c r="F1607" s="124"/>
      <c r="G1607" s="124"/>
      <c r="H1607" s="315"/>
      <c r="I1607" s="303"/>
      <c r="J1607" s="38"/>
      <c r="K1607" s="38"/>
      <c r="L1607" s="315"/>
      <c r="M1607" s="124"/>
      <c r="N1607" s="124"/>
      <c r="O1607" s="124"/>
      <c r="P1607" s="315"/>
      <c r="Q1607" s="124"/>
      <c r="R1607" s="23"/>
      <c r="S1607" s="23"/>
      <c r="T1607" s="321"/>
      <c r="U1607" s="23"/>
      <c r="V1607" s="23"/>
      <c r="W1607" s="23"/>
      <c r="X1607" s="110"/>
      <c r="Y1607" s="38"/>
      <c r="Z1607" s="124"/>
      <c r="AA1607" s="38"/>
      <c r="AB1607" s="315"/>
      <c r="AC1607" s="124"/>
      <c r="AD1607" s="124"/>
      <c r="AE1607" s="124"/>
      <c r="AF1607" s="38"/>
      <c r="AG1607" s="19"/>
      <c r="AH1607" s="19"/>
    </row>
    <row r="1608" spans="1:34" ht="12.75" customHeight="1">
      <c r="A1608" s="19"/>
      <c r="B1608" s="375"/>
      <c r="C1608" s="48"/>
      <c r="D1608" s="315"/>
      <c r="E1608" s="124"/>
      <c r="F1608" s="124"/>
      <c r="G1608" s="124"/>
      <c r="H1608" s="315"/>
      <c r="I1608" s="303"/>
      <c r="J1608" s="38"/>
      <c r="K1608" s="38"/>
      <c r="L1608" s="315"/>
      <c r="M1608" s="124"/>
      <c r="N1608" s="124"/>
      <c r="O1608" s="124"/>
      <c r="P1608" s="315"/>
      <c r="Q1608" s="124"/>
      <c r="R1608" s="38"/>
      <c r="S1608" s="309"/>
      <c r="T1608" s="310"/>
      <c r="U1608" s="309"/>
      <c r="V1608" s="309"/>
      <c r="W1608" s="309"/>
      <c r="X1608" s="110"/>
      <c r="Y1608" s="38"/>
      <c r="Z1608" s="38"/>
      <c r="AA1608" s="38"/>
      <c r="AB1608" s="110"/>
      <c r="AC1608" s="38"/>
      <c r="AD1608" s="38"/>
      <c r="AE1608" s="38"/>
      <c r="AF1608" s="38"/>
      <c r="AG1608" s="19"/>
      <c r="AH1608" s="19"/>
    </row>
    <row r="1609" spans="1:34" ht="12.75" customHeight="1">
      <c r="A1609" s="19"/>
      <c r="B1609" s="383"/>
      <c r="C1609" s="383"/>
      <c r="D1609" s="372"/>
      <c r="E1609" s="35"/>
      <c r="F1609" s="35"/>
      <c r="G1609" s="35"/>
      <c r="H1609" s="372"/>
      <c r="I1609" s="35"/>
      <c r="J1609" s="35"/>
      <c r="K1609" s="35"/>
      <c r="L1609" s="372"/>
      <c r="M1609" s="35"/>
      <c r="N1609" s="35"/>
      <c r="O1609" s="35"/>
      <c r="P1609" s="372"/>
      <c r="Q1609" s="35"/>
      <c r="R1609" s="381"/>
      <c r="S1609" s="381"/>
      <c r="T1609" s="382"/>
      <c r="U1609" s="381"/>
      <c r="V1609" s="381"/>
      <c r="W1609" s="381"/>
      <c r="X1609" s="372"/>
      <c r="Y1609" s="35"/>
      <c r="Z1609" s="35"/>
      <c r="AA1609" s="35"/>
      <c r="AB1609" s="372"/>
      <c r="AC1609" s="35"/>
      <c r="AD1609" s="35"/>
      <c r="AE1609" s="35"/>
      <c r="AF1609" s="35"/>
      <c r="AG1609" s="19"/>
      <c r="AH1609" s="19"/>
    </row>
    <row r="1610" spans="1:34" ht="12.75" customHeight="1">
      <c r="A1610" s="19"/>
      <c r="B1610" s="48">
        <v>11</v>
      </c>
      <c r="C1610" s="363" t="s">
        <v>1020</v>
      </c>
      <c r="D1610" s="110"/>
      <c r="E1610" s="38"/>
      <c r="F1610" s="38"/>
      <c r="G1610" s="38"/>
      <c r="H1610" s="110"/>
      <c r="I1610" s="38"/>
      <c r="J1610" s="38"/>
      <c r="K1610" s="38"/>
      <c r="L1610" s="110"/>
      <c r="M1610" s="38"/>
      <c r="N1610" s="38"/>
      <c r="O1610" s="38"/>
      <c r="P1610" s="110"/>
      <c r="Q1610" s="38"/>
      <c r="R1610" s="38"/>
      <c r="S1610" s="38"/>
      <c r="T1610" s="110"/>
      <c r="U1610" s="38"/>
      <c r="V1610" s="38"/>
      <c r="W1610" s="38"/>
      <c r="X1610" s="110"/>
      <c r="Y1610" s="38"/>
      <c r="Z1610" s="38"/>
      <c r="AA1610" s="317"/>
      <c r="AB1610" s="110"/>
      <c r="AC1610" s="38"/>
      <c r="AD1610" s="38"/>
      <c r="AE1610" s="38"/>
      <c r="AF1610" s="38"/>
      <c r="AG1610" s="19"/>
      <c r="AH1610" s="19"/>
    </row>
    <row r="1611" spans="1:34" ht="12.75" customHeight="1">
      <c r="A1611" s="19"/>
      <c r="B1611" s="375"/>
      <c r="C1611" s="375"/>
      <c r="D1611" s="315"/>
      <c r="E1611" s="124"/>
      <c r="F1611" s="124"/>
      <c r="G1611" s="124"/>
      <c r="H1611" s="315"/>
      <c r="I1611" s="303"/>
      <c r="J1611" s="38"/>
      <c r="K1611" s="38"/>
      <c r="L1611" s="315"/>
      <c r="M1611" s="124"/>
      <c r="N1611" s="124"/>
      <c r="O1611" s="124"/>
      <c r="P1611" s="315"/>
      <c r="Q1611" s="124"/>
      <c r="R1611" s="124"/>
      <c r="S1611" s="124"/>
      <c r="T1611" s="315"/>
      <c r="U1611" s="124"/>
      <c r="V1611" s="124"/>
      <c r="W1611" s="124"/>
      <c r="X1611" s="110"/>
      <c r="Y1611" s="38"/>
      <c r="Z1611" s="124"/>
      <c r="AA1611" s="317"/>
      <c r="AB1611" s="315"/>
      <c r="AC1611" s="124"/>
      <c r="AD1611" s="124"/>
      <c r="AE1611" s="124"/>
      <c r="AF1611" s="38"/>
      <c r="AG1611" s="19"/>
      <c r="AH1611" s="19"/>
    </row>
    <row r="1612" spans="1:34" ht="12.75" customHeight="1">
      <c r="A1612" s="19"/>
      <c r="B1612" s="375"/>
      <c r="C1612" s="48"/>
      <c r="D1612" s="315"/>
      <c r="E1612" s="124"/>
      <c r="F1612" s="124"/>
      <c r="G1612" s="124"/>
      <c r="H1612" s="315"/>
      <c r="I1612" s="303"/>
      <c r="J1612" s="38"/>
      <c r="K1612" s="38"/>
      <c r="L1612" s="315"/>
      <c r="M1612" s="124"/>
      <c r="N1612" s="124"/>
      <c r="O1612" s="124"/>
      <c r="P1612" s="315"/>
      <c r="Q1612" s="124"/>
      <c r="R1612" s="124"/>
      <c r="S1612" s="124"/>
      <c r="T1612" s="315"/>
      <c r="U1612" s="124"/>
      <c r="V1612" s="124"/>
      <c r="W1612" s="124"/>
      <c r="X1612" s="315"/>
      <c r="Y1612" s="124"/>
      <c r="Z1612" s="124"/>
      <c r="AA1612" s="317"/>
      <c r="AB1612" s="315"/>
      <c r="AC1612" s="124"/>
      <c r="AD1612" s="124"/>
      <c r="AE1612" s="124"/>
      <c r="AF1612" s="38"/>
      <c r="AG1612" s="19"/>
      <c r="AH1612" s="19"/>
    </row>
    <row r="1613" spans="1:34" ht="12.75" customHeight="1">
      <c r="A1613" s="19"/>
      <c r="B1613" s="376"/>
      <c r="C1613" s="383"/>
      <c r="D1613" s="377"/>
      <c r="E1613" s="378"/>
      <c r="F1613" s="378"/>
      <c r="G1613" s="378"/>
      <c r="H1613" s="377"/>
      <c r="I1613" s="379"/>
      <c r="J1613" s="35"/>
      <c r="K1613" s="35"/>
      <c r="L1613" s="377"/>
      <c r="M1613" s="378"/>
      <c r="N1613" s="378"/>
      <c r="O1613" s="378"/>
      <c r="P1613" s="377"/>
      <c r="Q1613" s="378"/>
      <c r="R1613" s="378"/>
      <c r="S1613" s="378"/>
      <c r="T1613" s="377"/>
      <c r="U1613" s="378"/>
      <c r="V1613" s="378"/>
      <c r="W1613" s="378"/>
      <c r="X1613" s="372"/>
      <c r="Y1613" s="35"/>
      <c r="Z1613" s="35"/>
      <c r="AA1613" s="384"/>
      <c r="AB1613" s="372"/>
      <c r="AC1613" s="35"/>
      <c r="AD1613" s="35"/>
      <c r="AE1613" s="35"/>
      <c r="AF1613" s="35"/>
      <c r="AG1613" s="19"/>
      <c r="AH1613" s="19"/>
    </row>
    <row r="1614" spans="1:34" ht="12.75" customHeight="1">
      <c r="A1614" s="19"/>
      <c r="B1614" s="48">
        <v>12</v>
      </c>
      <c r="C1614" s="375" t="s">
        <v>1021</v>
      </c>
      <c r="D1614" s="110"/>
      <c r="E1614" s="38"/>
      <c r="F1614" s="38"/>
      <c r="G1614" s="38"/>
      <c r="H1614" s="110"/>
      <c r="I1614" s="38"/>
      <c r="J1614" s="38"/>
      <c r="K1614" s="38"/>
      <c r="L1614" s="110"/>
      <c r="M1614" s="38"/>
      <c r="N1614" s="38"/>
      <c r="O1614" s="38"/>
      <c r="P1614" s="110"/>
      <c r="Q1614" s="38"/>
      <c r="R1614" s="23"/>
      <c r="S1614" s="23"/>
      <c r="T1614" s="321"/>
      <c r="U1614" s="23"/>
      <c r="V1614" s="23"/>
      <c r="W1614" s="23"/>
      <c r="X1614" s="110"/>
      <c r="Y1614" s="38"/>
      <c r="Z1614" s="124"/>
      <c r="AA1614" s="317"/>
      <c r="AB1614" s="315"/>
      <c r="AC1614" s="124"/>
      <c r="AD1614" s="124"/>
      <c r="AE1614" s="124"/>
      <c r="AF1614" s="38"/>
      <c r="AG1614" s="19"/>
      <c r="AH1614" s="19"/>
    </row>
    <row r="1615" spans="1:34" ht="12.75" customHeight="1">
      <c r="A1615" s="19"/>
      <c r="B1615" s="48"/>
      <c r="C1615" s="375"/>
      <c r="D1615" s="110"/>
      <c r="E1615" s="38"/>
      <c r="F1615" s="38"/>
      <c r="G1615" s="38"/>
      <c r="H1615" s="110"/>
      <c r="I1615" s="38"/>
      <c r="J1615" s="38"/>
      <c r="K1615" s="38"/>
      <c r="L1615" s="110"/>
      <c r="M1615" s="38"/>
      <c r="N1615" s="38"/>
      <c r="O1615" s="38"/>
      <c r="P1615" s="110"/>
      <c r="Q1615" s="38"/>
      <c r="R1615" s="38"/>
      <c r="S1615" s="309"/>
      <c r="T1615" s="310"/>
      <c r="U1615" s="309"/>
      <c r="V1615" s="309"/>
      <c r="W1615" s="309"/>
      <c r="X1615" s="110"/>
      <c r="Y1615" s="38"/>
      <c r="Z1615" s="38"/>
      <c r="AA1615" s="38"/>
      <c r="AB1615" s="110"/>
      <c r="AC1615" s="38"/>
      <c r="AD1615" s="38"/>
      <c r="AE1615" s="38"/>
      <c r="AF1615" s="38"/>
      <c r="AG1615" s="19"/>
      <c r="AH1615" s="19"/>
    </row>
    <row r="1616" spans="1:34" ht="12.75" customHeight="1">
      <c r="A1616" s="19"/>
      <c r="B1616" s="375"/>
      <c r="C1616" s="48"/>
      <c r="D1616" s="315"/>
      <c r="E1616" s="124"/>
      <c r="F1616" s="124"/>
      <c r="G1616" s="124"/>
      <c r="H1616" s="315"/>
      <c r="I1616" s="303"/>
      <c r="J1616" s="38"/>
      <c r="K1616" s="38"/>
      <c r="L1616" s="315"/>
      <c r="M1616" s="124"/>
      <c r="N1616" s="124"/>
      <c r="O1616" s="124"/>
      <c r="P1616" s="315"/>
      <c r="Q1616" s="124"/>
      <c r="R1616" s="309"/>
      <c r="S1616" s="309"/>
      <c r="T1616" s="310"/>
      <c r="U1616" s="309"/>
      <c r="V1616" s="309"/>
      <c r="W1616" s="309"/>
      <c r="X1616" s="110"/>
      <c r="Y1616" s="38"/>
      <c r="Z1616" s="38"/>
      <c r="AA1616" s="38"/>
      <c r="AB1616" s="110"/>
      <c r="AC1616" s="38"/>
      <c r="AD1616" s="38"/>
      <c r="AE1616" s="38"/>
      <c r="AF1616" s="38"/>
      <c r="AG1616" s="19"/>
      <c r="AH1616" s="19"/>
    </row>
    <row r="1617" spans="1:34" ht="12.75" customHeight="1">
      <c r="A1617" s="19"/>
      <c r="B1617" s="376"/>
      <c r="C1617" s="383"/>
      <c r="D1617" s="377"/>
      <c r="E1617" s="378"/>
      <c r="F1617" s="378"/>
      <c r="G1617" s="378"/>
      <c r="H1617" s="377"/>
      <c r="I1617" s="379"/>
      <c r="J1617" s="35"/>
      <c r="K1617" s="35"/>
      <c r="L1617" s="377"/>
      <c r="M1617" s="378"/>
      <c r="N1617" s="378"/>
      <c r="O1617" s="378"/>
      <c r="P1617" s="377"/>
      <c r="Q1617" s="378"/>
      <c r="R1617" s="35"/>
      <c r="S1617" s="35"/>
      <c r="T1617" s="372"/>
      <c r="U1617" s="35"/>
      <c r="V1617" s="35"/>
      <c r="W1617" s="35"/>
      <c r="X1617" s="372"/>
      <c r="Y1617" s="35"/>
      <c r="Z1617" s="35"/>
      <c r="AA1617" s="387"/>
      <c r="AB1617" s="372"/>
      <c r="AC1617" s="35"/>
      <c r="AD1617" s="35"/>
      <c r="AE1617" s="35"/>
      <c r="AF1617" s="35"/>
      <c r="AG1617" s="19"/>
      <c r="AH1617" s="19"/>
    </row>
    <row r="1618" spans="1:34" ht="12.75" customHeight="1">
      <c r="A1618" s="19"/>
      <c r="B1618" s="375">
        <v>13</v>
      </c>
      <c r="C1618" s="375" t="s">
        <v>1022</v>
      </c>
      <c r="D1618" s="315"/>
      <c r="E1618" s="124"/>
      <c r="F1618" s="124"/>
      <c r="G1618" s="124"/>
      <c r="H1618" s="315"/>
      <c r="I1618" s="303"/>
      <c r="J1618" s="38"/>
      <c r="K1618" s="38"/>
      <c r="L1618" s="315"/>
      <c r="M1618" s="124"/>
      <c r="N1618" s="124"/>
      <c r="O1618" s="124"/>
      <c r="P1618" s="315"/>
      <c r="Q1618" s="124"/>
      <c r="R1618" s="124"/>
      <c r="S1618" s="124"/>
      <c r="T1618" s="315"/>
      <c r="U1618" s="124"/>
      <c r="V1618" s="124"/>
      <c r="W1618" s="124"/>
      <c r="X1618" s="110"/>
      <c r="Y1618" s="38"/>
      <c r="Z1618" s="124"/>
      <c r="AA1618" s="313"/>
      <c r="AB1618" s="315"/>
      <c r="AC1618" s="124"/>
      <c r="AD1618" s="124"/>
      <c r="AE1618" s="124"/>
      <c r="AF1618" s="38"/>
      <c r="AG1618" s="19"/>
      <c r="AH1618" s="19"/>
    </row>
    <row r="1619" spans="1:34" ht="12.75" customHeight="1">
      <c r="A1619" s="19"/>
      <c r="B1619" s="48"/>
      <c r="C1619" s="375"/>
      <c r="D1619" s="110"/>
      <c r="E1619" s="38"/>
      <c r="F1619" s="38"/>
      <c r="G1619" s="38"/>
      <c r="H1619" s="110"/>
      <c r="I1619" s="38"/>
      <c r="J1619" s="38"/>
      <c r="K1619" s="38"/>
      <c r="L1619" s="110"/>
      <c r="M1619" s="38"/>
      <c r="N1619" s="38"/>
      <c r="O1619" s="38"/>
      <c r="P1619" s="110"/>
      <c r="Q1619" s="38"/>
      <c r="R1619" s="124"/>
      <c r="S1619" s="124"/>
      <c r="T1619" s="315"/>
      <c r="U1619" s="124"/>
      <c r="V1619" s="124"/>
      <c r="W1619" s="124"/>
      <c r="X1619" s="315"/>
      <c r="Y1619" s="124"/>
      <c r="Z1619" s="124"/>
      <c r="AA1619" s="317"/>
      <c r="AB1619" s="315"/>
      <c r="AC1619" s="124"/>
      <c r="AD1619" s="124"/>
      <c r="AE1619" s="124"/>
      <c r="AF1619" s="38"/>
      <c r="AG1619" s="19"/>
      <c r="AH1619" s="19"/>
    </row>
    <row r="1620" spans="1:34" ht="12.75" customHeight="1">
      <c r="A1620" s="19"/>
      <c r="B1620" s="48"/>
      <c r="C1620" s="48"/>
      <c r="D1620" s="110"/>
      <c r="E1620" s="38"/>
      <c r="F1620" s="38"/>
      <c r="G1620" s="38"/>
      <c r="H1620" s="110"/>
      <c r="I1620" s="38"/>
      <c r="J1620" s="38"/>
      <c r="K1620" s="38"/>
      <c r="L1620" s="110"/>
      <c r="M1620" s="38"/>
      <c r="N1620" s="38"/>
      <c r="O1620" s="38"/>
      <c r="P1620" s="110"/>
      <c r="Q1620" s="38"/>
      <c r="R1620" s="124"/>
      <c r="S1620" s="124"/>
      <c r="T1620" s="315"/>
      <c r="U1620" s="124"/>
      <c r="V1620" s="124"/>
      <c r="W1620" s="124"/>
      <c r="X1620" s="110"/>
      <c r="Y1620" s="38"/>
      <c r="Z1620" s="38"/>
      <c r="AA1620" s="317"/>
      <c r="AB1620" s="110"/>
      <c r="AC1620" s="38"/>
      <c r="AD1620" s="38"/>
      <c r="AE1620" s="38"/>
      <c r="AF1620" s="38"/>
      <c r="AG1620" s="19"/>
      <c r="AH1620" s="19"/>
    </row>
    <row r="1621" spans="1:34" ht="12.75" customHeight="1">
      <c r="A1621" s="19"/>
      <c r="B1621" s="376"/>
      <c r="C1621" s="383"/>
      <c r="D1621" s="377"/>
      <c r="E1621" s="378"/>
      <c r="F1621" s="378"/>
      <c r="G1621" s="378"/>
      <c r="H1621" s="377"/>
      <c r="I1621" s="379"/>
      <c r="J1621" s="35"/>
      <c r="K1621" s="35"/>
      <c r="L1621" s="377"/>
      <c r="M1621" s="378"/>
      <c r="N1621" s="378"/>
      <c r="O1621" s="378"/>
      <c r="P1621" s="377"/>
      <c r="Q1621" s="378"/>
      <c r="R1621" s="378"/>
      <c r="S1621" s="378"/>
      <c r="T1621" s="377"/>
      <c r="U1621" s="378"/>
      <c r="V1621" s="378"/>
      <c r="W1621" s="378"/>
      <c r="X1621" s="372"/>
      <c r="Y1621" s="35"/>
      <c r="Z1621" s="378"/>
      <c r="AA1621" s="384"/>
      <c r="AB1621" s="377"/>
      <c r="AC1621" s="378"/>
      <c r="AD1621" s="378"/>
      <c r="AE1621" s="378"/>
      <c r="AF1621" s="35"/>
      <c r="AG1621" s="19"/>
      <c r="AH1621" s="19"/>
    </row>
    <row r="1622" spans="1:34" ht="12.75" customHeight="1">
      <c r="A1622" s="19"/>
      <c r="B1622" s="514">
        <v>14</v>
      </c>
      <c r="C1622" s="510" t="s">
        <v>1023</v>
      </c>
      <c r="D1622" s="515"/>
      <c r="E1622" s="516"/>
      <c r="F1622" s="516"/>
      <c r="G1622" s="516"/>
      <c r="H1622" s="515"/>
      <c r="I1622" s="517"/>
      <c r="J1622" s="512"/>
      <c r="K1622" s="512"/>
      <c r="L1622" s="515"/>
      <c r="M1622" s="516"/>
      <c r="N1622" s="516"/>
      <c r="O1622" s="516"/>
      <c r="P1622" s="515"/>
      <c r="Q1622" s="516"/>
      <c r="R1622" s="512"/>
      <c r="S1622" s="528"/>
      <c r="T1622" s="529"/>
      <c r="U1622" s="528"/>
      <c r="V1622" s="528"/>
      <c r="W1622" s="528"/>
      <c r="X1622" s="511"/>
      <c r="Y1622" s="512"/>
      <c r="Z1622" s="512"/>
      <c r="AA1622" s="512"/>
      <c r="AB1622" s="511"/>
      <c r="AC1622" s="512"/>
      <c r="AD1622" s="512"/>
      <c r="AE1622" s="512"/>
      <c r="AF1622" s="512"/>
      <c r="AG1622" s="19"/>
      <c r="AH1622" s="19"/>
    </row>
    <row r="1623" spans="1:34" ht="12.75" customHeight="1">
      <c r="A1623" s="19"/>
      <c r="B1623" s="514"/>
      <c r="C1623" s="509"/>
      <c r="D1623" s="515"/>
      <c r="E1623" s="516"/>
      <c r="F1623" s="516"/>
      <c r="G1623" s="516"/>
      <c r="H1623" s="515"/>
      <c r="I1623" s="517"/>
      <c r="J1623" s="512"/>
      <c r="K1623" s="512"/>
      <c r="L1623" s="515"/>
      <c r="M1623" s="516"/>
      <c r="N1623" s="516"/>
      <c r="O1623" s="516"/>
      <c r="P1623" s="515"/>
      <c r="Q1623" s="516"/>
      <c r="R1623" s="512"/>
      <c r="S1623" s="512"/>
      <c r="T1623" s="511"/>
      <c r="U1623" s="512"/>
      <c r="V1623" s="512"/>
      <c r="W1623" s="512"/>
      <c r="X1623" s="511"/>
      <c r="Y1623" s="512"/>
      <c r="Z1623" s="512"/>
      <c r="AA1623" s="512"/>
      <c r="AB1623" s="511"/>
      <c r="AC1623" s="512"/>
      <c r="AD1623" s="512"/>
      <c r="AE1623" s="512"/>
      <c r="AF1623" s="512"/>
      <c r="AG1623" s="19"/>
      <c r="AH1623" s="19"/>
    </row>
    <row r="1624" spans="1:34" ht="12.75" customHeight="1">
      <c r="A1624" s="19"/>
      <c r="B1624" s="509"/>
      <c r="C1624" s="509"/>
      <c r="D1624" s="511"/>
      <c r="E1624" s="512"/>
      <c r="F1624" s="512"/>
      <c r="G1624" s="512"/>
      <c r="H1624" s="511"/>
      <c r="I1624" s="512"/>
      <c r="J1624" s="512"/>
      <c r="K1624" s="512"/>
      <c r="L1624" s="511"/>
      <c r="M1624" s="512"/>
      <c r="N1624" s="512"/>
      <c r="O1624" s="512"/>
      <c r="P1624" s="511"/>
      <c r="Q1624" s="512"/>
      <c r="R1624" s="512"/>
      <c r="S1624" s="512"/>
      <c r="T1624" s="511"/>
      <c r="U1624" s="512"/>
      <c r="V1624" s="512"/>
      <c r="W1624" s="512"/>
      <c r="X1624" s="511"/>
      <c r="Y1624" s="512"/>
      <c r="Z1624" s="512"/>
      <c r="AA1624" s="512"/>
      <c r="AB1624" s="511"/>
      <c r="AC1624" s="512"/>
      <c r="AD1624" s="512"/>
      <c r="AE1624" s="512"/>
      <c r="AF1624" s="512"/>
      <c r="AG1624" s="19"/>
      <c r="AH1624" s="19"/>
    </row>
    <row r="1625" spans="1:34" ht="12.75" customHeight="1">
      <c r="A1625" s="19"/>
      <c r="B1625" s="532"/>
      <c r="C1625" s="532"/>
      <c r="D1625" s="523"/>
      <c r="E1625" s="522"/>
      <c r="F1625" s="522"/>
      <c r="G1625" s="522"/>
      <c r="H1625" s="523"/>
      <c r="I1625" s="522"/>
      <c r="J1625" s="522"/>
      <c r="K1625" s="522"/>
      <c r="L1625" s="523"/>
      <c r="M1625" s="522"/>
      <c r="N1625" s="522"/>
      <c r="O1625" s="522"/>
      <c r="P1625" s="523"/>
      <c r="Q1625" s="522"/>
      <c r="R1625" s="522"/>
      <c r="S1625" s="522"/>
      <c r="T1625" s="523"/>
      <c r="U1625" s="522"/>
      <c r="V1625" s="522"/>
      <c r="W1625" s="522"/>
      <c r="X1625" s="523"/>
      <c r="Y1625" s="522"/>
      <c r="Z1625" s="522"/>
      <c r="AA1625" s="522"/>
      <c r="AB1625" s="523"/>
      <c r="AC1625" s="522"/>
      <c r="AD1625" s="522"/>
      <c r="AE1625" s="522"/>
      <c r="AF1625" s="522"/>
      <c r="AG1625" s="19"/>
      <c r="AH1625" s="19"/>
    </row>
    <row r="1626" spans="1:34" ht="12.75" customHeight="1">
      <c r="A1626" s="19"/>
      <c r="B1626" s="490">
        <v>15</v>
      </c>
      <c r="C1626" s="504" t="s">
        <v>1024</v>
      </c>
      <c r="D1626" s="488"/>
      <c r="E1626" s="487"/>
      <c r="F1626" s="487"/>
      <c r="G1626" s="487"/>
      <c r="H1626" s="488"/>
      <c r="I1626" s="487"/>
      <c r="J1626" s="487"/>
      <c r="K1626" s="487"/>
      <c r="L1626" s="488"/>
      <c r="M1626" s="487"/>
      <c r="N1626" s="487"/>
      <c r="O1626" s="487"/>
      <c r="P1626" s="488"/>
      <c r="Q1626" s="487"/>
      <c r="R1626" s="487"/>
      <c r="S1626" s="487"/>
      <c r="T1626" s="488"/>
      <c r="U1626" s="487"/>
      <c r="V1626" s="487"/>
      <c r="W1626" s="487"/>
      <c r="X1626" s="488"/>
      <c r="Y1626" s="487"/>
      <c r="Z1626" s="487"/>
      <c r="AA1626" s="487"/>
      <c r="AB1626" s="488"/>
      <c r="AC1626" s="487"/>
      <c r="AD1626" s="487"/>
      <c r="AE1626" s="487"/>
      <c r="AF1626" s="487"/>
      <c r="AG1626" s="19"/>
      <c r="AH1626" s="19"/>
    </row>
    <row r="1627" spans="1:34" ht="12.75" customHeight="1">
      <c r="A1627" s="19"/>
      <c r="B1627" s="489"/>
      <c r="C1627" s="489"/>
      <c r="D1627" s="488"/>
      <c r="E1627" s="487"/>
      <c r="F1627" s="487"/>
      <c r="G1627" s="487"/>
      <c r="H1627" s="488"/>
      <c r="I1627" s="487"/>
      <c r="J1627" s="487"/>
      <c r="K1627" s="487"/>
      <c r="L1627" s="488"/>
      <c r="M1627" s="487"/>
      <c r="N1627" s="487"/>
      <c r="O1627" s="487"/>
      <c r="P1627" s="488"/>
      <c r="Q1627" s="487"/>
      <c r="R1627" s="487"/>
      <c r="S1627" s="487"/>
      <c r="T1627" s="488"/>
      <c r="U1627" s="487"/>
      <c r="V1627" s="487"/>
      <c r="W1627" s="487"/>
      <c r="X1627" s="488"/>
      <c r="Y1627" s="487"/>
      <c r="Z1627" s="487"/>
      <c r="AA1627" s="487"/>
      <c r="AB1627" s="488"/>
      <c r="AC1627" s="487"/>
      <c r="AD1627" s="487"/>
      <c r="AE1627" s="487"/>
      <c r="AF1627" s="487"/>
      <c r="AG1627" s="19"/>
      <c r="AH1627" s="19"/>
    </row>
    <row r="1628" spans="1:34" ht="12.75" customHeight="1">
      <c r="A1628" s="19"/>
      <c r="B1628" s="489"/>
      <c r="C1628" s="489"/>
      <c r="D1628" s="488"/>
      <c r="E1628" s="487"/>
      <c r="F1628" s="487"/>
      <c r="G1628" s="487"/>
      <c r="H1628" s="488"/>
      <c r="I1628" s="487"/>
      <c r="J1628" s="487"/>
      <c r="K1628" s="487"/>
      <c r="L1628" s="488"/>
      <c r="M1628" s="487"/>
      <c r="N1628" s="487"/>
      <c r="O1628" s="487"/>
      <c r="P1628" s="488"/>
      <c r="Q1628" s="487"/>
      <c r="R1628" s="487"/>
      <c r="S1628" s="487"/>
      <c r="T1628" s="488"/>
      <c r="U1628" s="487"/>
      <c r="V1628" s="487"/>
      <c r="W1628" s="487"/>
      <c r="X1628" s="488"/>
      <c r="Y1628" s="487"/>
      <c r="Z1628" s="487"/>
      <c r="AA1628" s="487"/>
      <c r="AB1628" s="488"/>
      <c r="AC1628" s="487"/>
      <c r="AD1628" s="487"/>
      <c r="AE1628" s="487"/>
      <c r="AF1628" s="487"/>
      <c r="AG1628" s="19"/>
      <c r="AH1628" s="19"/>
    </row>
    <row r="1629" spans="1:34" ht="12.75" customHeight="1">
      <c r="A1629" s="19"/>
      <c r="B1629" s="496"/>
      <c r="C1629" s="496"/>
      <c r="D1629" s="503"/>
      <c r="E1629" s="500"/>
      <c r="F1629" s="500"/>
      <c r="G1629" s="500"/>
      <c r="H1629" s="503"/>
      <c r="I1629" s="500"/>
      <c r="J1629" s="500"/>
      <c r="K1629" s="500"/>
      <c r="L1629" s="503"/>
      <c r="M1629" s="500"/>
      <c r="N1629" s="500"/>
      <c r="O1629" s="500"/>
      <c r="P1629" s="503"/>
      <c r="Q1629" s="500"/>
      <c r="R1629" s="500"/>
      <c r="S1629" s="500"/>
      <c r="T1629" s="503"/>
      <c r="U1629" s="500"/>
      <c r="V1629" s="500"/>
      <c r="W1629" s="500"/>
      <c r="X1629" s="503"/>
      <c r="Y1629" s="500"/>
      <c r="Z1629" s="500"/>
      <c r="AA1629" s="500"/>
      <c r="AB1629" s="503"/>
      <c r="AC1629" s="500"/>
      <c r="AD1629" s="500"/>
      <c r="AE1629" s="500"/>
      <c r="AF1629" s="500"/>
      <c r="AG1629" s="19"/>
      <c r="AH1629" s="19"/>
    </row>
    <row r="1630" spans="1:34" ht="12.75" customHeight="1">
      <c r="A1630" s="19"/>
      <c r="B1630" s="375"/>
      <c r="C1630" s="375"/>
      <c r="D1630" s="110"/>
      <c r="E1630" s="38"/>
      <c r="F1630" s="38"/>
      <c r="G1630" s="38"/>
      <c r="H1630" s="110"/>
      <c r="I1630" s="38"/>
      <c r="J1630" s="38"/>
      <c r="K1630" s="38"/>
      <c r="L1630" s="110"/>
      <c r="M1630" s="38"/>
      <c r="N1630" s="38"/>
      <c r="O1630" s="38"/>
      <c r="P1630" s="110"/>
      <c r="Q1630" s="38"/>
      <c r="R1630" s="38"/>
      <c r="S1630" s="38"/>
      <c r="T1630" s="110"/>
      <c r="U1630" s="38"/>
      <c r="V1630" s="38"/>
      <c r="W1630" s="38"/>
      <c r="X1630" s="110"/>
      <c r="Y1630" s="38"/>
      <c r="Z1630" s="38"/>
      <c r="AA1630" s="38"/>
      <c r="AB1630" s="110"/>
      <c r="AC1630" s="38"/>
      <c r="AD1630" s="38"/>
      <c r="AE1630" s="38"/>
      <c r="AF1630" s="38"/>
      <c r="AG1630" s="19"/>
      <c r="AH1630" s="19"/>
    </row>
    <row r="1631" spans="1:34" ht="12.75" customHeight="1">
      <c r="A1631" s="19"/>
      <c r="B1631" s="48"/>
      <c r="C1631" s="48"/>
      <c r="D1631" s="110"/>
      <c r="E1631" s="38"/>
      <c r="F1631" s="38"/>
      <c r="G1631" s="38"/>
      <c r="H1631" s="110"/>
      <c r="I1631" s="38"/>
      <c r="J1631" s="38"/>
      <c r="K1631" s="38"/>
      <c r="L1631" s="110"/>
      <c r="M1631" s="38"/>
      <c r="N1631" s="38"/>
      <c r="O1631" s="38"/>
      <c r="P1631" s="110"/>
      <c r="Q1631" s="38"/>
      <c r="R1631" s="38"/>
      <c r="S1631" s="38"/>
      <c r="T1631" s="110"/>
      <c r="U1631" s="38"/>
      <c r="V1631" s="38"/>
      <c r="W1631" s="38"/>
      <c r="X1631" s="110"/>
      <c r="Y1631" s="38"/>
      <c r="Z1631" s="38"/>
      <c r="AA1631" s="38"/>
      <c r="AB1631" s="110"/>
      <c r="AC1631" s="38"/>
      <c r="AD1631" s="38"/>
      <c r="AE1631" s="38"/>
      <c r="AF1631" s="38"/>
      <c r="AG1631" s="19"/>
      <c r="AH1631" s="19"/>
    </row>
    <row r="1632" spans="1:34" ht="12.75" customHeight="1">
      <c r="A1632" s="19"/>
      <c r="B1632" s="38"/>
      <c r="C1632" s="38"/>
      <c r="D1632" s="110"/>
      <c r="E1632" s="38"/>
      <c r="F1632" s="38"/>
      <c r="G1632" s="38"/>
      <c r="H1632" s="110"/>
      <c r="I1632" s="38"/>
      <c r="J1632" s="38"/>
      <c r="K1632" s="38"/>
      <c r="L1632" s="110"/>
      <c r="M1632" s="38"/>
      <c r="N1632" s="38"/>
      <c r="O1632" s="38"/>
      <c r="P1632" s="110"/>
      <c r="Q1632" s="38"/>
      <c r="R1632" s="38"/>
      <c r="S1632" s="38"/>
      <c r="T1632" s="110"/>
      <c r="U1632" s="38"/>
      <c r="V1632" s="38"/>
      <c r="W1632" s="38"/>
      <c r="X1632" s="110"/>
      <c r="Y1632" s="38"/>
      <c r="Z1632" s="38"/>
      <c r="AA1632" s="38"/>
      <c r="AB1632" s="110"/>
      <c r="AC1632" s="38"/>
      <c r="AD1632" s="38"/>
      <c r="AE1632" s="38"/>
      <c r="AF1632" s="38"/>
      <c r="AG1632" s="19"/>
      <c r="AH1632" s="19"/>
    </row>
    <row r="1633" spans="1:34" ht="12.75" customHeight="1">
      <c r="A1633" s="19"/>
      <c r="B1633" s="307"/>
      <c r="C1633" s="307"/>
      <c r="D1633" s="319"/>
      <c r="E1633" s="307"/>
      <c r="F1633" s="307"/>
      <c r="G1633" s="307"/>
      <c r="H1633" s="319"/>
      <c r="I1633" s="307"/>
      <c r="J1633" s="307"/>
      <c r="K1633" s="307"/>
      <c r="L1633" s="319"/>
      <c r="M1633" s="307"/>
      <c r="N1633" s="307"/>
      <c r="O1633" s="307"/>
      <c r="P1633" s="319"/>
      <c r="Q1633" s="307"/>
      <c r="R1633" s="307"/>
      <c r="S1633" s="307"/>
      <c r="T1633" s="319"/>
      <c r="U1633" s="307"/>
      <c r="V1633" s="307"/>
      <c r="W1633" s="307"/>
      <c r="X1633" s="319"/>
      <c r="Y1633" s="307"/>
      <c r="Z1633" s="307"/>
      <c r="AA1633" s="307"/>
      <c r="AB1633" s="319"/>
      <c r="AC1633" s="307"/>
      <c r="AD1633" s="307"/>
      <c r="AE1633" s="307"/>
      <c r="AF1633" s="307"/>
      <c r="AG1633" s="19"/>
      <c r="AH1633" s="19"/>
    </row>
    <row r="1634" spans="1:34" ht="12.75" customHeight="1">
      <c r="A1634" s="19"/>
      <c r="J1634" s="2"/>
      <c r="K1634" s="52"/>
      <c r="AA1634" s="19"/>
      <c r="AF1634" s="1">
        <v>12</v>
      </c>
      <c r="AG1634" s="19"/>
      <c r="AH1634" s="19"/>
    </row>
    <row r="1635" spans="1:34" ht="12.75" customHeight="1">
      <c r="A1635" s="19"/>
      <c r="J1635" s="19"/>
      <c r="K1635" s="1007" t="s">
        <v>1016</v>
      </c>
      <c r="L1635" s="727"/>
      <c r="M1635" s="727"/>
      <c r="N1635" s="727"/>
      <c r="O1635" s="727"/>
      <c r="P1635" s="727"/>
      <c r="Q1635" s="727"/>
      <c r="R1635" s="727"/>
      <c r="S1635" s="727"/>
      <c r="T1635" s="727"/>
      <c r="U1635" s="727"/>
      <c r="V1635" s="727"/>
      <c r="W1635" s="727"/>
      <c r="X1635" s="727"/>
      <c r="Y1635" s="228"/>
      <c r="Z1635" s="19"/>
      <c r="AA1635" s="19"/>
      <c r="AB1635" s="19"/>
      <c r="AC1635" s="19"/>
      <c r="AD1635" s="19"/>
      <c r="AE1635" s="19"/>
      <c r="AF1635" s="19"/>
      <c r="AG1635" s="19"/>
      <c r="AH1635" s="19"/>
    </row>
    <row r="1636" spans="1:34" ht="12.75" customHeight="1">
      <c r="A1636" s="19"/>
      <c r="J1636" s="19"/>
      <c r="K1636" s="727"/>
      <c r="L1636" s="727"/>
      <c r="M1636" s="727"/>
      <c r="N1636" s="727"/>
      <c r="O1636" s="727"/>
      <c r="P1636" s="727"/>
      <c r="Q1636" s="727"/>
      <c r="R1636" s="727"/>
      <c r="S1636" s="727"/>
      <c r="T1636" s="727"/>
      <c r="U1636" s="727"/>
      <c r="V1636" s="727"/>
      <c r="W1636" s="727"/>
      <c r="X1636" s="727"/>
      <c r="Y1636" s="228"/>
      <c r="Z1636" s="19"/>
      <c r="AA1636" s="19"/>
      <c r="AB1636" s="19"/>
      <c r="AC1636" s="19"/>
      <c r="AD1636" s="19"/>
      <c r="AE1636" s="19"/>
      <c r="AF1636" s="19"/>
      <c r="AG1636" s="19"/>
      <c r="AH1636" s="19"/>
    </row>
    <row r="1637" spans="1:34" ht="12.75" customHeight="1">
      <c r="A1637" s="19"/>
      <c r="J1637" s="237"/>
      <c r="K1637" s="727"/>
      <c r="L1637" s="727"/>
      <c r="M1637" s="727"/>
      <c r="N1637" s="727"/>
      <c r="O1637" s="727"/>
      <c r="P1637" s="727"/>
      <c r="Q1637" s="727"/>
      <c r="R1637" s="727"/>
      <c r="S1637" s="727"/>
      <c r="T1637" s="727"/>
      <c r="U1637" s="727"/>
      <c r="V1637" s="727"/>
      <c r="W1637" s="727"/>
      <c r="X1637" s="727"/>
      <c r="Y1637" s="228"/>
      <c r="Z1637" s="284"/>
      <c r="AA1637" s="284"/>
      <c r="AB1637" s="284"/>
      <c r="AC1637" s="284"/>
      <c r="AD1637" s="284"/>
      <c r="AE1637" s="284"/>
      <c r="AF1637" s="284"/>
      <c r="AG1637" s="19"/>
      <c r="AH1637" s="19"/>
    </row>
    <row r="1638" spans="1:34" ht="12.75" customHeight="1">
      <c r="A1638" s="19"/>
      <c r="B1638" s="238"/>
      <c r="C1638" s="238"/>
      <c r="D1638" s="238"/>
      <c r="E1638" s="238"/>
      <c r="F1638" s="238"/>
      <c r="G1638" s="238"/>
      <c r="H1638" s="238"/>
      <c r="I1638" s="238"/>
      <c r="J1638" s="238"/>
      <c r="K1638" s="238"/>
      <c r="L1638" s="238"/>
      <c r="M1638" s="238"/>
      <c r="N1638" s="238"/>
      <c r="O1638" s="238"/>
      <c r="P1638" s="238"/>
      <c r="Q1638" s="238"/>
      <c r="R1638" s="238"/>
      <c r="S1638" s="238"/>
      <c r="T1638" s="238"/>
      <c r="U1638" s="238"/>
      <c r="V1638" s="238"/>
      <c r="W1638" s="238"/>
      <c r="X1638" s="238"/>
      <c r="Y1638" s="238"/>
      <c r="Z1638" s="238"/>
      <c r="AA1638" s="238"/>
      <c r="AB1638" s="238"/>
      <c r="AC1638" s="238"/>
      <c r="AD1638" s="238"/>
      <c r="AE1638" s="238"/>
      <c r="AF1638" s="238"/>
      <c r="AG1638" s="19"/>
      <c r="AH1638" s="19"/>
    </row>
    <row r="1639" spans="1:34" ht="12.75" customHeight="1">
      <c r="A1639" s="19"/>
      <c r="B1639" s="1008" t="s">
        <v>908</v>
      </c>
      <c r="C1639" s="949"/>
      <c r="D1639" s="1009"/>
      <c r="E1639" s="1008" t="s">
        <v>1017</v>
      </c>
      <c r="F1639" s="949"/>
      <c r="G1639" s="949"/>
      <c r="H1639" s="1009"/>
      <c r="I1639" s="1008" t="s">
        <v>1018</v>
      </c>
      <c r="J1639" s="949"/>
      <c r="K1639" s="949"/>
      <c r="L1639" s="949"/>
      <c r="M1639" s="949"/>
      <c r="N1639" s="949"/>
      <c r="O1639" s="949"/>
      <c r="P1639" s="949"/>
      <c r="Q1639" s="949"/>
      <c r="R1639" s="949"/>
      <c r="S1639" s="949"/>
      <c r="T1639" s="949"/>
      <c r="U1639" s="949"/>
      <c r="V1639" s="949"/>
      <c r="W1639" s="949"/>
      <c r="X1639" s="949"/>
      <c r="Y1639" s="949"/>
      <c r="Z1639" s="949"/>
      <c r="AA1639" s="949"/>
      <c r="AB1639" s="949"/>
      <c r="AC1639" s="949"/>
      <c r="AD1639" s="949"/>
      <c r="AE1639" s="949"/>
      <c r="AF1639" s="1009"/>
      <c r="AG1639" s="19"/>
      <c r="AH1639" s="19"/>
    </row>
    <row r="1640" spans="1:34" ht="12.75" customHeight="1">
      <c r="A1640" s="19"/>
      <c r="B1640" s="360"/>
      <c r="C1640" s="482"/>
      <c r="D1640" s="362"/>
      <c r="E1640" s="360"/>
      <c r="F1640" s="360"/>
      <c r="G1640" s="360"/>
      <c r="H1640" s="362"/>
      <c r="I1640" s="360">
        <v>9</v>
      </c>
      <c r="J1640" s="360"/>
      <c r="K1640" s="360">
        <v>10</v>
      </c>
      <c r="L1640" s="362"/>
      <c r="M1640" s="360">
        <v>11</v>
      </c>
      <c r="N1640" s="360"/>
      <c r="O1640" s="360">
        <v>12</v>
      </c>
      <c r="P1640" s="362"/>
      <c r="Q1640" s="360">
        <v>13</v>
      </c>
      <c r="R1640" s="360"/>
      <c r="S1640" s="360">
        <v>14</v>
      </c>
      <c r="T1640" s="362"/>
      <c r="U1640" s="360">
        <v>15</v>
      </c>
      <c r="V1640" s="360"/>
      <c r="W1640" s="360">
        <v>16</v>
      </c>
      <c r="X1640" s="362"/>
      <c r="Y1640" s="360">
        <v>17</v>
      </c>
      <c r="Z1640" s="360"/>
      <c r="AA1640" s="360">
        <v>18</v>
      </c>
      <c r="AB1640" s="362"/>
      <c r="AC1640" s="360"/>
      <c r="AD1640" s="360"/>
      <c r="AE1640" s="360"/>
      <c r="AF1640" s="360"/>
      <c r="AG1640" s="19"/>
      <c r="AH1640" s="19"/>
    </row>
    <row r="1641" spans="1:34" ht="12.75" customHeight="1">
      <c r="A1641" s="19"/>
      <c r="B1641" s="363">
        <v>16</v>
      </c>
      <c r="C1641" s="363" t="s">
        <v>483</v>
      </c>
      <c r="D1641" s="364"/>
      <c r="E1641" s="238"/>
      <c r="F1641" s="238"/>
      <c r="G1641" s="238"/>
      <c r="H1641" s="364"/>
      <c r="I1641" s="238"/>
      <c r="J1641" s="238"/>
      <c r="K1641" s="238"/>
      <c r="L1641" s="364"/>
      <c r="M1641" s="238"/>
      <c r="N1641" s="238"/>
      <c r="O1641" s="238"/>
      <c r="P1641" s="364"/>
      <c r="Q1641" s="238"/>
      <c r="R1641" s="238"/>
      <c r="S1641" s="238"/>
      <c r="T1641" s="364"/>
      <c r="U1641" s="238"/>
      <c r="V1641" s="238"/>
      <c r="W1641" s="238"/>
      <c r="X1641" s="364"/>
      <c r="Y1641" s="238"/>
      <c r="Z1641" s="238"/>
      <c r="AA1641" s="238"/>
      <c r="AB1641" s="364"/>
      <c r="AC1641" s="238"/>
      <c r="AD1641" s="238"/>
      <c r="AE1641" s="238"/>
      <c r="AF1641" s="238"/>
      <c r="AG1641" s="19"/>
      <c r="AH1641" s="19"/>
    </row>
    <row r="1642" spans="1:34" ht="12.75" customHeight="1">
      <c r="A1642" s="19"/>
      <c r="B1642" s="48"/>
      <c r="C1642" s="375"/>
      <c r="D1642" s="110"/>
      <c r="E1642" s="38"/>
      <c r="F1642" s="38"/>
      <c r="G1642" s="38"/>
      <c r="H1642" s="110"/>
      <c r="I1642" s="38"/>
      <c r="J1642" s="38"/>
      <c r="K1642" s="38"/>
      <c r="L1642" s="110"/>
      <c r="M1642" s="38"/>
      <c r="N1642" s="38"/>
      <c r="O1642" s="38"/>
      <c r="P1642" s="110"/>
      <c r="Q1642" s="38"/>
      <c r="R1642" s="38"/>
      <c r="S1642" s="38"/>
      <c r="T1642" s="110"/>
      <c r="U1642" s="38"/>
      <c r="V1642" s="38"/>
      <c r="W1642" s="38"/>
      <c r="X1642" s="110"/>
      <c r="Y1642" s="38"/>
      <c r="Z1642" s="38"/>
      <c r="AA1642" s="38"/>
      <c r="AB1642" s="110"/>
      <c r="AC1642" s="38"/>
      <c r="AD1642" s="38"/>
      <c r="AE1642" s="38"/>
      <c r="AF1642" s="38"/>
      <c r="AG1642" s="19"/>
      <c r="AH1642" s="19"/>
    </row>
    <row r="1643" spans="1:34" ht="12.75" customHeight="1">
      <c r="A1643" s="19"/>
      <c r="B1643" s="365"/>
      <c r="C1643" s="48"/>
      <c r="D1643" s="366"/>
      <c r="E1643" s="367"/>
      <c r="F1643" s="367"/>
      <c r="G1643" s="367"/>
      <c r="H1643" s="366"/>
      <c r="I1643" s="38"/>
      <c r="J1643" s="38"/>
      <c r="K1643" s="38"/>
      <c r="L1643" s="110"/>
      <c r="M1643" s="38"/>
      <c r="N1643" s="38"/>
      <c r="O1643" s="38"/>
      <c r="P1643" s="110"/>
      <c r="Q1643" s="38"/>
      <c r="R1643" s="238"/>
      <c r="S1643" s="238"/>
      <c r="T1643" s="364"/>
      <c r="U1643" s="238"/>
      <c r="V1643" s="238"/>
      <c r="W1643" s="238"/>
      <c r="X1643" s="110"/>
      <c r="Y1643" s="38"/>
      <c r="Z1643" s="38"/>
      <c r="AA1643" s="38"/>
      <c r="AB1643" s="110"/>
      <c r="AC1643" s="38"/>
      <c r="AD1643" s="38"/>
      <c r="AE1643" s="38"/>
      <c r="AF1643" s="38"/>
      <c r="AG1643" s="19"/>
      <c r="AH1643" s="19"/>
    </row>
    <row r="1644" spans="1:34" ht="12.75" customHeight="1">
      <c r="A1644" s="19"/>
      <c r="B1644" s="368"/>
      <c r="C1644" s="383"/>
      <c r="D1644" s="370"/>
      <c r="E1644" s="371"/>
      <c r="F1644" s="371"/>
      <c r="G1644" s="371"/>
      <c r="H1644" s="370"/>
      <c r="I1644" s="35"/>
      <c r="J1644" s="35"/>
      <c r="K1644" s="35"/>
      <c r="L1644" s="372"/>
      <c r="M1644" s="35"/>
      <c r="N1644" s="35"/>
      <c r="O1644" s="35"/>
      <c r="P1644" s="372"/>
      <c r="Q1644" s="35"/>
      <c r="R1644" s="373"/>
      <c r="S1644" s="373"/>
      <c r="T1644" s="374"/>
      <c r="U1644" s="373"/>
      <c r="V1644" s="373"/>
      <c r="W1644" s="373"/>
      <c r="X1644" s="372"/>
      <c r="Y1644" s="35"/>
      <c r="Z1644" s="35"/>
      <c r="AA1644" s="35"/>
      <c r="AB1644" s="372"/>
      <c r="AC1644" s="35"/>
      <c r="AD1644" s="35"/>
      <c r="AE1644" s="35"/>
      <c r="AF1644" s="35"/>
      <c r="AG1644" s="19"/>
      <c r="AH1644" s="19"/>
    </row>
    <row r="1645" spans="1:34" ht="12.75" customHeight="1">
      <c r="A1645" s="19"/>
      <c r="B1645" s="363">
        <v>17</v>
      </c>
      <c r="C1645" s="363" t="s">
        <v>1019</v>
      </c>
      <c r="D1645" s="110"/>
      <c r="E1645" s="38"/>
      <c r="F1645" s="38"/>
      <c r="G1645" s="38"/>
      <c r="H1645" s="110"/>
      <c r="I1645" s="38"/>
      <c r="J1645" s="38"/>
      <c r="K1645" s="38"/>
      <c r="L1645" s="110"/>
      <c r="M1645" s="38"/>
      <c r="N1645" s="38"/>
      <c r="O1645" s="38"/>
      <c r="P1645" s="110"/>
      <c r="Q1645" s="38"/>
      <c r="R1645" s="38"/>
      <c r="S1645" s="38"/>
      <c r="T1645" s="110"/>
      <c r="U1645" s="38"/>
      <c r="V1645" s="38"/>
      <c r="W1645" s="38"/>
      <c r="X1645" s="110"/>
      <c r="Y1645" s="38"/>
      <c r="Z1645" s="38"/>
      <c r="AA1645" s="38"/>
      <c r="AB1645" s="110"/>
      <c r="AC1645" s="38"/>
      <c r="AD1645" s="38"/>
      <c r="AE1645" s="38"/>
      <c r="AF1645" s="38"/>
      <c r="AG1645" s="19"/>
      <c r="AH1645" s="19"/>
    </row>
    <row r="1646" spans="1:34" ht="12.75" customHeight="1">
      <c r="A1646" s="19"/>
      <c r="B1646" s="48"/>
      <c r="C1646" s="48"/>
      <c r="D1646" s="110"/>
      <c r="E1646" s="38"/>
      <c r="F1646" s="38"/>
      <c r="G1646" s="38"/>
      <c r="H1646" s="110"/>
      <c r="I1646" s="38"/>
      <c r="J1646" s="38"/>
      <c r="K1646" s="38"/>
      <c r="L1646" s="110"/>
      <c r="M1646" s="38"/>
      <c r="N1646" s="38"/>
      <c r="O1646" s="38"/>
      <c r="P1646" s="110"/>
      <c r="Q1646" s="38"/>
      <c r="R1646" s="38"/>
      <c r="S1646" s="38"/>
      <c r="T1646" s="110"/>
      <c r="U1646" s="38"/>
      <c r="V1646" s="38"/>
      <c r="W1646" s="38"/>
      <c r="X1646" s="110"/>
      <c r="Y1646" s="38"/>
      <c r="Z1646" s="38"/>
      <c r="AA1646" s="124"/>
      <c r="AB1646" s="110"/>
      <c r="AC1646" s="38"/>
      <c r="AD1646" s="38"/>
      <c r="AE1646" s="38"/>
      <c r="AF1646" s="38"/>
      <c r="AG1646" s="19"/>
      <c r="AH1646" s="19"/>
    </row>
    <row r="1647" spans="1:34" ht="12.75" customHeight="1">
      <c r="A1647" s="19"/>
      <c r="B1647" s="375"/>
      <c r="C1647" s="48"/>
      <c r="D1647" s="315"/>
      <c r="E1647" s="124"/>
      <c r="F1647" s="124"/>
      <c r="G1647" s="124"/>
      <c r="H1647" s="315"/>
      <c r="I1647" s="303"/>
      <c r="J1647" s="38"/>
      <c r="K1647" s="38"/>
      <c r="L1647" s="110"/>
      <c r="M1647" s="38"/>
      <c r="N1647" s="38"/>
      <c r="O1647" s="38"/>
      <c r="P1647" s="315"/>
      <c r="Q1647" s="38"/>
      <c r="R1647" s="124"/>
      <c r="S1647" s="124"/>
      <c r="T1647" s="315"/>
      <c r="U1647" s="124"/>
      <c r="V1647" s="124"/>
      <c r="W1647" s="124"/>
      <c r="X1647" s="110"/>
      <c r="Y1647" s="38"/>
      <c r="Z1647" s="124"/>
      <c r="AA1647" s="124"/>
      <c r="AB1647" s="315"/>
      <c r="AC1647" s="124"/>
      <c r="AD1647" s="124"/>
      <c r="AE1647" s="124"/>
      <c r="AF1647" s="38"/>
      <c r="AG1647" s="19"/>
      <c r="AH1647" s="19"/>
    </row>
    <row r="1648" spans="1:34" ht="12.75" customHeight="1">
      <c r="A1648" s="19"/>
      <c r="B1648" s="376"/>
      <c r="C1648" s="383"/>
      <c r="D1648" s="377"/>
      <c r="E1648" s="378"/>
      <c r="F1648" s="378"/>
      <c r="G1648" s="378"/>
      <c r="H1648" s="377"/>
      <c r="I1648" s="379"/>
      <c r="J1648" s="35"/>
      <c r="K1648" s="35"/>
      <c r="L1648" s="372"/>
      <c r="M1648" s="35"/>
      <c r="N1648" s="35"/>
      <c r="O1648" s="35"/>
      <c r="P1648" s="377"/>
      <c r="Q1648" s="378"/>
      <c r="R1648" s="378"/>
      <c r="S1648" s="378"/>
      <c r="T1648" s="377"/>
      <c r="U1648" s="378"/>
      <c r="V1648" s="378"/>
      <c r="W1648" s="378"/>
      <c r="X1648" s="377"/>
      <c r="Y1648" s="378"/>
      <c r="Z1648" s="378"/>
      <c r="AA1648" s="378"/>
      <c r="AB1648" s="377"/>
      <c r="AC1648" s="378"/>
      <c r="AD1648" s="378"/>
      <c r="AE1648" s="378"/>
      <c r="AF1648" s="35"/>
      <c r="AG1648" s="19"/>
      <c r="AH1648" s="19"/>
    </row>
    <row r="1649" spans="1:34" ht="12.75" customHeight="1">
      <c r="A1649" s="19"/>
      <c r="B1649" s="363">
        <v>18</v>
      </c>
      <c r="C1649" s="363" t="s">
        <v>1020</v>
      </c>
      <c r="D1649" s="315"/>
      <c r="E1649" s="124"/>
      <c r="F1649" s="124"/>
      <c r="G1649" s="124"/>
      <c r="H1649" s="315"/>
      <c r="I1649" s="303"/>
      <c r="J1649" s="38"/>
      <c r="K1649" s="38"/>
      <c r="L1649" s="110"/>
      <c r="M1649" s="38"/>
      <c r="N1649" s="38"/>
      <c r="O1649" s="38"/>
      <c r="P1649" s="315"/>
      <c r="Q1649" s="124"/>
      <c r="R1649" s="124"/>
      <c r="S1649" s="124"/>
      <c r="T1649" s="315"/>
      <c r="U1649" s="124"/>
      <c r="V1649" s="124"/>
      <c r="W1649" s="124"/>
      <c r="X1649" s="110"/>
      <c r="Y1649" s="38"/>
      <c r="Z1649" s="38"/>
      <c r="AA1649" s="124"/>
      <c r="AB1649" s="110"/>
      <c r="AC1649" s="38"/>
      <c r="AD1649" s="38"/>
      <c r="AE1649" s="38"/>
      <c r="AF1649" s="38"/>
      <c r="AG1649" s="19"/>
      <c r="AH1649" s="19"/>
    </row>
    <row r="1650" spans="1:34" ht="12.75" customHeight="1">
      <c r="A1650" s="19"/>
      <c r="B1650" s="48"/>
      <c r="C1650" s="375"/>
      <c r="D1650" s="110"/>
      <c r="E1650" s="38"/>
      <c r="F1650" s="38"/>
      <c r="G1650" s="38"/>
      <c r="H1650" s="110"/>
      <c r="I1650" s="38"/>
      <c r="J1650" s="38"/>
      <c r="K1650" s="38"/>
      <c r="L1650" s="110"/>
      <c r="M1650" s="38"/>
      <c r="N1650" s="38"/>
      <c r="O1650" s="38"/>
      <c r="P1650" s="110"/>
      <c r="Q1650" s="38"/>
      <c r="R1650" s="23"/>
      <c r="S1650" s="23"/>
      <c r="T1650" s="321"/>
      <c r="U1650" s="23"/>
      <c r="V1650" s="23"/>
      <c r="W1650" s="23"/>
      <c r="X1650" s="110"/>
      <c r="Y1650" s="38"/>
      <c r="Z1650" s="124"/>
      <c r="AA1650" s="124"/>
      <c r="AB1650" s="315"/>
      <c r="AC1650" s="124"/>
      <c r="AD1650" s="124"/>
      <c r="AE1650" s="124"/>
      <c r="AF1650" s="38"/>
      <c r="AG1650" s="19"/>
      <c r="AH1650" s="19"/>
    </row>
    <row r="1651" spans="1:34" ht="12.75" customHeight="1">
      <c r="A1651" s="19"/>
      <c r="B1651" s="48"/>
      <c r="C1651" s="48"/>
      <c r="D1651" s="110"/>
      <c r="E1651" s="38"/>
      <c r="F1651" s="38"/>
      <c r="G1651" s="38"/>
      <c r="H1651" s="110"/>
      <c r="I1651" s="38"/>
      <c r="J1651" s="38"/>
      <c r="K1651" s="38"/>
      <c r="L1651" s="110"/>
      <c r="M1651" s="38"/>
      <c r="N1651" s="38"/>
      <c r="O1651" s="38"/>
      <c r="P1651" s="110"/>
      <c r="Q1651" s="38"/>
      <c r="R1651" s="38"/>
      <c r="S1651" s="309"/>
      <c r="T1651" s="310"/>
      <c r="U1651" s="309"/>
      <c r="V1651" s="309"/>
      <c r="W1651" s="309"/>
      <c r="X1651" s="110"/>
      <c r="Y1651" s="38"/>
      <c r="Z1651" s="38"/>
      <c r="AA1651" s="38"/>
      <c r="AB1651" s="110"/>
      <c r="AC1651" s="38"/>
      <c r="AD1651" s="38"/>
      <c r="AE1651" s="38"/>
      <c r="AF1651" s="38"/>
      <c r="AG1651" s="19"/>
      <c r="AH1651" s="19"/>
    </row>
    <row r="1652" spans="1:34" ht="12.75" customHeight="1">
      <c r="A1652" s="19"/>
      <c r="B1652" s="376"/>
      <c r="C1652" s="383"/>
      <c r="D1652" s="377"/>
      <c r="E1652" s="378"/>
      <c r="F1652" s="378"/>
      <c r="G1652" s="378"/>
      <c r="H1652" s="377"/>
      <c r="I1652" s="379"/>
      <c r="J1652" s="35"/>
      <c r="K1652" s="35"/>
      <c r="L1652" s="377"/>
      <c r="M1652" s="378"/>
      <c r="N1652" s="378"/>
      <c r="O1652" s="378"/>
      <c r="P1652" s="377"/>
      <c r="Q1652" s="378"/>
      <c r="R1652" s="381"/>
      <c r="S1652" s="381"/>
      <c r="T1652" s="382"/>
      <c r="U1652" s="381"/>
      <c r="V1652" s="381"/>
      <c r="W1652" s="381"/>
      <c r="X1652" s="372"/>
      <c r="Y1652" s="35"/>
      <c r="Z1652" s="35"/>
      <c r="AA1652" s="35"/>
      <c r="AB1652" s="372"/>
      <c r="AC1652" s="35"/>
      <c r="AD1652" s="35"/>
      <c r="AE1652" s="35"/>
      <c r="AF1652" s="35"/>
      <c r="AG1652" s="19"/>
      <c r="AH1652" s="19"/>
    </row>
    <row r="1653" spans="1:34" ht="12.75" customHeight="1">
      <c r="A1653" s="19"/>
      <c r="B1653" s="375">
        <v>19</v>
      </c>
      <c r="C1653" s="375" t="s">
        <v>1021</v>
      </c>
      <c r="D1653" s="315"/>
      <c r="E1653" s="124"/>
      <c r="F1653" s="124"/>
      <c r="G1653" s="124"/>
      <c r="H1653" s="315"/>
      <c r="I1653" s="303"/>
      <c r="J1653" s="38"/>
      <c r="K1653" s="38"/>
      <c r="L1653" s="315"/>
      <c r="M1653" s="124"/>
      <c r="N1653" s="124"/>
      <c r="O1653" s="124"/>
      <c r="P1653" s="315"/>
      <c r="Q1653" s="124"/>
      <c r="R1653" s="38"/>
      <c r="S1653" s="38"/>
      <c r="T1653" s="110"/>
      <c r="U1653" s="38"/>
      <c r="V1653" s="38"/>
      <c r="W1653" s="38"/>
      <c r="X1653" s="110"/>
      <c r="Y1653" s="38"/>
      <c r="Z1653" s="38"/>
      <c r="AA1653" s="317"/>
      <c r="AB1653" s="315"/>
      <c r="AC1653" s="38"/>
      <c r="AD1653" s="38"/>
      <c r="AE1653" s="38"/>
      <c r="AF1653" s="38"/>
      <c r="AG1653" s="19"/>
      <c r="AH1653" s="19"/>
    </row>
    <row r="1654" spans="1:34" ht="12.75" customHeight="1">
      <c r="A1654" s="19"/>
      <c r="B1654" s="375"/>
      <c r="C1654" s="375"/>
      <c r="D1654" s="315"/>
      <c r="E1654" s="124"/>
      <c r="F1654" s="124"/>
      <c r="G1654" s="124"/>
      <c r="H1654" s="315"/>
      <c r="I1654" s="303"/>
      <c r="J1654" s="38"/>
      <c r="K1654" s="38"/>
      <c r="L1654" s="315"/>
      <c r="M1654" s="124"/>
      <c r="N1654" s="124"/>
      <c r="O1654" s="124"/>
      <c r="P1654" s="315"/>
      <c r="Q1654" s="124"/>
      <c r="R1654" s="124"/>
      <c r="S1654" s="124"/>
      <c r="T1654" s="315"/>
      <c r="U1654" s="124"/>
      <c r="V1654" s="124"/>
      <c r="W1654" s="124"/>
      <c r="X1654" s="110"/>
      <c r="Y1654" s="38"/>
      <c r="Z1654" s="124"/>
      <c r="AA1654" s="317"/>
      <c r="AB1654" s="315"/>
      <c r="AC1654" s="124"/>
      <c r="AD1654" s="124"/>
      <c r="AE1654" s="124"/>
      <c r="AF1654" s="38"/>
      <c r="AG1654" s="19"/>
      <c r="AH1654" s="19"/>
    </row>
    <row r="1655" spans="1:34" ht="12.75" customHeight="1">
      <c r="A1655" s="19"/>
      <c r="B1655" s="48"/>
      <c r="C1655" s="48"/>
      <c r="D1655" s="110"/>
      <c r="E1655" s="38"/>
      <c r="F1655" s="38"/>
      <c r="G1655" s="38"/>
      <c r="H1655" s="110"/>
      <c r="I1655" s="38"/>
      <c r="J1655" s="38"/>
      <c r="K1655" s="38"/>
      <c r="L1655" s="110"/>
      <c r="M1655" s="38"/>
      <c r="N1655" s="38"/>
      <c r="O1655" s="38"/>
      <c r="P1655" s="110"/>
      <c r="Q1655" s="38"/>
      <c r="R1655" s="124"/>
      <c r="S1655" s="124"/>
      <c r="T1655" s="315"/>
      <c r="U1655" s="124"/>
      <c r="V1655" s="124"/>
      <c r="W1655" s="124"/>
      <c r="X1655" s="315"/>
      <c r="Y1655" s="124"/>
      <c r="Z1655" s="124"/>
      <c r="AA1655" s="317"/>
      <c r="AB1655" s="315"/>
      <c r="AC1655" s="124"/>
      <c r="AD1655" s="124"/>
      <c r="AE1655" s="124"/>
      <c r="AF1655" s="38"/>
      <c r="AG1655" s="19"/>
      <c r="AH1655" s="19"/>
    </row>
    <row r="1656" spans="1:34" ht="12.75" customHeight="1">
      <c r="A1656" s="19"/>
      <c r="B1656" s="383"/>
      <c r="C1656" s="383"/>
      <c r="D1656" s="372"/>
      <c r="E1656" s="35"/>
      <c r="F1656" s="35"/>
      <c r="G1656" s="35"/>
      <c r="H1656" s="372"/>
      <c r="I1656" s="35"/>
      <c r="J1656" s="35"/>
      <c r="K1656" s="35"/>
      <c r="L1656" s="372"/>
      <c r="M1656" s="35"/>
      <c r="N1656" s="35"/>
      <c r="O1656" s="35"/>
      <c r="P1656" s="372"/>
      <c r="Q1656" s="35"/>
      <c r="R1656" s="378"/>
      <c r="S1656" s="378"/>
      <c r="T1656" s="377"/>
      <c r="U1656" s="378"/>
      <c r="V1656" s="378"/>
      <c r="W1656" s="378"/>
      <c r="X1656" s="372"/>
      <c r="Y1656" s="35"/>
      <c r="Z1656" s="35"/>
      <c r="AA1656" s="384"/>
      <c r="AB1656" s="377"/>
      <c r="AC1656" s="35"/>
      <c r="AD1656" s="35"/>
      <c r="AE1656" s="35"/>
      <c r="AF1656" s="35"/>
      <c r="AG1656" s="19"/>
      <c r="AH1656" s="19"/>
    </row>
    <row r="1657" spans="1:34" ht="12.75" customHeight="1">
      <c r="A1657" s="19"/>
      <c r="B1657" s="375">
        <v>20</v>
      </c>
      <c r="C1657" s="375" t="s">
        <v>1022</v>
      </c>
      <c r="D1657" s="315"/>
      <c r="E1657" s="124"/>
      <c r="F1657" s="124"/>
      <c r="G1657" s="124"/>
      <c r="H1657" s="315"/>
      <c r="I1657" s="303"/>
      <c r="J1657" s="38"/>
      <c r="K1657" s="38"/>
      <c r="L1657" s="315"/>
      <c r="M1657" s="124"/>
      <c r="N1657" s="124"/>
      <c r="O1657" s="124"/>
      <c r="P1657" s="315"/>
      <c r="Q1657" s="124"/>
      <c r="R1657" s="23"/>
      <c r="S1657" s="23"/>
      <c r="T1657" s="321"/>
      <c r="U1657" s="23"/>
      <c r="V1657" s="23"/>
      <c r="W1657" s="23"/>
      <c r="X1657" s="110"/>
      <c r="Y1657" s="38"/>
      <c r="Z1657" s="124"/>
      <c r="AA1657" s="317"/>
      <c r="AB1657" s="315"/>
      <c r="AC1657" s="124"/>
      <c r="AD1657" s="124"/>
      <c r="AE1657" s="124"/>
      <c r="AF1657" s="38"/>
      <c r="AG1657" s="19"/>
      <c r="AH1657" s="19"/>
    </row>
    <row r="1658" spans="1:34" ht="12.75" customHeight="1">
      <c r="A1658" s="19"/>
      <c r="B1658" s="375"/>
      <c r="C1658" s="375"/>
      <c r="D1658" s="315"/>
      <c r="E1658" s="124"/>
      <c r="F1658" s="124"/>
      <c r="G1658" s="124"/>
      <c r="H1658" s="315"/>
      <c r="I1658" s="303"/>
      <c r="J1658" s="38"/>
      <c r="K1658" s="38"/>
      <c r="L1658" s="315"/>
      <c r="M1658" s="124"/>
      <c r="N1658" s="124"/>
      <c r="O1658" s="124"/>
      <c r="P1658" s="315"/>
      <c r="Q1658" s="124"/>
      <c r="R1658" s="38"/>
      <c r="S1658" s="309"/>
      <c r="T1658" s="310"/>
      <c r="U1658" s="309"/>
      <c r="V1658" s="309"/>
      <c r="W1658" s="309"/>
      <c r="X1658" s="110"/>
      <c r="Y1658" s="38"/>
      <c r="Z1658" s="38"/>
      <c r="AA1658" s="38"/>
      <c r="AB1658" s="110"/>
      <c r="AC1658" s="38"/>
      <c r="AD1658" s="38"/>
      <c r="AE1658" s="38"/>
      <c r="AF1658" s="38"/>
      <c r="AG1658" s="19"/>
      <c r="AH1658" s="19"/>
    </row>
    <row r="1659" spans="1:34" ht="12.75" customHeight="1">
      <c r="A1659" s="19"/>
      <c r="B1659" s="375"/>
      <c r="C1659" s="48"/>
      <c r="D1659" s="315"/>
      <c r="E1659" s="124"/>
      <c r="F1659" s="124"/>
      <c r="G1659" s="124"/>
      <c r="H1659" s="315"/>
      <c r="I1659" s="303"/>
      <c r="J1659" s="38"/>
      <c r="K1659" s="38"/>
      <c r="L1659" s="315"/>
      <c r="M1659" s="124"/>
      <c r="N1659" s="124"/>
      <c r="O1659" s="124"/>
      <c r="P1659" s="315"/>
      <c r="Q1659" s="124"/>
      <c r="R1659" s="309"/>
      <c r="S1659" s="309"/>
      <c r="T1659" s="310"/>
      <c r="U1659" s="309"/>
      <c r="V1659" s="309"/>
      <c r="W1659" s="309"/>
      <c r="X1659" s="110"/>
      <c r="Y1659" s="38"/>
      <c r="Z1659" s="38"/>
      <c r="AA1659" s="38"/>
      <c r="AB1659" s="110"/>
      <c r="AC1659" s="38"/>
      <c r="AD1659" s="38"/>
      <c r="AE1659" s="38"/>
      <c r="AF1659" s="38"/>
      <c r="AG1659" s="19"/>
      <c r="AH1659" s="19"/>
    </row>
    <row r="1660" spans="1:34" ht="12.75" customHeight="1">
      <c r="A1660" s="19"/>
      <c r="B1660" s="383"/>
      <c r="C1660" s="383"/>
      <c r="D1660" s="372"/>
      <c r="E1660" s="35"/>
      <c r="F1660" s="35"/>
      <c r="G1660" s="35"/>
      <c r="H1660" s="372"/>
      <c r="I1660" s="35"/>
      <c r="J1660" s="35"/>
      <c r="K1660" s="35"/>
      <c r="L1660" s="372"/>
      <c r="M1660" s="35"/>
      <c r="N1660" s="35"/>
      <c r="O1660" s="35"/>
      <c r="P1660" s="372"/>
      <c r="Q1660" s="35"/>
      <c r="R1660" s="35"/>
      <c r="S1660" s="35"/>
      <c r="T1660" s="372"/>
      <c r="U1660" s="35"/>
      <c r="V1660" s="35"/>
      <c r="W1660" s="35"/>
      <c r="X1660" s="372"/>
      <c r="Y1660" s="35"/>
      <c r="Z1660" s="35"/>
      <c r="AA1660" s="384"/>
      <c r="AB1660" s="372"/>
      <c r="AC1660" s="35"/>
      <c r="AD1660" s="35"/>
      <c r="AE1660" s="35"/>
      <c r="AF1660" s="35"/>
      <c r="AG1660" s="19"/>
      <c r="AH1660" s="19"/>
    </row>
    <row r="1661" spans="1:34" ht="12.75" customHeight="1">
      <c r="A1661" s="19"/>
      <c r="B1661" s="509">
        <v>21</v>
      </c>
      <c r="C1661" s="510" t="s">
        <v>1023</v>
      </c>
      <c r="D1661" s="511"/>
      <c r="E1661" s="512"/>
      <c r="F1661" s="512"/>
      <c r="G1661" s="512"/>
      <c r="H1661" s="511"/>
      <c r="I1661" s="512"/>
      <c r="J1661" s="512"/>
      <c r="K1661" s="512"/>
      <c r="L1661" s="511"/>
      <c r="M1661" s="512"/>
      <c r="N1661" s="512"/>
      <c r="O1661" s="512"/>
      <c r="P1661" s="511"/>
      <c r="Q1661" s="512"/>
      <c r="R1661" s="516"/>
      <c r="S1661" s="516"/>
      <c r="T1661" s="515"/>
      <c r="U1661" s="516"/>
      <c r="V1661" s="516"/>
      <c r="W1661" s="516"/>
      <c r="X1661" s="511"/>
      <c r="Y1661" s="512"/>
      <c r="Z1661" s="516"/>
      <c r="AA1661" s="513"/>
      <c r="AB1661" s="515"/>
      <c r="AC1661" s="516"/>
      <c r="AD1661" s="516"/>
      <c r="AE1661" s="516"/>
      <c r="AF1661" s="512"/>
      <c r="AG1661" s="19"/>
      <c r="AH1661" s="19"/>
    </row>
    <row r="1662" spans="1:34" ht="12.75" customHeight="1">
      <c r="A1662" s="19"/>
      <c r="B1662" s="514"/>
      <c r="C1662" s="509"/>
      <c r="D1662" s="515"/>
      <c r="E1662" s="516"/>
      <c r="F1662" s="516"/>
      <c r="G1662" s="516"/>
      <c r="H1662" s="515"/>
      <c r="I1662" s="517"/>
      <c r="J1662" s="512"/>
      <c r="K1662" s="512"/>
      <c r="L1662" s="515"/>
      <c r="M1662" s="516"/>
      <c r="N1662" s="516"/>
      <c r="O1662" s="516"/>
      <c r="P1662" s="515"/>
      <c r="Q1662" s="516"/>
      <c r="R1662" s="516"/>
      <c r="S1662" s="516"/>
      <c r="T1662" s="515"/>
      <c r="U1662" s="516"/>
      <c r="V1662" s="516"/>
      <c r="W1662" s="516"/>
      <c r="X1662" s="515"/>
      <c r="Y1662" s="516"/>
      <c r="Z1662" s="516"/>
      <c r="AA1662" s="513"/>
      <c r="AB1662" s="515"/>
      <c r="AC1662" s="516"/>
      <c r="AD1662" s="516"/>
      <c r="AE1662" s="516"/>
      <c r="AF1662" s="512"/>
      <c r="AG1662" s="19"/>
      <c r="AH1662" s="19"/>
    </row>
    <row r="1663" spans="1:34" ht="12.75" customHeight="1">
      <c r="A1663" s="19"/>
      <c r="B1663" s="514"/>
      <c r="C1663" s="514"/>
      <c r="D1663" s="515"/>
      <c r="E1663" s="516"/>
      <c r="F1663" s="516"/>
      <c r="G1663" s="516"/>
      <c r="H1663" s="515"/>
      <c r="I1663" s="517"/>
      <c r="J1663" s="512"/>
      <c r="K1663" s="512"/>
      <c r="L1663" s="515"/>
      <c r="M1663" s="516"/>
      <c r="N1663" s="516"/>
      <c r="O1663" s="516"/>
      <c r="P1663" s="515"/>
      <c r="Q1663" s="516"/>
      <c r="R1663" s="516"/>
      <c r="S1663" s="516"/>
      <c r="T1663" s="515"/>
      <c r="U1663" s="516"/>
      <c r="V1663" s="516"/>
      <c r="W1663" s="516"/>
      <c r="X1663" s="511"/>
      <c r="Y1663" s="512"/>
      <c r="Z1663" s="512"/>
      <c r="AA1663" s="513"/>
      <c r="AB1663" s="511"/>
      <c r="AC1663" s="512"/>
      <c r="AD1663" s="512"/>
      <c r="AE1663" s="512"/>
      <c r="AF1663" s="512"/>
      <c r="AG1663" s="19"/>
      <c r="AH1663" s="19"/>
    </row>
    <row r="1664" spans="1:34" ht="12.75" customHeight="1">
      <c r="A1664" s="19"/>
      <c r="B1664" s="518"/>
      <c r="C1664" s="518"/>
      <c r="D1664" s="519"/>
      <c r="E1664" s="520"/>
      <c r="F1664" s="520"/>
      <c r="G1664" s="520"/>
      <c r="H1664" s="519"/>
      <c r="I1664" s="521"/>
      <c r="J1664" s="522"/>
      <c r="K1664" s="522"/>
      <c r="L1664" s="519"/>
      <c r="M1664" s="520"/>
      <c r="N1664" s="520"/>
      <c r="O1664" s="520"/>
      <c r="P1664" s="519"/>
      <c r="Q1664" s="520"/>
      <c r="R1664" s="533"/>
      <c r="S1664" s="533"/>
      <c r="T1664" s="534"/>
      <c r="U1664" s="533"/>
      <c r="V1664" s="533"/>
      <c r="W1664" s="533"/>
      <c r="X1664" s="523"/>
      <c r="Y1664" s="522"/>
      <c r="Z1664" s="520"/>
      <c r="AA1664" s="524"/>
      <c r="AB1664" s="519"/>
      <c r="AC1664" s="520"/>
      <c r="AD1664" s="520"/>
      <c r="AE1664" s="520"/>
      <c r="AF1664" s="522"/>
      <c r="AG1664" s="19"/>
      <c r="AH1664" s="19"/>
    </row>
    <row r="1665" spans="1:34" ht="12.75" customHeight="1">
      <c r="A1665" s="19"/>
      <c r="B1665" s="489">
        <v>22</v>
      </c>
      <c r="C1665" s="504" t="s">
        <v>1024</v>
      </c>
      <c r="D1665" s="488"/>
      <c r="E1665" s="487"/>
      <c r="F1665" s="487"/>
      <c r="G1665" s="487"/>
      <c r="H1665" s="488"/>
      <c r="I1665" s="487"/>
      <c r="J1665" s="487"/>
      <c r="K1665" s="487"/>
      <c r="L1665" s="488"/>
      <c r="M1665" s="487"/>
      <c r="N1665" s="487"/>
      <c r="O1665" s="487"/>
      <c r="P1665" s="488"/>
      <c r="Q1665" s="487"/>
      <c r="R1665" s="487"/>
      <c r="S1665" s="493"/>
      <c r="T1665" s="494"/>
      <c r="U1665" s="493"/>
      <c r="V1665" s="493"/>
      <c r="W1665" s="493"/>
      <c r="X1665" s="488"/>
      <c r="Y1665" s="487"/>
      <c r="Z1665" s="487"/>
      <c r="AA1665" s="487"/>
      <c r="AB1665" s="488"/>
      <c r="AC1665" s="487"/>
      <c r="AD1665" s="487"/>
      <c r="AE1665" s="487"/>
      <c r="AF1665" s="487"/>
      <c r="AG1665" s="19"/>
      <c r="AH1665" s="19"/>
    </row>
    <row r="1666" spans="1:34" ht="12.75" customHeight="1">
      <c r="A1666" s="19"/>
      <c r="B1666" s="489"/>
      <c r="C1666" s="490"/>
      <c r="D1666" s="488"/>
      <c r="E1666" s="487"/>
      <c r="F1666" s="487"/>
      <c r="G1666" s="487"/>
      <c r="H1666" s="488"/>
      <c r="I1666" s="487"/>
      <c r="J1666" s="487"/>
      <c r="K1666" s="487"/>
      <c r="L1666" s="488"/>
      <c r="M1666" s="487"/>
      <c r="N1666" s="487"/>
      <c r="O1666" s="487"/>
      <c r="P1666" s="488"/>
      <c r="Q1666" s="487"/>
      <c r="R1666" s="493"/>
      <c r="S1666" s="493"/>
      <c r="T1666" s="494"/>
      <c r="U1666" s="493"/>
      <c r="V1666" s="493"/>
      <c r="W1666" s="493"/>
      <c r="X1666" s="488"/>
      <c r="Y1666" s="487"/>
      <c r="Z1666" s="487"/>
      <c r="AA1666" s="487"/>
      <c r="AB1666" s="488"/>
      <c r="AC1666" s="487"/>
      <c r="AD1666" s="487"/>
      <c r="AE1666" s="487"/>
      <c r="AF1666" s="487"/>
      <c r="AG1666" s="19"/>
      <c r="AH1666" s="19"/>
    </row>
    <row r="1667" spans="1:34" ht="12.75" customHeight="1">
      <c r="A1667" s="19"/>
      <c r="B1667" s="490"/>
      <c r="C1667" s="489"/>
      <c r="D1667" s="484"/>
      <c r="E1667" s="485"/>
      <c r="F1667" s="485"/>
      <c r="G1667" s="485"/>
      <c r="H1667" s="484"/>
      <c r="I1667" s="486"/>
      <c r="J1667" s="487"/>
      <c r="K1667" s="487"/>
      <c r="L1667" s="484"/>
      <c r="M1667" s="485"/>
      <c r="N1667" s="485"/>
      <c r="O1667" s="485"/>
      <c r="P1667" s="484"/>
      <c r="Q1667" s="485"/>
      <c r="R1667" s="487"/>
      <c r="S1667" s="487"/>
      <c r="T1667" s="488"/>
      <c r="U1667" s="487"/>
      <c r="V1667" s="487"/>
      <c r="W1667" s="487"/>
      <c r="X1667" s="488"/>
      <c r="Y1667" s="487"/>
      <c r="Z1667" s="487"/>
      <c r="AA1667" s="505"/>
      <c r="AB1667" s="488"/>
      <c r="AC1667" s="487"/>
      <c r="AD1667" s="487"/>
      <c r="AE1667" s="487"/>
      <c r="AF1667" s="487"/>
      <c r="AG1667" s="19"/>
      <c r="AH1667" s="19"/>
    </row>
    <row r="1668" spans="1:34" ht="12.75" customHeight="1">
      <c r="A1668" s="19"/>
      <c r="B1668" s="495"/>
      <c r="C1668" s="496"/>
      <c r="D1668" s="497"/>
      <c r="E1668" s="498"/>
      <c r="F1668" s="498"/>
      <c r="G1668" s="498"/>
      <c r="H1668" s="497"/>
      <c r="I1668" s="499"/>
      <c r="J1668" s="500"/>
      <c r="K1668" s="500"/>
      <c r="L1668" s="497"/>
      <c r="M1668" s="498"/>
      <c r="N1668" s="498"/>
      <c r="O1668" s="498"/>
      <c r="P1668" s="497"/>
      <c r="Q1668" s="498"/>
      <c r="R1668" s="498"/>
      <c r="S1668" s="498"/>
      <c r="T1668" s="497"/>
      <c r="U1668" s="498"/>
      <c r="V1668" s="498"/>
      <c r="W1668" s="498"/>
      <c r="X1668" s="503"/>
      <c r="Y1668" s="500"/>
      <c r="Z1668" s="498"/>
      <c r="AA1668" s="506"/>
      <c r="AB1668" s="497"/>
      <c r="AC1668" s="498"/>
      <c r="AD1668" s="498"/>
      <c r="AE1668" s="498"/>
      <c r="AF1668" s="499"/>
      <c r="AG1668" s="19"/>
      <c r="AH1668" s="19"/>
    </row>
    <row r="1669" spans="1:34" ht="12.75" customHeight="1">
      <c r="A1669" s="19"/>
      <c r="B1669" s="375">
        <v>23</v>
      </c>
      <c r="C1669" s="363" t="s">
        <v>483</v>
      </c>
      <c r="D1669" s="315"/>
      <c r="E1669" s="124"/>
      <c r="F1669" s="124"/>
      <c r="G1669" s="124"/>
      <c r="H1669" s="315"/>
      <c r="I1669" s="303"/>
      <c r="J1669" s="38"/>
      <c r="K1669" s="38"/>
      <c r="L1669" s="315"/>
      <c r="M1669" s="124"/>
      <c r="N1669" s="124"/>
      <c r="O1669" s="124"/>
      <c r="P1669" s="315"/>
      <c r="Q1669" s="124"/>
      <c r="R1669" s="124"/>
      <c r="S1669" s="124"/>
      <c r="T1669" s="315"/>
      <c r="U1669" s="124"/>
      <c r="V1669" s="124"/>
      <c r="W1669" s="124"/>
      <c r="X1669" s="315"/>
      <c r="Y1669" s="124"/>
      <c r="Z1669" s="124"/>
      <c r="AA1669" s="317"/>
      <c r="AB1669" s="315"/>
      <c r="AC1669" s="124"/>
      <c r="AD1669" s="124"/>
      <c r="AE1669" s="124"/>
      <c r="AF1669" s="38"/>
      <c r="AG1669" s="19"/>
      <c r="AH1669" s="19"/>
    </row>
    <row r="1670" spans="1:34" ht="12.75" customHeight="1">
      <c r="A1670" s="19"/>
      <c r="B1670" s="48"/>
      <c r="C1670" s="375"/>
      <c r="D1670" s="110"/>
      <c r="E1670" s="38"/>
      <c r="F1670" s="38"/>
      <c r="G1670" s="38"/>
      <c r="H1670" s="110"/>
      <c r="I1670" s="38"/>
      <c r="J1670" s="38"/>
      <c r="K1670" s="38"/>
      <c r="L1670" s="110"/>
      <c r="M1670" s="38"/>
      <c r="N1670" s="38"/>
      <c r="O1670" s="38"/>
      <c r="P1670" s="110"/>
      <c r="Q1670" s="38"/>
      <c r="R1670" s="124"/>
      <c r="S1670" s="124"/>
      <c r="T1670" s="315"/>
      <c r="U1670" s="124"/>
      <c r="V1670" s="124"/>
      <c r="W1670" s="124"/>
      <c r="X1670" s="110"/>
      <c r="Y1670" s="38"/>
      <c r="Z1670" s="38"/>
      <c r="AA1670" s="317"/>
      <c r="AB1670" s="110"/>
      <c r="AC1670" s="38"/>
      <c r="AD1670" s="38"/>
      <c r="AE1670" s="38"/>
      <c r="AF1670" s="38"/>
      <c r="AG1670" s="19"/>
      <c r="AH1670" s="19"/>
    </row>
    <row r="1671" spans="1:34" ht="12.75" customHeight="1">
      <c r="A1671" s="19"/>
      <c r="B1671" s="48"/>
      <c r="C1671" s="48"/>
      <c r="D1671" s="110"/>
      <c r="E1671" s="38"/>
      <c r="F1671" s="38"/>
      <c r="G1671" s="38"/>
      <c r="H1671" s="110"/>
      <c r="I1671" s="38"/>
      <c r="J1671" s="38"/>
      <c r="K1671" s="38"/>
      <c r="L1671" s="110"/>
      <c r="M1671" s="38"/>
      <c r="N1671" s="38"/>
      <c r="O1671" s="38"/>
      <c r="P1671" s="110"/>
      <c r="Q1671" s="38"/>
      <c r="R1671" s="23"/>
      <c r="S1671" s="23"/>
      <c r="T1671" s="321"/>
      <c r="U1671" s="23"/>
      <c r="V1671" s="23"/>
      <c r="W1671" s="23"/>
      <c r="X1671" s="110"/>
      <c r="Y1671" s="38"/>
      <c r="Z1671" s="124"/>
      <c r="AA1671" s="317"/>
      <c r="AB1671" s="315"/>
      <c r="AC1671" s="124"/>
      <c r="AD1671" s="124"/>
      <c r="AE1671" s="124"/>
      <c r="AF1671" s="38"/>
      <c r="AG1671" s="19"/>
      <c r="AH1671" s="19"/>
    </row>
    <row r="1672" spans="1:34" ht="12.75" customHeight="1">
      <c r="A1672" s="19"/>
      <c r="B1672" s="376"/>
      <c r="C1672" s="383"/>
      <c r="D1672" s="377"/>
      <c r="E1672" s="378"/>
      <c r="F1672" s="378"/>
      <c r="G1672" s="378"/>
      <c r="H1672" s="377"/>
      <c r="I1672" s="379"/>
      <c r="J1672" s="35"/>
      <c r="K1672" s="35"/>
      <c r="L1672" s="377"/>
      <c r="M1672" s="378"/>
      <c r="N1672" s="378"/>
      <c r="O1672" s="378"/>
      <c r="P1672" s="377"/>
      <c r="Q1672" s="378"/>
      <c r="R1672" s="35"/>
      <c r="S1672" s="381"/>
      <c r="T1672" s="382"/>
      <c r="U1672" s="381"/>
      <c r="V1672" s="381"/>
      <c r="W1672" s="381"/>
      <c r="X1672" s="372"/>
      <c r="Y1672" s="35"/>
      <c r="Z1672" s="35"/>
      <c r="AA1672" s="35"/>
      <c r="AB1672" s="372"/>
      <c r="AC1672" s="35"/>
      <c r="AD1672" s="35"/>
      <c r="AE1672" s="35"/>
      <c r="AF1672" s="35"/>
      <c r="AG1672" s="19"/>
      <c r="AH1672" s="19"/>
    </row>
    <row r="1673" spans="1:34" ht="12.75" customHeight="1">
      <c r="A1673" s="19"/>
      <c r="B1673" s="375">
        <v>24</v>
      </c>
      <c r="C1673" s="363" t="s">
        <v>1019</v>
      </c>
      <c r="D1673" s="315"/>
      <c r="E1673" s="124"/>
      <c r="F1673" s="124"/>
      <c r="G1673" s="124"/>
      <c r="H1673" s="315"/>
      <c r="I1673" s="303"/>
      <c r="J1673" s="38"/>
      <c r="K1673" s="38"/>
      <c r="L1673" s="315"/>
      <c r="M1673" s="124"/>
      <c r="N1673" s="124"/>
      <c r="O1673" s="124"/>
      <c r="P1673" s="315"/>
      <c r="Q1673" s="124"/>
      <c r="R1673" s="309"/>
      <c r="S1673" s="309"/>
      <c r="T1673" s="310"/>
      <c r="U1673" s="309"/>
      <c r="V1673" s="309"/>
      <c r="W1673" s="309"/>
      <c r="X1673" s="110"/>
      <c r="Y1673" s="38"/>
      <c r="Z1673" s="38"/>
      <c r="AA1673" s="38"/>
      <c r="AB1673" s="110"/>
      <c r="AC1673" s="38"/>
      <c r="AD1673" s="38"/>
      <c r="AE1673" s="38"/>
      <c r="AF1673" s="38"/>
      <c r="AG1673" s="19"/>
      <c r="AH1673" s="19"/>
    </row>
    <row r="1674" spans="1:34" ht="12.75" customHeight="1">
      <c r="A1674" s="19"/>
      <c r="B1674" s="375"/>
      <c r="C1674" s="48"/>
      <c r="D1674" s="315"/>
      <c r="E1674" s="124"/>
      <c r="F1674" s="124"/>
      <c r="G1674" s="124"/>
      <c r="H1674" s="315"/>
      <c r="I1674" s="303"/>
      <c r="J1674" s="38"/>
      <c r="K1674" s="38"/>
      <c r="L1674" s="315"/>
      <c r="M1674" s="124"/>
      <c r="N1674" s="124"/>
      <c r="O1674" s="124"/>
      <c r="P1674" s="315"/>
      <c r="Q1674" s="124"/>
      <c r="R1674" s="38"/>
      <c r="S1674" s="38"/>
      <c r="T1674" s="110"/>
      <c r="U1674" s="38"/>
      <c r="V1674" s="38"/>
      <c r="W1674" s="38"/>
      <c r="X1674" s="110"/>
      <c r="Y1674" s="38"/>
      <c r="Z1674" s="38"/>
      <c r="AA1674" s="38"/>
      <c r="AB1674" s="110"/>
      <c r="AC1674" s="38"/>
      <c r="AD1674" s="38"/>
      <c r="AE1674" s="38"/>
      <c r="AF1674" s="38"/>
      <c r="AG1674" s="19"/>
      <c r="AH1674" s="19"/>
    </row>
    <row r="1675" spans="1:34" ht="12.75" customHeight="1">
      <c r="A1675" s="19"/>
      <c r="B1675" s="48"/>
      <c r="C1675" s="48"/>
      <c r="D1675" s="110"/>
      <c r="E1675" s="38"/>
      <c r="F1675" s="38"/>
      <c r="G1675" s="38"/>
      <c r="H1675" s="110"/>
      <c r="I1675" s="38"/>
      <c r="J1675" s="38"/>
      <c r="K1675" s="38"/>
      <c r="L1675" s="110"/>
      <c r="M1675" s="38"/>
      <c r="N1675" s="38"/>
      <c r="O1675" s="38"/>
      <c r="P1675" s="110"/>
      <c r="Q1675" s="38"/>
      <c r="R1675" s="124"/>
      <c r="S1675" s="124"/>
      <c r="T1675" s="315"/>
      <c r="U1675" s="124"/>
      <c r="V1675" s="124"/>
      <c r="W1675" s="124"/>
      <c r="X1675" s="110"/>
      <c r="Y1675" s="38"/>
      <c r="Z1675" s="124"/>
      <c r="AA1675" s="38"/>
      <c r="AB1675" s="315"/>
      <c r="AC1675" s="124"/>
      <c r="AD1675" s="124"/>
      <c r="AE1675" s="124"/>
      <c r="AF1675" s="38"/>
      <c r="AG1675" s="19"/>
      <c r="AH1675" s="19"/>
    </row>
    <row r="1676" spans="1:34" ht="12.75" customHeight="1">
      <c r="A1676" s="19"/>
      <c r="B1676" s="383"/>
      <c r="C1676" s="383"/>
      <c r="D1676" s="372"/>
      <c r="E1676" s="35"/>
      <c r="F1676" s="35"/>
      <c r="G1676" s="35"/>
      <c r="H1676" s="372"/>
      <c r="I1676" s="35"/>
      <c r="J1676" s="35"/>
      <c r="K1676" s="35"/>
      <c r="L1676" s="372"/>
      <c r="M1676" s="35"/>
      <c r="N1676" s="35"/>
      <c r="O1676" s="35"/>
      <c r="P1676" s="372"/>
      <c r="Q1676" s="35"/>
      <c r="R1676" s="378"/>
      <c r="S1676" s="378"/>
      <c r="T1676" s="377"/>
      <c r="U1676" s="378"/>
      <c r="V1676" s="378"/>
      <c r="W1676" s="378"/>
      <c r="X1676" s="377"/>
      <c r="Y1676" s="378"/>
      <c r="Z1676" s="378"/>
      <c r="AA1676" s="35"/>
      <c r="AB1676" s="377"/>
      <c r="AC1676" s="378"/>
      <c r="AD1676" s="378"/>
      <c r="AE1676" s="378"/>
      <c r="AF1676" s="35"/>
      <c r="AG1676" s="19"/>
      <c r="AH1676" s="19"/>
    </row>
    <row r="1677" spans="1:34" ht="12.75" customHeight="1">
      <c r="A1677" s="19"/>
      <c r="B1677" s="375">
        <v>25</v>
      </c>
      <c r="C1677" s="363" t="s">
        <v>1020</v>
      </c>
      <c r="D1677" s="315"/>
      <c r="E1677" s="124"/>
      <c r="F1677" s="124"/>
      <c r="G1677" s="124"/>
      <c r="H1677" s="315"/>
      <c r="I1677" s="303"/>
      <c r="J1677" s="38"/>
      <c r="K1677" s="38"/>
      <c r="L1677" s="315"/>
      <c r="M1677" s="124"/>
      <c r="N1677" s="124"/>
      <c r="O1677" s="124"/>
      <c r="P1677" s="315"/>
      <c r="Q1677" s="124"/>
      <c r="R1677" s="124"/>
      <c r="S1677" s="124"/>
      <c r="T1677" s="315"/>
      <c r="U1677" s="124"/>
      <c r="V1677" s="124"/>
      <c r="W1677" s="124"/>
      <c r="X1677" s="110"/>
      <c r="Y1677" s="38"/>
      <c r="Z1677" s="38"/>
      <c r="AA1677" s="38"/>
      <c r="AB1677" s="110"/>
      <c r="AC1677" s="38"/>
      <c r="AD1677" s="38"/>
      <c r="AE1677" s="38"/>
      <c r="AF1677" s="38"/>
      <c r="AG1677" s="19"/>
      <c r="AH1677" s="19"/>
    </row>
    <row r="1678" spans="1:34" ht="12.75" customHeight="1">
      <c r="A1678" s="19"/>
      <c r="B1678" s="375"/>
      <c r="C1678" s="375"/>
      <c r="D1678" s="315"/>
      <c r="E1678" s="124"/>
      <c r="F1678" s="124"/>
      <c r="G1678" s="124"/>
      <c r="H1678" s="315"/>
      <c r="I1678" s="303"/>
      <c r="J1678" s="38"/>
      <c r="K1678" s="38"/>
      <c r="L1678" s="315"/>
      <c r="M1678" s="124"/>
      <c r="N1678" s="124"/>
      <c r="O1678" s="124"/>
      <c r="P1678" s="315"/>
      <c r="Q1678" s="124"/>
      <c r="R1678" s="23"/>
      <c r="S1678" s="23"/>
      <c r="T1678" s="321"/>
      <c r="U1678" s="23"/>
      <c r="V1678" s="23"/>
      <c r="W1678" s="23"/>
      <c r="X1678" s="110"/>
      <c r="Y1678" s="38"/>
      <c r="Z1678" s="124"/>
      <c r="AA1678" s="38"/>
      <c r="AB1678" s="315"/>
      <c r="AC1678" s="124"/>
      <c r="AD1678" s="124"/>
      <c r="AE1678" s="124"/>
      <c r="AF1678" s="38"/>
      <c r="AG1678" s="19"/>
      <c r="AH1678" s="19"/>
    </row>
    <row r="1679" spans="1:34" ht="12.75" customHeight="1">
      <c r="A1679" s="19"/>
      <c r="B1679" s="375"/>
      <c r="C1679" s="48"/>
      <c r="D1679" s="315"/>
      <c r="E1679" s="124"/>
      <c r="F1679" s="124"/>
      <c r="G1679" s="124"/>
      <c r="H1679" s="315"/>
      <c r="I1679" s="303"/>
      <c r="J1679" s="38"/>
      <c r="K1679" s="38"/>
      <c r="L1679" s="315"/>
      <c r="M1679" s="124"/>
      <c r="N1679" s="124"/>
      <c r="O1679" s="124"/>
      <c r="P1679" s="315"/>
      <c r="Q1679" s="124"/>
      <c r="R1679" s="38"/>
      <c r="S1679" s="309"/>
      <c r="T1679" s="310"/>
      <c r="U1679" s="309"/>
      <c r="V1679" s="309"/>
      <c r="W1679" s="309"/>
      <c r="X1679" s="110"/>
      <c r="Y1679" s="38"/>
      <c r="Z1679" s="38"/>
      <c r="AA1679" s="38"/>
      <c r="AB1679" s="110"/>
      <c r="AC1679" s="38"/>
      <c r="AD1679" s="38"/>
      <c r="AE1679" s="38"/>
      <c r="AF1679" s="38"/>
      <c r="AG1679" s="19"/>
      <c r="AH1679" s="19"/>
    </row>
    <row r="1680" spans="1:34" ht="12.75" customHeight="1">
      <c r="A1680" s="19"/>
      <c r="B1680" s="383"/>
      <c r="C1680" s="383"/>
      <c r="D1680" s="372"/>
      <c r="E1680" s="35"/>
      <c r="F1680" s="35"/>
      <c r="G1680" s="35"/>
      <c r="H1680" s="372"/>
      <c r="I1680" s="35"/>
      <c r="J1680" s="35"/>
      <c r="K1680" s="35"/>
      <c r="L1680" s="372"/>
      <c r="M1680" s="35"/>
      <c r="N1680" s="35"/>
      <c r="O1680" s="35"/>
      <c r="P1680" s="372"/>
      <c r="Q1680" s="35"/>
      <c r="R1680" s="381"/>
      <c r="S1680" s="381"/>
      <c r="T1680" s="382"/>
      <c r="U1680" s="381"/>
      <c r="V1680" s="381"/>
      <c r="W1680" s="381"/>
      <c r="X1680" s="372"/>
      <c r="Y1680" s="35"/>
      <c r="Z1680" s="35"/>
      <c r="AA1680" s="35"/>
      <c r="AB1680" s="372"/>
      <c r="AC1680" s="35"/>
      <c r="AD1680" s="35"/>
      <c r="AE1680" s="35"/>
      <c r="AF1680" s="35"/>
      <c r="AG1680" s="19"/>
      <c r="AH1680" s="19"/>
    </row>
    <row r="1681" spans="1:34" ht="12.75" customHeight="1">
      <c r="A1681" s="19"/>
      <c r="B1681" s="48">
        <v>26</v>
      </c>
      <c r="C1681" s="375" t="s">
        <v>1021</v>
      </c>
      <c r="D1681" s="110"/>
      <c r="E1681" s="38"/>
      <c r="F1681" s="38"/>
      <c r="G1681" s="38"/>
      <c r="H1681" s="110"/>
      <c r="I1681" s="38"/>
      <c r="J1681" s="38"/>
      <c r="K1681" s="38"/>
      <c r="L1681" s="110"/>
      <c r="M1681" s="38"/>
      <c r="N1681" s="38"/>
      <c r="O1681" s="38"/>
      <c r="P1681" s="110"/>
      <c r="Q1681" s="38"/>
      <c r="R1681" s="38"/>
      <c r="S1681" s="38"/>
      <c r="T1681" s="110"/>
      <c r="U1681" s="38"/>
      <c r="V1681" s="38"/>
      <c r="W1681" s="38"/>
      <c r="X1681" s="110"/>
      <c r="Y1681" s="38"/>
      <c r="Z1681" s="38"/>
      <c r="AA1681" s="317"/>
      <c r="AB1681" s="110"/>
      <c r="AC1681" s="38"/>
      <c r="AD1681" s="38"/>
      <c r="AE1681" s="38"/>
      <c r="AF1681" s="38"/>
      <c r="AG1681" s="19"/>
      <c r="AH1681" s="19"/>
    </row>
    <row r="1682" spans="1:34" ht="12.75" customHeight="1">
      <c r="A1682" s="19"/>
      <c r="B1682" s="375"/>
      <c r="C1682" s="375"/>
      <c r="D1682" s="315"/>
      <c r="E1682" s="124"/>
      <c r="F1682" s="124"/>
      <c r="G1682" s="124"/>
      <c r="H1682" s="315"/>
      <c r="I1682" s="303"/>
      <c r="J1682" s="38"/>
      <c r="K1682" s="38"/>
      <c r="L1682" s="315"/>
      <c r="M1682" s="124"/>
      <c r="N1682" s="124"/>
      <c r="O1682" s="124"/>
      <c r="P1682" s="315"/>
      <c r="Q1682" s="124"/>
      <c r="R1682" s="124"/>
      <c r="S1682" s="124"/>
      <c r="T1682" s="315"/>
      <c r="U1682" s="124"/>
      <c r="V1682" s="124"/>
      <c r="W1682" s="124"/>
      <c r="X1682" s="110"/>
      <c r="Y1682" s="38"/>
      <c r="Z1682" s="124"/>
      <c r="AA1682" s="317"/>
      <c r="AB1682" s="315"/>
      <c r="AC1682" s="124"/>
      <c r="AD1682" s="124"/>
      <c r="AE1682" s="124"/>
      <c r="AF1682" s="38"/>
      <c r="AG1682" s="19"/>
      <c r="AH1682" s="19"/>
    </row>
    <row r="1683" spans="1:34" ht="12.75" customHeight="1">
      <c r="A1683" s="19"/>
      <c r="B1683" s="375"/>
      <c r="C1683" s="48"/>
      <c r="D1683" s="315"/>
      <c r="E1683" s="124"/>
      <c r="F1683" s="124"/>
      <c r="G1683" s="124"/>
      <c r="H1683" s="315"/>
      <c r="I1683" s="303"/>
      <c r="J1683" s="38"/>
      <c r="K1683" s="38"/>
      <c r="L1683" s="315"/>
      <c r="M1683" s="124"/>
      <c r="N1683" s="124"/>
      <c r="O1683" s="124"/>
      <c r="P1683" s="315"/>
      <c r="Q1683" s="124"/>
      <c r="R1683" s="124"/>
      <c r="S1683" s="124"/>
      <c r="T1683" s="315"/>
      <c r="U1683" s="124"/>
      <c r="V1683" s="124"/>
      <c r="W1683" s="124"/>
      <c r="X1683" s="315"/>
      <c r="Y1683" s="124"/>
      <c r="Z1683" s="124"/>
      <c r="AA1683" s="317"/>
      <c r="AB1683" s="315"/>
      <c r="AC1683" s="124"/>
      <c r="AD1683" s="124"/>
      <c r="AE1683" s="124"/>
      <c r="AF1683" s="38"/>
      <c r="AG1683" s="19"/>
      <c r="AH1683" s="19"/>
    </row>
    <row r="1684" spans="1:34" ht="12.75" customHeight="1">
      <c r="A1684" s="19"/>
      <c r="B1684" s="376"/>
      <c r="C1684" s="383"/>
      <c r="D1684" s="377"/>
      <c r="E1684" s="378"/>
      <c r="F1684" s="378"/>
      <c r="G1684" s="378"/>
      <c r="H1684" s="377"/>
      <c r="I1684" s="379"/>
      <c r="J1684" s="35"/>
      <c r="K1684" s="35"/>
      <c r="L1684" s="377"/>
      <c r="M1684" s="378"/>
      <c r="N1684" s="378"/>
      <c r="O1684" s="378"/>
      <c r="P1684" s="377"/>
      <c r="Q1684" s="378"/>
      <c r="R1684" s="378"/>
      <c r="S1684" s="378"/>
      <c r="T1684" s="377"/>
      <c r="U1684" s="378"/>
      <c r="V1684" s="378"/>
      <c r="W1684" s="378"/>
      <c r="X1684" s="372"/>
      <c r="Y1684" s="35"/>
      <c r="Z1684" s="35"/>
      <c r="AA1684" s="384"/>
      <c r="AB1684" s="372"/>
      <c r="AC1684" s="35"/>
      <c r="AD1684" s="35"/>
      <c r="AE1684" s="35"/>
      <c r="AF1684" s="35"/>
      <c r="AG1684" s="19"/>
      <c r="AH1684" s="19"/>
    </row>
    <row r="1685" spans="1:34" ht="12.75" customHeight="1">
      <c r="A1685" s="19"/>
      <c r="B1685" s="48">
        <v>27</v>
      </c>
      <c r="C1685" s="375" t="s">
        <v>1022</v>
      </c>
      <c r="D1685" s="110"/>
      <c r="E1685" s="38"/>
      <c r="F1685" s="38"/>
      <c r="G1685" s="38"/>
      <c r="H1685" s="110"/>
      <c r="I1685" s="38"/>
      <c r="J1685" s="38"/>
      <c r="K1685" s="38"/>
      <c r="L1685" s="110"/>
      <c r="M1685" s="38"/>
      <c r="N1685" s="38"/>
      <c r="O1685" s="38"/>
      <c r="P1685" s="110"/>
      <c r="Q1685" s="38"/>
      <c r="R1685" s="23"/>
      <c r="S1685" s="23"/>
      <c r="T1685" s="321"/>
      <c r="U1685" s="23"/>
      <c r="V1685" s="23"/>
      <c r="W1685" s="23"/>
      <c r="X1685" s="110"/>
      <c r="Y1685" s="38"/>
      <c r="Z1685" s="124"/>
      <c r="AA1685" s="317"/>
      <c r="AB1685" s="315"/>
      <c r="AC1685" s="124"/>
      <c r="AD1685" s="124"/>
      <c r="AE1685" s="124"/>
      <c r="AF1685" s="38"/>
      <c r="AG1685" s="19"/>
      <c r="AH1685" s="19"/>
    </row>
    <row r="1686" spans="1:34" ht="12.75" customHeight="1">
      <c r="A1686" s="19"/>
      <c r="B1686" s="48"/>
      <c r="C1686" s="375"/>
      <c r="D1686" s="110"/>
      <c r="E1686" s="38"/>
      <c r="F1686" s="38"/>
      <c r="G1686" s="38"/>
      <c r="H1686" s="110"/>
      <c r="I1686" s="38"/>
      <c r="J1686" s="38"/>
      <c r="K1686" s="38"/>
      <c r="L1686" s="110"/>
      <c r="M1686" s="38"/>
      <c r="N1686" s="38"/>
      <c r="O1686" s="38"/>
      <c r="P1686" s="110"/>
      <c r="Q1686" s="38"/>
      <c r="R1686" s="38"/>
      <c r="S1686" s="309"/>
      <c r="T1686" s="310"/>
      <c r="U1686" s="309"/>
      <c r="V1686" s="309"/>
      <c r="W1686" s="309"/>
      <c r="X1686" s="110"/>
      <c r="Y1686" s="38"/>
      <c r="Z1686" s="38"/>
      <c r="AA1686" s="38"/>
      <c r="AB1686" s="110"/>
      <c r="AC1686" s="38"/>
      <c r="AD1686" s="38"/>
      <c r="AE1686" s="38"/>
      <c r="AF1686" s="38"/>
      <c r="AG1686" s="19"/>
      <c r="AH1686" s="19"/>
    </row>
    <row r="1687" spans="1:34" ht="12.75" customHeight="1">
      <c r="A1687" s="19"/>
      <c r="B1687" s="375"/>
      <c r="C1687" s="48"/>
      <c r="D1687" s="315"/>
      <c r="E1687" s="124"/>
      <c r="F1687" s="124"/>
      <c r="G1687" s="124"/>
      <c r="H1687" s="315"/>
      <c r="I1687" s="303"/>
      <c r="J1687" s="38"/>
      <c r="K1687" s="38"/>
      <c r="L1687" s="315"/>
      <c r="M1687" s="124"/>
      <c r="N1687" s="124"/>
      <c r="O1687" s="124"/>
      <c r="P1687" s="315"/>
      <c r="Q1687" s="124"/>
      <c r="R1687" s="309"/>
      <c r="S1687" s="309"/>
      <c r="T1687" s="310"/>
      <c r="U1687" s="309"/>
      <c r="V1687" s="309"/>
      <c r="W1687" s="309"/>
      <c r="X1687" s="110"/>
      <c r="Y1687" s="38"/>
      <c r="Z1687" s="38"/>
      <c r="AA1687" s="38"/>
      <c r="AB1687" s="110"/>
      <c r="AC1687" s="38"/>
      <c r="AD1687" s="38"/>
      <c r="AE1687" s="38"/>
      <c r="AF1687" s="38"/>
      <c r="AG1687" s="19"/>
      <c r="AH1687" s="19"/>
    </row>
    <row r="1688" spans="1:34" ht="12.75" customHeight="1">
      <c r="A1688" s="19"/>
      <c r="B1688" s="376"/>
      <c r="C1688" s="383"/>
      <c r="D1688" s="377"/>
      <c r="E1688" s="378"/>
      <c r="F1688" s="378"/>
      <c r="G1688" s="378"/>
      <c r="H1688" s="377"/>
      <c r="I1688" s="379"/>
      <c r="J1688" s="35"/>
      <c r="K1688" s="35"/>
      <c r="L1688" s="377"/>
      <c r="M1688" s="378"/>
      <c r="N1688" s="378"/>
      <c r="O1688" s="378"/>
      <c r="P1688" s="377"/>
      <c r="Q1688" s="378"/>
      <c r="R1688" s="35"/>
      <c r="S1688" s="35"/>
      <c r="T1688" s="372"/>
      <c r="U1688" s="35"/>
      <c r="V1688" s="35"/>
      <c r="W1688" s="35"/>
      <c r="X1688" s="372"/>
      <c r="Y1688" s="35"/>
      <c r="Z1688" s="35"/>
      <c r="AA1688" s="387"/>
      <c r="AB1688" s="372"/>
      <c r="AC1688" s="35"/>
      <c r="AD1688" s="35"/>
      <c r="AE1688" s="35"/>
      <c r="AF1688" s="35"/>
      <c r="AG1688" s="19"/>
      <c r="AH1688" s="19"/>
    </row>
    <row r="1689" spans="1:34" ht="12.75" customHeight="1">
      <c r="A1689" s="19"/>
      <c r="B1689" s="514">
        <v>28</v>
      </c>
      <c r="C1689" s="510" t="s">
        <v>1023</v>
      </c>
      <c r="D1689" s="515"/>
      <c r="E1689" s="516"/>
      <c r="F1689" s="516"/>
      <c r="G1689" s="516"/>
      <c r="H1689" s="515"/>
      <c r="I1689" s="517"/>
      <c r="J1689" s="512"/>
      <c r="K1689" s="512"/>
      <c r="L1689" s="515"/>
      <c r="M1689" s="516"/>
      <c r="N1689" s="516"/>
      <c r="O1689" s="516"/>
      <c r="P1689" s="515"/>
      <c r="Q1689" s="516"/>
      <c r="R1689" s="516"/>
      <c r="S1689" s="516"/>
      <c r="T1689" s="515"/>
      <c r="U1689" s="516"/>
      <c r="V1689" s="516"/>
      <c r="W1689" s="516"/>
      <c r="X1689" s="511"/>
      <c r="Y1689" s="512"/>
      <c r="Z1689" s="516"/>
      <c r="AA1689" s="535"/>
      <c r="AB1689" s="515"/>
      <c r="AC1689" s="516"/>
      <c r="AD1689" s="516"/>
      <c r="AE1689" s="516"/>
      <c r="AF1689" s="512"/>
      <c r="AG1689" s="19"/>
      <c r="AH1689" s="19"/>
    </row>
    <row r="1690" spans="1:34" ht="12.75" customHeight="1">
      <c r="A1690" s="19"/>
      <c r="B1690" s="509"/>
      <c r="C1690" s="514"/>
      <c r="D1690" s="511"/>
      <c r="E1690" s="512"/>
      <c r="F1690" s="512"/>
      <c r="G1690" s="512"/>
      <c r="H1690" s="511"/>
      <c r="I1690" s="512"/>
      <c r="J1690" s="512"/>
      <c r="K1690" s="512"/>
      <c r="L1690" s="511"/>
      <c r="M1690" s="512"/>
      <c r="N1690" s="512"/>
      <c r="O1690" s="512"/>
      <c r="P1690" s="511"/>
      <c r="Q1690" s="512"/>
      <c r="R1690" s="516"/>
      <c r="S1690" s="516"/>
      <c r="T1690" s="515"/>
      <c r="U1690" s="516"/>
      <c r="V1690" s="516"/>
      <c r="W1690" s="516"/>
      <c r="X1690" s="515"/>
      <c r="Y1690" s="516"/>
      <c r="Z1690" s="516"/>
      <c r="AA1690" s="513"/>
      <c r="AB1690" s="515"/>
      <c r="AC1690" s="516"/>
      <c r="AD1690" s="516"/>
      <c r="AE1690" s="516"/>
      <c r="AF1690" s="512"/>
      <c r="AG1690" s="19"/>
      <c r="AH1690" s="19"/>
    </row>
    <row r="1691" spans="1:34" ht="12.75" customHeight="1">
      <c r="A1691" s="19"/>
      <c r="B1691" s="509"/>
      <c r="C1691" s="509"/>
      <c r="D1691" s="511"/>
      <c r="E1691" s="512"/>
      <c r="F1691" s="512"/>
      <c r="G1691" s="512"/>
      <c r="H1691" s="511"/>
      <c r="I1691" s="512"/>
      <c r="J1691" s="512"/>
      <c r="K1691" s="512"/>
      <c r="L1691" s="511"/>
      <c r="M1691" s="512"/>
      <c r="N1691" s="512"/>
      <c r="O1691" s="512"/>
      <c r="P1691" s="511"/>
      <c r="Q1691" s="512"/>
      <c r="R1691" s="516"/>
      <c r="S1691" s="516"/>
      <c r="T1691" s="515"/>
      <c r="U1691" s="516"/>
      <c r="V1691" s="516"/>
      <c r="W1691" s="516"/>
      <c r="X1691" s="511"/>
      <c r="Y1691" s="512"/>
      <c r="Z1691" s="512"/>
      <c r="AA1691" s="513"/>
      <c r="AB1691" s="511"/>
      <c r="AC1691" s="512"/>
      <c r="AD1691" s="512"/>
      <c r="AE1691" s="512"/>
      <c r="AF1691" s="512"/>
      <c r="AG1691" s="19"/>
      <c r="AH1691" s="19"/>
    </row>
    <row r="1692" spans="1:34" ht="12.75" customHeight="1">
      <c r="A1692" s="19"/>
      <c r="B1692" s="518"/>
      <c r="C1692" s="532"/>
      <c r="D1692" s="519"/>
      <c r="E1692" s="520"/>
      <c r="F1692" s="520"/>
      <c r="G1692" s="520"/>
      <c r="H1692" s="519"/>
      <c r="I1692" s="521"/>
      <c r="J1692" s="522"/>
      <c r="K1692" s="522"/>
      <c r="L1692" s="519"/>
      <c r="M1692" s="520"/>
      <c r="N1692" s="520"/>
      <c r="O1692" s="520"/>
      <c r="P1692" s="519"/>
      <c r="Q1692" s="520"/>
      <c r="R1692" s="520"/>
      <c r="S1692" s="520"/>
      <c r="T1692" s="519"/>
      <c r="U1692" s="520"/>
      <c r="V1692" s="520"/>
      <c r="W1692" s="520"/>
      <c r="X1692" s="523"/>
      <c r="Y1692" s="522"/>
      <c r="Z1692" s="520"/>
      <c r="AA1692" s="524"/>
      <c r="AB1692" s="519"/>
      <c r="AC1692" s="520"/>
      <c r="AD1692" s="520"/>
      <c r="AE1692" s="520"/>
      <c r="AF1692" s="522"/>
      <c r="AG1692" s="19"/>
      <c r="AH1692" s="19"/>
    </row>
    <row r="1693" spans="1:34" ht="12.75" customHeight="1">
      <c r="A1693" s="19"/>
      <c r="B1693" s="490">
        <v>29</v>
      </c>
      <c r="C1693" s="504" t="s">
        <v>1024</v>
      </c>
      <c r="D1693" s="484"/>
      <c r="E1693" s="485"/>
      <c r="F1693" s="485"/>
      <c r="G1693" s="485"/>
      <c r="H1693" s="484"/>
      <c r="I1693" s="486"/>
      <c r="J1693" s="487"/>
      <c r="K1693" s="487"/>
      <c r="L1693" s="484"/>
      <c r="M1693" s="485"/>
      <c r="N1693" s="485"/>
      <c r="O1693" s="485"/>
      <c r="P1693" s="484"/>
      <c r="Q1693" s="485"/>
      <c r="R1693" s="487"/>
      <c r="S1693" s="493"/>
      <c r="T1693" s="494"/>
      <c r="U1693" s="493"/>
      <c r="V1693" s="493"/>
      <c r="W1693" s="493"/>
      <c r="X1693" s="488"/>
      <c r="Y1693" s="487"/>
      <c r="Z1693" s="487"/>
      <c r="AA1693" s="487"/>
      <c r="AB1693" s="488"/>
      <c r="AC1693" s="487"/>
      <c r="AD1693" s="487"/>
      <c r="AE1693" s="487"/>
      <c r="AF1693" s="487"/>
      <c r="AG1693" s="19"/>
      <c r="AH1693" s="19"/>
    </row>
    <row r="1694" spans="1:34" ht="12.75" customHeight="1">
      <c r="A1694" s="19"/>
      <c r="B1694" s="490"/>
      <c r="C1694" s="490"/>
      <c r="D1694" s="484"/>
      <c r="E1694" s="485"/>
      <c r="F1694" s="485"/>
      <c r="G1694" s="485"/>
      <c r="H1694" s="484"/>
      <c r="I1694" s="486"/>
      <c r="J1694" s="487"/>
      <c r="K1694" s="487"/>
      <c r="L1694" s="484"/>
      <c r="M1694" s="485"/>
      <c r="N1694" s="485"/>
      <c r="O1694" s="485"/>
      <c r="P1694" s="484"/>
      <c r="Q1694" s="485"/>
      <c r="R1694" s="487"/>
      <c r="S1694" s="487"/>
      <c r="T1694" s="488"/>
      <c r="U1694" s="487"/>
      <c r="V1694" s="487"/>
      <c r="W1694" s="487"/>
      <c r="X1694" s="488"/>
      <c r="Y1694" s="487"/>
      <c r="Z1694" s="487"/>
      <c r="AA1694" s="487"/>
      <c r="AB1694" s="488"/>
      <c r="AC1694" s="487"/>
      <c r="AD1694" s="487"/>
      <c r="AE1694" s="487"/>
      <c r="AF1694" s="487"/>
      <c r="AG1694" s="19"/>
      <c r="AH1694" s="19"/>
    </row>
    <row r="1695" spans="1:34" ht="12.75" customHeight="1">
      <c r="A1695" s="19"/>
      <c r="B1695" s="489"/>
      <c r="C1695" s="489"/>
      <c r="D1695" s="488"/>
      <c r="E1695" s="487"/>
      <c r="F1695" s="487"/>
      <c r="G1695" s="487"/>
      <c r="H1695" s="488"/>
      <c r="I1695" s="487"/>
      <c r="J1695" s="487"/>
      <c r="K1695" s="487"/>
      <c r="L1695" s="488"/>
      <c r="M1695" s="487"/>
      <c r="N1695" s="487"/>
      <c r="O1695" s="487"/>
      <c r="P1695" s="488"/>
      <c r="Q1695" s="487"/>
      <c r="R1695" s="487"/>
      <c r="S1695" s="487"/>
      <c r="T1695" s="488"/>
      <c r="U1695" s="487"/>
      <c r="V1695" s="487"/>
      <c r="W1695" s="487"/>
      <c r="X1695" s="488"/>
      <c r="Y1695" s="487"/>
      <c r="Z1695" s="487"/>
      <c r="AA1695" s="487"/>
      <c r="AB1695" s="488"/>
      <c r="AC1695" s="487"/>
      <c r="AD1695" s="487"/>
      <c r="AE1695" s="487"/>
      <c r="AF1695" s="487"/>
      <c r="AG1695" s="19"/>
      <c r="AH1695" s="19"/>
    </row>
    <row r="1696" spans="1:34" ht="12.75" customHeight="1">
      <c r="A1696" s="19"/>
      <c r="B1696" s="496"/>
      <c r="C1696" s="496"/>
      <c r="D1696" s="503"/>
      <c r="E1696" s="500"/>
      <c r="F1696" s="500"/>
      <c r="G1696" s="500"/>
      <c r="H1696" s="503"/>
      <c r="I1696" s="500"/>
      <c r="J1696" s="500"/>
      <c r="K1696" s="500"/>
      <c r="L1696" s="503"/>
      <c r="M1696" s="500"/>
      <c r="N1696" s="500"/>
      <c r="O1696" s="500"/>
      <c r="P1696" s="503"/>
      <c r="Q1696" s="500"/>
      <c r="R1696" s="500"/>
      <c r="S1696" s="500"/>
      <c r="T1696" s="503"/>
      <c r="U1696" s="500"/>
      <c r="V1696" s="500"/>
      <c r="W1696" s="500"/>
      <c r="X1696" s="503"/>
      <c r="Y1696" s="500"/>
      <c r="Z1696" s="500"/>
      <c r="AA1696" s="500"/>
      <c r="AB1696" s="503"/>
      <c r="AC1696" s="500"/>
      <c r="AD1696" s="500"/>
      <c r="AE1696" s="500"/>
      <c r="AF1696" s="500"/>
      <c r="AG1696" s="19"/>
      <c r="AH1696" s="19"/>
    </row>
    <row r="1697" spans="1:34" ht="12.75" customHeight="1">
      <c r="A1697" s="19"/>
      <c r="B1697" s="375">
        <v>30</v>
      </c>
      <c r="C1697" s="363" t="s">
        <v>483</v>
      </c>
      <c r="D1697" s="110"/>
      <c r="E1697" s="38"/>
      <c r="F1697" s="38"/>
      <c r="G1697" s="38"/>
      <c r="H1697" s="110"/>
      <c r="I1697" s="38"/>
      <c r="J1697" s="38"/>
      <c r="K1697" s="38"/>
      <c r="L1697" s="110"/>
      <c r="M1697" s="38"/>
      <c r="N1697" s="38"/>
      <c r="O1697" s="38"/>
      <c r="P1697" s="110"/>
      <c r="Q1697" s="38"/>
      <c r="R1697" s="38"/>
      <c r="S1697" s="38"/>
      <c r="T1697" s="110"/>
      <c r="U1697" s="38"/>
      <c r="V1697" s="38"/>
      <c r="W1697" s="38"/>
      <c r="X1697" s="110"/>
      <c r="Y1697" s="38"/>
      <c r="Z1697" s="38"/>
      <c r="AA1697" s="38"/>
      <c r="AB1697" s="110"/>
      <c r="AC1697" s="38"/>
      <c r="AD1697" s="38"/>
      <c r="AE1697" s="38"/>
      <c r="AF1697" s="38"/>
      <c r="AG1697" s="19"/>
      <c r="AH1697" s="19"/>
    </row>
    <row r="1698" spans="1:34" ht="12.75" customHeight="1">
      <c r="A1698" s="19"/>
      <c r="B1698" s="48"/>
      <c r="C1698" s="375"/>
      <c r="D1698" s="110"/>
      <c r="E1698" s="38"/>
      <c r="F1698" s="38"/>
      <c r="G1698" s="38"/>
      <c r="H1698" s="110"/>
      <c r="I1698" s="38"/>
      <c r="J1698" s="38"/>
      <c r="K1698" s="38"/>
      <c r="L1698" s="110"/>
      <c r="M1698" s="38"/>
      <c r="N1698" s="38"/>
      <c r="O1698" s="38"/>
      <c r="P1698" s="110"/>
      <c r="Q1698" s="38"/>
      <c r="R1698" s="38"/>
      <c r="S1698" s="38"/>
      <c r="T1698" s="110"/>
      <c r="U1698" s="38"/>
      <c r="V1698" s="38"/>
      <c r="W1698" s="38"/>
      <c r="X1698" s="110"/>
      <c r="Y1698" s="38"/>
      <c r="Z1698" s="38"/>
      <c r="AA1698" s="38"/>
      <c r="AB1698" s="110"/>
      <c r="AC1698" s="38"/>
      <c r="AD1698" s="38"/>
      <c r="AE1698" s="38"/>
      <c r="AF1698" s="38"/>
      <c r="AG1698" s="19"/>
      <c r="AH1698" s="19"/>
    </row>
    <row r="1699" spans="1:34" ht="12.75" customHeight="1">
      <c r="A1699" s="19"/>
      <c r="B1699" s="48"/>
      <c r="C1699" s="48"/>
      <c r="D1699" s="110"/>
      <c r="E1699" s="38"/>
      <c r="F1699" s="38"/>
      <c r="G1699" s="38"/>
      <c r="H1699" s="110"/>
      <c r="I1699" s="38"/>
      <c r="J1699" s="38"/>
      <c r="K1699" s="38"/>
      <c r="L1699" s="110"/>
      <c r="M1699" s="38"/>
      <c r="N1699" s="38"/>
      <c r="O1699" s="38"/>
      <c r="P1699" s="110"/>
      <c r="Q1699" s="38"/>
      <c r="R1699" s="38"/>
      <c r="S1699" s="38"/>
      <c r="T1699" s="110"/>
      <c r="U1699" s="38"/>
      <c r="V1699" s="38"/>
      <c r="W1699" s="38"/>
      <c r="X1699" s="110"/>
      <c r="Y1699" s="38"/>
      <c r="Z1699" s="38"/>
      <c r="AA1699" s="38"/>
      <c r="AB1699" s="110"/>
      <c r="AC1699" s="38"/>
      <c r="AD1699" s="38"/>
      <c r="AE1699" s="38"/>
      <c r="AF1699" s="38"/>
      <c r="AG1699" s="19"/>
      <c r="AH1699" s="19"/>
    </row>
    <row r="1700" spans="1:34" ht="12.75" customHeight="1">
      <c r="A1700" s="19"/>
      <c r="B1700" s="383"/>
      <c r="C1700" s="383"/>
      <c r="D1700" s="372"/>
      <c r="E1700" s="35"/>
      <c r="F1700" s="35"/>
      <c r="G1700" s="35"/>
      <c r="H1700" s="372"/>
      <c r="I1700" s="35"/>
      <c r="J1700" s="35"/>
      <c r="K1700" s="35"/>
      <c r="L1700" s="372"/>
      <c r="M1700" s="35"/>
      <c r="N1700" s="35"/>
      <c r="O1700" s="35"/>
      <c r="P1700" s="372"/>
      <c r="Q1700" s="35"/>
      <c r="R1700" s="35"/>
      <c r="S1700" s="35"/>
      <c r="T1700" s="372"/>
      <c r="U1700" s="35"/>
      <c r="V1700" s="35"/>
      <c r="W1700" s="35"/>
      <c r="X1700" s="372"/>
      <c r="Y1700" s="35"/>
      <c r="Z1700" s="35"/>
      <c r="AA1700" s="35"/>
      <c r="AB1700" s="372"/>
      <c r="AC1700" s="35"/>
      <c r="AD1700" s="35"/>
      <c r="AE1700" s="35"/>
      <c r="AF1700" s="35"/>
      <c r="AG1700" s="19"/>
      <c r="AH1700" s="19"/>
    </row>
    <row r="1701" spans="1:34" ht="12.75" customHeight="1">
      <c r="A1701" s="19"/>
      <c r="B1701" s="375">
        <v>31</v>
      </c>
      <c r="C1701" s="363" t="s">
        <v>1019</v>
      </c>
      <c r="D1701" s="110"/>
      <c r="E1701" s="38"/>
      <c r="F1701" s="38"/>
      <c r="G1701" s="38"/>
      <c r="H1701" s="110"/>
      <c r="I1701" s="38"/>
      <c r="J1701" s="38"/>
      <c r="K1701" s="38"/>
      <c r="L1701" s="110"/>
      <c r="M1701" s="38"/>
      <c r="N1701" s="38"/>
      <c r="O1701" s="38"/>
      <c r="P1701" s="110"/>
      <c r="Q1701" s="38"/>
      <c r="R1701" s="38"/>
      <c r="S1701" s="38"/>
      <c r="T1701" s="110"/>
      <c r="U1701" s="38"/>
      <c r="V1701" s="38"/>
      <c r="W1701" s="38"/>
      <c r="X1701" s="110"/>
      <c r="Y1701" s="38"/>
      <c r="Z1701" s="38"/>
      <c r="AA1701" s="38"/>
      <c r="AB1701" s="110"/>
      <c r="AC1701" s="38"/>
      <c r="AD1701" s="38"/>
      <c r="AE1701" s="38"/>
      <c r="AF1701" s="38"/>
      <c r="AG1701" s="19"/>
      <c r="AH1701" s="19"/>
    </row>
    <row r="1702" spans="1:34" ht="12.75" customHeight="1">
      <c r="A1702" s="19"/>
      <c r="B1702" s="48"/>
      <c r="C1702" s="375"/>
      <c r="D1702" s="110"/>
      <c r="E1702" s="38"/>
      <c r="F1702" s="38"/>
      <c r="G1702" s="38"/>
      <c r="H1702" s="110"/>
      <c r="I1702" s="38"/>
      <c r="J1702" s="38"/>
      <c r="K1702" s="38"/>
      <c r="L1702" s="110"/>
      <c r="M1702" s="38"/>
      <c r="N1702" s="38"/>
      <c r="O1702" s="38"/>
      <c r="P1702" s="110"/>
      <c r="Q1702" s="38"/>
      <c r="R1702" s="38"/>
      <c r="S1702" s="38"/>
      <c r="T1702" s="110"/>
      <c r="U1702" s="38"/>
      <c r="V1702" s="38"/>
      <c r="W1702" s="38"/>
      <c r="X1702" s="110"/>
      <c r="Y1702" s="38"/>
      <c r="Z1702" s="38"/>
      <c r="AA1702" s="38"/>
      <c r="AB1702" s="110"/>
      <c r="AC1702" s="38"/>
      <c r="AD1702" s="38"/>
      <c r="AE1702" s="38"/>
      <c r="AF1702" s="38"/>
      <c r="AG1702" s="19"/>
      <c r="AH1702" s="19"/>
    </row>
    <row r="1703" spans="1:34" ht="12.75" customHeight="1">
      <c r="A1703" s="19"/>
      <c r="B1703" s="38"/>
      <c r="C1703" s="38"/>
      <c r="D1703" s="110"/>
      <c r="E1703" s="38"/>
      <c r="F1703" s="38"/>
      <c r="G1703" s="38"/>
      <c r="H1703" s="110"/>
      <c r="I1703" s="38"/>
      <c r="J1703" s="38"/>
      <c r="K1703" s="38"/>
      <c r="L1703" s="110"/>
      <c r="M1703" s="38"/>
      <c r="N1703" s="38"/>
      <c r="O1703" s="38"/>
      <c r="P1703" s="110"/>
      <c r="Q1703" s="38"/>
      <c r="R1703" s="38"/>
      <c r="S1703" s="38"/>
      <c r="T1703" s="110"/>
      <c r="U1703" s="38"/>
      <c r="V1703" s="38"/>
      <c r="W1703" s="38"/>
      <c r="X1703" s="110"/>
      <c r="Y1703" s="38"/>
      <c r="Z1703" s="38"/>
      <c r="AA1703" s="38"/>
      <c r="AB1703" s="110"/>
      <c r="AC1703" s="38"/>
      <c r="AD1703" s="38"/>
      <c r="AE1703" s="38"/>
      <c r="AF1703" s="38"/>
      <c r="AG1703" s="19"/>
      <c r="AH1703" s="19"/>
    </row>
    <row r="1704" spans="1:34" ht="12.75" customHeight="1">
      <c r="A1704" s="19"/>
      <c r="B1704" s="307"/>
      <c r="C1704" s="307"/>
      <c r="D1704" s="319"/>
      <c r="E1704" s="307"/>
      <c r="F1704" s="307"/>
      <c r="G1704" s="307"/>
      <c r="H1704" s="319"/>
      <c r="I1704" s="307"/>
      <c r="J1704" s="307"/>
      <c r="K1704" s="307"/>
      <c r="L1704" s="319"/>
      <c r="M1704" s="307"/>
      <c r="N1704" s="307"/>
      <c r="O1704" s="307"/>
      <c r="P1704" s="319"/>
      <c r="Q1704" s="307"/>
      <c r="R1704" s="307"/>
      <c r="S1704" s="307"/>
      <c r="T1704" s="319"/>
      <c r="U1704" s="307"/>
      <c r="V1704" s="307"/>
      <c r="W1704" s="307"/>
      <c r="X1704" s="319"/>
      <c r="Y1704" s="307"/>
      <c r="Z1704" s="307"/>
      <c r="AA1704" s="307"/>
      <c r="AB1704" s="319"/>
      <c r="AC1704" s="307"/>
      <c r="AD1704" s="307"/>
      <c r="AE1704" s="307"/>
      <c r="AF1704" s="307"/>
      <c r="AG1704" s="19"/>
      <c r="AH1704" s="19"/>
    </row>
    <row r="1705" spans="1:34" ht="12.75" customHeight="1">
      <c r="A1705" s="19"/>
      <c r="J1705" s="2"/>
      <c r="K1705" s="52"/>
      <c r="AA1705" s="19"/>
      <c r="AG1705" s="19"/>
      <c r="AH1705" s="19"/>
    </row>
    <row r="1706" spans="1:34" ht="12.75" customHeight="1">
      <c r="A1706" s="19"/>
      <c r="B1706" s="1159">
        <v>43831</v>
      </c>
      <c r="C1706" s="1000"/>
      <c r="D1706" s="1000"/>
      <c r="E1706" s="1000"/>
      <c r="F1706" s="1000"/>
      <c r="G1706" s="1000"/>
      <c r="H1706" s="1000"/>
      <c r="I1706" s="1001"/>
      <c r="J1706" s="19"/>
      <c r="K1706" s="1007" t="s">
        <v>1016</v>
      </c>
      <c r="L1706" s="727"/>
      <c r="M1706" s="727"/>
      <c r="N1706" s="727"/>
      <c r="O1706" s="727"/>
      <c r="P1706" s="727"/>
      <c r="Q1706" s="727"/>
      <c r="R1706" s="727"/>
      <c r="S1706" s="727"/>
      <c r="T1706" s="727"/>
      <c r="U1706" s="727"/>
      <c r="V1706" s="727"/>
      <c r="W1706" s="727"/>
      <c r="X1706" s="727"/>
      <c r="Y1706" s="228"/>
      <c r="Z1706" s="19"/>
      <c r="AA1706" s="19"/>
      <c r="AB1706" s="19"/>
      <c r="AC1706" s="19"/>
      <c r="AD1706" s="19"/>
      <c r="AE1706" s="19"/>
      <c r="AF1706" s="19"/>
      <c r="AG1706" s="19"/>
      <c r="AH1706" s="19"/>
    </row>
    <row r="1707" spans="1:34" ht="12.75" customHeight="1">
      <c r="A1707" s="19"/>
      <c r="B1707" s="1002"/>
      <c r="C1707" s="727"/>
      <c r="D1707" s="727"/>
      <c r="E1707" s="727"/>
      <c r="F1707" s="727"/>
      <c r="G1707" s="727"/>
      <c r="H1707" s="727"/>
      <c r="I1707" s="1003"/>
      <c r="J1707" s="19"/>
      <c r="K1707" s="727"/>
      <c r="L1707" s="727"/>
      <c r="M1707" s="727"/>
      <c r="N1707" s="727"/>
      <c r="O1707" s="727"/>
      <c r="P1707" s="727"/>
      <c r="Q1707" s="727"/>
      <c r="R1707" s="727"/>
      <c r="S1707" s="727"/>
      <c r="T1707" s="727"/>
      <c r="U1707" s="727"/>
      <c r="V1707" s="727"/>
      <c r="W1707" s="727"/>
      <c r="X1707" s="727"/>
      <c r="Y1707" s="228"/>
      <c r="Z1707" s="19"/>
      <c r="AA1707" s="19"/>
      <c r="AB1707" s="19"/>
      <c r="AC1707" s="19"/>
      <c r="AD1707" s="19"/>
      <c r="AE1707" s="19"/>
      <c r="AF1707" s="19"/>
      <c r="AG1707" s="19"/>
      <c r="AH1707" s="19"/>
    </row>
    <row r="1708" spans="1:34" ht="12.75" customHeight="1">
      <c r="A1708" s="19"/>
      <c r="B1708" s="1004"/>
      <c r="C1708" s="1005"/>
      <c r="D1708" s="1005"/>
      <c r="E1708" s="1005"/>
      <c r="F1708" s="1005"/>
      <c r="G1708" s="1005"/>
      <c r="H1708" s="1005"/>
      <c r="I1708" s="1006"/>
      <c r="J1708" s="237"/>
      <c r="K1708" s="727"/>
      <c r="L1708" s="727"/>
      <c r="M1708" s="727"/>
      <c r="N1708" s="727"/>
      <c r="O1708" s="727"/>
      <c r="P1708" s="727"/>
      <c r="Q1708" s="727"/>
      <c r="R1708" s="727"/>
      <c r="S1708" s="727"/>
      <c r="T1708" s="727"/>
      <c r="U1708" s="727"/>
      <c r="V1708" s="727"/>
      <c r="W1708" s="727"/>
      <c r="X1708" s="727"/>
      <c r="Y1708" s="228"/>
      <c r="Z1708" s="284"/>
      <c r="AA1708" s="284"/>
      <c r="AB1708" s="284"/>
      <c r="AC1708" s="284"/>
      <c r="AD1708" s="284"/>
      <c r="AE1708" s="284"/>
      <c r="AF1708" s="284"/>
      <c r="AG1708" s="19"/>
      <c r="AH1708" s="19"/>
    </row>
    <row r="1709" spans="1:34" ht="12.75" customHeight="1">
      <c r="A1709" s="19"/>
      <c r="B1709" s="238"/>
      <c r="C1709" s="238"/>
      <c r="D1709" s="238"/>
      <c r="E1709" s="238"/>
      <c r="F1709" s="238"/>
      <c r="G1709" s="238"/>
      <c r="H1709" s="238"/>
      <c r="I1709" s="238"/>
      <c r="J1709" s="238"/>
      <c r="K1709" s="238"/>
      <c r="L1709" s="238"/>
      <c r="M1709" s="238"/>
      <c r="N1709" s="238"/>
      <c r="O1709" s="238"/>
      <c r="P1709" s="238"/>
      <c r="Q1709" s="238"/>
      <c r="R1709" s="238"/>
      <c r="S1709" s="238"/>
      <c r="T1709" s="238"/>
      <c r="U1709" s="238"/>
      <c r="V1709" s="238"/>
      <c r="W1709" s="238"/>
      <c r="X1709" s="238"/>
      <c r="Y1709" s="238"/>
      <c r="Z1709" s="238"/>
      <c r="AA1709" s="238"/>
      <c r="AB1709" s="238"/>
      <c r="AC1709" s="238"/>
      <c r="AD1709" s="238"/>
      <c r="AE1709" s="238"/>
      <c r="AF1709" s="238"/>
      <c r="AG1709" s="19"/>
      <c r="AH1709" s="19"/>
    </row>
    <row r="1710" spans="1:34" ht="12.75" customHeight="1">
      <c r="A1710" s="19"/>
      <c r="B1710" s="1008" t="s">
        <v>908</v>
      </c>
      <c r="C1710" s="949"/>
      <c r="D1710" s="1009"/>
      <c r="E1710" s="1008" t="s">
        <v>1017</v>
      </c>
      <c r="F1710" s="949"/>
      <c r="G1710" s="949"/>
      <c r="H1710" s="1009"/>
      <c r="I1710" s="1008" t="s">
        <v>1018</v>
      </c>
      <c r="J1710" s="949"/>
      <c r="K1710" s="949"/>
      <c r="L1710" s="949"/>
      <c r="M1710" s="949"/>
      <c r="N1710" s="949"/>
      <c r="O1710" s="949"/>
      <c r="P1710" s="949"/>
      <c r="Q1710" s="949"/>
      <c r="R1710" s="949"/>
      <c r="S1710" s="949"/>
      <c r="T1710" s="949"/>
      <c r="U1710" s="949"/>
      <c r="V1710" s="949"/>
      <c r="W1710" s="949"/>
      <c r="X1710" s="949"/>
      <c r="Y1710" s="949"/>
      <c r="Z1710" s="949"/>
      <c r="AA1710" s="949"/>
      <c r="AB1710" s="949"/>
      <c r="AC1710" s="949"/>
      <c r="AD1710" s="949"/>
      <c r="AE1710" s="949"/>
      <c r="AF1710" s="1009"/>
      <c r="AG1710" s="19"/>
      <c r="AH1710" s="19"/>
    </row>
    <row r="1711" spans="1:34" ht="12.75" customHeight="1">
      <c r="A1711" s="19"/>
      <c r="B1711" s="360"/>
      <c r="C1711" s="482"/>
      <c r="D1711" s="362"/>
      <c r="E1711" s="360"/>
      <c r="F1711" s="360"/>
      <c r="G1711" s="360"/>
      <c r="H1711" s="362"/>
      <c r="I1711" s="360">
        <v>9</v>
      </c>
      <c r="J1711" s="360"/>
      <c r="K1711" s="360">
        <v>10</v>
      </c>
      <c r="L1711" s="362"/>
      <c r="M1711" s="360">
        <v>11</v>
      </c>
      <c r="N1711" s="360"/>
      <c r="O1711" s="360">
        <v>12</v>
      </c>
      <c r="P1711" s="362"/>
      <c r="Q1711" s="360">
        <v>13</v>
      </c>
      <c r="R1711" s="360"/>
      <c r="S1711" s="360">
        <v>14</v>
      </c>
      <c r="T1711" s="362"/>
      <c r="U1711" s="360">
        <v>15</v>
      </c>
      <c r="V1711" s="360"/>
      <c r="W1711" s="360">
        <v>16</v>
      </c>
      <c r="X1711" s="362"/>
      <c r="Y1711" s="360">
        <v>17</v>
      </c>
      <c r="Z1711" s="360"/>
      <c r="AA1711" s="360">
        <v>18</v>
      </c>
      <c r="AB1711" s="362"/>
      <c r="AC1711" s="360"/>
      <c r="AD1711" s="360"/>
      <c r="AE1711" s="360"/>
      <c r="AF1711" s="360"/>
      <c r="AG1711" s="19"/>
      <c r="AH1711" s="19"/>
    </row>
    <row r="1712" spans="1:34" ht="12.75" customHeight="1">
      <c r="A1712" s="19"/>
      <c r="B1712" s="438">
        <v>1</v>
      </c>
      <c r="C1712" s="467" t="s">
        <v>1020</v>
      </c>
      <c r="D1712" s="440"/>
      <c r="E1712" s="441"/>
      <c r="F1712" s="441"/>
      <c r="G1712" s="441"/>
      <c r="H1712" s="440"/>
      <c r="I1712" s="441"/>
      <c r="J1712" s="441"/>
      <c r="K1712" s="441"/>
      <c r="L1712" s="440"/>
      <c r="M1712" s="441"/>
      <c r="N1712" s="441"/>
      <c r="O1712" s="441"/>
      <c r="P1712" s="440"/>
      <c r="Q1712" s="441"/>
      <c r="R1712" s="441"/>
      <c r="S1712" s="441"/>
      <c r="T1712" s="440"/>
      <c r="U1712" s="441"/>
      <c r="V1712" s="441"/>
      <c r="W1712" s="441"/>
      <c r="X1712" s="440"/>
      <c r="Y1712" s="441"/>
      <c r="Z1712" s="441"/>
      <c r="AA1712" s="441"/>
      <c r="AB1712" s="440"/>
      <c r="AC1712" s="441"/>
      <c r="AD1712" s="441"/>
      <c r="AE1712" s="441"/>
      <c r="AF1712" s="441"/>
      <c r="AG1712" s="19"/>
      <c r="AH1712" s="19"/>
    </row>
    <row r="1713" spans="1:34" ht="12.75" customHeight="1">
      <c r="A1713" s="19"/>
      <c r="B1713" s="489"/>
      <c r="C1713" s="490"/>
      <c r="D1713" s="488"/>
      <c r="E1713" s="487"/>
      <c r="F1713" s="487"/>
      <c r="G1713" s="487"/>
      <c r="H1713" s="488"/>
      <c r="I1713" s="487"/>
      <c r="J1713" s="487"/>
      <c r="K1713" s="487"/>
      <c r="L1713" s="488"/>
      <c r="M1713" s="487"/>
      <c r="N1713" s="487"/>
      <c r="O1713" s="487"/>
      <c r="P1713" s="488"/>
      <c r="Q1713" s="487"/>
      <c r="R1713" s="487"/>
      <c r="S1713" s="487"/>
      <c r="T1713" s="488"/>
      <c r="U1713" s="487"/>
      <c r="V1713" s="487"/>
      <c r="W1713" s="487"/>
      <c r="X1713" s="488"/>
      <c r="Y1713" s="487"/>
      <c r="Z1713" s="487"/>
      <c r="AA1713" s="487"/>
      <c r="AB1713" s="488"/>
      <c r="AC1713" s="487"/>
      <c r="AD1713" s="487"/>
      <c r="AE1713" s="487"/>
      <c r="AF1713" s="487"/>
      <c r="AG1713" s="19"/>
      <c r="AH1713" s="19"/>
    </row>
    <row r="1714" spans="1:34" ht="12.75" customHeight="1">
      <c r="A1714" s="19"/>
      <c r="B1714" s="445"/>
      <c r="C1714" s="489"/>
      <c r="D1714" s="446"/>
      <c r="E1714" s="447"/>
      <c r="F1714" s="447"/>
      <c r="G1714" s="447"/>
      <c r="H1714" s="446"/>
      <c r="I1714" s="487"/>
      <c r="J1714" s="487"/>
      <c r="K1714" s="487"/>
      <c r="L1714" s="488"/>
      <c r="M1714" s="487"/>
      <c r="N1714" s="487"/>
      <c r="O1714" s="487"/>
      <c r="P1714" s="488"/>
      <c r="Q1714" s="487"/>
      <c r="R1714" s="441"/>
      <c r="S1714" s="441"/>
      <c r="T1714" s="440"/>
      <c r="U1714" s="441"/>
      <c r="V1714" s="441"/>
      <c r="W1714" s="441"/>
      <c r="X1714" s="488"/>
      <c r="Y1714" s="487"/>
      <c r="Z1714" s="487"/>
      <c r="AA1714" s="487"/>
      <c r="AB1714" s="488"/>
      <c r="AC1714" s="487"/>
      <c r="AD1714" s="487"/>
      <c r="AE1714" s="487"/>
      <c r="AF1714" s="487"/>
      <c r="AG1714" s="19"/>
      <c r="AH1714" s="19"/>
    </row>
    <row r="1715" spans="1:34" ht="12.75" customHeight="1">
      <c r="A1715" s="19"/>
      <c r="B1715" s="451"/>
      <c r="C1715" s="496"/>
      <c r="D1715" s="452"/>
      <c r="E1715" s="453"/>
      <c r="F1715" s="453"/>
      <c r="G1715" s="453"/>
      <c r="H1715" s="452"/>
      <c r="I1715" s="500"/>
      <c r="J1715" s="500"/>
      <c r="K1715" s="500"/>
      <c r="L1715" s="503"/>
      <c r="M1715" s="500"/>
      <c r="N1715" s="500"/>
      <c r="O1715" s="500"/>
      <c r="P1715" s="503"/>
      <c r="Q1715" s="500"/>
      <c r="R1715" s="461"/>
      <c r="S1715" s="461"/>
      <c r="T1715" s="460"/>
      <c r="U1715" s="461"/>
      <c r="V1715" s="461"/>
      <c r="W1715" s="461"/>
      <c r="X1715" s="503"/>
      <c r="Y1715" s="500"/>
      <c r="Z1715" s="500"/>
      <c r="AA1715" s="500"/>
      <c r="AB1715" s="503"/>
      <c r="AC1715" s="500"/>
      <c r="AD1715" s="500"/>
      <c r="AE1715" s="500"/>
      <c r="AF1715" s="500"/>
      <c r="AG1715" s="19"/>
      <c r="AH1715" s="19"/>
    </row>
    <row r="1716" spans="1:34" ht="12.75" customHeight="1">
      <c r="A1716" s="19"/>
      <c r="B1716" s="363">
        <v>2</v>
      </c>
      <c r="C1716" s="375" t="s">
        <v>1021</v>
      </c>
      <c r="D1716" s="110"/>
      <c r="E1716" s="38"/>
      <c r="F1716" s="38"/>
      <c r="G1716" s="38"/>
      <c r="H1716" s="110"/>
      <c r="I1716" s="38"/>
      <c r="J1716" s="38"/>
      <c r="K1716" s="38"/>
      <c r="L1716" s="110"/>
      <c r="M1716" s="38"/>
      <c r="N1716" s="38"/>
      <c r="O1716" s="38"/>
      <c r="P1716" s="110"/>
      <c r="Q1716" s="38"/>
      <c r="R1716" s="38"/>
      <c r="S1716" s="38"/>
      <c r="T1716" s="110"/>
      <c r="U1716" s="38"/>
      <c r="V1716" s="38"/>
      <c r="W1716" s="38"/>
      <c r="X1716" s="110"/>
      <c r="Y1716" s="38"/>
      <c r="Z1716" s="38"/>
      <c r="AA1716" s="38"/>
      <c r="AB1716" s="110"/>
      <c r="AC1716" s="38"/>
      <c r="AD1716" s="38"/>
      <c r="AE1716" s="38"/>
      <c r="AF1716" s="38"/>
      <c r="AG1716" s="19"/>
      <c r="AH1716" s="19"/>
    </row>
    <row r="1717" spans="1:34" ht="12.75" customHeight="1">
      <c r="A1717" s="19"/>
      <c r="B1717" s="48"/>
      <c r="C1717" s="375"/>
      <c r="D1717" s="110"/>
      <c r="E1717" s="38"/>
      <c r="F1717" s="38"/>
      <c r="G1717" s="38"/>
      <c r="H1717" s="110"/>
      <c r="I1717" s="38"/>
      <c r="J1717" s="38"/>
      <c r="K1717" s="38"/>
      <c r="L1717" s="110"/>
      <c r="M1717" s="38"/>
      <c r="N1717" s="38"/>
      <c r="O1717" s="38"/>
      <c r="P1717" s="110"/>
      <c r="Q1717" s="38"/>
      <c r="R1717" s="38"/>
      <c r="S1717" s="38"/>
      <c r="T1717" s="110"/>
      <c r="U1717" s="38"/>
      <c r="V1717" s="38"/>
      <c r="W1717" s="38"/>
      <c r="X1717" s="110"/>
      <c r="Y1717" s="38"/>
      <c r="Z1717" s="38"/>
      <c r="AA1717" s="124"/>
      <c r="AB1717" s="110"/>
      <c r="AC1717" s="38"/>
      <c r="AD1717" s="38"/>
      <c r="AE1717" s="38"/>
      <c r="AF1717" s="38"/>
      <c r="AG1717" s="19"/>
      <c r="AH1717" s="19"/>
    </row>
    <row r="1718" spans="1:34" ht="12.75" customHeight="1">
      <c r="A1718" s="19"/>
      <c r="B1718" s="375"/>
      <c r="C1718" s="48"/>
      <c r="D1718" s="315"/>
      <c r="E1718" s="124"/>
      <c r="F1718" s="124"/>
      <c r="G1718" s="124"/>
      <c r="H1718" s="315"/>
      <c r="I1718" s="303"/>
      <c r="J1718" s="38"/>
      <c r="K1718" s="38"/>
      <c r="L1718" s="110"/>
      <c r="M1718" s="38"/>
      <c r="N1718" s="38"/>
      <c r="O1718" s="38"/>
      <c r="P1718" s="315"/>
      <c r="Q1718" s="38"/>
      <c r="R1718" s="124"/>
      <c r="S1718" s="124"/>
      <c r="T1718" s="315"/>
      <c r="U1718" s="124"/>
      <c r="V1718" s="124"/>
      <c r="W1718" s="124"/>
      <c r="X1718" s="110"/>
      <c r="Y1718" s="38"/>
      <c r="Z1718" s="124"/>
      <c r="AA1718" s="124"/>
      <c r="AB1718" s="315"/>
      <c r="AC1718" s="124"/>
      <c r="AD1718" s="124"/>
      <c r="AE1718" s="124"/>
      <c r="AF1718" s="38"/>
      <c r="AG1718" s="19"/>
      <c r="AH1718" s="19"/>
    </row>
    <row r="1719" spans="1:34" ht="12.75" customHeight="1">
      <c r="A1719" s="19"/>
      <c r="B1719" s="376"/>
      <c r="C1719" s="383"/>
      <c r="D1719" s="377"/>
      <c r="E1719" s="378"/>
      <c r="F1719" s="378"/>
      <c r="G1719" s="378"/>
      <c r="H1719" s="377"/>
      <c r="I1719" s="379"/>
      <c r="J1719" s="35"/>
      <c r="K1719" s="35"/>
      <c r="L1719" s="372"/>
      <c r="M1719" s="35"/>
      <c r="N1719" s="35"/>
      <c r="O1719" s="35"/>
      <c r="P1719" s="377"/>
      <c r="Q1719" s="378"/>
      <c r="R1719" s="378"/>
      <c r="S1719" s="378"/>
      <c r="T1719" s="377"/>
      <c r="U1719" s="378"/>
      <c r="V1719" s="378"/>
      <c r="W1719" s="378"/>
      <c r="X1719" s="377"/>
      <c r="Y1719" s="378"/>
      <c r="Z1719" s="378"/>
      <c r="AA1719" s="378"/>
      <c r="AB1719" s="377"/>
      <c r="AC1719" s="378"/>
      <c r="AD1719" s="378"/>
      <c r="AE1719" s="378"/>
      <c r="AF1719" s="35"/>
      <c r="AG1719" s="19"/>
      <c r="AH1719" s="19"/>
    </row>
    <row r="1720" spans="1:34" ht="12.75" customHeight="1">
      <c r="A1720" s="19"/>
      <c r="B1720" s="363">
        <v>3</v>
      </c>
      <c r="C1720" s="375" t="s">
        <v>1022</v>
      </c>
      <c r="D1720" s="315"/>
      <c r="E1720" s="124"/>
      <c r="F1720" s="124"/>
      <c r="G1720" s="124"/>
      <c r="H1720" s="315"/>
      <c r="I1720" s="303"/>
      <c r="J1720" s="38"/>
      <c r="K1720" s="38"/>
      <c r="L1720" s="110"/>
      <c r="M1720" s="38"/>
      <c r="N1720" s="38"/>
      <c r="O1720" s="38"/>
      <c r="P1720" s="315"/>
      <c r="Q1720" s="124"/>
      <c r="R1720" s="124"/>
      <c r="S1720" s="124"/>
      <c r="T1720" s="315"/>
      <c r="U1720" s="124"/>
      <c r="V1720" s="124"/>
      <c r="W1720" s="124"/>
      <c r="X1720" s="110"/>
      <c r="Y1720" s="38"/>
      <c r="Z1720" s="38"/>
      <c r="AA1720" s="124"/>
      <c r="AB1720" s="110"/>
      <c r="AC1720" s="38"/>
      <c r="AD1720" s="38"/>
      <c r="AE1720" s="38"/>
      <c r="AF1720" s="38"/>
      <c r="AG1720" s="19"/>
      <c r="AH1720" s="19"/>
    </row>
    <row r="1721" spans="1:34" ht="12.75" customHeight="1">
      <c r="A1721" s="19"/>
      <c r="B1721" s="48"/>
      <c r="C1721" s="375"/>
      <c r="D1721" s="110"/>
      <c r="E1721" s="38"/>
      <c r="F1721" s="38"/>
      <c r="G1721" s="38"/>
      <c r="H1721" s="110"/>
      <c r="I1721" s="38"/>
      <c r="J1721" s="38"/>
      <c r="K1721" s="38"/>
      <c r="L1721" s="110"/>
      <c r="M1721" s="38"/>
      <c r="N1721" s="38"/>
      <c r="O1721" s="38"/>
      <c r="P1721" s="110"/>
      <c r="Q1721" s="38"/>
      <c r="R1721" s="23"/>
      <c r="S1721" s="23"/>
      <c r="T1721" s="321"/>
      <c r="U1721" s="23"/>
      <c r="V1721" s="23"/>
      <c r="W1721" s="23"/>
      <c r="X1721" s="110"/>
      <c r="Y1721" s="38"/>
      <c r="Z1721" s="124"/>
      <c r="AA1721" s="124"/>
      <c r="AB1721" s="315"/>
      <c r="AC1721" s="124"/>
      <c r="AD1721" s="124"/>
      <c r="AE1721" s="124"/>
      <c r="AF1721" s="38"/>
      <c r="AG1721" s="19"/>
      <c r="AH1721" s="19"/>
    </row>
    <row r="1722" spans="1:34" ht="12.75" customHeight="1">
      <c r="A1722" s="19"/>
      <c r="B1722" s="48"/>
      <c r="C1722" s="48"/>
      <c r="D1722" s="110"/>
      <c r="E1722" s="38"/>
      <c r="F1722" s="38"/>
      <c r="G1722" s="38"/>
      <c r="H1722" s="110"/>
      <c r="I1722" s="38"/>
      <c r="J1722" s="38"/>
      <c r="K1722" s="38"/>
      <c r="L1722" s="110"/>
      <c r="M1722" s="38"/>
      <c r="N1722" s="38"/>
      <c r="O1722" s="38"/>
      <c r="P1722" s="110"/>
      <c r="Q1722" s="38"/>
      <c r="R1722" s="38"/>
      <c r="S1722" s="309"/>
      <c r="T1722" s="310"/>
      <c r="U1722" s="309"/>
      <c r="V1722" s="309"/>
      <c r="W1722" s="309"/>
      <c r="X1722" s="110"/>
      <c r="Y1722" s="38"/>
      <c r="Z1722" s="38"/>
      <c r="AA1722" s="38"/>
      <c r="AB1722" s="110"/>
      <c r="AC1722" s="38"/>
      <c r="AD1722" s="38"/>
      <c r="AE1722" s="38"/>
      <c r="AF1722" s="38"/>
      <c r="AG1722" s="19"/>
      <c r="AH1722" s="19"/>
    </row>
    <row r="1723" spans="1:34" ht="12.75" customHeight="1">
      <c r="A1723" s="19"/>
      <c r="B1723" s="376"/>
      <c r="C1723" s="383"/>
      <c r="D1723" s="377"/>
      <c r="E1723" s="378"/>
      <c r="F1723" s="378"/>
      <c r="G1723" s="378"/>
      <c r="H1723" s="377"/>
      <c r="I1723" s="379"/>
      <c r="J1723" s="35"/>
      <c r="K1723" s="35"/>
      <c r="L1723" s="377"/>
      <c r="M1723" s="378"/>
      <c r="N1723" s="378"/>
      <c r="O1723" s="378"/>
      <c r="P1723" s="377"/>
      <c r="Q1723" s="378"/>
      <c r="R1723" s="381"/>
      <c r="S1723" s="381"/>
      <c r="T1723" s="382"/>
      <c r="U1723" s="381"/>
      <c r="V1723" s="381"/>
      <c r="W1723" s="381"/>
      <c r="X1723" s="372"/>
      <c r="Y1723" s="35"/>
      <c r="Z1723" s="35"/>
      <c r="AA1723" s="35"/>
      <c r="AB1723" s="372"/>
      <c r="AC1723" s="35"/>
      <c r="AD1723" s="35"/>
      <c r="AE1723" s="35"/>
      <c r="AF1723" s="35"/>
      <c r="AG1723" s="19"/>
      <c r="AH1723" s="19"/>
    </row>
    <row r="1724" spans="1:34" ht="12.75" customHeight="1">
      <c r="A1724" s="19"/>
      <c r="B1724" s="514">
        <v>4</v>
      </c>
      <c r="C1724" s="510" t="s">
        <v>1023</v>
      </c>
      <c r="D1724" s="515"/>
      <c r="E1724" s="516"/>
      <c r="F1724" s="516"/>
      <c r="G1724" s="516"/>
      <c r="H1724" s="515"/>
      <c r="I1724" s="517"/>
      <c r="J1724" s="512"/>
      <c r="K1724" s="512"/>
      <c r="L1724" s="515"/>
      <c r="M1724" s="516"/>
      <c r="N1724" s="516"/>
      <c r="O1724" s="516"/>
      <c r="P1724" s="515"/>
      <c r="Q1724" s="516"/>
      <c r="R1724" s="512"/>
      <c r="S1724" s="512"/>
      <c r="T1724" s="511"/>
      <c r="U1724" s="512"/>
      <c r="V1724" s="512"/>
      <c r="W1724" s="512"/>
      <c r="X1724" s="511"/>
      <c r="Y1724" s="512"/>
      <c r="Z1724" s="512"/>
      <c r="AA1724" s="513"/>
      <c r="AB1724" s="515"/>
      <c r="AC1724" s="512"/>
      <c r="AD1724" s="512"/>
      <c r="AE1724" s="512"/>
      <c r="AF1724" s="512"/>
      <c r="AG1724" s="19"/>
      <c r="AH1724" s="19"/>
    </row>
    <row r="1725" spans="1:34" ht="12.75" customHeight="1">
      <c r="A1725" s="19"/>
      <c r="B1725" s="514"/>
      <c r="C1725" s="514"/>
      <c r="D1725" s="515"/>
      <c r="E1725" s="516"/>
      <c r="F1725" s="516"/>
      <c r="G1725" s="516"/>
      <c r="H1725" s="515"/>
      <c r="I1725" s="517"/>
      <c r="J1725" s="512"/>
      <c r="K1725" s="512"/>
      <c r="L1725" s="515"/>
      <c r="M1725" s="516"/>
      <c r="N1725" s="516"/>
      <c r="O1725" s="516"/>
      <c r="P1725" s="515"/>
      <c r="Q1725" s="516"/>
      <c r="R1725" s="516"/>
      <c r="S1725" s="516"/>
      <c r="T1725" s="515"/>
      <c r="U1725" s="516"/>
      <c r="V1725" s="516"/>
      <c r="W1725" s="516"/>
      <c r="X1725" s="511"/>
      <c r="Y1725" s="512"/>
      <c r="Z1725" s="516"/>
      <c r="AA1725" s="513"/>
      <c r="AB1725" s="515"/>
      <c r="AC1725" s="516"/>
      <c r="AD1725" s="516"/>
      <c r="AE1725" s="516"/>
      <c r="AF1725" s="512"/>
      <c r="AG1725" s="19"/>
      <c r="AH1725" s="19"/>
    </row>
    <row r="1726" spans="1:34" ht="12.75" customHeight="1">
      <c r="A1726" s="19"/>
      <c r="B1726" s="509"/>
      <c r="C1726" s="509"/>
      <c r="D1726" s="511"/>
      <c r="E1726" s="512"/>
      <c r="F1726" s="512"/>
      <c r="G1726" s="512"/>
      <c r="H1726" s="511"/>
      <c r="I1726" s="512"/>
      <c r="J1726" s="512"/>
      <c r="K1726" s="512"/>
      <c r="L1726" s="511"/>
      <c r="M1726" s="512"/>
      <c r="N1726" s="512"/>
      <c r="O1726" s="512"/>
      <c r="P1726" s="511"/>
      <c r="Q1726" s="512"/>
      <c r="R1726" s="516"/>
      <c r="S1726" s="516"/>
      <c r="T1726" s="515"/>
      <c r="U1726" s="516"/>
      <c r="V1726" s="516"/>
      <c r="W1726" s="516"/>
      <c r="X1726" s="515"/>
      <c r="Y1726" s="516"/>
      <c r="Z1726" s="516"/>
      <c r="AA1726" s="513"/>
      <c r="AB1726" s="515"/>
      <c r="AC1726" s="516"/>
      <c r="AD1726" s="516"/>
      <c r="AE1726" s="516"/>
      <c r="AF1726" s="512"/>
      <c r="AG1726" s="19"/>
      <c r="AH1726" s="19"/>
    </row>
    <row r="1727" spans="1:34" ht="12.75" customHeight="1">
      <c r="A1727" s="19"/>
      <c r="B1727" s="532"/>
      <c r="C1727" s="532"/>
      <c r="D1727" s="523"/>
      <c r="E1727" s="522"/>
      <c r="F1727" s="522"/>
      <c r="G1727" s="522"/>
      <c r="H1727" s="523"/>
      <c r="I1727" s="522"/>
      <c r="J1727" s="522"/>
      <c r="K1727" s="522"/>
      <c r="L1727" s="523"/>
      <c r="M1727" s="522"/>
      <c r="N1727" s="522"/>
      <c r="O1727" s="522"/>
      <c r="P1727" s="523"/>
      <c r="Q1727" s="522"/>
      <c r="R1727" s="520"/>
      <c r="S1727" s="520"/>
      <c r="T1727" s="519"/>
      <c r="U1727" s="520"/>
      <c r="V1727" s="520"/>
      <c r="W1727" s="520"/>
      <c r="X1727" s="523"/>
      <c r="Y1727" s="522"/>
      <c r="Z1727" s="522"/>
      <c r="AA1727" s="524"/>
      <c r="AB1727" s="519"/>
      <c r="AC1727" s="522"/>
      <c r="AD1727" s="522"/>
      <c r="AE1727" s="522"/>
      <c r="AF1727" s="522"/>
      <c r="AG1727" s="19"/>
      <c r="AH1727" s="19"/>
    </row>
    <row r="1728" spans="1:34" ht="12.75" customHeight="1">
      <c r="A1728" s="19"/>
      <c r="B1728" s="490">
        <v>5</v>
      </c>
      <c r="C1728" s="504" t="s">
        <v>1024</v>
      </c>
      <c r="D1728" s="484"/>
      <c r="E1728" s="485"/>
      <c r="F1728" s="485"/>
      <c r="G1728" s="485"/>
      <c r="H1728" s="484"/>
      <c r="I1728" s="486"/>
      <c r="J1728" s="487"/>
      <c r="K1728" s="487"/>
      <c r="L1728" s="484"/>
      <c r="M1728" s="485"/>
      <c r="N1728" s="485"/>
      <c r="O1728" s="485"/>
      <c r="P1728" s="484"/>
      <c r="Q1728" s="485"/>
      <c r="R1728" s="491"/>
      <c r="S1728" s="491"/>
      <c r="T1728" s="492"/>
      <c r="U1728" s="491"/>
      <c r="V1728" s="491"/>
      <c r="W1728" s="491"/>
      <c r="X1728" s="488"/>
      <c r="Y1728" s="487"/>
      <c r="Z1728" s="485"/>
      <c r="AA1728" s="505"/>
      <c r="AB1728" s="484"/>
      <c r="AC1728" s="485"/>
      <c r="AD1728" s="485"/>
      <c r="AE1728" s="485"/>
      <c r="AF1728" s="487"/>
      <c r="AG1728" s="19"/>
      <c r="AH1728" s="19"/>
    </row>
    <row r="1729" spans="1:34" ht="12.75" customHeight="1">
      <c r="A1729" s="19"/>
      <c r="B1729" s="490"/>
      <c r="C1729" s="490"/>
      <c r="D1729" s="484"/>
      <c r="E1729" s="485"/>
      <c r="F1729" s="485"/>
      <c r="G1729" s="485"/>
      <c r="H1729" s="484"/>
      <c r="I1729" s="486"/>
      <c r="J1729" s="487"/>
      <c r="K1729" s="487"/>
      <c r="L1729" s="484"/>
      <c r="M1729" s="485"/>
      <c r="N1729" s="485"/>
      <c r="O1729" s="485"/>
      <c r="P1729" s="484"/>
      <c r="Q1729" s="485"/>
      <c r="R1729" s="487"/>
      <c r="S1729" s="493"/>
      <c r="T1729" s="494"/>
      <c r="U1729" s="493"/>
      <c r="V1729" s="493"/>
      <c r="W1729" s="493"/>
      <c r="X1729" s="488"/>
      <c r="Y1729" s="487"/>
      <c r="Z1729" s="487"/>
      <c r="AA1729" s="487"/>
      <c r="AB1729" s="488"/>
      <c r="AC1729" s="487"/>
      <c r="AD1729" s="487"/>
      <c r="AE1729" s="487"/>
      <c r="AF1729" s="487"/>
      <c r="AG1729" s="19"/>
      <c r="AH1729" s="19"/>
    </row>
    <row r="1730" spans="1:34" ht="12.75" customHeight="1">
      <c r="A1730" s="19"/>
      <c r="B1730" s="490"/>
      <c r="C1730" s="489"/>
      <c r="D1730" s="484"/>
      <c r="E1730" s="485"/>
      <c r="F1730" s="485"/>
      <c r="G1730" s="485"/>
      <c r="H1730" s="484"/>
      <c r="I1730" s="486"/>
      <c r="J1730" s="487"/>
      <c r="K1730" s="487"/>
      <c r="L1730" s="484"/>
      <c r="M1730" s="485"/>
      <c r="N1730" s="485"/>
      <c r="O1730" s="485"/>
      <c r="P1730" s="484"/>
      <c r="Q1730" s="485"/>
      <c r="R1730" s="493"/>
      <c r="S1730" s="493"/>
      <c r="T1730" s="494"/>
      <c r="U1730" s="493"/>
      <c r="V1730" s="493"/>
      <c r="W1730" s="493"/>
      <c r="X1730" s="488"/>
      <c r="Y1730" s="487"/>
      <c r="Z1730" s="487"/>
      <c r="AA1730" s="487"/>
      <c r="AB1730" s="488"/>
      <c r="AC1730" s="487"/>
      <c r="AD1730" s="487"/>
      <c r="AE1730" s="487"/>
      <c r="AF1730" s="487"/>
      <c r="AG1730" s="19"/>
      <c r="AH1730" s="19"/>
    </row>
    <row r="1731" spans="1:34" ht="12.75" customHeight="1">
      <c r="A1731" s="19"/>
      <c r="B1731" s="496"/>
      <c r="C1731" s="496"/>
      <c r="D1731" s="503"/>
      <c r="E1731" s="500"/>
      <c r="F1731" s="500"/>
      <c r="G1731" s="500"/>
      <c r="H1731" s="503"/>
      <c r="I1731" s="500"/>
      <c r="J1731" s="500"/>
      <c r="K1731" s="500"/>
      <c r="L1731" s="503"/>
      <c r="M1731" s="500"/>
      <c r="N1731" s="500"/>
      <c r="O1731" s="500"/>
      <c r="P1731" s="503"/>
      <c r="Q1731" s="500"/>
      <c r="R1731" s="500"/>
      <c r="S1731" s="500"/>
      <c r="T1731" s="503"/>
      <c r="U1731" s="500"/>
      <c r="V1731" s="500"/>
      <c r="W1731" s="500"/>
      <c r="X1731" s="503"/>
      <c r="Y1731" s="500"/>
      <c r="Z1731" s="500"/>
      <c r="AA1731" s="506"/>
      <c r="AB1731" s="503"/>
      <c r="AC1731" s="500"/>
      <c r="AD1731" s="500"/>
      <c r="AE1731" s="500"/>
      <c r="AF1731" s="500"/>
      <c r="AG1731" s="19"/>
      <c r="AH1731" s="19"/>
    </row>
    <row r="1732" spans="1:34" ht="12.75" customHeight="1">
      <c r="A1732" s="19"/>
      <c r="B1732" s="48">
        <v>6</v>
      </c>
      <c r="C1732" s="363" t="s">
        <v>483</v>
      </c>
      <c r="D1732" s="110"/>
      <c r="E1732" s="38"/>
      <c r="F1732" s="38"/>
      <c r="G1732" s="38"/>
      <c r="H1732" s="110"/>
      <c r="I1732" s="38"/>
      <c r="J1732" s="38"/>
      <c r="K1732" s="38"/>
      <c r="L1732" s="110"/>
      <c r="M1732" s="38"/>
      <c r="N1732" s="38"/>
      <c r="O1732" s="38"/>
      <c r="P1732" s="110"/>
      <c r="Q1732" s="38"/>
      <c r="R1732" s="124"/>
      <c r="S1732" s="124"/>
      <c r="T1732" s="315"/>
      <c r="U1732" s="124"/>
      <c r="V1732" s="124"/>
      <c r="W1732" s="124"/>
      <c r="X1732" s="110"/>
      <c r="Y1732" s="38"/>
      <c r="Z1732" s="124"/>
      <c r="AA1732" s="317"/>
      <c r="AB1732" s="315"/>
      <c r="AC1732" s="124"/>
      <c r="AD1732" s="124"/>
      <c r="AE1732" s="124"/>
      <c r="AF1732" s="38"/>
      <c r="AG1732" s="19"/>
      <c r="AH1732" s="19"/>
    </row>
    <row r="1733" spans="1:34" ht="12.75" customHeight="1">
      <c r="A1733" s="19"/>
      <c r="B1733" s="375"/>
      <c r="C1733" s="375"/>
      <c r="D1733" s="315"/>
      <c r="E1733" s="124"/>
      <c r="F1733" s="124"/>
      <c r="G1733" s="124"/>
      <c r="H1733" s="315"/>
      <c r="I1733" s="303"/>
      <c r="J1733" s="38"/>
      <c r="K1733" s="38"/>
      <c r="L1733" s="315"/>
      <c r="M1733" s="124"/>
      <c r="N1733" s="124"/>
      <c r="O1733" s="124"/>
      <c r="P1733" s="315"/>
      <c r="Q1733" s="124"/>
      <c r="R1733" s="124"/>
      <c r="S1733" s="124"/>
      <c r="T1733" s="315"/>
      <c r="U1733" s="124"/>
      <c r="V1733" s="124"/>
      <c r="W1733" s="124"/>
      <c r="X1733" s="315"/>
      <c r="Y1733" s="124"/>
      <c r="Z1733" s="124"/>
      <c r="AA1733" s="317"/>
      <c r="AB1733" s="315"/>
      <c r="AC1733" s="124"/>
      <c r="AD1733" s="124"/>
      <c r="AE1733" s="124"/>
      <c r="AF1733" s="38"/>
      <c r="AG1733" s="19"/>
      <c r="AH1733" s="19"/>
    </row>
    <row r="1734" spans="1:34" ht="12.75" customHeight="1">
      <c r="A1734" s="19"/>
      <c r="B1734" s="375"/>
      <c r="C1734" s="375"/>
      <c r="D1734" s="315"/>
      <c r="E1734" s="124"/>
      <c r="F1734" s="124"/>
      <c r="G1734" s="124"/>
      <c r="H1734" s="315"/>
      <c r="I1734" s="303"/>
      <c r="J1734" s="38"/>
      <c r="K1734" s="38"/>
      <c r="L1734" s="315"/>
      <c r="M1734" s="124"/>
      <c r="N1734" s="124"/>
      <c r="O1734" s="124"/>
      <c r="P1734" s="315"/>
      <c r="Q1734" s="124"/>
      <c r="R1734" s="124"/>
      <c r="S1734" s="124"/>
      <c r="T1734" s="315"/>
      <c r="U1734" s="124"/>
      <c r="V1734" s="124"/>
      <c r="W1734" s="124"/>
      <c r="X1734" s="110"/>
      <c r="Y1734" s="38"/>
      <c r="Z1734" s="38"/>
      <c r="AA1734" s="317"/>
      <c r="AB1734" s="110"/>
      <c r="AC1734" s="38"/>
      <c r="AD1734" s="38"/>
      <c r="AE1734" s="38"/>
      <c r="AF1734" s="38"/>
      <c r="AG1734" s="19"/>
      <c r="AH1734" s="19"/>
    </row>
    <row r="1735" spans="1:34" ht="12.75" customHeight="1">
      <c r="A1735" s="19"/>
      <c r="B1735" s="376"/>
      <c r="C1735" s="376"/>
      <c r="D1735" s="377"/>
      <c r="E1735" s="378"/>
      <c r="F1735" s="378"/>
      <c r="G1735" s="378"/>
      <c r="H1735" s="377"/>
      <c r="I1735" s="379"/>
      <c r="J1735" s="35"/>
      <c r="K1735" s="35"/>
      <c r="L1735" s="377"/>
      <c r="M1735" s="378"/>
      <c r="N1735" s="378"/>
      <c r="O1735" s="378"/>
      <c r="P1735" s="377"/>
      <c r="Q1735" s="378"/>
      <c r="R1735" s="385"/>
      <c r="S1735" s="385"/>
      <c r="T1735" s="386"/>
      <c r="U1735" s="385"/>
      <c r="V1735" s="385"/>
      <c r="W1735" s="385"/>
      <c r="X1735" s="372"/>
      <c r="Y1735" s="35"/>
      <c r="Z1735" s="378"/>
      <c r="AA1735" s="384"/>
      <c r="AB1735" s="377"/>
      <c r="AC1735" s="378"/>
      <c r="AD1735" s="378"/>
      <c r="AE1735" s="378"/>
      <c r="AF1735" s="35"/>
      <c r="AG1735" s="19"/>
      <c r="AH1735" s="19"/>
    </row>
    <row r="1736" spans="1:34" ht="12.75" customHeight="1">
      <c r="A1736" s="19"/>
      <c r="B1736" s="48">
        <v>7</v>
      </c>
      <c r="C1736" s="363" t="s">
        <v>1019</v>
      </c>
      <c r="D1736" s="110"/>
      <c r="E1736" s="38"/>
      <c r="F1736" s="38"/>
      <c r="G1736" s="38"/>
      <c r="H1736" s="110"/>
      <c r="I1736" s="38"/>
      <c r="J1736" s="38"/>
      <c r="K1736" s="38"/>
      <c r="L1736" s="110"/>
      <c r="M1736" s="38"/>
      <c r="N1736" s="38"/>
      <c r="O1736" s="38"/>
      <c r="P1736" s="110"/>
      <c r="Q1736" s="38"/>
      <c r="R1736" s="38"/>
      <c r="S1736" s="309"/>
      <c r="T1736" s="310"/>
      <c r="U1736" s="309"/>
      <c r="V1736" s="309"/>
      <c r="W1736" s="309"/>
      <c r="X1736" s="110"/>
      <c r="Y1736" s="38"/>
      <c r="Z1736" s="38"/>
      <c r="AA1736" s="38"/>
      <c r="AB1736" s="110"/>
      <c r="AC1736" s="38"/>
      <c r="AD1736" s="38"/>
      <c r="AE1736" s="38"/>
      <c r="AF1736" s="38"/>
      <c r="AG1736" s="19"/>
      <c r="AH1736" s="19"/>
    </row>
    <row r="1737" spans="1:34" ht="12.75" customHeight="1">
      <c r="A1737" s="19"/>
      <c r="B1737" s="48"/>
      <c r="C1737" s="48"/>
      <c r="D1737" s="110"/>
      <c r="E1737" s="38"/>
      <c r="F1737" s="38"/>
      <c r="G1737" s="38"/>
      <c r="H1737" s="110"/>
      <c r="I1737" s="38"/>
      <c r="J1737" s="38"/>
      <c r="K1737" s="38"/>
      <c r="L1737" s="110"/>
      <c r="M1737" s="38"/>
      <c r="N1737" s="38"/>
      <c r="O1737" s="38"/>
      <c r="P1737" s="110"/>
      <c r="Q1737" s="38"/>
      <c r="R1737" s="309"/>
      <c r="S1737" s="309"/>
      <c r="T1737" s="310"/>
      <c r="U1737" s="309"/>
      <c r="V1737" s="309"/>
      <c r="W1737" s="309"/>
      <c r="X1737" s="110"/>
      <c r="Y1737" s="38"/>
      <c r="Z1737" s="38"/>
      <c r="AA1737" s="38"/>
      <c r="AB1737" s="110"/>
      <c r="AC1737" s="38"/>
      <c r="AD1737" s="38"/>
      <c r="AE1737" s="38"/>
      <c r="AF1737" s="38"/>
      <c r="AG1737" s="19"/>
      <c r="AH1737" s="19"/>
    </row>
    <row r="1738" spans="1:34" ht="12.75" customHeight="1">
      <c r="A1738" s="19"/>
      <c r="B1738" s="375"/>
      <c r="C1738" s="48"/>
      <c r="D1738" s="315"/>
      <c r="E1738" s="124"/>
      <c r="F1738" s="124"/>
      <c r="G1738" s="124"/>
      <c r="H1738" s="315"/>
      <c r="I1738" s="303"/>
      <c r="J1738" s="38"/>
      <c r="K1738" s="38"/>
      <c r="L1738" s="315"/>
      <c r="M1738" s="124"/>
      <c r="N1738" s="124"/>
      <c r="O1738" s="124"/>
      <c r="P1738" s="315"/>
      <c r="Q1738" s="124"/>
      <c r="R1738" s="38"/>
      <c r="S1738" s="38"/>
      <c r="T1738" s="110"/>
      <c r="U1738" s="38"/>
      <c r="V1738" s="38"/>
      <c r="W1738" s="38"/>
      <c r="X1738" s="110"/>
      <c r="Y1738" s="38"/>
      <c r="Z1738" s="38"/>
      <c r="AA1738" s="317"/>
      <c r="AB1738" s="110"/>
      <c r="AC1738" s="38"/>
      <c r="AD1738" s="38"/>
      <c r="AE1738" s="38"/>
      <c r="AF1738" s="38"/>
      <c r="AG1738" s="19"/>
      <c r="AH1738" s="19"/>
    </row>
    <row r="1739" spans="1:34" ht="12.75" customHeight="1">
      <c r="A1739" s="19"/>
      <c r="B1739" s="376"/>
      <c r="C1739" s="383"/>
      <c r="D1739" s="377"/>
      <c r="E1739" s="378"/>
      <c r="F1739" s="378"/>
      <c r="G1739" s="378"/>
      <c r="H1739" s="377"/>
      <c r="I1739" s="379"/>
      <c r="J1739" s="35"/>
      <c r="K1739" s="35"/>
      <c r="L1739" s="377"/>
      <c r="M1739" s="378"/>
      <c r="N1739" s="378"/>
      <c r="O1739" s="378"/>
      <c r="P1739" s="377"/>
      <c r="Q1739" s="378"/>
      <c r="R1739" s="378"/>
      <c r="S1739" s="378"/>
      <c r="T1739" s="377"/>
      <c r="U1739" s="378"/>
      <c r="V1739" s="378"/>
      <c r="W1739" s="378"/>
      <c r="X1739" s="372"/>
      <c r="Y1739" s="35"/>
      <c r="Z1739" s="378"/>
      <c r="AA1739" s="384"/>
      <c r="AB1739" s="377"/>
      <c r="AC1739" s="378"/>
      <c r="AD1739" s="378"/>
      <c r="AE1739" s="378"/>
      <c r="AF1739" s="379"/>
      <c r="AG1739" s="19"/>
      <c r="AH1739" s="19"/>
    </row>
    <row r="1740" spans="1:34" ht="12.75" customHeight="1">
      <c r="A1740" s="19"/>
      <c r="B1740" s="375">
        <v>8</v>
      </c>
      <c r="C1740" s="363" t="s">
        <v>1020</v>
      </c>
      <c r="D1740" s="315"/>
      <c r="E1740" s="124"/>
      <c r="F1740" s="124"/>
      <c r="G1740" s="124"/>
      <c r="H1740" s="315"/>
      <c r="I1740" s="303"/>
      <c r="J1740" s="38"/>
      <c r="K1740" s="38"/>
      <c r="L1740" s="315"/>
      <c r="M1740" s="124"/>
      <c r="N1740" s="124"/>
      <c r="O1740" s="124"/>
      <c r="P1740" s="315"/>
      <c r="Q1740" s="124"/>
      <c r="R1740" s="124"/>
      <c r="S1740" s="124"/>
      <c r="T1740" s="315"/>
      <c r="U1740" s="124"/>
      <c r="V1740" s="124"/>
      <c r="W1740" s="124"/>
      <c r="X1740" s="315"/>
      <c r="Y1740" s="124"/>
      <c r="Z1740" s="124"/>
      <c r="AA1740" s="317"/>
      <c r="AB1740" s="315"/>
      <c r="AC1740" s="124"/>
      <c r="AD1740" s="124"/>
      <c r="AE1740" s="124"/>
      <c r="AF1740" s="38"/>
      <c r="AG1740" s="19"/>
      <c r="AH1740" s="19"/>
    </row>
    <row r="1741" spans="1:34" ht="12.75" customHeight="1">
      <c r="A1741" s="19"/>
      <c r="B1741" s="48"/>
      <c r="C1741" s="375"/>
      <c r="D1741" s="110"/>
      <c r="E1741" s="38"/>
      <c r="F1741" s="38"/>
      <c r="G1741" s="38"/>
      <c r="H1741" s="110"/>
      <c r="I1741" s="38"/>
      <c r="J1741" s="38"/>
      <c r="K1741" s="38"/>
      <c r="L1741" s="110"/>
      <c r="M1741" s="38"/>
      <c r="N1741" s="38"/>
      <c r="O1741" s="38"/>
      <c r="P1741" s="110"/>
      <c r="Q1741" s="38"/>
      <c r="R1741" s="124"/>
      <c r="S1741" s="124"/>
      <c r="T1741" s="315"/>
      <c r="U1741" s="124"/>
      <c r="V1741" s="124"/>
      <c r="W1741" s="124"/>
      <c r="X1741" s="110"/>
      <c r="Y1741" s="38"/>
      <c r="Z1741" s="38"/>
      <c r="AA1741" s="317"/>
      <c r="AB1741" s="110"/>
      <c r="AC1741" s="38"/>
      <c r="AD1741" s="38"/>
      <c r="AE1741" s="38"/>
      <c r="AF1741" s="38"/>
      <c r="AG1741" s="19"/>
      <c r="AH1741" s="19"/>
    </row>
    <row r="1742" spans="1:34" ht="12.75" customHeight="1">
      <c r="A1742" s="19"/>
      <c r="B1742" s="48"/>
      <c r="C1742" s="48"/>
      <c r="D1742" s="110"/>
      <c r="E1742" s="38"/>
      <c r="F1742" s="38"/>
      <c r="G1742" s="38"/>
      <c r="H1742" s="110"/>
      <c r="I1742" s="38"/>
      <c r="J1742" s="38"/>
      <c r="K1742" s="38"/>
      <c r="L1742" s="110"/>
      <c r="M1742" s="38"/>
      <c r="N1742" s="38"/>
      <c r="O1742" s="38"/>
      <c r="P1742" s="110"/>
      <c r="Q1742" s="38"/>
      <c r="R1742" s="23"/>
      <c r="S1742" s="23"/>
      <c r="T1742" s="321"/>
      <c r="U1742" s="23"/>
      <c r="V1742" s="23"/>
      <c r="W1742" s="23"/>
      <c r="X1742" s="110"/>
      <c r="Y1742" s="38"/>
      <c r="Z1742" s="124"/>
      <c r="AA1742" s="317"/>
      <c r="AB1742" s="315"/>
      <c r="AC1742" s="124"/>
      <c r="AD1742" s="124"/>
      <c r="AE1742" s="124"/>
      <c r="AF1742" s="38"/>
      <c r="AG1742" s="19"/>
      <c r="AH1742" s="19"/>
    </row>
    <row r="1743" spans="1:34" ht="12.75" customHeight="1">
      <c r="A1743" s="19"/>
      <c r="B1743" s="376"/>
      <c r="C1743" s="383"/>
      <c r="D1743" s="377"/>
      <c r="E1743" s="378"/>
      <c r="F1743" s="378"/>
      <c r="G1743" s="378"/>
      <c r="H1743" s="377"/>
      <c r="I1743" s="379"/>
      <c r="J1743" s="35"/>
      <c r="K1743" s="35"/>
      <c r="L1743" s="377"/>
      <c r="M1743" s="378"/>
      <c r="N1743" s="378"/>
      <c r="O1743" s="378"/>
      <c r="P1743" s="377"/>
      <c r="Q1743" s="378"/>
      <c r="R1743" s="35"/>
      <c r="S1743" s="381"/>
      <c r="T1743" s="382"/>
      <c r="U1743" s="381"/>
      <c r="V1743" s="381"/>
      <c r="W1743" s="381"/>
      <c r="X1743" s="372"/>
      <c r="Y1743" s="35"/>
      <c r="Z1743" s="35"/>
      <c r="AA1743" s="35"/>
      <c r="AB1743" s="372"/>
      <c r="AC1743" s="35"/>
      <c r="AD1743" s="35"/>
      <c r="AE1743" s="35"/>
      <c r="AF1743" s="35"/>
      <c r="AG1743" s="19"/>
      <c r="AH1743" s="19"/>
    </row>
    <row r="1744" spans="1:34" ht="12.75" customHeight="1">
      <c r="A1744" s="19"/>
      <c r="B1744" s="375">
        <v>9</v>
      </c>
      <c r="C1744" s="375" t="s">
        <v>1021</v>
      </c>
      <c r="D1744" s="315"/>
      <c r="E1744" s="124"/>
      <c r="F1744" s="124"/>
      <c r="G1744" s="124"/>
      <c r="H1744" s="315"/>
      <c r="I1744" s="303"/>
      <c r="J1744" s="38"/>
      <c r="K1744" s="38"/>
      <c r="L1744" s="315"/>
      <c r="M1744" s="124"/>
      <c r="N1744" s="124"/>
      <c r="O1744" s="124"/>
      <c r="P1744" s="315"/>
      <c r="Q1744" s="124"/>
      <c r="R1744" s="309"/>
      <c r="S1744" s="309"/>
      <c r="T1744" s="310"/>
      <c r="U1744" s="309"/>
      <c r="V1744" s="309"/>
      <c r="W1744" s="309"/>
      <c r="X1744" s="110"/>
      <c r="Y1744" s="38"/>
      <c r="Z1744" s="38"/>
      <c r="AA1744" s="38"/>
      <c r="AB1744" s="110"/>
      <c r="AC1744" s="38"/>
      <c r="AD1744" s="38"/>
      <c r="AE1744" s="38"/>
      <c r="AF1744" s="38"/>
      <c r="AG1744" s="19"/>
      <c r="AH1744" s="19"/>
    </row>
    <row r="1745" spans="1:34" ht="12.75" customHeight="1">
      <c r="A1745" s="19"/>
      <c r="B1745" s="375"/>
      <c r="C1745" s="375"/>
      <c r="D1745" s="315"/>
      <c r="E1745" s="124"/>
      <c r="F1745" s="124"/>
      <c r="G1745" s="124"/>
      <c r="H1745" s="315"/>
      <c r="I1745" s="303"/>
      <c r="J1745" s="38"/>
      <c r="K1745" s="38"/>
      <c r="L1745" s="315"/>
      <c r="M1745" s="124"/>
      <c r="N1745" s="124"/>
      <c r="O1745" s="124"/>
      <c r="P1745" s="315"/>
      <c r="Q1745" s="124"/>
      <c r="R1745" s="38"/>
      <c r="S1745" s="38"/>
      <c r="T1745" s="110"/>
      <c r="U1745" s="38"/>
      <c r="V1745" s="38"/>
      <c r="W1745" s="38"/>
      <c r="X1745" s="110"/>
      <c r="Y1745" s="38"/>
      <c r="Z1745" s="38"/>
      <c r="AA1745" s="38"/>
      <c r="AB1745" s="110"/>
      <c r="AC1745" s="38"/>
      <c r="AD1745" s="38"/>
      <c r="AE1745" s="38"/>
      <c r="AF1745" s="38"/>
      <c r="AG1745" s="19"/>
      <c r="AH1745" s="19"/>
    </row>
    <row r="1746" spans="1:34" ht="12.75" customHeight="1">
      <c r="A1746" s="19"/>
      <c r="B1746" s="48"/>
      <c r="C1746" s="48"/>
      <c r="D1746" s="110"/>
      <c r="E1746" s="38"/>
      <c r="F1746" s="38"/>
      <c r="G1746" s="38"/>
      <c r="H1746" s="110"/>
      <c r="I1746" s="38"/>
      <c r="J1746" s="38"/>
      <c r="K1746" s="38"/>
      <c r="L1746" s="110"/>
      <c r="M1746" s="38"/>
      <c r="N1746" s="38"/>
      <c r="O1746" s="38"/>
      <c r="P1746" s="110"/>
      <c r="Q1746" s="38"/>
      <c r="R1746" s="124"/>
      <c r="S1746" s="124"/>
      <c r="T1746" s="315"/>
      <c r="U1746" s="124"/>
      <c r="V1746" s="124"/>
      <c r="W1746" s="124"/>
      <c r="X1746" s="110"/>
      <c r="Y1746" s="38"/>
      <c r="Z1746" s="124"/>
      <c r="AA1746" s="38"/>
      <c r="AB1746" s="315"/>
      <c r="AC1746" s="124"/>
      <c r="AD1746" s="124"/>
      <c r="AE1746" s="124"/>
      <c r="AF1746" s="38"/>
      <c r="AG1746" s="19"/>
      <c r="AH1746" s="19"/>
    </row>
    <row r="1747" spans="1:34" ht="12.75" customHeight="1">
      <c r="A1747" s="19"/>
      <c r="B1747" s="383"/>
      <c r="C1747" s="383"/>
      <c r="D1747" s="372"/>
      <c r="E1747" s="35"/>
      <c r="F1747" s="35"/>
      <c r="G1747" s="35"/>
      <c r="H1747" s="372"/>
      <c r="I1747" s="35"/>
      <c r="J1747" s="35"/>
      <c r="K1747" s="35"/>
      <c r="L1747" s="372"/>
      <c r="M1747" s="35"/>
      <c r="N1747" s="35"/>
      <c r="O1747" s="35"/>
      <c r="P1747" s="372"/>
      <c r="Q1747" s="35"/>
      <c r="R1747" s="378"/>
      <c r="S1747" s="378"/>
      <c r="T1747" s="377"/>
      <c r="U1747" s="378"/>
      <c r="V1747" s="378"/>
      <c r="W1747" s="378"/>
      <c r="X1747" s="377"/>
      <c r="Y1747" s="378"/>
      <c r="Z1747" s="378"/>
      <c r="AA1747" s="35"/>
      <c r="AB1747" s="377"/>
      <c r="AC1747" s="378"/>
      <c r="AD1747" s="378"/>
      <c r="AE1747" s="378"/>
      <c r="AF1747" s="35"/>
      <c r="AG1747" s="19"/>
      <c r="AH1747" s="19"/>
    </row>
    <row r="1748" spans="1:34" ht="12.75" customHeight="1">
      <c r="A1748" s="19"/>
      <c r="B1748" s="375">
        <v>10</v>
      </c>
      <c r="C1748" s="375" t="s">
        <v>1022</v>
      </c>
      <c r="D1748" s="315"/>
      <c r="E1748" s="124"/>
      <c r="F1748" s="124"/>
      <c r="G1748" s="124"/>
      <c r="H1748" s="315"/>
      <c r="I1748" s="303"/>
      <c r="J1748" s="38"/>
      <c r="K1748" s="38"/>
      <c r="L1748" s="315"/>
      <c r="M1748" s="124"/>
      <c r="N1748" s="124"/>
      <c r="O1748" s="124"/>
      <c r="P1748" s="315"/>
      <c r="Q1748" s="124"/>
      <c r="R1748" s="124"/>
      <c r="S1748" s="124"/>
      <c r="T1748" s="315"/>
      <c r="U1748" s="124"/>
      <c r="V1748" s="124"/>
      <c r="W1748" s="124"/>
      <c r="X1748" s="110"/>
      <c r="Y1748" s="38"/>
      <c r="Z1748" s="38"/>
      <c r="AA1748" s="38"/>
      <c r="AB1748" s="110"/>
      <c r="AC1748" s="38"/>
      <c r="AD1748" s="38"/>
      <c r="AE1748" s="38"/>
      <c r="AF1748" s="38"/>
      <c r="AG1748" s="19"/>
      <c r="AH1748" s="19"/>
    </row>
    <row r="1749" spans="1:34" ht="12.75" customHeight="1">
      <c r="A1749" s="19"/>
      <c r="B1749" s="375"/>
      <c r="C1749" s="375"/>
      <c r="D1749" s="315"/>
      <c r="E1749" s="124"/>
      <c r="F1749" s="124"/>
      <c r="G1749" s="124"/>
      <c r="H1749" s="315"/>
      <c r="I1749" s="303"/>
      <c r="J1749" s="38"/>
      <c r="K1749" s="38"/>
      <c r="L1749" s="315"/>
      <c r="M1749" s="124"/>
      <c r="N1749" s="124"/>
      <c r="O1749" s="124"/>
      <c r="P1749" s="315"/>
      <c r="Q1749" s="124"/>
      <c r="R1749" s="23"/>
      <c r="S1749" s="23"/>
      <c r="T1749" s="321"/>
      <c r="U1749" s="23"/>
      <c r="V1749" s="23"/>
      <c r="W1749" s="23"/>
      <c r="X1749" s="110"/>
      <c r="Y1749" s="38"/>
      <c r="Z1749" s="124"/>
      <c r="AA1749" s="38"/>
      <c r="AB1749" s="315"/>
      <c r="AC1749" s="124"/>
      <c r="AD1749" s="124"/>
      <c r="AE1749" s="124"/>
      <c r="AF1749" s="38"/>
      <c r="AG1749" s="19"/>
      <c r="AH1749" s="19"/>
    </row>
    <row r="1750" spans="1:34" ht="12.75" customHeight="1">
      <c r="A1750" s="19"/>
      <c r="B1750" s="375"/>
      <c r="C1750" s="48"/>
      <c r="D1750" s="315"/>
      <c r="E1750" s="124"/>
      <c r="F1750" s="124"/>
      <c r="G1750" s="124"/>
      <c r="H1750" s="315"/>
      <c r="I1750" s="303"/>
      <c r="J1750" s="38"/>
      <c r="K1750" s="38"/>
      <c r="L1750" s="315"/>
      <c r="M1750" s="124"/>
      <c r="N1750" s="124"/>
      <c r="O1750" s="124"/>
      <c r="P1750" s="315"/>
      <c r="Q1750" s="124"/>
      <c r="R1750" s="38"/>
      <c r="S1750" s="309"/>
      <c r="T1750" s="310"/>
      <c r="U1750" s="309"/>
      <c r="V1750" s="309"/>
      <c r="W1750" s="309"/>
      <c r="X1750" s="110"/>
      <c r="Y1750" s="38"/>
      <c r="Z1750" s="38"/>
      <c r="AA1750" s="38"/>
      <c r="AB1750" s="110"/>
      <c r="AC1750" s="38"/>
      <c r="AD1750" s="38"/>
      <c r="AE1750" s="38"/>
      <c r="AF1750" s="38"/>
      <c r="AG1750" s="19"/>
      <c r="AH1750" s="19"/>
    </row>
    <row r="1751" spans="1:34" ht="12.75" customHeight="1">
      <c r="A1751" s="19"/>
      <c r="B1751" s="383"/>
      <c r="C1751" s="383"/>
      <c r="D1751" s="372"/>
      <c r="E1751" s="35"/>
      <c r="F1751" s="35"/>
      <c r="G1751" s="35"/>
      <c r="H1751" s="372"/>
      <c r="I1751" s="35"/>
      <c r="J1751" s="35"/>
      <c r="K1751" s="35"/>
      <c r="L1751" s="372"/>
      <c r="M1751" s="35"/>
      <c r="N1751" s="35"/>
      <c r="O1751" s="35"/>
      <c r="P1751" s="372"/>
      <c r="Q1751" s="35"/>
      <c r="R1751" s="381"/>
      <c r="S1751" s="381"/>
      <c r="T1751" s="382"/>
      <c r="U1751" s="381"/>
      <c r="V1751" s="381"/>
      <c r="W1751" s="381"/>
      <c r="X1751" s="372"/>
      <c r="Y1751" s="35"/>
      <c r="Z1751" s="35"/>
      <c r="AA1751" s="35"/>
      <c r="AB1751" s="372"/>
      <c r="AC1751" s="35"/>
      <c r="AD1751" s="35"/>
      <c r="AE1751" s="35"/>
      <c r="AF1751" s="35"/>
      <c r="AG1751" s="19"/>
      <c r="AH1751" s="19"/>
    </row>
    <row r="1752" spans="1:34" ht="12.75" customHeight="1">
      <c r="A1752" s="19"/>
      <c r="B1752" s="509">
        <v>11</v>
      </c>
      <c r="C1752" s="510" t="s">
        <v>1023</v>
      </c>
      <c r="D1752" s="511"/>
      <c r="E1752" s="512"/>
      <c r="F1752" s="512"/>
      <c r="G1752" s="512"/>
      <c r="H1752" s="511"/>
      <c r="I1752" s="512"/>
      <c r="J1752" s="512"/>
      <c r="K1752" s="512"/>
      <c r="L1752" s="511"/>
      <c r="M1752" s="512"/>
      <c r="N1752" s="512"/>
      <c r="O1752" s="512"/>
      <c r="P1752" s="511"/>
      <c r="Q1752" s="512"/>
      <c r="R1752" s="512"/>
      <c r="S1752" s="512"/>
      <c r="T1752" s="511"/>
      <c r="U1752" s="512"/>
      <c r="V1752" s="512"/>
      <c r="W1752" s="512"/>
      <c r="X1752" s="511"/>
      <c r="Y1752" s="512"/>
      <c r="Z1752" s="512"/>
      <c r="AA1752" s="513"/>
      <c r="AB1752" s="511"/>
      <c r="AC1752" s="512"/>
      <c r="AD1752" s="512"/>
      <c r="AE1752" s="512"/>
      <c r="AF1752" s="512"/>
      <c r="AG1752" s="19"/>
      <c r="AH1752" s="19"/>
    </row>
    <row r="1753" spans="1:34" ht="12.75" customHeight="1">
      <c r="A1753" s="19"/>
      <c r="B1753" s="514"/>
      <c r="C1753" s="514"/>
      <c r="D1753" s="515"/>
      <c r="E1753" s="516"/>
      <c r="F1753" s="516"/>
      <c r="G1753" s="516"/>
      <c r="H1753" s="515"/>
      <c r="I1753" s="517"/>
      <c r="J1753" s="512"/>
      <c r="K1753" s="512"/>
      <c r="L1753" s="515"/>
      <c r="M1753" s="516"/>
      <c r="N1753" s="516"/>
      <c r="O1753" s="516"/>
      <c r="P1753" s="515"/>
      <c r="Q1753" s="516"/>
      <c r="R1753" s="516"/>
      <c r="S1753" s="516"/>
      <c r="T1753" s="515"/>
      <c r="U1753" s="516"/>
      <c r="V1753" s="516"/>
      <c r="W1753" s="516"/>
      <c r="X1753" s="511"/>
      <c r="Y1753" s="512"/>
      <c r="Z1753" s="516"/>
      <c r="AA1753" s="513"/>
      <c r="AB1753" s="515"/>
      <c r="AC1753" s="516"/>
      <c r="AD1753" s="516"/>
      <c r="AE1753" s="516"/>
      <c r="AF1753" s="512"/>
      <c r="AG1753" s="19"/>
      <c r="AH1753" s="19"/>
    </row>
    <row r="1754" spans="1:34" ht="12.75" customHeight="1">
      <c r="A1754" s="19"/>
      <c r="B1754" s="514"/>
      <c r="C1754" s="509"/>
      <c r="D1754" s="515"/>
      <c r="E1754" s="516"/>
      <c r="F1754" s="516"/>
      <c r="G1754" s="516"/>
      <c r="H1754" s="515"/>
      <c r="I1754" s="517"/>
      <c r="J1754" s="512"/>
      <c r="K1754" s="512"/>
      <c r="L1754" s="515"/>
      <c r="M1754" s="516"/>
      <c r="N1754" s="516"/>
      <c r="O1754" s="516"/>
      <c r="P1754" s="515"/>
      <c r="Q1754" s="516"/>
      <c r="R1754" s="516"/>
      <c r="S1754" s="516"/>
      <c r="T1754" s="515"/>
      <c r="U1754" s="516"/>
      <c r="V1754" s="516"/>
      <c r="W1754" s="516"/>
      <c r="X1754" s="515"/>
      <c r="Y1754" s="516"/>
      <c r="Z1754" s="516"/>
      <c r="AA1754" s="513"/>
      <c r="AB1754" s="515"/>
      <c r="AC1754" s="516"/>
      <c r="AD1754" s="516"/>
      <c r="AE1754" s="516"/>
      <c r="AF1754" s="512"/>
      <c r="AG1754" s="19"/>
      <c r="AH1754" s="19"/>
    </row>
    <row r="1755" spans="1:34" ht="12.75" customHeight="1">
      <c r="A1755" s="19"/>
      <c r="B1755" s="518"/>
      <c r="C1755" s="532"/>
      <c r="D1755" s="519"/>
      <c r="E1755" s="520"/>
      <c r="F1755" s="520"/>
      <c r="G1755" s="520"/>
      <c r="H1755" s="519"/>
      <c r="I1755" s="521"/>
      <c r="J1755" s="522"/>
      <c r="K1755" s="522"/>
      <c r="L1755" s="519"/>
      <c r="M1755" s="520"/>
      <c r="N1755" s="520"/>
      <c r="O1755" s="520"/>
      <c r="P1755" s="519"/>
      <c r="Q1755" s="520"/>
      <c r="R1755" s="520"/>
      <c r="S1755" s="520"/>
      <c r="T1755" s="519"/>
      <c r="U1755" s="520"/>
      <c r="V1755" s="520"/>
      <c r="W1755" s="520"/>
      <c r="X1755" s="523"/>
      <c r="Y1755" s="522"/>
      <c r="Z1755" s="522"/>
      <c r="AA1755" s="524"/>
      <c r="AB1755" s="523"/>
      <c r="AC1755" s="522"/>
      <c r="AD1755" s="522"/>
      <c r="AE1755" s="522"/>
      <c r="AF1755" s="522"/>
      <c r="AG1755" s="19"/>
      <c r="AH1755" s="19"/>
    </row>
    <row r="1756" spans="1:34" ht="12.75" customHeight="1">
      <c r="A1756" s="19"/>
      <c r="B1756" s="489">
        <v>12</v>
      </c>
      <c r="C1756" s="504" t="s">
        <v>1024</v>
      </c>
      <c r="D1756" s="488"/>
      <c r="E1756" s="487"/>
      <c r="F1756" s="487"/>
      <c r="G1756" s="487"/>
      <c r="H1756" s="488"/>
      <c r="I1756" s="487"/>
      <c r="J1756" s="487"/>
      <c r="K1756" s="487"/>
      <c r="L1756" s="488"/>
      <c r="M1756" s="487"/>
      <c r="N1756" s="487"/>
      <c r="O1756" s="487"/>
      <c r="P1756" s="488"/>
      <c r="Q1756" s="487"/>
      <c r="R1756" s="491"/>
      <c r="S1756" s="491"/>
      <c r="T1756" s="492"/>
      <c r="U1756" s="491"/>
      <c r="V1756" s="491"/>
      <c r="W1756" s="491"/>
      <c r="X1756" s="488"/>
      <c r="Y1756" s="487"/>
      <c r="Z1756" s="485"/>
      <c r="AA1756" s="505"/>
      <c r="AB1756" s="484"/>
      <c r="AC1756" s="485"/>
      <c r="AD1756" s="485"/>
      <c r="AE1756" s="485"/>
      <c r="AF1756" s="487"/>
      <c r="AG1756" s="19"/>
      <c r="AH1756" s="19"/>
    </row>
    <row r="1757" spans="1:34" ht="12.75" customHeight="1">
      <c r="A1757" s="19"/>
      <c r="B1757" s="489"/>
      <c r="C1757" s="490"/>
      <c r="D1757" s="488"/>
      <c r="E1757" s="487"/>
      <c r="F1757" s="487"/>
      <c r="G1757" s="487"/>
      <c r="H1757" s="488"/>
      <c r="I1757" s="487"/>
      <c r="J1757" s="487"/>
      <c r="K1757" s="487"/>
      <c r="L1757" s="488"/>
      <c r="M1757" s="487"/>
      <c r="N1757" s="487"/>
      <c r="O1757" s="487"/>
      <c r="P1757" s="488"/>
      <c r="Q1757" s="487"/>
      <c r="R1757" s="487"/>
      <c r="S1757" s="493"/>
      <c r="T1757" s="494"/>
      <c r="U1757" s="493"/>
      <c r="V1757" s="493"/>
      <c r="W1757" s="493"/>
      <c r="X1757" s="488"/>
      <c r="Y1757" s="487"/>
      <c r="Z1757" s="487"/>
      <c r="AA1757" s="487"/>
      <c r="AB1757" s="488"/>
      <c r="AC1757" s="487"/>
      <c r="AD1757" s="487"/>
      <c r="AE1757" s="487"/>
      <c r="AF1757" s="487"/>
      <c r="AG1757" s="19"/>
      <c r="AH1757" s="19"/>
    </row>
    <row r="1758" spans="1:34" ht="12.75" customHeight="1">
      <c r="A1758" s="19"/>
      <c r="B1758" s="490"/>
      <c r="C1758" s="489"/>
      <c r="D1758" s="484"/>
      <c r="E1758" s="485"/>
      <c r="F1758" s="485"/>
      <c r="G1758" s="485"/>
      <c r="H1758" s="484"/>
      <c r="I1758" s="486"/>
      <c r="J1758" s="487"/>
      <c r="K1758" s="487"/>
      <c r="L1758" s="484"/>
      <c r="M1758" s="485"/>
      <c r="N1758" s="485"/>
      <c r="O1758" s="485"/>
      <c r="P1758" s="484"/>
      <c r="Q1758" s="485"/>
      <c r="R1758" s="493"/>
      <c r="S1758" s="493"/>
      <c r="T1758" s="494"/>
      <c r="U1758" s="493"/>
      <c r="V1758" s="493"/>
      <c r="W1758" s="493"/>
      <c r="X1758" s="488"/>
      <c r="Y1758" s="487"/>
      <c r="Z1758" s="487"/>
      <c r="AA1758" s="487"/>
      <c r="AB1758" s="488"/>
      <c r="AC1758" s="487"/>
      <c r="AD1758" s="487"/>
      <c r="AE1758" s="487"/>
      <c r="AF1758" s="487"/>
      <c r="AG1758" s="19"/>
      <c r="AH1758" s="19"/>
    </row>
    <row r="1759" spans="1:34" ht="12.75" customHeight="1">
      <c r="A1759" s="19"/>
      <c r="B1759" s="495"/>
      <c r="C1759" s="496"/>
      <c r="D1759" s="497"/>
      <c r="E1759" s="498"/>
      <c r="F1759" s="498"/>
      <c r="G1759" s="498"/>
      <c r="H1759" s="497"/>
      <c r="I1759" s="499"/>
      <c r="J1759" s="500"/>
      <c r="K1759" s="500"/>
      <c r="L1759" s="497"/>
      <c r="M1759" s="498"/>
      <c r="N1759" s="498"/>
      <c r="O1759" s="498"/>
      <c r="P1759" s="497"/>
      <c r="Q1759" s="498"/>
      <c r="R1759" s="500"/>
      <c r="S1759" s="500"/>
      <c r="T1759" s="503"/>
      <c r="U1759" s="500"/>
      <c r="V1759" s="500"/>
      <c r="W1759" s="500"/>
      <c r="X1759" s="503"/>
      <c r="Y1759" s="500"/>
      <c r="Z1759" s="500"/>
      <c r="AA1759" s="525"/>
      <c r="AB1759" s="503"/>
      <c r="AC1759" s="500"/>
      <c r="AD1759" s="500"/>
      <c r="AE1759" s="500"/>
      <c r="AF1759" s="500"/>
      <c r="AG1759" s="19"/>
      <c r="AH1759" s="19"/>
    </row>
    <row r="1760" spans="1:34" ht="12.75" customHeight="1">
      <c r="A1760" s="19"/>
      <c r="B1760" s="490">
        <v>13</v>
      </c>
      <c r="C1760" s="467" t="s">
        <v>483</v>
      </c>
      <c r="D1760" s="484"/>
      <c r="E1760" s="485"/>
      <c r="F1760" s="485"/>
      <c r="G1760" s="485"/>
      <c r="H1760" s="484"/>
      <c r="I1760" s="486"/>
      <c r="J1760" s="487"/>
      <c r="K1760" s="487"/>
      <c r="L1760" s="484"/>
      <c r="M1760" s="485"/>
      <c r="N1760" s="485"/>
      <c r="O1760" s="485"/>
      <c r="P1760" s="484"/>
      <c r="Q1760" s="485"/>
      <c r="R1760" s="485"/>
      <c r="S1760" s="485"/>
      <c r="T1760" s="484"/>
      <c r="U1760" s="485"/>
      <c r="V1760" s="485"/>
      <c r="W1760" s="485"/>
      <c r="X1760" s="488"/>
      <c r="Y1760" s="487"/>
      <c r="Z1760" s="485"/>
      <c r="AA1760" s="537"/>
      <c r="AB1760" s="484"/>
      <c r="AC1760" s="485"/>
      <c r="AD1760" s="485"/>
      <c r="AE1760" s="485"/>
      <c r="AF1760" s="487"/>
      <c r="AG1760" s="19"/>
      <c r="AH1760" s="19"/>
    </row>
    <row r="1761" spans="1:34" ht="12.75" customHeight="1">
      <c r="A1761" s="19"/>
      <c r="B1761" s="489"/>
      <c r="C1761" s="490"/>
      <c r="D1761" s="488"/>
      <c r="E1761" s="487"/>
      <c r="F1761" s="487"/>
      <c r="G1761" s="487"/>
      <c r="H1761" s="488"/>
      <c r="I1761" s="487"/>
      <c r="J1761" s="487"/>
      <c r="K1761" s="487"/>
      <c r="L1761" s="488"/>
      <c r="M1761" s="487"/>
      <c r="N1761" s="487"/>
      <c r="O1761" s="487"/>
      <c r="P1761" s="488"/>
      <c r="Q1761" s="487"/>
      <c r="R1761" s="485"/>
      <c r="S1761" s="485"/>
      <c r="T1761" s="484"/>
      <c r="U1761" s="485"/>
      <c r="V1761" s="485"/>
      <c r="W1761" s="485"/>
      <c r="X1761" s="484"/>
      <c r="Y1761" s="485"/>
      <c r="Z1761" s="485"/>
      <c r="AA1761" s="505"/>
      <c r="AB1761" s="484"/>
      <c r="AC1761" s="485"/>
      <c r="AD1761" s="485"/>
      <c r="AE1761" s="485"/>
      <c r="AF1761" s="487"/>
      <c r="AG1761" s="19"/>
      <c r="AH1761" s="19"/>
    </row>
    <row r="1762" spans="1:34" ht="12.75" customHeight="1">
      <c r="A1762" s="19"/>
      <c r="B1762" s="489"/>
      <c r="C1762" s="489"/>
      <c r="D1762" s="488"/>
      <c r="E1762" s="487"/>
      <c r="F1762" s="487"/>
      <c r="G1762" s="487"/>
      <c r="H1762" s="488"/>
      <c r="I1762" s="487"/>
      <c r="J1762" s="487"/>
      <c r="K1762" s="487"/>
      <c r="L1762" s="488"/>
      <c r="M1762" s="487"/>
      <c r="N1762" s="487"/>
      <c r="O1762" s="487"/>
      <c r="P1762" s="488"/>
      <c r="Q1762" s="487"/>
      <c r="R1762" s="485"/>
      <c r="S1762" s="485"/>
      <c r="T1762" s="484"/>
      <c r="U1762" s="485"/>
      <c r="V1762" s="485"/>
      <c r="W1762" s="485"/>
      <c r="X1762" s="488"/>
      <c r="Y1762" s="487"/>
      <c r="Z1762" s="487"/>
      <c r="AA1762" s="505"/>
      <c r="AB1762" s="488"/>
      <c r="AC1762" s="487"/>
      <c r="AD1762" s="487"/>
      <c r="AE1762" s="487"/>
      <c r="AF1762" s="487"/>
      <c r="AG1762" s="19"/>
      <c r="AH1762" s="19"/>
    </row>
    <row r="1763" spans="1:34" ht="12.75" customHeight="1">
      <c r="A1763" s="19"/>
      <c r="B1763" s="495"/>
      <c r="C1763" s="496"/>
      <c r="D1763" s="497"/>
      <c r="E1763" s="498"/>
      <c r="F1763" s="498"/>
      <c r="G1763" s="498"/>
      <c r="H1763" s="497"/>
      <c r="I1763" s="499"/>
      <c r="J1763" s="500"/>
      <c r="K1763" s="500"/>
      <c r="L1763" s="497"/>
      <c r="M1763" s="498"/>
      <c r="N1763" s="498"/>
      <c r="O1763" s="498"/>
      <c r="P1763" s="497"/>
      <c r="Q1763" s="498"/>
      <c r="R1763" s="498"/>
      <c r="S1763" s="498"/>
      <c r="T1763" s="497"/>
      <c r="U1763" s="498"/>
      <c r="V1763" s="498"/>
      <c r="W1763" s="498"/>
      <c r="X1763" s="503"/>
      <c r="Y1763" s="500"/>
      <c r="Z1763" s="498"/>
      <c r="AA1763" s="506"/>
      <c r="AB1763" s="497"/>
      <c r="AC1763" s="498"/>
      <c r="AD1763" s="498"/>
      <c r="AE1763" s="498"/>
      <c r="AF1763" s="500"/>
      <c r="AG1763" s="19"/>
      <c r="AH1763" s="19"/>
    </row>
    <row r="1764" spans="1:34" ht="12.75" customHeight="1">
      <c r="A1764" s="19"/>
      <c r="B1764" s="375">
        <v>14</v>
      </c>
      <c r="C1764" s="363" t="s">
        <v>1019</v>
      </c>
      <c r="D1764" s="315"/>
      <c r="E1764" s="124"/>
      <c r="F1764" s="124"/>
      <c r="G1764" s="124"/>
      <c r="H1764" s="315"/>
      <c r="I1764" s="303"/>
      <c r="J1764" s="38"/>
      <c r="K1764" s="38"/>
      <c r="L1764" s="315"/>
      <c r="M1764" s="124"/>
      <c r="N1764" s="124"/>
      <c r="O1764" s="124"/>
      <c r="P1764" s="315"/>
      <c r="Q1764" s="124"/>
      <c r="R1764" s="38"/>
      <c r="S1764" s="309"/>
      <c r="T1764" s="310"/>
      <c r="U1764" s="309"/>
      <c r="V1764" s="309"/>
      <c r="W1764" s="309"/>
      <c r="X1764" s="110"/>
      <c r="Y1764" s="38"/>
      <c r="Z1764" s="38"/>
      <c r="AA1764" s="38"/>
      <c r="AB1764" s="110"/>
      <c r="AC1764" s="38"/>
      <c r="AD1764" s="38"/>
      <c r="AE1764" s="38"/>
      <c r="AF1764" s="38"/>
      <c r="AG1764" s="19"/>
      <c r="AH1764" s="19"/>
    </row>
    <row r="1765" spans="1:34" ht="12.75" customHeight="1">
      <c r="A1765" s="19"/>
      <c r="B1765" s="375"/>
      <c r="C1765" s="48"/>
      <c r="D1765" s="315"/>
      <c r="E1765" s="124"/>
      <c r="F1765" s="124"/>
      <c r="G1765" s="124"/>
      <c r="H1765" s="315"/>
      <c r="I1765" s="303"/>
      <c r="J1765" s="38"/>
      <c r="K1765" s="38"/>
      <c r="L1765" s="315"/>
      <c r="M1765" s="124"/>
      <c r="N1765" s="124"/>
      <c r="O1765" s="124"/>
      <c r="P1765" s="315"/>
      <c r="Q1765" s="124"/>
      <c r="R1765" s="38"/>
      <c r="S1765" s="38"/>
      <c r="T1765" s="110"/>
      <c r="U1765" s="38"/>
      <c r="V1765" s="38"/>
      <c r="W1765" s="38"/>
      <c r="X1765" s="110"/>
      <c r="Y1765" s="38"/>
      <c r="Z1765" s="38"/>
      <c r="AA1765" s="38"/>
      <c r="AB1765" s="110"/>
      <c r="AC1765" s="38"/>
      <c r="AD1765" s="38"/>
      <c r="AE1765" s="38"/>
      <c r="AF1765" s="38"/>
      <c r="AG1765" s="19"/>
      <c r="AH1765" s="19"/>
    </row>
    <row r="1766" spans="1:34" ht="12.75" customHeight="1">
      <c r="A1766" s="19"/>
      <c r="B1766" s="48"/>
      <c r="C1766" s="48"/>
      <c r="D1766" s="110"/>
      <c r="E1766" s="38"/>
      <c r="F1766" s="38"/>
      <c r="G1766" s="38"/>
      <c r="H1766" s="110"/>
      <c r="I1766" s="38"/>
      <c r="J1766" s="38"/>
      <c r="K1766" s="38"/>
      <c r="L1766" s="110"/>
      <c r="M1766" s="38"/>
      <c r="N1766" s="38"/>
      <c r="O1766" s="38"/>
      <c r="P1766" s="110"/>
      <c r="Q1766" s="38"/>
      <c r="R1766" s="38"/>
      <c r="S1766" s="38"/>
      <c r="T1766" s="110"/>
      <c r="U1766" s="38"/>
      <c r="V1766" s="38"/>
      <c r="W1766" s="38"/>
      <c r="X1766" s="110"/>
      <c r="Y1766" s="38"/>
      <c r="Z1766" s="38"/>
      <c r="AA1766" s="38"/>
      <c r="AB1766" s="110"/>
      <c r="AC1766" s="38"/>
      <c r="AD1766" s="38"/>
      <c r="AE1766" s="38"/>
      <c r="AF1766" s="38"/>
      <c r="AG1766" s="19"/>
      <c r="AH1766" s="19"/>
    </row>
    <row r="1767" spans="1:34" ht="12.75" customHeight="1">
      <c r="A1767" s="19"/>
      <c r="B1767" s="383"/>
      <c r="C1767" s="383"/>
      <c r="D1767" s="372"/>
      <c r="E1767" s="35"/>
      <c r="F1767" s="35"/>
      <c r="G1767" s="35"/>
      <c r="H1767" s="372"/>
      <c r="I1767" s="35"/>
      <c r="J1767" s="35"/>
      <c r="K1767" s="35"/>
      <c r="L1767" s="372"/>
      <c r="M1767" s="35"/>
      <c r="N1767" s="35"/>
      <c r="O1767" s="35"/>
      <c r="P1767" s="372"/>
      <c r="Q1767" s="35"/>
      <c r="R1767" s="35"/>
      <c r="S1767" s="35"/>
      <c r="T1767" s="372"/>
      <c r="U1767" s="35"/>
      <c r="V1767" s="35"/>
      <c r="W1767" s="35"/>
      <c r="X1767" s="372"/>
      <c r="Y1767" s="35"/>
      <c r="Z1767" s="35"/>
      <c r="AA1767" s="35"/>
      <c r="AB1767" s="372"/>
      <c r="AC1767" s="35"/>
      <c r="AD1767" s="35"/>
      <c r="AE1767" s="35"/>
      <c r="AF1767" s="35"/>
      <c r="AG1767" s="19"/>
      <c r="AH1767" s="19"/>
    </row>
    <row r="1768" spans="1:34" ht="12.75" customHeight="1">
      <c r="A1768" s="19"/>
      <c r="B1768" s="375">
        <v>15</v>
      </c>
      <c r="C1768" s="363" t="s">
        <v>1020</v>
      </c>
      <c r="D1768" s="110"/>
      <c r="E1768" s="38"/>
      <c r="F1768" s="38"/>
      <c r="G1768" s="38"/>
      <c r="H1768" s="110"/>
      <c r="I1768" s="38"/>
      <c r="J1768" s="38"/>
      <c r="K1768" s="38"/>
      <c r="L1768" s="110"/>
      <c r="M1768" s="38"/>
      <c r="N1768" s="38"/>
      <c r="O1768" s="38"/>
      <c r="P1768" s="110"/>
      <c r="Q1768" s="38"/>
      <c r="R1768" s="38"/>
      <c r="S1768" s="38"/>
      <c r="T1768" s="110"/>
      <c r="U1768" s="38"/>
      <c r="V1768" s="38"/>
      <c r="W1768" s="38"/>
      <c r="X1768" s="110"/>
      <c r="Y1768" s="38"/>
      <c r="Z1768" s="38"/>
      <c r="AA1768" s="38"/>
      <c r="AB1768" s="110"/>
      <c r="AC1768" s="38"/>
      <c r="AD1768" s="38"/>
      <c r="AE1768" s="38"/>
      <c r="AF1768" s="38"/>
      <c r="AG1768" s="19"/>
      <c r="AH1768" s="19"/>
    </row>
    <row r="1769" spans="1:34" ht="12.75" customHeight="1">
      <c r="A1769" s="19"/>
      <c r="B1769" s="48"/>
      <c r="C1769" s="48"/>
      <c r="D1769" s="110"/>
      <c r="E1769" s="38"/>
      <c r="F1769" s="38"/>
      <c r="G1769" s="38"/>
      <c r="H1769" s="110"/>
      <c r="I1769" s="38"/>
      <c r="J1769" s="38"/>
      <c r="K1769" s="38"/>
      <c r="L1769" s="110"/>
      <c r="M1769" s="38"/>
      <c r="N1769" s="38"/>
      <c r="O1769" s="38"/>
      <c r="P1769" s="110"/>
      <c r="Q1769" s="38"/>
      <c r="R1769" s="38"/>
      <c r="S1769" s="38"/>
      <c r="T1769" s="110"/>
      <c r="U1769" s="38"/>
      <c r="V1769" s="38"/>
      <c r="W1769" s="38"/>
      <c r="X1769" s="110"/>
      <c r="Y1769" s="38"/>
      <c r="Z1769" s="38"/>
      <c r="AA1769" s="38"/>
      <c r="AB1769" s="110"/>
      <c r="AC1769" s="38"/>
      <c r="AD1769" s="38"/>
      <c r="AE1769" s="38"/>
      <c r="AF1769" s="38"/>
      <c r="AG1769" s="19"/>
      <c r="AH1769" s="19"/>
    </row>
    <row r="1770" spans="1:34" ht="12.75" customHeight="1">
      <c r="A1770" s="19"/>
      <c r="B1770" s="48"/>
      <c r="C1770" s="48"/>
      <c r="D1770" s="110"/>
      <c r="E1770" s="38"/>
      <c r="F1770" s="38"/>
      <c r="G1770" s="38"/>
      <c r="H1770" s="110"/>
      <c r="I1770" s="38"/>
      <c r="J1770" s="38"/>
      <c r="K1770" s="38"/>
      <c r="L1770" s="110"/>
      <c r="M1770" s="38"/>
      <c r="N1770" s="38"/>
      <c r="O1770" s="38"/>
      <c r="P1770" s="110"/>
      <c r="Q1770" s="38"/>
      <c r="R1770" s="38"/>
      <c r="S1770" s="38"/>
      <c r="T1770" s="110"/>
      <c r="U1770" s="38"/>
      <c r="V1770" s="38"/>
      <c r="W1770" s="38"/>
      <c r="X1770" s="110"/>
      <c r="Y1770" s="38"/>
      <c r="Z1770" s="38"/>
      <c r="AA1770" s="38"/>
      <c r="AB1770" s="110"/>
      <c r="AC1770" s="38"/>
      <c r="AD1770" s="38"/>
      <c r="AE1770" s="38"/>
      <c r="AF1770" s="38"/>
      <c r="AG1770" s="19"/>
      <c r="AH1770" s="19"/>
    </row>
    <row r="1771" spans="1:34" ht="12.75" customHeight="1">
      <c r="A1771" s="19"/>
      <c r="B1771" s="383"/>
      <c r="C1771" s="383"/>
      <c r="D1771" s="372"/>
      <c r="E1771" s="35"/>
      <c r="F1771" s="35"/>
      <c r="G1771" s="35"/>
      <c r="H1771" s="372"/>
      <c r="I1771" s="35"/>
      <c r="J1771" s="35"/>
      <c r="K1771" s="35"/>
      <c r="L1771" s="372"/>
      <c r="M1771" s="35"/>
      <c r="N1771" s="35"/>
      <c r="O1771" s="35"/>
      <c r="P1771" s="372"/>
      <c r="Q1771" s="35"/>
      <c r="R1771" s="35"/>
      <c r="S1771" s="35"/>
      <c r="T1771" s="372"/>
      <c r="U1771" s="35"/>
      <c r="V1771" s="35"/>
      <c r="W1771" s="35"/>
      <c r="X1771" s="372"/>
      <c r="Y1771" s="35"/>
      <c r="Z1771" s="35"/>
      <c r="AA1771" s="35"/>
      <c r="AB1771" s="372"/>
      <c r="AC1771" s="35"/>
      <c r="AD1771" s="35"/>
      <c r="AE1771" s="35"/>
      <c r="AF1771" s="35"/>
      <c r="AG1771" s="19"/>
      <c r="AH1771" s="19"/>
    </row>
    <row r="1772" spans="1:34" ht="12.75" customHeight="1">
      <c r="A1772" s="19"/>
      <c r="B1772" s="375"/>
      <c r="C1772" s="375"/>
      <c r="D1772" s="110"/>
      <c r="E1772" s="38"/>
      <c r="F1772" s="38"/>
      <c r="G1772" s="38"/>
      <c r="H1772" s="110"/>
      <c r="I1772" s="38"/>
      <c r="J1772" s="38"/>
      <c r="K1772" s="38"/>
      <c r="L1772" s="110"/>
      <c r="M1772" s="38"/>
      <c r="N1772" s="38"/>
      <c r="O1772" s="38"/>
      <c r="P1772" s="110"/>
      <c r="Q1772" s="38"/>
      <c r="R1772" s="38"/>
      <c r="S1772" s="38"/>
      <c r="T1772" s="110"/>
      <c r="U1772" s="38"/>
      <c r="V1772" s="38"/>
      <c r="W1772" s="38"/>
      <c r="X1772" s="110"/>
      <c r="Y1772" s="38"/>
      <c r="Z1772" s="38"/>
      <c r="AA1772" s="38"/>
      <c r="AB1772" s="110"/>
      <c r="AC1772" s="38"/>
      <c r="AD1772" s="38"/>
      <c r="AE1772" s="38"/>
      <c r="AF1772" s="38"/>
      <c r="AG1772" s="19"/>
      <c r="AH1772" s="19"/>
    </row>
    <row r="1773" spans="1:34" ht="12.75" customHeight="1">
      <c r="A1773" s="19"/>
      <c r="B1773" s="48"/>
      <c r="C1773" s="48"/>
      <c r="D1773" s="110"/>
      <c r="E1773" s="38"/>
      <c r="F1773" s="38"/>
      <c r="G1773" s="38"/>
      <c r="H1773" s="110"/>
      <c r="I1773" s="38"/>
      <c r="J1773" s="38"/>
      <c r="K1773" s="38"/>
      <c r="L1773" s="110"/>
      <c r="M1773" s="38"/>
      <c r="N1773" s="38"/>
      <c r="O1773" s="38"/>
      <c r="P1773" s="110"/>
      <c r="Q1773" s="38"/>
      <c r="R1773" s="38"/>
      <c r="S1773" s="38"/>
      <c r="T1773" s="110"/>
      <c r="U1773" s="38"/>
      <c r="V1773" s="38"/>
      <c r="W1773" s="38"/>
      <c r="X1773" s="110"/>
      <c r="Y1773" s="38"/>
      <c r="Z1773" s="38"/>
      <c r="AA1773" s="38"/>
      <c r="AB1773" s="110"/>
      <c r="AC1773" s="38"/>
      <c r="AD1773" s="38"/>
      <c r="AE1773" s="38"/>
      <c r="AF1773" s="38"/>
      <c r="AG1773" s="19"/>
      <c r="AH1773" s="19"/>
    </row>
    <row r="1774" spans="1:34" ht="12.75" customHeight="1">
      <c r="A1774" s="19"/>
      <c r="B1774" s="38"/>
      <c r="C1774" s="38"/>
      <c r="D1774" s="110"/>
      <c r="E1774" s="38"/>
      <c r="F1774" s="38"/>
      <c r="G1774" s="38"/>
      <c r="H1774" s="110"/>
      <c r="I1774" s="38"/>
      <c r="J1774" s="38"/>
      <c r="K1774" s="38"/>
      <c r="L1774" s="110"/>
      <c r="M1774" s="38"/>
      <c r="N1774" s="38"/>
      <c r="O1774" s="38"/>
      <c r="P1774" s="110"/>
      <c r="Q1774" s="38"/>
      <c r="R1774" s="38"/>
      <c r="S1774" s="38"/>
      <c r="T1774" s="110"/>
      <c r="U1774" s="38"/>
      <c r="V1774" s="38"/>
      <c r="W1774" s="38"/>
      <c r="X1774" s="110"/>
      <c r="Y1774" s="38"/>
      <c r="Z1774" s="38"/>
      <c r="AA1774" s="38"/>
      <c r="AB1774" s="110"/>
      <c r="AC1774" s="38"/>
      <c r="AD1774" s="38"/>
      <c r="AE1774" s="38"/>
      <c r="AF1774" s="38"/>
      <c r="AG1774" s="19"/>
      <c r="AH1774" s="19"/>
    </row>
    <row r="1775" spans="1:34" ht="12.75" customHeight="1">
      <c r="A1775" s="19"/>
      <c r="B1775" s="307"/>
      <c r="C1775" s="307"/>
      <c r="D1775" s="319"/>
      <c r="E1775" s="307"/>
      <c r="F1775" s="307"/>
      <c r="G1775" s="307"/>
      <c r="H1775" s="319"/>
      <c r="I1775" s="307"/>
      <c r="J1775" s="307"/>
      <c r="K1775" s="307"/>
      <c r="L1775" s="319"/>
      <c r="M1775" s="307"/>
      <c r="N1775" s="307"/>
      <c r="O1775" s="307"/>
      <c r="P1775" s="319"/>
      <c r="Q1775" s="307"/>
      <c r="R1775" s="307"/>
      <c r="S1775" s="307"/>
      <c r="T1775" s="319"/>
      <c r="U1775" s="307"/>
      <c r="V1775" s="307"/>
      <c r="W1775" s="307"/>
      <c r="X1775" s="319"/>
      <c r="Y1775" s="307"/>
      <c r="Z1775" s="307"/>
      <c r="AA1775" s="307"/>
      <c r="AB1775" s="319"/>
      <c r="AC1775" s="307"/>
      <c r="AD1775" s="307"/>
      <c r="AE1775" s="307"/>
      <c r="AF1775" s="307"/>
      <c r="AG1775" s="19"/>
      <c r="AH1775" s="19"/>
    </row>
    <row r="1776" spans="1:34" ht="12.75" customHeight="1">
      <c r="A1776" s="19"/>
      <c r="J1776" s="2"/>
      <c r="K1776" s="52"/>
      <c r="AA1776" s="19"/>
      <c r="AF1776" s="1">
        <v>1</v>
      </c>
      <c r="AG1776" s="19"/>
      <c r="AH1776" s="19"/>
    </row>
    <row r="1777" spans="1:34" ht="12.75" customHeight="1">
      <c r="A1777" s="19"/>
      <c r="J1777" s="19"/>
      <c r="K1777" s="1007" t="s">
        <v>1016</v>
      </c>
      <c r="L1777" s="727"/>
      <c r="M1777" s="727"/>
      <c r="N1777" s="727"/>
      <c r="O1777" s="727"/>
      <c r="P1777" s="727"/>
      <c r="Q1777" s="727"/>
      <c r="R1777" s="727"/>
      <c r="S1777" s="727"/>
      <c r="T1777" s="727"/>
      <c r="U1777" s="727"/>
      <c r="V1777" s="727"/>
      <c r="W1777" s="727"/>
      <c r="X1777" s="727"/>
      <c r="Y1777" s="228"/>
      <c r="Z1777" s="19"/>
      <c r="AA1777" s="19"/>
      <c r="AB1777" s="19"/>
      <c r="AC1777" s="19"/>
      <c r="AD1777" s="19"/>
      <c r="AE1777" s="19"/>
      <c r="AF1777" s="19"/>
      <c r="AG1777" s="19"/>
      <c r="AH1777" s="19"/>
    </row>
    <row r="1778" spans="1:34" ht="12.75" customHeight="1">
      <c r="A1778" s="19"/>
      <c r="J1778" s="19"/>
      <c r="K1778" s="727"/>
      <c r="L1778" s="727"/>
      <c r="M1778" s="727"/>
      <c r="N1778" s="727"/>
      <c r="O1778" s="727"/>
      <c r="P1778" s="727"/>
      <c r="Q1778" s="727"/>
      <c r="R1778" s="727"/>
      <c r="S1778" s="727"/>
      <c r="T1778" s="727"/>
      <c r="U1778" s="727"/>
      <c r="V1778" s="727"/>
      <c r="W1778" s="727"/>
      <c r="X1778" s="727"/>
      <c r="Y1778" s="228"/>
      <c r="Z1778" s="19"/>
      <c r="AA1778" s="19"/>
      <c r="AB1778" s="19"/>
      <c r="AC1778" s="19"/>
      <c r="AD1778" s="19"/>
      <c r="AE1778" s="19"/>
      <c r="AF1778" s="19"/>
      <c r="AG1778" s="19"/>
      <c r="AH1778" s="19"/>
    </row>
    <row r="1779" spans="1:34" ht="12.75" customHeight="1">
      <c r="A1779" s="19"/>
      <c r="J1779" s="237"/>
      <c r="K1779" s="727"/>
      <c r="L1779" s="727"/>
      <c r="M1779" s="727"/>
      <c r="N1779" s="727"/>
      <c r="O1779" s="727"/>
      <c r="P1779" s="727"/>
      <c r="Q1779" s="727"/>
      <c r="R1779" s="727"/>
      <c r="S1779" s="727"/>
      <c r="T1779" s="727"/>
      <c r="U1779" s="727"/>
      <c r="V1779" s="727"/>
      <c r="W1779" s="727"/>
      <c r="X1779" s="727"/>
      <c r="Y1779" s="228"/>
      <c r="Z1779" s="284"/>
      <c r="AA1779" s="284"/>
      <c r="AB1779" s="284"/>
      <c r="AC1779" s="284"/>
      <c r="AD1779" s="284"/>
      <c r="AE1779" s="284"/>
      <c r="AF1779" s="284"/>
      <c r="AG1779" s="19"/>
      <c r="AH1779" s="19"/>
    </row>
    <row r="1780" spans="1:34" ht="12.75" customHeight="1">
      <c r="A1780" s="19"/>
      <c r="B1780" s="238"/>
      <c r="C1780" s="238"/>
      <c r="D1780" s="238"/>
      <c r="E1780" s="238"/>
      <c r="F1780" s="238"/>
      <c r="G1780" s="238"/>
      <c r="H1780" s="238"/>
      <c r="I1780" s="238"/>
      <c r="J1780" s="238"/>
      <c r="K1780" s="238"/>
      <c r="L1780" s="238"/>
      <c r="M1780" s="238"/>
      <c r="N1780" s="238"/>
      <c r="O1780" s="238"/>
      <c r="P1780" s="238"/>
      <c r="Q1780" s="238"/>
      <c r="R1780" s="238"/>
      <c r="S1780" s="238"/>
      <c r="T1780" s="238"/>
      <c r="U1780" s="238"/>
      <c r="V1780" s="238"/>
      <c r="W1780" s="238"/>
      <c r="X1780" s="238"/>
      <c r="Y1780" s="238"/>
      <c r="Z1780" s="238"/>
      <c r="AA1780" s="238"/>
      <c r="AB1780" s="238"/>
      <c r="AC1780" s="238"/>
      <c r="AD1780" s="238"/>
      <c r="AE1780" s="238"/>
      <c r="AF1780" s="238"/>
      <c r="AG1780" s="19"/>
      <c r="AH1780" s="19"/>
    </row>
    <row r="1781" spans="1:34" ht="12.75" customHeight="1">
      <c r="A1781" s="19"/>
      <c r="B1781" s="1008" t="s">
        <v>908</v>
      </c>
      <c r="C1781" s="949"/>
      <c r="D1781" s="1009"/>
      <c r="E1781" s="1008" t="s">
        <v>1017</v>
      </c>
      <c r="F1781" s="949"/>
      <c r="G1781" s="949"/>
      <c r="H1781" s="1009"/>
      <c r="I1781" s="1008" t="s">
        <v>1018</v>
      </c>
      <c r="J1781" s="949"/>
      <c r="K1781" s="949"/>
      <c r="L1781" s="949"/>
      <c r="M1781" s="949"/>
      <c r="N1781" s="949"/>
      <c r="O1781" s="949"/>
      <c r="P1781" s="949"/>
      <c r="Q1781" s="949"/>
      <c r="R1781" s="949"/>
      <c r="S1781" s="949"/>
      <c r="T1781" s="949"/>
      <c r="U1781" s="949"/>
      <c r="V1781" s="949"/>
      <c r="W1781" s="949"/>
      <c r="X1781" s="949"/>
      <c r="Y1781" s="949"/>
      <c r="Z1781" s="949"/>
      <c r="AA1781" s="949"/>
      <c r="AB1781" s="949"/>
      <c r="AC1781" s="949"/>
      <c r="AD1781" s="949"/>
      <c r="AE1781" s="949"/>
      <c r="AF1781" s="1009"/>
      <c r="AG1781" s="19"/>
      <c r="AH1781" s="19"/>
    </row>
    <row r="1782" spans="1:34" ht="12.75" customHeight="1">
      <c r="A1782" s="19"/>
      <c r="B1782" s="360"/>
      <c r="C1782" s="482"/>
      <c r="D1782" s="362"/>
      <c r="E1782" s="360"/>
      <c r="F1782" s="360"/>
      <c r="G1782" s="360"/>
      <c r="H1782" s="362"/>
      <c r="I1782" s="360">
        <v>9</v>
      </c>
      <c r="J1782" s="360"/>
      <c r="K1782" s="360">
        <v>10</v>
      </c>
      <c r="L1782" s="362"/>
      <c r="M1782" s="360">
        <v>11</v>
      </c>
      <c r="N1782" s="360"/>
      <c r="O1782" s="360">
        <v>12</v>
      </c>
      <c r="P1782" s="362"/>
      <c r="Q1782" s="360">
        <v>13</v>
      </c>
      <c r="R1782" s="360"/>
      <c r="S1782" s="360">
        <v>14</v>
      </c>
      <c r="T1782" s="362"/>
      <c r="U1782" s="360">
        <v>15</v>
      </c>
      <c r="V1782" s="360"/>
      <c r="W1782" s="360">
        <v>16</v>
      </c>
      <c r="X1782" s="362"/>
      <c r="Y1782" s="360">
        <v>17</v>
      </c>
      <c r="Z1782" s="360"/>
      <c r="AA1782" s="360">
        <v>18</v>
      </c>
      <c r="AB1782" s="362"/>
      <c r="AC1782" s="360"/>
      <c r="AD1782" s="360"/>
      <c r="AE1782" s="360"/>
      <c r="AF1782" s="360"/>
      <c r="AG1782" s="19"/>
      <c r="AH1782" s="19"/>
    </row>
    <row r="1783" spans="1:34" ht="12.75" customHeight="1">
      <c r="A1783" s="19"/>
      <c r="B1783" s="363">
        <v>16</v>
      </c>
      <c r="C1783" s="375" t="s">
        <v>1021</v>
      </c>
      <c r="D1783" s="364"/>
      <c r="E1783" s="238"/>
      <c r="F1783" s="238"/>
      <c r="G1783" s="238"/>
      <c r="H1783" s="364"/>
      <c r="I1783" s="238"/>
      <c r="J1783" s="238"/>
      <c r="K1783" s="238"/>
      <c r="L1783" s="364"/>
      <c r="M1783" s="238"/>
      <c r="N1783" s="238"/>
      <c r="O1783" s="238"/>
      <c r="P1783" s="364"/>
      <c r="Q1783" s="238"/>
      <c r="R1783" s="238"/>
      <c r="S1783" s="238"/>
      <c r="T1783" s="364"/>
      <c r="U1783" s="238"/>
      <c r="V1783" s="238"/>
      <c r="W1783" s="238"/>
      <c r="X1783" s="364"/>
      <c r="Y1783" s="238"/>
      <c r="Z1783" s="238"/>
      <c r="AA1783" s="238"/>
      <c r="AB1783" s="364"/>
      <c r="AC1783" s="238"/>
      <c r="AD1783" s="238"/>
      <c r="AE1783" s="238"/>
      <c r="AF1783" s="238"/>
      <c r="AG1783" s="19"/>
      <c r="AH1783" s="19"/>
    </row>
    <row r="1784" spans="1:34" ht="12.75" customHeight="1">
      <c r="A1784" s="19"/>
      <c r="B1784" s="48"/>
      <c r="C1784" s="375"/>
      <c r="D1784" s="110"/>
      <c r="E1784" s="38"/>
      <c r="F1784" s="38"/>
      <c r="G1784" s="38"/>
      <c r="H1784" s="110"/>
      <c r="I1784" s="38"/>
      <c r="J1784" s="38"/>
      <c r="K1784" s="38"/>
      <c r="L1784" s="110"/>
      <c r="M1784" s="38"/>
      <c r="N1784" s="38"/>
      <c r="O1784" s="38"/>
      <c r="P1784" s="110"/>
      <c r="Q1784" s="38"/>
      <c r="R1784" s="38"/>
      <c r="S1784" s="38"/>
      <c r="T1784" s="110"/>
      <c r="U1784" s="38"/>
      <c r="V1784" s="38"/>
      <c r="W1784" s="38"/>
      <c r="X1784" s="110"/>
      <c r="Y1784" s="38"/>
      <c r="Z1784" s="38"/>
      <c r="AA1784" s="38"/>
      <c r="AB1784" s="110"/>
      <c r="AC1784" s="38"/>
      <c r="AD1784" s="38"/>
      <c r="AE1784" s="38"/>
      <c r="AF1784" s="38"/>
      <c r="AG1784" s="19"/>
      <c r="AH1784" s="19"/>
    </row>
    <row r="1785" spans="1:34" ht="12.75" customHeight="1">
      <c r="A1785" s="19"/>
      <c r="B1785" s="365"/>
      <c r="C1785" s="48"/>
      <c r="D1785" s="366"/>
      <c r="E1785" s="367"/>
      <c r="F1785" s="367"/>
      <c r="G1785" s="367"/>
      <c r="H1785" s="366"/>
      <c r="I1785" s="38"/>
      <c r="J1785" s="38"/>
      <c r="K1785" s="38"/>
      <c r="L1785" s="110"/>
      <c r="M1785" s="38"/>
      <c r="N1785" s="38"/>
      <c r="O1785" s="38"/>
      <c r="P1785" s="110"/>
      <c r="Q1785" s="38"/>
      <c r="R1785" s="238"/>
      <c r="S1785" s="238"/>
      <c r="T1785" s="364"/>
      <c r="U1785" s="238"/>
      <c r="V1785" s="238"/>
      <c r="W1785" s="238"/>
      <c r="X1785" s="110"/>
      <c r="Y1785" s="38"/>
      <c r="Z1785" s="38"/>
      <c r="AA1785" s="38"/>
      <c r="AB1785" s="110"/>
      <c r="AC1785" s="38"/>
      <c r="AD1785" s="38"/>
      <c r="AE1785" s="38"/>
      <c r="AF1785" s="38"/>
      <c r="AG1785" s="19"/>
      <c r="AH1785" s="19"/>
    </row>
    <row r="1786" spans="1:34" ht="12.75" customHeight="1">
      <c r="A1786" s="19"/>
      <c r="B1786" s="368"/>
      <c r="C1786" s="383"/>
      <c r="D1786" s="370"/>
      <c r="E1786" s="371"/>
      <c r="F1786" s="371"/>
      <c r="G1786" s="371"/>
      <c r="H1786" s="370"/>
      <c r="I1786" s="35"/>
      <c r="J1786" s="35"/>
      <c r="K1786" s="35"/>
      <c r="L1786" s="372"/>
      <c r="M1786" s="35"/>
      <c r="N1786" s="35"/>
      <c r="O1786" s="35"/>
      <c r="P1786" s="372"/>
      <c r="Q1786" s="35"/>
      <c r="R1786" s="373"/>
      <c r="S1786" s="373"/>
      <c r="T1786" s="374"/>
      <c r="U1786" s="373"/>
      <c r="V1786" s="373"/>
      <c r="W1786" s="373"/>
      <c r="X1786" s="372"/>
      <c r="Y1786" s="35"/>
      <c r="Z1786" s="35"/>
      <c r="AA1786" s="35"/>
      <c r="AB1786" s="372"/>
      <c r="AC1786" s="35"/>
      <c r="AD1786" s="35"/>
      <c r="AE1786" s="35"/>
      <c r="AF1786" s="35"/>
      <c r="AG1786" s="19"/>
      <c r="AH1786" s="19"/>
    </row>
    <row r="1787" spans="1:34" ht="12.75" customHeight="1">
      <c r="A1787" s="19"/>
      <c r="B1787" s="363">
        <v>17</v>
      </c>
      <c r="C1787" s="375" t="s">
        <v>1022</v>
      </c>
      <c r="D1787" s="110"/>
      <c r="E1787" s="38"/>
      <c r="F1787" s="38"/>
      <c r="G1787" s="38"/>
      <c r="H1787" s="110"/>
      <c r="I1787" s="38"/>
      <c r="J1787" s="38"/>
      <c r="K1787" s="38"/>
      <c r="L1787" s="110"/>
      <c r="M1787" s="38"/>
      <c r="N1787" s="38"/>
      <c r="O1787" s="38"/>
      <c r="P1787" s="110"/>
      <c r="Q1787" s="38"/>
      <c r="R1787" s="38"/>
      <c r="S1787" s="38"/>
      <c r="T1787" s="110"/>
      <c r="U1787" s="38"/>
      <c r="V1787" s="38"/>
      <c r="W1787" s="38"/>
      <c r="X1787" s="110"/>
      <c r="Y1787" s="38"/>
      <c r="Z1787" s="38"/>
      <c r="AA1787" s="38"/>
      <c r="AB1787" s="110"/>
      <c r="AC1787" s="38"/>
      <c r="AD1787" s="38"/>
      <c r="AE1787" s="38"/>
      <c r="AF1787" s="38"/>
      <c r="AG1787" s="19"/>
      <c r="AH1787" s="19"/>
    </row>
    <row r="1788" spans="1:34" ht="12.75" customHeight="1">
      <c r="A1788" s="19"/>
      <c r="B1788" s="48"/>
      <c r="C1788" s="375"/>
      <c r="D1788" s="110"/>
      <c r="E1788" s="38"/>
      <c r="F1788" s="38"/>
      <c r="G1788" s="38"/>
      <c r="H1788" s="110"/>
      <c r="I1788" s="38"/>
      <c r="J1788" s="38"/>
      <c r="K1788" s="38"/>
      <c r="L1788" s="110"/>
      <c r="M1788" s="38"/>
      <c r="N1788" s="38"/>
      <c r="O1788" s="38"/>
      <c r="P1788" s="110"/>
      <c r="Q1788" s="38"/>
      <c r="R1788" s="38"/>
      <c r="S1788" s="38"/>
      <c r="T1788" s="110"/>
      <c r="U1788" s="38"/>
      <c r="V1788" s="38"/>
      <c r="W1788" s="38"/>
      <c r="X1788" s="110"/>
      <c r="Y1788" s="38"/>
      <c r="Z1788" s="38"/>
      <c r="AA1788" s="124"/>
      <c r="AB1788" s="110"/>
      <c r="AC1788" s="38"/>
      <c r="AD1788" s="38"/>
      <c r="AE1788" s="38"/>
      <c r="AF1788" s="38"/>
      <c r="AG1788" s="19"/>
      <c r="AH1788" s="19"/>
    </row>
    <row r="1789" spans="1:34" ht="12.75" customHeight="1">
      <c r="A1789" s="19"/>
      <c r="B1789" s="375"/>
      <c r="C1789" s="48"/>
      <c r="D1789" s="315"/>
      <c r="E1789" s="124"/>
      <c r="F1789" s="124"/>
      <c r="G1789" s="124"/>
      <c r="H1789" s="315"/>
      <c r="I1789" s="303"/>
      <c r="J1789" s="38"/>
      <c r="K1789" s="38"/>
      <c r="L1789" s="110"/>
      <c r="M1789" s="38"/>
      <c r="N1789" s="38"/>
      <c r="O1789" s="38"/>
      <c r="P1789" s="315"/>
      <c r="Q1789" s="38"/>
      <c r="R1789" s="124"/>
      <c r="S1789" s="124"/>
      <c r="T1789" s="315"/>
      <c r="U1789" s="124"/>
      <c r="V1789" s="124"/>
      <c r="W1789" s="124"/>
      <c r="X1789" s="110"/>
      <c r="Y1789" s="38"/>
      <c r="Z1789" s="124"/>
      <c r="AA1789" s="124"/>
      <c r="AB1789" s="315"/>
      <c r="AC1789" s="124"/>
      <c r="AD1789" s="124"/>
      <c r="AE1789" s="124"/>
      <c r="AF1789" s="38"/>
      <c r="AG1789" s="19"/>
      <c r="AH1789" s="19"/>
    </row>
    <row r="1790" spans="1:34" ht="12.75" customHeight="1">
      <c r="A1790" s="19"/>
      <c r="B1790" s="376"/>
      <c r="C1790" s="383"/>
      <c r="D1790" s="377"/>
      <c r="E1790" s="378"/>
      <c r="F1790" s="378"/>
      <c r="G1790" s="378"/>
      <c r="H1790" s="377"/>
      <c r="I1790" s="379"/>
      <c r="J1790" s="35"/>
      <c r="K1790" s="35"/>
      <c r="L1790" s="372"/>
      <c r="M1790" s="35"/>
      <c r="N1790" s="35"/>
      <c r="O1790" s="35"/>
      <c r="P1790" s="377"/>
      <c r="Q1790" s="378"/>
      <c r="R1790" s="378"/>
      <c r="S1790" s="378"/>
      <c r="T1790" s="377"/>
      <c r="U1790" s="378"/>
      <c r="V1790" s="378"/>
      <c r="W1790" s="378"/>
      <c r="X1790" s="377"/>
      <c r="Y1790" s="378"/>
      <c r="Z1790" s="378"/>
      <c r="AA1790" s="378"/>
      <c r="AB1790" s="377"/>
      <c r="AC1790" s="378"/>
      <c r="AD1790" s="378"/>
      <c r="AE1790" s="378"/>
      <c r="AF1790" s="35"/>
      <c r="AG1790" s="19"/>
      <c r="AH1790" s="19"/>
    </row>
    <row r="1791" spans="1:34" ht="12.75" customHeight="1">
      <c r="A1791" s="19"/>
      <c r="B1791" s="434">
        <v>18</v>
      </c>
      <c r="C1791" s="510" t="s">
        <v>1023</v>
      </c>
      <c r="D1791" s="515"/>
      <c r="E1791" s="516"/>
      <c r="F1791" s="516"/>
      <c r="G1791" s="516"/>
      <c r="H1791" s="515"/>
      <c r="I1791" s="517"/>
      <c r="J1791" s="512"/>
      <c r="K1791" s="512"/>
      <c r="L1791" s="511"/>
      <c r="M1791" s="512"/>
      <c r="N1791" s="512"/>
      <c r="O1791" s="512"/>
      <c r="P1791" s="515"/>
      <c r="Q1791" s="516"/>
      <c r="R1791" s="516"/>
      <c r="S1791" s="516"/>
      <c r="T1791" s="515"/>
      <c r="U1791" s="516"/>
      <c r="V1791" s="516"/>
      <c r="W1791" s="516"/>
      <c r="X1791" s="511"/>
      <c r="Y1791" s="512"/>
      <c r="Z1791" s="512"/>
      <c r="AA1791" s="516"/>
      <c r="AB1791" s="511"/>
      <c r="AC1791" s="512"/>
      <c r="AD1791" s="512"/>
      <c r="AE1791" s="512"/>
      <c r="AF1791" s="512"/>
      <c r="AG1791" s="19"/>
      <c r="AH1791" s="19"/>
    </row>
    <row r="1792" spans="1:34" ht="12.75" customHeight="1">
      <c r="A1792" s="19"/>
      <c r="B1792" s="509"/>
      <c r="C1792" s="514"/>
      <c r="D1792" s="511"/>
      <c r="E1792" s="512"/>
      <c r="F1792" s="512"/>
      <c r="G1792" s="512"/>
      <c r="H1792" s="511"/>
      <c r="I1792" s="512"/>
      <c r="J1792" s="512"/>
      <c r="K1792" s="512"/>
      <c r="L1792" s="511"/>
      <c r="M1792" s="512"/>
      <c r="N1792" s="512"/>
      <c r="O1792" s="512"/>
      <c r="P1792" s="511"/>
      <c r="Q1792" s="512"/>
      <c r="R1792" s="526"/>
      <c r="S1792" s="526"/>
      <c r="T1792" s="527"/>
      <c r="U1792" s="526"/>
      <c r="V1792" s="526"/>
      <c r="W1792" s="526"/>
      <c r="X1792" s="511"/>
      <c r="Y1792" s="512"/>
      <c r="Z1792" s="516"/>
      <c r="AA1792" s="516"/>
      <c r="AB1792" s="515"/>
      <c r="AC1792" s="516"/>
      <c r="AD1792" s="516"/>
      <c r="AE1792" s="516"/>
      <c r="AF1792" s="512"/>
      <c r="AG1792" s="19"/>
      <c r="AH1792" s="19"/>
    </row>
    <row r="1793" spans="1:34" ht="12.75" customHeight="1">
      <c r="A1793" s="19"/>
      <c r="B1793" s="509"/>
      <c r="C1793" s="509"/>
      <c r="D1793" s="511"/>
      <c r="E1793" s="512"/>
      <c r="F1793" s="512"/>
      <c r="G1793" s="512"/>
      <c r="H1793" s="511"/>
      <c r="I1793" s="512"/>
      <c r="J1793" s="512"/>
      <c r="K1793" s="512"/>
      <c r="L1793" s="511"/>
      <c r="M1793" s="512"/>
      <c r="N1793" s="512"/>
      <c r="O1793" s="512"/>
      <c r="P1793" s="511"/>
      <c r="Q1793" s="512"/>
      <c r="R1793" s="512"/>
      <c r="S1793" s="528"/>
      <c r="T1793" s="529"/>
      <c r="U1793" s="528"/>
      <c r="V1793" s="528"/>
      <c r="W1793" s="528"/>
      <c r="X1793" s="511"/>
      <c r="Y1793" s="512"/>
      <c r="Z1793" s="512"/>
      <c r="AA1793" s="512"/>
      <c r="AB1793" s="511"/>
      <c r="AC1793" s="512"/>
      <c r="AD1793" s="512"/>
      <c r="AE1793" s="512"/>
      <c r="AF1793" s="512"/>
      <c r="AG1793" s="19"/>
      <c r="AH1793" s="19"/>
    </row>
    <row r="1794" spans="1:34" ht="12.75" customHeight="1">
      <c r="A1794" s="19"/>
      <c r="B1794" s="518"/>
      <c r="C1794" s="532"/>
      <c r="D1794" s="519"/>
      <c r="E1794" s="520"/>
      <c r="F1794" s="520"/>
      <c r="G1794" s="520"/>
      <c r="H1794" s="519"/>
      <c r="I1794" s="521"/>
      <c r="J1794" s="522"/>
      <c r="K1794" s="522"/>
      <c r="L1794" s="519"/>
      <c r="M1794" s="520"/>
      <c r="N1794" s="520"/>
      <c r="O1794" s="520"/>
      <c r="P1794" s="519"/>
      <c r="Q1794" s="520"/>
      <c r="R1794" s="530"/>
      <c r="S1794" s="530"/>
      <c r="T1794" s="531"/>
      <c r="U1794" s="530"/>
      <c r="V1794" s="530"/>
      <c r="W1794" s="530"/>
      <c r="X1794" s="523"/>
      <c r="Y1794" s="522"/>
      <c r="Z1794" s="522"/>
      <c r="AA1794" s="522"/>
      <c r="AB1794" s="523"/>
      <c r="AC1794" s="522"/>
      <c r="AD1794" s="522"/>
      <c r="AE1794" s="522"/>
      <c r="AF1794" s="522"/>
      <c r="AG1794" s="19"/>
      <c r="AH1794" s="19"/>
    </row>
    <row r="1795" spans="1:34" ht="12.75" customHeight="1">
      <c r="A1795" s="19"/>
      <c r="B1795" s="490">
        <v>19</v>
      </c>
      <c r="C1795" s="504" t="s">
        <v>1024</v>
      </c>
      <c r="D1795" s="484"/>
      <c r="E1795" s="485"/>
      <c r="F1795" s="485"/>
      <c r="G1795" s="485"/>
      <c r="H1795" s="484"/>
      <c r="I1795" s="486"/>
      <c r="J1795" s="487"/>
      <c r="K1795" s="487"/>
      <c r="L1795" s="484"/>
      <c r="M1795" s="485"/>
      <c r="N1795" s="485"/>
      <c r="O1795" s="485"/>
      <c r="P1795" s="484"/>
      <c r="Q1795" s="485"/>
      <c r="R1795" s="487"/>
      <c r="S1795" s="487"/>
      <c r="T1795" s="488"/>
      <c r="U1795" s="487"/>
      <c r="V1795" s="487"/>
      <c r="W1795" s="487"/>
      <c r="X1795" s="488"/>
      <c r="Y1795" s="487"/>
      <c r="Z1795" s="487"/>
      <c r="AA1795" s="505"/>
      <c r="AB1795" s="484"/>
      <c r="AC1795" s="487"/>
      <c r="AD1795" s="487"/>
      <c r="AE1795" s="487"/>
      <c r="AF1795" s="487"/>
      <c r="AG1795" s="19"/>
      <c r="AH1795" s="19"/>
    </row>
    <row r="1796" spans="1:34" ht="12.75" customHeight="1">
      <c r="A1796" s="19"/>
      <c r="B1796" s="490"/>
      <c r="C1796" s="490"/>
      <c r="D1796" s="484"/>
      <c r="E1796" s="485"/>
      <c r="F1796" s="485"/>
      <c r="G1796" s="485"/>
      <c r="H1796" s="484"/>
      <c r="I1796" s="486"/>
      <c r="J1796" s="487"/>
      <c r="K1796" s="487"/>
      <c r="L1796" s="484"/>
      <c r="M1796" s="485"/>
      <c r="N1796" s="485"/>
      <c r="O1796" s="485"/>
      <c r="P1796" s="484"/>
      <c r="Q1796" s="485"/>
      <c r="R1796" s="485"/>
      <c r="S1796" s="485"/>
      <c r="T1796" s="484"/>
      <c r="U1796" s="485"/>
      <c r="V1796" s="485"/>
      <c r="W1796" s="485"/>
      <c r="X1796" s="488"/>
      <c r="Y1796" s="487"/>
      <c r="Z1796" s="485"/>
      <c r="AA1796" s="505"/>
      <c r="AB1796" s="484"/>
      <c r="AC1796" s="485"/>
      <c r="AD1796" s="485"/>
      <c r="AE1796" s="485"/>
      <c r="AF1796" s="487"/>
      <c r="AG1796" s="19"/>
      <c r="AH1796" s="19"/>
    </row>
    <row r="1797" spans="1:34" ht="12.75" customHeight="1">
      <c r="A1797" s="19"/>
      <c r="B1797" s="489"/>
      <c r="C1797" s="489"/>
      <c r="D1797" s="488"/>
      <c r="E1797" s="487"/>
      <c r="F1797" s="487"/>
      <c r="G1797" s="487"/>
      <c r="H1797" s="488"/>
      <c r="I1797" s="487"/>
      <c r="J1797" s="487"/>
      <c r="K1797" s="487"/>
      <c r="L1797" s="488"/>
      <c r="M1797" s="487"/>
      <c r="N1797" s="487"/>
      <c r="O1797" s="487"/>
      <c r="P1797" s="488"/>
      <c r="Q1797" s="487"/>
      <c r="R1797" s="485"/>
      <c r="S1797" s="485"/>
      <c r="T1797" s="484"/>
      <c r="U1797" s="485"/>
      <c r="V1797" s="485"/>
      <c r="W1797" s="485"/>
      <c r="X1797" s="484"/>
      <c r="Y1797" s="485"/>
      <c r="Z1797" s="485"/>
      <c r="AA1797" s="505"/>
      <c r="AB1797" s="484"/>
      <c r="AC1797" s="485"/>
      <c r="AD1797" s="485"/>
      <c r="AE1797" s="485"/>
      <c r="AF1797" s="487"/>
      <c r="AG1797" s="19"/>
      <c r="AH1797" s="19"/>
    </row>
    <row r="1798" spans="1:34" ht="12.75" customHeight="1">
      <c r="A1798" s="19"/>
      <c r="B1798" s="496"/>
      <c r="C1798" s="496"/>
      <c r="D1798" s="503"/>
      <c r="E1798" s="500"/>
      <c r="F1798" s="500"/>
      <c r="G1798" s="500"/>
      <c r="H1798" s="503"/>
      <c r="I1798" s="500"/>
      <c r="J1798" s="500"/>
      <c r="K1798" s="500"/>
      <c r="L1798" s="503"/>
      <c r="M1798" s="500"/>
      <c r="N1798" s="500"/>
      <c r="O1798" s="500"/>
      <c r="P1798" s="503"/>
      <c r="Q1798" s="500"/>
      <c r="R1798" s="498"/>
      <c r="S1798" s="498"/>
      <c r="T1798" s="497"/>
      <c r="U1798" s="498"/>
      <c r="V1798" s="498"/>
      <c r="W1798" s="498"/>
      <c r="X1798" s="503"/>
      <c r="Y1798" s="500"/>
      <c r="Z1798" s="500"/>
      <c r="AA1798" s="506"/>
      <c r="AB1798" s="497"/>
      <c r="AC1798" s="500"/>
      <c r="AD1798" s="500"/>
      <c r="AE1798" s="500"/>
      <c r="AF1798" s="500"/>
      <c r="AG1798" s="19"/>
      <c r="AH1798" s="19"/>
    </row>
    <row r="1799" spans="1:34" ht="12.75" customHeight="1">
      <c r="A1799" s="19"/>
      <c r="B1799" s="375">
        <v>20</v>
      </c>
      <c r="C1799" s="363" t="s">
        <v>483</v>
      </c>
      <c r="D1799" s="315"/>
      <c r="E1799" s="124"/>
      <c r="F1799" s="124"/>
      <c r="G1799" s="124"/>
      <c r="H1799" s="315"/>
      <c r="I1799" s="303"/>
      <c r="J1799" s="38"/>
      <c r="K1799" s="38"/>
      <c r="L1799" s="315"/>
      <c r="M1799" s="124"/>
      <c r="N1799" s="124"/>
      <c r="O1799" s="124"/>
      <c r="P1799" s="315"/>
      <c r="Q1799" s="124"/>
      <c r="R1799" s="23"/>
      <c r="S1799" s="23"/>
      <c r="T1799" s="321"/>
      <c r="U1799" s="23"/>
      <c r="V1799" s="23"/>
      <c r="W1799" s="23"/>
      <c r="X1799" s="110"/>
      <c r="Y1799" s="38"/>
      <c r="Z1799" s="124"/>
      <c r="AA1799" s="317"/>
      <c r="AB1799" s="315"/>
      <c r="AC1799" s="124"/>
      <c r="AD1799" s="124"/>
      <c r="AE1799" s="124"/>
      <c r="AF1799" s="38"/>
      <c r="AG1799" s="19"/>
      <c r="AH1799" s="19"/>
    </row>
    <row r="1800" spans="1:34" ht="12.75" customHeight="1">
      <c r="A1800" s="19"/>
      <c r="B1800" s="375"/>
      <c r="C1800" s="375"/>
      <c r="D1800" s="315"/>
      <c r="E1800" s="124"/>
      <c r="F1800" s="124"/>
      <c r="G1800" s="124"/>
      <c r="H1800" s="315"/>
      <c r="I1800" s="303"/>
      <c r="J1800" s="38"/>
      <c r="K1800" s="38"/>
      <c r="L1800" s="315"/>
      <c r="M1800" s="124"/>
      <c r="N1800" s="124"/>
      <c r="O1800" s="124"/>
      <c r="P1800" s="315"/>
      <c r="Q1800" s="124"/>
      <c r="R1800" s="38"/>
      <c r="S1800" s="309"/>
      <c r="T1800" s="310"/>
      <c r="U1800" s="309"/>
      <c r="V1800" s="309"/>
      <c r="W1800" s="309"/>
      <c r="X1800" s="110"/>
      <c r="Y1800" s="38"/>
      <c r="Z1800" s="38"/>
      <c r="AA1800" s="38"/>
      <c r="AB1800" s="110"/>
      <c r="AC1800" s="38"/>
      <c r="AD1800" s="38"/>
      <c r="AE1800" s="38"/>
      <c r="AF1800" s="38"/>
      <c r="AG1800" s="19"/>
      <c r="AH1800" s="19"/>
    </row>
    <row r="1801" spans="1:34" ht="12.75" customHeight="1">
      <c r="A1801" s="19"/>
      <c r="B1801" s="375"/>
      <c r="C1801" s="48"/>
      <c r="D1801" s="315"/>
      <c r="E1801" s="124"/>
      <c r="F1801" s="124"/>
      <c r="G1801" s="124"/>
      <c r="H1801" s="315"/>
      <c r="I1801" s="303"/>
      <c r="J1801" s="38"/>
      <c r="K1801" s="38"/>
      <c r="L1801" s="315"/>
      <c r="M1801" s="124"/>
      <c r="N1801" s="124"/>
      <c r="O1801" s="124"/>
      <c r="P1801" s="315"/>
      <c r="Q1801" s="124"/>
      <c r="R1801" s="309"/>
      <c r="S1801" s="309"/>
      <c r="T1801" s="310"/>
      <c r="U1801" s="309"/>
      <c r="V1801" s="309"/>
      <c r="W1801" s="309"/>
      <c r="X1801" s="110"/>
      <c r="Y1801" s="38"/>
      <c r="Z1801" s="38"/>
      <c r="AA1801" s="38"/>
      <c r="AB1801" s="110"/>
      <c r="AC1801" s="38"/>
      <c r="AD1801" s="38"/>
      <c r="AE1801" s="38"/>
      <c r="AF1801" s="38"/>
      <c r="AG1801" s="19"/>
      <c r="AH1801" s="19"/>
    </row>
    <row r="1802" spans="1:34" ht="12.75" customHeight="1">
      <c r="A1802" s="19"/>
      <c r="B1802" s="383"/>
      <c r="C1802" s="383"/>
      <c r="D1802" s="372"/>
      <c r="E1802" s="35"/>
      <c r="F1802" s="35"/>
      <c r="G1802" s="35"/>
      <c r="H1802" s="372"/>
      <c r="I1802" s="35"/>
      <c r="J1802" s="35"/>
      <c r="K1802" s="35"/>
      <c r="L1802" s="372"/>
      <c r="M1802" s="35"/>
      <c r="N1802" s="35"/>
      <c r="O1802" s="35"/>
      <c r="P1802" s="372"/>
      <c r="Q1802" s="35"/>
      <c r="R1802" s="35"/>
      <c r="S1802" s="35"/>
      <c r="T1802" s="372"/>
      <c r="U1802" s="35"/>
      <c r="V1802" s="35"/>
      <c r="W1802" s="35"/>
      <c r="X1802" s="372"/>
      <c r="Y1802" s="35"/>
      <c r="Z1802" s="35"/>
      <c r="AA1802" s="384"/>
      <c r="AB1802" s="372"/>
      <c r="AC1802" s="35"/>
      <c r="AD1802" s="35"/>
      <c r="AE1802" s="35"/>
      <c r="AF1802" s="35"/>
      <c r="AG1802" s="19"/>
      <c r="AH1802" s="19"/>
    </row>
    <row r="1803" spans="1:34" ht="12.75" customHeight="1">
      <c r="A1803" s="19"/>
      <c r="B1803" s="48">
        <v>21</v>
      </c>
      <c r="C1803" s="363" t="s">
        <v>1019</v>
      </c>
      <c r="D1803" s="110"/>
      <c r="E1803" s="38"/>
      <c r="F1803" s="38"/>
      <c r="G1803" s="38"/>
      <c r="H1803" s="110"/>
      <c r="I1803" s="38"/>
      <c r="J1803" s="38"/>
      <c r="K1803" s="38"/>
      <c r="L1803" s="110"/>
      <c r="M1803" s="38"/>
      <c r="N1803" s="38"/>
      <c r="O1803" s="38"/>
      <c r="P1803" s="110"/>
      <c r="Q1803" s="38"/>
      <c r="R1803" s="124"/>
      <c r="S1803" s="124"/>
      <c r="T1803" s="315"/>
      <c r="U1803" s="124"/>
      <c r="V1803" s="124"/>
      <c r="W1803" s="124"/>
      <c r="X1803" s="110"/>
      <c r="Y1803" s="38"/>
      <c r="Z1803" s="124"/>
      <c r="AA1803" s="317"/>
      <c r="AB1803" s="315"/>
      <c r="AC1803" s="124"/>
      <c r="AD1803" s="124"/>
      <c r="AE1803" s="124"/>
      <c r="AF1803" s="38"/>
      <c r="AG1803" s="19"/>
      <c r="AH1803" s="19"/>
    </row>
    <row r="1804" spans="1:34" ht="12.75" customHeight="1">
      <c r="A1804" s="19"/>
      <c r="B1804" s="375"/>
      <c r="C1804" s="48"/>
      <c r="D1804" s="315"/>
      <c r="E1804" s="124"/>
      <c r="F1804" s="124"/>
      <c r="G1804" s="124"/>
      <c r="H1804" s="315"/>
      <c r="I1804" s="303"/>
      <c r="J1804" s="38"/>
      <c r="K1804" s="38"/>
      <c r="L1804" s="315"/>
      <c r="M1804" s="124"/>
      <c r="N1804" s="124"/>
      <c r="O1804" s="124"/>
      <c r="P1804" s="315"/>
      <c r="Q1804" s="124"/>
      <c r="R1804" s="124"/>
      <c r="S1804" s="124"/>
      <c r="T1804" s="315"/>
      <c r="U1804" s="124"/>
      <c r="V1804" s="124"/>
      <c r="W1804" s="124"/>
      <c r="X1804" s="315"/>
      <c r="Y1804" s="124"/>
      <c r="Z1804" s="124"/>
      <c r="AA1804" s="317"/>
      <c r="AB1804" s="315"/>
      <c r="AC1804" s="124"/>
      <c r="AD1804" s="124"/>
      <c r="AE1804" s="124"/>
      <c r="AF1804" s="38"/>
      <c r="AG1804" s="19"/>
      <c r="AH1804" s="19"/>
    </row>
    <row r="1805" spans="1:34" ht="12.75" customHeight="1">
      <c r="A1805" s="19"/>
      <c r="B1805" s="375"/>
      <c r="C1805" s="375"/>
      <c r="D1805" s="315"/>
      <c r="E1805" s="124"/>
      <c r="F1805" s="124"/>
      <c r="G1805" s="124"/>
      <c r="H1805" s="315"/>
      <c r="I1805" s="303"/>
      <c r="J1805" s="38"/>
      <c r="K1805" s="38"/>
      <c r="L1805" s="315"/>
      <c r="M1805" s="124"/>
      <c r="N1805" s="124"/>
      <c r="O1805" s="124"/>
      <c r="P1805" s="315"/>
      <c r="Q1805" s="124"/>
      <c r="R1805" s="124"/>
      <c r="S1805" s="124"/>
      <c r="T1805" s="315"/>
      <c r="U1805" s="124"/>
      <c r="V1805" s="124"/>
      <c r="W1805" s="124"/>
      <c r="X1805" s="110"/>
      <c r="Y1805" s="38"/>
      <c r="Z1805" s="38"/>
      <c r="AA1805" s="317"/>
      <c r="AB1805" s="110"/>
      <c r="AC1805" s="38"/>
      <c r="AD1805" s="38"/>
      <c r="AE1805" s="38"/>
      <c r="AF1805" s="38"/>
      <c r="AG1805" s="19"/>
      <c r="AH1805" s="19"/>
    </row>
    <row r="1806" spans="1:34" ht="12.75" customHeight="1">
      <c r="A1806" s="19"/>
      <c r="B1806" s="376"/>
      <c r="C1806" s="376"/>
      <c r="D1806" s="377"/>
      <c r="E1806" s="378"/>
      <c r="F1806" s="378"/>
      <c r="G1806" s="378"/>
      <c r="H1806" s="377"/>
      <c r="I1806" s="379"/>
      <c r="J1806" s="35"/>
      <c r="K1806" s="35"/>
      <c r="L1806" s="377"/>
      <c r="M1806" s="378"/>
      <c r="N1806" s="378"/>
      <c r="O1806" s="378"/>
      <c r="P1806" s="377"/>
      <c r="Q1806" s="378"/>
      <c r="R1806" s="385"/>
      <c r="S1806" s="385"/>
      <c r="T1806" s="386"/>
      <c r="U1806" s="385"/>
      <c r="V1806" s="385"/>
      <c r="W1806" s="385"/>
      <c r="X1806" s="372"/>
      <c r="Y1806" s="35"/>
      <c r="Z1806" s="378"/>
      <c r="AA1806" s="384"/>
      <c r="AB1806" s="377"/>
      <c r="AC1806" s="378"/>
      <c r="AD1806" s="378"/>
      <c r="AE1806" s="378"/>
      <c r="AF1806" s="35"/>
      <c r="AG1806" s="19"/>
      <c r="AH1806" s="19"/>
    </row>
    <row r="1807" spans="1:34" ht="12.75" customHeight="1">
      <c r="A1807" s="19"/>
      <c r="B1807" s="48">
        <v>22</v>
      </c>
      <c r="C1807" s="363" t="s">
        <v>1020</v>
      </c>
      <c r="D1807" s="110"/>
      <c r="E1807" s="38"/>
      <c r="F1807" s="38"/>
      <c r="G1807" s="38"/>
      <c r="H1807" s="110"/>
      <c r="I1807" s="38"/>
      <c r="J1807" s="38"/>
      <c r="K1807" s="38"/>
      <c r="L1807" s="110"/>
      <c r="M1807" s="38"/>
      <c r="N1807" s="38"/>
      <c r="O1807" s="38"/>
      <c r="P1807" s="110"/>
      <c r="Q1807" s="38"/>
      <c r="R1807" s="38"/>
      <c r="S1807" s="309"/>
      <c r="T1807" s="310"/>
      <c r="U1807" s="309"/>
      <c r="V1807" s="309"/>
      <c r="W1807" s="309"/>
      <c r="X1807" s="110"/>
      <c r="Y1807" s="38"/>
      <c r="Z1807" s="38"/>
      <c r="AA1807" s="38"/>
      <c r="AB1807" s="110"/>
      <c r="AC1807" s="38"/>
      <c r="AD1807" s="38"/>
      <c r="AE1807" s="38"/>
      <c r="AF1807" s="38"/>
      <c r="AG1807" s="19"/>
      <c r="AH1807" s="19"/>
    </row>
    <row r="1808" spans="1:34" ht="12.75" customHeight="1">
      <c r="A1808" s="19"/>
      <c r="B1808" s="48"/>
      <c r="C1808" s="375"/>
      <c r="D1808" s="110"/>
      <c r="E1808" s="38"/>
      <c r="F1808" s="38"/>
      <c r="G1808" s="38"/>
      <c r="H1808" s="110"/>
      <c r="I1808" s="38"/>
      <c r="J1808" s="38"/>
      <c r="K1808" s="38"/>
      <c r="L1808" s="110"/>
      <c r="M1808" s="38"/>
      <c r="N1808" s="38"/>
      <c r="O1808" s="38"/>
      <c r="P1808" s="110"/>
      <c r="Q1808" s="38"/>
      <c r="R1808" s="309"/>
      <c r="S1808" s="309"/>
      <c r="T1808" s="310"/>
      <c r="U1808" s="309"/>
      <c r="V1808" s="309"/>
      <c r="W1808" s="309"/>
      <c r="X1808" s="110"/>
      <c r="Y1808" s="38"/>
      <c r="Z1808" s="38"/>
      <c r="AA1808" s="38"/>
      <c r="AB1808" s="110"/>
      <c r="AC1808" s="38"/>
      <c r="AD1808" s="38"/>
      <c r="AE1808" s="38"/>
      <c r="AF1808" s="38"/>
      <c r="AG1808" s="19"/>
      <c r="AH1808" s="19"/>
    </row>
    <row r="1809" spans="1:34" ht="12.75" customHeight="1">
      <c r="A1809" s="19"/>
      <c r="B1809" s="375"/>
      <c r="C1809" s="48"/>
      <c r="D1809" s="315"/>
      <c r="E1809" s="124"/>
      <c r="F1809" s="124"/>
      <c r="G1809" s="124"/>
      <c r="H1809" s="315"/>
      <c r="I1809" s="303"/>
      <c r="J1809" s="38"/>
      <c r="K1809" s="38"/>
      <c r="L1809" s="315"/>
      <c r="M1809" s="124"/>
      <c r="N1809" s="124"/>
      <c r="O1809" s="124"/>
      <c r="P1809" s="315"/>
      <c r="Q1809" s="124"/>
      <c r="R1809" s="38"/>
      <c r="S1809" s="38"/>
      <c r="T1809" s="110"/>
      <c r="U1809" s="38"/>
      <c r="V1809" s="38"/>
      <c r="W1809" s="38"/>
      <c r="X1809" s="110"/>
      <c r="Y1809" s="38"/>
      <c r="Z1809" s="38"/>
      <c r="AA1809" s="317"/>
      <c r="AB1809" s="110"/>
      <c r="AC1809" s="38"/>
      <c r="AD1809" s="38"/>
      <c r="AE1809" s="38"/>
      <c r="AF1809" s="38"/>
      <c r="AG1809" s="19"/>
      <c r="AH1809" s="19"/>
    </row>
    <row r="1810" spans="1:34" ht="12.75" customHeight="1">
      <c r="A1810" s="19"/>
      <c r="B1810" s="376"/>
      <c r="C1810" s="383"/>
      <c r="D1810" s="377"/>
      <c r="E1810" s="378"/>
      <c r="F1810" s="378"/>
      <c r="G1810" s="378"/>
      <c r="H1810" s="377"/>
      <c r="I1810" s="379"/>
      <c r="J1810" s="35"/>
      <c r="K1810" s="35"/>
      <c r="L1810" s="377"/>
      <c r="M1810" s="378"/>
      <c r="N1810" s="378"/>
      <c r="O1810" s="378"/>
      <c r="P1810" s="377"/>
      <c r="Q1810" s="378"/>
      <c r="R1810" s="378"/>
      <c r="S1810" s="378"/>
      <c r="T1810" s="377"/>
      <c r="U1810" s="378"/>
      <c r="V1810" s="378"/>
      <c r="W1810" s="378"/>
      <c r="X1810" s="372"/>
      <c r="Y1810" s="35"/>
      <c r="Z1810" s="378"/>
      <c r="AA1810" s="384"/>
      <c r="AB1810" s="377"/>
      <c r="AC1810" s="378"/>
      <c r="AD1810" s="378"/>
      <c r="AE1810" s="378"/>
      <c r="AF1810" s="379"/>
      <c r="AG1810" s="19"/>
      <c r="AH1810" s="19"/>
    </row>
    <row r="1811" spans="1:34" ht="12.75" customHeight="1">
      <c r="A1811" s="19"/>
      <c r="B1811" s="375">
        <v>23</v>
      </c>
      <c r="C1811" s="375" t="s">
        <v>1021</v>
      </c>
      <c r="D1811" s="315"/>
      <c r="E1811" s="124"/>
      <c r="F1811" s="124"/>
      <c r="G1811" s="124"/>
      <c r="H1811" s="315"/>
      <c r="I1811" s="303"/>
      <c r="J1811" s="38"/>
      <c r="K1811" s="38"/>
      <c r="L1811" s="315"/>
      <c r="M1811" s="124"/>
      <c r="N1811" s="124"/>
      <c r="O1811" s="124"/>
      <c r="P1811" s="315"/>
      <c r="Q1811" s="124"/>
      <c r="R1811" s="124"/>
      <c r="S1811" s="124"/>
      <c r="T1811" s="315"/>
      <c r="U1811" s="124"/>
      <c r="V1811" s="124"/>
      <c r="W1811" s="124"/>
      <c r="X1811" s="315"/>
      <c r="Y1811" s="124"/>
      <c r="Z1811" s="124"/>
      <c r="AA1811" s="317"/>
      <c r="AB1811" s="315"/>
      <c r="AC1811" s="124"/>
      <c r="AD1811" s="124"/>
      <c r="AE1811" s="124"/>
      <c r="AF1811" s="38"/>
      <c r="AG1811" s="19"/>
      <c r="AH1811" s="19"/>
    </row>
    <row r="1812" spans="1:34" ht="12.75" customHeight="1">
      <c r="A1812" s="19"/>
      <c r="B1812" s="48"/>
      <c r="C1812" s="375"/>
      <c r="D1812" s="110"/>
      <c r="E1812" s="38"/>
      <c r="F1812" s="38"/>
      <c r="G1812" s="38"/>
      <c r="H1812" s="110"/>
      <c r="I1812" s="38"/>
      <c r="J1812" s="38"/>
      <c r="K1812" s="38"/>
      <c r="L1812" s="110"/>
      <c r="M1812" s="38"/>
      <c r="N1812" s="38"/>
      <c r="O1812" s="38"/>
      <c r="P1812" s="110"/>
      <c r="Q1812" s="38"/>
      <c r="R1812" s="124"/>
      <c r="S1812" s="124"/>
      <c r="T1812" s="315"/>
      <c r="U1812" s="124"/>
      <c r="V1812" s="124"/>
      <c r="W1812" s="124"/>
      <c r="X1812" s="110"/>
      <c r="Y1812" s="38"/>
      <c r="Z1812" s="38"/>
      <c r="AA1812" s="317"/>
      <c r="AB1812" s="110"/>
      <c r="AC1812" s="38"/>
      <c r="AD1812" s="38"/>
      <c r="AE1812" s="38"/>
      <c r="AF1812" s="38"/>
      <c r="AG1812" s="19"/>
      <c r="AH1812" s="19"/>
    </row>
    <row r="1813" spans="1:34" ht="12.75" customHeight="1">
      <c r="A1813" s="19"/>
      <c r="B1813" s="48"/>
      <c r="C1813" s="48"/>
      <c r="D1813" s="110"/>
      <c r="E1813" s="38"/>
      <c r="F1813" s="38"/>
      <c r="G1813" s="38"/>
      <c r="H1813" s="110"/>
      <c r="I1813" s="38"/>
      <c r="J1813" s="38"/>
      <c r="K1813" s="38"/>
      <c r="L1813" s="110"/>
      <c r="M1813" s="38"/>
      <c r="N1813" s="38"/>
      <c r="O1813" s="38"/>
      <c r="P1813" s="110"/>
      <c r="Q1813" s="38"/>
      <c r="R1813" s="23"/>
      <c r="S1813" s="23"/>
      <c r="T1813" s="321"/>
      <c r="U1813" s="23"/>
      <c r="V1813" s="23"/>
      <c r="W1813" s="23"/>
      <c r="X1813" s="110"/>
      <c r="Y1813" s="38"/>
      <c r="Z1813" s="124"/>
      <c r="AA1813" s="317"/>
      <c r="AB1813" s="315"/>
      <c r="AC1813" s="124"/>
      <c r="AD1813" s="124"/>
      <c r="AE1813" s="124"/>
      <c r="AF1813" s="38"/>
      <c r="AG1813" s="19"/>
      <c r="AH1813" s="19"/>
    </row>
    <row r="1814" spans="1:34" ht="12.75" customHeight="1">
      <c r="A1814" s="19"/>
      <c r="B1814" s="376"/>
      <c r="C1814" s="383"/>
      <c r="D1814" s="377"/>
      <c r="E1814" s="378"/>
      <c r="F1814" s="378"/>
      <c r="G1814" s="378"/>
      <c r="H1814" s="377"/>
      <c r="I1814" s="379"/>
      <c r="J1814" s="35"/>
      <c r="K1814" s="35"/>
      <c r="L1814" s="377"/>
      <c r="M1814" s="378"/>
      <c r="N1814" s="378"/>
      <c r="O1814" s="378"/>
      <c r="P1814" s="377"/>
      <c r="Q1814" s="378"/>
      <c r="R1814" s="35"/>
      <c r="S1814" s="381"/>
      <c r="T1814" s="382"/>
      <c r="U1814" s="381"/>
      <c r="V1814" s="381"/>
      <c r="W1814" s="381"/>
      <c r="X1814" s="372"/>
      <c r="Y1814" s="35"/>
      <c r="Z1814" s="35"/>
      <c r="AA1814" s="35"/>
      <c r="AB1814" s="372"/>
      <c r="AC1814" s="35"/>
      <c r="AD1814" s="35"/>
      <c r="AE1814" s="35"/>
      <c r="AF1814" s="35"/>
      <c r="AG1814" s="19"/>
      <c r="AH1814" s="19"/>
    </row>
    <row r="1815" spans="1:34" ht="12.75" customHeight="1">
      <c r="A1815" s="19"/>
      <c r="B1815" s="375">
        <v>24</v>
      </c>
      <c r="C1815" s="375" t="s">
        <v>1022</v>
      </c>
      <c r="D1815" s="315"/>
      <c r="E1815" s="124"/>
      <c r="F1815" s="124"/>
      <c r="G1815" s="124"/>
      <c r="H1815" s="315"/>
      <c r="I1815" s="303"/>
      <c r="J1815" s="38"/>
      <c r="K1815" s="38"/>
      <c r="L1815" s="315"/>
      <c r="M1815" s="124"/>
      <c r="N1815" s="124"/>
      <c r="O1815" s="124"/>
      <c r="P1815" s="315"/>
      <c r="Q1815" s="124"/>
      <c r="R1815" s="309"/>
      <c r="S1815" s="309"/>
      <c r="T1815" s="310"/>
      <c r="U1815" s="309"/>
      <c r="V1815" s="309"/>
      <c r="W1815" s="309"/>
      <c r="X1815" s="110"/>
      <c r="Y1815" s="38"/>
      <c r="Z1815" s="38"/>
      <c r="AA1815" s="38"/>
      <c r="AB1815" s="110"/>
      <c r="AC1815" s="38"/>
      <c r="AD1815" s="38"/>
      <c r="AE1815" s="38"/>
      <c r="AF1815" s="38"/>
      <c r="AG1815" s="19"/>
      <c r="AH1815" s="19"/>
    </row>
    <row r="1816" spans="1:34" ht="12.75" customHeight="1">
      <c r="A1816" s="19"/>
      <c r="B1816" s="375"/>
      <c r="C1816" s="375"/>
      <c r="D1816" s="315"/>
      <c r="E1816" s="124"/>
      <c r="F1816" s="124"/>
      <c r="G1816" s="124"/>
      <c r="H1816" s="315"/>
      <c r="I1816" s="303"/>
      <c r="J1816" s="38"/>
      <c r="K1816" s="38"/>
      <c r="L1816" s="315"/>
      <c r="M1816" s="124"/>
      <c r="N1816" s="124"/>
      <c r="O1816" s="124"/>
      <c r="P1816" s="315"/>
      <c r="Q1816" s="124"/>
      <c r="R1816" s="38"/>
      <c r="S1816" s="38"/>
      <c r="T1816" s="110"/>
      <c r="U1816" s="38"/>
      <c r="V1816" s="38"/>
      <c r="W1816" s="38"/>
      <c r="X1816" s="110"/>
      <c r="Y1816" s="38"/>
      <c r="Z1816" s="38"/>
      <c r="AA1816" s="38"/>
      <c r="AB1816" s="110"/>
      <c r="AC1816" s="38"/>
      <c r="AD1816" s="38"/>
      <c r="AE1816" s="38"/>
      <c r="AF1816" s="38"/>
      <c r="AG1816" s="19"/>
      <c r="AH1816" s="19"/>
    </row>
    <row r="1817" spans="1:34" ht="12.75" customHeight="1">
      <c r="A1817" s="19"/>
      <c r="B1817" s="48"/>
      <c r="C1817" s="48"/>
      <c r="D1817" s="110"/>
      <c r="E1817" s="38"/>
      <c r="F1817" s="38"/>
      <c r="G1817" s="38"/>
      <c r="H1817" s="110"/>
      <c r="I1817" s="38"/>
      <c r="J1817" s="38"/>
      <c r="K1817" s="38"/>
      <c r="L1817" s="110"/>
      <c r="M1817" s="38"/>
      <c r="N1817" s="38"/>
      <c r="O1817" s="38"/>
      <c r="P1817" s="110"/>
      <c r="Q1817" s="38"/>
      <c r="R1817" s="124"/>
      <c r="S1817" s="124"/>
      <c r="T1817" s="315"/>
      <c r="U1817" s="124"/>
      <c r="V1817" s="124"/>
      <c r="W1817" s="124"/>
      <c r="X1817" s="110"/>
      <c r="Y1817" s="38"/>
      <c r="Z1817" s="124"/>
      <c r="AA1817" s="38"/>
      <c r="AB1817" s="315"/>
      <c r="AC1817" s="124"/>
      <c r="AD1817" s="124"/>
      <c r="AE1817" s="124"/>
      <c r="AF1817" s="38"/>
      <c r="AG1817" s="19"/>
      <c r="AH1817" s="19"/>
    </row>
    <row r="1818" spans="1:34" ht="12.75" customHeight="1">
      <c r="A1818" s="19"/>
      <c r="B1818" s="383"/>
      <c r="C1818" s="383"/>
      <c r="D1818" s="372"/>
      <c r="E1818" s="35"/>
      <c r="F1818" s="35"/>
      <c r="G1818" s="35"/>
      <c r="H1818" s="372"/>
      <c r="I1818" s="35"/>
      <c r="J1818" s="35"/>
      <c r="K1818" s="35"/>
      <c r="L1818" s="372"/>
      <c r="M1818" s="35"/>
      <c r="N1818" s="35"/>
      <c r="O1818" s="35"/>
      <c r="P1818" s="372"/>
      <c r="Q1818" s="35"/>
      <c r="R1818" s="378"/>
      <c r="S1818" s="378"/>
      <c r="T1818" s="377"/>
      <c r="U1818" s="378"/>
      <c r="V1818" s="378"/>
      <c r="W1818" s="378"/>
      <c r="X1818" s="377"/>
      <c r="Y1818" s="378"/>
      <c r="Z1818" s="378"/>
      <c r="AA1818" s="35"/>
      <c r="AB1818" s="377"/>
      <c r="AC1818" s="378"/>
      <c r="AD1818" s="378"/>
      <c r="AE1818" s="378"/>
      <c r="AF1818" s="35"/>
      <c r="AG1818" s="19"/>
      <c r="AH1818" s="19"/>
    </row>
    <row r="1819" spans="1:34" ht="12.75" customHeight="1">
      <c r="A1819" s="19"/>
      <c r="B1819" s="514">
        <v>25</v>
      </c>
      <c r="C1819" s="510" t="s">
        <v>1023</v>
      </c>
      <c r="D1819" s="515"/>
      <c r="E1819" s="516"/>
      <c r="F1819" s="516"/>
      <c r="G1819" s="516"/>
      <c r="H1819" s="515"/>
      <c r="I1819" s="517"/>
      <c r="J1819" s="512"/>
      <c r="K1819" s="512"/>
      <c r="L1819" s="515"/>
      <c r="M1819" s="516"/>
      <c r="N1819" s="516"/>
      <c r="O1819" s="516"/>
      <c r="P1819" s="515"/>
      <c r="Q1819" s="516"/>
      <c r="R1819" s="516"/>
      <c r="S1819" s="516"/>
      <c r="T1819" s="515"/>
      <c r="U1819" s="516"/>
      <c r="V1819" s="516"/>
      <c r="W1819" s="516"/>
      <c r="X1819" s="511"/>
      <c r="Y1819" s="512"/>
      <c r="Z1819" s="512"/>
      <c r="AA1819" s="512"/>
      <c r="AB1819" s="511"/>
      <c r="AC1819" s="512"/>
      <c r="AD1819" s="512"/>
      <c r="AE1819" s="512"/>
      <c r="AF1819" s="512"/>
      <c r="AG1819" s="19"/>
      <c r="AH1819" s="19"/>
    </row>
    <row r="1820" spans="1:34" ht="12.75" customHeight="1">
      <c r="A1820" s="19"/>
      <c r="B1820" s="514"/>
      <c r="C1820" s="514"/>
      <c r="D1820" s="515"/>
      <c r="E1820" s="516"/>
      <c r="F1820" s="516"/>
      <c r="G1820" s="516"/>
      <c r="H1820" s="515"/>
      <c r="I1820" s="517"/>
      <c r="J1820" s="512"/>
      <c r="K1820" s="512"/>
      <c r="L1820" s="515"/>
      <c r="M1820" s="516"/>
      <c r="N1820" s="516"/>
      <c r="O1820" s="516"/>
      <c r="P1820" s="515"/>
      <c r="Q1820" s="516"/>
      <c r="R1820" s="526"/>
      <c r="S1820" s="526"/>
      <c r="T1820" s="527"/>
      <c r="U1820" s="526"/>
      <c r="V1820" s="526"/>
      <c r="W1820" s="526"/>
      <c r="X1820" s="511"/>
      <c r="Y1820" s="512"/>
      <c r="Z1820" s="516"/>
      <c r="AA1820" s="512"/>
      <c r="AB1820" s="515"/>
      <c r="AC1820" s="516"/>
      <c r="AD1820" s="516"/>
      <c r="AE1820" s="516"/>
      <c r="AF1820" s="512"/>
      <c r="AG1820" s="19"/>
      <c r="AH1820" s="19"/>
    </row>
    <row r="1821" spans="1:34" ht="12.75" customHeight="1">
      <c r="A1821" s="19"/>
      <c r="B1821" s="514"/>
      <c r="C1821" s="509"/>
      <c r="D1821" s="515"/>
      <c r="E1821" s="516"/>
      <c r="F1821" s="516"/>
      <c r="G1821" s="516"/>
      <c r="H1821" s="515"/>
      <c r="I1821" s="517"/>
      <c r="J1821" s="512"/>
      <c r="K1821" s="512"/>
      <c r="L1821" s="515"/>
      <c r="M1821" s="516"/>
      <c r="N1821" s="516"/>
      <c r="O1821" s="516"/>
      <c r="P1821" s="515"/>
      <c r="Q1821" s="516"/>
      <c r="R1821" s="512"/>
      <c r="S1821" s="528"/>
      <c r="T1821" s="529"/>
      <c r="U1821" s="528"/>
      <c r="V1821" s="528"/>
      <c r="W1821" s="528"/>
      <c r="X1821" s="511"/>
      <c r="Y1821" s="512"/>
      <c r="Z1821" s="512"/>
      <c r="AA1821" s="512"/>
      <c r="AB1821" s="511"/>
      <c r="AC1821" s="512"/>
      <c r="AD1821" s="512"/>
      <c r="AE1821" s="512"/>
      <c r="AF1821" s="512"/>
      <c r="AG1821" s="19"/>
      <c r="AH1821" s="19"/>
    </row>
    <row r="1822" spans="1:34" ht="12.75" customHeight="1">
      <c r="A1822" s="19"/>
      <c r="B1822" s="532"/>
      <c r="C1822" s="532"/>
      <c r="D1822" s="523"/>
      <c r="E1822" s="522"/>
      <c r="F1822" s="522"/>
      <c r="G1822" s="522"/>
      <c r="H1822" s="523"/>
      <c r="I1822" s="522"/>
      <c r="J1822" s="522"/>
      <c r="K1822" s="522"/>
      <c r="L1822" s="523"/>
      <c r="M1822" s="522"/>
      <c r="N1822" s="522"/>
      <c r="O1822" s="522"/>
      <c r="P1822" s="523"/>
      <c r="Q1822" s="522"/>
      <c r="R1822" s="530"/>
      <c r="S1822" s="530"/>
      <c r="T1822" s="531"/>
      <c r="U1822" s="530"/>
      <c r="V1822" s="530"/>
      <c r="W1822" s="530"/>
      <c r="X1822" s="523"/>
      <c r="Y1822" s="522"/>
      <c r="Z1822" s="522"/>
      <c r="AA1822" s="522"/>
      <c r="AB1822" s="523"/>
      <c r="AC1822" s="522"/>
      <c r="AD1822" s="522"/>
      <c r="AE1822" s="522"/>
      <c r="AF1822" s="522"/>
      <c r="AG1822" s="19"/>
      <c r="AH1822" s="19"/>
    </row>
    <row r="1823" spans="1:34" ht="12.75" customHeight="1">
      <c r="A1823" s="19"/>
      <c r="B1823" s="489">
        <v>26</v>
      </c>
      <c r="C1823" s="504" t="s">
        <v>1024</v>
      </c>
      <c r="D1823" s="488"/>
      <c r="E1823" s="487"/>
      <c r="F1823" s="487"/>
      <c r="G1823" s="487"/>
      <c r="H1823" s="488"/>
      <c r="I1823" s="487"/>
      <c r="J1823" s="487"/>
      <c r="K1823" s="487"/>
      <c r="L1823" s="488"/>
      <c r="M1823" s="487"/>
      <c r="N1823" s="487"/>
      <c r="O1823" s="487"/>
      <c r="P1823" s="488"/>
      <c r="Q1823" s="487"/>
      <c r="R1823" s="487"/>
      <c r="S1823" s="487"/>
      <c r="T1823" s="488"/>
      <c r="U1823" s="487"/>
      <c r="V1823" s="487"/>
      <c r="W1823" s="487"/>
      <c r="X1823" s="488"/>
      <c r="Y1823" s="487"/>
      <c r="Z1823" s="487"/>
      <c r="AA1823" s="505"/>
      <c r="AB1823" s="488"/>
      <c r="AC1823" s="487"/>
      <c r="AD1823" s="487"/>
      <c r="AE1823" s="487"/>
      <c r="AF1823" s="487"/>
      <c r="AG1823" s="19"/>
      <c r="AH1823" s="19"/>
    </row>
    <row r="1824" spans="1:34" ht="12.75" customHeight="1">
      <c r="A1824" s="19"/>
      <c r="B1824" s="490"/>
      <c r="C1824" s="490"/>
      <c r="D1824" s="484"/>
      <c r="E1824" s="485"/>
      <c r="F1824" s="485"/>
      <c r="G1824" s="485"/>
      <c r="H1824" s="484"/>
      <c r="I1824" s="486"/>
      <c r="J1824" s="487"/>
      <c r="K1824" s="487"/>
      <c r="L1824" s="484"/>
      <c r="M1824" s="485"/>
      <c r="N1824" s="485"/>
      <c r="O1824" s="485"/>
      <c r="P1824" s="484"/>
      <c r="Q1824" s="485"/>
      <c r="R1824" s="485"/>
      <c r="S1824" s="485"/>
      <c r="T1824" s="484"/>
      <c r="U1824" s="485"/>
      <c r="V1824" s="485"/>
      <c r="W1824" s="485"/>
      <c r="X1824" s="488"/>
      <c r="Y1824" s="487"/>
      <c r="Z1824" s="485"/>
      <c r="AA1824" s="505"/>
      <c r="AB1824" s="484"/>
      <c r="AC1824" s="485"/>
      <c r="AD1824" s="485"/>
      <c r="AE1824" s="485"/>
      <c r="AF1824" s="487"/>
      <c r="AG1824" s="19"/>
      <c r="AH1824" s="19"/>
    </row>
    <row r="1825" spans="1:34" ht="12.75" customHeight="1">
      <c r="A1825" s="19"/>
      <c r="B1825" s="490"/>
      <c r="C1825" s="489"/>
      <c r="D1825" s="484"/>
      <c r="E1825" s="485"/>
      <c r="F1825" s="485"/>
      <c r="G1825" s="485"/>
      <c r="H1825" s="484"/>
      <c r="I1825" s="486"/>
      <c r="J1825" s="487"/>
      <c r="K1825" s="487"/>
      <c r="L1825" s="484"/>
      <c r="M1825" s="485"/>
      <c r="N1825" s="485"/>
      <c r="O1825" s="485"/>
      <c r="P1825" s="484"/>
      <c r="Q1825" s="485"/>
      <c r="R1825" s="485"/>
      <c r="S1825" s="485"/>
      <c r="T1825" s="484"/>
      <c r="U1825" s="485"/>
      <c r="V1825" s="485"/>
      <c r="W1825" s="485"/>
      <c r="X1825" s="484"/>
      <c r="Y1825" s="485"/>
      <c r="Z1825" s="485"/>
      <c r="AA1825" s="505"/>
      <c r="AB1825" s="484"/>
      <c r="AC1825" s="485"/>
      <c r="AD1825" s="485"/>
      <c r="AE1825" s="485"/>
      <c r="AF1825" s="487"/>
      <c r="AG1825" s="19"/>
      <c r="AH1825" s="19"/>
    </row>
    <row r="1826" spans="1:34" ht="12.75" customHeight="1">
      <c r="A1826" s="19"/>
      <c r="B1826" s="495"/>
      <c r="C1826" s="496"/>
      <c r="D1826" s="497"/>
      <c r="E1826" s="498"/>
      <c r="F1826" s="498"/>
      <c r="G1826" s="498"/>
      <c r="H1826" s="497"/>
      <c r="I1826" s="499"/>
      <c r="J1826" s="500"/>
      <c r="K1826" s="500"/>
      <c r="L1826" s="497"/>
      <c r="M1826" s="498"/>
      <c r="N1826" s="498"/>
      <c r="O1826" s="498"/>
      <c r="P1826" s="497"/>
      <c r="Q1826" s="498"/>
      <c r="R1826" s="498"/>
      <c r="S1826" s="498"/>
      <c r="T1826" s="497"/>
      <c r="U1826" s="498"/>
      <c r="V1826" s="498"/>
      <c r="W1826" s="498"/>
      <c r="X1826" s="503"/>
      <c r="Y1826" s="500"/>
      <c r="Z1826" s="500"/>
      <c r="AA1826" s="506"/>
      <c r="AB1826" s="503"/>
      <c r="AC1826" s="500"/>
      <c r="AD1826" s="500"/>
      <c r="AE1826" s="500"/>
      <c r="AF1826" s="500"/>
      <c r="AG1826" s="19"/>
      <c r="AH1826" s="19"/>
    </row>
    <row r="1827" spans="1:34" ht="12.75" customHeight="1">
      <c r="A1827" s="19"/>
      <c r="B1827" s="48">
        <v>27</v>
      </c>
      <c r="C1827" s="363" t="s">
        <v>483</v>
      </c>
      <c r="D1827" s="110"/>
      <c r="E1827" s="38"/>
      <c r="F1827" s="38"/>
      <c r="G1827" s="38"/>
      <c r="H1827" s="110"/>
      <c r="I1827" s="38"/>
      <c r="J1827" s="38"/>
      <c r="K1827" s="38"/>
      <c r="L1827" s="110"/>
      <c r="M1827" s="38"/>
      <c r="N1827" s="38"/>
      <c r="O1827" s="38"/>
      <c r="P1827" s="110"/>
      <c r="Q1827" s="38"/>
      <c r="R1827" s="23"/>
      <c r="S1827" s="23"/>
      <c r="T1827" s="321"/>
      <c r="U1827" s="23"/>
      <c r="V1827" s="23"/>
      <c r="W1827" s="23"/>
      <c r="X1827" s="110"/>
      <c r="Y1827" s="38"/>
      <c r="Z1827" s="124"/>
      <c r="AA1827" s="317"/>
      <c r="AB1827" s="315"/>
      <c r="AC1827" s="124"/>
      <c r="AD1827" s="124"/>
      <c r="AE1827" s="124"/>
      <c r="AF1827" s="38"/>
      <c r="AG1827" s="19"/>
      <c r="AH1827" s="19"/>
    </row>
    <row r="1828" spans="1:34" ht="12.75" customHeight="1">
      <c r="A1828" s="19"/>
      <c r="B1828" s="48"/>
      <c r="C1828" s="375"/>
      <c r="D1828" s="110"/>
      <c r="E1828" s="38"/>
      <c r="F1828" s="38"/>
      <c r="G1828" s="38"/>
      <c r="H1828" s="110"/>
      <c r="I1828" s="38"/>
      <c r="J1828" s="38"/>
      <c r="K1828" s="38"/>
      <c r="L1828" s="110"/>
      <c r="M1828" s="38"/>
      <c r="N1828" s="38"/>
      <c r="O1828" s="38"/>
      <c r="P1828" s="110"/>
      <c r="Q1828" s="38"/>
      <c r="R1828" s="38"/>
      <c r="S1828" s="309"/>
      <c r="T1828" s="310"/>
      <c r="U1828" s="309"/>
      <c r="V1828" s="309"/>
      <c r="W1828" s="309"/>
      <c r="X1828" s="110"/>
      <c r="Y1828" s="38"/>
      <c r="Z1828" s="38"/>
      <c r="AA1828" s="38"/>
      <c r="AB1828" s="110"/>
      <c r="AC1828" s="38"/>
      <c r="AD1828" s="38"/>
      <c r="AE1828" s="38"/>
      <c r="AF1828" s="38"/>
      <c r="AG1828" s="19"/>
      <c r="AH1828" s="19"/>
    </row>
    <row r="1829" spans="1:34" ht="12.75" customHeight="1">
      <c r="A1829" s="19"/>
      <c r="B1829" s="375"/>
      <c r="C1829" s="48"/>
      <c r="D1829" s="315"/>
      <c r="E1829" s="124"/>
      <c r="F1829" s="124"/>
      <c r="G1829" s="124"/>
      <c r="H1829" s="315"/>
      <c r="I1829" s="303"/>
      <c r="J1829" s="38"/>
      <c r="K1829" s="38"/>
      <c r="L1829" s="315"/>
      <c r="M1829" s="124"/>
      <c r="N1829" s="124"/>
      <c r="O1829" s="124"/>
      <c r="P1829" s="315"/>
      <c r="Q1829" s="124"/>
      <c r="R1829" s="309"/>
      <c r="S1829" s="309"/>
      <c r="T1829" s="310"/>
      <c r="U1829" s="309"/>
      <c r="V1829" s="309"/>
      <c r="W1829" s="309"/>
      <c r="X1829" s="110"/>
      <c r="Y1829" s="38"/>
      <c r="Z1829" s="38"/>
      <c r="AA1829" s="38"/>
      <c r="AB1829" s="110"/>
      <c r="AC1829" s="38"/>
      <c r="AD1829" s="38"/>
      <c r="AE1829" s="38"/>
      <c r="AF1829" s="38"/>
      <c r="AG1829" s="19"/>
      <c r="AH1829" s="19"/>
    </row>
    <row r="1830" spans="1:34" ht="12.75" customHeight="1">
      <c r="A1830" s="19"/>
      <c r="B1830" s="376"/>
      <c r="C1830" s="383"/>
      <c r="D1830" s="377"/>
      <c r="E1830" s="378"/>
      <c r="F1830" s="378"/>
      <c r="G1830" s="378"/>
      <c r="H1830" s="377"/>
      <c r="I1830" s="379"/>
      <c r="J1830" s="35"/>
      <c r="K1830" s="35"/>
      <c r="L1830" s="377"/>
      <c r="M1830" s="378"/>
      <c r="N1830" s="378"/>
      <c r="O1830" s="378"/>
      <c r="P1830" s="377"/>
      <c r="Q1830" s="378"/>
      <c r="R1830" s="35"/>
      <c r="S1830" s="35"/>
      <c r="T1830" s="372"/>
      <c r="U1830" s="35"/>
      <c r="V1830" s="35"/>
      <c r="W1830" s="35"/>
      <c r="X1830" s="372"/>
      <c r="Y1830" s="35"/>
      <c r="Z1830" s="35"/>
      <c r="AA1830" s="387"/>
      <c r="AB1830" s="372"/>
      <c r="AC1830" s="35"/>
      <c r="AD1830" s="35"/>
      <c r="AE1830" s="35"/>
      <c r="AF1830" s="35"/>
      <c r="AG1830" s="19"/>
      <c r="AH1830" s="19"/>
    </row>
    <row r="1831" spans="1:34" ht="12.75" customHeight="1">
      <c r="A1831" s="19"/>
      <c r="B1831" s="375">
        <v>28</v>
      </c>
      <c r="C1831" s="363" t="s">
        <v>1019</v>
      </c>
      <c r="D1831" s="315"/>
      <c r="E1831" s="124"/>
      <c r="F1831" s="124"/>
      <c r="G1831" s="124"/>
      <c r="H1831" s="315"/>
      <c r="I1831" s="303"/>
      <c r="J1831" s="38"/>
      <c r="K1831" s="38"/>
      <c r="L1831" s="315"/>
      <c r="M1831" s="124"/>
      <c r="N1831" s="124"/>
      <c r="O1831" s="124"/>
      <c r="P1831" s="315"/>
      <c r="Q1831" s="124"/>
      <c r="R1831" s="124"/>
      <c r="S1831" s="124"/>
      <c r="T1831" s="315"/>
      <c r="U1831" s="124"/>
      <c r="V1831" s="124"/>
      <c r="W1831" s="124"/>
      <c r="X1831" s="110"/>
      <c r="Y1831" s="38"/>
      <c r="Z1831" s="124"/>
      <c r="AA1831" s="313"/>
      <c r="AB1831" s="315"/>
      <c r="AC1831" s="124"/>
      <c r="AD1831" s="124"/>
      <c r="AE1831" s="124"/>
      <c r="AF1831" s="38"/>
      <c r="AG1831" s="19"/>
      <c r="AH1831" s="19"/>
    </row>
    <row r="1832" spans="1:34" ht="12.75" customHeight="1">
      <c r="A1832" s="19"/>
      <c r="B1832" s="48"/>
      <c r="C1832" s="48"/>
      <c r="D1832" s="110"/>
      <c r="E1832" s="38"/>
      <c r="F1832" s="38"/>
      <c r="G1832" s="38"/>
      <c r="H1832" s="110"/>
      <c r="I1832" s="38"/>
      <c r="J1832" s="38"/>
      <c r="K1832" s="38"/>
      <c r="L1832" s="110"/>
      <c r="M1832" s="38"/>
      <c r="N1832" s="38"/>
      <c r="O1832" s="38"/>
      <c r="P1832" s="110"/>
      <c r="Q1832" s="38"/>
      <c r="R1832" s="124"/>
      <c r="S1832" s="124"/>
      <c r="T1832" s="315"/>
      <c r="U1832" s="124"/>
      <c r="V1832" s="124"/>
      <c r="W1832" s="124"/>
      <c r="X1832" s="315"/>
      <c r="Y1832" s="124"/>
      <c r="Z1832" s="124"/>
      <c r="AA1832" s="317"/>
      <c r="AB1832" s="315"/>
      <c r="AC1832" s="124"/>
      <c r="AD1832" s="124"/>
      <c r="AE1832" s="124"/>
      <c r="AF1832" s="38"/>
      <c r="AG1832" s="19"/>
      <c r="AH1832" s="19"/>
    </row>
    <row r="1833" spans="1:34" ht="12.75" customHeight="1">
      <c r="A1833" s="19"/>
      <c r="B1833" s="48"/>
      <c r="C1833" s="375"/>
      <c r="D1833" s="110"/>
      <c r="E1833" s="38"/>
      <c r="F1833" s="38"/>
      <c r="G1833" s="38"/>
      <c r="H1833" s="110"/>
      <c r="I1833" s="38"/>
      <c r="J1833" s="38"/>
      <c r="K1833" s="38"/>
      <c r="L1833" s="110"/>
      <c r="M1833" s="38"/>
      <c r="N1833" s="38"/>
      <c r="O1833" s="38"/>
      <c r="P1833" s="110"/>
      <c r="Q1833" s="38"/>
      <c r="R1833" s="124"/>
      <c r="S1833" s="124"/>
      <c r="T1833" s="315"/>
      <c r="U1833" s="124"/>
      <c r="V1833" s="124"/>
      <c r="W1833" s="124"/>
      <c r="X1833" s="110"/>
      <c r="Y1833" s="38"/>
      <c r="Z1833" s="38"/>
      <c r="AA1833" s="317"/>
      <c r="AB1833" s="110"/>
      <c r="AC1833" s="38"/>
      <c r="AD1833" s="38"/>
      <c r="AE1833" s="38"/>
      <c r="AF1833" s="38"/>
      <c r="AG1833" s="19"/>
      <c r="AH1833" s="19"/>
    </row>
    <row r="1834" spans="1:34" ht="12.75" customHeight="1">
      <c r="A1834" s="19"/>
      <c r="B1834" s="376"/>
      <c r="C1834" s="376"/>
      <c r="D1834" s="377"/>
      <c r="E1834" s="378"/>
      <c r="F1834" s="378"/>
      <c r="G1834" s="378"/>
      <c r="H1834" s="377"/>
      <c r="I1834" s="379"/>
      <c r="J1834" s="35"/>
      <c r="K1834" s="35"/>
      <c r="L1834" s="377"/>
      <c r="M1834" s="378"/>
      <c r="N1834" s="378"/>
      <c r="O1834" s="378"/>
      <c r="P1834" s="377"/>
      <c r="Q1834" s="378"/>
      <c r="R1834" s="378"/>
      <c r="S1834" s="378"/>
      <c r="T1834" s="377"/>
      <c r="U1834" s="378"/>
      <c r="V1834" s="378"/>
      <c r="W1834" s="378"/>
      <c r="X1834" s="372"/>
      <c r="Y1834" s="35"/>
      <c r="Z1834" s="378"/>
      <c r="AA1834" s="384"/>
      <c r="AB1834" s="377"/>
      <c r="AC1834" s="378"/>
      <c r="AD1834" s="378"/>
      <c r="AE1834" s="378"/>
      <c r="AF1834" s="35"/>
      <c r="AG1834" s="19"/>
      <c r="AH1834" s="19"/>
    </row>
    <row r="1835" spans="1:34" ht="12.75" customHeight="1">
      <c r="A1835" s="19"/>
      <c r="B1835" s="375">
        <v>29</v>
      </c>
      <c r="C1835" s="363" t="s">
        <v>1020</v>
      </c>
      <c r="D1835" s="315"/>
      <c r="E1835" s="124"/>
      <c r="F1835" s="124"/>
      <c r="G1835" s="124"/>
      <c r="H1835" s="315"/>
      <c r="I1835" s="303"/>
      <c r="J1835" s="38"/>
      <c r="K1835" s="38"/>
      <c r="L1835" s="315"/>
      <c r="M1835" s="124"/>
      <c r="N1835" s="124"/>
      <c r="O1835" s="124"/>
      <c r="P1835" s="315"/>
      <c r="Q1835" s="124"/>
      <c r="R1835" s="38"/>
      <c r="S1835" s="309"/>
      <c r="T1835" s="310"/>
      <c r="U1835" s="309"/>
      <c r="V1835" s="309"/>
      <c r="W1835" s="309"/>
      <c r="X1835" s="110"/>
      <c r="Y1835" s="38"/>
      <c r="Z1835" s="38"/>
      <c r="AA1835" s="38"/>
      <c r="AB1835" s="110"/>
      <c r="AC1835" s="38"/>
      <c r="AD1835" s="38"/>
      <c r="AE1835" s="38"/>
      <c r="AF1835" s="38"/>
      <c r="AG1835" s="19"/>
      <c r="AH1835" s="19"/>
    </row>
    <row r="1836" spans="1:34" ht="12.75" customHeight="1">
      <c r="A1836" s="19"/>
      <c r="B1836" s="375"/>
      <c r="C1836" s="48"/>
      <c r="D1836" s="315"/>
      <c r="E1836" s="124"/>
      <c r="F1836" s="124"/>
      <c r="G1836" s="124"/>
      <c r="H1836" s="315"/>
      <c r="I1836" s="303"/>
      <c r="J1836" s="38"/>
      <c r="K1836" s="38"/>
      <c r="L1836" s="315"/>
      <c r="M1836" s="124"/>
      <c r="N1836" s="124"/>
      <c r="O1836" s="124"/>
      <c r="P1836" s="315"/>
      <c r="Q1836" s="124"/>
      <c r="R1836" s="38"/>
      <c r="S1836" s="38"/>
      <c r="T1836" s="110"/>
      <c r="U1836" s="38"/>
      <c r="V1836" s="38"/>
      <c r="W1836" s="38"/>
      <c r="X1836" s="110"/>
      <c r="Y1836" s="38"/>
      <c r="Z1836" s="38"/>
      <c r="AA1836" s="38"/>
      <c r="AB1836" s="110"/>
      <c r="AC1836" s="38"/>
      <c r="AD1836" s="38"/>
      <c r="AE1836" s="38"/>
      <c r="AF1836" s="38"/>
      <c r="AG1836" s="19"/>
      <c r="AH1836" s="19"/>
    </row>
    <row r="1837" spans="1:34" ht="12.75" customHeight="1">
      <c r="A1837" s="19"/>
      <c r="B1837" s="48"/>
      <c r="C1837" s="375"/>
      <c r="D1837" s="110"/>
      <c r="E1837" s="38"/>
      <c r="F1837" s="38"/>
      <c r="G1837" s="38"/>
      <c r="H1837" s="110"/>
      <c r="I1837" s="38"/>
      <c r="J1837" s="38"/>
      <c r="K1837" s="38"/>
      <c r="L1837" s="110"/>
      <c r="M1837" s="38"/>
      <c r="N1837" s="38"/>
      <c r="O1837" s="38"/>
      <c r="P1837" s="110"/>
      <c r="Q1837" s="38"/>
      <c r="R1837" s="38"/>
      <c r="S1837" s="38"/>
      <c r="T1837" s="110"/>
      <c r="U1837" s="38"/>
      <c r="V1837" s="38"/>
      <c r="W1837" s="38"/>
      <c r="X1837" s="110"/>
      <c r="Y1837" s="38"/>
      <c r="Z1837" s="38"/>
      <c r="AA1837" s="38"/>
      <c r="AB1837" s="110"/>
      <c r="AC1837" s="38"/>
      <c r="AD1837" s="38"/>
      <c r="AE1837" s="38"/>
      <c r="AF1837" s="38"/>
      <c r="AG1837" s="19"/>
      <c r="AH1837" s="19"/>
    </row>
    <row r="1838" spans="1:34" ht="12.75" customHeight="1">
      <c r="A1838" s="19"/>
      <c r="B1838" s="383"/>
      <c r="C1838" s="376"/>
      <c r="D1838" s="372"/>
      <c r="E1838" s="35"/>
      <c r="F1838" s="35"/>
      <c r="G1838" s="35"/>
      <c r="H1838" s="372"/>
      <c r="I1838" s="35"/>
      <c r="J1838" s="35"/>
      <c r="K1838" s="35"/>
      <c r="L1838" s="372"/>
      <c r="M1838" s="35"/>
      <c r="N1838" s="35"/>
      <c r="O1838" s="35"/>
      <c r="P1838" s="372"/>
      <c r="Q1838" s="35"/>
      <c r="R1838" s="35"/>
      <c r="S1838" s="35"/>
      <c r="T1838" s="372"/>
      <c r="U1838" s="35"/>
      <c r="V1838" s="35"/>
      <c r="W1838" s="35"/>
      <c r="X1838" s="372"/>
      <c r="Y1838" s="35"/>
      <c r="Z1838" s="35"/>
      <c r="AA1838" s="35"/>
      <c r="AB1838" s="372"/>
      <c r="AC1838" s="35"/>
      <c r="AD1838" s="35"/>
      <c r="AE1838" s="35"/>
      <c r="AF1838" s="35"/>
      <c r="AG1838" s="19"/>
      <c r="AH1838" s="19"/>
    </row>
    <row r="1839" spans="1:34" ht="12.75" customHeight="1">
      <c r="A1839" s="19"/>
      <c r="B1839" s="375">
        <v>30</v>
      </c>
      <c r="C1839" s="375" t="s">
        <v>1021</v>
      </c>
      <c r="D1839" s="110"/>
      <c r="E1839" s="38"/>
      <c r="F1839" s="38"/>
      <c r="G1839" s="38"/>
      <c r="H1839" s="110"/>
      <c r="I1839" s="38"/>
      <c r="J1839" s="38"/>
      <c r="K1839" s="38"/>
      <c r="L1839" s="110"/>
      <c r="M1839" s="38"/>
      <c r="N1839" s="38"/>
      <c r="O1839" s="38"/>
      <c r="P1839" s="110"/>
      <c r="Q1839" s="38"/>
      <c r="R1839" s="38"/>
      <c r="S1839" s="38"/>
      <c r="T1839" s="110"/>
      <c r="U1839" s="38"/>
      <c r="V1839" s="38"/>
      <c r="W1839" s="38"/>
      <c r="X1839" s="110"/>
      <c r="Y1839" s="38"/>
      <c r="Z1839" s="38"/>
      <c r="AA1839" s="38"/>
      <c r="AB1839" s="110"/>
      <c r="AC1839" s="38"/>
      <c r="AD1839" s="38"/>
      <c r="AE1839" s="38"/>
      <c r="AF1839" s="38"/>
      <c r="AG1839" s="19"/>
      <c r="AH1839" s="19"/>
    </row>
    <row r="1840" spans="1:34" ht="12.75" customHeight="1">
      <c r="A1840" s="19"/>
      <c r="B1840" s="48"/>
      <c r="C1840" s="48"/>
      <c r="D1840" s="110"/>
      <c r="E1840" s="38"/>
      <c r="F1840" s="38"/>
      <c r="G1840" s="38"/>
      <c r="H1840" s="110"/>
      <c r="I1840" s="38"/>
      <c r="J1840" s="38"/>
      <c r="K1840" s="38"/>
      <c r="L1840" s="110"/>
      <c r="M1840" s="38"/>
      <c r="N1840" s="38"/>
      <c r="O1840" s="38"/>
      <c r="P1840" s="110"/>
      <c r="Q1840" s="38"/>
      <c r="R1840" s="38"/>
      <c r="S1840" s="38"/>
      <c r="T1840" s="110"/>
      <c r="U1840" s="38"/>
      <c r="V1840" s="38"/>
      <c r="W1840" s="38"/>
      <c r="X1840" s="110"/>
      <c r="Y1840" s="38"/>
      <c r="Z1840" s="38"/>
      <c r="AA1840" s="38"/>
      <c r="AB1840" s="110"/>
      <c r="AC1840" s="38"/>
      <c r="AD1840" s="38"/>
      <c r="AE1840" s="38"/>
      <c r="AF1840" s="38"/>
      <c r="AG1840" s="19"/>
      <c r="AH1840" s="19"/>
    </row>
    <row r="1841" spans="1:34" ht="12.75" customHeight="1">
      <c r="A1841" s="19"/>
      <c r="B1841" s="48"/>
      <c r="C1841" s="48"/>
      <c r="D1841" s="110"/>
      <c r="E1841" s="38"/>
      <c r="F1841" s="38"/>
      <c r="G1841" s="38"/>
      <c r="H1841" s="110"/>
      <c r="I1841" s="38"/>
      <c r="J1841" s="38"/>
      <c r="K1841" s="38"/>
      <c r="L1841" s="110"/>
      <c r="M1841" s="38"/>
      <c r="N1841" s="38"/>
      <c r="O1841" s="38"/>
      <c r="P1841" s="110"/>
      <c r="Q1841" s="38"/>
      <c r="R1841" s="38"/>
      <c r="S1841" s="38"/>
      <c r="T1841" s="110"/>
      <c r="U1841" s="38"/>
      <c r="V1841" s="38"/>
      <c r="W1841" s="38"/>
      <c r="X1841" s="110"/>
      <c r="Y1841" s="38"/>
      <c r="Z1841" s="38"/>
      <c r="AA1841" s="38"/>
      <c r="AB1841" s="110"/>
      <c r="AC1841" s="38"/>
      <c r="AD1841" s="38"/>
      <c r="AE1841" s="38"/>
      <c r="AF1841" s="38"/>
      <c r="AG1841" s="19"/>
      <c r="AH1841" s="19"/>
    </row>
    <row r="1842" spans="1:34" ht="12.75" customHeight="1">
      <c r="A1842" s="19"/>
      <c r="B1842" s="383"/>
      <c r="C1842" s="383"/>
      <c r="D1842" s="372"/>
      <c r="E1842" s="35"/>
      <c r="F1842" s="35"/>
      <c r="G1842" s="35"/>
      <c r="H1842" s="372"/>
      <c r="I1842" s="35"/>
      <c r="J1842" s="35"/>
      <c r="K1842" s="35"/>
      <c r="L1842" s="372"/>
      <c r="M1842" s="35"/>
      <c r="N1842" s="35"/>
      <c r="O1842" s="35"/>
      <c r="P1842" s="372"/>
      <c r="Q1842" s="35"/>
      <c r="R1842" s="35"/>
      <c r="S1842" s="35"/>
      <c r="T1842" s="372"/>
      <c r="U1842" s="35"/>
      <c r="V1842" s="35"/>
      <c r="W1842" s="35"/>
      <c r="X1842" s="372"/>
      <c r="Y1842" s="35"/>
      <c r="Z1842" s="35"/>
      <c r="AA1842" s="35"/>
      <c r="AB1842" s="372"/>
      <c r="AC1842" s="35"/>
      <c r="AD1842" s="35"/>
      <c r="AE1842" s="35"/>
      <c r="AF1842" s="35"/>
      <c r="AG1842" s="19"/>
      <c r="AH1842" s="19"/>
    </row>
    <row r="1843" spans="1:34" ht="12.75" customHeight="1">
      <c r="A1843" s="19"/>
      <c r="B1843" s="375">
        <v>31</v>
      </c>
      <c r="C1843" s="375" t="s">
        <v>1022</v>
      </c>
      <c r="D1843" s="110"/>
      <c r="E1843" s="38"/>
      <c r="F1843" s="38"/>
      <c r="G1843" s="38"/>
      <c r="H1843" s="110"/>
      <c r="I1843" s="38"/>
      <c r="J1843" s="38"/>
      <c r="K1843" s="38"/>
      <c r="L1843" s="110"/>
      <c r="M1843" s="38"/>
      <c r="N1843" s="38"/>
      <c r="O1843" s="38"/>
      <c r="P1843" s="110"/>
      <c r="Q1843" s="38"/>
      <c r="R1843" s="38"/>
      <c r="S1843" s="38"/>
      <c r="T1843" s="110"/>
      <c r="U1843" s="38"/>
      <c r="V1843" s="38"/>
      <c r="W1843" s="38"/>
      <c r="X1843" s="110"/>
      <c r="Y1843" s="38"/>
      <c r="Z1843" s="38"/>
      <c r="AA1843" s="38"/>
      <c r="AB1843" s="110"/>
      <c r="AC1843" s="38"/>
      <c r="AD1843" s="38"/>
      <c r="AE1843" s="38"/>
      <c r="AF1843" s="38"/>
      <c r="AG1843" s="19"/>
      <c r="AH1843" s="19"/>
    </row>
    <row r="1844" spans="1:34" ht="12.75" customHeight="1">
      <c r="A1844" s="19"/>
      <c r="B1844" s="48"/>
      <c r="D1844" s="110"/>
      <c r="E1844" s="38"/>
      <c r="F1844" s="38"/>
      <c r="G1844" s="38"/>
      <c r="H1844" s="110"/>
      <c r="I1844" s="38"/>
      <c r="J1844" s="38"/>
      <c r="K1844" s="38"/>
      <c r="L1844" s="110"/>
      <c r="M1844" s="38"/>
      <c r="N1844" s="38"/>
      <c r="O1844" s="38"/>
      <c r="P1844" s="110"/>
      <c r="Q1844" s="38"/>
      <c r="R1844" s="38"/>
      <c r="S1844" s="38"/>
      <c r="T1844" s="110"/>
      <c r="U1844" s="38"/>
      <c r="V1844" s="38"/>
      <c r="W1844" s="38"/>
      <c r="X1844" s="110"/>
      <c r="Y1844" s="38"/>
      <c r="Z1844" s="38"/>
      <c r="AA1844" s="38"/>
      <c r="AB1844" s="110"/>
      <c r="AC1844" s="38"/>
      <c r="AD1844" s="38"/>
      <c r="AE1844" s="38"/>
      <c r="AF1844" s="38"/>
      <c r="AG1844" s="19"/>
      <c r="AH1844" s="19"/>
    </row>
    <row r="1845" spans="1:34" ht="12.75" customHeight="1">
      <c r="A1845" s="19"/>
      <c r="B1845" s="38"/>
      <c r="C1845" s="38"/>
      <c r="D1845" s="110"/>
      <c r="E1845" s="38"/>
      <c r="F1845" s="38"/>
      <c r="G1845" s="38"/>
      <c r="H1845" s="110"/>
      <c r="I1845" s="38"/>
      <c r="J1845" s="38"/>
      <c r="K1845" s="38"/>
      <c r="L1845" s="110"/>
      <c r="M1845" s="38"/>
      <c r="N1845" s="38"/>
      <c r="O1845" s="38"/>
      <c r="P1845" s="110"/>
      <c r="Q1845" s="38"/>
      <c r="R1845" s="38"/>
      <c r="S1845" s="38"/>
      <c r="T1845" s="110"/>
      <c r="U1845" s="38"/>
      <c r="V1845" s="38"/>
      <c r="W1845" s="38"/>
      <c r="X1845" s="110"/>
      <c r="Y1845" s="38"/>
      <c r="Z1845" s="38"/>
      <c r="AA1845" s="38"/>
      <c r="AB1845" s="110"/>
      <c r="AC1845" s="38"/>
      <c r="AD1845" s="38"/>
      <c r="AE1845" s="38"/>
      <c r="AF1845" s="38"/>
      <c r="AG1845" s="19"/>
      <c r="AH1845" s="19"/>
    </row>
    <row r="1846" spans="1:34" ht="12.75" customHeight="1">
      <c r="A1846" s="19"/>
      <c r="B1846" s="307"/>
      <c r="C1846" s="307"/>
      <c r="D1846" s="319"/>
      <c r="E1846" s="307"/>
      <c r="F1846" s="307"/>
      <c r="G1846" s="307"/>
      <c r="H1846" s="319"/>
      <c r="I1846" s="307"/>
      <c r="J1846" s="307"/>
      <c r="K1846" s="307"/>
      <c r="L1846" s="319"/>
      <c r="M1846" s="307"/>
      <c r="N1846" s="307"/>
      <c r="O1846" s="307"/>
      <c r="P1846" s="319"/>
      <c r="Q1846" s="307"/>
      <c r="R1846" s="307"/>
      <c r="S1846" s="307"/>
      <c r="T1846" s="319"/>
      <c r="U1846" s="307"/>
      <c r="V1846" s="307"/>
      <c r="W1846" s="307"/>
      <c r="X1846" s="319"/>
      <c r="Y1846" s="307"/>
      <c r="Z1846" s="307"/>
      <c r="AA1846" s="307"/>
      <c r="AB1846" s="319"/>
      <c r="AC1846" s="307"/>
      <c r="AD1846" s="307"/>
      <c r="AE1846" s="307"/>
      <c r="AF1846" s="307"/>
      <c r="AG1846" s="19"/>
      <c r="AH1846" s="19"/>
    </row>
    <row r="1847" spans="1:34" ht="12.75" customHeight="1">
      <c r="A1847" s="19"/>
      <c r="J1847" s="2"/>
      <c r="K1847" s="52"/>
      <c r="AA1847" s="19"/>
      <c r="AG1847" s="19"/>
      <c r="AH1847" s="19"/>
    </row>
    <row r="1848" spans="1:34" ht="12.75" customHeight="1">
      <c r="A1848" s="19"/>
      <c r="B1848" s="1159">
        <v>43862</v>
      </c>
      <c r="C1848" s="1000"/>
      <c r="D1848" s="1000"/>
      <c r="E1848" s="1000"/>
      <c r="F1848" s="1000"/>
      <c r="G1848" s="1000"/>
      <c r="H1848" s="1000"/>
      <c r="I1848" s="1001"/>
      <c r="J1848" s="19"/>
      <c r="K1848" s="1007" t="s">
        <v>1016</v>
      </c>
      <c r="L1848" s="727"/>
      <c r="M1848" s="727"/>
      <c r="N1848" s="727"/>
      <c r="O1848" s="727"/>
      <c r="P1848" s="727"/>
      <c r="Q1848" s="727"/>
      <c r="R1848" s="727"/>
      <c r="S1848" s="727"/>
      <c r="T1848" s="727"/>
      <c r="U1848" s="727"/>
      <c r="V1848" s="727"/>
      <c r="W1848" s="727"/>
      <c r="X1848" s="727"/>
      <c r="Y1848" s="228"/>
      <c r="Z1848" s="19"/>
      <c r="AA1848" s="19"/>
      <c r="AB1848" s="19"/>
      <c r="AC1848" s="19"/>
      <c r="AD1848" s="19"/>
      <c r="AE1848" s="19"/>
      <c r="AF1848" s="19"/>
      <c r="AG1848" s="19"/>
      <c r="AH1848" s="19"/>
    </row>
    <row r="1849" spans="1:34" ht="12.75" customHeight="1">
      <c r="A1849" s="19"/>
      <c r="B1849" s="1002"/>
      <c r="C1849" s="727"/>
      <c r="D1849" s="727"/>
      <c r="E1849" s="727"/>
      <c r="F1849" s="727"/>
      <c r="G1849" s="727"/>
      <c r="H1849" s="727"/>
      <c r="I1849" s="1003"/>
      <c r="J1849" s="19"/>
      <c r="K1849" s="727"/>
      <c r="L1849" s="727"/>
      <c r="M1849" s="727"/>
      <c r="N1849" s="727"/>
      <c r="O1849" s="727"/>
      <c r="P1849" s="727"/>
      <c r="Q1849" s="727"/>
      <c r="R1849" s="727"/>
      <c r="S1849" s="727"/>
      <c r="T1849" s="727"/>
      <c r="U1849" s="727"/>
      <c r="V1849" s="727"/>
      <c r="W1849" s="727"/>
      <c r="X1849" s="727"/>
      <c r="Y1849" s="228"/>
      <c r="Z1849" s="19"/>
      <c r="AA1849" s="19"/>
      <c r="AB1849" s="19"/>
      <c r="AC1849" s="19"/>
      <c r="AD1849" s="19"/>
      <c r="AE1849" s="19"/>
      <c r="AF1849" s="19"/>
      <c r="AG1849" s="19"/>
      <c r="AH1849" s="19"/>
    </row>
    <row r="1850" spans="1:34" ht="12.75" customHeight="1">
      <c r="A1850" s="19"/>
      <c r="B1850" s="1004"/>
      <c r="C1850" s="1005"/>
      <c r="D1850" s="1005"/>
      <c r="E1850" s="1005"/>
      <c r="F1850" s="1005"/>
      <c r="G1850" s="1005"/>
      <c r="H1850" s="1005"/>
      <c r="I1850" s="1006"/>
      <c r="J1850" s="237"/>
      <c r="K1850" s="727"/>
      <c r="L1850" s="727"/>
      <c r="M1850" s="727"/>
      <c r="N1850" s="727"/>
      <c r="O1850" s="727"/>
      <c r="P1850" s="727"/>
      <c r="Q1850" s="727"/>
      <c r="R1850" s="727"/>
      <c r="S1850" s="727"/>
      <c r="T1850" s="727"/>
      <c r="U1850" s="727"/>
      <c r="V1850" s="727"/>
      <c r="W1850" s="727"/>
      <c r="X1850" s="727"/>
      <c r="Y1850" s="228"/>
      <c r="Z1850" s="284"/>
      <c r="AA1850" s="284"/>
      <c r="AB1850" s="284"/>
      <c r="AC1850" s="284"/>
      <c r="AD1850" s="284"/>
      <c r="AE1850" s="284"/>
      <c r="AF1850" s="284"/>
      <c r="AG1850" s="19"/>
      <c r="AH1850" s="19"/>
    </row>
    <row r="1851" spans="1:34" ht="12.75" customHeight="1">
      <c r="A1851" s="19"/>
      <c r="B1851" s="238"/>
      <c r="C1851" s="238"/>
      <c r="D1851" s="238"/>
      <c r="E1851" s="238"/>
      <c r="F1851" s="238"/>
      <c r="G1851" s="238"/>
      <c r="H1851" s="238"/>
      <c r="I1851" s="238"/>
      <c r="J1851" s="238"/>
      <c r="K1851" s="238"/>
      <c r="L1851" s="238"/>
      <c r="M1851" s="238"/>
      <c r="N1851" s="238"/>
      <c r="O1851" s="238"/>
      <c r="P1851" s="238"/>
      <c r="Q1851" s="238"/>
      <c r="R1851" s="238"/>
      <c r="S1851" s="238"/>
      <c r="T1851" s="238"/>
      <c r="U1851" s="238"/>
      <c r="V1851" s="238"/>
      <c r="W1851" s="238"/>
      <c r="X1851" s="238"/>
      <c r="Y1851" s="238"/>
      <c r="Z1851" s="238"/>
      <c r="AA1851" s="238"/>
      <c r="AB1851" s="238"/>
      <c r="AC1851" s="238"/>
      <c r="AD1851" s="238"/>
      <c r="AE1851" s="238"/>
      <c r="AF1851" s="238"/>
      <c r="AG1851" s="19"/>
      <c r="AH1851" s="19"/>
    </row>
    <row r="1852" spans="1:34" ht="12.75" customHeight="1">
      <c r="A1852" s="19"/>
      <c r="B1852" s="1008" t="s">
        <v>908</v>
      </c>
      <c r="C1852" s="949"/>
      <c r="D1852" s="1009"/>
      <c r="E1852" s="1008" t="s">
        <v>1017</v>
      </c>
      <c r="F1852" s="949"/>
      <c r="G1852" s="949"/>
      <c r="H1852" s="1009"/>
      <c r="I1852" s="1008" t="s">
        <v>1018</v>
      </c>
      <c r="J1852" s="949"/>
      <c r="K1852" s="949"/>
      <c r="L1852" s="949"/>
      <c r="M1852" s="949"/>
      <c r="N1852" s="949"/>
      <c r="O1852" s="949"/>
      <c r="P1852" s="949"/>
      <c r="Q1852" s="949"/>
      <c r="R1852" s="949"/>
      <c r="S1852" s="949"/>
      <c r="T1852" s="949"/>
      <c r="U1852" s="949"/>
      <c r="V1852" s="949"/>
      <c r="W1852" s="949"/>
      <c r="X1852" s="949"/>
      <c r="Y1852" s="949"/>
      <c r="Z1852" s="949"/>
      <c r="AA1852" s="949"/>
      <c r="AB1852" s="949"/>
      <c r="AC1852" s="949"/>
      <c r="AD1852" s="949"/>
      <c r="AE1852" s="949"/>
      <c r="AF1852" s="1009"/>
      <c r="AG1852" s="19"/>
      <c r="AH1852" s="19"/>
    </row>
    <row r="1853" spans="1:34" ht="12.75" customHeight="1">
      <c r="A1853" s="19"/>
      <c r="B1853" s="360"/>
      <c r="C1853" s="482"/>
      <c r="D1853" s="362"/>
      <c r="E1853" s="360"/>
      <c r="F1853" s="360"/>
      <c r="G1853" s="360"/>
      <c r="H1853" s="362"/>
      <c r="I1853" s="360">
        <v>9</v>
      </c>
      <c r="J1853" s="360"/>
      <c r="K1853" s="360">
        <v>10</v>
      </c>
      <c r="L1853" s="362"/>
      <c r="M1853" s="360">
        <v>11</v>
      </c>
      <c r="N1853" s="360"/>
      <c r="O1853" s="360">
        <v>12</v>
      </c>
      <c r="P1853" s="362"/>
      <c r="Q1853" s="360">
        <v>13</v>
      </c>
      <c r="R1853" s="360"/>
      <c r="S1853" s="360">
        <v>14</v>
      </c>
      <c r="T1853" s="362"/>
      <c r="U1853" s="360">
        <v>15</v>
      </c>
      <c r="V1853" s="360"/>
      <c r="W1853" s="360">
        <v>16</v>
      </c>
      <c r="X1853" s="362"/>
      <c r="Y1853" s="360">
        <v>17</v>
      </c>
      <c r="Z1853" s="360"/>
      <c r="AA1853" s="360">
        <v>18</v>
      </c>
      <c r="AB1853" s="362"/>
      <c r="AC1853" s="360"/>
      <c r="AD1853" s="360"/>
      <c r="AE1853" s="360"/>
      <c r="AF1853" s="360"/>
      <c r="AG1853" s="19"/>
      <c r="AH1853" s="19"/>
    </row>
    <row r="1854" spans="1:34" ht="12.75" customHeight="1">
      <c r="A1854" s="19"/>
      <c r="B1854" s="434">
        <v>1</v>
      </c>
      <c r="C1854" s="510" t="s">
        <v>1023</v>
      </c>
      <c r="D1854" s="436"/>
      <c r="E1854" s="437"/>
      <c r="F1854" s="437"/>
      <c r="G1854" s="437"/>
      <c r="H1854" s="436"/>
      <c r="I1854" s="437"/>
      <c r="J1854" s="437"/>
      <c r="K1854" s="437"/>
      <c r="L1854" s="436"/>
      <c r="M1854" s="437"/>
      <c r="N1854" s="437"/>
      <c r="O1854" s="437"/>
      <c r="P1854" s="436"/>
      <c r="Q1854" s="437"/>
      <c r="R1854" s="437"/>
      <c r="S1854" s="437"/>
      <c r="T1854" s="436"/>
      <c r="U1854" s="437"/>
      <c r="V1854" s="437"/>
      <c r="W1854" s="437"/>
      <c r="X1854" s="436"/>
      <c r="Y1854" s="437"/>
      <c r="Z1854" s="437"/>
      <c r="AA1854" s="437"/>
      <c r="AB1854" s="436"/>
      <c r="AC1854" s="437"/>
      <c r="AD1854" s="437"/>
      <c r="AE1854" s="437"/>
      <c r="AF1854" s="437"/>
      <c r="AG1854" s="19"/>
      <c r="AH1854" s="19"/>
    </row>
    <row r="1855" spans="1:34" ht="12.75" customHeight="1">
      <c r="A1855" s="19"/>
      <c r="B1855" s="509"/>
      <c r="C1855" s="514"/>
      <c r="D1855" s="511"/>
      <c r="E1855" s="512"/>
      <c r="F1855" s="512"/>
      <c r="G1855" s="512"/>
      <c r="H1855" s="511"/>
      <c r="I1855" s="512"/>
      <c r="J1855" s="512"/>
      <c r="K1855" s="512"/>
      <c r="L1855" s="511"/>
      <c r="M1855" s="512"/>
      <c r="N1855" s="512"/>
      <c r="O1855" s="512"/>
      <c r="P1855" s="511"/>
      <c r="Q1855" s="512"/>
      <c r="R1855" s="512"/>
      <c r="S1855" s="512"/>
      <c r="T1855" s="511"/>
      <c r="U1855" s="512"/>
      <c r="V1855" s="512"/>
      <c r="W1855" s="512"/>
      <c r="X1855" s="511"/>
      <c r="Y1855" s="512"/>
      <c r="Z1855" s="512"/>
      <c r="AA1855" s="512"/>
      <c r="AB1855" s="511"/>
      <c r="AC1855" s="512"/>
      <c r="AD1855" s="512"/>
      <c r="AE1855" s="512"/>
      <c r="AF1855" s="512"/>
      <c r="AG1855" s="19"/>
      <c r="AH1855" s="19"/>
    </row>
    <row r="1856" spans="1:34" ht="12.75" customHeight="1">
      <c r="A1856" s="19"/>
      <c r="B1856" s="442"/>
      <c r="C1856" s="509"/>
      <c r="D1856" s="443"/>
      <c r="E1856" s="444"/>
      <c r="F1856" s="444"/>
      <c r="G1856" s="444"/>
      <c r="H1856" s="443"/>
      <c r="I1856" s="512"/>
      <c r="J1856" s="512"/>
      <c r="K1856" s="512"/>
      <c r="L1856" s="511"/>
      <c r="M1856" s="512"/>
      <c r="N1856" s="512"/>
      <c r="O1856" s="512"/>
      <c r="P1856" s="511"/>
      <c r="Q1856" s="512"/>
      <c r="R1856" s="437"/>
      <c r="S1856" s="437"/>
      <c r="T1856" s="436"/>
      <c r="U1856" s="437"/>
      <c r="V1856" s="437"/>
      <c r="W1856" s="437"/>
      <c r="X1856" s="511"/>
      <c r="Y1856" s="512"/>
      <c r="Z1856" s="512"/>
      <c r="AA1856" s="512"/>
      <c r="AB1856" s="511"/>
      <c r="AC1856" s="512"/>
      <c r="AD1856" s="512"/>
      <c r="AE1856" s="512"/>
      <c r="AF1856" s="512"/>
      <c r="AG1856" s="19"/>
      <c r="AH1856" s="19"/>
    </row>
    <row r="1857" spans="1:34" ht="12.75" customHeight="1">
      <c r="A1857" s="19"/>
      <c r="B1857" s="448"/>
      <c r="C1857" s="532"/>
      <c r="D1857" s="449"/>
      <c r="E1857" s="450"/>
      <c r="F1857" s="450"/>
      <c r="G1857" s="450"/>
      <c r="H1857" s="449"/>
      <c r="I1857" s="522"/>
      <c r="J1857" s="522"/>
      <c r="K1857" s="522"/>
      <c r="L1857" s="523"/>
      <c r="M1857" s="522"/>
      <c r="N1857" s="522"/>
      <c r="O1857" s="522"/>
      <c r="P1857" s="523"/>
      <c r="Q1857" s="522"/>
      <c r="R1857" s="464"/>
      <c r="S1857" s="464"/>
      <c r="T1857" s="463"/>
      <c r="U1857" s="464"/>
      <c r="V1857" s="464"/>
      <c r="W1857" s="464"/>
      <c r="X1857" s="523"/>
      <c r="Y1857" s="522"/>
      <c r="Z1857" s="522"/>
      <c r="AA1857" s="522"/>
      <c r="AB1857" s="523"/>
      <c r="AC1857" s="522"/>
      <c r="AD1857" s="522"/>
      <c r="AE1857" s="522"/>
      <c r="AF1857" s="522"/>
      <c r="AG1857" s="19"/>
      <c r="AH1857" s="19"/>
    </row>
    <row r="1858" spans="1:34" ht="12.75" customHeight="1">
      <c r="A1858" s="19"/>
      <c r="B1858" s="438">
        <v>2</v>
      </c>
      <c r="C1858" s="504" t="s">
        <v>1024</v>
      </c>
      <c r="D1858" s="488"/>
      <c r="E1858" s="487"/>
      <c r="F1858" s="487"/>
      <c r="G1858" s="487"/>
      <c r="H1858" s="488"/>
      <c r="I1858" s="487"/>
      <c r="J1858" s="487"/>
      <c r="K1858" s="487"/>
      <c r="L1858" s="488"/>
      <c r="M1858" s="487"/>
      <c r="N1858" s="487"/>
      <c r="O1858" s="487"/>
      <c r="P1858" s="488"/>
      <c r="Q1858" s="487"/>
      <c r="R1858" s="487"/>
      <c r="S1858" s="487"/>
      <c r="T1858" s="488"/>
      <c r="U1858" s="487"/>
      <c r="V1858" s="487"/>
      <c r="W1858" s="487"/>
      <c r="X1858" s="488"/>
      <c r="Y1858" s="487"/>
      <c r="Z1858" s="487"/>
      <c r="AA1858" s="487"/>
      <c r="AB1858" s="488"/>
      <c r="AC1858" s="487"/>
      <c r="AD1858" s="487"/>
      <c r="AE1858" s="487"/>
      <c r="AF1858" s="487"/>
      <c r="AG1858" s="19"/>
      <c r="AH1858" s="19"/>
    </row>
    <row r="1859" spans="1:34" ht="12.75" customHeight="1">
      <c r="A1859" s="19"/>
      <c r="B1859" s="489"/>
      <c r="C1859" s="490"/>
      <c r="D1859" s="488"/>
      <c r="E1859" s="487"/>
      <c r="F1859" s="487"/>
      <c r="G1859" s="487"/>
      <c r="H1859" s="488"/>
      <c r="I1859" s="487"/>
      <c r="J1859" s="487"/>
      <c r="K1859" s="487"/>
      <c r="L1859" s="488"/>
      <c r="M1859" s="487"/>
      <c r="N1859" s="487"/>
      <c r="O1859" s="487"/>
      <c r="P1859" s="488"/>
      <c r="Q1859" s="487"/>
      <c r="R1859" s="487"/>
      <c r="S1859" s="487"/>
      <c r="T1859" s="488"/>
      <c r="U1859" s="487"/>
      <c r="V1859" s="487"/>
      <c r="W1859" s="487"/>
      <c r="X1859" s="488"/>
      <c r="Y1859" s="487"/>
      <c r="Z1859" s="487"/>
      <c r="AA1859" s="485"/>
      <c r="AB1859" s="488"/>
      <c r="AC1859" s="487"/>
      <c r="AD1859" s="487"/>
      <c r="AE1859" s="487"/>
      <c r="AF1859" s="487"/>
      <c r="AG1859" s="19"/>
      <c r="AH1859" s="19"/>
    </row>
    <row r="1860" spans="1:34" ht="12.75" customHeight="1">
      <c r="A1860" s="19"/>
      <c r="B1860" s="490"/>
      <c r="C1860" s="489"/>
      <c r="D1860" s="484"/>
      <c r="E1860" s="485"/>
      <c r="F1860" s="485"/>
      <c r="G1860" s="485"/>
      <c r="H1860" s="484"/>
      <c r="I1860" s="486"/>
      <c r="J1860" s="487"/>
      <c r="K1860" s="487"/>
      <c r="L1860" s="488"/>
      <c r="M1860" s="487"/>
      <c r="N1860" s="487"/>
      <c r="O1860" s="487"/>
      <c r="P1860" s="484"/>
      <c r="Q1860" s="487"/>
      <c r="R1860" s="485"/>
      <c r="S1860" s="485"/>
      <c r="T1860" s="484"/>
      <c r="U1860" s="485"/>
      <c r="V1860" s="485"/>
      <c r="W1860" s="485"/>
      <c r="X1860" s="488"/>
      <c r="Y1860" s="487"/>
      <c r="Z1860" s="485"/>
      <c r="AA1860" s="485"/>
      <c r="AB1860" s="484"/>
      <c r="AC1860" s="485"/>
      <c r="AD1860" s="485"/>
      <c r="AE1860" s="485"/>
      <c r="AF1860" s="487"/>
      <c r="AG1860" s="19"/>
      <c r="AH1860" s="19"/>
    </row>
    <row r="1861" spans="1:34" ht="12.75" customHeight="1">
      <c r="A1861" s="19"/>
      <c r="B1861" s="495"/>
      <c r="C1861" s="496"/>
      <c r="D1861" s="497"/>
      <c r="E1861" s="498"/>
      <c r="F1861" s="498"/>
      <c r="G1861" s="498"/>
      <c r="H1861" s="497"/>
      <c r="I1861" s="499"/>
      <c r="J1861" s="500"/>
      <c r="K1861" s="500"/>
      <c r="L1861" s="503"/>
      <c r="M1861" s="500"/>
      <c r="N1861" s="500"/>
      <c r="O1861" s="500"/>
      <c r="P1861" s="497"/>
      <c r="Q1861" s="498"/>
      <c r="R1861" s="498"/>
      <c r="S1861" s="498"/>
      <c r="T1861" s="497"/>
      <c r="U1861" s="498"/>
      <c r="V1861" s="498"/>
      <c r="W1861" s="498"/>
      <c r="X1861" s="497"/>
      <c r="Y1861" s="498"/>
      <c r="Z1861" s="498"/>
      <c r="AA1861" s="498"/>
      <c r="AB1861" s="497"/>
      <c r="AC1861" s="498"/>
      <c r="AD1861" s="498"/>
      <c r="AE1861" s="498"/>
      <c r="AF1861" s="500"/>
      <c r="AG1861" s="19"/>
      <c r="AH1861" s="19"/>
    </row>
    <row r="1862" spans="1:34" ht="12.75" customHeight="1">
      <c r="A1862" s="19"/>
      <c r="B1862" s="363">
        <v>3</v>
      </c>
      <c r="C1862" s="363" t="s">
        <v>483</v>
      </c>
      <c r="D1862" s="315"/>
      <c r="E1862" s="124"/>
      <c r="F1862" s="124"/>
      <c r="G1862" s="124"/>
      <c r="H1862" s="315"/>
      <c r="I1862" s="303"/>
      <c r="J1862" s="38"/>
      <c r="K1862" s="38"/>
      <c r="L1862" s="110"/>
      <c r="M1862" s="38"/>
      <c r="N1862" s="38"/>
      <c r="O1862" s="38"/>
      <c r="P1862" s="315"/>
      <c r="Q1862" s="124"/>
      <c r="R1862" s="124"/>
      <c r="S1862" s="124"/>
      <c r="T1862" s="315"/>
      <c r="U1862" s="124"/>
      <c r="V1862" s="124"/>
      <c r="W1862" s="124"/>
      <c r="X1862" s="110"/>
      <c r="Y1862" s="38"/>
      <c r="Z1862" s="38"/>
      <c r="AA1862" s="124"/>
      <c r="AB1862" s="110"/>
      <c r="AC1862" s="38"/>
      <c r="AD1862" s="38"/>
      <c r="AE1862" s="38"/>
      <c r="AF1862" s="38"/>
      <c r="AG1862" s="19"/>
      <c r="AH1862" s="19"/>
    </row>
    <row r="1863" spans="1:34" ht="12.75" customHeight="1">
      <c r="A1863" s="19"/>
      <c r="B1863" s="48"/>
      <c r="C1863" s="375"/>
      <c r="D1863" s="110"/>
      <c r="E1863" s="38"/>
      <c r="F1863" s="38"/>
      <c r="G1863" s="38"/>
      <c r="H1863" s="110"/>
      <c r="I1863" s="38"/>
      <c r="J1863" s="38"/>
      <c r="K1863" s="38"/>
      <c r="L1863" s="110"/>
      <c r="M1863" s="38"/>
      <c r="N1863" s="38"/>
      <c r="O1863" s="38"/>
      <c r="P1863" s="110"/>
      <c r="Q1863" s="38"/>
      <c r="R1863" s="23"/>
      <c r="S1863" s="23"/>
      <c r="T1863" s="321"/>
      <c r="U1863" s="23"/>
      <c r="V1863" s="23"/>
      <c r="W1863" s="23"/>
      <c r="X1863" s="110"/>
      <c r="Y1863" s="38"/>
      <c r="Z1863" s="124"/>
      <c r="AA1863" s="124"/>
      <c r="AB1863" s="315"/>
      <c r="AC1863" s="124"/>
      <c r="AD1863" s="124"/>
      <c r="AE1863" s="124"/>
      <c r="AF1863" s="38"/>
      <c r="AG1863" s="19"/>
      <c r="AH1863" s="19"/>
    </row>
    <row r="1864" spans="1:34" ht="12.75" customHeight="1">
      <c r="A1864" s="19"/>
      <c r="B1864" s="48"/>
      <c r="C1864" s="48"/>
      <c r="D1864" s="110"/>
      <c r="E1864" s="38"/>
      <c r="F1864" s="38"/>
      <c r="G1864" s="38"/>
      <c r="H1864" s="110"/>
      <c r="I1864" s="38"/>
      <c r="J1864" s="38"/>
      <c r="K1864" s="38"/>
      <c r="L1864" s="110"/>
      <c r="M1864" s="38"/>
      <c r="N1864" s="38"/>
      <c r="O1864" s="38"/>
      <c r="P1864" s="110"/>
      <c r="Q1864" s="38"/>
      <c r="R1864" s="38"/>
      <c r="S1864" s="309"/>
      <c r="T1864" s="310"/>
      <c r="U1864" s="309"/>
      <c r="V1864" s="309"/>
      <c r="W1864" s="309"/>
      <c r="X1864" s="110"/>
      <c r="Y1864" s="38"/>
      <c r="Z1864" s="38"/>
      <c r="AA1864" s="38"/>
      <c r="AB1864" s="110"/>
      <c r="AC1864" s="38"/>
      <c r="AD1864" s="38"/>
      <c r="AE1864" s="38"/>
      <c r="AF1864" s="38"/>
      <c r="AG1864" s="19"/>
      <c r="AH1864" s="19"/>
    </row>
    <row r="1865" spans="1:34" ht="12.75" customHeight="1">
      <c r="A1865" s="19"/>
      <c r="B1865" s="376"/>
      <c r="C1865" s="383"/>
      <c r="D1865" s="377"/>
      <c r="E1865" s="378"/>
      <c r="F1865" s="378"/>
      <c r="G1865" s="378"/>
      <c r="H1865" s="377"/>
      <c r="I1865" s="379"/>
      <c r="J1865" s="35"/>
      <c r="K1865" s="35"/>
      <c r="L1865" s="377"/>
      <c r="M1865" s="378"/>
      <c r="N1865" s="378"/>
      <c r="O1865" s="378"/>
      <c r="P1865" s="377"/>
      <c r="Q1865" s="378"/>
      <c r="R1865" s="381"/>
      <c r="S1865" s="381"/>
      <c r="T1865" s="382"/>
      <c r="U1865" s="381"/>
      <c r="V1865" s="381"/>
      <c r="W1865" s="381"/>
      <c r="X1865" s="372"/>
      <c r="Y1865" s="35"/>
      <c r="Z1865" s="35"/>
      <c r="AA1865" s="35"/>
      <c r="AB1865" s="372"/>
      <c r="AC1865" s="35"/>
      <c r="AD1865" s="35"/>
      <c r="AE1865" s="35"/>
      <c r="AF1865" s="35"/>
      <c r="AG1865" s="19"/>
      <c r="AH1865" s="19"/>
    </row>
    <row r="1866" spans="1:34" ht="12.75" customHeight="1">
      <c r="A1866" s="19"/>
      <c r="B1866" s="375">
        <v>4</v>
      </c>
      <c r="C1866" s="363" t="s">
        <v>1019</v>
      </c>
      <c r="D1866" s="315"/>
      <c r="E1866" s="124"/>
      <c r="F1866" s="124"/>
      <c r="G1866" s="124"/>
      <c r="H1866" s="315"/>
      <c r="I1866" s="303"/>
      <c r="J1866" s="38"/>
      <c r="K1866" s="38"/>
      <c r="L1866" s="315"/>
      <c r="M1866" s="124"/>
      <c r="N1866" s="124"/>
      <c r="O1866" s="124"/>
      <c r="P1866" s="315"/>
      <c r="Q1866" s="124"/>
      <c r="R1866" s="38"/>
      <c r="S1866" s="38"/>
      <c r="T1866" s="110"/>
      <c r="U1866" s="38"/>
      <c r="V1866" s="38"/>
      <c r="W1866" s="38"/>
      <c r="X1866" s="110"/>
      <c r="Y1866" s="38"/>
      <c r="Z1866" s="38"/>
      <c r="AA1866" s="317"/>
      <c r="AB1866" s="315"/>
      <c r="AC1866" s="38"/>
      <c r="AD1866" s="38"/>
      <c r="AE1866" s="38"/>
      <c r="AF1866" s="38"/>
      <c r="AG1866" s="19"/>
      <c r="AH1866" s="19"/>
    </row>
    <row r="1867" spans="1:34" ht="12.75" customHeight="1">
      <c r="A1867" s="19"/>
      <c r="B1867" s="375"/>
      <c r="C1867" s="48"/>
      <c r="D1867" s="315"/>
      <c r="E1867" s="124"/>
      <c r="F1867" s="124"/>
      <c r="G1867" s="124"/>
      <c r="H1867" s="315"/>
      <c r="I1867" s="303"/>
      <c r="J1867" s="38"/>
      <c r="K1867" s="38"/>
      <c r="L1867" s="315"/>
      <c r="M1867" s="124"/>
      <c r="N1867" s="124"/>
      <c r="O1867" s="124"/>
      <c r="P1867" s="315"/>
      <c r="Q1867" s="124"/>
      <c r="R1867" s="124"/>
      <c r="S1867" s="124"/>
      <c r="T1867" s="315"/>
      <c r="U1867" s="124"/>
      <c r="V1867" s="124"/>
      <c r="W1867" s="124"/>
      <c r="X1867" s="110"/>
      <c r="Y1867" s="38"/>
      <c r="Z1867" s="124"/>
      <c r="AA1867" s="317"/>
      <c r="AB1867" s="315"/>
      <c r="AC1867" s="124"/>
      <c r="AD1867" s="124"/>
      <c r="AE1867" s="124"/>
      <c r="AF1867" s="38"/>
      <c r="AG1867" s="19"/>
      <c r="AH1867" s="19"/>
    </row>
    <row r="1868" spans="1:34" ht="12.75" customHeight="1">
      <c r="A1868" s="19"/>
      <c r="B1868" s="48"/>
      <c r="C1868" s="375"/>
      <c r="D1868" s="110"/>
      <c r="E1868" s="38"/>
      <c r="F1868" s="38"/>
      <c r="G1868" s="38"/>
      <c r="H1868" s="110"/>
      <c r="I1868" s="38"/>
      <c r="J1868" s="38"/>
      <c r="K1868" s="38"/>
      <c r="L1868" s="110"/>
      <c r="M1868" s="38"/>
      <c r="N1868" s="38"/>
      <c r="O1868" s="38"/>
      <c r="P1868" s="110"/>
      <c r="Q1868" s="38"/>
      <c r="R1868" s="124"/>
      <c r="S1868" s="124"/>
      <c r="T1868" s="315"/>
      <c r="U1868" s="124"/>
      <c r="V1868" s="124"/>
      <c r="W1868" s="124"/>
      <c r="X1868" s="315"/>
      <c r="Y1868" s="124"/>
      <c r="Z1868" s="124"/>
      <c r="AA1868" s="317"/>
      <c r="AB1868" s="315"/>
      <c r="AC1868" s="124"/>
      <c r="AD1868" s="124"/>
      <c r="AE1868" s="124"/>
      <c r="AF1868" s="38"/>
      <c r="AG1868" s="19"/>
      <c r="AH1868" s="19"/>
    </row>
    <row r="1869" spans="1:34" ht="12.75" customHeight="1">
      <c r="A1869" s="19"/>
      <c r="B1869" s="383"/>
      <c r="C1869" s="376"/>
      <c r="D1869" s="372"/>
      <c r="E1869" s="35"/>
      <c r="F1869" s="35"/>
      <c r="G1869" s="35"/>
      <c r="H1869" s="372"/>
      <c r="I1869" s="35"/>
      <c r="J1869" s="35"/>
      <c r="K1869" s="35"/>
      <c r="L1869" s="372"/>
      <c r="M1869" s="35"/>
      <c r="N1869" s="35"/>
      <c r="O1869" s="35"/>
      <c r="P1869" s="372"/>
      <c r="Q1869" s="35"/>
      <c r="R1869" s="378"/>
      <c r="S1869" s="378"/>
      <c r="T1869" s="377"/>
      <c r="U1869" s="378"/>
      <c r="V1869" s="378"/>
      <c r="W1869" s="378"/>
      <c r="X1869" s="372"/>
      <c r="Y1869" s="35"/>
      <c r="Z1869" s="35"/>
      <c r="AA1869" s="384"/>
      <c r="AB1869" s="377"/>
      <c r="AC1869" s="35"/>
      <c r="AD1869" s="35"/>
      <c r="AE1869" s="35"/>
      <c r="AF1869" s="35"/>
      <c r="AG1869" s="19"/>
      <c r="AH1869" s="19"/>
    </row>
    <row r="1870" spans="1:34" ht="12.75" customHeight="1">
      <c r="A1870" s="19"/>
      <c r="B1870" s="375">
        <v>5</v>
      </c>
      <c r="C1870" s="363" t="s">
        <v>1020</v>
      </c>
      <c r="D1870" s="315"/>
      <c r="E1870" s="124"/>
      <c r="F1870" s="124"/>
      <c r="G1870" s="124"/>
      <c r="H1870" s="315"/>
      <c r="I1870" s="303"/>
      <c r="J1870" s="38"/>
      <c r="K1870" s="38"/>
      <c r="L1870" s="315"/>
      <c r="M1870" s="124"/>
      <c r="N1870" s="124"/>
      <c r="O1870" s="124"/>
      <c r="P1870" s="315"/>
      <c r="Q1870" s="124"/>
      <c r="R1870" s="23"/>
      <c r="S1870" s="23"/>
      <c r="T1870" s="321"/>
      <c r="U1870" s="23"/>
      <c r="V1870" s="23"/>
      <c r="W1870" s="23"/>
      <c r="X1870" s="110"/>
      <c r="Y1870" s="38"/>
      <c r="Z1870" s="124"/>
      <c r="AA1870" s="317"/>
      <c r="AB1870" s="315"/>
      <c r="AC1870" s="124"/>
      <c r="AD1870" s="124"/>
      <c r="AE1870" s="124"/>
      <c r="AF1870" s="38"/>
      <c r="AG1870" s="19"/>
      <c r="AH1870" s="19"/>
    </row>
    <row r="1871" spans="1:34" ht="12.75" customHeight="1">
      <c r="A1871" s="19"/>
      <c r="B1871" s="375"/>
      <c r="C1871" s="48"/>
      <c r="D1871" s="315"/>
      <c r="E1871" s="124"/>
      <c r="F1871" s="124"/>
      <c r="G1871" s="124"/>
      <c r="H1871" s="315"/>
      <c r="I1871" s="303"/>
      <c r="J1871" s="38"/>
      <c r="K1871" s="38"/>
      <c r="L1871" s="315"/>
      <c r="M1871" s="124"/>
      <c r="N1871" s="124"/>
      <c r="O1871" s="124"/>
      <c r="P1871" s="315"/>
      <c r="Q1871" s="124"/>
      <c r="R1871" s="38"/>
      <c r="S1871" s="309"/>
      <c r="T1871" s="310"/>
      <c r="U1871" s="309"/>
      <c r="V1871" s="309"/>
      <c r="W1871" s="309"/>
      <c r="X1871" s="110"/>
      <c r="Y1871" s="38"/>
      <c r="Z1871" s="38"/>
      <c r="AA1871" s="38"/>
      <c r="AB1871" s="110"/>
      <c r="AC1871" s="38"/>
      <c r="AD1871" s="38"/>
      <c r="AE1871" s="38"/>
      <c r="AF1871" s="38"/>
      <c r="AG1871" s="19"/>
      <c r="AH1871" s="19"/>
    </row>
    <row r="1872" spans="1:34" ht="12.75" customHeight="1">
      <c r="A1872" s="19"/>
      <c r="B1872" s="375"/>
      <c r="C1872" s="48"/>
      <c r="D1872" s="315"/>
      <c r="E1872" s="124"/>
      <c r="F1872" s="124"/>
      <c r="G1872" s="124"/>
      <c r="H1872" s="315"/>
      <c r="I1872" s="303"/>
      <c r="J1872" s="38"/>
      <c r="K1872" s="38"/>
      <c r="L1872" s="315"/>
      <c r="M1872" s="124"/>
      <c r="N1872" s="124"/>
      <c r="O1872" s="124"/>
      <c r="P1872" s="315"/>
      <c r="Q1872" s="124"/>
      <c r="R1872" s="309"/>
      <c r="S1872" s="309"/>
      <c r="T1872" s="310"/>
      <c r="U1872" s="309"/>
      <c r="V1872" s="309"/>
      <c r="W1872" s="309"/>
      <c r="X1872" s="110"/>
      <c r="Y1872" s="38"/>
      <c r="Z1872" s="38"/>
      <c r="AA1872" s="38"/>
      <c r="AB1872" s="110"/>
      <c r="AC1872" s="38"/>
      <c r="AD1872" s="38"/>
      <c r="AE1872" s="38"/>
      <c r="AF1872" s="38"/>
      <c r="AG1872" s="19"/>
      <c r="AH1872" s="19"/>
    </row>
    <row r="1873" spans="1:34" ht="12.75" customHeight="1">
      <c r="A1873" s="19"/>
      <c r="B1873" s="383"/>
      <c r="C1873" s="383"/>
      <c r="D1873" s="372"/>
      <c r="E1873" s="35"/>
      <c r="F1873" s="35"/>
      <c r="G1873" s="35"/>
      <c r="H1873" s="372"/>
      <c r="I1873" s="35"/>
      <c r="J1873" s="35"/>
      <c r="K1873" s="35"/>
      <c r="L1873" s="372"/>
      <c r="M1873" s="35"/>
      <c r="N1873" s="35"/>
      <c r="O1873" s="35"/>
      <c r="P1873" s="372"/>
      <c r="Q1873" s="35"/>
      <c r="R1873" s="35"/>
      <c r="S1873" s="35"/>
      <c r="T1873" s="372"/>
      <c r="U1873" s="35"/>
      <c r="V1873" s="35"/>
      <c r="W1873" s="35"/>
      <c r="X1873" s="372"/>
      <c r="Y1873" s="35"/>
      <c r="Z1873" s="35"/>
      <c r="AA1873" s="384"/>
      <c r="AB1873" s="372"/>
      <c r="AC1873" s="35"/>
      <c r="AD1873" s="35"/>
      <c r="AE1873" s="35"/>
      <c r="AF1873" s="35"/>
      <c r="AG1873" s="19"/>
      <c r="AH1873" s="19"/>
    </row>
    <row r="1874" spans="1:34" ht="12.75" customHeight="1">
      <c r="A1874" s="19"/>
      <c r="B1874" s="48">
        <v>6</v>
      </c>
      <c r="C1874" s="375" t="s">
        <v>1021</v>
      </c>
      <c r="D1874" s="110"/>
      <c r="E1874" s="38"/>
      <c r="F1874" s="38"/>
      <c r="G1874" s="38"/>
      <c r="H1874" s="110"/>
      <c r="I1874" s="38"/>
      <c r="J1874" s="38"/>
      <c r="K1874" s="38"/>
      <c r="L1874" s="110"/>
      <c r="M1874" s="38"/>
      <c r="N1874" s="38"/>
      <c r="O1874" s="38"/>
      <c r="P1874" s="110"/>
      <c r="Q1874" s="38"/>
      <c r="R1874" s="124"/>
      <c r="S1874" s="124"/>
      <c r="T1874" s="315"/>
      <c r="U1874" s="124"/>
      <c r="V1874" s="124"/>
      <c r="W1874" s="124"/>
      <c r="X1874" s="110"/>
      <c r="Y1874" s="38"/>
      <c r="Z1874" s="124"/>
      <c r="AA1874" s="317"/>
      <c r="AB1874" s="315"/>
      <c r="AC1874" s="124"/>
      <c r="AD1874" s="124"/>
      <c r="AE1874" s="124"/>
      <c r="AF1874" s="38"/>
      <c r="AG1874" s="19"/>
      <c r="AH1874" s="19"/>
    </row>
    <row r="1875" spans="1:34" ht="12.75" customHeight="1">
      <c r="A1875" s="19"/>
      <c r="B1875" s="375"/>
      <c r="C1875" s="48"/>
      <c r="D1875" s="315"/>
      <c r="E1875" s="124"/>
      <c r="F1875" s="124"/>
      <c r="G1875" s="124"/>
      <c r="H1875" s="315"/>
      <c r="I1875" s="303"/>
      <c r="J1875" s="38"/>
      <c r="K1875" s="38"/>
      <c r="L1875" s="315"/>
      <c r="M1875" s="124"/>
      <c r="N1875" s="124"/>
      <c r="O1875" s="124"/>
      <c r="P1875" s="315"/>
      <c r="Q1875" s="124"/>
      <c r="R1875" s="124"/>
      <c r="S1875" s="124"/>
      <c r="T1875" s="315"/>
      <c r="U1875" s="124"/>
      <c r="V1875" s="124"/>
      <c r="W1875" s="124"/>
      <c r="X1875" s="315"/>
      <c r="Y1875" s="124"/>
      <c r="Z1875" s="124"/>
      <c r="AA1875" s="317"/>
      <c r="AB1875" s="315"/>
      <c r="AC1875" s="124"/>
      <c r="AD1875" s="124"/>
      <c r="AE1875" s="124"/>
      <c r="AF1875" s="38"/>
      <c r="AG1875" s="19"/>
      <c r="AH1875" s="19"/>
    </row>
    <row r="1876" spans="1:34" ht="12.75" customHeight="1">
      <c r="A1876" s="19"/>
      <c r="B1876" s="375"/>
      <c r="C1876" s="375"/>
      <c r="D1876" s="315"/>
      <c r="E1876" s="124"/>
      <c r="F1876" s="124"/>
      <c r="G1876" s="124"/>
      <c r="H1876" s="315"/>
      <c r="I1876" s="303"/>
      <c r="J1876" s="38"/>
      <c r="K1876" s="38"/>
      <c r="L1876" s="315"/>
      <c r="M1876" s="124"/>
      <c r="N1876" s="124"/>
      <c r="O1876" s="124"/>
      <c r="P1876" s="315"/>
      <c r="Q1876" s="124"/>
      <c r="R1876" s="124"/>
      <c r="S1876" s="124"/>
      <c r="T1876" s="315"/>
      <c r="U1876" s="124"/>
      <c r="V1876" s="124"/>
      <c r="W1876" s="124"/>
      <c r="X1876" s="110"/>
      <c r="Y1876" s="38"/>
      <c r="Z1876" s="38"/>
      <c r="AA1876" s="317"/>
      <c r="AB1876" s="110"/>
      <c r="AC1876" s="38"/>
      <c r="AD1876" s="38"/>
      <c r="AE1876" s="38"/>
      <c r="AF1876" s="38"/>
      <c r="AG1876" s="19"/>
      <c r="AH1876" s="19"/>
    </row>
    <row r="1877" spans="1:34" ht="12.75" customHeight="1">
      <c r="A1877" s="19"/>
      <c r="B1877" s="376"/>
      <c r="C1877" s="376"/>
      <c r="D1877" s="377"/>
      <c r="E1877" s="378"/>
      <c r="F1877" s="378"/>
      <c r="G1877" s="378"/>
      <c r="H1877" s="377"/>
      <c r="I1877" s="379"/>
      <c r="J1877" s="35"/>
      <c r="K1877" s="35"/>
      <c r="L1877" s="377"/>
      <c r="M1877" s="378"/>
      <c r="N1877" s="378"/>
      <c r="O1877" s="378"/>
      <c r="P1877" s="377"/>
      <c r="Q1877" s="378"/>
      <c r="R1877" s="385"/>
      <c r="S1877" s="385"/>
      <c r="T1877" s="386"/>
      <c r="U1877" s="385"/>
      <c r="V1877" s="385"/>
      <c r="W1877" s="385"/>
      <c r="X1877" s="372"/>
      <c r="Y1877" s="35"/>
      <c r="Z1877" s="378"/>
      <c r="AA1877" s="384"/>
      <c r="AB1877" s="377"/>
      <c r="AC1877" s="378"/>
      <c r="AD1877" s="378"/>
      <c r="AE1877" s="378"/>
      <c r="AF1877" s="35"/>
      <c r="AG1877" s="19"/>
      <c r="AH1877" s="19"/>
    </row>
    <row r="1878" spans="1:34" ht="12.75" customHeight="1">
      <c r="A1878" s="19"/>
      <c r="B1878" s="48">
        <v>7</v>
      </c>
      <c r="C1878" s="375" t="s">
        <v>1022</v>
      </c>
      <c r="D1878" s="110"/>
      <c r="E1878" s="38"/>
      <c r="F1878" s="38"/>
      <c r="G1878" s="38"/>
      <c r="H1878" s="110"/>
      <c r="I1878" s="38"/>
      <c r="J1878" s="38"/>
      <c r="K1878" s="38"/>
      <c r="L1878" s="110"/>
      <c r="M1878" s="38"/>
      <c r="N1878" s="38"/>
      <c r="O1878" s="38"/>
      <c r="P1878" s="110"/>
      <c r="Q1878" s="38"/>
      <c r="R1878" s="38"/>
      <c r="S1878" s="309"/>
      <c r="T1878" s="310"/>
      <c r="U1878" s="309"/>
      <c r="V1878" s="309"/>
      <c r="W1878" s="309"/>
      <c r="X1878" s="110"/>
      <c r="Y1878" s="38"/>
      <c r="Z1878" s="38"/>
      <c r="AA1878" s="38"/>
      <c r="AB1878" s="110"/>
      <c r="AC1878" s="38"/>
      <c r="AD1878" s="38"/>
      <c r="AE1878" s="38"/>
      <c r="AF1878" s="38"/>
      <c r="AG1878" s="19"/>
      <c r="AH1878" s="19"/>
    </row>
    <row r="1879" spans="1:34" ht="12.75" customHeight="1">
      <c r="A1879" s="19"/>
      <c r="B1879" s="48"/>
      <c r="C1879" s="375"/>
      <c r="D1879" s="110"/>
      <c r="E1879" s="38"/>
      <c r="F1879" s="38"/>
      <c r="G1879" s="38"/>
      <c r="H1879" s="110"/>
      <c r="I1879" s="38"/>
      <c r="J1879" s="38"/>
      <c r="K1879" s="38"/>
      <c r="L1879" s="110"/>
      <c r="M1879" s="38"/>
      <c r="N1879" s="38"/>
      <c r="O1879" s="38"/>
      <c r="P1879" s="110"/>
      <c r="Q1879" s="38"/>
      <c r="R1879" s="309"/>
      <c r="S1879" s="309"/>
      <c r="T1879" s="310"/>
      <c r="U1879" s="309"/>
      <c r="V1879" s="309"/>
      <c r="W1879" s="309"/>
      <c r="X1879" s="110"/>
      <c r="Y1879" s="38"/>
      <c r="Z1879" s="38"/>
      <c r="AA1879" s="38"/>
      <c r="AB1879" s="110"/>
      <c r="AC1879" s="38"/>
      <c r="AD1879" s="38"/>
      <c r="AE1879" s="38"/>
      <c r="AF1879" s="38"/>
      <c r="AG1879" s="19"/>
      <c r="AH1879" s="19"/>
    </row>
    <row r="1880" spans="1:34" ht="12.75" customHeight="1">
      <c r="A1880" s="19"/>
      <c r="B1880" s="375"/>
      <c r="C1880" s="48"/>
      <c r="D1880" s="315"/>
      <c r="E1880" s="124"/>
      <c r="F1880" s="124"/>
      <c r="G1880" s="124"/>
      <c r="H1880" s="315"/>
      <c r="I1880" s="303"/>
      <c r="J1880" s="38"/>
      <c r="K1880" s="38"/>
      <c r="L1880" s="315"/>
      <c r="M1880" s="124"/>
      <c r="N1880" s="124"/>
      <c r="O1880" s="124"/>
      <c r="P1880" s="315"/>
      <c r="Q1880" s="124"/>
      <c r="R1880" s="38"/>
      <c r="S1880" s="38"/>
      <c r="T1880" s="110"/>
      <c r="U1880" s="38"/>
      <c r="V1880" s="38"/>
      <c r="W1880" s="38"/>
      <c r="X1880" s="110"/>
      <c r="Y1880" s="38"/>
      <c r="Z1880" s="38"/>
      <c r="AA1880" s="317"/>
      <c r="AB1880" s="110"/>
      <c r="AC1880" s="38"/>
      <c r="AD1880" s="38"/>
      <c r="AE1880" s="38"/>
      <c r="AF1880" s="38"/>
      <c r="AG1880" s="19"/>
      <c r="AH1880" s="19"/>
    </row>
    <row r="1881" spans="1:34" ht="12.75" customHeight="1">
      <c r="A1881" s="19"/>
      <c r="B1881" s="376"/>
      <c r="C1881" s="383"/>
      <c r="D1881" s="377"/>
      <c r="E1881" s="378"/>
      <c r="F1881" s="378"/>
      <c r="G1881" s="378"/>
      <c r="H1881" s="377"/>
      <c r="I1881" s="379"/>
      <c r="J1881" s="35"/>
      <c r="K1881" s="35"/>
      <c r="L1881" s="377"/>
      <c r="M1881" s="378"/>
      <c r="N1881" s="378"/>
      <c r="O1881" s="378"/>
      <c r="P1881" s="377"/>
      <c r="Q1881" s="378"/>
      <c r="R1881" s="378"/>
      <c r="S1881" s="378"/>
      <c r="T1881" s="377"/>
      <c r="U1881" s="378"/>
      <c r="V1881" s="378"/>
      <c r="W1881" s="378"/>
      <c r="X1881" s="372"/>
      <c r="Y1881" s="35"/>
      <c r="Z1881" s="378"/>
      <c r="AA1881" s="384"/>
      <c r="AB1881" s="377"/>
      <c r="AC1881" s="378"/>
      <c r="AD1881" s="378"/>
      <c r="AE1881" s="378"/>
      <c r="AF1881" s="379"/>
      <c r="AG1881" s="19"/>
      <c r="AH1881" s="19"/>
    </row>
    <row r="1882" spans="1:34" ht="12.75" customHeight="1">
      <c r="A1882" s="19"/>
      <c r="B1882" s="514">
        <v>8</v>
      </c>
      <c r="C1882" s="510" t="s">
        <v>1023</v>
      </c>
      <c r="D1882" s="515"/>
      <c r="E1882" s="516"/>
      <c r="F1882" s="516"/>
      <c r="G1882" s="516"/>
      <c r="H1882" s="515"/>
      <c r="I1882" s="517"/>
      <c r="J1882" s="512"/>
      <c r="K1882" s="512"/>
      <c r="L1882" s="515"/>
      <c r="M1882" s="516"/>
      <c r="N1882" s="516"/>
      <c r="O1882" s="516"/>
      <c r="P1882" s="515"/>
      <c r="Q1882" s="516"/>
      <c r="R1882" s="516"/>
      <c r="S1882" s="516"/>
      <c r="T1882" s="515"/>
      <c r="U1882" s="516"/>
      <c r="V1882" s="516"/>
      <c r="W1882" s="516"/>
      <c r="X1882" s="515"/>
      <c r="Y1882" s="516"/>
      <c r="Z1882" s="516"/>
      <c r="AA1882" s="513"/>
      <c r="AB1882" s="515"/>
      <c r="AC1882" s="516"/>
      <c r="AD1882" s="516"/>
      <c r="AE1882" s="516"/>
      <c r="AF1882" s="512"/>
      <c r="AG1882" s="19"/>
      <c r="AH1882" s="19"/>
    </row>
    <row r="1883" spans="1:34" ht="12.75" customHeight="1">
      <c r="A1883" s="19"/>
      <c r="B1883" s="509"/>
      <c r="C1883" s="514"/>
      <c r="D1883" s="511"/>
      <c r="E1883" s="512"/>
      <c r="F1883" s="512"/>
      <c r="G1883" s="512"/>
      <c r="H1883" s="511"/>
      <c r="I1883" s="512"/>
      <c r="J1883" s="512"/>
      <c r="K1883" s="512"/>
      <c r="L1883" s="511"/>
      <c r="M1883" s="512"/>
      <c r="N1883" s="512"/>
      <c r="O1883" s="512"/>
      <c r="P1883" s="511"/>
      <c r="Q1883" s="512"/>
      <c r="R1883" s="516"/>
      <c r="S1883" s="516"/>
      <c r="T1883" s="515"/>
      <c r="U1883" s="516"/>
      <c r="V1883" s="516"/>
      <c r="W1883" s="516"/>
      <c r="X1883" s="511"/>
      <c r="Y1883" s="512"/>
      <c r="Z1883" s="512"/>
      <c r="AA1883" s="513"/>
      <c r="AB1883" s="511"/>
      <c r="AC1883" s="512"/>
      <c r="AD1883" s="512"/>
      <c r="AE1883" s="512"/>
      <c r="AF1883" s="512"/>
      <c r="AG1883" s="19"/>
      <c r="AH1883" s="19"/>
    </row>
    <row r="1884" spans="1:34" ht="12.75" customHeight="1">
      <c r="A1884" s="19"/>
      <c r="B1884" s="509"/>
      <c r="C1884" s="509"/>
      <c r="D1884" s="511"/>
      <c r="E1884" s="512"/>
      <c r="F1884" s="512"/>
      <c r="G1884" s="512"/>
      <c r="H1884" s="511"/>
      <c r="I1884" s="512"/>
      <c r="J1884" s="512"/>
      <c r="K1884" s="512"/>
      <c r="L1884" s="511"/>
      <c r="M1884" s="512"/>
      <c r="N1884" s="512"/>
      <c r="O1884" s="512"/>
      <c r="P1884" s="511"/>
      <c r="Q1884" s="512"/>
      <c r="R1884" s="526"/>
      <c r="S1884" s="526"/>
      <c r="T1884" s="527"/>
      <c r="U1884" s="526"/>
      <c r="V1884" s="526"/>
      <c r="W1884" s="526"/>
      <c r="X1884" s="511"/>
      <c r="Y1884" s="512"/>
      <c r="Z1884" s="516"/>
      <c r="AA1884" s="513"/>
      <c r="AB1884" s="515"/>
      <c r="AC1884" s="516"/>
      <c r="AD1884" s="516"/>
      <c r="AE1884" s="516"/>
      <c r="AF1884" s="512"/>
      <c r="AG1884" s="19"/>
      <c r="AH1884" s="19"/>
    </row>
    <row r="1885" spans="1:34" ht="12.75" customHeight="1">
      <c r="A1885" s="19"/>
      <c r="B1885" s="518"/>
      <c r="C1885" s="532"/>
      <c r="D1885" s="519"/>
      <c r="E1885" s="520"/>
      <c r="F1885" s="520"/>
      <c r="G1885" s="520"/>
      <c r="H1885" s="519"/>
      <c r="I1885" s="521"/>
      <c r="J1885" s="522"/>
      <c r="K1885" s="522"/>
      <c r="L1885" s="519"/>
      <c r="M1885" s="520"/>
      <c r="N1885" s="520"/>
      <c r="O1885" s="520"/>
      <c r="P1885" s="519"/>
      <c r="Q1885" s="520"/>
      <c r="R1885" s="522"/>
      <c r="S1885" s="530"/>
      <c r="T1885" s="531"/>
      <c r="U1885" s="530"/>
      <c r="V1885" s="530"/>
      <c r="W1885" s="530"/>
      <c r="X1885" s="523"/>
      <c r="Y1885" s="522"/>
      <c r="Z1885" s="522"/>
      <c r="AA1885" s="522"/>
      <c r="AB1885" s="523"/>
      <c r="AC1885" s="522"/>
      <c r="AD1885" s="522"/>
      <c r="AE1885" s="522"/>
      <c r="AF1885" s="522"/>
      <c r="AG1885" s="19"/>
      <c r="AH1885" s="19"/>
    </row>
    <row r="1886" spans="1:34" ht="12.75" customHeight="1">
      <c r="A1886" s="19"/>
      <c r="B1886" s="490">
        <v>9</v>
      </c>
      <c r="C1886" s="504" t="s">
        <v>1024</v>
      </c>
      <c r="D1886" s="484"/>
      <c r="E1886" s="485"/>
      <c r="F1886" s="485"/>
      <c r="G1886" s="485"/>
      <c r="H1886" s="484"/>
      <c r="I1886" s="486"/>
      <c r="J1886" s="487"/>
      <c r="K1886" s="487"/>
      <c r="L1886" s="484"/>
      <c r="M1886" s="485"/>
      <c r="N1886" s="485"/>
      <c r="O1886" s="485"/>
      <c r="P1886" s="484"/>
      <c r="Q1886" s="485"/>
      <c r="R1886" s="493"/>
      <c r="S1886" s="493"/>
      <c r="T1886" s="494"/>
      <c r="U1886" s="493"/>
      <c r="V1886" s="493"/>
      <c r="W1886" s="493"/>
      <c r="X1886" s="488"/>
      <c r="Y1886" s="487"/>
      <c r="Z1886" s="487"/>
      <c r="AA1886" s="487"/>
      <c r="AB1886" s="488"/>
      <c r="AC1886" s="487"/>
      <c r="AD1886" s="487"/>
      <c r="AE1886" s="487"/>
      <c r="AF1886" s="487"/>
      <c r="AG1886" s="19"/>
      <c r="AH1886" s="19"/>
    </row>
    <row r="1887" spans="1:34" ht="12.75" customHeight="1">
      <c r="A1887" s="19"/>
      <c r="B1887" s="490"/>
      <c r="C1887" s="490"/>
      <c r="D1887" s="484"/>
      <c r="E1887" s="485"/>
      <c r="F1887" s="485"/>
      <c r="G1887" s="485"/>
      <c r="H1887" s="484"/>
      <c r="I1887" s="486"/>
      <c r="J1887" s="487"/>
      <c r="K1887" s="487"/>
      <c r="L1887" s="484"/>
      <c r="M1887" s="485"/>
      <c r="N1887" s="485"/>
      <c r="O1887" s="485"/>
      <c r="P1887" s="484"/>
      <c r="Q1887" s="485"/>
      <c r="R1887" s="487"/>
      <c r="S1887" s="487"/>
      <c r="T1887" s="488"/>
      <c r="U1887" s="487"/>
      <c r="V1887" s="487"/>
      <c r="W1887" s="487"/>
      <c r="X1887" s="488"/>
      <c r="Y1887" s="487"/>
      <c r="Z1887" s="487"/>
      <c r="AA1887" s="487"/>
      <c r="AB1887" s="488"/>
      <c r="AC1887" s="487"/>
      <c r="AD1887" s="487"/>
      <c r="AE1887" s="487"/>
      <c r="AF1887" s="487"/>
      <c r="AG1887" s="19"/>
      <c r="AH1887" s="19"/>
    </row>
    <row r="1888" spans="1:34" ht="12.75" customHeight="1">
      <c r="A1888" s="19"/>
      <c r="B1888" s="489"/>
      <c r="C1888" s="489"/>
      <c r="D1888" s="488"/>
      <c r="E1888" s="487"/>
      <c r="F1888" s="487"/>
      <c r="G1888" s="487"/>
      <c r="H1888" s="488"/>
      <c r="I1888" s="487"/>
      <c r="J1888" s="487"/>
      <c r="K1888" s="487"/>
      <c r="L1888" s="488"/>
      <c r="M1888" s="487"/>
      <c r="N1888" s="487"/>
      <c r="O1888" s="487"/>
      <c r="P1888" s="488"/>
      <c r="Q1888" s="487"/>
      <c r="R1888" s="485"/>
      <c r="S1888" s="485"/>
      <c r="T1888" s="484"/>
      <c r="U1888" s="485"/>
      <c r="V1888" s="485"/>
      <c r="W1888" s="485"/>
      <c r="X1888" s="488"/>
      <c r="Y1888" s="487"/>
      <c r="Z1888" s="485"/>
      <c r="AA1888" s="487"/>
      <c r="AB1888" s="484"/>
      <c r="AC1888" s="485"/>
      <c r="AD1888" s="485"/>
      <c r="AE1888" s="485"/>
      <c r="AF1888" s="487"/>
      <c r="AG1888" s="19"/>
      <c r="AH1888" s="19"/>
    </row>
    <row r="1889" spans="1:34" ht="12.75" customHeight="1">
      <c r="A1889" s="19"/>
      <c r="B1889" s="496"/>
      <c r="C1889" s="496"/>
      <c r="D1889" s="503"/>
      <c r="E1889" s="500"/>
      <c r="F1889" s="500"/>
      <c r="G1889" s="500"/>
      <c r="H1889" s="503"/>
      <c r="I1889" s="500"/>
      <c r="J1889" s="500"/>
      <c r="K1889" s="500"/>
      <c r="L1889" s="503"/>
      <c r="M1889" s="500"/>
      <c r="N1889" s="500"/>
      <c r="O1889" s="500"/>
      <c r="P1889" s="503"/>
      <c r="Q1889" s="500"/>
      <c r="R1889" s="498"/>
      <c r="S1889" s="498"/>
      <c r="T1889" s="497"/>
      <c r="U1889" s="498"/>
      <c r="V1889" s="498"/>
      <c r="W1889" s="498"/>
      <c r="X1889" s="497"/>
      <c r="Y1889" s="498"/>
      <c r="Z1889" s="498"/>
      <c r="AA1889" s="500"/>
      <c r="AB1889" s="497"/>
      <c r="AC1889" s="498"/>
      <c r="AD1889" s="498"/>
      <c r="AE1889" s="498"/>
      <c r="AF1889" s="500"/>
      <c r="AG1889" s="19"/>
      <c r="AH1889" s="19"/>
    </row>
    <row r="1890" spans="1:34" ht="12.75" customHeight="1">
      <c r="A1890" s="19"/>
      <c r="B1890" s="375">
        <v>10</v>
      </c>
      <c r="C1890" s="363" t="s">
        <v>483</v>
      </c>
      <c r="D1890" s="315"/>
      <c r="E1890" s="124"/>
      <c r="F1890" s="124"/>
      <c r="G1890" s="124"/>
      <c r="H1890" s="315"/>
      <c r="I1890" s="303"/>
      <c r="J1890" s="38"/>
      <c r="K1890" s="38"/>
      <c r="L1890" s="315"/>
      <c r="M1890" s="124"/>
      <c r="N1890" s="124"/>
      <c r="O1890" s="124"/>
      <c r="P1890" s="315"/>
      <c r="Q1890" s="124"/>
      <c r="R1890" s="124"/>
      <c r="S1890" s="124"/>
      <c r="T1890" s="315"/>
      <c r="U1890" s="124"/>
      <c r="V1890" s="124"/>
      <c r="W1890" s="124"/>
      <c r="X1890" s="110"/>
      <c r="Y1890" s="38"/>
      <c r="Z1890" s="38"/>
      <c r="AA1890" s="38"/>
      <c r="AB1890" s="110"/>
      <c r="AC1890" s="38"/>
      <c r="AD1890" s="38"/>
      <c r="AE1890" s="38"/>
      <c r="AF1890" s="38"/>
      <c r="AG1890" s="19"/>
      <c r="AH1890" s="19"/>
    </row>
    <row r="1891" spans="1:34" ht="12.75" customHeight="1">
      <c r="A1891" s="19"/>
      <c r="B1891" s="375"/>
      <c r="C1891" s="375"/>
      <c r="D1891" s="315"/>
      <c r="E1891" s="124"/>
      <c r="F1891" s="124"/>
      <c r="G1891" s="124"/>
      <c r="H1891" s="315"/>
      <c r="I1891" s="303"/>
      <c r="J1891" s="38"/>
      <c r="K1891" s="38"/>
      <c r="L1891" s="315"/>
      <c r="M1891" s="124"/>
      <c r="N1891" s="124"/>
      <c r="O1891" s="124"/>
      <c r="P1891" s="315"/>
      <c r="Q1891" s="124"/>
      <c r="R1891" s="23"/>
      <c r="S1891" s="23"/>
      <c r="T1891" s="321"/>
      <c r="U1891" s="23"/>
      <c r="V1891" s="23"/>
      <c r="W1891" s="23"/>
      <c r="X1891" s="110"/>
      <c r="Y1891" s="38"/>
      <c r="Z1891" s="124"/>
      <c r="AA1891" s="38"/>
      <c r="AB1891" s="315"/>
      <c r="AC1891" s="124"/>
      <c r="AD1891" s="124"/>
      <c r="AE1891" s="124"/>
      <c r="AF1891" s="38"/>
      <c r="AG1891" s="19"/>
      <c r="AH1891" s="19"/>
    </row>
    <row r="1892" spans="1:34" ht="12.75" customHeight="1">
      <c r="A1892" s="19"/>
      <c r="B1892" s="375"/>
      <c r="C1892" s="48"/>
      <c r="D1892" s="315"/>
      <c r="E1892" s="124"/>
      <c r="F1892" s="124"/>
      <c r="G1892" s="124"/>
      <c r="H1892" s="315"/>
      <c r="I1892" s="303"/>
      <c r="J1892" s="38"/>
      <c r="K1892" s="38"/>
      <c r="L1892" s="315"/>
      <c r="M1892" s="124"/>
      <c r="N1892" s="124"/>
      <c r="O1892" s="124"/>
      <c r="P1892" s="315"/>
      <c r="Q1892" s="124"/>
      <c r="R1892" s="38"/>
      <c r="S1892" s="309"/>
      <c r="T1892" s="310"/>
      <c r="U1892" s="309"/>
      <c r="V1892" s="309"/>
      <c r="W1892" s="309"/>
      <c r="X1892" s="110"/>
      <c r="Y1892" s="38"/>
      <c r="Z1892" s="38"/>
      <c r="AA1892" s="38"/>
      <c r="AB1892" s="110"/>
      <c r="AC1892" s="38"/>
      <c r="AD1892" s="38"/>
      <c r="AE1892" s="38"/>
      <c r="AF1892" s="38"/>
      <c r="AG1892" s="19"/>
      <c r="AH1892" s="19"/>
    </row>
    <row r="1893" spans="1:34" ht="12.75" customHeight="1">
      <c r="A1893" s="19"/>
      <c r="B1893" s="383"/>
      <c r="C1893" s="383"/>
      <c r="D1893" s="372"/>
      <c r="E1893" s="35"/>
      <c r="F1893" s="35"/>
      <c r="G1893" s="35"/>
      <c r="H1893" s="372"/>
      <c r="I1893" s="35"/>
      <c r="J1893" s="35"/>
      <c r="K1893" s="35"/>
      <c r="L1893" s="372"/>
      <c r="M1893" s="35"/>
      <c r="N1893" s="35"/>
      <c r="O1893" s="35"/>
      <c r="P1893" s="372"/>
      <c r="Q1893" s="35"/>
      <c r="R1893" s="381"/>
      <c r="S1893" s="381"/>
      <c r="T1893" s="382"/>
      <c r="U1893" s="381"/>
      <c r="V1893" s="381"/>
      <c r="W1893" s="381"/>
      <c r="X1893" s="372"/>
      <c r="Y1893" s="35"/>
      <c r="Z1893" s="35"/>
      <c r="AA1893" s="35"/>
      <c r="AB1893" s="372"/>
      <c r="AC1893" s="35"/>
      <c r="AD1893" s="35"/>
      <c r="AE1893" s="35"/>
      <c r="AF1893" s="35"/>
      <c r="AG1893" s="19"/>
      <c r="AH1893" s="19"/>
    </row>
    <row r="1894" spans="1:34" ht="12.75" customHeight="1">
      <c r="A1894" s="19"/>
      <c r="B1894" s="489">
        <v>11</v>
      </c>
      <c r="C1894" s="467" t="s">
        <v>1019</v>
      </c>
      <c r="D1894" s="488"/>
      <c r="E1894" s="487"/>
      <c r="F1894" s="487"/>
      <c r="G1894" s="487"/>
      <c r="H1894" s="488"/>
      <c r="I1894" s="487"/>
      <c r="J1894" s="487"/>
      <c r="K1894" s="487"/>
      <c r="L1894" s="488"/>
      <c r="M1894" s="487"/>
      <c r="N1894" s="487"/>
      <c r="O1894" s="487"/>
      <c r="P1894" s="488"/>
      <c r="Q1894" s="487"/>
      <c r="R1894" s="487"/>
      <c r="S1894" s="487"/>
      <c r="T1894" s="488"/>
      <c r="U1894" s="487"/>
      <c r="V1894" s="487"/>
      <c r="W1894" s="487"/>
      <c r="X1894" s="488"/>
      <c r="Y1894" s="487"/>
      <c r="Z1894" s="487"/>
      <c r="AA1894" s="505"/>
      <c r="AB1894" s="488"/>
      <c r="AC1894" s="487"/>
      <c r="AD1894" s="487"/>
      <c r="AE1894" s="487"/>
      <c r="AF1894" s="487"/>
      <c r="AG1894" s="19"/>
      <c r="AH1894" s="19"/>
    </row>
    <row r="1895" spans="1:34" ht="12.75" customHeight="1">
      <c r="A1895" s="19"/>
      <c r="B1895" s="490"/>
      <c r="C1895" s="489"/>
      <c r="D1895" s="484"/>
      <c r="E1895" s="485"/>
      <c r="F1895" s="485"/>
      <c r="G1895" s="485"/>
      <c r="H1895" s="484"/>
      <c r="I1895" s="486"/>
      <c r="J1895" s="487"/>
      <c r="K1895" s="487"/>
      <c r="L1895" s="484"/>
      <c r="M1895" s="485"/>
      <c r="N1895" s="485"/>
      <c r="O1895" s="485"/>
      <c r="P1895" s="484"/>
      <c r="Q1895" s="485"/>
      <c r="R1895" s="485"/>
      <c r="S1895" s="485"/>
      <c r="T1895" s="484"/>
      <c r="U1895" s="485"/>
      <c r="V1895" s="485"/>
      <c r="W1895" s="485"/>
      <c r="X1895" s="488"/>
      <c r="Y1895" s="487"/>
      <c r="Z1895" s="485"/>
      <c r="AA1895" s="505"/>
      <c r="AB1895" s="484"/>
      <c r="AC1895" s="485"/>
      <c r="AD1895" s="485"/>
      <c r="AE1895" s="485"/>
      <c r="AF1895" s="487"/>
      <c r="AG1895" s="19"/>
      <c r="AH1895" s="19"/>
    </row>
    <row r="1896" spans="1:34" ht="12.75" customHeight="1">
      <c r="A1896" s="19"/>
      <c r="B1896" s="490"/>
      <c r="C1896" s="490"/>
      <c r="D1896" s="484"/>
      <c r="E1896" s="485"/>
      <c r="F1896" s="485"/>
      <c r="G1896" s="485"/>
      <c r="H1896" s="484"/>
      <c r="I1896" s="486"/>
      <c r="J1896" s="487"/>
      <c r="K1896" s="487"/>
      <c r="L1896" s="484"/>
      <c r="M1896" s="485"/>
      <c r="N1896" s="485"/>
      <c r="O1896" s="485"/>
      <c r="P1896" s="484"/>
      <c r="Q1896" s="485"/>
      <c r="R1896" s="485"/>
      <c r="S1896" s="485"/>
      <c r="T1896" s="484"/>
      <c r="U1896" s="485"/>
      <c r="V1896" s="485"/>
      <c r="W1896" s="485"/>
      <c r="X1896" s="484"/>
      <c r="Y1896" s="485"/>
      <c r="Z1896" s="485"/>
      <c r="AA1896" s="505"/>
      <c r="AB1896" s="484"/>
      <c r="AC1896" s="485"/>
      <c r="AD1896" s="485"/>
      <c r="AE1896" s="485"/>
      <c r="AF1896" s="487"/>
      <c r="AG1896" s="19"/>
      <c r="AH1896" s="19"/>
    </row>
    <row r="1897" spans="1:34" ht="12.75" customHeight="1">
      <c r="A1897" s="19"/>
      <c r="B1897" s="495"/>
      <c r="C1897" s="495"/>
      <c r="D1897" s="497"/>
      <c r="E1897" s="498"/>
      <c r="F1897" s="498"/>
      <c r="G1897" s="498"/>
      <c r="H1897" s="497"/>
      <c r="I1897" s="499"/>
      <c r="J1897" s="500"/>
      <c r="K1897" s="500"/>
      <c r="L1897" s="497"/>
      <c r="M1897" s="498"/>
      <c r="N1897" s="498"/>
      <c r="O1897" s="498"/>
      <c r="P1897" s="497"/>
      <c r="Q1897" s="498"/>
      <c r="R1897" s="498"/>
      <c r="S1897" s="498"/>
      <c r="T1897" s="497"/>
      <c r="U1897" s="498"/>
      <c r="V1897" s="498"/>
      <c r="W1897" s="498"/>
      <c r="X1897" s="503"/>
      <c r="Y1897" s="500"/>
      <c r="Z1897" s="500"/>
      <c r="AA1897" s="506"/>
      <c r="AB1897" s="503"/>
      <c r="AC1897" s="500"/>
      <c r="AD1897" s="500"/>
      <c r="AE1897" s="500"/>
      <c r="AF1897" s="500"/>
      <c r="AG1897" s="19"/>
      <c r="AH1897" s="19"/>
    </row>
    <row r="1898" spans="1:34" ht="12.75" customHeight="1">
      <c r="A1898" s="19"/>
      <c r="B1898" s="48">
        <v>12</v>
      </c>
      <c r="C1898" s="363" t="s">
        <v>1020</v>
      </c>
      <c r="D1898" s="110"/>
      <c r="E1898" s="38"/>
      <c r="F1898" s="38"/>
      <c r="G1898" s="38"/>
      <c r="H1898" s="110"/>
      <c r="I1898" s="38"/>
      <c r="J1898" s="38"/>
      <c r="K1898" s="38"/>
      <c r="L1898" s="110"/>
      <c r="M1898" s="38"/>
      <c r="N1898" s="38"/>
      <c r="O1898" s="38"/>
      <c r="P1898" s="110"/>
      <c r="Q1898" s="38"/>
      <c r="R1898" s="23"/>
      <c r="S1898" s="23"/>
      <c r="T1898" s="321"/>
      <c r="U1898" s="23"/>
      <c r="V1898" s="23"/>
      <c r="W1898" s="23"/>
      <c r="X1898" s="110"/>
      <c r="Y1898" s="38"/>
      <c r="Z1898" s="124"/>
      <c r="AA1898" s="317"/>
      <c r="AB1898" s="315"/>
      <c r="AC1898" s="124"/>
      <c r="AD1898" s="124"/>
      <c r="AE1898" s="124"/>
      <c r="AF1898" s="38"/>
      <c r="AG1898" s="19"/>
      <c r="AH1898" s="19"/>
    </row>
    <row r="1899" spans="1:34" ht="12.75" customHeight="1">
      <c r="A1899" s="19"/>
      <c r="B1899" s="48"/>
      <c r="C1899" s="48"/>
      <c r="D1899" s="110"/>
      <c r="E1899" s="38"/>
      <c r="F1899" s="38"/>
      <c r="G1899" s="38"/>
      <c r="H1899" s="110"/>
      <c r="I1899" s="38"/>
      <c r="J1899" s="38"/>
      <c r="K1899" s="38"/>
      <c r="L1899" s="110"/>
      <c r="M1899" s="38"/>
      <c r="N1899" s="38"/>
      <c r="O1899" s="38"/>
      <c r="P1899" s="110"/>
      <c r="Q1899" s="38"/>
      <c r="R1899" s="38"/>
      <c r="S1899" s="309"/>
      <c r="T1899" s="310"/>
      <c r="U1899" s="309"/>
      <c r="V1899" s="309"/>
      <c r="W1899" s="309"/>
      <c r="X1899" s="110"/>
      <c r="Y1899" s="38"/>
      <c r="Z1899" s="38"/>
      <c r="AA1899" s="38"/>
      <c r="AB1899" s="110"/>
      <c r="AC1899" s="38"/>
      <c r="AD1899" s="38"/>
      <c r="AE1899" s="38"/>
      <c r="AF1899" s="38"/>
      <c r="AG1899" s="19"/>
      <c r="AH1899" s="19"/>
    </row>
    <row r="1900" spans="1:34" ht="12.75" customHeight="1">
      <c r="A1900" s="19"/>
      <c r="B1900" s="375"/>
      <c r="C1900" s="48"/>
      <c r="D1900" s="315"/>
      <c r="E1900" s="124"/>
      <c r="F1900" s="124"/>
      <c r="G1900" s="124"/>
      <c r="H1900" s="315"/>
      <c r="I1900" s="303"/>
      <c r="J1900" s="38"/>
      <c r="K1900" s="38"/>
      <c r="L1900" s="315"/>
      <c r="M1900" s="124"/>
      <c r="N1900" s="124"/>
      <c r="O1900" s="124"/>
      <c r="P1900" s="315"/>
      <c r="Q1900" s="124"/>
      <c r="R1900" s="309"/>
      <c r="S1900" s="309"/>
      <c r="T1900" s="310"/>
      <c r="U1900" s="309"/>
      <c r="V1900" s="309"/>
      <c r="W1900" s="309"/>
      <c r="X1900" s="110"/>
      <c r="Y1900" s="38"/>
      <c r="Z1900" s="38"/>
      <c r="AA1900" s="38"/>
      <c r="AB1900" s="110"/>
      <c r="AC1900" s="38"/>
      <c r="AD1900" s="38"/>
      <c r="AE1900" s="38"/>
      <c r="AF1900" s="38"/>
      <c r="AG1900" s="19"/>
      <c r="AH1900" s="19"/>
    </row>
    <row r="1901" spans="1:34" ht="12.75" customHeight="1">
      <c r="A1901" s="19"/>
      <c r="B1901" s="376"/>
      <c r="C1901" s="383"/>
      <c r="D1901" s="377"/>
      <c r="E1901" s="378"/>
      <c r="F1901" s="378"/>
      <c r="G1901" s="378"/>
      <c r="H1901" s="377"/>
      <c r="I1901" s="379"/>
      <c r="J1901" s="35"/>
      <c r="K1901" s="35"/>
      <c r="L1901" s="377"/>
      <c r="M1901" s="378"/>
      <c r="N1901" s="378"/>
      <c r="O1901" s="378"/>
      <c r="P1901" s="377"/>
      <c r="Q1901" s="378"/>
      <c r="R1901" s="35"/>
      <c r="S1901" s="35"/>
      <c r="T1901" s="372"/>
      <c r="U1901" s="35"/>
      <c r="V1901" s="35"/>
      <c r="W1901" s="35"/>
      <c r="X1901" s="372"/>
      <c r="Y1901" s="35"/>
      <c r="Z1901" s="35"/>
      <c r="AA1901" s="387"/>
      <c r="AB1901" s="372"/>
      <c r="AC1901" s="35"/>
      <c r="AD1901" s="35"/>
      <c r="AE1901" s="35"/>
      <c r="AF1901" s="35"/>
      <c r="AG1901" s="19"/>
      <c r="AH1901" s="19"/>
    </row>
    <row r="1902" spans="1:34" ht="12.75" customHeight="1">
      <c r="A1902" s="19"/>
      <c r="B1902" s="375">
        <v>13</v>
      </c>
      <c r="C1902" s="375" t="s">
        <v>1021</v>
      </c>
      <c r="D1902" s="315"/>
      <c r="E1902" s="124"/>
      <c r="F1902" s="124"/>
      <c r="G1902" s="124"/>
      <c r="H1902" s="315"/>
      <c r="I1902" s="303"/>
      <c r="J1902" s="38"/>
      <c r="K1902" s="38"/>
      <c r="L1902" s="315"/>
      <c r="M1902" s="124"/>
      <c r="N1902" s="124"/>
      <c r="O1902" s="124"/>
      <c r="P1902" s="315"/>
      <c r="Q1902" s="124"/>
      <c r="R1902" s="124"/>
      <c r="S1902" s="124"/>
      <c r="T1902" s="315"/>
      <c r="U1902" s="124"/>
      <c r="V1902" s="124"/>
      <c r="W1902" s="124"/>
      <c r="X1902" s="110"/>
      <c r="Y1902" s="38"/>
      <c r="Z1902" s="124"/>
      <c r="AA1902" s="313"/>
      <c r="AB1902" s="315"/>
      <c r="AC1902" s="124"/>
      <c r="AD1902" s="124"/>
      <c r="AE1902" s="124"/>
      <c r="AF1902" s="38"/>
      <c r="AG1902" s="19"/>
      <c r="AH1902" s="19"/>
    </row>
    <row r="1903" spans="1:34" ht="12.75" customHeight="1">
      <c r="A1903" s="19"/>
      <c r="B1903" s="48"/>
      <c r="C1903" s="48"/>
      <c r="D1903" s="110"/>
      <c r="E1903" s="38"/>
      <c r="F1903" s="38"/>
      <c r="G1903" s="38"/>
      <c r="H1903" s="110"/>
      <c r="I1903" s="38"/>
      <c r="J1903" s="38"/>
      <c r="K1903" s="38"/>
      <c r="L1903" s="110"/>
      <c r="M1903" s="38"/>
      <c r="N1903" s="38"/>
      <c r="O1903" s="38"/>
      <c r="P1903" s="110"/>
      <c r="Q1903" s="38"/>
      <c r="R1903" s="124"/>
      <c r="S1903" s="124"/>
      <c r="T1903" s="315"/>
      <c r="U1903" s="124"/>
      <c r="V1903" s="124"/>
      <c r="W1903" s="124"/>
      <c r="X1903" s="315"/>
      <c r="Y1903" s="124"/>
      <c r="Z1903" s="124"/>
      <c r="AA1903" s="317"/>
      <c r="AB1903" s="315"/>
      <c r="AC1903" s="124"/>
      <c r="AD1903" s="124"/>
      <c r="AE1903" s="124"/>
      <c r="AF1903" s="38"/>
      <c r="AG1903" s="19"/>
      <c r="AH1903" s="19"/>
    </row>
    <row r="1904" spans="1:34" ht="12.75" customHeight="1">
      <c r="A1904" s="19"/>
      <c r="B1904" s="48"/>
      <c r="C1904" s="48"/>
      <c r="D1904" s="110"/>
      <c r="E1904" s="38"/>
      <c r="F1904" s="38"/>
      <c r="G1904" s="38"/>
      <c r="H1904" s="110"/>
      <c r="I1904" s="38"/>
      <c r="J1904" s="38"/>
      <c r="K1904" s="38"/>
      <c r="L1904" s="110"/>
      <c r="M1904" s="38"/>
      <c r="N1904" s="38"/>
      <c r="O1904" s="38"/>
      <c r="P1904" s="110"/>
      <c r="Q1904" s="38"/>
      <c r="R1904" s="124"/>
      <c r="S1904" s="124"/>
      <c r="T1904" s="315"/>
      <c r="U1904" s="124"/>
      <c r="V1904" s="124"/>
      <c r="W1904" s="124"/>
      <c r="X1904" s="110"/>
      <c r="Y1904" s="38"/>
      <c r="Z1904" s="38"/>
      <c r="AA1904" s="317"/>
      <c r="AB1904" s="110"/>
      <c r="AC1904" s="38"/>
      <c r="AD1904" s="38"/>
      <c r="AE1904" s="38"/>
      <c r="AF1904" s="38"/>
      <c r="AG1904" s="19"/>
      <c r="AH1904" s="19"/>
    </row>
    <row r="1905" spans="1:34" ht="12.75" customHeight="1">
      <c r="A1905" s="19"/>
      <c r="B1905" s="376"/>
      <c r="C1905" s="383"/>
      <c r="D1905" s="377"/>
      <c r="E1905" s="378"/>
      <c r="F1905" s="378"/>
      <c r="G1905" s="378"/>
      <c r="H1905" s="377"/>
      <c r="I1905" s="379"/>
      <c r="J1905" s="35"/>
      <c r="K1905" s="35"/>
      <c r="L1905" s="377"/>
      <c r="M1905" s="378"/>
      <c r="N1905" s="378"/>
      <c r="O1905" s="378"/>
      <c r="P1905" s="377"/>
      <c r="Q1905" s="378"/>
      <c r="R1905" s="378"/>
      <c r="S1905" s="378"/>
      <c r="T1905" s="377"/>
      <c r="U1905" s="378"/>
      <c r="V1905" s="378"/>
      <c r="W1905" s="378"/>
      <c r="X1905" s="372"/>
      <c r="Y1905" s="35"/>
      <c r="Z1905" s="378"/>
      <c r="AA1905" s="384"/>
      <c r="AB1905" s="377"/>
      <c r="AC1905" s="378"/>
      <c r="AD1905" s="378"/>
      <c r="AE1905" s="378"/>
      <c r="AF1905" s="35"/>
      <c r="AG1905" s="19"/>
      <c r="AH1905" s="19"/>
    </row>
    <row r="1906" spans="1:34" ht="12.75" customHeight="1">
      <c r="A1906" s="19"/>
      <c r="B1906" s="375">
        <v>14</v>
      </c>
      <c r="C1906" s="375" t="s">
        <v>1021</v>
      </c>
      <c r="D1906" s="315"/>
      <c r="E1906" s="124"/>
      <c r="F1906" s="124"/>
      <c r="G1906" s="124"/>
      <c r="H1906" s="315"/>
      <c r="I1906" s="303"/>
      <c r="J1906" s="38"/>
      <c r="K1906" s="38"/>
      <c r="L1906" s="315"/>
      <c r="M1906" s="124"/>
      <c r="N1906" s="124"/>
      <c r="O1906" s="124"/>
      <c r="P1906" s="315"/>
      <c r="Q1906" s="124"/>
      <c r="R1906" s="38"/>
      <c r="S1906" s="309"/>
      <c r="T1906" s="310"/>
      <c r="U1906" s="309"/>
      <c r="V1906" s="309"/>
      <c r="W1906" s="309"/>
      <c r="X1906" s="110"/>
      <c r="Y1906" s="38"/>
      <c r="Z1906" s="38"/>
      <c r="AA1906" s="38"/>
      <c r="AB1906" s="110"/>
      <c r="AC1906" s="38"/>
      <c r="AD1906" s="38"/>
      <c r="AE1906" s="38"/>
      <c r="AF1906" s="38"/>
      <c r="AG1906" s="19"/>
      <c r="AH1906" s="19"/>
    </row>
    <row r="1907" spans="1:34" ht="12.75" customHeight="1">
      <c r="A1907" s="19"/>
      <c r="B1907" s="375"/>
      <c r="C1907" s="48"/>
      <c r="D1907" s="315"/>
      <c r="E1907" s="124"/>
      <c r="F1907" s="124"/>
      <c r="G1907" s="124"/>
      <c r="H1907" s="315"/>
      <c r="I1907" s="303"/>
      <c r="J1907" s="38"/>
      <c r="K1907" s="38"/>
      <c r="L1907" s="315"/>
      <c r="M1907" s="124"/>
      <c r="N1907" s="124"/>
      <c r="O1907" s="124"/>
      <c r="P1907" s="315"/>
      <c r="Q1907" s="124"/>
      <c r="R1907" s="38"/>
      <c r="S1907" s="38"/>
      <c r="T1907" s="110"/>
      <c r="U1907" s="38"/>
      <c r="V1907" s="38"/>
      <c r="W1907" s="38"/>
      <c r="X1907" s="110"/>
      <c r="Y1907" s="38"/>
      <c r="Z1907" s="38"/>
      <c r="AA1907" s="38"/>
      <c r="AB1907" s="110"/>
      <c r="AC1907" s="38"/>
      <c r="AD1907" s="38"/>
      <c r="AE1907" s="38"/>
      <c r="AF1907" s="38"/>
      <c r="AG1907" s="19"/>
      <c r="AH1907" s="19"/>
    </row>
    <row r="1908" spans="1:34" ht="12.75" customHeight="1">
      <c r="A1908" s="19"/>
      <c r="B1908" s="48"/>
      <c r="C1908" s="48"/>
      <c r="D1908" s="110"/>
      <c r="E1908" s="38"/>
      <c r="F1908" s="38"/>
      <c r="G1908" s="38"/>
      <c r="H1908" s="110"/>
      <c r="I1908" s="38"/>
      <c r="J1908" s="38"/>
      <c r="K1908" s="38"/>
      <c r="L1908" s="110"/>
      <c r="M1908" s="38"/>
      <c r="N1908" s="38"/>
      <c r="O1908" s="38"/>
      <c r="P1908" s="110"/>
      <c r="Q1908" s="38"/>
      <c r="R1908" s="38"/>
      <c r="S1908" s="38"/>
      <c r="T1908" s="110"/>
      <c r="U1908" s="38"/>
      <c r="V1908" s="38"/>
      <c r="W1908" s="38"/>
      <c r="X1908" s="110"/>
      <c r="Y1908" s="38"/>
      <c r="Z1908" s="38"/>
      <c r="AA1908" s="38"/>
      <c r="AB1908" s="110"/>
      <c r="AC1908" s="38"/>
      <c r="AD1908" s="38"/>
      <c r="AE1908" s="38"/>
      <c r="AF1908" s="38"/>
      <c r="AG1908" s="19"/>
      <c r="AH1908" s="19"/>
    </row>
    <row r="1909" spans="1:34" ht="12.75" customHeight="1">
      <c r="A1909" s="19"/>
      <c r="B1909" s="383"/>
      <c r="C1909" s="383"/>
      <c r="D1909" s="372"/>
      <c r="E1909" s="35"/>
      <c r="F1909" s="35"/>
      <c r="G1909" s="35"/>
      <c r="H1909" s="372"/>
      <c r="I1909" s="35"/>
      <c r="J1909" s="35"/>
      <c r="K1909" s="35"/>
      <c r="L1909" s="372"/>
      <c r="M1909" s="35"/>
      <c r="N1909" s="35"/>
      <c r="O1909" s="35"/>
      <c r="P1909" s="372"/>
      <c r="Q1909" s="35"/>
      <c r="R1909" s="35"/>
      <c r="S1909" s="35"/>
      <c r="T1909" s="372"/>
      <c r="U1909" s="35"/>
      <c r="V1909" s="35"/>
      <c r="W1909" s="35"/>
      <c r="X1909" s="372"/>
      <c r="Y1909" s="35"/>
      <c r="Z1909" s="35"/>
      <c r="AA1909" s="35"/>
      <c r="AB1909" s="372"/>
      <c r="AC1909" s="35"/>
      <c r="AD1909" s="35"/>
      <c r="AE1909" s="35"/>
      <c r="AF1909" s="35"/>
      <c r="AG1909" s="19"/>
      <c r="AH1909" s="19"/>
    </row>
    <row r="1910" spans="1:34" ht="12.75" customHeight="1">
      <c r="A1910" s="19"/>
      <c r="B1910" s="514">
        <v>15</v>
      </c>
      <c r="C1910" s="510" t="s">
        <v>1023</v>
      </c>
      <c r="D1910" s="511"/>
      <c r="E1910" s="512"/>
      <c r="F1910" s="512"/>
      <c r="G1910" s="512"/>
      <c r="H1910" s="511"/>
      <c r="I1910" s="512"/>
      <c r="J1910" s="512"/>
      <c r="K1910" s="512"/>
      <c r="L1910" s="511"/>
      <c r="M1910" s="512"/>
      <c r="N1910" s="512"/>
      <c r="O1910" s="512"/>
      <c r="P1910" s="511"/>
      <c r="Q1910" s="512"/>
      <c r="R1910" s="512"/>
      <c r="S1910" s="512"/>
      <c r="T1910" s="511"/>
      <c r="U1910" s="512"/>
      <c r="V1910" s="512"/>
      <c r="W1910" s="512"/>
      <c r="X1910" s="511"/>
      <c r="Y1910" s="512"/>
      <c r="Z1910" s="512"/>
      <c r="AA1910" s="512"/>
      <c r="AB1910" s="511"/>
      <c r="AC1910" s="512"/>
      <c r="AD1910" s="512"/>
      <c r="AE1910" s="512"/>
      <c r="AF1910" s="512"/>
      <c r="AG1910" s="19"/>
      <c r="AH1910" s="19"/>
    </row>
    <row r="1911" spans="1:34" ht="12.75" customHeight="1">
      <c r="A1911" s="19"/>
      <c r="B1911" s="509"/>
      <c r="C1911" s="509"/>
      <c r="D1911" s="511"/>
      <c r="E1911" s="512"/>
      <c r="F1911" s="512"/>
      <c r="G1911" s="512"/>
      <c r="H1911" s="511"/>
      <c r="I1911" s="512"/>
      <c r="J1911" s="512"/>
      <c r="K1911" s="512"/>
      <c r="L1911" s="511"/>
      <c r="M1911" s="512"/>
      <c r="N1911" s="512"/>
      <c r="O1911" s="512"/>
      <c r="P1911" s="511"/>
      <c r="Q1911" s="512"/>
      <c r="R1911" s="512"/>
      <c r="S1911" s="512"/>
      <c r="T1911" s="511"/>
      <c r="U1911" s="512"/>
      <c r="V1911" s="512"/>
      <c r="W1911" s="512"/>
      <c r="X1911" s="511"/>
      <c r="Y1911" s="512"/>
      <c r="Z1911" s="512"/>
      <c r="AA1911" s="512"/>
      <c r="AB1911" s="511"/>
      <c r="AC1911" s="512"/>
      <c r="AD1911" s="512"/>
      <c r="AE1911" s="512"/>
      <c r="AF1911" s="512"/>
      <c r="AG1911" s="19"/>
      <c r="AH1911" s="19"/>
    </row>
    <row r="1912" spans="1:34" ht="12.75" customHeight="1">
      <c r="A1912" s="19"/>
      <c r="B1912" s="509"/>
      <c r="C1912" s="509"/>
      <c r="D1912" s="511"/>
      <c r="E1912" s="512"/>
      <c r="F1912" s="512"/>
      <c r="G1912" s="512"/>
      <c r="H1912" s="511"/>
      <c r="I1912" s="512"/>
      <c r="J1912" s="512"/>
      <c r="K1912" s="512"/>
      <c r="L1912" s="511"/>
      <c r="M1912" s="512"/>
      <c r="N1912" s="512"/>
      <c r="O1912" s="512"/>
      <c r="P1912" s="511"/>
      <c r="Q1912" s="512"/>
      <c r="R1912" s="512"/>
      <c r="S1912" s="512"/>
      <c r="T1912" s="511"/>
      <c r="U1912" s="512"/>
      <c r="V1912" s="512"/>
      <c r="W1912" s="512"/>
      <c r="X1912" s="511"/>
      <c r="Y1912" s="512"/>
      <c r="Z1912" s="512"/>
      <c r="AA1912" s="512"/>
      <c r="AB1912" s="511"/>
      <c r="AC1912" s="512"/>
      <c r="AD1912" s="512"/>
      <c r="AE1912" s="512"/>
      <c r="AF1912" s="512"/>
      <c r="AG1912" s="19"/>
      <c r="AH1912" s="19"/>
    </row>
    <row r="1913" spans="1:34" ht="12.75" customHeight="1">
      <c r="A1913" s="19"/>
      <c r="B1913" s="532"/>
      <c r="C1913" s="532"/>
      <c r="D1913" s="523"/>
      <c r="E1913" s="522"/>
      <c r="F1913" s="522"/>
      <c r="G1913" s="522"/>
      <c r="H1913" s="523"/>
      <c r="I1913" s="522"/>
      <c r="J1913" s="522"/>
      <c r="K1913" s="522"/>
      <c r="L1913" s="523"/>
      <c r="M1913" s="522"/>
      <c r="N1913" s="522"/>
      <c r="O1913" s="522"/>
      <c r="P1913" s="523"/>
      <c r="Q1913" s="522"/>
      <c r="R1913" s="522"/>
      <c r="S1913" s="522"/>
      <c r="T1913" s="523"/>
      <c r="U1913" s="522"/>
      <c r="V1913" s="522"/>
      <c r="W1913" s="522"/>
      <c r="X1913" s="523"/>
      <c r="Y1913" s="522"/>
      <c r="Z1913" s="522"/>
      <c r="AA1913" s="522"/>
      <c r="AB1913" s="523"/>
      <c r="AC1913" s="522"/>
      <c r="AD1913" s="522"/>
      <c r="AE1913" s="522"/>
      <c r="AF1913" s="522"/>
      <c r="AG1913" s="19"/>
      <c r="AH1913" s="19"/>
    </row>
    <row r="1914" spans="1:34" ht="12.75" customHeight="1">
      <c r="A1914" s="19"/>
      <c r="B1914" s="375"/>
      <c r="C1914" s="375"/>
      <c r="D1914" s="110"/>
      <c r="E1914" s="38"/>
      <c r="F1914" s="38"/>
      <c r="G1914" s="38"/>
      <c r="H1914" s="110"/>
      <c r="I1914" s="38"/>
      <c r="J1914" s="38"/>
      <c r="K1914" s="38"/>
      <c r="L1914" s="110"/>
      <c r="M1914" s="38"/>
      <c r="N1914" s="38"/>
      <c r="O1914" s="38"/>
      <c r="P1914" s="110"/>
      <c r="Q1914" s="38"/>
      <c r="R1914" s="38"/>
      <c r="S1914" s="38"/>
      <c r="T1914" s="110"/>
      <c r="U1914" s="38"/>
      <c r="V1914" s="38"/>
      <c r="W1914" s="38"/>
      <c r="X1914" s="110"/>
      <c r="Y1914" s="38"/>
      <c r="Z1914" s="38"/>
      <c r="AA1914" s="38"/>
      <c r="AB1914" s="110"/>
      <c r="AC1914" s="38"/>
      <c r="AD1914" s="38"/>
      <c r="AE1914" s="38"/>
      <c r="AF1914" s="38"/>
      <c r="AG1914" s="19"/>
      <c r="AH1914" s="19"/>
    </row>
    <row r="1915" spans="1:34" ht="12.75" customHeight="1">
      <c r="A1915" s="19"/>
      <c r="B1915" s="48"/>
      <c r="C1915" s="48"/>
      <c r="D1915" s="110"/>
      <c r="E1915" s="38"/>
      <c r="F1915" s="38"/>
      <c r="G1915" s="38"/>
      <c r="H1915" s="110"/>
      <c r="I1915" s="38"/>
      <c r="J1915" s="38"/>
      <c r="K1915" s="38"/>
      <c r="L1915" s="110"/>
      <c r="M1915" s="38"/>
      <c r="N1915" s="38"/>
      <c r="O1915" s="38"/>
      <c r="P1915" s="110"/>
      <c r="Q1915" s="38"/>
      <c r="R1915" s="38"/>
      <c r="S1915" s="38"/>
      <c r="T1915" s="110"/>
      <c r="U1915" s="38"/>
      <c r="V1915" s="38"/>
      <c r="W1915" s="38"/>
      <c r="X1915" s="110"/>
      <c r="Y1915" s="38"/>
      <c r="Z1915" s="38"/>
      <c r="AA1915" s="38"/>
      <c r="AB1915" s="110"/>
      <c r="AC1915" s="38"/>
      <c r="AD1915" s="38"/>
      <c r="AE1915" s="38"/>
      <c r="AF1915" s="38"/>
      <c r="AG1915" s="19"/>
      <c r="AH1915" s="19"/>
    </row>
    <row r="1916" spans="1:34" ht="12.75" customHeight="1">
      <c r="A1916" s="19"/>
      <c r="B1916" s="38"/>
      <c r="C1916" s="38"/>
      <c r="D1916" s="110"/>
      <c r="E1916" s="38"/>
      <c r="F1916" s="38"/>
      <c r="G1916" s="38"/>
      <c r="H1916" s="110"/>
      <c r="I1916" s="38"/>
      <c r="J1916" s="38"/>
      <c r="K1916" s="38"/>
      <c r="L1916" s="110"/>
      <c r="M1916" s="38"/>
      <c r="N1916" s="38"/>
      <c r="O1916" s="38"/>
      <c r="P1916" s="110"/>
      <c r="Q1916" s="38"/>
      <c r="R1916" s="38"/>
      <c r="S1916" s="38"/>
      <c r="T1916" s="110"/>
      <c r="U1916" s="38"/>
      <c r="V1916" s="38"/>
      <c r="W1916" s="38"/>
      <c r="X1916" s="110"/>
      <c r="Y1916" s="38"/>
      <c r="Z1916" s="38"/>
      <c r="AA1916" s="38"/>
      <c r="AB1916" s="110"/>
      <c r="AC1916" s="38"/>
      <c r="AD1916" s="38"/>
      <c r="AE1916" s="38"/>
      <c r="AF1916" s="38"/>
      <c r="AG1916" s="19"/>
      <c r="AH1916" s="19"/>
    </row>
    <row r="1917" spans="1:34" ht="12.75" customHeight="1">
      <c r="A1917" s="19"/>
      <c r="B1917" s="307"/>
      <c r="C1917" s="307"/>
      <c r="D1917" s="319"/>
      <c r="E1917" s="307"/>
      <c r="F1917" s="307"/>
      <c r="G1917" s="307"/>
      <c r="H1917" s="319"/>
      <c r="I1917" s="307"/>
      <c r="J1917" s="307"/>
      <c r="K1917" s="307"/>
      <c r="L1917" s="319"/>
      <c r="M1917" s="307"/>
      <c r="N1917" s="307"/>
      <c r="O1917" s="307"/>
      <c r="P1917" s="319"/>
      <c r="Q1917" s="307"/>
      <c r="R1917" s="307"/>
      <c r="S1917" s="307"/>
      <c r="T1917" s="319"/>
      <c r="U1917" s="307"/>
      <c r="V1917" s="307"/>
      <c r="W1917" s="307"/>
      <c r="X1917" s="319"/>
      <c r="Y1917" s="307"/>
      <c r="Z1917" s="307"/>
      <c r="AA1917" s="307"/>
      <c r="AB1917" s="319"/>
      <c r="AC1917" s="307"/>
      <c r="AD1917" s="307"/>
      <c r="AE1917" s="307"/>
      <c r="AF1917" s="307"/>
      <c r="AG1917" s="19"/>
      <c r="AH1917" s="19"/>
    </row>
    <row r="1918" spans="1:34" ht="12.75" customHeight="1">
      <c r="A1918" s="19"/>
      <c r="J1918" s="2"/>
      <c r="K1918" s="52"/>
      <c r="AA1918" s="19"/>
      <c r="AG1918" s="19"/>
      <c r="AH1918" s="19"/>
    </row>
    <row r="1919" spans="1:34" ht="12.75" customHeight="1">
      <c r="A1919" s="19"/>
      <c r="J1919" s="19"/>
      <c r="K1919" s="1007" t="s">
        <v>1016</v>
      </c>
      <c r="L1919" s="727"/>
      <c r="M1919" s="727"/>
      <c r="N1919" s="727"/>
      <c r="O1919" s="727"/>
      <c r="P1919" s="727"/>
      <c r="Q1919" s="727"/>
      <c r="R1919" s="727"/>
      <c r="S1919" s="727"/>
      <c r="T1919" s="727"/>
      <c r="U1919" s="727"/>
      <c r="V1919" s="727"/>
      <c r="W1919" s="727"/>
      <c r="X1919" s="727"/>
      <c r="Y1919" s="228"/>
      <c r="Z1919" s="19"/>
      <c r="AA1919" s="19"/>
      <c r="AB1919" s="19"/>
      <c r="AC1919" s="19"/>
      <c r="AD1919" s="19"/>
      <c r="AE1919" s="19"/>
      <c r="AF1919" s="19">
        <v>2</v>
      </c>
      <c r="AG1919" s="19"/>
      <c r="AH1919" s="19"/>
    </row>
    <row r="1920" spans="1:34" ht="12.75" customHeight="1">
      <c r="A1920" s="19"/>
      <c r="J1920" s="19"/>
      <c r="K1920" s="727"/>
      <c r="L1920" s="727"/>
      <c r="M1920" s="727"/>
      <c r="N1920" s="727"/>
      <c r="O1920" s="727"/>
      <c r="P1920" s="727"/>
      <c r="Q1920" s="727"/>
      <c r="R1920" s="727"/>
      <c r="S1920" s="727"/>
      <c r="T1920" s="727"/>
      <c r="U1920" s="727"/>
      <c r="V1920" s="727"/>
      <c r="W1920" s="727"/>
      <c r="X1920" s="727"/>
      <c r="Y1920" s="228"/>
      <c r="Z1920" s="19"/>
      <c r="AA1920" s="19"/>
      <c r="AB1920" s="19"/>
      <c r="AC1920" s="19"/>
      <c r="AD1920" s="19"/>
      <c r="AE1920" s="19"/>
      <c r="AF1920" s="19"/>
      <c r="AG1920" s="19"/>
      <c r="AH1920" s="19"/>
    </row>
    <row r="1921" spans="1:34" ht="12.75" customHeight="1">
      <c r="A1921" s="19"/>
      <c r="J1921" s="237"/>
      <c r="K1921" s="727"/>
      <c r="L1921" s="727"/>
      <c r="M1921" s="727"/>
      <c r="N1921" s="727"/>
      <c r="O1921" s="727"/>
      <c r="P1921" s="727"/>
      <c r="Q1921" s="727"/>
      <c r="R1921" s="727"/>
      <c r="S1921" s="727"/>
      <c r="T1921" s="727"/>
      <c r="U1921" s="727"/>
      <c r="V1921" s="727"/>
      <c r="W1921" s="727"/>
      <c r="X1921" s="727"/>
      <c r="Y1921" s="228"/>
      <c r="Z1921" s="284"/>
      <c r="AA1921" s="284"/>
      <c r="AB1921" s="284"/>
      <c r="AC1921" s="284"/>
      <c r="AD1921" s="284"/>
      <c r="AE1921" s="284"/>
      <c r="AF1921" s="284"/>
      <c r="AG1921" s="19"/>
      <c r="AH1921" s="19"/>
    </row>
    <row r="1922" spans="1:34" ht="12.75" customHeight="1">
      <c r="A1922" s="19"/>
      <c r="B1922" s="238"/>
      <c r="C1922" s="238"/>
      <c r="D1922" s="238"/>
      <c r="E1922" s="238"/>
      <c r="F1922" s="238"/>
      <c r="G1922" s="238"/>
      <c r="H1922" s="238"/>
      <c r="I1922" s="238"/>
      <c r="J1922" s="238"/>
      <c r="K1922" s="238"/>
      <c r="L1922" s="238"/>
      <c r="M1922" s="238"/>
      <c r="N1922" s="238"/>
      <c r="O1922" s="238"/>
      <c r="P1922" s="238"/>
      <c r="Q1922" s="238"/>
      <c r="R1922" s="238"/>
      <c r="S1922" s="238"/>
      <c r="T1922" s="238"/>
      <c r="U1922" s="238"/>
      <c r="V1922" s="238"/>
      <c r="W1922" s="238"/>
      <c r="X1922" s="238"/>
      <c r="Y1922" s="238"/>
      <c r="Z1922" s="238"/>
      <c r="AA1922" s="238"/>
      <c r="AB1922" s="238"/>
      <c r="AC1922" s="238"/>
      <c r="AD1922" s="238"/>
      <c r="AE1922" s="238"/>
      <c r="AF1922" s="238"/>
      <c r="AG1922" s="19"/>
      <c r="AH1922" s="19"/>
    </row>
    <row r="1923" spans="1:34" ht="12.75" customHeight="1">
      <c r="A1923" s="19"/>
      <c r="B1923" s="1008" t="s">
        <v>908</v>
      </c>
      <c r="C1923" s="949"/>
      <c r="D1923" s="1009"/>
      <c r="E1923" s="1008" t="s">
        <v>1017</v>
      </c>
      <c r="F1923" s="949"/>
      <c r="G1923" s="949"/>
      <c r="H1923" s="1009"/>
      <c r="I1923" s="1008" t="s">
        <v>1018</v>
      </c>
      <c r="J1923" s="949"/>
      <c r="K1923" s="949"/>
      <c r="L1923" s="949"/>
      <c r="M1923" s="949"/>
      <c r="N1923" s="949"/>
      <c r="O1923" s="949"/>
      <c r="P1923" s="949"/>
      <c r="Q1923" s="949"/>
      <c r="R1923" s="949"/>
      <c r="S1923" s="949"/>
      <c r="T1923" s="949"/>
      <c r="U1923" s="949"/>
      <c r="V1923" s="949"/>
      <c r="W1923" s="949"/>
      <c r="X1923" s="949"/>
      <c r="Y1923" s="949"/>
      <c r="Z1923" s="949"/>
      <c r="AA1923" s="949"/>
      <c r="AB1923" s="949"/>
      <c r="AC1923" s="949"/>
      <c r="AD1923" s="949"/>
      <c r="AE1923" s="949"/>
      <c r="AF1923" s="1009"/>
      <c r="AG1923" s="19"/>
      <c r="AH1923" s="19"/>
    </row>
    <row r="1924" spans="1:34" ht="12.75" customHeight="1">
      <c r="A1924" s="19"/>
      <c r="B1924" s="360"/>
      <c r="C1924" s="482"/>
      <c r="D1924" s="362"/>
      <c r="E1924" s="360"/>
      <c r="F1924" s="360"/>
      <c r="G1924" s="360"/>
      <c r="H1924" s="362"/>
      <c r="I1924" s="360">
        <v>9</v>
      </c>
      <c r="J1924" s="360"/>
      <c r="K1924" s="360">
        <v>10</v>
      </c>
      <c r="L1924" s="362"/>
      <c r="M1924" s="360">
        <v>11</v>
      </c>
      <c r="N1924" s="360"/>
      <c r="O1924" s="360">
        <v>12</v>
      </c>
      <c r="P1924" s="362"/>
      <c r="Q1924" s="360">
        <v>13</v>
      </c>
      <c r="R1924" s="360"/>
      <c r="S1924" s="360">
        <v>14</v>
      </c>
      <c r="T1924" s="362"/>
      <c r="U1924" s="360">
        <v>15</v>
      </c>
      <c r="V1924" s="360"/>
      <c r="W1924" s="360">
        <v>16</v>
      </c>
      <c r="X1924" s="362"/>
      <c r="Y1924" s="360">
        <v>17</v>
      </c>
      <c r="Z1924" s="360"/>
      <c r="AA1924" s="360">
        <v>18</v>
      </c>
      <c r="AB1924" s="362"/>
      <c r="AC1924" s="360"/>
      <c r="AD1924" s="360"/>
      <c r="AE1924" s="360"/>
      <c r="AF1924" s="360"/>
      <c r="AG1924" s="19"/>
      <c r="AH1924" s="19"/>
    </row>
    <row r="1925" spans="1:34" ht="12.75" customHeight="1">
      <c r="A1925" s="19"/>
      <c r="B1925" s="438">
        <v>16</v>
      </c>
      <c r="C1925" s="504" t="s">
        <v>1024</v>
      </c>
      <c r="D1925" s="440"/>
      <c r="E1925" s="441"/>
      <c r="F1925" s="441"/>
      <c r="G1925" s="441"/>
      <c r="H1925" s="440"/>
      <c r="I1925" s="441"/>
      <c r="J1925" s="441"/>
      <c r="K1925" s="441"/>
      <c r="L1925" s="440"/>
      <c r="M1925" s="441"/>
      <c r="N1925" s="441"/>
      <c r="O1925" s="441"/>
      <c r="P1925" s="440"/>
      <c r="Q1925" s="441"/>
      <c r="R1925" s="441"/>
      <c r="S1925" s="441"/>
      <c r="T1925" s="440"/>
      <c r="U1925" s="441"/>
      <c r="V1925" s="441"/>
      <c r="W1925" s="441"/>
      <c r="X1925" s="440"/>
      <c r="Y1925" s="441"/>
      <c r="Z1925" s="441"/>
      <c r="AA1925" s="441"/>
      <c r="AB1925" s="440"/>
      <c r="AC1925" s="441"/>
      <c r="AD1925" s="441"/>
      <c r="AE1925" s="441"/>
      <c r="AF1925" s="441"/>
      <c r="AG1925" s="19"/>
      <c r="AH1925" s="19"/>
    </row>
    <row r="1926" spans="1:34" ht="12.75" customHeight="1">
      <c r="A1926" s="19"/>
      <c r="B1926" s="489"/>
      <c r="C1926" s="490"/>
      <c r="D1926" s="488"/>
      <c r="E1926" s="487"/>
      <c r="F1926" s="487"/>
      <c r="G1926" s="487"/>
      <c r="H1926" s="488"/>
      <c r="I1926" s="487"/>
      <c r="J1926" s="487"/>
      <c r="K1926" s="487"/>
      <c r="L1926" s="488"/>
      <c r="M1926" s="487"/>
      <c r="N1926" s="487"/>
      <c r="O1926" s="487"/>
      <c r="P1926" s="488"/>
      <c r="Q1926" s="487"/>
      <c r="R1926" s="487"/>
      <c r="S1926" s="487"/>
      <c r="T1926" s="488"/>
      <c r="U1926" s="487"/>
      <c r="V1926" s="487"/>
      <c r="W1926" s="487"/>
      <c r="X1926" s="488"/>
      <c r="Y1926" s="487"/>
      <c r="Z1926" s="487"/>
      <c r="AA1926" s="487"/>
      <c r="AB1926" s="488"/>
      <c r="AC1926" s="487"/>
      <c r="AD1926" s="487"/>
      <c r="AE1926" s="487"/>
      <c r="AF1926" s="487"/>
      <c r="AG1926" s="19"/>
      <c r="AH1926" s="19"/>
    </row>
    <row r="1927" spans="1:34" ht="12.75" customHeight="1">
      <c r="A1927" s="19"/>
      <c r="B1927" s="445"/>
      <c r="C1927" s="489"/>
      <c r="D1927" s="446"/>
      <c r="E1927" s="447"/>
      <c r="F1927" s="447"/>
      <c r="G1927" s="447"/>
      <c r="H1927" s="446"/>
      <c r="I1927" s="487"/>
      <c r="J1927" s="487"/>
      <c r="K1927" s="487"/>
      <c r="L1927" s="488"/>
      <c r="M1927" s="487"/>
      <c r="N1927" s="487"/>
      <c r="O1927" s="487"/>
      <c r="P1927" s="488"/>
      <c r="Q1927" s="487"/>
      <c r="R1927" s="441"/>
      <c r="S1927" s="441"/>
      <c r="T1927" s="440"/>
      <c r="U1927" s="441"/>
      <c r="V1927" s="441"/>
      <c r="W1927" s="441"/>
      <c r="X1927" s="488"/>
      <c r="Y1927" s="487"/>
      <c r="Z1927" s="487"/>
      <c r="AA1927" s="487"/>
      <c r="AB1927" s="488"/>
      <c r="AC1927" s="487"/>
      <c r="AD1927" s="487"/>
      <c r="AE1927" s="487"/>
      <c r="AF1927" s="487"/>
      <c r="AG1927" s="19"/>
      <c r="AH1927" s="19"/>
    </row>
    <row r="1928" spans="1:34" ht="12.75" customHeight="1">
      <c r="A1928" s="19"/>
      <c r="B1928" s="451"/>
      <c r="C1928" s="496"/>
      <c r="D1928" s="452"/>
      <c r="E1928" s="453"/>
      <c r="F1928" s="453"/>
      <c r="G1928" s="453"/>
      <c r="H1928" s="452"/>
      <c r="I1928" s="500"/>
      <c r="J1928" s="500"/>
      <c r="K1928" s="500"/>
      <c r="L1928" s="503"/>
      <c r="M1928" s="500"/>
      <c r="N1928" s="500"/>
      <c r="O1928" s="500"/>
      <c r="P1928" s="503"/>
      <c r="Q1928" s="500"/>
      <c r="R1928" s="461"/>
      <c r="S1928" s="461"/>
      <c r="T1928" s="460"/>
      <c r="U1928" s="461"/>
      <c r="V1928" s="461"/>
      <c r="W1928" s="461"/>
      <c r="X1928" s="503"/>
      <c r="Y1928" s="500"/>
      <c r="Z1928" s="500"/>
      <c r="AA1928" s="500"/>
      <c r="AB1928" s="503"/>
      <c r="AC1928" s="500"/>
      <c r="AD1928" s="500"/>
      <c r="AE1928" s="500"/>
      <c r="AF1928" s="500"/>
      <c r="AG1928" s="19"/>
      <c r="AH1928" s="19"/>
    </row>
    <row r="1929" spans="1:34" ht="12.75" customHeight="1">
      <c r="A1929" s="19"/>
      <c r="B1929" s="363">
        <v>17</v>
      </c>
      <c r="C1929" s="363" t="s">
        <v>483</v>
      </c>
      <c r="D1929" s="110"/>
      <c r="E1929" s="38"/>
      <c r="F1929" s="38"/>
      <c r="G1929" s="38"/>
      <c r="H1929" s="110"/>
      <c r="I1929" s="38"/>
      <c r="J1929" s="38"/>
      <c r="K1929" s="38"/>
      <c r="L1929" s="110"/>
      <c r="M1929" s="38"/>
      <c r="N1929" s="38"/>
      <c r="O1929" s="38"/>
      <c r="P1929" s="110"/>
      <c r="Q1929" s="38"/>
      <c r="R1929" s="38"/>
      <c r="S1929" s="38"/>
      <c r="T1929" s="110"/>
      <c r="U1929" s="38"/>
      <c r="V1929" s="38"/>
      <c r="W1929" s="38"/>
      <c r="X1929" s="110"/>
      <c r="Y1929" s="38"/>
      <c r="Z1929" s="38"/>
      <c r="AA1929" s="38"/>
      <c r="AB1929" s="110"/>
      <c r="AC1929" s="38"/>
      <c r="AD1929" s="38"/>
      <c r="AE1929" s="38"/>
      <c r="AF1929" s="38"/>
      <c r="AG1929" s="19"/>
      <c r="AH1929" s="19"/>
    </row>
    <row r="1930" spans="1:34" ht="12.75" customHeight="1">
      <c r="A1930" s="19"/>
      <c r="B1930" s="48"/>
      <c r="C1930" s="375"/>
      <c r="D1930" s="110"/>
      <c r="E1930" s="38"/>
      <c r="F1930" s="38"/>
      <c r="G1930" s="38"/>
      <c r="H1930" s="110"/>
      <c r="I1930" s="38"/>
      <c r="J1930" s="38"/>
      <c r="K1930" s="38"/>
      <c r="L1930" s="110"/>
      <c r="M1930" s="38"/>
      <c r="N1930" s="38"/>
      <c r="O1930" s="38"/>
      <c r="P1930" s="110"/>
      <c r="Q1930" s="38"/>
      <c r="R1930" s="38"/>
      <c r="S1930" s="38"/>
      <c r="T1930" s="110"/>
      <c r="U1930" s="38"/>
      <c r="V1930" s="38"/>
      <c r="W1930" s="38"/>
      <c r="X1930" s="110"/>
      <c r="Y1930" s="38"/>
      <c r="Z1930" s="38"/>
      <c r="AA1930" s="124"/>
      <c r="AB1930" s="110"/>
      <c r="AC1930" s="38"/>
      <c r="AD1930" s="38"/>
      <c r="AE1930" s="38"/>
      <c r="AF1930" s="38"/>
      <c r="AG1930" s="19"/>
      <c r="AH1930" s="19"/>
    </row>
    <row r="1931" spans="1:34" ht="12.75" customHeight="1">
      <c r="A1931" s="19"/>
      <c r="B1931" s="375"/>
      <c r="C1931" s="48"/>
      <c r="D1931" s="315"/>
      <c r="E1931" s="124"/>
      <c r="F1931" s="124"/>
      <c r="G1931" s="124"/>
      <c r="H1931" s="315"/>
      <c r="I1931" s="303"/>
      <c r="J1931" s="38"/>
      <c r="K1931" s="38"/>
      <c r="L1931" s="110"/>
      <c r="M1931" s="38"/>
      <c r="N1931" s="38"/>
      <c r="O1931" s="38"/>
      <c r="P1931" s="315"/>
      <c r="Q1931" s="38"/>
      <c r="R1931" s="124"/>
      <c r="S1931" s="124"/>
      <c r="T1931" s="315"/>
      <c r="U1931" s="124"/>
      <c r="V1931" s="124"/>
      <c r="W1931" s="124"/>
      <c r="X1931" s="110"/>
      <c r="Y1931" s="38"/>
      <c r="Z1931" s="124"/>
      <c r="AA1931" s="124"/>
      <c r="AB1931" s="315"/>
      <c r="AC1931" s="124"/>
      <c r="AD1931" s="124"/>
      <c r="AE1931" s="124"/>
      <c r="AF1931" s="38"/>
      <c r="AG1931" s="19"/>
      <c r="AH1931" s="19"/>
    </row>
    <row r="1932" spans="1:34" ht="12.75" customHeight="1">
      <c r="A1932" s="19"/>
      <c r="B1932" s="376"/>
      <c r="C1932" s="383"/>
      <c r="D1932" s="377"/>
      <c r="E1932" s="378"/>
      <c r="F1932" s="378"/>
      <c r="G1932" s="378"/>
      <c r="H1932" s="377"/>
      <c r="I1932" s="379"/>
      <c r="J1932" s="35"/>
      <c r="K1932" s="35"/>
      <c r="L1932" s="372"/>
      <c r="M1932" s="35"/>
      <c r="N1932" s="35"/>
      <c r="O1932" s="35"/>
      <c r="P1932" s="377"/>
      <c r="Q1932" s="378"/>
      <c r="R1932" s="378"/>
      <c r="S1932" s="378"/>
      <c r="T1932" s="377"/>
      <c r="U1932" s="378"/>
      <c r="V1932" s="378"/>
      <c r="W1932" s="378"/>
      <c r="X1932" s="377"/>
      <c r="Y1932" s="378"/>
      <c r="Z1932" s="378"/>
      <c r="AA1932" s="378"/>
      <c r="AB1932" s="377"/>
      <c r="AC1932" s="378"/>
      <c r="AD1932" s="378"/>
      <c r="AE1932" s="378"/>
      <c r="AF1932" s="35"/>
      <c r="AG1932" s="19"/>
      <c r="AH1932" s="19"/>
    </row>
    <row r="1933" spans="1:34" ht="12.75" customHeight="1">
      <c r="A1933" s="19"/>
      <c r="B1933" s="363">
        <v>18</v>
      </c>
      <c r="C1933" s="363" t="s">
        <v>1019</v>
      </c>
      <c r="D1933" s="315"/>
      <c r="E1933" s="124"/>
      <c r="F1933" s="124"/>
      <c r="G1933" s="124"/>
      <c r="H1933" s="315"/>
      <c r="I1933" s="303"/>
      <c r="J1933" s="38"/>
      <c r="K1933" s="38"/>
      <c r="L1933" s="110"/>
      <c r="M1933" s="38"/>
      <c r="N1933" s="38"/>
      <c r="O1933" s="38"/>
      <c r="P1933" s="315"/>
      <c r="Q1933" s="124"/>
      <c r="R1933" s="124"/>
      <c r="S1933" s="124"/>
      <c r="T1933" s="315"/>
      <c r="U1933" s="124"/>
      <c r="V1933" s="124"/>
      <c r="W1933" s="124"/>
      <c r="X1933" s="110"/>
      <c r="Y1933" s="38"/>
      <c r="Z1933" s="38"/>
      <c r="AA1933" s="124"/>
      <c r="AB1933" s="110"/>
      <c r="AC1933" s="38"/>
      <c r="AD1933" s="38"/>
      <c r="AE1933" s="38"/>
      <c r="AF1933" s="38"/>
      <c r="AG1933" s="19"/>
      <c r="AH1933" s="19"/>
    </row>
    <row r="1934" spans="1:34" ht="12.75" customHeight="1">
      <c r="A1934" s="19"/>
      <c r="B1934" s="48"/>
      <c r="C1934" s="48"/>
      <c r="D1934" s="110"/>
      <c r="E1934" s="38"/>
      <c r="F1934" s="38"/>
      <c r="G1934" s="38"/>
      <c r="H1934" s="110"/>
      <c r="I1934" s="38"/>
      <c r="J1934" s="38"/>
      <c r="K1934" s="38"/>
      <c r="L1934" s="110"/>
      <c r="M1934" s="38"/>
      <c r="N1934" s="38"/>
      <c r="O1934" s="38"/>
      <c r="P1934" s="110"/>
      <c r="Q1934" s="38"/>
      <c r="R1934" s="23"/>
      <c r="S1934" s="23"/>
      <c r="T1934" s="321"/>
      <c r="U1934" s="23"/>
      <c r="V1934" s="23"/>
      <c r="W1934" s="23"/>
      <c r="X1934" s="110"/>
      <c r="Y1934" s="38"/>
      <c r="Z1934" s="124"/>
      <c r="AA1934" s="124"/>
      <c r="AB1934" s="315"/>
      <c r="AC1934" s="124"/>
      <c r="AD1934" s="124"/>
      <c r="AE1934" s="124"/>
      <c r="AF1934" s="38"/>
      <c r="AG1934" s="19"/>
      <c r="AH1934" s="19"/>
    </row>
    <row r="1935" spans="1:34" ht="12.75" customHeight="1">
      <c r="A1935" s="19"/>
      <c r="B1935" s="48"/>
      <c r="C1935" s="375"/>
      <c r="D1935" s="110"/>
      <c r="E1935" s="38"/>
      <c r="F1935" s="38"/>
      <c r="G1935" s="38"/>
      <c r="H1935" s="110"/>
      <c r="I1935" s="38"/>
      <c r="J1935" s="38"/>
      <c r="K1935" s="38"/>
      <c r="L1935" s="110"/>
      <c r="M1935" s="38"/>
      <c r="N1935" s="38"/>
      <c r="O1935" s="38"/>
      <c r="P1935" s="110"/>
      <c r="Q1935" s="38"/>
      <c r="R1935" s="38"/>
      <c r="S1935" s="309"/>
      <c r="T1935" s="310"/>
      <c r="U1935" s="309"/>
      <c r="V1935" s="309"/>
      <c r="W1935" s="309"/>
      <c r="X1935" s="110"/>
      <c r="Y1935" s="38"/>
      <c r="Z1935" s="38"/>
      <c r="AA1935" s="38"/>
      <c r="AB1935" s="110"/>
      <c r="AC1935" s="38"/>
      <c r="AD1935" s="38"/>
      <c r="AE1935" s="38"/>
      <c r="AF1935" s="38"/>
      <c r="AG1935" s="19"/>
      <c r="AH1935" s="19"/>
    </row>
    <row r="1936" spans="1:34" ht="12.75" customHeight="1">
      <c r="A1936" s="19"/>
      <c r="B1936" s="376"/>
      <c r="C1936" s="376"/>
      <c r="D1936" s="377"/>
      <c r="E1936" s="378"/>
      <c r="F1936" s="378"/>
      <c r="G1936" s="378"/>
      <c r="H1936" s="377"/>
      <c r="I1936" s="379"/>
      <c r="J1936" s="35"/>
      <c r="K1936" s="35"/>
      <c r="L1936" s="377"/>
      <c r="M1936" s="378"/>
      <c r="N1936" s="378"/>
      <c r="O1936" s="378"/>
      <c r="P1936" s="377"/>
      <c r="Q1936" s="378"/>
      <c r="R1936" s="381"/>
      <c r="S1936" s="381"/>
      <c r="T1936" s="382"/>
      <c r="U1936" s="381"/>
      <c r="V1936" s="381"/>
      <c r="W1936" s="381"/>
      <c r="X1936" s="372"/>
      <c r="Y1936" s="35"/>
      <c r="Z1936" s="35"/>
      <c r="AA1936" s="35"/>
      <c r="AB1936" s="372"/>
      <c r="AC1936" s="35"/>
      <c r="AD1936" s="35"/>
      <c r="AE1936" s="35"/>
      <c r="AF1936" s="35"/>
      <c r="AG1936" s="19"/>
      <c r="AH1936" s="19"/>
    </row>
    <row r="1937" spans="1:34" ht="12.75" customHeight="1">
      <c r="A1937" s="19"/>
      <c r="B1937" s="375">
        <v>19</v>
      </c>
      <c r="C1937" s="363" t="s">
        <v>1020</v>
      </c>
      <c r="D1937" s="315"/>
      <c r="E1937" s="124"/>
      <c r="F1937" s="124"/>
      <c r="G1937" s="124"/>
      <c r="H1937" s="315"/>
      <c r="I1937" s="303"/>
      <c r="J1937" s="38"/>
      <c r="K1937" s="38"/>
      <c r="L1937" s="315"/>
      <c r="M1937" s="124"/>
      <c r="N1937" s="124"/>
      <c r="O1937" s="124"/>
      <c r="P1937" s="315"/>
      <c r="Q1937" s="124"/>
      <c r="R1937" s="38"/>
      <c r="S1937" s="38"/>
      <c r="T1937" s="110"/>
      <c r="U1937" s="38"/>
      <c r="V1937" s="38"/>
      <c r="W1937" s="38"/>
      <c r="X1937" s="110"/>
      <c r="Y1937" s="38"/>
      <c r="Z1937" s="38"/>
      <c r="AA1937" s="317"/>
      <c r="AB1937" s="315"/>
      <c r="AC1937" s="38"/>
      <c r="AD1937" s="38"/>
      <c r="AE1937" s="38"/>
      <c r="AF1937" s="38"/>
      <c r="AG1937" s="19"/>
      <c r="AH1937" s="19"/>
    </row>
    <row r="1938" spans="1:34" ht="12.75" customHeight="1">
      <c r="A1938" s="19"/>
      <c r="B1938" s="375"/>
      <c r="C1938" s="48"/>
      <c r="D1938" s="315"/>
      <c r="E1938" s="124"/>
      <c r="F1938" s="124"/>
      <c r="G1938" s="124"/>
      <c r="H1938" s="315"/>
      <c r="I1938" s="303"/>
      <c r="J1938" s="38"/>
      <c r="K1938" s="38"/>
      <c r="L1938" s="315"/>
      <c r="M1938" s="124"/>
      <c r="N1938" s="124"/>
      <c r="O1938" s="124"/>
      <c r="P1938" s="315"/>
      <c r="Q1938" s="124"/>
      <c r="R1938" s="124"/>
      <c r="S1938" s="124"/>
      <c r="T1938" s="315"/>
      <c r="U1938" s="124"/>
      <c r="V1938" s="124"/>
      <c r="W1938" s="124"/>
      <c r="X1938" s="110"/>
      <c r="Y1938" s="38"/>
      <c r="Z1938" s="124"/>
      <c r="AA1938" s="317"/>
      <c r="AB1938" s="315"/>
      <c r="AC1938" s="124"/>
      <c r="AD1938" s="124"/>
      <c r="AE1938" s="124"/>
      <c r="AF1938" s="38"/>
      <c r="AG1938" s="19"/>
      <c r="AH1938" s="19"/>
    </row>
    <row r="1939" spans="1:34" ht="12.75" customHeight="1">
      <c r="A1939" s="19"/>
      <c r="B1939" s="48"/>
      <c r="C1939" s="48"/>
      <c r="D1939" s="110"/>
      <c r="E1939" s="38"/>
      <c r="F1939" s="38"/>
      <c r="G1939" s="38"/>
      <c r="H1939" s="110"/>
      <c r="I1939" s="38"/>
      <c r="J1939" s="38"/>
      <c r="K1939" s="38"/>
      <c r="L1939" s="110"/>
      <c r="M1939" s="38"/>
      <c r="N1939" s="38"/>
      <c r="O1939" s="38"/>
      <c r="P1939" s="110"/>
      <c r="Q1939" s="38"/>
      <c r="R1939" s="124"/>
      <c r="S1939" s="124"/>
      <c r="T1939" s="315"/>
      <c r="U1939" s="124"/>
      <c r="V1939" s="124"/>
      <c r="W1939" s="124"/>
      <c r="X1939" s="315"/>
      <c r="Y1939" s="124"/>
      <c r="Z1939" s="124"/>
      <c r="AA1939" s="317"/>
      <c r="AB1939" s="315"/>
      <c r="AC1939" s="124"/>
      <c r="AD1939" s="124"/>
      <c r="AE1939" s="124"/>
      <c r="AF1939" s="38"/>
      <c r="AG1939" s="19"/>
      <c r="AH1939" s="19"/>
    </row>
    <row r="1940" spans="1:34" ht="12.75" customHeight="1">
      <c r="A1940" s="19"/>
      <c r="B1940" s="383"/>
      <c r="C1940" s="383"/>
      <c r="D1940" s="372"/>
      <c r="E1940" s="35"/>
      <c r="F1940" s="35"/>
      <c r="G1940" s="35"/>
      <c r="H1940" s="372"/>
      <c r="I1940" s="35"/>
      <c r="J1940" s="35"/>
      <c r="K1940" s="35"/>
      <c r="L1940" s="372"/>
      <c r="M1940" s="35"/>
      <c r="N1940" s="35"/>
      <c r="O1940" s="35"/>
      <c r="P1940" s="372"/>
      <c r="Q1940" s="35"/>
      <c r="R1940" s="378"/>
      <c r="S1940" s="378"/>
      <c r="T1940" s="377"/>
      <c r="U1940" s="378"/>
      <c r="V1940" s="378"/>
      <c r="W1940" s="378"/>
      <c r="X1940" s="372"/>
      <c r="Y1940" s="35"/>
      <c r="Z1940" s="35"/>
      <c r="AA1940" s="384"/>
      <c r="AB1940" s="377"/>
      <c r="AC1940" s="35"/>
      <c r="AD1940" s="35"/>
      <c r="AE1940" s="35"/>
      <c r="AF1940" s="35"/>
      <c r="AG1940" s="19"/>
      <c r="AH1940" s="19"/>
    </row>
    <row r="1941" spans="1:34" ht="12.75" customHeight="1">
      <c r="A1941" s="19"/>
      <c r="B1941" s="375">
        <v>20</v>
      </c>
      <c r="C1941" s="375" t="s">
        <v>1021</v>
      </c>
      <c r="D1941" s="315"/>
      <c r="E1941" s="124"/>
      <c r="F1941" s="124"/>
      <c r="G1941" s="124"/>
      <c r="H1941" s="315"/>
      <c r="I1941" s="303"/>
      <c r="J1941" s="38"/>
      <c r="K1941" s="38"/>
      <c r="L1941" s="315"/>
      <c r="M1941" s="124"/>
      <c r="N1941" s="124"/>
      <c r="O1941" s="124"/>
      <c r="P1941" s="315"/>
      <c r="Q1941" s="124"/>
      <c r="R1941" s="23"/>
      <c r="S1941" s="23"/>
      <c r="T1941" s="321"/>
      <c r="U1941" s="23"/>
      <c r="V1941" s="23"/>
      <c r="W1941" s="23"/>
      <c r="X1941" s="110"/>
      <c r="Y1941" s="38"/>
      <c r="Z1941" s="124"/>
      <c r="AA1941" s="317"/>
      <c r="AB1941" s="315"/>
      <c r="AC1941" s="124"/>
      <c r="AD1941" s="124"/>
      <c r="AE1941" s="124"/>
      <c r="AF1941" s="38"/>
      <c r="AG1941" s="19"/>
      <c r="AH1941" s="19"/>
    </row>
    <row r="1942" spans="1:34" ht="12.75" customHeight="1">
      <c r="A1942" s="19"/>
      <c r="B1942" s="375"/>
      <c r="C1942" s="48"/>
      <c r="D1942" s="315"/>
      <c r="E1942" s="124"/>
      <c r="F1942" s="124"/>
      <c r="G1942" s="124"/>
      <c r="H1942" s="315"/>
      <c r="I1942" s="303"/>
      <c r="J1942" s="38"/>
      <c r="K1942" s="38"/>
      <c r="L1942" s="315"/>
      <c r="M1942" s="124"/>
      <c r="N1942" s="124"/>
      <c r="O1942" s="124"/>
      <c r="P1942" s="315"/>
      <c r="Q1942" s="124"/>
      <c r="R1942" s="38"/>
      <c r="S1942" s="309"/>
      <c r="T1942" s="310"/>
      <c r="U1942" s="309"/>
      <c r="V1942" s="309"/>
      <c r="W1942" s="309"/>
      <c r="X1942" s="110"/>
      <c r="Y1942" s="38"/>
      <c r="Z1942" s="38"/>
      <c r="AA1942" s="38"/>
      <c r="AB1942" s="110"/>
      <c r="AC1942" s="38"/>
      <c r="AD1942" s="38"/>
      <c r="AE1942" s="38"/>
      <c r="AF1942" s="38"/>
      <c r="AG1942" s="19"/>
      <c r="AH1942" s="19"/>
    </row>
    <row r="1943" spans="1:34" ht="12.75" customHeight="1">
      <c r="A1943" s="19"/>
      <c r="B1943" s="375"/>
      <c r="C1943" s="48"/>
      <c r="D1943" s="315"/>
      <c r="E1943" s="124"/>
      <c r="F1943" s="124"/>
      <c r="G1943" s="124"/>
      <c r="H1943" s="315"/>
      <c r="I1943" s="303"/>
      <c r="J1943" s="38"/>
      <c r="K1943" s="38"/>
      <c r="L1943" s="315"/>
      <c r="M1943" s="124"/>
      <c r="N1943" s="124"/>
      <c r="O1943" s="124"/>
      <c r="P1943" s="315"/>
      <c r="Q1943" s="124"/>
      <c r="R1943" s="309"/>
      <c r="S1943" s="309"/>
      <c r="T1943" s="310"/>
      <c r="U1943" s="309"/>
      <c r="V1943" s="309"/>
      <c r="W1943" s="309"/>
      <c r="X1943" s="110"/>
      <c r="Y1943" s="38"/>
      <c r="Z1943" s="38"/>
      <c r="AA1943" s="38"/>
      <c r="AB1943" s="110"/>
      <c r="AC1943" s="38"/>
      <c r="AD1943" s="38"/>
      <c r="AE1943" s="38"/>
      <c r="AF1943" s="38"/>
      <c r="AG1943" s="19"/>
      <c r="AH1943" s="19"/>
    </row>
    <row r="1944" spans="1:34" ht="12.75" customHeight="1">
      <c r="A1944" s="19"/>
      <c r="B1944" s="383"/>
      <c r="C1944" s="383"/>
      <c r="D1944" s="372"/>
      <c r="E1944" s="35"/>
      <c r="F1944" s="35"/>
      <c r="G1944" s="35"/>
      <c r="H1944" s="372"/>
      <c r="I1944" s="35"/>
      <c r="J1944" s="35"/>
      <c r="K1944" s="35"/>
      <c r="L1944" s="372"/>
      <c r="M1944" s="35"/>
      <c r="N1944" s="35"/>
      <c r="O1944" s="35"/>
      <c r="P1944" s="372"/>
      <c r="Q1944" s="35"/>
      <c r="R1944" s="35"/>
      <c r="S1944" s="35"/>
      <c r="T1944" s="372"/>
      <c r="U1944" s="35"/>
      <c r="V1944" s="35"/>
      <c r="W1944" s="35"/>
      <c r="X1944" s="372"/>
      <c r="Y1944" s="35"/>
      <c r="Z1944" s="35"/>
      <c r="AA1944" s="384"/>
      <c r="AB1944" s="372"/>
      <c r="AC1944" s="35"/>
      <c r="AD1944" s="35"/>
      <c r="AE1944" s="35"/>
      <c r="AF1944" s="35"/>
      <c r="AG1944" s="19"/>
      <c r="AH1944" s="19"/>
    </row>
    <row r="1945" spans="1:34" ht="12.75" customHeight="1">
      <c r="A1945" s="19"/>
      <c r="B1945" s="48">
        <v>21</v>
      </c>
      <c r="C1945" s="375" t="s">
        <v>1022</v>
      </c>
      <c r="D1945" s="110"/>
      <c r="E1945" s="38"/>
      <c r="F1945" s="38"/>
      <c r="G1945" s="38"/>
      <c r="H1945" s="110"/>
      <c r="I1945" s="38"/>
      <c r="J1945" s="38"/>
      <c r="K1945" s="38"/>
      <c r="L1945" s="110"/>
      <c r="M1945" s="38"/>
      <c r="N1945" s="38"/>
      <c r="O1945" s="38"/>
      <c r="P1945" s="110"/>
      <c r="Q1945" s="38"/>
      <c r="R1945" s="124"/>
      <c r="S1945" s="124"/>
      <c r="T1945" s="315"/>
      <c r="U1945" s="124"/>
      <c r="V1945" s="124"/>
      <c r="W1945" s="124"/>
      <c r="X1945" s="110"/>
      <c r="Y1945" s="38"/>
      <c r="Z1945" s="124"/>
      <c r="AA1945" s="317"/>
      <c r="AB1945" s="315"/>
      <c r="AC1945" s="124"/>
      <c r="AD1945" s="124"/>
      <c r="AE1945" s="124"/>
      <c r="AF1945" s="38"/>
      <c r="AG1945" s="19"/>
      <c r="AH1945" s="19"/>
    </row>
    <row r="1946" spans="1:34" ht="12.75" customHeight="1">
      <c r="A1946" s="19"/>
      <c r="B1946" s="375"/>
      <c r="C1946" s="48"/>
      <c r="D1946" s="315"/>
      <c r="E1946" s="124"/>
      <c r="F1946" s="124"/>
      <c r="G1946" s="124"/>
      <c r="H1946" s="315"/>
      <c r="I1946" s="303"/>
      <c r="J1946" s="38"/>
      <c r="K1946" s="38"/>
      <c r="L1946" s="315"/>
      <c r="M1946" s="124"/>
      <c r="N1946" s="124"/>
      <c r="O1946" s="124"/>
      <c r="P1946" s="315"/>
      <c r="Q1946" s="124"/>
      <c r="R1946" s="124"/>
      <c r="S1946" s="124"/>
      <c r="T1946" s="315"/>
      <c r="U1946" s="124"/>
      <c r="V1946" s="124"/>
      <c r="W1946" s="124"/>
      <c r="X1946" s="315"/>
      <c r="Y1946" s="124"/>
      <c r="Z1946" s="124"/>
      <c r="AA1946" s="317"/>
      <c r="AB1946" s="315"/>
      <c r="AC1946" s="124"/>
      <c r="AD1946" s="124"/>
      <c r="AE1946" s="124"/>
      <c r="AF1946" s="38"/>
      <c r="AG1946" s="19"/>
      <c r="AH1946" s="19"/>
    </row>
    <row r="1947" spans="1:34" ht="12.75" customHeight="1">
      <c r="A1947" s="19"/>
      <c r="B1947" s="375"/>
      <c r="C1947" s="375"/>
      <c r="D1947" s="315"/>
      <c r="E1947" s="124"/>
      <c r="F1947" s="124"/>
      <c r="G1947" s="124"/>
      <c r="H1947" s="315"/>
      <c r="I1947" s="303"/>
      <c r="J1947" s="38"/>
      <c r="K1947" s="38"/>
      <c r="L1947" s="315"/>
      <c r="M1947" s="124"/>
      <c r="N1947" s="124"/>
      <c r="O1947" s="124"/>
      <c r="P1947" s="315"/>
      <c r="Q1947" s="124"/>
      <c r="R1947" s="124"/>
      <c r="S1947" s="124"/>
      <c r="T1947" s="315"/>
      <c r="U1947" s="124"/>
      <c r="V1947" s="124"/>
      <c r="W1947" s="124"/>
      <c r="X1947" s="110"/>
      <c r="Y1947" s="38"/>
      <c r="Z1947" s="38"/>
      <c r="AA1947" s="317"/>
      <c r="AB1947" s="110"/>
      <c r="AC1947" s="38"/>
      <c r="AD1947" s="38"/>
      <c r="AE1947" s="38"/>
      <c r="AF1947" s="38"/>
      <c r="AG1947" s="19"/>
      <c r="AH1947" s="19"/>
    </row>
    <row r="1948" spans="1:34" ht="12.75" customHeight="1">
      <c r="A1948" s="19"/>
      <c r="B1948" s="376"/>
      <c r="C1948" s="376"/>
      <c r="D1948" s="377"/>
      <c r="E1948" s="378"/>
      <c r="F1948" s="378"/>
      <c r="G1948" s="378"/>
      <c r="H1948" s="377"/>
      <c r="I1948" s="379"/>
      <c r="J1948" s="35"/>
      <c r="K1948" s="35"/>
      <c r="L1948" s="377"/>
      <c r="M1948" s="378"/>
      <c r="N1948" s="378"/>
      <c r="O1948" s="378"/>
      <c r="P1948" s="377"/>
      <c r="Q1948" s="378"/>
      <c r="R1948" s="385"/>
      <c r="S1948" s="385"/>
      <c r="T1948" s="386"/>
      <c r="U1948" s="385"/>
      <c r="V1948" s="385"/>
      <c r="W1948" s="385"/>
      <c r="X1948" s="372"/>
      <c r="Y1948" s="35"/>
      <c r="Z1948" s="378"/>
      <c r="AA1948" s="384"/>
      <c r="AB1948" s="377"/>
      <c r="AC1948" s="378"/>
      <c r="AD1948" s="378"/>
      <c r="AE1948" s="378"/>
      <c r="AF1948" s="35"/>
      <c r="AG1948" s="19"/>
      <c r="AH1948" s="19"/>
    </row>
    <row r="1949" spans="1:34" ht="12.75" customHeight="1">
      <c r="A1949" s="19"/>
      <c r="B1949" s="509">
        <v>22</v>
      </c>
      <c r="C1949" s="510" t="s">
        <v>1023</v>
      </c>
      <c r="D1949" s="511"/>
      <c r="E1949" s="512"/>
      <c r="F1949" s="512"/>
      <c r="G1949" s="512"/>
      <c r="H1949" s="511"/>
      <c r="I1949" s="512"/>
      <c r="J1949" s="512"/>
      <c r="K1949" s="512"/>
      <c r="L1949" s="511"/>
      <c r="M1949" s="512"/>
      <c r="N1949" s="512"/>
      <c r="O1949" s="512"/>
      <c r="P1949" s="511"/>
      <c r="Q1949" s="512"/>
      <c r="R1949" s="512"/>
      <c r="S1949" s="528"/>
      <c r="T1949" s="529"/>
      <c r="U1949" s="528"/>
      <c r="V1949" s="528"/>
      <c r="W1949" s="528"/>
      <c r="X1949" s="511"/>
      <c r="Y1949" s="512"/>
      <c r="Z1949" s="512"/>
      <c r="AA1949" s="512"/>
      <c r="AB1949" s="511"/>
      <c r="AC1949" s="512"/>
      <c r="AD1949" s="512"/>
      <c r="AE1949" s="512"/>
      <c r="AF1949" s="512"/>
      <c r="AG1949" s="19"/>
      <c r="AH1949" s="19"/>
    </row>
    <row r="1950" spans="1:34" ht="12.75" customHeight="1">
      <c r="A1950" s="19"/>
      <c r="B1950" s="509"/>
      <c r="C1950" s="514"/>
      <c r="D1950" s="511"/>
      <c r="E1950" s="512"/>
      <c r="F1950" s="512"/>
      <c r="G1950" s="512"/>
      <c r="H1950" s="511"/>
      <c r="I1950" s="512"/>
      <c r="J1950" s="512"/>
      <c r="K1950" s="512"/>
      <c r="L1950" s="511"/>
      <c r="M1950" s="512"/>
      <c r="N1950" s="512"/>
      <c r="O1950" s="512"/>
      <c r="P1950" s="511"/>
      <c r="Q1950" s="512"/>
      <c r="R1950" s="528"/>
      <c r="S1950" s="528"/>
      <c r="T1950" s="529"/>
      <c r="U1950" s="528"/>
      <c r="V1950" s="528"/>
      <c r="W1950" s="528"/>
      <c r="X1950" s="511"/>
      <c r="Y1950" s="512"/>
      <c r="Z1950" s="512"/>
      <c r="AA1950" s="512"/>
      <c r="AB1950" s="511"/>
      <c r="AC1950" s="512"/>
      <c r="AD1950" s="512"/>
      <c r="AE1950" s="512"/>
      <c r="AF1950" s="512"/>
      <c r="AG1950" s="19"/>
      <c r="AH1950" s="19"/>
    </row>
    <row r="1951" spans="1:34" ht="12.75" customHeight="1">
      <c r="A1951" s="19"/>
      <c r="B1951" s="514"/>
      <c r="C1951" s="509"/>
      <c r="D1951" s="515"/>
      <c r="E1951" s="516"/>
      <c r="F1951" s="516"/>
      <c r="G1951" s="516"/>
      <c r="H1951" s="515"/>
      <c r="I1951" s="517"/>
      <c r="J1951" s="512"/>
      <c r="K1951" s="512"/>
      <c r="L1951" s="515"/>
      <c r="M1951" s="516"/>
      <c r="N1951" s="516"/>
      <c r="O1951" s="516"/>
      <c r="P1951" s="515"/>
      <c r="Q1951" s="516"/>
      <c r="R1951" s="512"/>
      <c r="S1951" s="512"/>
      <c r="T1951" s="511"/>
      <c r="U1951" s="512"/>
      <c r="V1951" s="512"/>
      <c r="W1951" s="512"/>
      <c r="X1951" s="511"/>
      <c r="Y1951" s="512"/>
      <c r="Z1951" s="512"/>
      <c r="AA1951" s="513"/>
      <c r="AB1951" s="511"/>
      <c r="AC1951" s="512"/>
      <c r="AD1951" s="512"/>
      <c r="AE1951" s="512"/>
      <c r="AF1951" s="512"/>
      <c r="AG1951" s="19"/>
      <c r="AH1951" s="19"/>
    </row>
    <row r="1952" spans="1:34" ht="12.75" customHeight="1">
      <c r="A1952" s="19"/>
      <c r="B1952" s="518"/>
      <c r="C1952" s="532"/>
      <c r="D1952" s="519"/>
      <c r="E1952" s="520"/>
      <c r="F1952" s="520"/>
      <c r="G1952" s="520"/>
      <c r="H1952" s="519"/>
      <c r="I1952" s="521"/>
      <c r="J1952" s="522"/>
      <c r="K1952" s="522"/>
      <c r="L1952" s="519"/>
      <c r="M1952" s="520"/>
      <c r="N1952" s="520"/>
      <c r="O1952" s="520"/>
      <c r="P1952" s="519"/>
      <c r="Q1952" s="520"/>
      <c r="R1952" s="520"/>
      <c r="S1952" s="520"/>
      <c r="T1952" s="519"/>
      <c r="U1952" s="520"/>
      <c r="V1952" s="520"/>
      <c r="W1952" s="520"/>
      <c r="X1952" s="523"/>
      <c r="Y1952" s="522"/>
      <c r="Z1952" s="520"/>
      <c r="AA1952" s="524"/>
      <c r="AB1952" s="519"/>
      <c r="AC1952" s="520"/>
      <c r="AD1952" s="520"/>
      <c r="AE1952" s="520"/>
      <c r="AF1952" s="521"/>
      <c r="AG1952" s="19"/>
      <c r="AH1952" s="19"/>
    </row>
    <row r="1953" spans="1:34" ht="12.75" customHeight="1">
      <c r="A1953" s="19"/>
      <c r="B1953" s="490">
        <v>23</v>
      </c>
      <c r="C1953" s="504" t="s">
        <v>1024</v>
      </c>
      <c r="D1953" s="484"/>
      <c r="E1953" s="485"/>
      <c r="F1953" s="485"/>
      <c r="G1953" s="485"/>
      <c r="H1953" s="484"/>
      <c r="I1953" s="486"/>
      <c r="J1953" s="487"/>
      <c r="K1953" s="487"/>
      <c r="L1953" s="484"/>
      <c r="M1953" s="485"/>
      <c r="N1953" s="485"/>
      <c r="O1953" s="485"/>
      <c r="P1953" s="484"/>
      <c r="Q1953" s="485"/>
      <c r="R1953" s="485"/>
      <c r="S1953" s="485"/>
      <c r="T1953" s="484"/>
      <c r="U1953" s="485"/>
      <c r="V1953" s="485"/>
      <c r="W1953" s="485"/>
      <c r="X1953" s="484"/>
      <c r="Y1953" s="485"/>
      <c r="Z1953" s="485"/>
      <c r="AA1953" s="505"/>
      <c r="AB1953" s="484"/>
      <c r="AC1953" s="485"/>
      <c r="AD1953" s="485"/>
      <c r="AE1953" s="485"/>
      <c r="AF1953" s="487"/>
      <c r="AG1953" s="19"/>
      <c r="AH1953" s="19"/>
    </row>
    <row r="1954" spans="1:34" ht="12.75" customHeight="1">
      <c r="A1954" s="19"/>
      <c r="B1954" s="489"/>
      <c r="C1954" s="490"/>
      <c r="D1954" s="488"/>
      <c r="E1954" s="487"/>
      <c r="F1954" s="487"/>
      <c r="G1954" s="487"/>
      <c r="H1954" s="488"/>
      <c r="I1954" s="487"/>
      <c r="J1954" s="487"/>
      <c r="K1954" s="487"/>
      <c r="L1954" s="488"/>
      <c r="M1954" s="487"/>
      <c r="N1954" s="487"/>
      <c r="O1954" s="487"/>
      <c r="P1954" s="488"/>
      <c r="Q1954" s="487"/>
      <c r="R1954" s="485"/>
      <c r="S1954" s="485"/>
      <c r="T1954" s="484"/>
      <c r="U1954" s="485"/>
      <c r="V1954" s="485"/>
      <c r="W1954" s="485"/>
      <c r="X1954" s="488"/>
      <c r="Y1954" s="487"/>
      <c r="Z1954" s="487"/>
      <c r="AA1954" s="505"/>
      <c r="AB1954" s="488"/>
      <c r="AC1954" s="487"/>
      <c r="AD1954" s="487"/>
      <c r="AE1954" s="487"/>
      <c r="AF1954" s="487"/>
      <c r="AG1954" s="19"/>
      <c r="AH1954" s="19"/>
    </row>
    <row r="1955" spans="1:34" ht="12.75" customHeight="1">
      <c r="A1955" s="19"/>
      <c r="B1955" s="489"/>
      <c r="C1955" s="489"/>
      <c r="D1955" s="488"/>
      <c r="E1955" s="487"/>
      <c r="F1955" s="487"/>
      <c r="G1955" s="487"/>
      <c r="H1955" s="488"/>
      <c r="I1955" s="487"/>
      <c r="J1955" s="487"/>
      <c r="K1955" s="487"/>
      <c r="L1955" s="488"/>
      <c r="M1955" s="487"/>
      <c r="N1955" s="487"/>
      <c r="O1955" s="487"/>
      <c r="P1955" s="488"/>
      <c r="Q1955" s="487"/>
      <c r="R1955" s="491"/>
      <c r="S1955" s="491"/>
      <c r="T1955" s="492"/>
      <c r="U1955" s="491"/>
      <c r="V1955" s="491"/>
      <c r="W1955" s="491"/>
      <c r="X1955" s="488"/>
      <c r="Y1955" s="487"/>
      <c r="Z1955" s="485"/>
      <c r="AA1955" s="505"/>
      <c r="AB1955" s="484"/>
      <c r="AC1955" s="485"/>
      <c r="AD1955" s="485"/>
      <c r="AE1955" s="485"/>
      <c r="AF1955" s="487"/>
      <c r="AG1955" s="19"/>
      <c r="AH1955" s="19"/>
    </row>
    <row r="1956" spans="1:34" ht="12.75" customHeight="1">
      <c r="A1956" s="19"/>
      <c r="B1956" s="495"/>
      <c r="C1956" s="496"/>
      <c r="D1956" s="497"/>
      <c r="E1956" s="498"/>
      <c r="F1956" s="498"/>
      <c r="G1956" s="498"/>
      <c r="H1956" s="497"/>
      <c r="I1956" s="499"/>
      <c r="J1956" s="500"/>
      <c r="K1956" s="500"/>
      <c r="L1956" s="497"/>
      <c r="M1956" s="498"/>
      <c r="N1956" s="498"/>
      <c r="O1956" s="498"/>
      <c r="P1956" s="497"/>
      <c r="Q1956" s="498"/>
      <c r="R1956" s="500"/>
      <c r="S1956" s="501"/>
      <c r="T1956" s="502"/>
      <c r="U1956" s="501"/>
      <c r="V1956" s="501"/>
      <c r="W1956" s="501"/>
      <c r="X1956" s="503"/>
      <c r="Y1956" s="500"/>
      <c r="Z1956" s="500"/>
      <c r="AA1956" s="500"/>
      <c r="AB1956" s="503"/>
      <c r="AC1956" s="500"/>
      <c r="AD1956" s="500"/>
      <c r="AE1956" s="500"/>
      <c r="AF1956" s="500"/>
      <c r="AG1956" s="19"/>
      <c r="AH1956" s="19"/>
    </row>
    <row r="1957" spans="1:34" ht="12.75" customHeight="1">
      <c r="A1957" s="19"/>
      <c r="B1957" s="490">
        <v>24</v>
      </c>
      <c r="C1957" s="467" t="s">
        <v>483</v>
      </c>
      <c r="D1957" s="484"/>
      <c r="E1957" s="485"/>
      <c r="F1957" s="485"/>
      <c r="G1957" s="485"/>
      <c r="H1957" s="484"/>
      <c r="I1957" s="486"/>
      <c r="J1957" s="487"/>
      <c r="K1957" s="487"/>
      <c r="L1957" s="484"/>
      <c r="M1957" s="485"/>
      <c r="N1957" s="485"/>
      <c r="O1957" s="485"/>
      <c r="P1957" s="484"/>
      <c r="Q1957" s="485"/>
      <c r="R1957" s="493"/>
      <c r="S1957" s="493"/>
      <c r="T1957" s="494"/>
      <c r="U1957" s="493"/>
      <c r="V1957" s="493"/>
      <c r="W1957" s="493"/>
      <c r="X1957" s="488"/>
      <c r="Y1957" s="487"/>
      <c r="Z1957" s="487"/>
      <c r="AA1957" s="487"/>
      <c r="AB1957" s="488"/>
      <c r="AC1957" s="487"/>
      <c r="AD1957" s="487"/>
      <c r="AE1957" s="487"/>
      <c r="AF1957" s="487"/>
      <c r="AG1957" s="19"/>
      <c r="AH1957" s="19"/>
    </row>
    <row r="1958" spans="1:34" ht="12.75" customHeight="1">
      <c r="A1958" s="19"/>
      <c r="B1958" s="490"/>
      <c r="C1958" s="490"/>
      <c r="D1958" s="484"/>
      <c r="E1958" s="485"/>
      <c r="F1958" s="485"/>
      <c r="G1958" s="485"/>
      <c r="H1958" s="484"/>
      <c r="I1958" s="486"/>
      <c r="J1958" s="487"/>
      <c r="K1958" s="487"/>
      <c r="L1958" s="484"/>
      <c r="M1958" s="485"/>
      <c r="N1958" s="485"/>
      <c r="O1958" s="485"/>
      <c r="P1958" s="484"/>
      <c r="Q1958" s="485"/>
      <c r="R1958" s="487"/>
      <c r="S1958" s="487"/>
      <c r="T1958" s="488"/>
      <c r="U1958" s="487"/>
      <c r="V1958" s="487"/>
      <c r="W1958" s="487"/>
      <c r="X1958" s="488"/>
      <c r="Y1958" s="487"/>
      <c r="Z1958" s="487"/>
      <c r="AA1958" s="487"/>
      <c r="AB1958" s="488"/>
      <c r="AC1958" s="487"/>
      <c r="AD1958" s="487"/>
      <c r="AE1958" s="487"/>
      <c r="AF1958" s="487"/>
      <c r="AG1958" s="19"/>
      <c r="AH1958" s="19"/>
    </row>
    <row r="1959" spans="1:34" ht="12.75" customHeight="1">
      <c r="A1959" s="19"/>
      <c r="B1959" s="489"/>
      <c r="C1959" s="489"/>
      <c r="D1959" s="488"/>
      <c r="E1959" s="487"/>
      <c r="F1959" s="487"/>
      <c r="G1959" s="487"/>
      <c r="H1959" s="488"/>
      <c r="I1959" s="487"/>
      <c r="J1959" s="487"/>
      <c r="K1959" s="487"/>
      <c r="L1959" s="488"/>
      <c r="M1959" s="487"/>
      <c r="N1959" s="487"/>
      <c r="O1959" s="487"/>
      <c r="P1959" s="488"/>
      <c r="Q1959" s="487"/>
      <c r="R1959" s="485"/>
      <c r="S1959" s="485"/>
      <c r="T1959" s="484"/>
      <c r="U1959" s="485"/>
      <c r="V1959" s="485"/>
      <c r="W1959" s="485"/>
      <c r="X1959" s="488"/>
      <c r="Y1959" s="487"/>
      <c r="Z1959" s="485"/>
      <c r="AA1959" s="487"/>
      <c r="AB1959" s="484"/>
      <c r="AC1959" s="485"/>
      <c r="AD1959" s="485"/>
      <c r="AE1959" s="485"/>
      <c r="AF1959" s="487"/>
      <c r="AG1959" s="19"/>
      <c r="AH1959" s="19"/>
    </row>
    <row r="1960" spans="1:34" ht="12.75" customHeight="1">
      <c r="A1960" s="19"/>
      <c r="B1960" s="496"/>
      <c r="C1960" s="496"/>
      <c r="D1960" s="503"/>
      <c r="E1960" s="500"/>
      <c r="F1960" s="500"/>
      <c r="G1960" s="500"/>
      <c r="H1960" s="503"/>
      <c r="I1960" s="500"/>
      <c r="J1960" s="500"/>
      <c r="K1960" s="500"/>
      <c r="L1960" s="503"/>
      <c r="M1960" s="500"/>
      <c r="N1960" s="500"/>
      <c r="O1960" s="500"/>
      <c r="P1960" s="503"/>
      <c r="Q1960" s="500"/>
      <c r="R1960" s="498"/>
      <c r="S1960" s="498"/>
      <c r="T1960" s="497"/>
      <c r="U1960" s="498"/>
      <c r="V1960" s="498"/>
      <c r="W1960" s="498"/>
      <c r="X1960" s="497"/>
      <c r="Y1960" s="498"/>
      <c r="Z1960" s="498"/>
      <c r="AA1960" s="500"/>
      <c r="AB1960" s="497"/>
      <c r="AC1960" s="498"/>
      <c r="AD1960" s="498"/>
      <c r="AE1960" s="498"/>
      <c r="AF1960" s="500"/>
      <c r="AG1960" s="19"/>
      <c r="AH1960" s="19"/>
    </row>
    <row r="1961" spans="1:34" ht="12.75" customHeight="1">
      <c r="A1961" s="19"/>
      <c r="B1961" s="375">
        <v>25</v>
      </c>
      <c r="C1961" s="363" t="s">
        <v>1019</v>
      </c>
      <c r="D1961" s="315"/>
      <c r="E1961" s="124"/>
      <c r="F1961" s="124"/>
      <c r="G1961" s="124"/>
      <c r="H1961" s="315"/>
      <c r="I1961" s="303"/>
      <c r="J1961" s="38"/>
      <c r="K1961" s="38"/>
      <c r="L1961" s="315"/>
      <c r="M1961" s="124"/>
      <c r="N1961" s="124"/>
      <c r="O1961" s="124"/>
      <c r="P1961" s="315"/>
      <c r="Q1961" s="124"/>
      <c r="R1961" s="124"/>
      <c r="S1961" s="124"/>
      <c r="T1961" s="315"/>
      <c r="U1961" s="124"/>
      <c r="V1961" s="124"/>
      <c r="W1961" s="124"/>
      <c r="X1961" s="110"/>
      <c r="Y1961" s="38"/>
      <c r="Z1961" s="38"/>
      <c r="AA1961" s="38"/>
      <c r="AB1961" s="110"/>
      <c r="AC1961" s="38"/>
      <c r="AD1961" s="38"/>
      <c r="AE1961" s="38"/>
      <c r="AF1961" s="38"/>
      <c r="AG1961" s="19"/>
      <c r="AH1961" s="19"/>
    </row>
    <row r="1962" spans="1:34" ht="12.75" customHeight="1">
      <c r="A1962" s="19"/>
      <c r="B1962" s="375"/>
      <c r="C1962" s="48"/>
      <c r="D1962" s="315"/>
      <c r="E1962" s="124"/>
      <c r="F1962" s="124"/>
      <c r="G1962" s="124"/>
      <c r="H1962" s="315"/>
      <c r="I1962" s="303"/>
      <c r="J1962" s="38"/>
      <c r="K1962" s="38"/>
      <c r="L1962" s="315"/>
      <c r="M1962" s="124"/>
      <c r="N1962" s="124"/>
      <c r="O1962" s="124"/>
      <c r="P1962" s="315"/>
      <c r="Q1962" s="124"/>
      <c r="R1962" s="23"/>
      <c r="S1962" s="23"/>
      <c r="T1962" s="321"/>
      <c r="U1962" s="23"/>
      <c r="V1962" s="23"/>
      <c r="W1962" s="23"/>
      <c r="X1962" s="110"/>
      <c r="Y1962" s="38"/>
      <c r="Z1962" s="124"/>
      <c r="AA1962" s="38"/>
      <c r="AB1962" s="315"/>
      <c r="AC1962" s="124"/>
      <c r="AD1962" s="124"/>
      <c r="AE1962" s="124"/>
      <c r="AF1962" s="38"/>
      <c r="AG1962" s="19"/>
      <c r="AH1962" s="19"/>
    </row>
    <row r="1963" spans="1:34" ht="12.75" customHeight="1">
      <c r="A1963" s="19"/>
      <c r="B1963" s="375"/>
      <c r="C1963" s="375"/>
      <c r="D1963" s="315"/>
      <c r="E1963" s="124"/>
      <c r="F1963" s="124"/>
      <c r="G1963" s="124"/>
      <c r="H1963" s="315"/>
      <c r="I1963" s="303"/>
      <c r="J1963" s="38"/>
      <c r="K1963" s="38"/>
      <c r="L1963" s="315"/>
      <c r="M1963" s="124"/>
      <c r="N1963" s="124"/>
      <c r="O1963" s="124"/>
      <c r="P1963" s="315"/>
      <c r="Q1963" s="124"/>
      <c r="R1963" s="38"/>
      <c r="S1963" s="309"/>
      <c r="T1963" s="310"/>
      <c r="U1963" s="309"/>
      <c r="V1963" s="309"/>
      <c r="W1963" s="309"/>
      <c r="X1963" s="110"/>
      <c r="Y1963" s="38"/>
      <c r="Z1963" s="38"/>
      <c r="AA1963" s="38"/>
      <c r="AB1963" s="110"/>
      <c r="AC1963" s="38"/>
      <c r="AD1963" s="38"/>
      <c r="AE1963" s="38"/>
      <c r="AF1963" s="38"/>
      <c r="AG1963" s="19"/>
      <c r="AH1963" s="19"/>
    </row>
    <row r="1964" spans="1:34" ht="12.75" customHeight="1">
      <c r="A1964" s="19"/>
      <c r="B1964" s="383"/>
      <c r="C1964" s="376"/>
      <c r="D1964" s="372"/>
      <c r="E1964" s="35"/>
      <c r="F1964" s="35"/>
      <c r="G1964" s="35"/>
      <c r="H1964" s="372"/>
      <c r="I1964" s="35"/>
      <c r="J1964" s="35"/>
      <c r="K1964" s="35"/>
      <c r="L1964" s="372"/>
      <c r="M1964" s="35"/>
      <c r="N1964" s="35"/>
      <c r="O1964" s="35"/>
      <c r="P1964" s="372"/>
      <c r="Q1964" s="35"/>
      <c r="R1964" s="381"/>
      <c r="S1964" s="381"/>
      <c r="T1964" s="382"/>
      <c r="U1964" s="381"/>
      <c r="V1964" s="381"/>
      <c r="W1964" s="381"/>
      <c r="X1964" s="372"/>
      <c r="Y1964" s="35"/>
      <c r="Z1964" s="35"/>
      <c r="AA1964" s="35"/>
      <c r="AB1964" s="372"/>
      <c r="AC1964" s="35"/>
      <c r="AD1964" s="35"/>
      <c r="AE1964" s="35"/>
      <c r="AF1964" s="35"/>
      <c r="AG1964" s="19"/>
      <c r="AH1964" s="19"/>
    </row>
    <row r="1965" spans="1:34" ht="12.75" customHeight="1">
      <c r="A1965" s="19"/>
      <c r="B1965" s="48">
        <v>26</v>
      </c>
      <c r="C1965" s="363" t="s">
        <v>1020</v>
      </c>
      <c r="D1965" s="110"/>
      <c r="E1965" s="38"/>
      <c r="F1965" s="38"/>
      <c r="G1965" s="38"/>
      <c r="H1965" s="110"/>
      <c r="I1965" s="38"/>
      <c r="J1965" s="38"/>
      <c r="K1965" s="38"/>
      <c r="L1965" s="110"/>
      <c r="M1965" s="38"/>
      <c r="N1965" s="38"/>
      <c r="O1965" s="38"/>
      <c r="P1965" s="110"/>
      <c r="Q1965" s="38"/>
      <c r="R1965" s="38"/>
      <c r="S1965" s="38"/>
      <c r="T1965" s="110"/>
      <c r="U1965" s="38"/>
      <c r="V1965" s="38"/>
      <c r="W1965" s="38"/>
      <c r="X1965" s="110"/>
      <c r="Y1965" s="38"/>
      <c r="Z1965" s="38"/>
      <c r="AA1965" s="317"/>
      <c r="AB1965" s="110"/>
      <c r="AC1965" s="38"/>
      <c r="AD1965" s="38"/>
      <c r="AE1965" s="38"/>
      <c r="AF1965" s="38"/>
      <c r="AG1965" s="19"/>
      <c r="AH1965" s="19"/>
    </row>
    <row r="1966" spans="1:34" ht="12.75" customHeight="1">
      <c r="A1966" s="19"/>
      <c r="B1966" s="375"/>
      <c r="C1966" s="48"/>
      <c r="D1966" s="315"/>
      <c r="E1966" s="124"/>
      <c r="F1966" s="124"/>
      <c r="G1966" s="124"/>
      <c r="H1966" s="315"/>
      <c r="I1966" s="303"/>
      <c r="J1966" s="38"/>
      <c r="K1966" s="38"/>
      <c r="L1966" s="315"/>
      <c r="M1966" s="124"/>
      <c r="N1966" s="124"/>
      <c r="O1966" s="124"/>
      <c r="P1966" s="315"/>
      <c r="Q1966" s="124"/>
      <c r="R1966" s="124"/>
      <c r="S1966" s="124"/>
      <c r="T1966" s="315"/>
      <c r="U1966" s="124"/>
      <c r="V1966" s="124"/>
      <c r="W1966" s="124"/>
      <c r="X1966" s="110"/>
      <c r="Y1966" s="38"/>
      <c r="Z1966" s="124"/>
      <c r="AA1966" s="317"/>
      <c r="AB1966" s="315"/>
      <c r="AC1966" s="124"/>
      <c r="AD1966" s="124"/>
      <c r="AE1966" s="124"/>
      <c r="AF1966" s="38"/>
      <c r="AG1966" s="19"/>
      <c r="AH1966" s="19"/>
    </row>
    <row r="1967" spans="1:34" ht="12.75" customHeight="1">
      <c r="A1967" s="19"/>
      <c r="B1967" s="375"/>
      <c r="C1967" s="48"/>
      <c r="D1967" s="315"/>
      <c r="E1967" s="124"/>
      <c r="F1967" s="124"/>
      <c r="G1967" s="124"/>
      <c r="H1967" s="315"/>
      <c r="I1967" s="303"/>
      <c r="J1967" s="38"/>
      <c r="K1967" s="38"/>
      <c r="L1967" s="315"/>
      <c r="M1967" s="124"/>
      <c r="N1967" s="124"/>
      <c r="O1967" s="124"/>
      <c r="P1967" s="315"/>
      <c r="Q1967" s="124"/>
      <c r="R1967" s="124"/>
      <c r="S1967" s="124"/>
      <c r="T1967" s="315"/>
      <c r="U1967" s="124"/>
      <c r="V1967" s="124"/>
      <c r="W1967" s="124"/>
      <c r="X1967" s="315"/>
      <c r="Y1967" s="124"/>
      <c r="Z1967" s="124"/>
      <c r="AA1967" s="317"/>
      <c r="AB1967" s="315"/>
      <c r="AC1967" s="124"/>
      <c r="AD1967" s="124"/>
      <c r="AE1967" s="124"/>
      <c r="AF1967" s="38"/>
      <c r="AG1967" s="19"/>
      <c r="AH1967" s="19"/>
    </row>
    <row r="1968" spans="1:34" ht="12.75" customHeight="1">
      <c r="A1968" s="19"/>
      <c r="B1968" s="376"/>
      <c r="C1968" s="383"/>
      <c r="D1968" s="377"/>
      <c r="E1968" s="378"/>
      <c r="F1968" s="378"/>
      <c r="G1968" s="378"/>
      <c r="H1968" s="377"/>
      <c r="I1968" s="379"/>
      <c r="J1968" s="35"/>
      <c r="K1968" s="35"/>
      <c r="L1968" s="377"/>
      <c r="M1968" s="378"/>
      <c r="N1968" s="378"/>
      <c r="O1968" s="378"/>
      <c r="P1968" s="377"/>
      <c r="Q1968" s="378"/>
      <c r="R1968" s="378"/>
      <c r="S1968" s="378"/>
      <c r="T1968" s="377"/>
      <c r="U1968" s="378"/>
      <c r="V1968" s="378"/>
      <c r="W1968" s="378"/>
      <c r="X1968" s="372"/>
      <c r="Y1968" s="35"/>
      <c r="Z1968" s="35"/>
      <c r="AA1968" s="384"/>
      <c r="AB1968" s="372"/>
      <c r="AC1968" s="35"/>
      <c r="AD1968" s="35"/>
      <c r="AE1968" s="35"/>
      <c r="AF1968" s="35"/>
      <c r="AG1968" s="19"/>
      <c r="AH1968" s="19"/>
    </row>
    <row r="1969" spans="1:34" ht="12.75" customHeight="1">
      <c r="A1969" s="19"/>
      <c r="B1969" s="48">
        <v>27</v>
      </c>
      <c r="C1969" s="375" t="s">
        <v>1021</v>
      </c>
      <c r="D1969" s="110"/>
      <c r="E1969" s="38"/>
      <c r="F1969" s="38"/>
      <c r="G1969" s="38"/>
      <c r="H1969" s="110"/>
      <c r="I1969" s="38"/>
      <c r="J1969" s="38"/>
      <c r="K1969" s="38"/>
      <c r="L1969" s="110"/>
      <c r="M1969" s="38"/>
      <c r="N1969" s="38"/>
      <c r="O1969" s="38"/>
      <c r="P1969" s="110"/>
      <c r="Q1969" s="38"/>
      <c r="R1969" s="23"/>
      <c r="S1969" s="23"/>
      <c r="T1969" s="321"/>
      <c r="U1969" s="23"/>
      <c r="V1969" s="23"/>
      <c r="W1969" s="23"/>
      <c r="X1969" s="110"/>
      <c r="Y1969" s="38"/>
      <c r="Z1969" s="124"/>
      <c r="AA1969" s="317"/>
      <c r="AB1969" s="315"/>
      <c r="AC1969" s="124"/>
      <c r="AD1969" s="124"/>
      <c r="AE1969" s="124"/>
      <c r="AF1969" s="38"/>
      <c r="AG1969" s="19"/>
      <c r="AH1969" s="19"/>
    </row>
    <row r="1970" spans="1:34" ht="12.75" customHeight="1">
      <c r="A1970" s="19"/>
      <c r="B1970" s="48"/>
      <c r="C1970" s="48"/>
      <c r="D1970" s="110"/>
      <c r="E1970" s="38"/>
      <c r="F1970" s="38"/>
      <c r="G1970" s="38"/>
      <c r="H1970" s="110"/>
      <c r="I1970" s="38"/>
      <c r="J1970" s="38"/>
      <c r="K1970" s="38"/>
      <c r="L1970" s="110"/>
      <c r="M1970" s="38"/>
      <c r="N1970" s="38"/>
      <c r="O1970" s="38"/>
      <c r="P1970" s="110"/>
      <c r="Q1970" s="38"/>
      <c r="R1970" s="38"/>
      <c r="S1970" s="309"/>
      <c r="T1970" s="310"/>
      <c r="U1970" s="309"/>
      <c r="V1970" s="309"/>
      <c r="W1970" s="309"/>
      <c r="X1970" s="110"/>
      <c r="Y1970" s="38"/>
      <c r="Z1970" s="38"/>
      <c r="AA1970" s="38"/>
      <c r="AB1970" s="110"/>
      <c r="AC1970" s="38"/>
      <c r="AD1970" s="38"/>
      <c r="AE1970" s="38"/>
      <c r="AF1970" s="38"/>
      <c r="AG1970" s="19"/>
      <c r="AH1970" s="19"/>
    </row>
    <row r="1971" spans="1:34" ht="12.75" customHeight="1">
      <c r="A1971" s="19"/>
      <c r="B1971" s="375"/>
      <c r="C1971" s="48"/>
      <c r="D1971" s="315"/>
      <c r="E1971" s="124"/>
      <c r="F1971" s="124"/>
      <c r="G1971" s="124"/>
      <c r="H1971" s="315"/>
      <c r="I1971" s="303"/>
      <c r="J1971" s="38"/>
      <c r="K1971" s="38"/>
      <c r="L1971" s="315"/>
      <c r="M1971" s="124"/>
      <c r="N1971" s="124"/>
      <c r="O1971" s="124"/>
      <c r="P1971" s="315"/>
      <c r="Q1971" s="124"/>
      <c r="R1971" s="309"/>
      <c r="S1971" s="309"/>
      <c r="T1971" s="310"/>
      <c r="U1971" s="309"/>
      <c r="V1971" s="309"/>
      <c r="W1971" s="309"/>
      <c r="X1971" s="110"/>
      <c r="Y1971" s="38"/>
      <c r="Z1971" s="38"/>
      <c r="AA1971" s="38"/>
      <c r="AB1971" s="110"/>
      <c r="AC1971" s="38"/>
      <c r="AD1971" s="38"/>
      <c r="AE1971" s="38"/>
      <c r="AF1971" s="38"/>
      <c r="AG1971" s="19"/>
      <c r="AH1971" s="19"/>
    </row>
    <row r="1972" spans="1:34" ht="12.75" customHeight="1">
      <c r="A1972" s="19"/>
      <c r="B1972" s="376"/>
      <c r="C1972" s="383"/>
      <c r="D1972" s="377"/>
      <c r="E1972" s="378"/>
      <c r="F1972" s="378"/>
      <c r="G1972" s="378"/>
      <c r="H1972" s="377"/>
      <c r="I1972" s="379"/>
      <c r="J1972" s="35"/>
      <c r="K1972" s="35"/>
      <c r="L1972" s="377"/>
      <c r="M1972" s="378"/>
      <c r="N1972" s="378"/>
      <c r="O1972" s="378"/>
      <c r="P1972" s="377"/>
      <c r="Q1972" s="378"/>
      <c r="R1972" s="35"/>
      <c r="S1972" s="35"/>
      <c r="T1972" s="372"/>
      <c r="U1972" s="35"/>
      <c r="V1972" s="35"/>
      <c r="W1972" s="35"/>
      <c r="X1972" s="372"/>
      <c r="Y1972" s="35"/>
      <c r="Z1972" s="35"/>
      <c r="AA1972" s="387"/>
      <c r="AB1972" s="372"/>
      <c r="AC1972" s="35"/>
      <c r="AD1972" s="35"/>
      <c r="AE1972" s="35"/>
      <c r="AF1972" s="35"/>
      <c r="AG1972" s="19"/>
      <c r="AH1972" s="19"/>
    </row>
    <row r="1973" spans="1:34" ht="12.75" customHeight="1">
      <c r="A1973" s="19"/>
      <c r="B1973" s="375">
        <v>28</v>
      </c>
      <c r="C1973" s="375" t="s">
        <v>1022</v>
      </c>
      <c r="D1973" s="315"/>
      <c r="E1973" s="124"/>
      <c r="F1973" s="124"/>
      <c r="G1973" s="124"/>
      <c r="H1973" s="315"/>
      <c r="I1973" s="303"/>
      <c r="J1973" s="38"/>
      <c r="K1973" s="38"/>
      <c r="L1973" s="315"/>
      <c r="M1973" s="124"/>
      <c r="N1973" s="124"/>
      <c r="O1973" s="124"/>
      <c r="P1973" s="315"/>
      <c r="Q1973" s="124"/>
      <c r="R1973" s="124"/>
      <c r="S1973" s="124"/>
      <c r="T1973" s="315"/>
      <c r="U1973" s="124"/>
      <c r="V1973" s="124"/>
      <c r="W1973" s="124"/>
      <c r="X1973" s="110"/>
      <c r="Y1973" s="38"/>
      <c r="Z1973" s="124"/>
      <c r="AA1973" s="313"/>
      <c r="AB1973" s="315"/>
      <c r="AC1973" s="124"/>
      <c r="AD1973" s="124"/>
      <c r="AE1973" s="124"/>
      <c r="AF1973" s="38"/>
      <c r="AG1973" s="19"/>
      <c r="AH1973" s="19"/>
    </row>
    <row r="1974" spans="1:34" ht="12.75" customHeight="1">
      <c r="A1974" s="19"/>
      <c r="B1974" s="48"/>
      <c r="C1974" s="48"/>
      <c r="D1974" s="110"/>
      <c r="E1974" s="38"/>
      <c r="F1974" s="38"/>
      <c r="G1974" s="38"/>
      <c r="H1974" s="110"/>
      <c r="I1974" s="38"/>
      <c r="J1974" s="38"/>
      <c r="K1974" s="38"/>
      <c r="L1974" s="110"/>
      <c r="M1974" s="38"/>
      <c r="N1974" s="38"/>
      <c r="O1974" s="38"/>
      <c r="P1974" s="110"/>
      <c r="Q1974" s="38"/>
      <c r="R1974" s="124"/>
      <c r="S1974" s="124"/>
      <c r="T1974" s="315"/>
      <c r="U1974" s="124"/>
      <c r="V1974" s="124"/>
      <c r="W1974" s="124"/>
      <c r="X1974" s="315"/>
      <c r="Y1974" s="124"/>
      <c r="Z1974" s="124"/>
      <c r="AA1974" s="317"/>
      <c r="AB1974" s="315"/>
      <c r="AC1974" s="124"/>
      <c r="AD1974" s="124"/>
      <c r="AE1974" s="124"/>
      <c r="AF1974" s="38"/>
      <c r="AG1974" s="19"/>
      <c r="AH1974" s="19"/>
    </row>
    <row r="1975" spans="1:34" ht="12.75" customHeight="1">
      <c r="A1975" s="19"/>
      <c r="B1975" s="48"/>
      <c r="C1975" s="375"/>
      <c r="D1975" s="110"/>
      <c r="E1975" s="38"/>
      <c r="F1975" s="38"/>
      <c r="G1975" s="38"/>
      <c r="H1975" s="110"/>
      <c r="I1975" s="38"/>
      <c r="J1975" s="38"/>
      <c r="K1975" s="38"/>
      <c r="L1975" s="110"/>
      <c r="M1975" s="38"/>
      <c r="N1975" s="38"/>
      <c r="O1975" s="38"/>
      <c r="P1975" s="110"/>
      <c r="Q1975" s="38"/>
      <c r="R1975" s="124"/>
      <c r="S1975" s="124"/>
      <c r="T1975" s="315"/>
      <c r="U1975" s="124"/>
      <c r="V1975" s="124"/>
      <c r="W1975" s="124"/>
      <c r="X1975" s="110"/>
      <c r="Y1975" s="38"/>
      <c r="Z1975" s="38"/>
      <c r="AA1975" s="317"/>
      <c r="AB1975" s="110"/>
      <c r="AC1975" s="38"/>
      <c r="AD1975" s="38"/>
      <c r="AE1975" s="38"/>
      <c r="AF1975" s="38"/>
      <c r="AG1975" s="19"/>
      <c r="AH1975" s="19"/>
    </row>
    <row r="1976" spans="1:34" ht="12.75" customHeight="1">
      <c r="A1976" s="19"/>
      <c r="B1976" s="376"/>
      <c r="C1976" s="376"/>
      <c r="D1976" s="377"/>
      <c r="E1976" s="378"/>
      <c r="F1976" s="378"/>
      <c r="G1976" s="378"/>
      <c r="H1976" s="377"/>
      <c r="I1976" s="379"/>
      <c r="J1976" s="35"/>
      <c r="K1976" s="35"/>
      <c r="L1976" s="377"/>
      <c r="M1976" s="378"/>
      <c r="N1976" s="378"/>
      <c r="O1976" s="378"/>
      <c r="P1976" s="377"/>
      <c r="Q1976" s="378"/>
      <c r="R1976" s="378"/>
      <c r="S1976" s="378"/>
      <c r="T1976" s="377"/>
      <c r="U1976" s="378"/>
      <c r="V1976" s="378"/>
      <c r="W1976" s="378"/>
      <c r="X1976" s="372"/>
      <c r="Y1976" s="35"/>
      <c r="Z1976" s="378"/>
      <c r="AA1976" s="384"/>
      <c r="AB1976" s="377"/>
      <c r="AC1976" s="378"/>
      <c r="AD1976" s="378"/>
      <c r="AE1976" s="378"/>
      <c r="AF1976" s="35"/>
      <c r="AG1976" s="19"/>
      <c r="AH1976" s="19"/>
    </row>
    <row r="1977" spans="1:34" ht="12.75" customHeight="1">
      <c r="A1977" s="19"/>
      <c r="B1977" s="514">
        <v>29</v>
      </c>
      <c r="C1977" s="510" t="s">
        <v>1023</v>
      </c>
      <c r="D1977" s="515"/>
      <c r="E1977" s="516"/>
      <c r="F1977" s="516"/>
      <c r="G1977" s="516"/>
      <c r="H1977" s="515"/>
      <c r="I1977" s="517"/>
      <c r="J1977" s="512"/>
      <c r="K1977" s="512"/>
      <c r="L1977" s="515"/>
      <c r="M1977" s="516"/>
      <c r="N1977" s="516"/>
      <c r="O1977" s="516"/>
      <c r="P1977" s="515"/>
      <c r="Q1977" s="516"/>
      <c r="R1977" s="512"/>
      <c r="S1977" s="528"/>
      <c r="T1977" s="529"/>
      <c r="U1977" s="528"/>
      <c r="V1977" s="528"/>
      <c r="W1977" s="528"/>
      <c r="X1977" s="511"/>
      <c r="Y1977" s="512"/>
      <c r="Z1977" s="512"/>
      <c r="AA1977" s="512"/>
      <c r="AB1977" s="511"/>
      <c r="AC1977" s="512"/>
      <c r="AD1977" s="512"/>
      <c r="AE1977" s="512"/>
      <c r="AF1977" s="512"/>
      <c r="AG1977" s="19"/>
      <c r="AH1977" s="19"/>
    </row>
    <row r="1978" spans="1:34" ht="12.75" customHeight="1">
      <c r="A1978" s="19"/>
      <c r="B1978" s="514"/>
      <c r="C1978" s="514"/>
      <c r="D1978" s="515"/>
      <c r="E1978" s="516"/>
      <c r="F1978" s="516"/>
      <c r="G1978" s="516"/>
      <c r="H1978" s="515"/>
      <c r="I1978" s="517"/>
      <c r="J1978" s="512"/>
      <c r="K1978" s="512"/>
      <c r="L1978" s="515"/>
      <c r="M1978" s="516"/>
      <c r="N1978" s="516"/>
      <c r="O1978" s="516"/>
      <c r="P1978" s="515"/>
      <c r="Q1978" s="516"/>
      <c r="R1978" s="512"/>
      <c r="S1978" s="512"/>
      <c r="T1978" s="511"/>
      <c r="U1978" s="512"/>
      <c r="V1978" s="512"/>
      <c r="W1978" s="512"/>
      <c r="X1978" s="511"/>
      <c r="Y1978" s="512"/>
      <c r="Z1978" s="512"/>
      <c r="AA1978" s="512"/>
      <c r="AB1978" s="511"/>
      <c r="AC1978" s="512"/>
      <c r="AD1978" s="512"/>
      <c r="AE1978" s="512"/>
      <c r="AF1978" s="512"/>
      <c r="AG1978" s="19"/>
      <c r="AH1978" s="19"/>
    </row>
    <row r="1979" spans="1:34" ht="12.75" customHeight="1">
      <c r="A1979" s="19"/>
      <c r="B1979" s="509"/>
      <c r="C1979" s="509"/>
      <c r="D1979" s="511"/>
      <c r="E1979" s="512"/>
      <c r="F1979" s="512"/>
      <c r="G1979" s="512"/>
      <c r="H1979" s="511"/>
      <c r="I1979" s="512"/>
      <c r="J1979" s="512"/>
      <c r="K1979" s="512"/>
      <c r="L1979" s="511"/>
      <c r="M1979" s="512"/>
      <c r="N1979" s="512"/>
      <c r="O1979" s="512"/>
      <c r="P1979" s="511"/>
      <c r="Q1979" s="512"/>
      <c r="R1979" s="512"/>
      <c r="S1979" s="512"/>
      <c r="T1979" s="511"/>
      <c r="U1979" s="512"/>
      <c r="V1979" s="512"/>
      <c r="W1979" s="512"/>
      <c r="X1979" s="511"/>
      <c r="Y1979" s="512"/>
      <c r="Z1979" s="512"/>
      <c r="AA1979" s="512"/>
      <c r="AB1979" s="511"/>
      <c r="AC1979" s="512"/>
      <c r="AD1979" s="512"/>
      <c r="AE1979" s="512"/>
      <c r="AF1979" s="512"/>
      <c r="AG1979" s="19"/>
      <c r="AH1979" s="19"/>
    </row>
    <row r="1980" spans="1:34" ht="12.75" customHeight="1">
      <c r="A1980" s="19"/>
      <c r="B1980" s="532"/>
      <c r="C1980" s="532"/>
      <c r="D1980" s="523"/>
      <c r="E1980" s="522"/>
      <c r="F1980" s="522"/>
      <c r="G1980" s="522"/>
      <c r="H1980" s="523"/>
      <c r="I1980" s="522"/>
      <c r="J1980" s="522"/>
      <c r="K1980" s="522"/>
      <c r="L1980" s="523"/>
      <c r="M1980" s="522"/>
      <c r="N1980" s="522"/>
      <c r="O1980" s="522"/>
      <c r="P1980" s="523"/>
      <c r="Q1980" s="522"/>
      <c r="R1980" s="522"/>
      <c r="S1980" s="522"/>
      <c r="T1980" s="523"/>
      <c r="U1980" s="522"/>
      <c r="V1980" s="522"/>
      <c r="W1980" s="522"/>
      <c r="X1980" s="523"/>
      <c r="Y1980" s="522"/>
      <c r="Z1980" s="522"/>
      <c r="AA1980" s="522"/>
      <c r="AB1980" s="523"/>
      <c r="AC1980" s="522"/>
      <c r="AD1980" s="522"/>
      <c r="AE1980" s="522"/>
      <c r="AF1980" s="522"/>
      <c r="AG1980" s="19"/>
      <c r="AH1980" s="19"/>
    </row>
    <row r="1981" spans="1:34" ht="12.75" customHeight="1">
      <c r="A1981" s="19"/>
      <c r="B1981" s="375"/>
      <c r="C1981" s="375"/>
      <c r="D1981" s="110"/>
      <c r="E1981" s="38"/>
      <c r="F1981" s="38"/>
      <c r="G1981" s="38"/>
      <c r="H1981" s="110"/>
      <c r="I1981" s="38"/>
      <c r="J1981" s="38"/>
      <c r="K1981" s="38"/>
      <c r="L1981" s="110"/>
      <c r="M1981" s="38"/>
      <c r="N1981" s="38"/>
      <c r="O1981" s="38"/>
      <c r="P1981" s="110"/>
      <c r="Q1981" s="38"/>
      <c r="R1981" s="38"/>
      <c r="S1981" s="38"/>
      <c r="T1981" s="110"/>
      <c r="U1981" s="38"/>
      <c r="V1981" s="38"/>
      <c r="W1981" s="38"/>
      <c r="X1981" s="110"/>
      <c r="Y1981" s="38"/>
      <c r="Z1981" s="38"/>
      <c r="AA1981" s="38"/>
      <c r="AB1981" s="110"/>
      <c r="AC1981" s="38"/>
      <c r="AD1981" s="38"/>
      <c r="AE1981" s="38"/>
      <c r="AF1981" s="38"/>
      <c r="AG1981" s="19"/>
      <c r="AH1981" s="19"/>
    </row>
    <row r="1982" spans="1:34" ht="12.75" customHeight="1">
      <c r="A1982" s="19"/>
      <c r="B1982" s="48"/>
      <c r="C1982" s="375"/>
      <c r="D1982" s="110"/>
      <c r="E1982" s="38"/>
      <c r="F1982" s="38"/>
      <c r="G1982" s="38"/>
      <c r="H1982" s="110"/>
      <c r="I1982" s="38"/>
      <c r="J1982" s="38"/>
      <c r="K1982" s="38"/>
      <c r="L1982" s="110"/>
      <c r="M1982" s="38"/>
      <c r="N1982" s="38"/>
      <c r="O1982" s="38"/>
      <c r="P1982" s="110"/>
      <c r="Q1982" s="38"/>
      <c r="R1982" s="38"/>
      <c r="S1982" s="38"/>
      <c r="T1982" s="110"/>
      <c r="U1982" s="38"/>
      <c r="V1982" s="38"/>
      <c r="W1982" s="38"/>
      <c r="X1982" s="110"/>
      <c r="Y1982" s="38"/>
      <c r="Z1982" s="38"/>
      <c r="AA1982" s="38"/>
      <c r="AB1982" s="110"/>
      <c r="AC1982" s="38"/>
      <c r="AD1982" s="38"/>
      <c r="AE1982" s="38"/>
      <c r="AF1982" s="38"/>
      <c r="AG1982" s="19"/>
      <c r="AH1982" s="19"/>
    </row>
    <row r="1983" spans="1:34" ht="12.75" customHeight="1">
      <c r="A1983" s="19"/>
      <c r="B1983" s="48"/>
      <c r="C1983" s="48"/>
      <c r="D1983" s="110"/>
      <c r="E1983" s="38"/>
      <c r="F1983" s="38"/>
      <c r="G1983" s="38"/>
      <c r="H1983" s="110"/>
      <c r="I1983" s="38"/>
      <c r="J1983" s="38"/>
      <c r="K1983" s="38"/>
      <c r="L1983" s="110"/>
      <c r="M1983" s="38"/>
      <c r="N1983" s="38"/>
      <c r="O1983" s="38"/>
      <c r="P1983" s="110"/>
      <c r="Q1983" s="38"/>
      <c r="R1983" s="38"/>
      <c r="S1983" s="38"/>
      <c r="T1983" s="110"/>
      <c r="U1983" s="38"/>
      <c r="V1983" s="38"/>
      <c r="W1983" s="38"/>
      <c r="X1983" s="110"/>
      <c r="Y1983" s="38"/>
      <c r="Z1983" s="38"/>
      <c r="AA1983" s="38"/>
      <c r="AB1983" s="110"/>
      <c r="AC1983" s="38"/>
      <c r="AD1983" s="38"/>
      <c r="AE1983" s="38"/>
      <c r="AF1983" s="38"/>
      <c r="AG1983" s="19"/>
      <c r="AH1983" s="19"/>
    </row>
    <row r="1984" spans="1:34" ht="12.75" customHeight="1">
      <c r="A1984" s="19"/>
      <c r="B1984" s="383"/>
      <c r="C1984" s="383"/>
      <c r="D1984" s="372"/>
      <c r="E1984" s="35"/>
      <c r="F1984" s="35"/>
      <c r="G1984" s="35"/>
      <c r="H1984" s="372"/>
      <c r="I1984" s="35"/>
      <c r="J1984" s="35"/>
      <c r="K1984" s="35"/>
      <c r="L1984" s="372"/>
      <c r="M1984" s="35"/>
      <c r="N1984" s="35"/>
      <c r="O1984" s="35"/>
      <c r="P1984" s="372"/>
      <c r="Q1984" s="35"/>
      <c r="R1984" s="35"/>
      <c r="S1984" s="35"/>
      <c r="T1984" s="372"/>
      <c r="U1984" s="35"/>
      <c r="V1984" s="35"/>
      <c r="W1984" s="35"/>
      <c r="X1984" s="372"/>
      <c r="Y1984" s="35"/>
      <c r="Z1984" s="35"/>
      <c r="AA1984" s="35"/>
      <c r="AB1984" s="372"/>
      <c r="AC1984" s="35"/>
      <c r="AD1984" s="35"/>
      <c r="AE1984" s="35"/>
      <c r="AF1984" s="35"/>
      <c r="AG1984" s="19"/>
      <c r="AH1984" s="19"/>
    </row>
    <row r="1985" spans="1:34" ht="12.75" customHeight="1">
      <c r="A1985" s="19"/>
      <c r="B1985" s="375"/>
      <c r="C1985" s="375"/>
      <c r="D1985" s="110"/>
      <c r="E1985" s="38"/>
      <c r="F1985" s="38"/>
      <c r="G1985" s="38"/>
      <c r="H1985" s="110"/>
      <c r="I1985" s="38"/>
      <c r="J1985" s="38"/>
      <c r="K1985" s="38"/>
      <c r="L1985" s="110"/>
      <c r="M1985" s="38"/>
      <c r="N1985" s="38"/>
      <c r="O1985" s="38"/>
      <c r="P1985" s="110"/>
      <c r="Q1985" s="38"/>
      <c r="R1985" s="38"/>
      <c r="S1985" s="38"/>
      <c r="T1985" s="110"/>
      <c r="U1985" s="38"/>
      <c r="V1985" s="38"/>
      <c r="W1985" s="38"/>
      <c r="X1985" s="110"/>
      <c r="Y1985" s="38"/>
      <c r="Z1985" s="38"/>
      <c r="AA1985" s="38"/>
      <c r="AB1985" s="110"/>
      <c r="AC1985" s="38"/>
      <c r="AD1985" s="38"/>
      <c r="AE1985" s="38"/>
      <c r="AF1985" s="38"/>
      <c r="AG1985" s="19"/>
      <c r="AH1985" s="19"/>
    </row>
    <row r="1986" spans="1:34" ht="12.75" customHeight="1">
      <c r="A1986" s="19"/>
      <c r="B1986" s="48"/>
      <c r="C1986" s="375"/>
      <c r="D1986" s="110"/>
      <c r="E1986" s="38"/>
      <c r="F1986" s="38"/>
      <c r="G1986" s="38"/>
      <c r="H1986" s="110"/>
      <c r="I1986" s="38"/>
      <c r="J1986" s="38"/>
      <c r="K1986" s="38"/>
      <c r="L1986" s="110"/>
      <c r="M1986" s="38"/>
      <c r="N1986" s="38"/>
      <c r="O1986" s="38"/>
      <c r="P1986" s="110"/>
      <c r="Q1986" s="38"/>
      <c r="R1986" s="38"/>
      <c r="S1986" s="38"/>
      <c r="T1986" s="110"/>
      <c r="U1986" s="38"/>
      <c r="V1986" s="38"/>
      <c r="W1986" s="38"/>
      <c r="X1986" s="110"/>
      <c r="Y1986" s="38"/>
      <c r="Z1986" s="38"/>
      <c r="AA1986" s="38"/>
      <c r="AB1986" s="110"/>
      <c r="AC1986" s="38"/>
      <c r="AD1986" s="38"/>
      <c r="AE1986" s="38"/>
      <c r="AF1986" s="38"/>
      <c r="AG1986" s="19"/>
      <c r="AH1986" s="19"/>
    </row>
    <row r="1987" spans="1:34" ht="12.75" customHeight="1">
      <c r="A1987" s="19"/>
      <c r="B1987" s="38"/>
      <c r="C1987" s="38"/>
      <c r="D1987" s="110"/>
      <c r="E1987" s="38"/>
      <c r="F1987" s="38"/>
      <c r="G1987" s="38"/>
      <c r="H1987" s="110"/>
      <c r="I1987" s="38"/>
      <c r="J1987" s="38"/>
      <c r="K1987" s="38"/>
      <c r="L1987" s="110"/>
      <c r="M1987" s="38"/>
      <c r="N1987" s="38"/>
      <c r="O1987" s="38"/>
      <c r="P1987" s="110"/>
      <c r="Q1987" s="38"/>
      <c r="R1987" s="38"/>
      <c r="S1987" s="38"/>
      <c r="T1987" s="110"/>
      <c r="U1987" s="38"/>
      <c r="V1987" s="38"/>
      <c r="W1987" s="38"/>
      <c r="X1987" s="110"/>
      <c r="Y1987" s="38"/>
      <c r="Z1987" s="38"/>
      <c r="AA1987" s="38"/>
      <c r="AB1987" s="110"/>
      <c r="AC1987" s="38"/>
      <c r="AD1987" s="38"/>
      <c r="AE1987" s="38"/>
      <c r="AF1987" s="38"/>
      <c r="AG1987" s="19"/>
      <c r="AH1987" s="19"/>
    </row>
    <row r="1988" spans="1:34" ht="12.75" customHeight="1">
      <c r="A1988" s="19"/>
      <c r="B1988" s="307"/>
      <c r="C1988" s="307"/>
      <c r="D1988" s="319"/>
      <c r="E1988" s="307"/>
      <c r="F1988" s="307"/>
      <c r="G1988" s="307"/>
      <c r="H1988" s="319"/>
      <c r="I1988" s="307"/>
      <c r="J1988" s="307"/>
      <c r="K1988" s="307"/>
      <c r="L1988" s="319"/>
      <c r="M1988" s="307"/>
      <c r="N1988" s="307"/>
      <c r="O1988" s="307"/>
      <c r="P1988" s="319"/>
      <c r="Q1988" s="307"/>
      <c r="R1988" s="307"/>
      <c r="S1988" s="307"/>
      <c r="T1988" s="319"/>
      <c r="U1988" s="307"/>
      <c r="V1988" s="307"/>
      <c r="W1988" s="307"/>
      <c r="X1988" s="319"/>
      <c r="Y1988" s="307"/>
      <c r="Z1988" s="307"/>
      <c r="AA1988" s="307"/>
      <c r="AB1988" s="319"/>
      <c r="AC1988" s="307"/>
      <c r="AD1988" s="307"/>
      <c r="AE1988" s="307"/>
      <c r="AF1988" s="307"/>
      <c r="AG1988" s="19"/>
      <c r="AH1988" s="19"/>
    </row>
    <row r="1989" spans="1:34" ht="12.75" customHeight="1">
      <c r="A1989" s="19"/>
      <c r="J1989" s="2"/>
      <c r="K1989" s="52"/>
      <c r="AA1989" s="19"/>
      <c r="AG1989" s="19"/>
      <c r="AH1989" s="19"/>
    </row>
    <row r="1990" spans="1:34" ht="12.75" customHeight="1">
      <c r="A1990" s="19"/>
      <c r="B1990" s="1159">
        <v>43891</v>
      </c>
      <c r="C1990" s="1000"/>
      <c r="D1990" s="1000"/>
      <c r="E1990" s="1000"/>
      <c r="F1990" s="1000"/>
      <c r="G1990" s="1000"/>
      <c r="H1990" s="1000"/>
      <c r="I1990" s="1001"/>
      <c r="J1990" s="19"/>
      <c r="K1990" s="1007" t="s">
        <v>1016</v>
      </c>
      <c r="L1990" s="727"/>
      <c r="M1990" s="727"/>
      <c r="N1990" s="727"/>
      <c r="O1990" s="727"/>
      <c r="P1990" s="727"/>
      <c r="Q1990" s="727"/>
      <c r="R1990" s="727"/>
      <c r="S1990" s="727"/>
      <c r="T1990" s="727"/>
      <c r="U1990" s="727"/>
      <c r="V1990" s="727"/>
      <c r="W1990" s="727"/>
      <c r="X1990" s="727"/>
      <c r="Y1990" s="228"/>
      <c r="Z1990" s="19"/>
      <c r="AA1990" s="19"/>
      <c r="AB1990" s="19"/>
      <c r="AC1990" s="19"/>
      <c r="AD1990" s="19"/>
      <c r="AE1990" s="19"/>
      <c r="AF1990" s="19"/>
      <c r="AG1990" s="19"/>
      <c r="AH1990" s="19"/>
    </row>
    <row r="1991" spans="1:34" ht="12.75" customHeight="1">
      <c r="A1991" s="19"/>
      <c r="B1991" s="1002"/>
      <c r="C1991" s="727"/>
      <c r="D1991" s="727"/>
      <c r="E1991" s="727"/>
      <c r="F1991" s="727"/>
      <c r="G1991" s="727"/>
      <c r="H1991" s="727"/>
      <c r="I1991" s="1003"/>
      <c r="J1991" s="19"/>
      <c r="K1991" s="727"/>
      <c r="L1991" s="727"/>
      <c r="M1991" s="727"/>
      <c r="N1991" s="727"/>
      <c r="O1991" s="727"/>
      <c r="P1991" s="727"/>
      <c r="Q1991" s="727"/>
      <c r="R1991" s="727"/>
      <c r="S1991" s="727"/>
      <c r="T1991" s="727"/>
      <c r="U1991" s="727"/>
      <c r="V1991" s="727"/>
      <c r="W1991" s="727"/>
      <c r="X1991" s="727"/>
      <c r="Y1991" s="228"/>
      <c r="Z1991" s="19"/>
      <c r="AA1991" s="19"/>
      <c r="AB1991" s="19"/>
      <c r="AC1991" s="19"/>
      <c r="AD1991" s="19"/>
      <c r="AE1991" s="19"/>
      <c r="AF1991" s="19"/>
      <c r="AG1991" s="19"/>
      <c r="AH1991" s="19"/>
    </row>
    <row r="1992" spans="1:34" ht="12.75" customHeight="1">
      <c r="A1992" s="19"/>
      <c r="B1992" s="1004"/>
      <c r="C1992" s="1005"/>
      <c r="D1992" s="1005"/>
      <c r="E1992" s="1005"/>
      <c r="F1992" s="1005"/>
      <c r="G1992" s="1005"/>
      <c r="H1992" s="1005"/>
      <c r="I1992" s="1006"/>
      <c r="J1992" s="237"/>
      <c r="K1992" s="727"/>
      <c r="L1992" s="727"/>
      <c r="M1992" s="727"/>
      <c r="N1992" s="727"/>
      <c r="O1992" s="727"/>
      <c r="P1992" s="727"/>
      <c r="Q1992" s="727"/>
      <c r="R1992" s="727"/>
      <c r="S1992" s="727"/>
      <c r="T1992" s="727"/>
      <c r="U1992" s="727"/>
      <c r="V1992" s="727"/>
      <c r="W1992" s="727"/>
      <c r="X1992" s="727"/>
      <c r="Y1992" s="228"/>
      <c r="Z1992" s="284"/>
      <c r="AA1992" s="284"/>
      <c r="AB1992" s="284"/>
      <c r="AC1992" s="284"/>
      <c r="AD1992" s="284"/>
      <c r="AE1992" s="284"/>
      <c r="AF1992" s="284"/>
      <c r="AG1992" s="19"/>
      <c r="AH1992" s="19"/>
    </row>
    <row r="1993" spans="1:34" ht="12.75" customHeight="1">
      <c r="A1993" s="19"/>
      <c r="B1993" s="238"/>
      <c r="C1993" s="238"/>
      <c r="D1993" s="238"/>
      <c r="E1993" s="238"/>
      <c r="F1993" s="238"/>
      <c r="G1993" s="238"/>
      <c r="H1993" s="238"/>
      <c r="I1993" s="238"/>
      <c r="J1993" s="238"/>
      <c r="K1993" s="238"/>
      <c r="L1993" s="238"/>
      <c r="M1993" s="238"/>
      <c r="N1993" s="238"/>
      <c r="O1993" s="238"/>
      <c r="P1993" s="238"/>
      <c r="Q1993" s="238"/>
      <c r="R1993" s="238"/>
      <c r="S1993" s="238"/>
      <c r="T1993" s="238"/>
      <c r="U1993" s="238"/>
      <c r="V1993" s="238"/>
      <c r="W1993" s="238"/>
      <c r="X1993" s="238"/>
      <c r="Y1993" s="238"/>
      <c r="Z1993" s="238"/>
      <c r="AA1993" s="238"/>
      <c r="AB1993" s="238"/>
      <c r="AC1993" s="238"/>
      <c r="AD1993" s="238"/>
      <c r="AE1993" s="238"/>
      <c r="AF1993" s="238"/>
      <c r="AG1993" s="19"/>
      <c r="AH1993" s="19"/>
    </row>
    <row r="1994" spans="1:34" ht="12.75" customHeight="1">
      <c r="A1994" s="19"/>
      <c r="B1994" s="1008" t="s">
        <v>908</v>
      </c>
      <c r="C1994" s="949"/>
      <c r="D1994" s="1009"/>
      <c r="E1994" s="1008" t="s">
        <v>1017</v>
      </c>
      <c r="F1994" s="949"/>
      <c r="G1994" s="949"/>
      <c r="H1994" s="1009"/>
      <c r="I1994" s="1008" t="s">
        <v>1018</v>
      </c>
      <c r="J1994" s="949"/>
      <c r="K1994" s="949"/>
      <c r="L1994" s="949"/>
      <c r="M1994" s="949"/>
      <c r="N1994" s="949"/>
      <c r="O1994" s="949"/>
      <c r="P1994" s="949"/>
      <c r="Q1994" s="949"/>
      <c r="R1994" s="949"/>
      <c r="S1994" s="949"/>
      <c r="T1994" s="949"/>
      <c r="U1994" s="949"/>
      <c r="V1994" s="949"/>
      <c r="W1994" s="949"/>
      <c r="X1994" s="949"/>
      <c r="Y1994" s="949"/>
      <c r="Z1994" s="949"/>
      <c r="AA1994" s="949"/>
      <c r="AB1994" s="949"/>
      <c r="AC1994" s="949"/>
      <c r="AD1994" s="949"/>
      <c r="AE1994" s="949"/>
      <c r="AF1994" s="1009"/>
      <c r="AG1994" s="19"/>
      <c r="AH1994" s="19"/>
    </row>
    <row r="1995" spans="1:34" ht="12.75" customHeight="1">
      <c r="A1995" s="19"/>
      <c r="B1995" s="360"/>
      <c r="C1995" s="482"/>
      <c r="D1995" s="362"/>
      <c r="E1995" s="360"/>
      <c r="F1995" s="360"/>
      <c r="G1995" s="360"/>
      <c r="H1995" s="362"/>
      <c r="I1995" s="360">
        <v>9</v>
      </c>
      <c r="J1995" s="360"/>
      <c r="K1995" s="360">
        <v>10</v>
      </c>
      <c r="L1995" s="362"/>
      <c r="M1995" s="360">
        <v>11</v>
      </c>
      <c r="N1995" s="360"/>
      <c r="O1995" s="360">
        <v>12</v>
      </c>
      <c r="P1995" s="362"/>
      <c r="Q1995" s="360">
        <v>13</v>
      </c>
      <c r="R1995" s="360"/>
      <c r="S1995" s="360">
        <v>14</v>
      </c>
      <c r="T1995" s="362"/>
      <c r="U1995" s="360">
        <v>15</v>
      </c>
      <c r="V1995" s="360"/>
      <c r="W1995" s="360">
        <v>16</v>
      </c>
      <c r="X1995" s="362"/>
      <c r="Y1995" s="360">
        <v>17</v>
      </c>
      <c r="Z1995" s="360"/>
      <c r="AA1995" s="360">
        <v>18</v>
      </c>
      <c r="AB1995" s="362"/>
      <c r="AC1995" s="360"/>
      <c r="AD1995" s="360"/>
      <c r="AE1995" s="360"/>
      <c r="AF1995" s="360"/>
      <c r="AG1995" s="19"/>
      <c r="AH1995" s="19"/>
    </row>
    <row r="1996" spans="1:34" ht="12.75" customHeight="1">
      <c r="A1996" s="19"/>
      <c r="B1996" s="438">
        <v>1</v>
      </c>
      <c r="C1996" s="504" t="s">
        <v>1024</v>
      </c>
      <c r="D1996" s="440"/>
      <c r="E1996" s="441"/>
      <c r="F1996" s="441"/>
      <c r="G1996" s="441"/>
      <c r="H1996" s="440"/>
      <c r="I1996" s="441"/>
      <c r="J1996" s="441"/>
      <c r="K1996" s="441"/>
      <c r="L1996" s="440"/>
      <c r="M1996" s="441"/>
      <c r="N1996" s="441"/>
      <c r="O1996" s="441"/>
      <c r="P1996" s="440"/>
      <c r="Q1996" s="441"/>
      <c r="R1996" s="441"/>
      <c r="S1996" s="441"/>
      <c r="T1996" s="440"/>
      <c r="U1996" s="441"/>
      <c r="V1996" s="441"/>
      <c r="W1996" s="441"/>
      <c r="X1996" s="440"/>
      <c r="Y1996" s="441"/>
      <c r="Z1996" s="441"/>
      <c r="AA1996" s="441"/>
      <c r="AB1996" s="440"/>
      <c r="AC1996" s="441"/>
      <c r="AD1996" s="441"/>
      <c r="AE1996" s="441"/>
      <c r="AF1996" s="441"/>
      <c r="AG1996" s="19"/>
      <c r="AH1996" s="19"/>
    </row>
    <row r="1997" spans="1:34" ht="12.75" customHeight="1">
      <c r="A1997" s="19"/>
      <c r="B1997" s="489"/>
      <c r="C1997" s="490"/>
      <c r="D1997" s="488"/>
      <c r="E1997" s="487"/>
      <c r="F1997" s="487"/>
      <c r="G1997" s="487"/>
      <c r="H1997" s="488"/>
      <c r="I1997" s="487"/>
      <c r="J1997" s="487"/>
      <c r="K1997" s="487"/>
      <c r="L1997" s="488"/>
      <c r="M1997" s="487"/>
      <c r="N1997" s="487"/>
      <c r="O1997" s="487"/>
      <c r="P1997" s="488"/>
      <c r="Q1997" s="487"/>
      <c r="R1997" s="487"/>
      <c r="S1997" s="487"/>
      <c r="T1997" s="488"/>
      <c r="U1997" s="487"/>
      <c r="V1997" s="487"/>
      <c r="W1997" s="487"/>
      <c r="X1997" s="488"/>
      <c r="Y1997" s="487"/>
      <c r="Z1997" s="487"/>
      <c r="AA1997" s="487"/>
      <c r="AB1997" s="488"/>
      <c r="AC1997" s="487"/>
      <c r="AD1997" s="487"/>
      <c r="AE1997" s="487"/>
      <c r="AF1997" s="487"/>
      <c r="AG1997" s="19"/>
      <c r="AH1997" s="19"/>
    </row>
    <row r="1998" spans="1:34" ht="12.75" customHeight="1">
      <c r="A1998" s="19"/>
      <c r="B1998" s="445"/>
      <c r="C1998" s="489"/>
      <c r="D1998" s="446"/>
      <c r="E1998" s="447"/>
      <c r="F1998" s="447"/>
      <c r="G1998" s="447"/>
      <c r="H1998" s="446"/>
      <c r="I1998" s="487"/>
      <c r="J1998" s="487"/>
      <c r="K1998" s="487"/>
      <c r="L1998" s="488"/>
      <c r="M1998" s="487"/>
      <c r="N1998" s="487"/>
      <c r="O1998" s="487"/>
      <c r="P1998" s="488"/>
      <c r="Q1998" s="487"/>
      <c r="R1998" s="441"/>
      <c r="S1998" s="441"/>
      <c r="T1998" s="440"/>
      <c r="U1998" s="441"/>
      <c r="V1998" s="441"/>
      <c r="W1998" s="441"/>
      <c r="X1998" s="488"/>
      <c r="Y1998" s="487"/>
      <c r="Z1998" s="487"/>
      <c r="AA1998" s="487"/>
      <c r="AB1998" s="488"/>
      <c r="AC1998" s="487"/>
      <c r="AD1998" s="487"/>
      <c r="AE1998" s="487"/>
      <c r="AF1998" s="487"/>
      <c r="AG1998" s="19"/>
      <c r="AH1998" s="19"/>
    </row>
    <row r="1999" spans="1:34" ht="12.75" customHeight="1">
      <c r="A1999" s="19"/>
      <c r="B1999" s="451"/>
      <c r="C1999" s="496"/>
      <c r="D1999" s="452"/>
      <c r="E1999" s="453"/>
      <c r="F1999" s="453"/>
      <c r="G1999" s="453"/>
      <c r="H1999" s="452"/>
      <c r="I1999" s="500"/>
      <c r="J1999" s="500"/>
      <c r="K1999" s="500"/>
      <c r="L1999" s="503"/>
      <c r="M1999" s="500"/>
      <c r="N1999" s="500"/>
      <c r="O1999" s="500"/>
      <c r="P1999" s="503"/>
      <c r="Q1999" s="500"/>
      <c r="R1999" s="461"/>
      <c r="S1999" s="461"/>
      <c r="T1999" s="460"/>
      <c r="U1999" s="461"/>
      <c r="V1999" s="461"/>
      <c r="W1999" s="461"/>
      <c r="X1999" s="503"/>
      <c r="Y1999" s="500"/>
      <c r="Z1999" s="500"/>
      <c r="AA1999" s="500"/>
      <c r="AB1999" s="503"/>
      <c r="AC1999" s="500"/>
      <c r="AD1999" s="500"/>
      <c r="AE1999" s="500"/>
      <c r="AF1999" s="500"/>
      <c r="AG1999" s="19"/>
      <c r="AH1999" s="19"/>
    </row>
    <row r="2000" spans="1:34" ht="12.75" customHeight="1">
      <c r="A2000" s="19"/>
      <c r="B2000" s="363">
        <v>2</v>
      </c>
      <c r="C2000" s="363" t="s">
        <v>483</v>
      </c>
      <c r="D2000" s="110"/>
      <c r="E2000" s="38"/>
      <c r="F2000" s="38"/>
      <c r="G2000" s="38"/>
      <c r="H2000" s="110"/>
      <c r="I2000" s="38"/>
      <c r="J2000" s="38"/>
      <c r="K2000" s="38"/>
      <c r="L2000" s="110"/>
      <c r="M2000" s="38"/>
      <c r="N2000" s="38"/>
      <c r="O2000" s="38"/>
      <c r="P2000" s="110"/>
      <c r="Q2000" s="38"/>
      <c r="R2000" s="38"/>
      <c r="S2000" s="38"/>
      <c r="T2000" s="110"/>
      <c r="U2000" s="38"/>
      <c r="V2000" s="38"/>
      <c r="W2000" s="38"/>
      <c r="X2000" s="110"/>
      <c r="Y2000" s="38"/>
      <c r="Z2000" s="38"/>
      <c r="AA2000" s="38"/>
      <c r="AB2000" s="110"/>
      <c r="AC2000" s="38"/>
      <c r="AD2000" s="38"/>
      <c r="AE2000" s="38"/>
      <c r="AF2000" s="38"/>
      <c r="AG2000" s="19"/>
      <c r="AH2000" s="19"/>
    </row>
    <row r="2001" spans="1:34" ht="12.75" customHeight="1">
      <c r="A2001" s="19"/>
      <c r="B2001" s="48"/>
      <c r="C2001" s="375"/>
      <c r="D2001" s="110"/>
      <c r="E2001" s="38"/>
      <c r="F2001" s="38"/>
      <c r="G2001" s="38"/>
      <c r="H2001" s="110"/>
      <c r="I2001" s="38"/>
      <c r="J2001" s="38"/>
      <c r="K2001" s="38"/>
      <c r="L2001" s="110"/>
      <c r="M2001" s="38"/>
      <c r="N2001" s="38"/>
      <c r="O2001" s="38"/>
      <c r="P2001" s="110"/>
      <c r="Q2001" s="38"/>
      <c r="R2001" s="38"/>
      <c r="S2001" s="38"/>
      <c r="T2001" s="110"/>
      <c r="U2001" s="38"/>
      <c r="V2001" s="38"/>
      <c r="W2001" s="38"/>
      <c r="X2001" s="110"/>
      <c r="Y2001" s="38"/>
      <c r="Z2001" s="38"/>
      <c r="AA2001" s="124"/>
      <c r="AB2001" s="110"/>
      <c r="AC2001" s="38"/>
      <c r="AD2001" s="38"/>
      <c r="AE2001" s="38"/>
      <c r="AF2001" s="38"/>
      <c r="AG2001" s="19"/>
      <c r="AH2001" s="19"/>
    </row>
    <row r="2002" spans="1:34" ht="12.75" customHeight="1">
      <c r="A2002" s="19"/>
      <c r="B2002" s="375"/>
      <c r="C2002" s="48"/>
      <c r="D2002" s="315"/>
      <c r="E2002" s="124"/>
      <c r="F2002" s="124"/>
      <c r="G2002" s="124"/>
      <c r="H2002" s="315"/>
      <c r="I2002" s="303"/>
      <c r="J2002" s="38"/>
      <c r="K2002" s="38"/>
      <c r="L2002" s="110"/>
      <c r="M2002" s="38"/>
      <c r="N2002" s="38"/>
      <c r="O2002" s="38"/>
      <c r="P2002" s="315"/>
      <c r="Q2002" s="38"/>
      <c r="R2002" s="124"/>
      <c r="S2002" s="124"/>
      <c r="T2002" s="315"/>
      <c r="U2002" s="124"/>
      <c r="V2002" s="124"/>
      <c r="W2002" s="124"/>
      <c r="X2002" s="110"/>
      <c r="Y2002" s="38"/>
      <c r="Z2002" s="124"/>
      <c r="AA2002" s="124"/>
      <c r="AB2002" s="315"/>
      <c r="AC2002" s="124"/>
      <c r="AD2002" s="124"/>
      <c r="AE2002" s="124"/>
      <c r="AF2002" s="38"/>
      <c r="AG2002" s="19"/>
      <c r="AH2002" s="19"/>
    </row>
    <row r="2003" spans="1:34" ht="12.75" customHeight="1">
      <c r="A2003" s="19"/>
      <c r="B2003" s="376"/>
      <c r="C2003" s="383"/>
      <c r="D2003" s="377"/>
      <c r="E2003" s="378"/>
      <c r="F2003" s="378"/>
      <c r="G2003" s="378"/>
      <c r="H2003" s="377"/>
      <c r="I2003" s="379"/>
      <c r="J2003" s="35"/>
      <c r="K2003" s="35"/>
      <c r="L2003" s="372"/>
      <c r="M2003" s="35"/>
      <c r="N2003" s="35"/>
      <c r="O2003" s="35"/>
      <c r="P2003" s="377"/>
      <c r="Q2003" s="378"/>
      <c r="R2003" s="378"/>
      <c r="S2003" s="378"/>
      <c r="T2003" s="377"/>
      <c r="U2003" s="378"/>
      <c r="V2003" s="378"/>
      <c r="W2003" s="378"/>
      <c r="X2003" s="377"/>
      <c r="Y2003" s="378"/>
      <c r="Z2003" s="378"/>
      <c r="AA2003" s="378"/>
      <c r="AB2003" s="377"/>
      <c r="AC2003" s="378"/>
      <c r="AD2003" s="378"/>
      <c r="AE2003" s="378"/>
      <c r="AF2003" s="35"/>
      <c r="AG2003" s="19"/>
      <c r="AH2003" s="19"/>
    </row>
    <row r="2004" spans="1:34" ht="12.75" customHeight="1">
      <c r="A2004" s="19"/>
      <c r="B2004" s="363">
        <v>3</v>
      </c>
      <c r="C2004" s="363" t="s">
        <v>1019</v>
      </c>
      <c r="D2004" s="315"/>
      <c r="E2004" s="124"/>
      <c r="F2004" s="124"/>
      <c r="G2004" s="124"/>
      <c r="H2004" s="315"/>
      <c r="I2004" s="303"/>
      <c r="J2004" s="38"/>
      <c r="K2004" s="38"/>
      <c r="L2004" s="110"/>
      <c r="M2004" s="38"/>
      <c r="N2004" s="38"/>
      <c r="O2004" s="38"/>
      <c r="P2004" s="315"/>
      <c r="Q2004" s="124"/>
      <c r="R2004" s="124"/>
      <c r="S2004" s="124"/>
      <c r="T2004" s="315"/>
      <c r="U2004" s="124"/>
      <c r="V2004" s="124"/>
      <c r="W2004" s="124"/>
      <c r="X2004" s="110"/>
      <c r="Y2004" s="38"/>
      <c r="Z2004" s="38"/>
      <c r="AA2004" s="124"/>
      <c r="AB2004" s="110"/>
      <c r="AC2004" s="38"/>
      <c r="AD2004" s="38"/>
      <c r="AE2004" s="38"/>
      <c r="AF2004" s="38"/>
      <c r="AG2004" s="19"/>
      <c r="AH2004" s="19"/>
    </row>
    <row r="2005" spans="1:34" ht="12.75" customHeight="1">
      <c r="A2005" s="19"/>
      <c r="B2005" s="48"/>
      <c r="C2005" s="48"/>
      <c r="D2005" s="110"/>
      <c r="E2005" s="38"/>
      <c r="F2005" s="38"/>
      <c r="G2005" s="38"/>
      <c r="H2005" s="110"/>
      <c r="I2005" s="38"/>
      <c r="J2005" s="38"/>
      <c r="K2005" s="38"/>
      <c r="L2005" s="110"/>
      <c r="M2005" s="38"/>
      <c r="N2005" s="38"/>
      <c r="O2005" s="38"/>
      <c r="P2005" s="110"/>
      <c r="Q2005" s="38"/>
      <c r="R2005" s="23"/>
      <c r="S2005" s="23"/>
      <c r="T2005" s="321"/>
      <c r="U2005" s="23"/>
      <c r="V2005" s="23"/>
      <c r="W2005" s="23"/>
      <c r="X2005" s="110"/>
      <c r="Y2005" s="38"/>
      <c r="Z2005" s="124"/>
      <c r="AA2005" s="124"/>
      <c r="AB2005" s="315"/>
      <c r="AC2005" s="124"/>
      <c r="AD2005" s="124"/>
      <c r="AE2005" s="124"/>
      <c r="AF2005" s="38"/>
      <c r="AG2005" s="19"/>
      <c r="AH2005" s="19"/>
    </row>
    <row r="2006" spans="1:34" ht="12.75" customHeight="1">
      <c r="A2006" s="19"/>
      <c r="B2006" s="48"/>
      <c r="C2006" s="375"/>
      <c r="D2006" s="110"/>
      <c r="E2006" s="38"/>
      <c r="F2006" s="38"/>
      <c r="G2006" s="38"/>
      <c r="H2006" s="110"/>
      <c r="I2006" s="38"/>
      <c r="J2006" s="38"/>
      <c r="K2006" s="38"/>
      <c r="L2006" s="110"/>
      <c r="M2006" s="38"/>
      <c r="N2006" s="38"/>
      <c r="O2006" s="38"/>
      <c r="P2006" s="110"/>
      <c r="Q2006" s="38"/>
      <c r="R2006" s="38"/>
      <c r="S2006" s="309"/>
      <c r="T2006" s="310"/>
      <c r="U2006" s="309"/>
      <c r="V2006" s="309"/>
      <c r="W2006" s="309"/>
      <c r="X2006" s="110"/>
      <c r="Y2006" s="38"/>
      <c r="Z2006" s="38"/>
      <c r="AA2006" s="38"/>
      <c r="AB2006" s="110"/>
      <c r="AC2006" s="38"/>
      <c r="AD2006" s="38"/>
      <c r="AE2006" s="38"/>
      <c r="AF2006" s="38"/>
      <c r="AG2006" s="19"/>
      <c r="AH2006" s="19"/>
    </row>
    <row r="2007" spans="1:34" ht="12.75" customHeight="1">
      <c r="A2007" s="19"/>
      <c r="B2007" s="376"/>
      <c r="C2007" s="376"/>
      <c r="D2007" s="377"/>
      <c r="E2007" s="378"/>
      <c r="F2007" s="378"/>
      <c r="G2007" s="378"/>
      <c r="H2007" s="377"/>
      <c r="I2007" s="379"/>
      <c r="J2007" s="35"/>
      <c r="K2007" s="35"/>
      <c r="L2007" s="377"/>
      <c r="M2007" s="378"/>
      <c r="N2007" s="378"/>
      <c r="O2007" s="378"/>
      <c r="P2007" s="377"/>
      <c r="Q2007" s="378"/>
      <c r="R2007" s="381"/>
      <c r="S2007" s="381"/>
      <c r="T2007" s="382"/>
      <c r="U2007" s="381"/>
      <c r="V2007" s="381"/>
      <c r="W2007" s="381"/>
      <c r="X2007" s="372"/>
      <c r="Y2007" s="35"/>
      <c r="Z2007" s="35"/>
      <c r="AA2007" s="35"/>
      <c r="AB2007" s="372"/>
      <c r="AC2007" s="35"/>
      <c r="AD2007" s="35"/>
      <c r="AE2007" s="35"/>
      <c r="AF2007" s="35"/>
      <c r="AG2007" s="19"/>
      <c r="AH2007" s="19"/>
    </row>
    <row r="2008" spans="1:34" ht="12.75" customHeight="1">
      <c r="A2008" s="19"/>
      <c r="B2008" s="375">
        <v>4</v>
      </c>
      <c r="C2008" s="363" t="s">
        <v>1020</v>
      </c>
      <c r="D2008" s="315"/>
      <c r="E2008" s="124"/>
      <c r="F2008" s="124"/>
      <c r="G2008" s="124"/>
      <c r="H2008" s="315"/>
      <c r="I2008" s="303"/>
      <c r="J2008" s="38"/>
      <c r="K2008" s="38"/>
      <c r="L2008" s="315"/>
      <c r="M2008" s="124"/>
      <c r="N2008" s="124"/>
      <c r="O2008" s="124"/>
      <c r="P2008" s="315"/>
      <c r="Q2008" s="124"/>
      <c r="R2008" s="38"/>
      <c r="S2008" s="38"/>
      <c r="T2008" s="110"/>
      <c r="U2008" s="38"/>
      <c r="V2008" s="38"/>
      <c r="W2008" s="38"/>
      <c r="X2008" s="110"/>
      <c r="Y2008" s="38"/>
      <c r="Z2008" s="38"/>
      <c r="AA2008" s="317"/>
      <c r="AB2008" s="315"/>
      <c r="AC2008" s="38"/>
      <c r="AD2008" s="38"/>
      <c r="AE2008" s="38"/>
      <c r="AF2008" s="38"/>
      <c r="AG2008" s="19"/>
      <c r="AH2008" s="19"/>
    </row>
    <row r="2009" spans="1:34" ht="12.75" customHeight="1">
      <c r="A2009" s="19"/>
      <c r="B2009" s="375"/>
      <c r="C2009" s="48"/>
      <c r="D2009" s="315"/>
      <c r="E2009" s="124"/>
      <c r="F2009" s="124"/>
      <c r="G2009" s="124"/>
      <c r="H2009" s="315"/>
      <c r="I2009" s="303"/>
      <c r="J2009" s="38"/>
      <c r="K2009" s="38"/>
      <c r="L2009" s="315"/>
      <c r="M2009" s="124"/>
      <c r="N2009" s="124"/>
      <c r="O2009" s="124"/>
      <c r="P2009" s="315"/>
      <c r="Q2009" s="124"/>
      <c r="R2009" s="124"/>
      <c r="S2009" s="124"/>
      <c r="T2009" s="315"/>
      <c r="U2009" s="124"/>
      <c r="V2009" s="124"/>
      <c r="W2009" s="124"/>
      <c r="X2009" s="110"/>
      <c r="Y2009" s="38"/>
      <c r="Z2009" s="124"/>
      <c r="AA2009" s="317"/>
      <c r="AB2009" s="315"/>
      <c r="AC2009" s="124"/>
      <c r="AD2009" s="124"/>
      <c r="AE2009" s="124"/>
      <c r="AF2009" s="38"/>
      <c r="AG2009" s="19"/>
      <c r="AH2009" s="19"/>
    </row>
    <row r="2010" spans="1:34" ht="12.75" customHeight="1">
      <c r="A2010" s="19"/>
      <c r="B2010" s="48"/>
      <c r="C2010" s="48"/>
      <c r="D2010" s="110"/>
      <c r="E2010" s="38"/>
      <c r="F2010" s="38"/>
      <c r="G2010" s="38"/>
      <c r="H2010" s="110"/>
      <c r="I2010" s="38"/>
      <c r="J2010" s="38"/>
      <c r="K2010" s="38"/>
      <c r="L2010" s="110"/>
      <c r="M2010" s="38"/>
      <c r="N2010" s="38"/>
      <c r="O2010" s="38"/>
      <c r="P2010" s="110"/>
      <c r="Q2010" s="38"/>
      <c r="R2010" s="124"/>
      <c r="S2010" s="124"/>
      <c r="T2010" s="315"/>
      <c r="U2010" s="124"/>
      <c r="V2010" s="124"/>
      <c r="W2010" s="124"/>
      <c r="X2010" s="315"/>
      <c r="Y2010" s="124"/>
      <c r="Z2010" s="124"/>
      <c r="AA2010" s="317"/>
      <c r="AB2010" s="315"/>
      <c r="AC2010" s="124"/>
      <c r="AD2010" s="124"/>
      <c r="AE2010" s="124"/>
      <c r="AF2010" s="38"/>
      <c r="AG2010" s="19"/>
      <c r="AH2010" s="19"/>
    </row>
    <row r="2011" spans="1:34" ht="12.75" customHeight="1">
      <c r="A2011" s="19"/>
      <c r="B2011" s="383"/>
      <c r="C2011" s="383"/>
      <c r="D2011" s="372"/>
      <c r="E2011" s="35"/>
      <c r="F2011" s="35"/>
      <c r="G2011" s="35"/>
      <c r="H2011" s="372"/>
      <c r="I2011" s="35"/>
      <c r="J2011" s="35"/>
      <c r="K2011" s="35"/>
      <c r="L2011" s="372"/>
      <c r="M2011" s="35"/>
      <c r="N2011" s="35"/>
      <c r="O2011" s="35"/>
      <c r="P2011" s="372"/>
      <c r="Q2011" s="35"/>
      <c r="R2011" s="378"/>
      <c r="S2011" s="378"/>
      <c r="T2011" s="377"/>
      <c r="U2011" s="378"/>
      <c r="V2011" s="378"/>
      <c r="W2011" s="378"/>
      <c r="X2011" s="372"/>
      <c r="Y2011" s="35"/>
      <c r="Z2011" s="35"/>
      <c r="AA2011" s="384"/>
      <c r="AB2011" s="377"/>
      <c r="AC2011" s="35"/>
      <c r="AD2011" s="35"/>
      <c r="AE2011" s="35"/>
      <c r="AF2011" s="35"/>
      <c r="AG2011" s="19"/>
      <c r="AH2011" s="19"/>
    </row>
    <row r="2012" spans="1:34" ht="12.75" customHeight="1">
      <c r="A2012" s="19"/>
      <c r="B2012" s="375">
        <v>5</v>
      </c>
      <c r="C2012" s="375" t="s">
        <v>1021</v>
      </c>
      <c r="D2012" s="315"/>
      <c r="E2012" s="124"/>
      <c r="F2012" s="124"/>
      <c r="G2012" s="124"/>
      <c r="H2012" s="315"/>
      <c r="I2012" s="303"/>
      <c r="J2012" s="38"/>
      <c r="K2012" s="38"/>
      <c r="L2012" s="315"/>
      <c r="M2012" s="124"/>
      <c r="N2012" s="124"/>
      <c r="O2012" s="124"/>
      <c r="P2012" s="315"/>
      <c r="Q2012" s="124"/>
      <c r="R2012" s="23"/>
      <c r="S2012" s="23"/>
      <c r="T2012" s="321"/>
      <c r="U2012" s="23"/>
      <c r="V2012" s="23"/>
      <c r="W2012" s="23"/>
      <c r="X2012" s="110"/>
      <c r="Y2012" s="38"/>
      <c r="Z2012" s="124"/>
      <c r="AA2012" s="317"/>
      <c r="AB2012" s="315"/>
      <c r="AC2012" s="124"/>
      <c r="AD2012" s="124"/>
      <c r="AE2012" s="124"/>
      <c r="AF2012" s="38"/>
      <c r="AG2012" s="19"/>
      <c r="AH2012" s="19"/>
    </row>
    <row r="2013" spans="1:34" ht="12.75" customHeight="1">
      <c r="A2013" s="19"/>
      <c r="B2013" s="375"/>
      <c r="C2013" s="48"/>
      <c r="D2013" s="315"/>
      <c r="E2013" s="124"/>
      <c r="F2013" s="124"/>
      <c r="G2013" s="124"/>
      <c r="H2013" s="315"/>
      <c r="I2013" s="303"/>
      <c r="J2013" s="38"/>
      <c r="K2013" s="38"/>
      <c r="L2013" s="315"/>
      <c r="M2013" s="124"/>
      <c r="N2013" s="124"/>
      <c r="O2013" s="124"/>
      <c r="P2013" s="315"/>
      <c r="Q2013" s="124"/>
      <c r="R2013" s="38"/>
      <c r="S2013" s="309"/>
      <c r="T2013" s="310"/>
      <c r="U2013" s="309"/>
      <c r="V2013" s="309"/>
      <c r="W2013" s="309"/>
      <c r="X2013" s="110"/>
      <c r="Y2013" s="38"/>
      <c r="Z2013" s="38"/>
      <c r="AA2013" s="38"/>
      <c r="AB2013" s="110"/>
      <c r="AC2013" s="38"/>
      <c r="AD2013" s="38"/>
      <c r="AE2013" s="38"/>
      <c r="AF2013" s="38"/>
      <c r="AG2013" s="19"/>
      <c r="AH2013" s="19"/>
    </row>
    <row r="2014" spans="1:34" ht="12.75" customHeight="1">
      <c r="A2014" s="19"/>
      <c r="B2014" s="375"/>
      <c r="C2014" s="375"/>
      <c r="D2014" s="315"/>
      <c r="E2014" s="124"/>
      <c r="F2014" s="124"/>
      <c r="G2014" s="124"/>
      <c r="H2014" s="315"/>
      <c r="I2014" s="303"/>
      <c r="J2014" s="38"/>
      <c r="K2014" s="38"/>
      <c r="L2014" s="315"/>
      <c r="M2014" s="124"/>
      <c r="N2014" s="124"/>
      <c r="O2014" s="124"/>
      <c r="P2014" s="315"/>
      <c r="Q2014" s="124"/>
      <c r="R2014" s="309"/>
      <c r="S2014" s="309"/>
      <c r="T2014" s="310"/>
      <c r="U2014" s="309"/>
      <c r="V2014" s="309"/>
      <c r="W2014" s="309"/>
      <c r="X2014" s="110"/>
      <c r="Y2014" s="38"/>
      <c r="Z2014" s="38"/>
      <c r="AA2014" s="38"/>
      <c r="AB2014" s="110"/>
      <c r="AC2014" s="38"/>
      <c r="AD2014" s="38"/>
      <c r="AE2014" s="38"/>
      <c r="AF2014" s="38"/>
      <c r="AG2014" s="19"/>
      <c r="AH2014" s="19"/>
    </row>
    <row r="2015" spans="1:34" ht="12.75" customHeight="1">
      <c r="A2015" s="19"/>
      <c r="B2015" s="383"/>
      <c r="C2015" s="376"/>
      <c r="D2015" s="372"/>
      <c r="E2015" s="35"/>
      <c r="F2015" s="35"/>
      <c r="G2015" s="35"/>
      <c r="H2015" s="372"/>
      <c r="I2015" s="35"/>
      <c r="J2015" s="35"/>
      <c r="K2015" s="35"/>
      <c r="L2015" s="372"/>
      <c r="M2015" s="35"/>
      <c r="N2015" s="35"/>
      <c r="O2015" s="35"/>
      <c r="P2015" s="372"/>
      <c r="Q2015" s="35"/>
      <c r="R2015" s="35"/>
      <c r="S2015" s="35"/>
      <c r="T2015" s="372"/>
      <c r="U2015" s="35"/>
      <c r="V2015" s="35"/>
      <c r="W2015" s="35"/>
      <c r="X2015" s="372"/>
      <c r="Y2015" s="35"/>
      <c r="Z2015" s="35"/>
      <c r="AA2015" s="384"/>
      <c r="AB2015" s="372"/>
      <c r="AC2015" s="35"/>
      <c r="AD2015" s="35"/>
      <c r="AE2015" s="35"/>
      <c r="AF2015" s="35"/>
      <c r="AG2015" s="19"/>
      <c r="AH2015" s="19"/>
    </row>
    <row r="2016" spans="1:34" ht="12.75" customHeight="1">
      <c r="A2016" s="19"/>
      <c r="B2016" s="48">
        <v>6</v>
      </c>
      <c r="C2016" s="375" t="s">
        <v>1022</v>
      </c>
      <c r="D2016" s="110"/>
      <c r="E2016" s="38"/>
      <c r="F2016" s="38"/>
      <c r="G2016" s="38"/>
      <c r="H2016" s="110"/>
      <c r="I2016" s="38"/>
      <c r="J2016" s="38"/>
      <c r="K2016" s="38"/>
      <c r="L2016" s="110"/>
      <c r="M2016" s="38"/>
      <c r="N2016" s="38"/>
      <c r="O2016" s="38"/>
      <c r="P2016" s="110"/>
      <c r="Q2016" s="38"/>
      <c r="R2016" s="124"/>
      <c r="S2016" s="124"/>
      <c r="T2016" s="315"/>
      <c r="U2016" s="124"/>
      <c r="V2016" s="124"/>
      <c r="W2016" s="124"/>
      <c r="X2016" s="110"/>
      <c r="Y2016" s="38"/>
      <c r="Z2016" s="124"/>
      <c r="AA2016" s="317"/>
      <c r="AB2016" s="315"/>
      <c r="AC2016" s="124"/>
      <c r="AD2016" s="124"/>
      <c r="AE2016" s="124"/>
      <c r="AF2016" s="38"/>
      <c r="AG2016" s="19"/>
      <c r="AH2016" s="19"/>
    </row>
    <row r="2017" spans="1:34" ht="12.75" customHeight="1">
      <c r="A2017" s="19"/>
      <c r="B2017" s="375"/>
      <c r="C2017" s="375"/>
      <c r="D2017" s="315"/>
      <c r="E2017" s="124"/>
      <c r="F2017" s="124"/>
      <c r="G2017" s="124"/>
      <c r="H2017" s="315"/>
      <c r="I2017" s="303"/>
      <c r="J2017" s="38"/>
      <c r="K2017" s="38"/>
      <c r="L2017" s="315"/>
      <c r="M2017" s="124"/>
      <c r="N2017" s="124"/>
      <c r="O2017" s="124"/>
      <c r="P2017" s="315"/>
      <c r="Q2017" s="124"/>
      <c r="R2017" s="124"/>
      <c r="S2017" s="124"/>
      <c r="T2017" s="315"/>
      <c r="U2017" s="124"/>
      <c r="V2017" s="124"/>
      <c r="W2017" s="124"/>
      <c r="X2017" s="315"/>
      <c r="Y2017" s="124"/>
      <c r="Z2017" s="124"/>
      <c r="AA2017" s="317"/>
      <c r="AB2017" s="315"/>
      <c r="AC2017" s="124"/>
      <c r="AD2017" s="124"/>
      <c r="AE2017" s="124"/>
      <c r="AF2017" s="38"/>
      <c r="AG2017" s="19"/>
      <c r="AH2017" s="19"/>
    </row>
    <row r="2018" spans="1:34" ht="12.75" customHeight="1">
      <c r="A2018" s="19"/>
      <c r="B2018" s="375"/>
      <c r="C2018" s="48"/>
      <c r="D2018" s="315"/>
      <c r="E2018" s="124"/>
      <c r="F2018" s="124"/>
      <c r="G2018" s="124"/>
      <c r="H2018" s="315"/>
      <c r="I2018" s="303"/>
      <c r="J2018" s="38"/>
      <c r="K2018" s="38"/>
      <c r="L2018" s="315"/>
      <c r="M2018" s="124"/>
      <c r="N2018" s="124"/>
      <c r="O2018" s="124"/>
      <c r="P2018" s="315"/>
      <c r="Q2018" s="124"/>
      <c r="R2018" s="124"/>
      <c r="S2018" s="124"/>
      <c r="T2018" s="315"/>
      <c r="U2018" s="124"/>
      <c r="V2018" s="124"/>
      <c r="W2018" s="124"/>
      <c r="X2018" s="110"/>
      <c r="Y2018" s="38"/>
      <c r="Z2018" s="38"/>
      <c r="AA2018" s="317"/>
      <c r="AB2018" s="110"/>
      <c r="AC2018" s="38"/>
      <c r="AD2018" s="38"/>
      <c r="AE2018" s="38"/>
      <c r="AF2018" s="38"/>
      <c r="AG2018" s="19"/>
      <c r="AH2018" s="19"/>
    </row>
    <row r="2019" spans="1:34" ht="12.75" customHeight="1">
      <c r="A2019" s="19"/>
      <c r="B2019" s="376"/>
      <c r="C2019" s="383"/>
      <c r="D2019" s="377"/>
      <c r="E2019" s="378"/>
      <c r="F2019" s="378"/>
      <c r="G2019" s="378"/>
      <c r="H2019" s="377"/>
      <c r="I2019" s="379"/>
      <c r="J2019" s="35"/>
      <c r="K2019" s="35"/>
      <c r="L2019" s="377"/>
      <c r="M2019" s="378"/>
      <c r="N2019" s="378"/>
      <c r="O2019" s="378"/>
      <c r="P2019" s="377"/>
      <c r="Q2019" s="378"/>
      <c r="R2019" s="385"/>
      <c r="S2019" s="385"/>
      <c r="T2019" s="386"/>
      <c r="U2019" s="385"/>
      <c r="V2019" s="385"/>
      <c r="W2019" s="385"/>
      <c r="X2019" s="372"/>
      <c r="Y2019" s="35"/>
      <c r="Z2019" s="378"/>
      <c r="AA2019" s="384"/>
      <c r="AB2019" s="377"/>
      <c r="AC2019" s="378"/>
      <c r="AD2019" s="378"/>
      <c r="AE2019" s="378"/>
      <c r="AF2019" s="35"/>
      <c r="AG2019" s="19"/>
      <c r="AH2019" s="19"/>
    </row>
    <row r="2020" spans="1:34" ht="12.75" customHeight="1">
      <c r="A2020" s="19"/>
      <c r="B2020" s="509">
        <v>7</v>
      </c>
      <c r="C2020" s="510" t="s">
        <v>1023</v>
      </c>
      <c r="D2020" s="511"/>
      <c r="E2020" s="512"/>
      <c r="F2020" s="512"/>
      <c r="G2020" s="512"/>
      <c r="H2020" s="511"/>
      <c r="I2020" s="512"/>
      <c r="J2020" s="512"/>
      <c r="K2020" s="512"/>
      <c r="L2020" s="511"/>
      <c r="M2020" s="512"/>
      <c r="N2020" s="512"/>
      <c r="O2020" s="512"/>
      <c r="P2020" s="511"/>
      <c r="Q2020" s="512"/>
      <c r="R2020" s="512"/>
      <c r="S2020" s="528"/>
      <c r="T2020" s="529"/>
      <c r="U2020" s="528"/>
      <c r="V2020" s="528"/>
      <c r="W2020" s="528"/>
      <c r="X2020" s="511"/>
      <c r="Y2020" s="512"/>
      <c r="Z2020" s="512"/>
      <c r="AA2020" s="512"/>
      <c r="AB2020" s="511"/>
      <c r="AC2020" s="512"/>
      <c r="AD2020" s="512"/>
      <c r="AE2020" s="512"/>
      <c r="AF2020" s="512"/>
      <c r="AG2020" s="19"/>
      <c r="AH2020" s="19"/>
    </row>
    <row r="2021" spans="1:34" ht="12.75" customHeight="1">
      <c r="A2021" s="19"/>
      <c r="B2021" s="509"/>
      <c r="C2021" s="514"/>
      <c r="D2021" s="511"/>
      <c r="E2021" s="512"/>
      <c r="F2021" s="512"/>
      <c r="G2021" s="512"/>
      <c r="H2021" s="511"/>
      <c r="I2021" s="512"/>
      <c r="J2021" s="512"/>
      <c r="K2021" s="512"/>
      <c r="L2021" s="511"/>
      <c r="M2021" s="512"/>
      <c r="N2021" s="512"/>
      <c r="O2021" s="512"/>
      <c r="P2021" s="511"/>
      <c r="Q2021" s="512"/>
      <c r="R2021" s="528"/>
      <c r="S2021" s="528"/>
      <c r="T2021" s="529"/>
      <c r="U2021" s="528"/>
      <c r="V2021" s="528"/>
      <c r="W2021" s="528"/>
      <c r="X2021" s="511"/>
      <c r="Y2021" s="512"/>
      <c r="Z2021" s="512"/>
      <c r="AA2021" s="512"/>
      <c r="AB2021" s="511"/>
      <c r="AC2021" s="512"/>
      <c r="AD2021" s="512"/>
      <c r="AE2021" s="512"/>
      <c r="AF2021" s="512"/>
      <c r="AG2021" s="19"/>
      <c r="AH2021" s="19"/>
    </row>
    <row r="2022" spans="1:34" ht="12.75" customHeight="1">
      <c r="A2022" s="19"/>
      <c r="B2022" s="514"/>
      <c r="C2022" s="509"/>
      <c r="D2022" s="515"/>
      <c r="E2022" s="516"/>
      <c r="F2022" s="516"/>
      <c r="G2022" s="516"/>
      <c r="H2022" s="515"/>
      <c r="I2022" s="517"/>
      <c r="J2022" s="512"/>
      <c r="K2022" s="512"/>
      <c r="L2022" s="515"/>
      <c r="M2022" s="516"/>
      <c r="N2022" s="516"/>
      <c r="O2022" s="516"/>
      <c r="P2022" s="515"/>
      <c r="Q2022" s="516"/>
      <c r="R2022" s="512"/>
      <c r="S2022" s="512"/>
      <c r="T2022" s="511"/>
      <c r="U2022" s="512"/>
      <c r="V2022" s="512"/>
      <c r="W2022" s="512"/>
      <c r="X2022" s="511"/>
      <c r="Y2022" s="512"/>
      <c r="Z2022" s="512"/>
      <c r="AA2022" s="513"/>
      <c r="AB2022" s="511"/>
      <c r="AC2022" s="512"/>
      <c r="AD2022" s="512"/>
      <c r="AE2022" s="512"/>
      <c r="AF2022" s="512"/>
      <c r="AG2022" s="19"/>
      <c r="AH2022" s="19"/>
    </row>
    <row r="2023" spans="1:34" ht="12.75" customHeight="1">
      <c r="A2023" s="19"/>
      <c r="B2023" s="518"/>
      <c r="C2023" s="532"/>
      <c r="D2023" s="519"/>
      <c r="E2023" s="520"/>
      <c r="F2023" s="520"/>
      <c r="G2023" s="520"/>
      <c r="H2023" s="519"/>
      <c r="I2023" s="521"/>
      <c r="J2023" s="522"/>
      <c r="K2023" s="522"/>
      <c r="L2023" s="519"/>
      <c r="M2023" s="520"/>
      <c r="N2023" s="520"/>
      <c r="O2023" s="520"/>
      <c r="P2023" s="519"/>
      <c r="Q2023" s="520"/>
      <c r="R2023" s="520"/>
      <c r="S2023" s="520"/>
      <c r="T2023" s="519"/>
      <c r="U2023" s="520"/>
      <c r="V2023" s="520"/>
      <c r="W2023" s="520"/>
      <c r="X2023" s="523"/>
      <c r="Y2023" s="522"/>
      <c r="Z2023" s="520"/>
      <c r="AA2023" s="524"/>
      <c r="AB2023" s="519"/>
      <c r="AC2023" s="520"/>
      <c r="AD2023" s="520"/>
      <c r="AE2023" s="520"/>
      <c r="AF2023" s="521"/>
      <c r="AG2023" s="19"/>
      <c r="AH2023" s="19"/>
    </row>
    <row r="2024" spans="1:34" ht="12.75" customHeight="1">
      <c r="A2024" s="19"/>
      <c r="B2024" s="490">
        <v>8</v>
      </c>
      <c r="C2024" s="504" t="s">
        <v>1024</v>
      </c>
      <c r="D2024" s="484"/>
      <c r="E2024" s="485"/>
      <c r="F2024" s="485"/>
      <c r="G2024" s="485"/>
      <c r="H2024" s="484"/>
      <c r="I2024" s="486"/>
      <c r="J2024" s="487"/>
      <c r="K2024" s="487"/>
      <c r="L2024" s="484"/>
      <c r="M2024" s="485"/>
      <c r="N2024" s="485"/>
      <c r="O2024" s="485"/>
      <c r="P2024" s="484"/>
      <c r="Q2024" s="485"/>
      <c r="R2024" s="485"/>
      <c r="S2024" s="485"/>
      <c r="T2024" s="484"/>
      <c r="U2024" s="485"/>
      <c r="V2024" s="485"/>
      <c r="W2024" s="485"/>
      <c r="X2024" s="484"/>
      <c r="Y2024" s="485"/>
      <c r="Z2024" s="485"/>
      <c r="AA2024" s="505"/>
      <c r="AB2024" s="484"/>
      <c r="AC2024" s="485"/>
      <c r="AD2024" s="485"/>
      <c r="AE2024" s="485"/>
      <c r="AF2024" s="487"/>
      <c r="AG2024" s="19"/>
      <c r="AH2024" s="19"/>
    </row>
    <row r="2025" spans="1:34" ht="12.75" customHeight="1">
      <c r="A2025" s="19"/>
      <c r="B2025" s="489"/>
      <c r="C2025" s="490"/>
      <c r="D2025" s="488"/>
      <c r="E2025" s="487"/>
      <c r="F2025" s="487"/>
      <c r="G2025" s="487"/>
      <c r="H2025" s="488"/>
      <c r="I2025" s="487"/>
      <c r="J2025" s="487"/>
      <c r="K2025" s="487"/>
      <c r="L2025" s="488"/>
      <c r="M2025" s="487"/>
      <c r="N2025" s="487"/>
      <c r="O2025" s="487"/>
      <c r="P2025" s="488"/>
      <c r="Q2025" s="487"/>
      <c r="R2025" s="485"/>
      <c r="S2025" s="485"/>
      <c r="T2025" s="484"/>
      <c r="U2025" s="485"/>
      <c r="V2025" s="485"/>
      <c r="W2025" s="485"/>
      <c r="X2025" s="488"/>
      <c r="Y2025" s="487"/>
      <c r="Z2025" s="487"/>
      <c r="AA2025" s="505"/>
      <c r="AB2025" s="488"/>
      <c r="AC2025" s="487"/>
      <c r="AD2025" s="487"/>
      <c r="AE2025" s="487"/>
      <c r="AF2025" s="487"/>
      <c r="AG2025" s="19"/>
      <c r="AH2025" s="19"/>
    </row>
    <row r="2026" spans="1:34" ht="12.75" customHeight="1">
      <c r="A2026" s="19"/>
      <c r="B2026" s="489"/>
      <c r="C2026" s="489"/>
      <c r="D2026" s="488"/>
      <c r="E2026" s="487"/>
      <c r="F2026" s="487"/>
      <c r="G2026" s="487"/>
      <c r="H2026" s="488"/>
      <c r="I2026" s="487"/>
      <c r="J2026" s="487"/>
      <c r="K2026" s="487"/>
      <c r="L2026" s="488"/>
      <c r="M2026" s="487"/>
      <c r="N2026" s="487"/>
      <c r="O2026" s="487"/>
      <c r="P2026" s="488"/>
      <c r="Q2026" s="487"/>
      <c r="R2026" s="491"/>
      <c r="S2026" s="491"/>
      <c r="T2026" s="492"/>
      <c r="U2026" s="491"/>
      <c r="V2026" s="491"/>
      <c r="W2026" s="491"/>
      <c r="X2026" s="488"/>
      <c r="Y2026" s="487"/>
      <c r="Z2026" s="485"/>
      <c r="AA2026" s="505"/>
      <c r="AB2026" s="484"/>
      <c r="AC2026" s="485"/>
      <c r="AD2026" s="485"/>
      <c r="AE2026" s="485"/>
      <c r="AF2026" s="487"/>
      <c r="AG2026" s="19"/>
      <c r="AH2026" s="19"/>
    </row>
    <row r="2027" spans="1:34" ht="12.75" customHeight="1">
      <c r="A2027" s="19"/>
      <c r="B2027" s="495"/>
      <c r="C2027" s="496"/>
      <c r="D2027" s="497"/>
      <c r="E2027" s="498"/>
      <c r="F2027" s="498"/>
      <c r="G2027" s="498"/>
      <c r="H2027" s="497"/>
      <c r="I2027" s="499"/>
      <c r="J2027" s="500"/>
      <c r="K2027" s="500"/>
      <c r="L2027" s="497"/>
      <c r="M2027" s="498"/>
      <c r="N2027" s="498"/>
      <c r="O2027" s="498"/>
      <c r="P2027" s="497"/>
      <c r="Q2027" s="498"/>
      <c r="R2027" s="500"/>
      <c r="S2027" s="501"/>
      <c r="T2027" s="502"/>
      <c r="U2027" s="501"/>
      <c r="V2027" s="501"/>
      <c r="W2027" s="501"/>
      <c r="X2027" s="503"/>
      <c r="Y2027" s="500"/>
      <c r="Z2027" s="500"/>
      <c r="AA2027" s="500"/>
      <c r="AB2027" s="503"/>
      <c r="AC2027" s="500"/>
      <c r="AD2027" s="500"/>
      <c r="AE2027" s="500"/>
      <c r="AF2027" s="500"/>
      <c r="AG2027" s="19"/>
      <c r="AH2027" s="19"/>
    </row>
    <row r="2028" spans="1:34" ht="12.75" customHeight="1">
      <c r="A2028" s="19"/>
      <c r="B2028" s="375">
        <v>9</v>
      </c>
      <c r="C2028" s="363" t="s">
        <v>483</v>
      </c>
      <c r="D2028" s="315"/>
      <c r="E2028" s="124"/>
      <c r="F2028" s="124"/>
      <c r="G2028" s="124"/>
      <c r="H2028" s="315"/>
      <c r="I2028" s="303"/>
      <c r="J2028" s="38"/>
      <c r="K2028" s="38"/>
      <c r="L2028" s="315"/>
      <c r="M2028" s="124"/>
      <c r="N2028" s="124"/>
      <c r="O2028" s="124"/>
      <c r="P2028" s="315"/>
      <c r="Q2028" s="124"/>
      <c r="R2028" s="309"/>
      <c r="S2028" s="309"/>
      <c r="T2028" s="310"/>
      <c r="U2028" s="309"/>
      <c r="V2028" s="309"/>
      <c r="W2028" s="309"/>
      <c r="X2028" s="110"/>
      <c r="Y2028" s="38"/>
      <c r="Z2028" s="38"/>
      <c r="AA2028" s="38"/>
      <c r="AB2028" s="110"/>
      <c r="AC2028" s="38"/>
      <c r="AD2028" s="38"/>
      <c r="AE2028" s="38"/>
      <c r="AF2028" s="38"/>
      <c r="AG2028" s="19"/>
      <c r="AH2028" s="19"/>
    </row>
    <row r="2029" spans="1:34" ht="12.75" customHeight="1">
      <c r="A2029" s="19"/>
      <c r="B2029" s="375"/>
      <c r="C2029" s="375"/>
      <c r="D2029" s="315"/>
      <c r="E2029" s="124"/>
      <c r="F2029" s="124"/>
      <c r="G2029" s="124"/>
      <c r="H2029" s="315"/>
      <c r="I2029" s="303"/>
      <c r="J2029" s="38"/>
      <c r="K2029" s="38"/>
      <c r="L2029" s="315"/>
      <c r="M2029" s="124"/>
      <c r="N2029" s="124"/>
      <c r="O2029" s="124"/>
      <c r="P2029" s="315"/>
      <c r="Q2029" s="124"/>
      <c r="R2029" s="38"/>
      <c r="S2029" s="38"/>
      <c r="T2029" s="110"/>
      <c r="U2029" s="38"/>
      <c r="V2029" s="38"/>
      <c r="W2029" s="38"/>
      <c r="X2029" s="110"/>
      <c r="Y2029" s="38"/>
      <c r="Z2029" s="38"/>
      <c r="AA2029" s="38"/>
      <c r="AB2029" s="110"/>
      <c r="AC2029" s="38"/>
      <c r="AD2029" s="38"/>
      <c r="AE2029" s="38"/>
      <c r="AF2029" s="38"/>
      <c r="AG2029" s="19"/>
      <c r="AH2029" s="19"/>
    </row>
    <row r="2030" spans="1:34" ht="12.75" customHeight="1">
      <c r="A2030" s="19"/>
      <c r="B2030" s="48"/>
      <c r="C2030" s="48"/>
      <c r="D2030" s="110"/>
      <c r="E2030" s="38"/>
      <c r="F2030" s="38"/>
      <c r="G2030" s="38"/>
      <c r="H2030" s="110"/>
      <c r="I2030" s="38"/>
      <c r="J2030" s="38"/>
      <c r="K2030" s="38"/>
      <c r="L2030" s="110"/>
      <c r="M2030" s="38"/>
      <c r="N2030" s="38"/>
      <c r="O2030" s="38"/>
      <c r="P2030" s="110"/>
      <c r="Q2030" s="38"/>
      <c r="R2030" s="124"/>
      <c r="S2030" s="124"/>
      <c r="T2030" s="315"/>
      <c r="U2030" s="124"/>
      <c r="V2030" s="124"/>
      <c r="W2030" s="124"/>
      <c r="X2030" s="110"/>
      <c r="Y2030" s="38"/>
      <c r="Z2030" s="124"/>
      <c r="AA2030" s="38"/>
      <c r="AB2030" s="315"/>
      <c r="AC2030" s="124"/>
      <c r="AD2030" s="124"/>
      <c r="AE2030" s="124"/>
      <c r="AF2030" s="38"/>
      <c r="AG2030" s="19"/>
      <c r="AH2030" s="19"/>
    </row>
    <row r="2031" spans="1:34" ht="12.75" customHeight="1">
      <c r="A2031" s="19"/>
      <c r="B2031" s="383"/>
      <c r="C2031" s="383"/>
      <c r="D2031" s="372"/>
      <c r="E2031" s="35"/>
      <c r="F2031" s="35"/>
      <c r="G2031" s="35"/>
      <c r="H2031" s="372"/>
      <c r="I2031" s="35"/>
      <c r="J2031" s="35"/>
      <c r="K2031" s="35"/>
      <c r="L2031" s="372"/>
      <c r="M2031" s="35"/>
      <c r="N2031" s="35"/>
      <c r="O2031" s="35"/>
      <c r="P2031" s="372"/>
      <c r="Q2031" s="35"/>
      <c r="R2031" s="378"/>
      <c r="S2031" s="378"/>
      <c r="T2031" s="377"/>
      <c r="U2031" s="378"/>
      <c r="V2031" s="378"/>
      <c r="W2031" s="378"/>
      <c r="X2031" s="377"/>
      <c r="Y2031" s="378"/>
      <c r="Z2031" s="378"/>
      <c r="AA2031" s="35"/>
      <c r="AB2031" s="377"/>
      <c r="AC2031" s="378"/>
      <c r="AD2031" s="378"/>
      <c r="AE2031" s="378"/>
      <c r="AF2031" s="35"/>
      <c r="AG2031" s="19"/>
      <c r="AH2031" s="19"/>
    </row>
    <row r="2032" spans="1:34" ht="12.75" customHeight="1">
      <c r="A2032" s="19"/>
      <c r="B2032" s="375">
        <v>10</v>
      </c>
      <c r="C2032" s="363" t="s">
        <v>1019</v>
      </c>
      <c r="D2032" s="315"/>
      <c r="E2032" s="124"/>
      <c r="F2032" s="124"/>
      <c r="G2032" s="124"/>
      <c r="H2032" s="315"/>
      <c r="I2032" s="303"/>
      <c r="J2032" s="38"/>
      <c r="K2032" s="38"/>
      <c r="L2032" s="315"/>
      <c r="M2032" s="124"/>
      <c r="N2032" s="124"/>
      <c r="O2032" s="124"/>
      <c r="P2032" s="315"/>
      <c r="Q2032" s="124"/>
      <c r="R2032" s="124"/>
      <c r="S2032" s="124"/>
      <c r="T2032" s="315"/>
      <c r="U2032" s="124"/>
      <c r="V2032" s="124"/>
      <c r="W2032" s="124"/>
      <c r="X2032" s="110"/>
      <c r="Y2032" s="38"/>
      <c r="Z2032" s="38"/>
      <c r="AA2032" s="38"/>
      <c r="AB2032" s="110"/>
      <c r="AC2032" s="38"/>
      <c r="AD2032" s="38"/>
      <c r="AE2032" s="38"/>
      <c r="AF2032" s="38"/>
      <c r="AG2032" s="19"/>
      <c r="AH2032" s="19"/>
    </row>
    <row r="2033" spans="1:34" ht="12.75" customHeight="1">
      <c r="A2033" s="19"/>
      <c r="B2033" s="375"/>
      <c r="C2033" s="48"/>
      <c r="D2033" s="315"/>
      <c r="E2033" s="124"/>
      <c r="F2033" s="124"/>
      <c r="G2033" s="124"/>
      <c r="H2033" s="315"/>
      <c r="I2033" s="303"/>
      <c r="J2033" s="38"/>
      <c r="K2033" s="38"/>
      <c r="L2033" s="315"/>
      <c r="M2033" s="124"/>
      <c r="N2033" s="124"/>
      <c r="O2033" s="124"/>
      <c r="P2033" s="315"/>
      <c r="Q2033" s="124"/>
      <c r="R2033" s="23"/>
      <c r="S2033" s="23"/>
      <c r="T2033" s="321"/>
      <c r="U2033" s="23"/>
      <c r="V2033" s="23"/>
      <c r="W2033" s="23"/>
      <c r="X2033" s="110"/>
      <c r="Y2033" s="38"/>
      <c r="Z2033" s="124"/>
      <c r="AA2033" s="38"/>
      <c r="AB2033" s="315"/>
      <c r="AC2033" s="124"/>
      <c r="AD2033" s="124"/>
      <c r="AE2033" s="124"/>
      <c r="AF2033" s="38"/>
      <c r="AG2033" s="19"/>
      <c r="AH2033" s="19"/>
    </row>
    <row r="2034" spans="1:34" ht="12.75" customHeight="1">
      <c r="A2034" s="19"/>
      <c r="B2034" s="375"/>
      <c r="C2034" s="375"/>
      <c r="D2034" s="315"/>
      <c r="E2034" s="124"/>
      <c r="F2034" s="124"/>
      <c r="G2034" s="124"/>
      <c r="H2034" s="315"/>
      <c r="I2034" s="303"/>
      <c r="J2034" s="38"/>
      <c r="K2034" s="38"/>
      <c r="L2034" s="315"/>
      <c r="M2034" s="124"/>
      <c r="N2034" s="124"/>
      <c r="O2034" s="124"/>
      <c r="P2034" s="315"/>
      <c r="Q2034" s="124"/>
      <c r="R2034" s="38"/>
      <c r="S2034" s="309"/>
      <c r="T2034" s="310"/>
      <c r="U2034" s="309"/>
      <c r="V2034" s="309"/>
      <c r="W2034" s="309"/>
      <c r="X2034" s="110"/>
      <c r="Y2034" s="38"/>
      <c r="Z2034" s="38"/>
      <c r="AA2034" s="38"/>
      <c r="AB2034" s="110"/>
      <c r="AC2034" s="38"/>
      <c r="AD2034" s="38"/>
      <c r="AE2034" s="38"/>
      <c r="AF2034" s="38"/>
      <c r="AG2034" s="19"/>
      <c r="AH2034" s="19"/>
    </row>
    <row r="2035" spans="1:34" ht="12.75" customHeight="1">
      <c r="A2035" s="19"/>
      <c r="B2035" s="383"/>
      <c r="C2035" s="376"/>
      <c r="D2035" s="372"/>
      <c r="E2035" s="35"/>
      <c r="F2035" s="35"/>
      <c r="G2035" s="35"/>
      <c r="H2035" s="372"/>
      <c r="I2035" s="35"/>
      <c r="J2035" s="35"/>
      <c r="K2035" s="35"/>
      <c r="L2035" s="372"/>
      <c r="M2035" s="35"/>
      <c r="N2035" s="35"/>
      <c r="O2035" s="35"/>
      <c r="P2035" s="372"/>
      <c r="Q2035" s="35"/>
      <c r="R2035" s="381"/>
      <c r="S2035" s="381"/>
      <c r="T2035" s="382"/>
      <c r="U2035" s="381"/>
      <c r="V2035" s="381"/>
      <c r="W2035" s="381"/>
      <c r="X2035" s="372"/>
      <c r="Y2035" s="35"/>
      <c r="Z2035" s="35"/>
      <c r="AA2035" s="35"/>
      <c r="AB2035" s="372"/>
      <c r="AC2035" s="35"/>
      <c r="AD2035" s="35"/>
      <c r="AE2035" s="35"/>
      <c r="AF2035" s="35"/>
      <c r="AG2035" s="19"/>
      <c r="AH2035" s="19"/>
    </row>
    <row r="2036" spans="1:34" ht="12.75" customHeight="1">
      <c r="A2036" s="19"/>
      <c r="B2036" s="48">
        <v>11</v>
      </c>
      <c r="C2036" s="363" t="s">
        <v>1020</v>
      </c>
      <c r="D2036" s="110"/>
      <c r="E2036" s="38"/>
      <c r="F2036" s="38"/>
      <c r="G2036" s="38"/>
      <c r="H2036" s="110"/>
      <c r="I2036" s="38"/>
      <c r="J2036" s="38"/>
      <c r="K2036" s="38"/>
      <c r="L2036" s="110"/>
      <c r="M2036" s="38"/>
      <c r="N2036" s="38"/>
      <c r="O2036" s="38"/>
      <c r="P2036" s="110"/>
      <c r="Q2036" s="38"/>
      <c r="R2036" s="38"/>
      <c r="S2036" s="38"/>
      <c r="T2036" s="110"/>
      <c r="U2036" s="38"/>
      <c r="V2036" s="38"/>
      <c r="W2036" s="38"/>
      <c r="X2036" s="110"/>
      <c r="Y2036" s="38"/>
      <c r="Z2036" s="38"/>
      <c r="AA2036" s="317"/>
      <c r="AB2036" s="110"/>
      <c r="AC2036" s="38"/>
      <c r="AD2036" s="38"/>
      <c r="AE2036" s="38"/>
      <c r="AF2036" s="38"/>
      <c r="AG2036" s="19"/>
      <c r="AH2036" s="19"/>
    </row>
    <row r="2037" spans="1:34" ht="12.75" customHeight="1">
      <c r="A2037" s="19"/>
      <c r="B2037" s="375"/>
      <c r="C2037" s="48"/>
      <c r="D2037" s="315"/>
      <c r="E2037" s="124"/>
      <c r="F2037" s="124"/>
      <c r="G2037" s="124"/>
      <c r="H2037" s="315"/>
      <c r="I2037" s="303"/>
      <c r="J2037" s="38"/>
      <c r="K2037" s="38"/>
      <c r="L2037" s="315"/>
      <c r="M2037" s="124"/>
      <c r="N2037" s="124"/>
      <c r="O2037" s="124"/>
      <c r="P2037" s="315"/>
      <c r="Q2037" s="124"/>
      <c r="R2037" s="124"/>
      <c r="S2037" s="124"/>
      <c r="T2037" s="315"/>
      <c r="U2037" s="124"/>
      <c r="V2037" s="124"/>
      <c r="W2037" s="124"/>
      <c r="X2037" s="110"/>
      <c r="Y2037" s="38"/>
      <c r="Z2037" s="124"/>
      <c r="AA2037" s="317"/>
      <c r="AB2037" s="315"/>
      <c r="AC2037" s="124"/>
      <c r="AD2037" s="124"/>
      <c r="AE2037" s="124"/>
      <c r="AF2037" s="38"/>
      <c r="AG2037" s="19"/>
      <c r="AH2037" s="19"/>
    </row>
    <row r="2038" spans="1:34" ht="12.75" customHeight="1">
      <c r="A2038" s="19"/>
      <c r="B2038" s="375"/>
      <c r="C2038" s="48"/>
      <c r="D2038" s="315"/>
      <c r="E2038" s="124"/>
      <c r="F2038" s="124"/>
      <c r="G2038" s="124"/>
      <c r="H2038" s="315"/>
      <c r="I2038" s="303"/>
      <c r="J2038" s="38"/>
      <c r="K2038" s="38"/>
      <c r="L2038" s="315"/>
      <c r="M2038" s="124"/>
      <c r="N2038" s="124"/>
      <c r="O2038" s="124"/>
      <c r="P2038" s="315"/>
      <c r="Q2038" s="124"/>
      <c r="R2038" s="124"/>
      <c r="S2038" s="124"/>
      <c r="T2038" s="315"/>
      <c r="U2038" s="124"/>
      <c r="V2038" s="124"/>
      <c r="W2038" s="124"/>
      <c r="X2038" s="315"/>
      <c r="Y2038" s="124"/>
      <c r="Z2038" s="124"/>
      <c r="AA2038" s="317"/>
      <c r="AB2038" s="315"/>
      <c r="AC2038" s="124"/>
      <c r="AD2038" s="124"/>
      <c r="AE2038" s="124"/>
      <c r="AF2038" s="38"/>
      <c r="AG2038" s="19"/>
      <c r="AH2038" s="19"/>
    </row>
    <row r="2039" spans="1:34" ht="12.75" customHeight="1">
      <c r="A2039" s="19"/>
      <c r="B2039" s="376"/>
      <c r="C2039" s="383"/>
      <c r="D2039" s="377"/>
      <c r="E2039" s="378"/>
      <c r="F2039" s="378"/>
      <c r="G2039" s="378"/>
      <c r="H2039" s="377"/>
      <c r="I2039" s="379"/>
      <c r="J2039" s="35"/>
      <c r="K2039" s="35"/>
      <c r="L2039" s="377"/>
      <c r="M2039" s="378"/>
      <c r="N2039" s="378"/>
      <c r="O2039" s="378"/>
      <c r="P2039" s="377"/>
      <c r="Q2039" s="378"/>
      <c r="R2039" s="378"/>
      <c r="S2039" s="378"/>
      <c r="T2039" s="377"/>
      <c r="U2039" s="378"/>
      <c r="V2039" s="378"/>
      <c r="W2039" s="378"/>
      <c r="X2039" s="372"/>
      <c r="Y2039" s="35"/>
      <c r="Z2039" s="35"/>
      <c r="AA2039" s="384"/>
      <c r="AB2039" s="372"/>
      <c r="AC2039" s="35"/>
      <c r="AD2039" s="35"/>
      <c r="AE2039" s="35"/>
      <c r="AF2039" s="35"/>
      <c r="AG2039" s="19"/>
      <c r="AH2039" s="19"/>
    </row>
    <row r="2040" spans="1:34" ht="12.75" customHeight="1">
      <c r="A2040" s="19"/>
      <c r="B2040" s="48">
        <v>12</v>
      </c>
      <c r="C2040" s="375" t="s">
        <v>1021</v>
      </c>
      <c r="D2040" s="110"/>
      <c r="E2040" s="38"/>
      <c r="F2040" s="38"/>
      <c r="G2040" s="38"/>
      <c r="H2040" s="110"/>
      <c r="I2040" s="38"/>
      <c r="J2040" s="38"/>
      <c r="K2040" s="38"/>
      <c r="L2040" s="110"/>
      <c r="M2040" s="38"/>
      <c r="N2040" s="38"/>
      <c r="O2040" s="38"/>
      <c r="P2040" s="110"/>
      <c r="Q2040" s="38"/>
      <c r="R2040" s="23"/>
      <c r="S2040" s="23"/>
      <c r="T2040" s="321"/>
      <c r="U2040" s="23"/>
      <c r="V2040" s="23"/>
      <c r="W2040" s="23"/>
      <c r="X2040" s="110"/>
      <c r="Y2040" s="38"/>
      <c r="Z2040" s="124"/>
      <c r="AA2040" s="317"/>
      <c r="AB2040" s="315"/>
      <c r="AC2040" s="124"/>
      <c r="AD2040" s="124"/>
      <c r="AE2040" s="124"/>
      <c r="AF2040" s="38"/>
      <c r="AG2040" s="19"/>
      <c r="AH2040" s="19"/>
    </row>
    <row r="2041" spans="1:34" ht="12.75" customHeight="1">
      <c r="A2041" s="19"/>
      <c r="B2041" s="48"/>
      <c r="C2041" s="48"/>
      <c r="D2041" s="110"/>
      <c r="E2041" s="38"/>
      <c r="F2041" s="38"/>
      <c r="G2041" s="38"/>
      <c r="H2041" s="110"/>
      <c r="I2041" s="38"/>
      <c r="J2041" s="38"/>
      <c r="K2041" s="38"/>
      <c r="L2041" s="110"/>
      <c r="M2041" s="38"/>
      <c r="N2041" s="38"/>
      <c r="O2041" s="38"/>
      <c r="P2041" s="110"/>
      <c r="Q2041" s="38"/>
      <c r="R2041" s="38"/>
      <c r="S2041" s="309"/>
      <c r="T2041" s="310"/>
      <c r="U2041" s="309"/>
      <c r="V2041" s="309"/>
      <c r="W2041" s="309"/>
      <c r="X2041" s="110"/>
      <c r="Y2041" s="38"/>
      <c r="Z2041" s="38"/>
      <c r="AA2041" s="38"/>
      <c r="AB2041" s="110"/>
      <c r="AC2041" s="38"/>
      <c r="AD2041" s="38"/>
      <c r="AE2041" s="38"/>
      <c r="AF2041" s="38"/>
      <c r="AG2041" s="19"/>
      <c r="AH2041" s="19"/>
    </row>
    <row r="2042" spans="1:34" ht="12.75" customHeight="1">
      <c r="A2042" s="19"/>
      <c r="B2042" s="375"/>
      <c r="C2042" s="48"/>
      <c r="D2042" s="315"/>
      <c r="E2042" s="124"/>
      <c r="F2042" s="124"/>
      <c r="G2042" s="124"/>
      <c r="H2042" s="315"/>
      <c r="I2042" s="303"/>
      <c r="J2042" s="38"/>
      <c r="K2042" s="38"/>
      <c r="L2042" s="315"/>
      <c r="M2042" s="124"/>
      <c r="N2042" s="124"/>
      <c r="O2042" s="124"/>
      <c r="P2042" s="315"/>
      <c r="Q2042" s="124"/>
      <c r="R2042" s="309"/>
      <c r="S2042" s="309"/>
      <c r="T2042" s="310"/>
      <c r="U2042" s="309"/>
      <c r="V2042" s="309"/>
      <c r="W2042" s="309"/>
      <c r="X2042" s="110"/>
      <c r="Y2042" s="38"/>
      <c r="Z2042" s="38"/>
      <c r="AA2042" s="38"/>
      <c r="AB2042" s="110"/>
      <c r="AC2042" s="38"/>
      <c r="AD2042" s="38"/>
      <c r="AE2042" s="38"/>
      <c r="AF2042" s="38"/>
      <c r="AG2042" s="19"/>
      <c r="AH2042" s="19"/>
    </row>
    <row r="2043" spans="1:34" ht="12.75" customHeight="1">
      <c r="A2043" s="19"/>
      <c r="B2043" s="376"/>
      <c r="C2043" s="383"/>
      <c r="D2043" s="377"/>
      <c r="E2043" s="378"/>
      <c r="F2043" s="378"/>
      <c r="G2043" s="378"/>
      <c r="H2043" s="377"/>
      <c r="I2043" s="379"/>
      <c r="J2043" s="35"/>
      <c r="K2043" s="35"/>
      <c r="L2043" s="377"/>
      <c r="M2043" s="378"/>
      <c r="N2043" s="378"/>
      <c r="O2043" s="378"/>
      <c r="P2043" s="377"/>
      <c r="Q2043" s="378"/>
      <c r="R2043" s="35"/>
      <c r="S2043" s="35"/>
      <c r="T2043" s="372"/>
      <c r="U2043" s="35"/>
      <c r="V2043" s="35"/>
      <c r="W2043" s="35"/>
      <c r="X2043" s="372"/>
      <c r="Y2043" s="35"/>
      <c r="Z2043" s="35"/>
      <c r="AA2043" s="387"/>
      <c r="AB2043" s="372"/>
      <c r="AC2043" s="35"/>
      <c r="AD2043" s="35"/>
      <c r="AE2043" s="35"/>
      <c r="AF2043" s="35"/>
      <c r="AG2043" s="19"/>
      <c r="AH2043" s="19"/>
    </row>
    <row r="2044" spans="1:34" ht="12.75" customHeight="1">
      <c r="A2044" s="19"/>
      <c r="B2044" s="375">
        <v>13</v>
      </c>
      <c r="C2044" s="375" t="s">
        <v>1022</v>
      </c>
      <c r="D2044" s="315"/>
      <c r="E2044" s="124"/>
      <c r="F2044" s="124"/>
      <c r="G2044" s="124"/>
      <c r="H2044" s="315"/>
      <c r="I2044" s="303"/>
      <c r="J2044" s="38"/>
      <c r="K2044" s="38"/>
      <c r="L2044" s="315"/>
      <c r="M2044" s="124"/>
      <c r="N2044" s="124"/>
      <c r="O2044" s="124"/>
      <c r="P2044" s="315"/>
      <c r="Q2044" s="124"/>
      <c r="R2044" s="124"/>
      <c r="S2044" s="124"/>
      <c r="T2044" s="315"/>
      <c r="U2044" s="124"/>
      <c r="V2044" s="124"/>
      <c r="W2044" s="124"/>
      <c r="X2044" s="110"/>
      <c r="Y2044" s="38"/>
      <c r="Z2044" s="124"/>
      <c r="AA2044" s="313"/>
      <c r="AB2044" s="315"/>
      <c r="AC2044" s="124"/>
      <c r="AD2044" s="124"/>
      <c r="AE2044" s="124"/>
      <c r="AF2044" s="38"/>
      <c r="AG2044" s="19"/>
      <c r="AH2044" s="19"/>
    </row>
    <row r="2045" spans="1:34" ht="12.75" customHeight="1">
      <c r="A2045" s="19"/>
      <c r="B2045" s="48"/>
      <c r="C2045" s="48"/>
      <c r="D2045" s="110"/>
      <c r="E2045" s="38"/>
      <c r="F2045" s="38"/>
      <c r="G2045" s="38"/>
      <c r="H2045" s="110"/>
      <c r="I2045" s="38"/>
      <c r="J2045" s="38"/>
      <c r="K2045" s="38"/>
      <c r="L2045" s="110"/>
      <c r="M2045" s="38"/>
      <c r="N2045" s="38"/>
      <c r="O2045" s="38"/>
      <c r="P2045" s="110"/>
      <c r="Q2045" s="38"/>
      <c r="R2045" s="124"/>
      <c r="S2045" s="124"/>
      <c r="T2045" s="315"/>
      <c r="U2045" s="124"/>
      <c r="V2045" s="124"/>
      <c r="W2045" s="124"/>
      <c r="X2045" s="315"/>
      <c r="Y2045" s="124"/>
      <c r="Z2045" s="124"/>
      <c r="AA2045" s="317"/>
      <c r="AB2045" s="315"/>
      <c r="AC2045" s="124"/>
      <c r="AD2045" s="124"/>
      <c r="AE2045" s="124"/>
      <c r="AF2045" s="38"/>
      <c r="AG2045" s="19"/>
      <c r="AH2045" s="19"/>
    </row>
    <row r="2046" spans="1:34" ht="12.75" customHeight="1">
      <c r="A2046" s="19"/>
      <c r="B2046" s="48"/>
      <c r="C2046" s="48"/>
      <c r="D2046" s="110"/>
      <c r="E2046" s="38"/>
      <c r="F2046" s="38"/>
      <c r="G2046" s="38"/>
      <c r="H2046" s="110"/>
      <c r="I2046" s="38"/>
      <c r="J2046" s="38"/>
      <c r="K2046" s="38"/>
      <c r="L2046" s="110"/>
      <c r="M2046" s="38"/>
      <c r="N2046" s="38"/>
      <c r="O2046" s="38"/>
      <c r="P2046" s="110"/>
      <c r="Q2046" s="38"/>
      <c r="R2046" s="124"/>
      <c r="S2046" s="124"/>
      <c r="T2046" s="315"/>
      <c r="U2046" s="124"/>
      <c r="V2046" s="124"/>
      <c r="W2046" s="124"/>
      <c r="X2046" s="110"/>
      <c r="Y2046" s="38"/>
      <c r="Z2046" s="38"/>
      <c r="AA2046" s="317"/>
      <c r="AB2046" s="110"/>
      <c r="AC2046" s="38"/>
      <c r="AD2046" s="38"/>
      <c r="AE2046" s="38"/>
      <c r="AF2046" s="38"/>
      <c r="AG2046" s="19"/>
      <c r="AH2046" s="19"/>
    </row>
    <row r="2047" spans="1:34" ht="12.75" customHeight="1">
      <c r="A2047" s="19"/>
      <c r="B2047" s="376"/>
      <c r="C2047" s="383"/>
      <c r="D2047" s="377"/>
      <c r="E2047" s="378"/>
      <c r="F2047" s="378"/>
      <c r="G2047" s="378"/>
      <c r="H2047" s="377"/>
      <c r="I2047" s="379"/>
      <c r="J2047" s="35"/>
      <c r="K2047" s="35"/>
      <c r="L2047" s="377"/>
      <c r="M2047" s="378"/>
      <c r="N2047" s="378"/>
      <c r="O2047" s="378"/>
      <c r="P2047" s="377"/>
      <c r="Q2047" s="378"/>
      <c r="R2047" s="378"/>
      <c r="S2047" s="378"/>
      <c r="T2047" s="377"/>
      <c r="U2047" s="378"/>
      <c r="V2047" s="378"/>
      <c r="W2047" s="378"/>
      <c r="X2047" s="372"/>
      <c r="Y2047" s="35"/>
      <c r="Z2047" s="378"/>
      <c r="AA2047" s="384"/>
      <c r="AB2047" s="377"/>
      <c r="AC2047" s="378"/>
      <c r="AD2047" s="378"/>
      <c r="AE2047" s="378"/>
      <c r="AF2047" s="35"/>
      <c r="AG2047" s="19"/>
      <c r="AH2047" s="19"/>
    </row>
    <row r="2048" spans="1:34" ht="12.75" customHeight="1">
      <c r="A2048" s="19"/>
      <c r="B2048" s="514">
        <v>14</v>
      </c>
      <c r="C2048" s="510" t="s">
        <v>1023</v>
      </c>
      <c r="D2048" s="515"/>
      <c r="E2048" s="516"/>
      <c r="F2048" s="516"/>
      <c r="G2048" s="516"/>
      <c r="H2048" s="515"/>
      <c r="I2048" s="517"/>
      <c r="J2048" s="512"/>
      <c r="K2048" s="512"/>
      <c r="L2048" s="515"/>
      <c r="M2048" s="516"/>
      <c r="N2048" s="516"/>
      <c r="O2048" s="516"/>
      <c r="P2048" s="515"/>
      <c r="Q2048" s="516"/>
      <c r="R2048" s="512"/>
      <c r="S2048" s="528"/>
      <c r="T2048" s="529"/>
      <c r="U2048" s="528"/>
      <c r="V2048" s="528"/>
      <c r="W2048" s="528"/>
      <c r="X2048" s="511"/>
      <c r="Y2048" s="512"/>
      <c r="Z2048" s="512"/>
      <c r="AA2048" s="512"/>
      <c r="AB2048" s="511"/>
      <c r="AC2048" s="512"/>
      <c r="AD2048" s="512"/>
      <c r="AE2048" s="512"/>
      <c r="AF2048" s="512"/>
      <c r="AG2048" s="19"/>
      <c r="AH2048" s="19"/>
    </row>
    <row r="2049" spans="1:34" ht="12.75" customHeight="1">
      <c r="A2049" s="19"/>
      <c r="B2049" s="514"/>
      <c r="C2049" s="509"/>
      <c r="D2049" s="515"/>
      <c r="E2049" s="516"/>
      <c r="F2049" s="516"/>
      <c r="G2049" s="516"/>
      <c r="H2049" s="515"/>
      <c r="I2049" s="517"/>
      <c r="J2049" s="512"/>
      <c r="K2049" s="512"/>
      <c r="L2049" s="515"/>
      <c r="M2049" s="516"/>
      <c r="N2049" s="516"/>
      <c r="O2049" s="516"/>
      <c r="P2049" s="515"/>
      <c r="Q2049" s="516"/>
      <c r="R2049" s="512"/>
      <c r="S2049" s="512"/>
      <c r="T2049" s="511"/>
      <c r="U2049" s="512"/>
      <c r="V2049" s="512"/>
      <c r="W2049" s="512"/>
      <c r="X2049" s="511"/>
      <c r="Y2049" s="512"/>
      <c r="Z2049" s="512"/>
      <c r="AA2049" s="512"/>
      <c r="AB2049" s="511"/>
      <c r="AC2049" s="512"/>
      <c r="AD2049" s="512"/>
      <c r="AE2049" s="512"/>
      <c r="AF2049" s="512"/>
      <c r="AG2049" s="19"/>
      <c r="AH2049" s="19"/>
    </row>
    <row r="2050" spans="1:34" ht="12.75" customHeight="1">
      <c r="A2050" s="19"/>
      <c r="B2050" s="509"/>
      <c r="C2050" s="509"/>
      <c r="D2050" s="511"/>
      <c r="E2050" s="512"/>
      <c r="F2050" s="512"/>
      <c r="G2050" s="512"/>
      <c r="H2050" s="511"/>
      <c r="I2050" s="512"/>
      <c r="J2050" s="512"/>
      <c r="K2050" s="512"/>
      <c r="L2050" s="511"/>
      <c r="M2050" s="512"/>
      <c r="N2050" s="512"/>
      <c r="O2050" s="512"/>
      <c r="P2050" s="511"/>
      <c r="Q2050" s="512"/>
      <c r="R2050" s="512"/>
      <c r="S2050" s="512"/>
      <c r="T2050" s="511"/>
      <c r="U2050" s="512"/>
      <c r="V2050" s="512"/>
      <c r="W2050" s="512"/>
      <c r="X2050" s="511"/>
      <c r="Y2050" s="512"/>
      <c r="Z2050" s="512"/>
      <c r="AA2050" s="512"/>
      <c r="AB2050" s="511"/>
      <c r="AC2050" s="512"/>
      <c r="AD2050" s="512"/>
      <c r="AE2050" s="512"/>
      <c r="AF2050" s="512"/>
      <c r="AG2050" s="19"/>
      <c r="AH2050" s="19"/>
    </row>
    <row r="2051" spans="1:34" ht="12.75" customHeight="1">
      <c r="A2051" s="19"/>
      <c r="B2051" s="532"/>
      <c r="C2051" s="532"/>
      <c r="D2051" s="523"/>
      <c r="E2051" s="522"/>
      <c r="F2051" s="522"/>
      <c r="G2051" s="522"/>
      <c r="H2051" s="523"/>
      <c r="I2051" s="522"/>
      <c r="J2051" s="522"/>
      <c r="K2051" s="522"/>
      <c r="L2051" s="523"/>
      <c r="M2051" s="522"/>
      <c r="N2051" s="522"/>
      <c r="O2051" s="522"/>
      <c r="P2051" s="523"/>
      <c r="Q2051" s="522"/>
      <c r="R2051" s="522"/>
      <c r="S2051" s="522"/>
      <c r="T2051" s="523"/>
      <c r="U2051" s="522"/>
      <c r="V2051" s="522"/>
      <c r="W2051" s="522"/>
      <c r="X2051" s="523"/>
      <c r="Y2051" s="522"/>
      <c r="Z2051" s="522"/>
      <c r="AA2051" s="522"/>
      <c r="AB2051" s="523"/>
      <c r="AC2051" s="522"/>
      <c r="AD2051" s="522"/>
      <c r="AE2051" s="522"/>
      <c r="AF2051" s="522"/>
      <c r="AG2051" s="19"/>
      <c r="AH2051" s="19"/>
    </row>
    <row r="2052" spans="1:34" ht="12.75" customHeight="1">
      <c r="A2052" s="19"/>
      <c r="B2052" s="490">
        <v>15</v>
      </c>
      <c r="C2052" s="504" t="s">
        <v>1024</v>
      </c>
      <c r="D2052" s="488"/>
      <c r="E2052" s="487"/>
      <c r="F2052" s="487"/>
      <c r="G2052" s="487"/>
      <c r="H2052" s="488"/>
      <c r="I2052" s="487"/>
      <c r="J2052" s="487"/>
      <c r="K2052" s="487"/>
      <c r="L2052" s="488"/>
      <c r="M2052" s="487"/>
      <c r="N2052" s="487"/>
      <c r="O2052" s="487"/>
      <c r="P2052" s="488"/>
      <c r="Q2052" s="487"/>
      <c r="R2052" s="487"/>
      <c r="S2052" s="487"/>
      <c r="T2052" s="488"/>
      <c r="U2052" s="487"/>
      <c r="V2052" s="487"/>
      <c r="W2052" s="487"/>
      <c r="X2052" s="488"/>
      <c r="Y2052" s="487"/>
      <c r="Z2052" s="487"/>
      <c r="AA2052" s="487"/>
      <c r="AB2052" s="488"/>
      <c r="AC2052" s="487"/>
      <c r="AD2052" s="487"/>
      <c r="AE2052" s="487"/>
      <c r="AF2052" s="487"/>
      <c r="AG2052" s="19"/>
      <c r="AH2052" s="19"/>
    </row>
    <row r="2053" spans="1:34" ht="12.75" customHeight="1">
      <c r="A2053" s="19"/>
      <c r="B2053" s="489"/>
      <c r="C2053" s="489"/>
      <c r="D2053" s="488"/>
      <c r="E2053" s="487"/>
      <c r="F2053" s="487"/>
      <c r="G2053" s="487"/>
      <c r="H2053" s="488"/>
      <c r="I2053" s="487"/>
      <c r="J2053" s="487"/>
      <c r="K2053" s="487"/>
      <c r="L2053" s="488"/>
      <c r="M2053" s="487"/>
      <c r="N2053" s="487"/>
      <c r="O2053" s="487"/>
      <c r="P2053" s="488"/>
      <c r="Q2053" s="487"/>
      <c r="R2053" s="487"/>
      <c r="S2053" s="487"/>
      <c r="T2053" s="488"/>
      <c r="U2053" s="487"/>
      <c r="V2053" s="487"/>
      <c r="W2053" s="487"/>
      <c r="X2053" s="488"/>
      <c r="Y2053" s="487"/>
      <c r="Z2053" s="487"/>
      <c r="AA2053" s="487"/>
      <c r="AB2053" s="488"/>
      <c r="AC2053" s="487"/>
      <c r="AD2053" s="487"/>
      <c r="AE2053" s="487"/>
      <c r="AF2053" s="487"/>
      <c r="AG2053" s="19"/>
      <c r="AH2053" s="19"/>
    </row>
    <row r="2054" spans="1:34" ht="12.75" customHeight="1">
      <c r="A2054" s="19"/>
      <c r="B2054" s="489"/>
      <c r="C2054" s="489"/>
      <c r="D2054" s="488"/>
      <c r="E2054" s="487"/>
      <c r="F2054" s="487"/>
      <c r="G2054" s="487"/>
      <c r="H2054" s="488"/>
      <c r="I2054" s="487"/>
      <c r="J2054" s="487"/>
      <c r="K2054" s="487"/>
      <c r="L2054" s="488"/>
      <c r="M2054" s="487"/>
      <c r="N2054" s="487"/>
      <c r="O2054" s="487"/>
      <c r="P2054" s="488"/>
      <c r="Q2054" s="487"/>
      <c r="R2054" s="487"/>
      <c r="S2054" s="487"/>
      <c r="T2054" s="488"/>
      <c r="U2054" s="487"/>
      <c r="V2054" s="487"/>
      <c r="W2054" s="487"/>
      <c r="X2054" s="488"/>
      <c r="Y2054" s="487"/>
      <c r="Z2054" s="487"/>
      <c r="AA2054" s="487"/>
      <c r="AB2054" s="488"/>
      <c r="AC2054" s="487"/>
      <c r="AD2054" s="487"/>
      <c r="AE2054" s="487"/>
      <c r="AF2054" s="487"/>
      <c r="AG2054" s="19"/>
      <c r="AH2054" s="19"/>
    </row>
    <row r="2055" spans="1:34" ht="12.75" customHeight="1">
      <c r="A2055" s="19"/>
      <c r="B2055" s="496"/>
      <c r="C2055" s="496"/>
      <c r="D2055" s="503"/>
      <c r="E2055" s="500"/>
      <c r="F2055" s="500"/>
      <c r="G2055" s="500"/>
      <c r="H2055" s="503"/>
      <c r="I2055" s="500"/>
      <c r="J2055" s="500"/>
      <c r="K2055" s="500"/>
      <c r="L2055" s="503"/>
      <c r="M2055" s="500"/>
      <c r="N2055" s="500"/>
      <c r="O2055" s="500"/>
      <c r="P2055" s="503"/>
      <c r="Q2055" s="500"/>
      <c r="R2055" s="500"/>
      <c r="S2055" s="500"/>
      <c r="T2055" s="503"/>
      <c r="U2055" s="500"/>
      <c r="V2055" s="500"/>
      <c r="W2055" s="500"/>
      <c r="X2055" s="503"/>
      <c r="Y2055" s="500"/>
      <c r="Z2055" s="500"/>
      <c r="AA2055" s="500"/>
      <c r="AB2055" s="503"/>
      <c r="AC2055" s="500"/>
      <c r="AD2055" s="500"/>
      <c r="AE2055" s="500"/>
      <c r="AF2055" s="500"/>
      <c r="AG2055" s="19"/>
      <c r="AH2055" s="19"/>
    </row>
    <row r="2056" spans="1:34" ht="12.75" customHeight="1">
      <c r="A2056" s="19"/>
      <c r="B2056" s="375"/>
      <c r="C2056" s="375"/>
      <c r="D2056" s="110"/>
      <c r="E2056" s="38"/>
      <c r="F2056" s="38"/>
      <c r="G2056" s="38"/>
      <c r="H2056" s="110"/>
      <c r="I2056" s="38"/>
      <c r="J2056" s="38"/>
      <c r="K2056" s="38"/>
      <c r="L2056" s="110"/>
      <c r="M2056" s="38"/>
      <c r="N2056" s="38"/>
      <c r="O2056" s="38"/>
      <c r="P2056" s="110"/>
      <c r="Q2056" s="38"/>
      <c r="R2056" s="38"/>
      <c r="S2056" s="38"/>
      <c r="T2056" s="110"/>
      <c r="U2056" s="38"/>
      <c r="V2056" s="38"/>
      <c r="W2056" s="38"/>
      <c r="X2056" s="110"/>
      <c r="Y2056" s="38"/>
      <c r="Z2056" s="38"/>
      <c r="AA2056" s="38"/>
      <c r="AB2056" s="110"/>
      <c r="AC2056" s="38"/>
      <c r="AD2056" s="38"/>
      <c r="AE2056" s="38"/>
      <c r="AF2056" s="38"/>
      <c r="AG2056" s="19"/>
      <c r="AH2056" s="19"/>
    </row>
    <row r="2057" spans="1:34" ht="12.75" customHeight="1">
      <c r="A2057" s="19"/>
      <c r="B2057" s="48"/>
      <c r="C2057" s="48"/>
      <c r="D2057" s="110"/>
      <c r="E2057" s="38"/>
      <c r="F2057" s="38"/>
      <c r="G2057" s="38"/>
      <c r="H2057" s="110"/>
      <c r="I2057" s="38"/>
      <c r="J2057" s="38"/>
      <c r="K2057" s="38"/>
      <c r="L2057" s="110"/>
      <c r="M2057" s="38"/>
      <c r="N2057" s="38"/>
      <c r="O2057" s="38"/>
      <c r="P2057" s="110"/>
      <c r="Q2057" s="38"/>
      <c r="R2057" s="38"/>
      <c r="S2057" s="38"/>
      <c r="T2057" s="110"/>
      <c r="U2057" s="38"/>
      <c r="V2057" s="38"/>
      <c r="W2057" s="38"/>
      <c r="X2057" s="110"/>
      <c r="Y2057" s="38"/>
      <c r="Z2057" s="38"/>
      <c r="AA2057" s="38"/>
      <c r="AB2057" s="110"/>
      <c r="AC2057" s="38"/>
      <c r="AD2057" s="38"/>
      <c r="AE2057" s="38"/>
      <c r="AF2057" s="38"/>
      <c r="AG2057" s="19"/>
      <c r="AH2057" s="19"/>
    </row>
    <row r="2058" spans="1:34" ht="12.75" customHeight="1">
      <c r="A2058" s="19"/>
      <c r="B2058" s="38"/>
      <c r="C2058" s="38"/>
      <c r="D2058" s="110"/>
      <c r="E2058" s="38"/>
      <c r="F2058" s="38"/>
      <c r="G2058" s="38"/>
      <c r="H2058" s="110"/>
      <c r="I2058" s="38"/>
      <c r="J2058" s="38"/>
      <c r="K2058" s="38"/>
      <c r="L2058" s="110"/>
      <c r="M2058" s="38"/>
      <c r="N2058" s="38"/>
      <c r="O2058" s="38"/>
      <c r="P2058" s="110"/>
      <c r="Q2058" s="38"/>
      <c r="R2058" s="38"/>
      <c r="S2058" s="38"/>
      <c r="T2058" s="110"/>
      <c r="U2058" s="38"/>
      <c r="V2058" s="38"/>
      <c r="W2058" s="38"/>
      <c r="X2058" s="110"/>
      <c r="Y2058" s="38"/>
      <c r="Z2058" s="38"/>
      <c r="AA2058" s="38"/>
      <c r="AB2058" s="110"/>
      <c r="AC2058" s="38"/>
      <c r="AD2058" s="38"/>
      <c r="AE2058" s="38"/>
      <c r="AF2058" s="38"/>
      <c r="AG2058" s="19"/>
      <c r="AH2058" s="19"/>
    </row>
    <row r="2059" spans="1:34" ht="12.75" customHeight="1">
      <c r="A2059" s="19"/>
      <c r="B2059" s="307"/>
      <c r="C2059" s="307"/>
      <c r="D2059" s="319"/>
      <c r="E2059" s="307"/>
      <c r="F2059" s="307"/>
      <c r="G2059" s="307"/>
      <c r="H2059" s="319"/>
      <c r="I2059" s="307"/>
      <c r="J2059" s="307"/>
      <c r="K2059" s="307"/>
      <c r="L2059" s="319"/>
      <c r="M2059" s="307"/>
      <c r="N2059" s="307"/>
      <c r="O2059" s="307"/>
      <c r="P2059" s="319"/>
      <c r="Q2059" s="307"/>
      <c r="R2059" s="307"/>
      <c r="S2059" s="307"/>
      <c r="T2059" s="319"/>
      <c r="U2059" s="307"/>
      <c r="V2059" s="307"/>
      <c r="W2059" s="307"/>
      <c r="X2059" s="319"/>
      <c r="Y2059" s="307"/>
      <c r="Z2059" s="307"/>
      <c r="AA2059" s="307"/>
      <c r="AB2059" s="319"/>
      <c r="AC2059" s="307"/>
      <c r="AD2059" s="307"/>
      <c r="AE2059" s="307"/>
      <c r="AF2059" s="307"/>
      <c r="AG2059" s="19"/>
      <c r="AH2059" s="19"/>
    </row>
    <row r="2060" spans="1:34" ht="12.75" customHeight="1">
      <c r="A2060" s="19"/>
      <c r="J2060" s="2"/>
      <c r="K2060" s="52"/>
      <c r="AA2060" s="19"/>
      <c r="AF2060" s="1">
        <v>3</v>
      </c>
      <c r="AG2060" s="19"/>
      <c r="AH2060" s="19"/>
    </row>
    <row r="2061" spans="1:34" ht="12.75" customHeight="1">
      <c r="A2061" s="19"/>
      <c r="J2061" s="19"/>
      <c r="K2061" s="1007" t="s">
        <v>1016</v>
      </c>
      <c r="L2061" s="727"/>
      <c r="M2061" s="727"/>
      <c r="N2061" s="727"/>
      <c r="O2061" s="727"/>
      <c r="P2061" s="727"/>
      <c r="Q2061" s="727"/>
      <c r="R2061" s="727"/>
      <c r="S2061" s="727"/>
      <c r="T2061" s="727"/>
      <c r="U2061" s="727"/>
      <c r="V2061" s="727"/>
      <c r="W2061" s="727"/>
      <c r="X2061" s="727"/>
      <c r="Y2061" s="228"/>
      <c r="Z2061" s="19"/>
      <c r="AA2061" s="19"/>
      <c r="AB2061" s="19"/>
      <c r="AC2061" s="19"/>
      <c r="AD2061" s="19"/>
      <c r="AE2061" s="19"/>
      <c r="AF2061" s="19"/>
      <c r="AG2061" s="19"/>
      <c r="AH2061" s="19"/>
    </row>
    <row r="2062" spans="1:34" ht="12.75" customHeight="1">
      <c r="A2062" s="19"/>
      <c r="J2062" s="19"/>
      <c r="K2062" s="727"/>
      <c r="L2062" s="727"/>
      <c r="M2062" s="727"/>
      <c r="N2062" s="727"/>
      <c r="O2062" s="727"/>
      <c r="P2062" s="727"/>
      <c r="Q2062" s="727"/>
      <c r="R2062" s="727"/>
      <c r="S2062" s="727"/>
      <c r="T2062" s="727"/>
      <c r="U2062" s="727"/>
      <c r="V2062" s="727"/>
      <c r="W2062" s="727"/>
      <c r="X2062" s="727"/>
      <c r="Y2062" s="228"/>
      <c r="Z2062" s="19"/>
      <c r="AA2062" s="19"/>
      <c r="AB2062" s="19"/>
      <c r="AC2062" s="19"/>
      <c r="AD2062" s="19"/>
      <c r="AE2062" s="19"/>
      <c r="AF2062" s="19"/>
      <c r="AG2062" s="19"/>
      <c r="AH2062" s="19"/>
    </row>
    <row r="2063" spans="1:34" ht="12.75" customHeight="1">
      <c r="A2063" s="19"/>
      <c r="J2063" s="237"/>
      <c r="K2063" s="727"/>
      <c r="L2063" s="727"/>
      <c r="M2063" s="727"/>
      <c r="N2063" s="727"/>
      <c r="O2063" s="727"/>
      <c r="P2063" s="727"/>
      <c r="Q2063" s="727"/>
      <c r="R2063" s="727"/>
      <c r="S2063" s="727"/>
      <c r="T2063" s="727"/>
      <c r="U2063" s="727"/>
      <c r="V2063" s="727"/>
      <c r="W2063" s="727"/>
      <c r="X2063" s="727"/>
      <c r="Y2063" s="228"/>
      <c r="Z2063" s="284"/>
      <c r="AA2063" s="284"/>
      <c r="AB2063" s="284"/>
      <c r="AC2063" s="284"/>
      <c r="AD2063" s="284"/>
      <c r="AE2063" s="284"/>
      <c r="AF2063" s="284"/>
      <c r="AG2063" s="19"/>
      <c r="AH2063" s="19"/>
    </row>
    <row r="2064" spans="1:34" ht="12.75" customHeight="1">
      <c r="A2064" s="19"/>
      <c r="B2064" s="238"/>
      <c r="C2064" s="238"/>
      <c r="D2064" s="238"/>
      <c r="E2064" s="238"/>
      <c r="F2064" s="238"/>
      <c r="G2064" s="238"/>
      <c r="H2064" s="238"/>
      <c r="I2064" s="238"/>
      <c r="J2064" s="238"/>
      <c r="K2064" s="238"/>
      <c r="L2064" s="238"/>
      <c r="M2064" s="238"/>
      <c r="N2064" s="238"/>
      <c r="O2064" s="238"/>
      <c r="P2064" s="238"/>
      <c r="Q2064" s="238"/>
      <c r="R2064" s="238"/>
      <c r="S2064" s="238"/>
      <c r="T2064" s="238"/>
      <c r="U2064" s="238"/>
      <c r="V2064" s="238"/>
      <c r="W2064" s="238"/>
      <c r="X2064" s="238"/>
      <c r="Y2064" s="238"/>
      <c r="Z2064" s="238"/>
      <c r="AA2064" s="238"/>
      <c r="AB2064" s="238"/>
      <c r="AC2064" s="238"/>
      <c r="AD2064" s="238"/>
      <c r="AE2064" s="238"/>
      <c r="AF2064" s="238"/>
      <c r="AG2064" s="19"/>
      <c r="AH2064" s="19"/>
    </row>
    <row r="2065" spans="1:34" ht="12.75" customHeight="1">
      <c r="A2065" s="19"/>
      <c r="B2065" s="1008" t="s">
        <v>908</v>
      </c>
      <c r="C2065" s="949"/>
      <c r="D2065" s="1009"/>
      <c r="E2065" s="1008" t="s">
        <v>1017</v>
      </c>
      <c r="F2065" s="949"/>
      <c r="G2065" s="949"/>
      <c r="H2065" s="1009"/>
      <c r="I2065" s="1008" t="s">
        <v>1018</v>
      </c>
      <c r="J2065" s="949"/>
      <c r="K2065" s="949"/>
      <c r="L2065" s="949"/>
      <c r="M2065" s="949"/>
      <c r="N2065" s="949"/>
      <c r="O2065" s="949"/>
      <c r="P2065" s="949"/>
      <c r="Q2065" s="949"/>
      <c r="R2065" s="949"/>
      <c r="S2065" s="949"/>
      <c r="T2065" s="949"/>
      <c r="U2065" s="949"/>
      <c r="V2065" s="949"/>
      <c r="W2065" s="949"/>
      <c r="X2065" s="949"/>
      <c r="Y2065" s="949"/>
      <c r="Z2065" s="949"/>
      <c r="AA2065" s="949"/>
      <c r="AB2065" s="949"/>
      <c r="AC2065" s="949"/>
      <c r="AD2065" s="949"/>
      <c r="AE2065" s="949"/>
      <c r="AF2065" s="1009"/>
      <c r="AG2065" s="19"/>
      <c r="AH2065" s="19"/>
    </row>
    <row r="2066" spans="1:34" ht="12.75" customHeight="1">
      <c r="A2066" s="19"/>
      <c r="B2066" s="360"/>
      <c r="C2066" s="482"/>
      <c r="D2066" s="362"/>
      <c r="E2066" s="360"/>
      <c r="F2066" s="360"/>
      <c r="G2066" s="360"/>
      <c r="H2066" s="362"/>
      <c r="I2066" s="360">
        <v>9</v>
      </c>
      <c r="J2066" s="360"/>
      <c r="K2066" s="360">
        <v>10</v>
      </c>
      <c r="L2066" s="362"/>
      <c r="M2066" s="360">
        <v>11</v>
      </c>
      <c r="N2066" s="360"/>
      <c r="O2066" s="360">
        <v>12</v>
      </c>
      <c r="P2066" s="362"/>
      <c r="Q2066" s="360">
        <v>13</v>
      </c>
      <c r="R2066" s="360"/>
      <c r="S2066" s="360">
        <v>14</v>
      </c>
      <c r="T2066" s="362"/>
      <c r="U2066" s="360">
        <v>15</v>
      </c>
      <c r="V2066" s="360"/>
      <c r="W2066" s="360">
        <v>16</v>
      </c>
      <c r="X2066" s="362"/>
      <c r="Y2066" s="360">
        <v>17</v>
      </c>
      <c r="Z2066" s="360"/>
      <c r="AA2066" s="360">
        <v>18</v>
      </c>
      <c r="AB2066" s="362"/>
      <c r="AC2066" s="360"/>
      <c r="AD2066" s="360"/>
      <c r="AE2066" s="360"/>
      <c r="AF2066" s="360"/>
      <c r="AG2066" s="19"/>
      <c r="AH2066" s="19"/>
    </row>
    <row r="2067" spans="1:34" ht="12.75" customHeight="1">
      <c r="A2067" s="19"/>
      <c r="B2067" s="363">
        <v>16</v>
      </c>
      <c r="C2067" s="363" t="s">
        <v>483</v>
      </c>
      <c r="D2067" s="364"/>
      <c r="E2067" s="238"/>
      <c r="F2067" s="238"/>
      <c r="G2067" s="238"/>
      <c r="H2067" s="364"/>
      <c r="I2067" s="238"/>
      <c r="J2067" s="238"/>
      <c r="K2067" s="238"/>
      <c r="L2067" s="364"/>
      <c r="M2067" s="238"/>
      <c r="N2067" s="238"/>
      <c r="O2067" s="238"/>
      <c r="P2067" s="364"/>
      <c r="Q2067" s="238"/>
      <c r="R2067" s="238"/>
      <c r="S2067" s="238"/>
      <c r="T2067" s="364"/>
      <c r="U2067" s="238"/>
      <c r="V2067" s="238"/>
      <c r="W2067" s="238"/>
      <c r="X2067" s="364"/>
      <c r="Y2067" s="238"/>
      <c r="Z2067" s="238"/>
      <c r="AA2067" s="238"/>
      <c r="AB2067" s="364"/>
      <c r="AC2067" s="238"/>
      <c r="AD2067" s="238"/>
      <c r="AE2067" s="238"/>
      <c r="AF2067" s="238"/>
      <c r="AG2067" s="19"/>
      <c r="AH2067" s="19"/>
    </row>
    <row r="2068" spans="1:34" ht="12.75" customHeight="1">
      <c r="A2068" s="19"/>
      <c r="B2068" s="48"/>
      <c r="C2068" s="375"/>
      <c r="D2068" s="110"/>
      <c r="E2068" s="38"/>
      <c r="F2068" s="38"/>
      <c r="G2068" s="38"/>
      <c r="H2068" s="110"/>
      <c r="I2068" s="38"/>
      <c r="J2068" s="38"/>
      <c r="K2068" s="38"/>
      <c r="L2068" s="110"/>
      <c r="M2068" s="38"/>
      <c r="N2068" s="38"/>
      <c r="O2068" s="38"/>
      <c r="P2068" s="110"/>
      <c r="Q2068" s="38"/>
      <c r="R2068" s="38"/>
      <c r="S2068" s="38"/>
      <c r="T2068" s="110"/>
      <c r="U2068" s="38"/>
      <c r="V2068" s="38"/>
      <c r="W2068" s="38"/>
      <c r="X2068" s="110"/>
      <c r="Y2068" s="38"/>
      <c r="Z2068" s="38"/>
      <c r="AA2068" s="38"/>
      <c r="AB2068" s="110"/>
      <c r="AC2068" s="38"/>
      <c r="AD2068" s="38"/>
      <c r="AE2068" s="38"/>
      <c r="AF2068" s="38"/>
      <c r="AG2068" s="19"/>
      <c r="AH2068" s="19"/>
    </row>
    <row r="2069" spans="1:34" ht="12.75" customHeight="1">
      <c r="A2069" s="19"/>
      <c r="B2069" s="365"/>
      <c r="C2069" s="48"/>
      <c r="D2069" s="366"/>
      <c r="E2069" s="367"/>
      <c r="F2069" s="367"/>
      <c r="G2069" s="367"/>
      <c r="H2069" s="366"/>
      <c r="I2069" s="38"/>
      <c r="J2069" s="38"/>
      <c r="K2069" s="38"/>
      <c r="L2069" s="110"/>
      <c r="M2069" s="38"/>
      <c r="N2069" s="38"/>
      <c r="O2069" s="38"/>
      <c r="P2069" s="110"/>
      <c r="Q2069" s="38"/>
      <c r="R2069" s="238"/>
      <c r="S2069" s="238"/>
      <c r="T2069" s="364"/>
      <c r="U2069" s="238"/>
      <c r="V2069" s="238"/>
      <c r="W2069" s="238"/>
      <c r="X2069" s="110"/>
      <c r="Y2069" s="38"/>
      <c r="Z2069" s="38"/>
      <c r="AA2069" s="38"/>
      <c r="AB2069" s="110"/>
      <c r="AC2069" s="38"/>
      <c r="AD2069" s="38"/>
      <c r="AE2069" s="38"/>
      <c r="AF2069" s="38"/>
      <c r="AG2069" s="19"/>
      <c r="AH2069" s="19"/>
    </row>
    <row r="2070" spans="1:34" ht="12.75" customHeight="1">
      <c r="A2070" s="19"/>
      <c r="B2070" s="368"/>
      <c r="C2070" s="383"/>
      <c r="D2070" s="370"/>
      <c r="E2070" s="371"/>
      <c r="F2070" s="371"/>
      <c r="G2070" s="371"/>
      <c r="H2070" s="370"/>
      <c r="I2070" s="35"/>
      <c r="J2070" s="35"/>
      <c r="K2070" s="35"/>
      <c r="L2070" s="372"/>
      <c r="M2070" s="35"/>
      <c r="N2070" s="35"/>
      <c r="O2070" s="35"/>
      <c r="P2070" s="372"/>
      <c r="Q2070" s="35"/>
      <c r="R2070" s="373"/>
      <c r="S2070" s="373"/>
      <c r="T2070" s="374"/>
      <c r="U2070" s="373"/>
      <c r="V2070" s="373"/>
      <c r="W2070" s="373"/>
      <c r="X2070" s="372"/>
      <c r="Y2070" s="35"/>
      <c r="Z2070" s="35"/>
      <c r="AA2070" s="35"/>
      <c r="AB2070" s="372"/>
      <c r="AC2070" s="35"/>
      <c r="AD2070" s="35"/>
      <c r="AE2070" s="35"/>
      <c r="AF2070" s="35"/>
      <c r="AG2070" s="19"/>
      <c r="AH2070" s="19"/>
    </row>
    <row r="2071" spans="1:34" ht="12.75" customHeight="1">
      <c r="A2071" s="19"/>
      <c r="B2071" s="363">
        <v>17</v>
      </c>
      <c r="C2071" s="363" t="s">
        <v>1019</v>
      </c>
      <c r="D2071" s="110"/>
      <c r="E2071" s="38"/>
      <c r="F2071" s="38"/>
      <c r="G2071" s="38"/>
      <c r="H2071" s="110"/>
      <c r="I2071" s="38"/>
      <c r="J2071" s="38"/>
      <c r="K2071" s="38"/>
      <c r="L2071" s="110"/>
      <c r="M2071" s="38"/>
      <c r="N2071" s="38"/>
      <c r="O2071" s="38"/>
      <c r="P2071" s="110"/>
      <c r="Q2071" s="38"/>
      <c r="R2071" s="38"/>
      <c r="S2071" s="38"/>
      <c r="T2071" s="110"/>
      <c r="U2071" s="38"/>
      <c r="V2071" s="38"/>
      <c r="W2071" s="38"/>
      <c r="X2071" s="110"/>
      <c r="Y2071" s="38"/>
      <c r="Z2071" s="38"/>
      <c r="AA2071" s="38"/>
      <c r="AB2071" s="110"/>
      <c r="AC2071" s="38"/>
      <c r="AD2071" s="38"/>
      <c r="AE2071" s="38"/>
      <c r="AF2071" s="38"/>
      <c r="AG2071" s="19"/>
      <c r="AH2071" s="19"/>
    </row>
    <row r="2072" spans="1:34" ht="12.75" customHeight="1">
      <c r="A2072" s="19"/>
      <c r="B2072" s="48"/>
      <c r="C2072" s="48"/>
      <c r="D2072" s="110"/>
      <c r="E2072" s="38"/>
      <c r="F2072" s="38"/>
      <c r="G2072" s="38"/>
      <c r="H2072" s="110"/>
      <c r="I2072" s="38"/>
      <c r="J2072" s="38"/>
      <c r="K2072" s="38"/>
      <c r="L2072" s="110"/>
      <c r="M2072" s="38"/>
      <c r="N2072" s="38"/>
      <c r="O2072" s="38"/>
      <c r="P2072" s="110"/>
      <c r="Q2072" s="38"/>
      <c r="R2072" s="38"/>
      <c r="S2072" s="38"/>
      <c r="T2072" s="110"/>
      <c r="U2072" s="38"/>
      <c r="V2072" s="38"/>
      <c r="W2072" s="38"/>
      <c r="X2072" s="110"/>
      <c r="Y2072" s="38"/>
      <c r="Z2072" s="38"/>
      <c r="AA2072" s="124"/>
      <c r="AB2072" s="110"/>
      <c r="AC2072" s="38"/>
      <c r="AD2072" s="38"/>
      <c r="AE2072" s="38"/>
      <c r="AF2072" s="38"/>
      <c r="AG2072" s="19"/>
      <c r="AH2072" s="19"/>
    </row>
    <row r="2073" spans="1:34" ht="12.75" customHeight="1">
      <c r="A2073" s="19"/>
      <c r="B2073" s="375"/>
      <c r="C2073" s="375"/>
      <c r="D2073" s="315"/>
      <c r="E2073" s="124"/>
      <c r="F2073" s="124"/>
      <c r="G2073" s="124"/>
      <c r="H2073" s="315"/>
      <c r="I2073" s="303"/>
      <c r="J2073" s="38"/>
      <c r="K2073" s="38"/>
      <c r="L2073" s="110"/>
      <c r="M2073" s="38"/>
      <c r="N2073" s="38"/>
      <c r="O2073" s="38"/>
      <c r="P2073" s="315"/>
      <c r="Q2073" s="38"/>
      <c r="R2073" s="124"/>
      <c r="S2073" s="124"/>
      <c r="T2073" s="315"/>
      <c r="U2073" s="124"/>
      <c r="V2073" s="124"/>
      <c r="W2073" s="124"/>
      <c r="X2073" s="110"/>
      <c r="Y2073" s="38"/>
      <c r="Z2073" s="124"/>
      <c r="AA2073" s="124"/>
      <c r="AB2073" s="315"/>
      <c r="AC2073" s="124"/>
      <c r="AD2073" s="124"/>
      <c r="AE2073" s="124"/>
      <c r="AF2073" s="38"/>
      <c r="AG2073" s="19"/>
      <c r="AH2073" s="19"/>
    </row>
    <row r="2074" spans="1:34" ht="12.75" customHeight="1">
      <c r="A2074" s="19"/>
      <c r="B2074" s="376"/>
      <c r="C2074" s="376"/>
      <c r="D2074" s="377"/>
      <c r="E2074" s="378"/>
      <c r="F2074" s="378"/>
      <c r="G2074" s="378"/>
      <c r="H2074" s="377"/>
      <c r="I2074" s="379"/>
      <c r="J2074" s="35"/>
      <c r="K2074" s="35"/>
      <c r="L2074" s="372"/>
      <c r="M2074" s="35"/>
      <c r="N2074" s="35"/>
      <c r="O2074" s="35"/>
      <c r="P2074" s="377"/>
      <c r="Q2074" s="378"/>
      <c r="R2074" s="378"/>
      <c r="S2074" s="378"/>
      <c r="T2074" s="377"/>
      <c r="U2074" s="378"/>
      <c r="V2074" s="378"/>
      <c r="W2074" s="378"/>
      <c r="X2074" s="377"/>
      <c r="Y2074" s="378"/>
      <c r="Z2074" s="378"/>
      <c r="AA2074" s="378"/>
      <c r="AB2074" s="377"/>
      <c r="AC2074" s="378"/>
      <c r="AD2074" s="378"/>
      <c r="AE2074" s="378"/>
      <c r="AF2074" s="35"/>
      <c r="AG2074" s="19"/>
      <c r="AH2074" s="19"/>
    </row>
    <row r="2075" spans="1:34" ht="12.75" customHeight="1">
      <c r="A2075" s="19"/>
      <c r="B2075" s="363">
        <v>18</v>
      </c>
      <c r="C2075" s="363" t="s">
        <v>1020</v>
      </c>
      <c r="D2075" s="315"/>
      <c r="E2075" s="124"/>
      <c r="F2075" s="124"/>
      <c r="G2075" s="124"/>
      <c r="H2075" s="315"/>
      <c r="I2075" s="303"/>
      <c r="J2075" s="38"/>
      <c r="K2075" s="38"/>
      <c r="L2075" s="110"/>
      <c r="M2075" s="38"/>
      <c r="N2075" s="38"/>
      <c r="O2075" s="38"/>
      <c r="P2075" s="315"/>
      <c r="Q2075" s="124"/>
      <c r="R2075" s="124"/>
      <c r="S2075" s="124"/>
      <c r="T2075" s="315"/>
      <c r="U2075" s="124"/>
      <c r="V2075" s="124"/>
      <c r="W2075" s="124"/>
      <c r="X2075" s="110"/>
      <c r="Y2075" s="38"/>
      <c r="Z2075" s="38"/>
      <c r="AA2075" s="124"/>
      <c r="AB2075" s="110"/>
      <c r="AC2075" s="38"/>
      <c r="AD2075" s="38"/>
      <c r="AE2075" s="38"/>
      <c r="AF2075" s="38"/>
      <c r="AG2075" s="19"/>
      <c r="AH2075" s="19"/>
    </row>
    <row r="2076" spans="1:34" ht="12.75" customHeight="1">
      <c r="A2076" s="19"/>
      <c r="B2076" s="48"/>
      <c r="C2076" s="48"/>
      <c r="D2076" s="110"/>
      <c r="E2076" s="38"/>
      <c r="F2076" s="38"/>
      <c r="G2076" s="38"/>
      <c r="H2076" s="110"/>
      <c r="I2076" s="38"/>
      <c r="J2076" s="38"/>
      <c r="K2076" s="38"/>
      <c r="L2076" s="110"/>
      <c r="M2076" s="38"/>
      <c r="N2076" s="38"/>
      <c r="O2076" s="38"/>
      <c r="P2076" s="110"/>
      <c r="Q2076" s="38"/>
      <c r="R2076" s="23"/>
      <c r="S2076" s="23"/>
      <c r="T2076" s="321"/>
      <c r="U2076" s="23"/>
      <c r="V2076" s="23"/>
      <c r="W2076" s="23"/>
      <c r="X2076" s="110"/>
      <c r="Y2076" s="38"/>
      <c r="Z2076" s="124"/>
      <c r="AA2076" s="124"/>
      <c r="AB2076" s="315"/>
      <c r="AC2076" s="124"/>
      <c r="AD2076" s="124"/>
      <c r="AE2076" s="124"/>
      <c r="AF2076" s="38"/>
      <c r="AG2076" s="19"/>
      <c r="AH2076" s="19"/>
    </row>
    <row r="2077" spans="1:34" ht="12.75" customHeight="1">
      <c r="A2077" s="19"/>
      <c r="B2077" s="48"/>
      <c r="C2077" s="48"/>
      <c r="D2077" s="110"/>
      <c r="E2077" s="38"/>
      <c r="F2077" s="38"/>
      <c r="G2077" s="38"/>
      <c r="H2077" s="110"/>
      <c r="I2077" s="38"/>
      <c r="J2077" s="38"/>
      <c r="K2077" s="38"/>
      <c r="L2077" s="110"/>
      <c r="M2077" s="38"/>
      <c r="N2077" s="38"/>
      <c r="O2077" s="38"/>
      <c r="P2077" s="110"/>
      <c r="Q2077" s="38"/>
      <c r="R2077" s="38"/>
      <c r="S2077" s="309"/>
      <c r="T2077" s="310"/>
      <c r="U2077" s="309"/>
      <c r="V2077" s="309"/>
      <c r="W2077" s="309"/>
      <c r="X2077" s="110"/>
      <c r="Y2077" s="38"/>
      <c r="Z2077" s="38"/>
      <c r="AA2077" s="38"/>
      <c r="AB2077" s="110"/>
      <c r="AC2077" s="38"/>
      <c r="AD2077" s="38"/>
      <c r="AE2077" s="38"/>
      <c r="AF2077" s="38"/>
      <c r="AG2077" s="19"/>
      <c r="AH2077" s="19"/>
    </row>
    <row r="2078" spans="1:34" ht="12.75" customHeight="1">
      <c r="A2078" s="19"/>
      <c r="B2078" s="376"/>
      <c r="C2078" s="383"/>
      <c r="D2078" s="377"/>
      <c r="E2078" s="378"/>
      <c r="F2078" s="378"/>
      <c r="G2078" s="378"/>
      <c r="H2078" s="377"/>
      <c r="I2078" s="379"/>
      <c r="J2078" s="35"/>
      <c r="K2078" s="35"/>
      <c r="L2078" s="377"/>
      <c r="M2078" s="378"/>
      <c r="N2078" s="378"/>
      <c r="O2078" s="378"/>
      <c r="P2078" s="377"/>
      <c r="Q2078" s="378"/>
      <c r="R2078" s="381"/>
      <c r="S2078" s="381"/>
      <c r="T2078" s="382"/>
      <c r="U2078" s="381"/>
      <c r="V2078" s="381"/>
      <c r="W2078" s="381"/>
      <c r="X2078" s="372"/>
      <c r="Y2078" s="35"/>
      <c r="Z2078" s="35"/>
      <c r="AA2078" s="35"/>
      <c r="AB2078" s="372"/>
      <c r="AC2078" s="35"/>
      <c r="AD2078" s="35"/>
      <c r="AE2078" s="35"/>
      <c r="AF2078" s="35"/>
      <c r="AG2078" s="19"/>
      <c r="AH2078" s="19"/>
    </row>
    <row r="2079" spans="1:34" ht="12.75" customHeight="1">
      <c r="A2079" s="19"/>
      <c r="B2079" s="375">
        <v>19</v>
      </c>
      <c r="C2079" s="375" t="s">
        <v>1021</v>
      </c>
      <c r="D2079" s="315"/>
      <c r="E2079" s="124"/>
      <c r="F2079" s="124"/>
      <c r="G2079" s="124"/>
      <c r="H2079" s="315"/>
      <c r="I2079" s="303"/>
      <c r="J2079" s="38"/>
      <c r="K2079" s="38"/>
      <c r="L2079" s="315"/>
      <c r="M2079" s="124"/>
      <c r="N2079" s="124"/>
      <c r="O2079" s="124"/>
      <c r="P2079" s="315"/>
      <c r="Q2079" s="124"/>
      <c r="R2079" s="38"/>
      <c r="S2079" s="38"/>
      <c r="T2079" s="110"/>
      <c r="U2079" s="38"/>
      <c r="V2079" s="38"/>
      <c r="W2079" s="38"/>
      <c r="X2079" s="110"/>
      <c r="Y2079" s="38"/>
      <c r="Z2079" s="38"/>
      <c r="AA2079" s="317"/>
      <c r="AB2079" s="315"/>
      <c r="AC2079" s="38"/>
      <c r="AD2079" s="38"/>
      <c r="AE2079" s="38"/>
      <c r="AF2079" s="38"/>
      <c r="AG2079" s="19"/>
      <c r="AH2079" s="19"/>
    </row>
    <row r="2080" spans="1:34" ht="12.75" customHeight="1">
      <c r="A2080" s="19"/>
      <c r="B2080" s="375"/>
      <c r="C2080" s="48"/>
      <c r="D2080" s="315"/>
      <c r="E2080" s="124"/>
      <c r="F2080" s="124"/>
      <c r="G2080" s="124"/>
      <c r="H2080" s="315"/>
      <c r="I2080" s="303"/>
      <c r="J2080" s="38"/>
      <c r="K2080" s="38"/>
      <c r="L2080" s="315"/>
      <c r="M2080" s="124"/>
      <c r="N2080" s="124"/>
      <c r="O2080" s="124"/>
      <c r="P2080" s="315"/>
      <c r="Q2080" s="124"/>
      <c r="R2080" s="124"/>
      <c r="S2080" s="124"/>
      <c r="T2080" s="315"/>
      <c r="U2080" s="124"/>
      <c r="V2080" s="124"/>
      <c r="W2080" s="124"/>
      <c r="X2080" s="110"/>
      <c r="Y2080" s="38"/>
      <c r="Z2080" s="124"/>
      <c r="AA2080" s="317"/>
      <c r="AB2080" s="315"/>
      <c r="AC2080" s="124"/>
      <c r="AD2080" s="124"/>
      <c r="AE2080" s="124"/>
      <c r="AF2080" s="38"/>
      <c r="AG2080" s="19"/>
      <c r="AH2080" s="19"/>
    </row>
    <row r="2081" spans="1:34" ht="12.75" customHeight="1">
      <c r="A2081" s="19"/>
      <c r="B2081" s="48"/>
      <c r="C2081" s="48"/>
      <c r="D2081" s="110"/>
      <c r="E2081" s="38"/>
      <c r="F2081" s="38"/>
      <c r="G2081" s="38"/>
      <c r="H2081" s="110"/>
      <c r="I2081" s="38"/>
      <c r="J2081" s="38"/>
      <c r="K2081" s="38"/>
      <c r="L2081" s="110"/>
      <c r="M2081" s="38"/>
      <c r="N2081" s="38"/>
      <c r="O2081" s="38"/>
      <c r="P2081" s="110"/>
      <c r="Q2081" s="38"/>
      <c r="R2081" s="124"/>
      <c r="S2081" s="124"/>
      <c r="T2081" s="315"/>
      <c r="U2081" s="124"/>
      <c r="V2081" s="124"/>
      <c r="W2081" s="124"/>
      <c r="X2081" s="315"/>
      <c r="Y2081" s="124"/>
      <c r="Z2081" s="124"/>
      <c r="AA2081" s="317"/>
      <c r="AB2081" s="315"/>
      <c r="AC2081" s="124"/>
      <c r="AD2081" s="124"/>
      <c r="AE2081" s="124"/>
      <c r="AF2081" s="38"/>
      <c r="AG2081" s="19"/>
      <c r="AH2081" s="19"/>
    </row>
    <row r="2082" spans="1:34" ht="12.75" customHeight="1">
      <c r="A2082" s="19"/>
      <c r="B2082" s="383"/>
      <c r="C2082" s="383"/>
      <c r="D2082" s="372"/>
      <c r="E2082" s="35"/>
      <c r="F2082" s="35"/>
      <c r="G2082" s="35"/>
      <c r="H2082" s="372"/>
      <c r="I2082" s="35"/>
      <c r="J2082" s="35"/>
      <c r="K2082" s="35"/>
      <c r="L2082" s="372"/>
      <c r="M2082" s="35"/>
      <c r="N2082" s="35"/>
      <c r="O2082" s="35"/>
      <c r="P2082" s="372"/>
      <c r="Q2082" s="35"/>
      <c r="R2082" s="378"/>
      <c r="S2082" s="378"/>
      <c r="T2082" s="377"/>
      <c r="U2082" s="378"/>
      <c r="V2082" s="378"/>
      <c r="W2082" s="378"/>
      <c r="X2082" s="372"/>
      <c r="Y2082" s="35"/>
      <c r="Z2082" s="35"/>
      <c r="AA2082" s="384"/>
      <c r="AB2082" s="377"/>
      <c r="AC2082" s="35"/>
      <c r="AD2082" s="35"/>
      <c r="AE2082" s="35"/>
      <c r="AF2082" s="35"/>
      <c r="AG2082" s="19"/>
      <c r="AH2082" s="19"/>
    </row>
    <row r="2083" spans="1:34" ht="12.75" customHeight="1">
      <c r="A2083" s="19"/>
      <c r="B2083" s="490">
        <v>20</v>
      </c>
      <c r="C2083" s="483" t="s">
        <v>1022</v>
      </c>
      <c r="D2083" s="484"/>
      <c r="E2083" s="485"/>
      <c r="F2083" s="485"/>
      <c r="G2083" s="485"/>
      <c r="H2083" s="484"/>
      <c r="I2083" s="486"/>
      <c r="J2083" s="487"/>
      <c r="K2083" s="487"/>
      <c r="L2083" s="484"/>
      <c r="M2083" s="485"/>
      <c r="N2083" s="485"/>
      <c r="O2083" s="485"/>
      <c r="P2083" s="484"/>
      <c r="Q2083" s="485"/>
      <c r="R2083" s="491"/>
      <c r="S2083" s="491"/>
      <c r="T2083" s="492"/>
      <c r="U2083" s="491"/>
      <c r="V2083" s="491"/>
      <c r="W2083" s="491"/>
      <c r="X2083" s="488"/>
      <c r="Y2083" s="487"/>
      <c r="Z2083" s="485"/>
      <c r="AA2083" s="505"/>
      <c r="AB2083" s="484"/>
      <c r="AC2083" s="485"/>
      <c r="AD2083" s="485"/>
      <c r="AE2083" s="485"/>
      <c r="AF2083" s="487"/>
      <c r="AG2083" s="19"/>
      <c r="AH2083" s="19"/>
    </row>
    <row r="2084" spans="1:34" ht="12.75" customHeight="1">
      <c r="A2084" s="19"/>
      <c r="B2084" s="490"/>
      <c r="C2084" s="489"/>
      <c r="D2084" s="484"/>
      <c r="E2084" s="485"/>
      <c r="F2084" s="485"/>
      <c r="G2084" s="485"/>
      <c r="H2084" s="484"/>
      <c r="I2084" s="486"/>
      <c r="J2084" s="487"/>
      <c r="K2084" s="487"/>
      <c r="L2084" s="484"/>
      <c r="M2084" s="485"/>
      <c r="N2084" s="485"/>
      <c r="O2084" s="485"/>
      <c r="P2084" s="484"/>
      <c r="Q2084" s="485"/>
      <c r="R2084" s="487"/>
      <c r="S2084" s="493"/>
      <c r="T2084" s="494"/>
      <c r="U2084" s="493"/>
      <c r="V2084" s="493"/>
      <c r="W2084" s="493"/>
      <c r="X2084" s="488"/>
      <c r="Y2084" s="487"/>
      <c r="Z2084" s="487"/>
      <c r="AA2084" s="487"/>
      <c r="AB2084" s="488"/>
      <c r="AC2084" s="487"/>
      <c r="AD2084" s="487"/>
      <c r="AE2084" s="487"/>
      <c r="AF2084" s="487"/>
      <c r="AG2084" s="19"/>
      <c r="AH2084" s="19"/>
    </row>
    <row r="2085" spans="1:34" ht="12.75" customHeight="1">
      <c r="A2085" s="19"/>
      <c r="B2085" s="490"/>
      <c r="C2085" s="490"/>
      <c r="D2085" s="484"/>
      <c r="E2085" s="485"/>
      <c r="F2085" s="485"/>
      <c r="G2085" s="485"/>
      <c r="H2085" s="484"/>
      <c r="I2085" s="486"/>
      <c r="J2085" s="487"/>
      <c r="K2085" s="487"/>
      <c r="L2085" s="484"/>
      <c r="M2085" s="485"/>
      <c r="N2085" s="485"/>
      <c r="O2085" s="485"/>
      <c r="P2085" s="484"/>
      <c r="Q2085" s="485"/>
      <c r="R2085" s="493"/>
      <c r="S2085" s="493"/>
      <c r="T2085" s="494"/>
      <c r="U2085" s="493"/>
      <c r="V2085" s="493"/>
      <c r="W2085" s="493"/>
      <c r="X2085" s="488"/>
      <c r="Y2085" s="487"/>
      <c r="Z2085" s="487"/>
      <c r="AA2085" s="487"/>
      <c r="AB2085" s="488"/>
      <c r="AC2085" s="487"/>
      <c r="AD2085" s="487"/>
      <c r="AE2085" s="487"/>
      <c r="AF2085" s="487"/>
      <c r="AG2085" s="19"/>
      <c r="AH2085" s="19"/>
    </row>
    <row r="2086" spans="1:34" ht="12.75" customHeight="1">
      <c r="A2086" s="19"/>
      <c r="B2086" s="496"/>
      <c r="C2086" s="495"/>
      <c r="D2086" s="503"/>
      <c r="E2086" s="500"/>
      <c r="F2086" s="500"/>
      <c r="G2086" s="500"/>
      <c r="H2086" s="503"/>
      <c r="I2086" s="500"/>
      <c r="J2086" s="500"/>
      <c r="K2086" s="500"/>
      <c r="L2086" s="503"/>
      <c r="M2086" s="500"/>
      <c r="N2086" s="500"/>
      <c r="O2086" s="500"/>
      <c r="P2086" s="503"/>
      <c r="Q2086" s="500"/>
      <c r="R2086" s="500"/>
      <c r="S2086" s="500"/>
      <c r="T2086" s="503"/>
      <c r="U2086" s="500"/>
      <c r="V2086" s="500"/>
      <c r="W2086" s="500"/>
      <c r="X2086" s="503"/>
      <c r="Y2086" s="500"/>
      <c r="Z2086" s="500"/>
      <c r="AA2086" s="506"/>
      <c r="AB2086" s="503"/>
      <c r="AC2086" s="500"/>
      <c r="AD2086" s="500"/>
      <c r="AE2086" s="500"/>
      <c r="AF2086" s="500"/>
      <c r="AG2086" s="19"/>
      <c r="AH2086" s="19"/>
    </row>
    <row r="2087" spans="1:34" ht="12.75" customHeight="1">
      <c r="A2087" s="19"/>
      <c r="B2087" s="509">
        <v>21</v>
      </c>
      <c r="C2087" s="510" t="s">
        <v>1023</v>
      </c>
      <c r="D2087" s="511"/>
      <c r="E2087" s="512"/>
      <c r="F2087" s="512"/>
      <c r="G2087" s="512"/>
      <c r="H2087" s="511"/>
      <c r="I2087" s="512"/>
      <c r="J2087" s="512"/>
      <c r="K2087" s="512"/>
      <c r="L2087" s="511"/>
      <c r="M2087" s="512"/>
      <c r="N2087" s="512"/>
      <c r="O2087" s="512"/>
      <c r="P2087" s="511"/>
      <c r="Q2087" s="512"/>
      <c r="R2087" s="516"/>
      <c r="S2087" s="516"/>
      <c r="T2087" s="515"/>
      <c r="U2087" s="516"/>
      <c r="V2087" s="516"/>
      <c r="W2087" s="516"/>
      <c r="X2087" s="511"/>
      <c r="Y2087" s="512"/>
      <c r="Z2087" s="516"/>
      <c r="AA2087" s="513"/>
      <c r="AB2087" s="515"/>
      <c r="AC2087" s="516"/>
      <c r="AD2087" s="516"/>
      <c r="AE2087" s="516"/>
      <c r="AF2087" s="512"/>
      <c r="AG2087" s="19"/>
      <c r="AH2087" s="19"/>
    </row>
    <row r="2088" spans="1:34" ht="12.75" customHeight="1">
      <c r="A2088" s="19"/>
      <c r="B2088" s="514"/>
      <c r="C2088" s="514"/>
      <c r="D2088" s="515"/>
      <c r="E2088" s="516"/>
      <c r="F2088" s="516"/>
      <c r="G2088" s="516"/>
      <c r="H2088" s="515"/>
      <c r="I2088" s="517"/>
      <c r="J2088" s="512"/>
      <c r="K2088" s="512"/>
      <c r="L2088" s="515"/>
      <c r="M2088" s="516"/>
      <c r="N2088" s="516"/>
      <c r="O2088" s="516"/>
      <c r="P2088" s="515"/>
      <c r="Q2088" s="516"/>
      <c r="R2088" s="516"/>
      <c r="S2088" s="516"/>
      <c r="T2088" s="515"/>
      <c r="U2088" s="516"/>
      <c r="V2088" s="516"/>
      <c r="W2088" s="516"/>
      <c r="X2088" s="515"/>
      <c r="Y2088" s="516"/>
      <c r="Z2088" s="516"/>
      <c r="AA2088" s="513"/>
      <c r="AB2088" s="515"/>
      <c r="AC2088" s="516"/>
      <c r="AD2088" s="516"/>
      <c r="AE2088" s="516"/>
      <c r="AF2088" s="512"/>
      <c r="AG2088" s="19"/>
      <c r="AH2088" s="19"/>
    </row>
    <row r="2089" spans="1:34" ht="12.75" customHeight="1">
      <c r="A2089" s="19"/>
      <c r="B2089" s="514"/>
      <c r="C2089" s="509"/>
      <c r="D2089" s="515"/>
      <c r="E2089" s="516"/>
      <c r="F2089" s="516"/>
      <c r="G2089" s="516"/>
      <c r="H2089" s="515"/>
      <c r="I2089" s="517"/>
      <c r="J2089" s="512"/>
      <c r="K2089" s="512"/>
      <c r="L2089" s="515"/>
      <c r="M2089" s="516"/>
      <c r="N2089" s="516"/>
      <c r="O2089" s="516"/>
      <c r="P2089" s="515"/>
      <c r="Q2089" s="516"/>
      <c r="R2089" s="516"/>
      <c r="S2089" s="516"/>
      <c r="T2089" s="515"/>
      <c r="U2089" s="516"/>
      <c r="V2089" s="516"/>
      <c r="W2089" s="516"/>
      <c r="X2089" s="511"/>
      <c r="Y2089" s="512"/>
      <c r="Z2089" s="512"/>
      <c r="AA2089" s="513"/>
      <c r="AB2089" s="511"/>
      <c r="AC2089" s="512"/>
      <c r="AD2089" s="512"/>
      <c r="AE2089" s="512"/>
      <c r="AF2089" s="512"/>
      <c r="AG2089" s="19"/>
      <c r="AH2089" s="19"/>
    </row>
    <row r="2090" spans="1:34" ht="12.75" customHeight="1">
      <c r="A2090" s="19"/>
      <c r="B2090" s="518"/>
      <c r="C2090" s="532"/>
      <c r="D2090" s="519"/>
      <c r="E2090" s="520"/>
      <c r="F2090" s="520"/>
      <c r="G2090" s="520"/>
      <c r="H2090" s="519"/>
      <c r="I2090" s="521"/>
      <c r="J2090" s="522"/>
      <c r="K2090" s="522"/>
      <c r="L2090" s="519"/>
      <c r="M2090" s="520"/>
      <c r="N2090" s="520"/>
      <c r="O2090" s="520"/>
      <c r="P2090" s="519"/>
      <c r="Q2090" s="520"/>
      <c r="R2090" s="533"/>
      <c r="S2090" s="533"/>
      <c r="T2090" s="534"/>
      <c r="U2090" s="533"/>
      <c r="V2090" s="533"/>
      <c r="W2090" s="533"/>
      <c r="X2090" s="523"/>
      <c r="Y2090" s="522"/>
      <c r="Z2090" s="520"/>
      <c r="AA2090" s="524"/>
      <c r="AB2090" s="519"/>
      <c r="AC2090" s="520"/>
      <c r="AD2090" s="520"/>
      <c r="AE2090" s="520"/>
      <c r="AF2090" s="522"/>
      <c r="AG2090" s="19"/>
      <c r="AH2090" s="19"/>
    </row>
    <row r="2091" spans="1:34" ht="12.75" customHeight="1">
      <c r="A2091" s="19"/>
      <c r="B2091" s="489">
        <v>22</v>
      </c>
      <c r="C2091" s="504" t="s">
        <v>1024</v>
      </c>
      <c r="D2091" s="488"/>
      <c r="E2091" s="487"/>
      <c r="F2091" s="487"/>
      <c r="G2091" s="487"/>
      <c r="H2091" s="488"/>
      <c r="I2091" s="487"/>
      <c r="J2091" s="487"/>
      <c r="K2091" s="487"/>
      <c r="L2091" s="488"/>
      <c r="M2091" s="487"/>
      <c r="N2091" s="487"/>
      <c r="O2091" s="487"/>
      <c r="P2091" s="488"/>
      <c r="Q2091" s="487"/>
      <c r="R2091" s="487"/>
      <c r="S2091" s="493"/>
      <c r="T2091" s="494"/>
      <c r="U2091" s="493"/>
      <c r="V2091" s="493"/>
      <c r="W2091" s="493"/>
      <c r="X2091" s="488"/>
      <c r="Y2091" s="487"/>
      <c r="Z2091" s="487"/>
      <c r="AA2091" s="487"/>
      <c r="AB2091" s="488"/>
      <c r="AC2091" s="487"/>
      <c r="AD2091" s="487"/>
      <c r="AE2091" s="487"/>
      <c r="AF2091" s="487"/>
      <c r="AG2091" s="19"/>
      <c r="AH2091" s="19"/>
    </row>
    <row r="2092" spans="1:34" ht="12.75" customHeight="1">
      <c r="A2092" s="19"/>
      <c r="B2092" s="489"/>
      <c r="C2092" s="490"/>
      <c r="D2092" s="488"/>
      <c r="E2092" s="487"/>
      <c r="F2092" s="487"/>
      <c r="G2092" s="487"/>
      <c r="H2092" s="488"/>
      <c r="I2092" s="487"/>
      <c r="J2092" s="487"/>
      <c r="K2092" s="487"/>
      <c r="L2092" s="488"/>
      <c r="M2092" s="487"/>
      <c r="N2092" s="487"/>
      <c r="O2092" s="487"/>
      <c r="P2092" s="488"/>
      <c r="Q2092" s="487"/>
      <c r="R2092" s="493"/>
      <c r="S2092" s="493"/>
      <c r="T2092" s="494"/>
      <c r="U2092" s="493"/>
      <c r="V2092" s="493"/>
      <c r="W2092" s="493"/>
      <c r="X2092" s="488"/>
      <c r="Y2092" s="487"/>
      <c r="Z2092" s="487"/>
      <c r="AA2092" s="487"/>
      <c r="AB2092" s="488"/>
      <c r="AC2092" s="487"/>
      <c r="AD2092" s="487"/>
      <c r="AE2092" s="487"/>
      <c r="AF2092" s="487"/>
      <c r="AG2092" s="19"/>
      <c r="AH2092" s="19"/>
    </row>
    <row r="2093" spans="1:34" ht="12.75" customHeight="1">
      <c r="A2093" s="19"/>
      <c r="B2093" s="490"/>
      <c r="C2093" s="489"/>
      <c r="D2093" s="484"/>
      <c r="E2093" s="485"/>
      <c r="F2093" s="485"/>
      <c r="G2093" s="485"/>
      <c r="H2093" s="484"/>
      <c r="I2093" s="486"/>
      <c r="J2093" s="487"/>
      <c r="K2093" s="487"/>
      <c r="L2093" s="484"/>
      <c r="M2093" s="485"/>
      <c r="N2093" s="485"/>
      <c r="O2093" s="485"/>
      <c r="P2093" s="484"/>
      <c r="Q2093" s="485"/>
      <c r="R2093" s="487"/>
      <c r="S2093" s="487"/>
      <c r="T2093" s="488"/>
      <c r="U2093" s="487"/>
      <c r="V2093" s="487"/>
      <c r="W2093" s="487"/>
      <c r="X2093" s="488"/>
      <c r="Y2093" s="487"/>
      <c r="Z2093" s="487"/>
      <c r="AA2093" s="505"/>
      <c r="AB2093" s="488"/>
      <c r="AC2093" s="487"/>
      <c r="AD2093" s="487"/>
      <c r="AE2093" s="487"/>
      <c r="AF2093" s="487"/>
      <c r="AG2093" s="19"/>
      <c r="AH2093" s="19"/>
    </row>
    <row r="2094" spans="1:34" ht="12.75" customHeight="1">
      <c r="A2094" s="19"/>
      <c r="B2094" s="495"/>
      <c r="C2094" s="496"/>
      <c r="D2094" s="497"/>
      <c r="E2094" s="498"/>
      <c r="F2094" s="498"/>
      <c r="G2094" s="498"/>
      <c r="H2094" s="497"/>
      <c r="I2094" s="499"/>
      <c r="J2094" s="500"/>
      <c r="K2094" s="500"/>
      <c r="L2094" s="497"/>
      <c r="M2094" s="498"/>
      <c r="N2094" s="498"/>
      <c r="O2094" s="498"/>
      <c r="P2094" s="497"/>
      <c r="Q2094" s="498"/>
      <c r="R2094" s="498"/>
      <c r="S2094" s="498"/>
      <c r="T2094" s="497"/>
      <c r="U2094" s="498"/>
      <c r="V2094" s="498"/>
      <c r="W2094" s="498"/>
      <c r="X2094" s="503"/>
      <c r="Y2094" s="500"/>
      <c r="Z2094" s="498"/>
      <c r="AA2094" s="506"/>
      <c r="AB2094" s="497"/>
      <c r="AC2094" s="498"/>
      <c r="AD2094" s="498"/>
      <c r="AE2094" s="498"/>
      <c r="AF2094" s="499"/>
      <c r="AG2094" s="19"/>
      <c r="AH2094" s="19"/>
    </row>
    <row r="2095" spans="1:34" ht="12.75" customHeight="1">
      <c r="A2095" s="19"/>
      <c r="B2095" s="375">
        <v>23</v>
      </c>
      <c r="C2095" s="363" t="s">
        <v>483</v>
      </c>
      <c r="D2095" s="315"/>
      <c r="E2095" s="124"/>
      <c r="F2095" s="124"/>
      <c r="G2095" s="124"/>
      <c r="H2095" s="315"/>
      <c r="I2095" s="303"/>
      <c r="J2095" s="38"/>
      <c r="K2095" s="38"/>
      <c r="L2095" s="315"/>
      <c r="M2095" s="124"/>
      <c r="N2095" s="124"/>
      <c r="O2095" s="124"/>
      <c r="P2095" s="315"/>
      <c r="Q2095" s="124"/>
      <c r="R2095" s="124"/>
      <c r="S2095" s="124"/>
      <c r="T2095" s="315"/>
      <c r="U2095" s="124"/>
      <c r="V2095" s="124"/>
      <c r="W2095" s="124"/>
      <c r="X2095" s="315"/>
      <c r="Y2095" s="124"/>
      <c r="Z2095" s="124"/>
      <c r="AA2095" s="317"/>
      <c r="AB2095" s="315"/>
      <c r="AC2095" s="124"/>
      <c r="AD2095" s="124"/>
      <c r="AE2095" s="124"/>
      <c r="AF2095" s="38"/>
      <c r="AG2095" s="19"/>
      <c r="AH2095" s="19"/>
    </row>
    <row r="2096" spans="1:34" ht="12.75" customHeight="1">
      <c r="A2096" s="19"/>
      <c r="B2096" s="48"/>
      <c r="C2096" s="375"/>
      <c r="D2096" s="110"/>
      <c r="E2096" s="38"/>
      <c r="F2096" s="38"/>
      <c r="G2096" s="38"/>
      <c r="H2096" s="110"/>
      <c r="I2096" s="38"/>
      <c r="J2096" s="38"/>
      <c r="K2096" s="38"/>
      <c r="L2096" s="110"/>
      <c r="M2096" s="38"/>
      <c r="N2096" s="38"/>
      <c r="O2096" s="38"/>
      <c r="P2096" s="110"/>
      <c r="Q2096" s="38"/>
      <c r="R2096" s="124"/>
      <c r="S2096" s="124"/>
      <c r="T2096" s="315"/>
      <c r="U2096" s="124"/>
      <c r="V2096" s="124"/>
      <c r="W2096" s="124"/>
      <c r="X2096" s="110"/>
      <c r="Y2096" s="38"/>
      <c r="Z2096" s="38"/>
      <c r="AA2096" s="317"/>
      <c r="AB2096" s="110"/>
      <c r="AC2096" s="38"/>
      <c r="AD2096" s="38"/>
      <c r="AE2096" s="38"/>
      <c r="AF2096" s="38"/>
      <c r="AG2096" s="19"/>
      <c r="AH2096" s="19"/>
    </row>
    <row r="2097" spans="1:34" ht="12.75" customHeight="1">
      <c r="A2097" s="19"/>
      <c r="B2097" s="48"/>
      <c r="C2097" s="48"/>
      <c r="D2097" s="110"/>
      <c r="E2097" s="38"/>
      <c r="F2097" s="38"/>
      <c r="G2097" s="38"/>
      <c r="H2097" s="110"/>
      <c r="I2097" s="38"/>
      <c r="J2097" s="38"/>
      <c r="K2097" s="38"/>
      <c r="L2097" s="110"/>
      <c r="M2097" s="38"/>
      <c r="N2097" s="38"/>
      <c r="O2097" s="38"/>
      <c r="P2097" s="110"/>
      <c r="Q2097" s="38"/>
      <c r="R2097" s="23"/>
      <c r="S2097" s="23"/>
      <c r="T2097" s="321"/>
      <c r="U2097" s="23"/>
      <c r="V2097" s="23"/>
      <c r="W2097" s="23"/>
      <c r="X2097" s="110"/>
      <c r="Y2097" s="38"/>
      <c r="Z2097" s="124"/>
      <c r="AA2097" s="317"/>
      <c r="AB2097" s="315"/>
      <c r="AC2097" s="124"/>
      <c r="AD2097" s="124"/>
      <c r="AE2097" s="124"/>
      <c r="AF2097" s="38"/>
      <c r="AG2097" s="19"/>
      <c r="AH2097" s="19"/>
    </row>
    <row r="2098" spans="1:34" ht="12.75" customHeight="1">
      <c r="A2098" s="19"/>
      <c r="B2098" s="376"/>
      <c r="C2098" s="383"/>
      <c r="D2098" s="377"/>
      <c r="E2098" s="378"/>
      <c r="F2098" s="378"/>
      <c r="G2098" s="378"/>
      <c r="H2098" s="377"/>
      <c r="I2098" s="379"/>
      <c r="J2098" s="35"/>
      <c r="K2098" s="35"/>
      <c r="L2098" s="377"/>
      <c r="M2098" s="378"/>
      <c r="N2098" s="378"/>
      <c r="O2098" s="378"/>
      <c r="P2098" s="377"/>
      <c r="Q2098" s="378"/>
      <c r="R2098" s="35"/>
      <c r="S2098" s="381"/>
      <c r="T2098" s="382"/>
      <c r="U2098" s="381"/>
      <c r="V2098" s="381"/>
      <c r="W2098" s="381"/>
      <c r="X2098" s="372"/>
      <c r="Y2098" s="35"/>
      <c r="Z2098" s="35"/>
      <c r="AA2098" s="35"/>
      <c r="AB2098" s="372"/>
      <c r="AC2098" s="35"/>
      <c r="AD2098" s="35"/>
      <c r="AE2098" s="35"/>
      <c r="AF2098" s="35"/>
      <c r="AG2098" s="19"/>
      <c r="AH2098" s="19"/>
    </row>
    <row r="2099" spans="1:34" ht="12.75" customHeight="1">
      <c r="A2099" s="19"/>
      <c r="B2099" s="375">
        <v>24</v>
      </c>
      <c r="C2099" s="363" t="s">
        <v>1019</v>
      </c>
      <c r="D2099" s="315"/>
      <c r="E2099" s="124"/>
      <c r="F2099" s="124"/>
      <c r="G2099" s="124"/>
      <c r="H2099" s="315"/>
      <c r="I2099" s="303"/>
      <c r="J2099" s="38"/>
      <c r="K2099" s="38"/>
      <c r="L2099" s="315"/>
      <c r="M2099" s="124"/>
      <c r="N2099" s="124"/>
      <c r="O2099" s="124"/>
      <c r="P2099" s="315"/>
      <c r="Q2099" s="124"/>
      <c r="R2099" s="309"/>
      <c r="S2099" s="309"/>
      <c r="T2099" s="310"/>
      <c r="U2099" s="309"/>
      <c r="V2099" s="309"/>
      <c r="W2099" s="309"/>
      <c r="X2099" s="110"/>
      <c r="Y2099" s="38"/>
      <c r="Z2099" s="38"/>
      <c r="AA2099" s="38"/>
      <c r="AB2099" s="110"/>
      <c r="AC2099" s="38"/>
      <c r="AD2099" s="38"/>
      <c r="AE2099" s="38"/>
      <c r="AF2099" s="38"/>
      <c r="AG2099" s="19"/>
      <c r="AH2099" s="19"/>
    </row>
    <row r="2100" spans="1:34" ht="12.75" customHeight="1">
      <c r="A2100" s="19"/>
      <c r="B2100" s="375"/>
      <c r="C2100" s="48"/>
      <c r="D2100" s="315"/>
      <c r="E2100" s="124"/>
      <c r="F2100" s="124"/>
      <c r="G2100" s="124"/>
      <c r="H2100" s="315"/>
      <c r="I2100" s="303"/>
      <c r="J2100" s="38"/>
      <c r="K2100" s="38"/>
      <c r="L2100" s="315"/>
      <c r="M2100" s="124"/>
      <c r="N2100" s="124"/>
      <c r="O2100" s="124"/>
      <c r="P2100" s="315"/>
      <c r="Q2100" s="124"/>
      <c r="R2100" s="38"/>
      <c r="S2100" s="38"/>
      <c r="T2100" s="110"/>
      <c r="U2100" s="38"/>
      <c r="V2100" s="38"/>
      <c r="W2100" s="38"/>
      <c r="X2100" s="110"/>
      <c r="Y2100" s="38"/>
      <c r="Z2100" s="38"/>
      <c r="AA2100" s="38"/>
      <c r="AB2100" s="110"/>
      <c r="AC2100" s="38"/>
      <c r="AD2100" s="38"/>
      <c r="AE2100" s="38"/>
      <c r="AF2100" s="38"/>
      <c r="AG2100" s="19"/>
      <c r="AH2100" s="19"/>
    </row>
    <row r="2101" spans="1:34" ht="12.75" customHeight="1">
      <c r="A2101" s="19"/>
      <c r="B2101" s="48"/>
      <c r="C2101" s="375"/>
      <c r="D2101" s="110"/>
      <c r="E2101" s="38"/>
      <c r="F2101" s="38"/>
      <c r="G2101" s="38"/>
      <c r="H2101" s="110"/>
      <c r="I2101" s="38"/>
      <c r="J2101" s="38"/>
      <c r="K2101" s="38"/>
      <c r="L2101" s="110"/>
      <c r="M2101" s="38"/>
      <c r="N2101" s="38"/>
      <c r="O2101" s="38"/>
      <c r="P2101" s="110"/>
      <c r="Q2101" s="38"/>
      <c r="R2101" s="124"/>
      <c r="S2101" s="124"/>
      <c r="T2101" s="315"/>
      <c r="U2101" s="124"/>
      <c r="V2101" s="124"/>
      <c r="W2101" s="124"/>
      <c r="X2101" s="110"/>
      <c r="Y2101" s="38"/>
      <c r="Z2101" s="124"/>
      <c r="AA2101" s="38"/>
      <c r="AB2101" s="315"/>
      <c r="AC2101" s="124"/>
      <c r="AD2101" s="124"/>
      <c r="AE2101" s="124"/>
      <c r="AF2101" s="38"/>
      <c r="AG2101" s="19"/>
      <c r="AH2101" s="19"/>
    </row>
    <row r="2102" spans="1:34" ht="12.75" customHeight="1">
      <c r="A2102" s="19"/>
      <c r="B2102" s="383"/>
      <c r="C2102" s="376"/>
      <c r="D2102" s="372"/>
      <c r="E2102" s="35"/>
      <c r="F2102" s="35"/>
      <c r="G2102" s="35"/>
      <c r="H2102" s="372"/>
      <c r="I2102" s="35"/>
      <c r="J2102" s="35"/>
      <c r="K2102" s="35"/>
      <c r="L2102" s="372"/>
      <c r="M2102" s="35"/>
      <c r="N2102" s="35"/>
      <c r="O2102" s="35"/>
      <c r="P2102" s="372"/>
      <c r="Q2102" s="35"/>
      <c r="R2102" s="378"/>
      <c r="S2102" s="378"/>
      <c r="T2102" s="377"/>
      <c r="U2102" s="378"/>
      <c r="V2102" s="378"/>
      <c r="W2102" s="378"/>
      <c r="X2102" s="377"/>
      <c r="Y2102" s="378"/>
      <c r="Z2102" s="378"/>
      <c r="AA2102" s="35"/>
      <c r="AB2102" s="377"/>
      <c r="AC2102" s="378"/>
      <c r="AD2102" s="378"/>
      <c r="AE2102" s="378"/>
      <c r="AF2102" s="35"/>
      <c r="AG2102" s="19"/>
      <c r="AH2102" s="19"/>
    </row>
    <row r="2103" spans="1:34" ht="12.75" customHeight="1">
      <c r="A2103" s="19"/>
      <c r="B2103" s="375">
        <v>25</v>
      </c>
      <c r="C2103" s="363" t="s">
        <v>1020</v>
      </c>
      <c r="D2103" s="315"/>
      <c r="E2103" s="124"/>
      <c r="F2103" s="124"/>
      <c r="G2103" s="124"/>
      <c r="H2103" s="315"/>
      <c r="I2103" s="303"/>
      <c r="J2103" s="38"/>
      <c r="K2103" s="38"/>
      <c r="L2103" s="315"/>
      <c r="M2103" s="124"/>
      <c r="N2103" s="124"/>
      <c r="O2103" s="124"/>
      <c r="P2103" s="315"/>
      <c r="Q2103" s="124"/>
      <c r="R2103" s="124"/>
      <c r="S2103" s="124"/>
      <c r="T2103" s="315"/>
      <c r="U2103" s="124"/>
      <c r="V2103" s="124"/>
      <c r="W2103" s="124"/>
      <c r="X2103" s="110"/>
      <c r="Y2103" s="38"/>
      <c r="Z2103" s="38"/>
      <c r="AA2103" s="38"/>
      <c r="AB2103" s="110"/>
      <c r="AC2103" s="38"/>
      <c r="AD2103" s="38"/>
      <c r="AE2103" s="38"/>
      <c r="AF2103" s="38"/>
      <c r="AG2103" s="19"/>
      <c r="AH2103" s="19"/>
    </row>
    <row r="2104" spans="1:34" ht="12.75" customHeight="1">
      <c r="A2104" s="19"/>
      <c r="B2104" s="375"/>
      <c r="C2104" s="48"/>
      <c r="D2104" s="315"/>
      <c r="E2104" s="124"/>
      <c r="F2104" s="124"/>
      <c r="G2104" s="124"/>
      <c r="H2104" s="315"/>
      <c r="I2104" s="303"/>
      <c r="J2104" s="38"/>
      <c r="K2104" s="38"/>
      <c r="L2104" s="315"/>
      <c r="M2104" s="124"/>
      <c r="N2104" s="124"/>
      <c r="O2104" s="124"/>
      <c r="P2104" s="315"/>
      <c r="Q2104" s="124"/>
      <c r="R2104" s="23"/>
      <c r="S2104" s="23"/>
      <c r="T2104" s="321"/>
      <c r="U2104" s="23"/>
      <c r="V2104" s="23"/>
      <c r="W2104" s="23"/>
      <c r="X2104" s="110"/>
      <c r="Y2104" s="38"/>
      <c r="Z2104" s="124"/>
      <c r="AA2104" s="38"/>
      <c r="AB2104" s="315"/>
      <c r="AC2104" s="124"/>
      <c r="AD2104" s="124"/>
      <c r="AE2104" s="124"/>
      <c r="AF2104" s="38"/>
      <c r="AG2104" s="19"/>
      <c r="AH2104" s="19"/>
    </row>
    <row r="2105" spans="1:34" ht="12.75" customHeight="1">
      <c r="A2105" s="19"/>
      <c r="B2105" s="375"/>
      <c r="C2105" s="48"/>
      <c r="D2105" s="315"/>
      <c r="E2105" s="124"/>
      <c r="F2105" s="124"/>
      <c r="G2105" s="124"/>
      <c r="H2105" s="315"/>
      <c r="I2105" s="303"/>
      <c r="J2105" s="38"/>
      <c r="K2105" s="38"/>
      <c r="L2105" s="315"/>
      <c r="M2105" s="124"/>
      <c r="N2105" s="124"/>
      <c r="O2105" s="124"/>
      <c r="P2105" s="315"/>
      <c r="Q2105" s="124"/>
      <c r="R2105" s="38"/>
      <c r="S2105" s="309"/>
      <c r="T2105" s="310"/>
      <c r="U2105" s="309"/>
      <c r="V2105" s="309"/>
      <c r="W2105" s="309"/>
      <c r="X2105" s="110"/>
      <c r="Y2105" s="38"/>
      <c r="Z2105" s="38"/>
      <c r="AA2105" s="38"/>
      <c r="AB2105" s="110"/>
      <c r="AC2105" s="38"/>
      <c r="AD2105" s="38"/>
      <c r="AE2105" s="38"/>
      <c r="AF2105" s="38"/>
      <c r="AG2105" s="19"/>
      <c r="AH2105" s="19"/>
    </row>
    <row r="2106" spans="1:34" ht="12.75" customHeight="1">
      <c r="A2106" s="19"/>
      <c r="B2106" s="383"/>
      <c r="C2106" s="383"/>
      <c r="D2106" s="372"/>
      <c r="E2106" s="35"/>
      <c r="F2106" s="35"/>
      <c r="G2106" s="35"/>
      <c r="H2106" s="372"/>
      <c r="I2106" s="35"/>
      <c r="J2106" s="35"/>
      <c r="K2106" s="35"/>
      <c r="L2106" s="372"/>
      <c r="M2106" s="35"/>
      <c r="N2106" s="35"/>
      <c r="O2106" s="35"/>
      <c r="P2106" s="372"/>
      <c r="Q2106" s="35"/>
      <c r="R2106" s="381"/>
      <c r="S2106" s="381"/>
      <c r="T2106" s="382"/>
      <c r="U2106" s="381"/>
      <c r="V2106" s="381"/>
      <c r="W2106" s="381"/>
      <c r="X2106" s="372"/>
      <c r="Y2106" s="35"/>
      <c r="Z2106" s="35"/>
      <c r="AA2106" s="35"/>
      <c r="AB2106" s="372"/>
      <c r="AC2106" s="35"/>
      <c r="AD2106" s="35"/>
      <c r="AE2106" s="35"/>
      <c r="AF2106" s="35"/>
      <c r="AG2106" s="19"/>
      <c r="AH2106" s="19"/>
    </row>
    <row r="2107" spans="1:34" ht="12.75" customHeight="1">
      <c r="A2107" s="19"/>
      <c r="B2107" s="48">
        <v>26</v>
      </c>
      <c r="C2107" s="375" t="s">
        <v>1021</v>
      </c>
      <c r="D2107" s="110"/>
      <c r="E2107" s="38"/>
      <c r="F2107" s="38"/>
      <c r="G2107" s="38"/>
      <c r="H2107" s="110"/>
      <c r="I2107" s="38"/>
      <c r="J2107" s="38"/>
      <c r="K2107" s="38"/>
      <c r="L2107" s="110"/>
      <c r="M2107" s="38"/>
      <c r="N2107" s="38"/>
      <c r="O2107" s="38"/>
      <c r="P2107" s="110"/>
      <c r="Q2107" s="38"/>
      <c r="R2107" s="38"/>
      <c r="S2107" s="38"/>
      <c r="T2107" s="110"/>
      <c r="U2107" s="38"/>
      <c r="V2107" s="38"/>
      <c r="W2107" s="38"/>
      <c r="X2107" s="110"/>
      <c r="Y2107" s="38"/>
      <c r="Z2107" s="38"/>
      <c r="AA2107" s="317"/>
      <c r="AB2107" s="110"/>
      <c r="AC2107" s="38"/>
      <c r="AD2107" s="38"/>
      <c r="AE2107" s="38"/>
      <c r="AF2107" s="38"/>
      <c r="AG2107" s="19"/>
      <c r="AH2107" s="19"/>
    </row>
    <row r="2108" spans="1:34" ht="12.75" customHeight="1">
      <c r="A2108" s="19"/>
      <c r="B2108" s="375"/>
      <c r="C2108" s="48"/>
      <c r="D2108" s="315"/>
      <c r="E2108" s="124"/>
      <c r="F2108" s="124"/>
      <c r="G2108" s="124"/>
      <c r="H2108" s="315"/>
      <c r="I2108" s="303"/>
      <c r="J2108" s="38"/>
      <c r="K2108" s="38"/>
      <c r="L2108" s="315"/>
      <c r="M2108" s="124"/>
      <c r="N2108" s="124"/>
      <c r="O2108" s="124"/>
      <c r="P2108" s="315"/>
      <c r="Q2108" s="124"/>
      <c r="R2108" s="124"/>
      <c r="S2108" s="124"/>
      <c r="T2108" s="315"/>
      <c r="U2108" s="124"/>
      <c r="V2108" s="124"/>
      <c r="W2108" s="124"/>
      <c r="X2108" s="110"/>
      <c r="Y2108" s="38"/>
      <c r="Z2108" s="124"/>
      <c r="AA2108" s="317"/>
      <c r="AB2108" s="315"/>
      <c r="AC2108" s="124"/>
      <c r="AD2108" s="124"/>
      <c r="AE2108" s="124"/>
      <c r="AF2108" s="38"/>
      <c r="AG2108" s="19"/>
      <c r="AH2108" s="19"/>
    </row>
    <row r="2109" spans="1:34" ht="12.75" customHeight="1">
      <c r="A2109" s="19"/>
      <c r="B2109" s="375"/>
      <c r="C2109" s="48"/>
      <c r="D2109" s="315"/>
      <c r="E2109" s="124"/>
      <c r="F2109" s="124"/>
      <c r="G2109" s="124"/>
      <c r="H2109" s="315"/>
      <c r="I2109" s="303"/>
      <c r="J2109" s="38"/>
      <c r="K2109" s="38"/>
      <c r="L2109" s="315"/>
      <c r="M2109" s="124"/>
      <c r="N2109" s="124"/>
      <c r="O2109" s="124"/>
      <c r="P2109" s="315"/>
      <c r="Q2109" s="124"/>
      <c r="R2109" s="124"/>
      <c r="S2109" s="124"/>
      <c r="T2109" s="315"/>
      <c r="U2109" s="124"/>
      <c r="V2109" s="124"/>
      <c r="W2109" s="124"/>
      <c r="X2109" s="315"/>
      <c r="Y2109" s="124"/>
      <c r="Z2109" s="124"/>
      <c r="AA2109" s="317"/>
      <c r="AB2109" s="315"/>
      <c r="AC2109" s="124"/>
      <c r="AD2109" s="124"/>
      <c r="AE2109" s="124"/>
      <c r="AF2109" s="38"/>
      <c r="AG2109" s="19"/>
      <c r="AH2109" s="19"/>
    </row>
    <row r="2110" spans="1:34" ht="12.75" customHeight="1">
      <c r="A2110" s="19"/>
      <c r="B2110" s="376"/>
      <c r="C2110" s="383"/>
      <c r="D2110" s="377"/>
      <c r="E2110" s="378"/>
      <c r="F2110" s="378"/>
      <c r="G2110" s="378"/>
      <c r="H2110" s="377"/>
      <c r="I2110" s="379"/>
      <c r="J2110" s="35"/>
      <c r="K2110" s="35"/>
      <c r="L2110" s="377"/>
      <c r="M2110" s="378"/>
      <c r="N2110" s="378"/>
      <c r="O2110" s="378"/>
      <c r="P2110" s="377"/>
      <c r="Q2110" s="378"/>
      <c r="R2110" s="378"/>
      <c r="S2110" s="378"/>
      <c r="T2110" s="377"/>
      <c r="U2110" s="378"/>
      <c r="V2110" s="378"/>
      <c r="W2110" s="378"/>
      <c r="X2110" s="372"/>
      <c r="Y2110" s="35"/>
      <c r="Z2110" s="35"/>
      <c r="AA2110" s="384"/>
      <c r="AB2110" s="372"/>
      <c r="AC2110" s="35"/>
      <c r="AD2110" s="35"/>
      <c r="AE2110" s="35"/>
      <c r="AF2110" s="35"/>
      <c r="AG2110" s="19"/>
      <c r="AH2110" s="19"/>
    </row>
    <row r="2111" spans="1:34" ht="12.75" customHeight="1">
      <c r="A2111" s="19"/>
      <c r="B2111" s="48">
        <v>27</v>
      </c>
      <c r="C2111" s="375" t="s">
        <v>1022</v>
      </c>
      <c r="D2111" s="110"/>
      <c r="E2111" s="38"/>
      <c r="F2111" s="38"/>
      <c r="G2111" s="38"/>
      <c r="H2111" s="110"/>
      <c r="I2111" s="38"/>
      <c r="J2111" s="38"/>
      <c r="K2111" s="38"/>
      <c r="L2111" s="110"/>
      <c r="M2111" s="38"/>
      <c r="N2111" s="38"/>
      <c r="O2111" s="38"/>
      <c r="P2111" s="110"/>
      <c r="Q2111" s="38"/>
      <c r="R2111" s="23"/>
      <c r="S2111" s="23"/>
      <c r="T2111" s="321"/>
      <c r="U2111" s="23"/>
      <c r="V2111" s="23"/>
      <c r="W2111" s="23"/>
      <c r="X2111" s="110"/>
      <c r="Y2111" s="38"/>
      <c r="Z2111" s="124"/>
      <c r="AA2111" s="317"/>
      <c r="AB2111" s="315"/>
      <c r="AC2111" s="124"/>
      <c r="AD2111" s="124"/>
      <c r="AE2111" s="124"/>
      <c r="AF2111" s="38"/>
      <c r="AG2111" s="19"/>
      <c r="AH2111" s="19"/>
    </row>
    <row r="2112" spans="1:34" ht="12.75" customHeight="1">
      <c r="A2112" s="19"/>
      <c r="B2112" s="48"/>
      <c r="C2112" s="48"/>
      <c r="D2112" s="110"/>
      <c r="E2112" s="38"/>
      <c r="F2112" s="38"/>
      <c r="G2112" s="38"/>
      <c r="H2112" s="110"/>
      <c r="I2112" s="38"/>
      <c r="J2112" s="38"/>
      <c r="K2112" s="38"/>
      <c r="L2112" s="110"/>
      <c r="M2112" s="38"/>
      <c r="N2112" s="38"/>
      <c r="O2112" s="38"/>
      <c r="P2112" s="110"/>
      <c r="Q2112" s="38"/>
      <c r="R2112" s="38"/>
      <c r="S2112" s="309"/>
      <c r="T2112" s="310"/>
      <c r="U2112" s="309"/>
      <c r="V2112" s="309"/>
      <c r="W2112" s="309"/>
      <c r="X2112" s="110"/>
      <c r="Y2112" s="38"/>
      <c r="Z2112" s="38"/>
      <c r="AA2112" s="38"/>
      <c r="AB2112" s="110"/>
      <c r="AC2112" s="38"/>
      <c r="AD2112" s="38"/>
      <c r="AE2112" s="38"/>
      <c r="AF2112" s="38"/>
      <c r="AG2112" s="19"/>
      <c r="AH2112" s="19"/>
    </row>
    <row r="2113" spans="1:34" ht="12.75" customHeight="1">
      <c r="A2113" s="19"/>
      <c r="B2113" s="375"/>
      <c r="C2113" s="375"/>
      <c r="D2113" s="315"/>
      <c r="E2113" s="124"/>
      <c r="F2113" s="124"/>
      <c r="G2113" s="124"/>
      <c r="H2113" s="315"/>
      <c r="I2113" s="303"/>
      <c r="J2113" s="38"/>
      <c r="K2113" s="38"/>
      <c r="L2113" s="315"/>
      <c r="M2113" s="124"/>
      <c r="N2113" s="124"/>
      <c r="O2113" s="124"/>
      <c r="P2113" s="315"/>
      <c r="Q2113" s="124"/>
      <c r="R2113" s="309"/>
      <c r="S2113" s="309"/>
      <c r="T2113" s="310"/>
      <c r="U2113" s="309"/>
      <c r="V2113" s="309"/>
      <c r="W2113" s="309"/>
      <c r="X2113" s="110"/>
      <c r="Y2113" s="38"/>
      <c r="Z2113" s="38"/>
      <c r="AA2113" s="38"/>
      <c r="AB2113" s="110"/>
      <c r="AC2113" s="38"/>
      <c r="AD2113" s="38"/>
      <c r="AE2113" s="38"/>
      <c r="AF2113" s="38"/>
      <c r="AG2113" s="19"/>
      <c r="AH2113" s="19"/>
    </row>
    <row r="2114" spans="1:34" ht="12.75" customHeight="1">
      <c r="A2114" s="19"/>
      <c r="B2114" s="376"/>
      <c r="C2114" s="376"/>
      <c r="D2114" s="377"/>
      <c r="E2114" s="378"/>
      <c r="F2114" s="378"/>
      <c r="G2114" s="378"/>
      <c r="H2114" s="377"/>
      <c r="I2114" s="379"/>
      <c r="J2114" s="35"/>
      <c r="K2114" s="35"/>
      <c r="L2114" s="377"/>
      <c r="M2114" s="378"/>
      <c r="N2114" s="378"/>
      <c r="O2114" s="378"/>
      <c r="P2114" s="377"/>
      <c r="Q2114" s="378"/>
      <c r="R2114" s="35"/>
      <c r="S2114" s="35"/>
      <c r="T2114" s="372"/>
      <c r="U2114" s="35"/>
      <c r="V2114" s="35"/>
      <c r="W2114" s="35"/>
      <c r="X2114" s="372"/>
      <c r="Y2114" s="35"/>
      <c r="Z2114" s="35"/>
      <c r="AA2114" s="387"/>
      <c r="AB2114" s="372"/>
      <c r="AC2114" s="35"/>
      <c r="AD2114" s="35"/>
      <c r="AE2114" s="35"/>
      <c r="AF2114" s="35"/>
      <c r="AG2114" s="19"/>
      <c r="AH2114" s="19"/>
    </row>
    <row r="2115" spans="1:34" ht="12.75" customHeight="1">
      <c r="A2115" s="19"/>
      <c r="B2115" s="514">
        <v>28</v>
      </c>
      <c r="C2115" s="510" t="s">
        <v>1023</v>
      </c>
      <c r="D2115" s="515"/>
      <c r="E2115" s="516"/>
      <c r="F2115" s="516"/>
      <c r="G2115" s="516"/>
      <c r="H2115" s="515"/>
      <c r="I2115" s="517"/>
      <c r="J2115" s="512"/>
      <c r="K2115" s="512"/>
      <c r="L2115" s="515"/>
      <c r="M2115" s="516"/>
      <c r="N2115" s="516"/>
      <c r="O2115" s="516"/>
      <c r="P2115" s="515"/>
      <c r="Q2115" s="516"/>
      <c r="R2115" s="516"/>
      <c r="S2115" s="516"/>
      <c r="T2115" s="515"/>
      <c r="U2115" s="516"/>
      <c r="V2115" s="516"/>
      <c r="W2115" s="516"/>
      <c r="X2115" s="511"/>
      <c r="Y2115" s="512"/>
      <c r="Z2115" s="516"/>
      <c r="AA2115" s="535"/>
      <c r="AB2115" s="515"/>
      <c r="AC2115" s="516"/>
      <c r="AD2115" s="516"/>
      <c r="AE2115" s="516"/>
      <c r="AF2115" s="512"/>
      <c r="AG2115" s="19"/>
      <c r="AH2115" s="19"/>
    </row>
    <row r="2116" spans="1:34" ht="12.75" customHeight="1">
      <c r="A2116" s="19"/>
      <c r="B2116" s="509"/>
      <c r="C2116" s="514"/>
      <c r="D2116" s="511"/>
      <c r="E2116" s="512"/>
      <c r="F2116" s="512"/>
      <c r="G2116" s="512"/>
      <c r="H2116" s="511"/>
      <c r="I2116" s="512"/>
      <c r="J2116" s="512"/>
      <c r="K2116" s="512"/>
      <c r="L2116" s="511"/>
      <c r="M2116" s="512"/>
      <c r="N2116" s="512"/>
      <c r="O2116" s="512"/>
      <c r="P2116" s="511"/>
      <c r="Q2116" s="512"/>
      <c r="R2116" s="516"/>
      <c r="S2116" s="516"/>
      <c r="T2116" s="515"/>
      <c r="U2116" s="516"/>
      <c r="V2116" s="516"/>
      <c r="W2116" s="516"/>
      <c r="X2116" s="515"/>
      <c r="Y2116" s="516"/>
      <c r="Z2116" s="516"/>
      <c r="AA2116" s="513"/>
      <c r="AB2116" s="515"/>
      <c r="AC2116" s="516"/>
      <c r="AD2116" s="516"/>
      <c r="AE2116" s="516"/>
      <c r="AF2116" s="512"/>
      <c r="AG2116" s="19"/>
      <c r="AH2116" s="19"/>
    </row>
    <row r="2117" spans="1:34" ht="12.75" customHeight="1">
      <c r="A2117" s="19"/>
      <c r="B2117" s="509"/>
      <c r="C2117" s="509"/>
      <c r="D2117" s="511"/>
      <c r="E2117" s="512"/>
      <c r="F2117" s="512"/>
      <c r="G2117" s="512"/>
      <c r="H2117" s="511"/>
      <c r="I2117" s="512"/>
      <c r="J2117" s="512"/>
      <c r="K2117" s="512"/>
      <c r="L2117" s="511"/>
      <c r="M2117" s="512"/>
      <c r="N2117" s="512"/>
      <c r="O2117" s="512"/>
      <c r="P2117" s="511"/>
      <c r="Q2117" s="512"/>
      <c r="R2117" s="516"/>
      <c r="S2117" s="516"/>
      <c r="T2117" s="515"/>
      <c r="U2117" s="516"/>
      <c r="V2117" s="516"/>
      <c r="W2117" s="516"/>
      <c r="X2117" s="511"/>
      <c r="Y2117" s="512"/>
      <c r="Z2117" s="512"/>
      <c r="AA2117" s="513"/>
      <c r="AB2117" s="511"/>
      <c r="AC2117" s="512"/>
      <c r="AD2117" s="512"/>
      <c r="AE2117" s="512"/>
      <c r="AF2117" s="512"/>
      <c r="AG2117" s="19"/>
      <c r="AH2117" s="19"/>
    </row>
    <row r="2118" spans="1:34" ht="12.75" customHeight="1">
      <c r="A2118" s="19"/>
      <c r="B2118" s="518"/>
      <c r="C2118" s="532"/>
      <c r="D2118" s="519"/>
      <c r="E2118" s="520"/>
      <c r="F2118" s="520"/>
      <c r="G2118" s="520"/>
      <c r="H2118" s="519"/>
      <c r="I2118" s="521"/>
      <c r="J2118" s="522"/>
      <c r="K2118" s="522"/>
      <c r="L2118" s="519"/>
      <c r="M2118" s="520"/>
      <c r="N2118" s="520"/>
      <c r="O2118" s="520"/>
      <c r="P2118" s="519"/>
      <c r="Q2118" s="520"/>
      <c r="R2118" s="520"/>
      <c r="S2118" s="520"/>
      <c r="T2118" s="519"/>
      <c r="U2118" s="520"/>
      <c r="V2118" s="520"/>
      <c r="W2118" s="520"/>
      <c r="X2118" s="523"/>
      <c r="Y2118" s="522"/>
      <c r="Z2118" s="520"/>
      <c r="AA2118" s="524"/>
      <c r="AB2118" s="519"/>
      <c r="AC2118" s="520"/>
      <c r="AD2118" s="520"/>
      <c r="AE2118" s="520"/>
      <c r="AF2118" s="522"/>
      <c r="AG2118" s="19"/>
      <c r="AH2118" s="19"/>
    </row>
    <row r="2119" spans="1:34" ht="12.75" customHeight="1">
      <c r="A2119" s="19"/>
      <c r="B2119" s="489">
        <v>29</v>
      </c>
      <c r="C2119" s="504" t="s">
        <v>1024</v>
      </c>
      <c r="D2119" s="488"/>
      <c r="E2119" s="485"/>
      <c r="F2119" s="485"/>
      <c r="G2119" s="485"/>
      <c r="H2119" s="484"/>
      <c r="I2119" s="486"/>
      <c r="J2119" s="487"/>
      <c r="K2119" s="487"/>
      <c r="L2119" s="484"/>
      <c r="M2119" s="485"/>
      <c r="N2119" s="485"/>
      <c r="O2119" s="485"/>
      <c r="P2119" s="484"/>
      <c r="Q2119" s="485"/>
      <c r="R2119" s="487"/>
      <c r="S2119" s="493"/>
      <c r="T2119" s="494"/>
      <c r="U2119" s="493"/>
      <c r="V2119" s="493"/>
      <c r="W2119" s="493"/>
      <c r="X2119" s="488"/>
      <c r="Y2119" s="487"/>
      <c r="Z2119" s="487"/>
      <c r="AA2119" s="487"/>
      <c r="AB2119" s="488"/>
      <c r="AC2119" s="487"/>
      <c r="AD2119" s="487"/>
      <c r="AE2119" s="487"/>
      <c r="AF2119" s="487"/>
      <c r="AG2119" s="19"/>
      <c r="AH2119" s="19"/>
    </row>
    <row r="2120" spans="1:34" ht="12.75" customHeight="1">
      <c r="A2120" s="19"/>
      <c r="B2120" s="489"/>
      <c r="C2120" s="490"/>
      <c r="D2120" s="488"/>
      <c r="E2120" s="485"/>
      <c r="F2120" s="485"/>
      <c r="G2120" s="485"/>
      <c r="H2120" s="484"/>
      <c r="I2120" s="486"/>
      <c r="J2120" s="487"/>
      <c r="K2120" s="487"/>
      <c r="L2120" s="484"/>
      <c r="M2120" s="485"/>
      <c r="N2120" s="485"/>
      <c r="O2120" s="485"/>
      <c r="P2120" s="484"/>
      <c r="Q2120" s="485"/>
      <c r="R2120" s="487"/>
      <c r="S2120" s="487"/>
      <c r="T2120" s="488"/>
      <c r="U2120" s="487"/>
      <c r="V2120" s="487"/>
      <c r="W2120" s="487"/>
      <c r="X2120" s="488"/>
      <c r="Y2120" s="487"/>
      <c r="Z2120" s="487"/>
      <c r="AA2120" s="487"/>
      <c r="AB2120" s="488"/>
      <c r="AC2120" s="487"/>
      <c r="AD2120" s="487"/>
      <c r="AE2120" s="487"/>
      <c r="AF2120" s="487"/>
      <c r="AG2120" s="19"/>
      <c r="AH2120" s="19"/>
    </row>
    <row r="2121" spans="1:34" ht="12.75" customHeight="1">
      <c r="A2121" s="19"/>
      <c r="B2121" s="490"/>
      <c r="C2121" s="490"/>
      <c r="D2121" s="484"/>
      <c r="E2121" s="487"/>
      <c r="F2121" s="487"/>
      <c r="G2121" s="487"/>
      <c r="H2121" s="488"/>
      <c r="I2121" s="487"/>
      <c r="J2121" s="487"/>
      <c r="K2121" s="487"/>
      <c r="L2121" s="488"/>
      <c r="M2121" s="487"/>
      <c r="N2121" s="487"/>
      <c r="O2121" s="487"/>
      <c r="P2121" s="488"/>
      <c r="Q2121" s="487"/>
      <c r="R2121" s="487"/>
      <c r="S2121" s="487"/>
      <c r="T2121" s="488"/>
      <c r="U2121" s="487"/>
      <c r="V2121" s="487"/>
      <c r="W2121" s="487"/>
      <c r="X2121" s="488"/>
      <c r="Y2121" s="487"/>
      <c r="Z2121" s="487"/>
      <c r="AA2121" s="487"/>
      <c r="AB2121" s="488"/>
      <c r="AC2121" s="487"/>
      <c r="AD2121" s="487"/>
      <c r="AE2121" s="487"/>
      <c r="AF2121" s="487"/>
      <c r="AG2121" s="19"/>
      <c r="AH2121" s="19"/>
    </row>
    <row r="2122" spans="1:34" ht="12.75" customHeight="1">
      <c r="A2122" s="19"/>
      <c r="B2122" s="495"/>
      <c r="C2122" s="495"/>
      <c r="D2122" s="497"/>
      <c r="E2122" s="500"/>
      <c r="F2122" s="500"/>
      <c r="G2122" s="500"/>
      <c r="H2122" s="503"/>
      <c r="I2122" s="500"/>
      <c r="J2122" s="500"/>
      <c r="K2122" s="500"/>
      <c r="L2122" s="503"/>
      <c r="M2122" s="500"/>
      <c r="N2122" s="500"/>
      <c r="O2122" s="500"/>
      <c r="P2122" s="503"/>
      <c r="Q2122" s="500"/>
      <c r="R2122" s="500"/>
      <c r="S2122" s="500"/>
      <c r="T2122" s="503"/>
      <c r="U2122" s="500"/>
      <c r="V2122" s="500"/>
      <c r="W2122" s="500"/>
      <c r="X2122" s="503"/>
      <c r="Y2122" s="500"/>
      <c r="Z2122" s="500"/>
      <c r="AA2122" s="500"/>
      <c r="AB2122" s="503"/>
      <c r="AC2122" s="500"/>
      <c r="AD2122" s="500"/>
      <c r="AE2122" s="500"/>
      <c r="AF2122" s="500"/>
      <c r="AG2122" s="19"/>
      <c r="AH2122" s="19"/>
    </row>
    <row r="2123" spans="1:34" ht="12.75" customHeight="1">
      <c r="A2123" s="19"/>
      <c r="B2123" s="375">
        <v>30</v>
      </c>
      <c r="C2123" s="363" t="s">
        <v>483</v>
      </c>
      <c r="D2123" s="315"/>
      <c r="E2123" s="38"/>
      <c r="F2123" s="38"/>
      <c r="G2123" s="38"/>
      <c r="H2123" s="110"/>
      <c r="I2123" s="38"/>
      <c r="J2123" s="38"/>
      <c r="K2123" s="38"/>
      <c r="L2123" s="110"/>
      <c r="M2123" s="38"/>
      <c r="N2123" s="38"/>
      <c r="O2123" s="38"/>
      <c r="P2123" s="110"/>
      <c r="Q2123" s="38"/>
      <c r="R2123" s="38"/>
      <c r="S2123" s="38"/>
      <c r="T2123" s="110"/>
      <c r="U2123" s="38"/>
      <c r="V2123" s="38"/>
      <c r="W2123" s="38"/>
      <c r="X2123" s="110"/>
      <c r="Y2123" s="38"/>
      <c r="Z2123" s="38"/>
      <c r="AA2123" s="38"/>
      <c r="AB2123" s="110"/>
      <c r="AC2123" s="38"/>
      <c r="AD2123" s="38"/>
      <c r="AE2123" s="38"/>
      <c r="AF2123" s="38"/>
      <c r="AG2123" s="19"/>
      <c r="AH2123" s="19"/>
    </row>
    <row r="2124" spans="1:34" ht="12.75" customHeight="1">
      <c r="A2124" s="19"/>
      <c r="B2124" s="48"/>
      <c r="C2124" s="375"/>
      <c r="D2124" s="110"/>
      <c r="E2124" s="38"/>
      <c r="F2124" s="38"/>
      <c r="G2124" s="38"/>
      <c r="H2124" s="110"/>
      <c r="I2124" s="38"/>
      <c r="J2124" s="38"/>
      <c r="K2124" s="38"/>
      <c r="L2124" s="110"/>
      <c r="M2124" s="38"/>
      <c r="N2124" s="38"/>
      <c r="O2124" s="38"/>
      <c r="P2124" s="110"/>
      <c r="Q2124" s="38"/>
      <c r="R2124" s="38"/>
      <c r="S2124" s="38"/>
      <c r="T2124" s="110"/>
      <c r="U2124" s="38"/>
      <c r="V2124" s="38"/>
      <c r="W2124" s="38"/>
      <c r="X2124" s="110"/>
      <c r="Y2124" s="38"/>
      <c r="Z2124" s="38"/>
      <c r="AA2124" s="38"/>
      <c r="AB2124" s="110"/>
      <c r="AC2124" s="38"/>
      <c r="AD2124" s="38"/>
      <c r="AE2124" s="38"/>
      <c r="AF2124" s="38"/>
      <c r="AG2124" s="19"/>
      <c r="AH2124" s="19"/>
    </row>
    <row r="2125" spans="1:34" ht="12.75" customHeight="1">
      <c r="A2125" s="19"/>
      <c r="B2125" s="48"/>
      <c r="C2125" s="48"/>
      <c r="D2125" s="110"/>
      <c r="E2125" s="38"/>
      <c r="F2125" s="38"/>
      <c r="G2125" s="38"/>
      <c r="H2125" s="110"/>
      <c r="I2125" s="38"/>
      <c r="J2125" s="38"/>
      <c r="K2125" s="38"/>
      <c r="L2125" s="110"/>
      <c r="M2125" s="38"/>
      <c r="N2125" s="38"/>
      <c r="O2125" s="38"/>
      <c r="P2125" s="110"/>
      <c r="Q2125" s="38"/>
      <c r="R2125" s="38"/>
      <c r="S2125" s="38"/>
      <c r="T2125" s="110"/>
      <c r="U2125" s="38"/>
      <c r="V2125" s="38"/>
      <c r="W2125" s="38"/>
      <c r="X2125" s="110"/>
      <c r="Y2125" s="38"/>
      <c r="Z2125" s="38"/>
      <c r="AA2125" s="38"/>
      <c r="AB2125" s="110"/>
      <c r="AC2125" s="38"/>
      <c r="AD2125" s="38"/>
      <c r="AE2125" s="38"/>
      <c r="AF2125" s="38"/>
      <c r="AG2125" s="19"/>
      <c r="AH2125" s="19"/>
    </row>
    <row r="2126" spans="1:34" ht="12.75" customHeight="1">
      <c r="A2126" s="19"/>
      <c r="B2126" s="376"/>
      <c r="C2126" s="383"/>
      <c r="D2126" s="377"/>
      <c r="E2126" s="35"/>
      <c r="F2126" s="35"/>
      <c r="G2126" s="35"/>
      <c r="H2126" s="372"/>
      <c r="I2126" s="35"/>
      <c r="J2126" s="35"/>
      <c r="K2126" s="35"/>
      <c r="L2126" s="372"/>
      <c r="M2126" s="35"/>
      <c r="N2126" s="35"/>
      <c r="O2126" s="35"/>
      <c r="P2126" s="372"/>
      <c r="Q2126" s="35"/>
      <c r="R2126" s="35"/>
      <c r="S2126" s="35"/>
      <c r="T2126" s="372"/>
      <c r="U2126" s="35"/>
      <c r="V2126" s="35"/>
      <c r="W2126" s="35"/>
      <c r="X2126" s="372"/>
      <c r="Y2126" s="35"/>
      <c r="Z2126" s="35"/>
      <c r="AA2126" s="35"/>
      <c r="AB2126" s="372"/>
      <c r="AC2126" s="35"/>
      <c r="AD2126" s="35"/>
      <c r="AE2126" s="35"/>
      <c r="AF2126" s="35"/>
      <c r="AG2126" s="19"/>
      <c r="AH2126" s="19"/>
    </row>
    <row r="2127" spans="1:34" ht="12.75" customHeight="1">
      <c r="A2127" s="19"/>
      <c r="B2127" s="375">
        <v>31</v>
      </c>
      <c r="C2127" s="363" t="s">
        <v>1019</v>
      </c>
      <c r="D2127" s="315"/>
      <c r="E2127" s="38"/>
      <c r="F2127" s="38"/>
      <c r="G2127" s="38"/>
      <c r="H2127" s="110"/>
      <c r="I2127" s="38"/>
      <c r="J2127" s="38"/>
      <c r="K2127" s="38"/>
      <c r="L2127" s="110"/>
      <c r="M2127" s="38"/>
      <c r="N2127" s="38"/>
      <c r="O2127" s="38"/>
      <c r="P2127" s="110"/>
      <c r="Q2127" s="38"/>
      <c r="R2127" s="38"/>
      <c r="S2127" s="38"/>
      <c r="T2127" s="110"/>
      <c r="U2127" s="38"/>
      <c r="V2127" s="38"/>
      <c r="W2127" s="38"/>
      <c r="X2127" s="110"/>
      <c r="Y2127" s="38"/>
      <c r="Z2127" s="38"/>
      <c r="AA2127" s="38"/>
      <c r="AB2127" s="110"/>
      <c r="AC2127" s="38"/>
      <c r="AD2127" s="38"/>
      <c r="AE2127" s="38"/>
      <c r="AF2127" s="38"/>
      <c r="AG2127" s="19"/>
      <c r="AH2127" s="19"/>
    </row>
    <row r="2128" spans="1:34" ht="12.75" customHeight="1">
      <c r="A2128" s="19"/>
      <c r="B2128" s="375"/>
      <c r="C2128" s="48"/>
      <c r="D2128" s="315"/>
      <c r="E2128" s="38"/>
      <c r="F2128" s="38"/>
      <c r="G2128" s="38"/>
      <c r="H2128" s="110"/>
      <c r="I2128" s="38"/>
      <c r="J2128" s="38"/>
      <c r="K2128" s="38"/>
      <c r="L2128" s="110"/>
      <c r="M2128" s="38"/>
      <c r="N2128" s="38"/>
      <c r="O2128" s="38"/>
      <c r="P2128" s="110"/>
      <c r="Q2128" s="38"/>
      <c r="R2128" s="38"/>
      <c r="S2128" s="38"/>
      <c r="T2128" s="110"/>
      <c r="U2128" s="38"/>
      <c r="V2128" s="38"/>
      <c r="W2128" s="38"/>
      <c r="X2128" s="110"/>
      <c r="Y2128" s="38"/>
      <c r="Z2128" s="38"/>
      <c r="AA2128" s="38"/>
      <c r="AB2128" s="110"/>
      <c r="AC2128" s="38"/>
      <c r="AD2128" s="38"/>
      <c r="AE2128" s="38"/>
      <c r="AF2128" s="38"/>
      <c r="AG2128" s="19"/>
      <c r="AH2128" s="19"/>
    </row>
    <row r="2129" spans="1:34" ht="12.75" customHeight="1">
      <c r="A2129" s="19"/>
      <c r="B2129" s="48"/>
      <c r="C2129" s="48"/>
      <c r="D2129" s="110"/>
      <c r="E2129" s="38"/>
      <c r="F2129" s="38"/>
      <c r="G2129" s="38"/>
      <c r="H2129" s="110"/>
      <c r="I2129" s="38"/>
      <c r="J2129" s="38"/>
      <c r="K2129" s="38"/>
      <c r="L2129" s="110"/>
      <c r="M2129" s="38"/>
      <c r="N2129" s="38"/>
      <c r="O2129" s="38"/>
      <c r="P2129" s="110"/>
      <c r="Q2129" s="38"/>
      <c r="R2129" s="38"/>
      <c r="S2129" s="38"/>
      <c r="T2129" s="110"/>
      <c r="U2129" s="38"/>
      <c r="V2129" s="38"/>
      <c r="W2129" s="38"/>
      <c r="X2129" s="110"/>
      <c r="Y2129" s="38"/>
      <c r="Z2129" s="38"/>
      <c r="AA2129" s="38"/>
      <c r="AB2129" s="110"/>
      <c r="AC2129" s="38"/>
      <c r="AD2129" s="38"/>
      <c r="AE2129" s="38"/>
      <c r="AF2129" s="38"/>
      <c r="AG2129" s="19"/>
      <c r="AH2129" s="19"/>
    </row>
    <row r="2130" spans="1:34" ht="12.75" customHeight="1">
      <c r="A2130" s="19"/>
      <c r="B2130" s="307"/>
      <c r="C2130" s="307"/>
      <c r="D2130" s="319"/>
      <c r="E2130" s="307"/>
      <c r="F2130" s="307"/>
      <c r="G2130" s="307"/>
      <c r="H2130" s="319"/>
      <c r="I2130" s="307"/>
      <c r="J2130" s="307"/>
      <c r="K2130" s="307"/>
      <c r="L2130" s="319"/>
      <c r="M2130" s="307"/>
      <c r="N2130" s="307"/>
      <c r="O2130" s="307"/>
      <c r="P2130" s="319"/>
      <c r="Q2130" s="307"/>
      <c r="R2130" s="307"/>
      <c r="S2130" s="307"/>
      <c r="T2130" s="319"/>
      <c r="U2130" s="307"/>
      <c r="V2130" s="307"/>
      <c r="W2130" s="307"/>
      <c r="X2130" s="319"/>
      <c r="Y2130" s="307"/>
      <c r="Z2130" s="307"/>
      <c r="AA2130" s="307"/>
      <c r="AB2130" s="319"/>
      <c r="AC2130" s="307"/>
      <c r="AD2130" s="307"/>
      <c r="AE2130" s="307"/>
      <c r="AF2130" s="307"/>
      <c r="AG2130" s="19"/>
      <c r="AH2130" s="19"/>
    </row>
    <row r="2131" spans="1:34" ht="12.75" customHeight="1">
      <c r="J2131" s="2"/>
      <c r="K2131" s="52"/>
      <c r="AA2131" s="19"/>
      <c r="AG2131" s="19"/>
      <c r="AH2131" s="19"/>
    </row>
    <row r="2132" spans="1:34" ht="12.75" customHeight="1">
      <c r="B2132" s="1160" t="s">
        <v>1231</v>
      </c>
      <c r="C2132" s="1000"/>
      <c r="D2132" s="1000"/>
      <c r="E2132" s="1000"/>
      <c r="F2132" s="1000"/>
      <c r="G2132" s="1000"/>
      <c r="H2132" s="1000"/>
      <c r="I2132" s="1001"/>
      <c r="J2132" s="19"/>
      <c r="K2132" s="1007"/>
      <c r="L2132" s="727"/>
      <c r="M2132" s="727"/>
      <c r="N2132" s="727"/>
      <c r="O2132" s="727"/>
      <c r="P2132" s="727"/>
      <c r="Q2132" s="727"/>
      <c r="R2132" s="727"/>
      <c r="S2132" s="727"/>
      <c r="T2132" s="727"/>
      <c r="U2132" s="727"/>
      <c r="V2132" s="727"/>
      <c r="W2132" s="727"/>
      <c r="X2132" s="727"/>
      <c r="Y2132" s="228"/>
      <c r="Z2132" s="19"/>
      <c r="AA2132" s="19"/>
      <c r="AB2132" s="19"/>
      <c r="AC2132" s="19"/>
      <c r="AD2132" s="19"/>
      <c r="AE2132" s="19"/>
      <c r="AF2132" s="19"/>
    </row>
    <row r="2133" spans="1:34" ht="12.75" customHeight="1">
      <c r="B2133" s="1002"/>
      <c r="C2133" s="727"/>
      <c r="D2133" s="727"/>
      <c r="E2133" s="727"/>
      <c r="F2133" s="727"/>
      <c r="G2133" s="727"/>
      <c r="H2133" s="727"/>
      <c r="I2133" s="1003"/>
      <c r="J2133" s="19"/>
      <c r="K2133" s="727"/>
      <c r="L2133" s="727"/>
      <c r="M2133" s="727"/>
      <c r="N2133" s="727"/>
      <c r="O2133" s="727"/>
      <c r="P2133" s="727"/>
      <c r="Q2133" s="727"/>
      <c r="R2133" s="727"/>
      <c r="S2133" s="727"/>
      <c r="T2133" s="727"/>
      <c r="U2133" s="727"/>
      <c r="V2133" s="727"/>
      <c r="W2133" s="727"/>
      <c r="X2133" s="727"/>
      <c r="Y2133" s="228"/>
      <c r="Z2133" s="19"/>
      <c r="AA2133" s="19"/>
      <c r="AB2133" s="19"/>
      <c r="AC2133" s="19"/>
      <c r="AD2133" s="19"/>
      <c r="AE2133" s="19"/>
      <c r="AF2133" s="19"/>
    </row>
    <row r="2134" spans="1:34" ht="12.75" customHeight="1">
      <c r="B2134" s="1004"/>
      <c r="C2134" s="1005"/>
      <c r="D2134" s="1005"/>
      <c r="E2134" s="1005"/>
      <c r="F2134" s="1005"/>
      <c r="G2134" s="1005"/>
      <c r="H2134" s="1005"/>
      <c r="I2134" s="1006"/>
      <c r="J2134" s="237"/>
      <c r="K2134" s="727"/>
      <c r="L2134" s="727"/>
      <c r="M2134" s="727"/>
      <c r="N2134" s="727"/>
      <c r="O2134" s="727"/>
      <c r="P2134" s="727"/>
      <c r="Q2134" s="727"/>
      <c r="R2134" s="727"/>
      <c r="S2134" s="727"/>
      <c r="T2134" s="727"/>
      <c r="U2134" s="727"/>
      <c r="V2134" s="727"/>
      <c r="W2134" s="727"/>
      <c r="X2134" s="727"/>
      <c r="Y2134" s="228"/>
      <c r="Z2134" s="284"/>
      <c r="AA2134" s="284"/>
      <c r="AB2134" s="284"/>
      <c r="AC2134" s="284"/>
      <c r="AD2134" s="284"/>
      <c r="AE2134" s="284"/>
      <c r="AF2134" s="284"/>
    </row>
    <row r="2135" spans="1:34" ht="12.75" customHeight="1">
      <c r="B2135" s="538"/>
      <c r="C2135" s="538"/>
      <c r="D2135" s="538"/>
      <c r="E2135" s="538"/>
      <c r="F2135" s="538"/>
      <c r="G2135" s="538"/>
      <c r="H2135" s="538"/>
      <c r="I2135" s="538"/>
      <c r="J2135" s="538"/>
      <c r="K2135" s="538"/>
      <c r="L2135" s="538"/>
      <c r="M2135" s="538"/>
      <c r="N2135" s="538"/>
      <c r="O2135" s="538"/>
      <c r="P2135" s="538"/>
      <c r="Q2135" s="538"/>
      <c r="R2135" s="538"/>
      <c r="S2135" s="538"/>
      <c r="T2135" s="538"/>
      <c r="U2135" s="538"/>
      <c r="V2135" s="538"/>
      <c r="W2135" s="538"/>
      <c r="X2135" s="538"/>
      <c r="Y2135" s="538"/>
      <c r="Z2135" s="538"/>
      <c r="AA2135" s="538"/>
      <c r="AB2135" s="538"/>
      <c r="AC2135" s="538"/>
      <c r="AD2135" s="538"/>
      <c r="AE2135" s="538"/>
      <c r="AF2135" s="538"/>
    </row>
    <row r="2136" spans="1:34" ht="12.75" customHeight="1">
      <c r="B2136" s="1161" t="s">
        <v>1286</v>
      </c>
      <c r="C2136" s="761"/>
      <c r="D2136" s="761"/>
      <c r="E2136" s="761"/>
      <c r="F2136" s="761"/>
      <c r="G2136" s="761"/>
      <c r="H2136" s="761"/>
      <c r="I2136" s="761"/>
      <c r="J2136" s="761"/>
      <c r="K2136" s="761"/>
      <c r="L2136" s="761"/>
      <c r="M2136" s="761"/>
      <c r="N2136" s="761"/>
      <c r="O2136" s="761"/>
      <c r="P2136" s="761"/>
      <c r="Q2136" s="761"/>
      <c r="R2136" s="761"/>
      <c r="S2136" s="761"/>
      <c r="T2136" s="761"/>
      <c r="U2136" s="761"/>
      <c r="V2136" s="761"/>
      <c r="W2136" s="761"/>
      <c r="X2136" s="761"/>
      <c r="Y2136" s="761"/>
      <c r="Z2136" s="761"/>
      <c r="AA2136" s="761"/>
      <c r="AB2136" s="761"/>
      <c r="AC2136" s="761"/>
      <c r="AD2136" s="761"/>
      <c r="AE2136" s="761"/>
      <c r="AF2136" s="761"/>
    </row>
    <row r="2137" spans="1:34" ht="12.75" customHeight="1">
      <c r="B2137" s="539"/>
      <c r="C2137" s="539"/>
      <c r="D2137" s="539"/>
      <c r="E2137" s="539"/>
      <c r="F2137" s="539"/>
      <c r="G2137" s="539"/>
      <c r="H2137" s="539"/>
      <c r="I2137" s="539"/>
      <c r="J2137" s="539"/>
      <c r="K2137" s="539"/>
      <c r="L2137" s="539"/>
      <c r="M2137" s="539"/>
      <c r="N2137" s="539"/>
      <c r="O2137" s="539"/>
      <c r="P2137" s="539"/>
      <c r="Q2137" s="539"/>
      <c r="R2137" s="539"/>
      <c r="S2137" s="539"/>
      <c r="T2137" s="539"/>
      <c r="U2137" s="539"/>
      <c r="V2137" s="539"/>
      <c r="W2137" s="539"/>
      <c r="X2137" s="539"/>
      <c r="Y2137" s="539"/>
      <c r="Z2137" s="539"/>
      <c r="AA2137" s="539"/>
      <c r="AB2137" s="539"/>
      <c r="AC2137" s="539"/>
      <c r="AD2137" s="539"/>
      <c r="AE2137" s="539"/>
      <c r="AF2137" s="539"/>
    </row>
    <row r="2138" spans="1:34" ht="12.75" customHeight="1">
      <c r="B2138" s="539"/>
      <c r="C2138" s="539"/>
      <c r="D2138" s="539"/>
      <c r="E2138" s="539"/>
      <c r="F2138" s="539"/>
      <c r="G2138" s="539"/>
      <c r="H2138" s="539"/>
      <c r="I2138" s="539"/>
      <c r="J2138" s="539"/>
      <c r="K2138" s="539"/>
      <c r="L2138" s="539"/>
      <c r="M2138" s="539"/>
      <c r="N2138" s="539"/>
      <c r="O2138" s="539"/>
      <c r="P2138" s="539"/>
      <c r="Q2138" s="539"/>
      <c r="R2138" s="539"/>
      <c r="S2138" s="539"/>
      <c r="T2138" s="539"/>
      <c r="U2138" s="539"/>
      <c r="V2138" s="539"/>
      <c r="W2138" s="539"/>
      <c r="X2138" s="539"/>
      <c r="Y2138" s="539"/>
      <c r="Z2138" s="539"/>
      <c r="AA2138" s="539"/>
      <c r="AB2138" s="539"/>
      <c r="AC2138" s="539"/>
      <c r="AD2138" s="539"/>
      <c r="AE2138" s="539"/>
      <c r="AF2138" s="539"/>
    </row>
    <row r="2139" spans="1:34" ht="12.75" customHeight="1">
      <c r="B2139" s="539"/>
      <c r="C2139" s="539"/>
      <c r="D2139" s="539"/>
      <c r="E2139" s="539"/>
      <c r="F2139" s="539"/>
      <c r="G2139" s="539"/>
      <c r="H2139" s="539"/>
      <c r="I2139" s="539"/>
      <c r="J2139" s="539"/>
      <c r="K2139" s="539"/>
      <c r="L2139" s="539"/>
      <c r="M2139" s="539"/>
      <c r="N2139" s="539"/>
      <c r="O2139" s="539"/>
      <c r="P2139" s="539"/>
      <c r="Q2139" s="539"/>
      <c r="R2139" s="539"/>
      <c r="S2139" s="539"/>
      <c r="T2139" s="539"/>
      <c r="U2139" s="539"/>
      <c r="V2139" s="539"/>
      <c r="W2139" s="539"/>
      <c r="X2139" s="539"/>
      <c r="Y2139" s="539"/>
      <c r="Z2139" s="539"/>
      <c r="AA2139" s="539"/>
      <c r="AB2139" s="539"/>
      <c r="AC2139" s="539"/>
      <c r="AD2139" s="539"/>
      <c r="AE2139" s="539"/>
      <c r="AF2139" s="539"/>
    </row>
    <row r="2140" spans="1:34" ht="12.75" customHeight="1">
      <c r="B2140" s="539"/>
      <c r="C2140" s="539"/>
      <c r="D2140" s="539"/>
      <c r="E2140" s="539"/>
      <c r="F2140" s="539"/>
      <c r="G2140" s="539"/>
      <c r="H2140" s="539"/>
      <c r="I2140" s="539"/>
      <c r="J2140" s="539"/>
      <c r="K2140" s="539"/>
      <c r="L2140" s="539"/>
      <c r="M2140" s="539"/>
      <c r="N2140" s="539"/>
      <c r="O2140" s="539"/>
      <c r="P2140" s="539"/>
      <c r="Q2140" s="539"/>
      <c r="R2140" s="539"/>
      <c r="S2140" s="539"/>
      <c r="T2140" s="539"/>
      <c r="U2140" s="539"/>
      <c r="V2140" s="539"/>
      <c r="W2140" s="539"/>
      <c r="X2140" s="539"/>
      <c r="Y2140" s="539"/>
      <c r="Z2140" s="539"/>
      <c r="AA2140" s="539"/>
      <c r="AB2140" s="539"/>
      <c r="AC2140" s="539"/>
      <c r="AD2140" s="539"/>
      <c r="AE2140" s="539"/>
      <c r="AF2140" s="539"/>
    </row>
    <row r="2141" spans="1:34" ht="12.75" customHeight="1">
      <c r="B2141" s="539"/>
      <c r="C2141" s="539"/>
      <c r="D2141" s="539"/>
      <c r="E2141" s="539"/>
      <c r="F2141" s="539"/>
      <c r="G2141" s="539"/>
      <c r="H2141" s="539"/>
      <c r="I2141" s="539"/>
      <c r="J2141" s="539"/>
      <c r="K2141" s="539"/>
      <c r="L2141" s="539"/>
      <c r="M2141" s="539"/>
      <c r="N2141" s="539"/>
      <c r="O2141" s="539"/>
      <c r="P2141" s="539"/>
      <c r="Q2141" s="539"/>
      <c r="R2141" s="539"/>
      <c r="S2141" s="539"/>
      <c r="T2141" s="539"/>
      <c r="U2141" s="539"/>
      <c r="V2141" s="539"/>
      <c r="W2141" s="539"/>
      <c r="X2141" s="539"/>
      <c r="Y2141" s="539"/>
      <c r="Z2141" s="539"/>
      <c r="AA2141" s="539"/>
      <c r="AB2141" s="539"/>
      <c r="AC2141" s="539"/>
      <c r="AD2141" s="539"/>
      <c r="AE2141" s="539"/>
      <c r="AF2141" s="539"/>
    </row>
    <row r="2142" spans="1:34" ht="12.75" customHeight="1">
      <c r="B2142" s="539"/>
      <c r="C2142" s="539"/>
      <c r="D2142" s="539"/>
      <c r="E2142" s="539"/>
      <c r="F2142" s="539"/>
      <c r="G2142" s="539"/>
      <c r="H2142" s="539"/>
      <c r="I2142" s="539"/>
      <c r="J2142" s="539"/>
      <c r="K2142" s="539"/>
      <c r="L2142" s="539"/>
      <c r="M2142" s="539"/>
      <c r="N2142" s="539"/>
      <c r="O2142" s="539"/>
      <c r="P2142" s="539"/>
      <c r="Q2142" s="539"/>
      <c r="R2142" s="539"/>
      <c r="S2142" s="539"/>
      <c r="T2142" s="539"/>
      <c r="U2142" s="539"/>
      <c r="V2142" s="539"/>
      <c r="W2142" s="539"/>
      <c r="X2142" s="539"/>
      <c r="Y2142" s="539"/>
      <c r="Z2142" s="539"/>
      <c r="AA2142" s="539"/>
      <c r="AB2142" s="539"/>
      <c r="AC2142" s="539"/>
      <c r="AD2142" s="539"/>
      <c r="AE2142" s="539"/>
      <c r="AF2142" s="539"/>
    </row>
    <row r="2143" spans="1:34" ht="12.75" customHeight="1">
      <c r="B2143" s="539"/>
      <c r="C2143" s="539"/>
      <c r="D2143" s="539"/>
      <c r="E2143" s="539"/>
      <c r="F2143" s="539"/>
      <c r="G2143" s="539"/>
      <c r="H2143" s="539"/>
      <c r="I2143" s="539"/>
      <c r="J2143" s="539"/>
      <c r="K2143" s="539"/>
      <c r="L2143" s="539"/>
      <c r="M2143" s="539"/>
      <c r="N2143" s="539"/>
      <c r="O2143" s="539"/>
      <c r="P2143" s="539"/>
      <c r="Q2143" s="539"/>
      <c r="R2143" s="539"/>
      <c r="S2143" s="539"/>
      <c r="T2143" s="539"/>
      <c r="U2143" s="539"/>
      <c r="V2143" s="539"/>
      <c r="W2143" s="539"/>
      <c r="X2143" s="539"/>
      <c r="Y2143" s="539"/>
      <c r="Z2143" s="539"/>
      <c r="AA2143" s="539"/>
      <c r="AB2143" s="539"/>
      <c r="AC2143" s="539"/>
      <c r="AD2143" s="539"/>
      <c r="AE2143" s="539"/>
      <c r="AF2143" s="539"/>
    </row>
    <row r="2144" spans="1:34" ht="12.75" customHeight="1">
      <c r="B2144" s="539"/>
      <c r="C2144" s="539"/>
      <c r="D2144" s="539"/>
      <c r="E2144" s="539"/>
      <c r="F2144" s="539"/>
      <c r="G2144" s="539"/>
      <c r="H2144" s="539"/>
      <c r="I2144" s="539"/>
      <c r="J2144" s="539"/>
      <c r="K2144" s="539"/>
      <c r="L2144" s="539"/>
      <c r="M2144" s="539"/>
      <c r="N2144" s="539"/>
      <c r="O2144" s="539"/>
      <c r="P2144" s="539"/>
      <c r="Q2144" s="539"/>
      <c r="R2144" s="539"/>
      <c r="S2144" s="539"/>
      <c r="T2144" s="539"/>
      <c r="U2144" s="539"/>
      <c r="V2144" s="539"/>
      <c r="W2144" s="539"/>
      <c r="X2144" s="539"/>
      <c r="Y2144" s="539"/>
      <c r="Z2144" s="539"/>
      <c r="AA2144" s="539"/>
      <c r="AB2144" s="539"/>
      <c r="AC2144" s="539"/>
      <c r="AD2144" s="539"/>
      <c r="AE2144" s="539"/>
      <c r="AF2144" s="539"/>
    </row>
    <row r="2145" spans="2:32" ht="12.75" customHeight="1">
      <c r="B2145" s="539"/>
      <c r="C2145" s="539"/>
      <c r="D2145" s="539"/>
      <c r="E2145" s="539"/>
      <c r="F2145" s="539"/>
      <c r="G2145" s="539"/>
      <c r="H2145" s="539"/>
      <c r="I2145" s="539"/>
      <c r="J2145" s="539"/>
      <c r="K2145" s="539"/>
      <c r="L2145" s="539"/>
      <c r="M2145" s="539"/>
      <c r="N2145" s="539"/>
      <c r="O2145" s="539"/>
      <c r="P2145" s="539"/>
      <c r="Q2145" s="539"/>
      <c r="R2145" s="539"/>
      <c r="S2145" s="539"/>
      <c r="T2145" s="539"/>
      <c r="U2145" s="539"/>
      <c r="V2145" s="539"/>
      <c r="W2145" s="539"/>
      <c r="X2145" s="539"/>
      <c r="Y2145" s="539"/>
      <c r="Z2145" s="539"/>
      <c r="AA2145" s="539"/>
      <c r="AB2145" s="539"/>
      <c r="AC2145" s="539"/>
      <c r="AD2145" s="539"/>
      <c r="AE2145" s="539"/>
      <c r="AF2145" s="539"/>
    </row>
    <row r="2146" spans="2:32" ht="12.75" customHeight="1">
      <c r="B2146" s="539"/>
      <c r="C2146" s="539"/>
      <c r="D2146" s="539"/>
      <c r="E2146" s="539"/>
      <c r="F2146" s="539"/>
      <c r="G2146" s="539"/>
      <c r="H2146" s="539"/>
      <c r="I2146" s="539"/>
      <c r="J2146" s="539"/>
      <c r="K2146" s="539"/>
      <c r="L2146" s="539"/>
      <c r="M2146" s="539"/>
      <c r="N2146" s="539"/>
      <c r="O2146" s="539"/>
      <c r="P2146" s="539"/>
      <c r="Q2146" s="539"/>
      <c r="R2146" s="539"/>
      <c r="S2146" s="539"/>
      <c r="T2146" s="539"/>
      <c r="U2146" s="539"/>
      <c r="V2146" s="539"/>
      <c r="W2146" s="539"/>
      <c r="X2146" s="539"/>
      <c r="Y2146" s="539"/>
      <c r="Z2146" s="539"/>
      <c r="AA2146" s="539"/>
      <c r="AB2146" s="539"/>
      <c r="AC2146" s="539"/>
      <c r="AD2146" s="539"/>
      <c r="AE2146" s="539"/>
      <c r="AF2146" s="539"/>
    </row>
    <row r="2147" spans="2:32" ht="12.75" customHeight="1">
      <c r="B2147" s="539"/>
      <c r="C2147" s="539"/>
      <c r="D2147" s="539"/>
      <c r="E2147" s="539"/>
      <c r="F2147" s="539"/>
      <c r="G2147" s="539"/>
      <c r="H2147" s="539"/>
      <c r="I2147" s="539"/>
      <c r="J2147" s="539"/>
      <c r="K2147" s="539"/>
      <c r="L2147" s="539"/>
      <c r="M2147" s="539"/>
      <c r="N2147" s="539"/>
      <c r="O2147" s="539"/>
      <c r="P2147" s="539"/>
      <c r="Q2147" s="539"/>
      <c r="R2147" s="539"/>
      <c r="S2147" s="539"/>
      <c r="T2147" s="539"/>
      <c r="U2147" s="539"/>
      <c r="V2147" s="539"/>
      <c r="W2147" s="539"/>
      <c r="X2147" s="539"/>
      <c r="Y2147" s="539"/>
      <c r="Z2147" s="539"/>
      <c r="AA2147" s="539"/>
      <c r="AB2147" s="539"/>
      <c r="AC2147" s="539"/>
      <c r="AD2147" s="539"/>
      <c r="AE2147" s="539"/>
      <c r="AF2147" s="539"/>
    </row>
    <row r="2148" spans="2:32" ht="12.75" customHeight="1">
      <c r="B2148" s="539"/>
      <c r="C2148" s="539"/>
      <c r="D2148" s="539"/>
      <c r="E2148" s="539"/>
      <c r="F2148" s="539"/>
      <c r="G2148" s="539"/>
      <c r="H2148" s="539"/>
      <c r="I2148" s="539"/>
      <c r="J2148" s="539"/>
      <c r="K2148" s="539"/>
      <c r="L2148" s="539"/>
      <c r="M2148" s="539"/>
      <c r="N2148" s="539"/>
      <c r="O2148" s="539"/>
      <c r="P2148" s="539"/>
      <c r="Q2148" s="539"/>
      <c r="R2148" s="539"/>
      <c r="S2148" s="539"/>
      <c r="T2148" s="539"/>
      <c r="U2148" s="539"/>
      <c r="V2148" s="539"/>
      <c r="W2148" s="539"/>
      <c r="X2148" s="539"/>
      <c r="Y2148" s="539"/>
      <c r="Z2148" s="539"/>
      <c r="AA2148" s="539"/>
      <c r="AB2148" s="539"/>
      <c r="AC2148" s="539"/>
      <c r="AD2148" s="539"/>
      <c r="AE2148" s="539"/>
      <c r="AF2148" s="539"/>
    </row>
    <row r="2149" spans="2:32" ht="12.75" customHeight="1">
      <c r="B2149" s="539"/>
      <c r="C2149" s="539"/>
      <c r="D2149" s="539"/>
      <c r="E2149" s="539"/>
      <c r="F2149" s="539"/>
      <c r="G2149" s="539"/>
      <c r="H2149" s="539"/>
      <c r="I2149" s="539"/>
      <c r="J2149" s="539"/>
      <c r="K2149" s="539"/>
      <c r="L2149" s="539"/>
      <c r="M2149" s="539"/>
      <c r="N2149" s="539"/>
      <c r="O2149" s="539"/>
      <c r="P2149" s="539"/>
      <c r="Q2149" s="539"/>
      <c r="R2149" s="539"/>
      <c r="S2149" s="539"/>
      <c r="T2149" s="539"/>
      <c r="U2149" s="539"/>
      <c r="V2149" s="539"/>
      <c r="W2149" s="539"/>
      <c r="X2149" s="539"/>
      <c r="Y2149" s="539"/>
      <c r="Z2149" s="539"/>
      <c r="AA2149" s="539"/>
      <c r="AB2149" s="539"/>
      <c r="AC2149" s="539"/>
      <c r="AD2149" s="539"/>
      <c r="AE2149" s="539"/>
      <c r="AF2149" s="539"/>
    </row>
    <row r="2150" spans="2:32" ht="12.75" customHeight="1">
      <c r="B2150" s="540"/>
      <c r="C2150" s="540"/>
      <c r="D2150" s="540"/>
      <c r="E2150" s="540"/>
      <c r="F2150" s="540"/>
      <c r="G2150" s="540"/>
      <c r="H2150" s="540"/>
      <c r="I2150" s="540"/>
      <c r="J2150" s="540"/>
      <c r="K2150" s="540"/>
      <c r="L2150" s="540"/>
      <c r="M2150" s="540"/>
      <c r="N2150" s="540"/>
      <c r="O2150" s="540"/>
      <c r="P2150" s="540"/>
      <c r="Q2150" s="540"/>
      <c r="R2150" s="540"/>
      <c r="S2150" s="540"/>
      <c r="T2150" s="540"/>
      <c r="U2150" s="540"/>
      <c r="V2150" s="540"/>
      <c r="W2150" s="540"/>
      <c r="X2150" s="540"/>
      <c r="Y2150" s="540"/>
      <c r="Z2150" s="540"/>
      <c r="AA2150" s="540"/>
      <c r="AB2150" s="540"/>
      <c r="AC2150" s="540"/>
      <c r="AD2150" s="540"/>
      <c r="AE2150" s="540"/>
      <c r="AF2150" s="540"/>
    </row>
    <row r="2151" spans="2:32" ht="12.75" customHeight="1">
      <c r="B2151" s="541"/>
      <c r="C2151" s="1162" t="s">
        <v>358</v>
      </c>
      <c r="D2151" s="741"/>
      <c r="E2151" s="741"/>
      <c r="F2151" s="741"/>
      <c r="G2151" s="741"/>
      <c r="H2151" s="741"/>
      <c r="I2151" s="542"/>
      <c r="J2151" s="543"/>
      <c r="K2151" s="543"/>
      <c r="L2151" s="543"/>
      <c r="M2151" s="543"/>
      <c r="N2151" s="1162" t="s">
        <v>399</v>
      </c>
      <c r="O2151" s="741"/>
      <c r="P2151" s="741"/>
      <c r="Q2151" s="741"/>
      <c r="R2151" s="741"/>
      <c r="S2151" s="741"/>
      <c r="T2151" s="741"/>
      <c r="U2151" s="741"/>
      <c r="V2151" s="543"/>
      <c r="W2151" s="543"/>
      <c r="X2151" s="543"/>
      <c r="Y2151" s="542"/>
      <c r="Z2151" s="543"/>
      <c r="AA2151" s="1162" t="s">
        <v>428</v>
      </c>
      <c r="AB2151" s="741"/>
      <c r="AC2151" s="741"/>
      <c r="AD2151" s="741"/>
      <c r="AE2151" s="741"/>
      <c r="AF2151" s="539"/>
    </row>
    <row r="2152" spans="2:32" ht="12.75" customHeight="1">
      <c r="B2152" s="539"/>
      <c r="C2152" s="539"/>
      <c r="D2152" s="539"/>
      <c r="E2152" s="539"/>
      <c r="F2152" s="539"/>
      <c r="G2152" s="539"/>
      <c r="H2152" s="539"/>
      <c r="I2152" s="544"/>
      <c r="J2152" s="539"/>
      <c r="K2152" s="539"/>
      <c r="L2152" s="539"/>
      <c r="M2152" s="539"/>
      <c r="N2152" s="539"/>
      <c r="O2152" s="539"/>
      <c r="P2152" s="539"/>
      <c r="Q2152" s="545"/>
      <c r="R2152" s="539"/>
      <c r="S2152" s="539"/>
      <c r="T2152" s="539"/>
      <c r="U2152" s="539"/>
      <c r="V2152" s="539"/>
      <c r="W2152" s="539"/>
      <c r="X2152" s="539"/>
      <c r="Y2152" s="544"/>
      <c r="Z2152" s="539"/>
      <c r="AA2152" s="539"/>
      <c r="AB2152" s="539"/>
      <c r="AC2152" s="539"/>
      <c r="AD2152" s="539"/>
      <c r="AE2152" s="539"/>
      <c r="AF2152" s="539"/>
    </row>
    <row r="2153" spans="2:32" ht="12.75" customHeight="1">
      <c r="B2153" s="539"/>
      <c r="C2153" s="539"/>
      <c r="D2153" s="539"/>
      <c r="E2153" s="539"/>
      <c r="F2153" s="539"/>
      <c r="G2153" s="539"/>
      <c r="H2153" s="539"/>
      <c r="I2153" s="544"/>
      <c r="J2153" s="539"/>
      <c r="K2153" s="539"/>
      <c r="L2153" s="539"/>
      <c r="M2153" s="539"/>
      <c r="N2153" s="539"/>
      <c r="O2153" s="539"/>
      <c r="P2153" s="539"/>
      <c r="Q2153" s="546"/>
      <c r="R2153" s="539"/>
      <c r="S2153" s="539"/>
      <c r="T2153" s="539"/>
      <c r="U2153" s="539"/>
      <c r="V2153" s="539"/>
      <c r="W2153" s="539"/>
      <c r="X2153" s="539"/>
      <c r="Y2153" s="544"/>
      <c r="Z2153" s="539"/>
      <c r="AA2153" s="539"/>
      <c r="AB2153" s="539"/>
      <c r="AC2153" s="539"/>
      <c r="AD2153" s="539"/>
      <c r="AE2153" s="539"/>
      <c r="AF2153" s="539"/>
    </row>
    <row r="2154" spans="2:32" ht="12.75" customHeight="1">
      <c r="B2154" s="539"/>
      <c r="C2154" s="539"/>
      <c r="D2154" s="539"/>
      <c r="E2154" s="539"/>
      <c r="F2154" s="539"/>
      <c r="G2154" s="539"/>
      <c r="H2154" s="539"/>
      <c r="I2154" s="544"/>
      <c r="J2154" s="539"/>
      <c r="K2154" s="539"/>
      <c r="L2154" s="539"/>
      <c r="M2154" s="539"/>
      <c r="N2154" s="539"/>
      <c r="O2154" s="539"/>
      <c r="P2154" s="539"/>
      <c r="Q2154" s="546"/>
      <c r="R2154" s="539"/>
      <c r="S2154" s="539"/>
      <c r="T2154" s="539"/>
      <c r="U2154" s="539"/>
      <c r="V2154" s="539"/>
      <c r="W2154" s="539"/>
      <c r="X2154" s="539"/>
      <c r="Y2154" s="544"/>
      <c r="Z2154" s="539"/>
      <c r="AA2154" s="539"/>
      <c r="AB2154" s="539"/>
      <c r="AC2154" s="539"/>
      <c r="AD2154" s="539"/>
      <c r="AE2154" s="539"/>
      <c r="AF2154" s="539"/>
    </row>
    <row r="2155" spans="2:32" ht="12.75" customHeight="1">
      <c r="B2155" s="539"/>
      <c r="C2155" s="539"/>
      <c r="D2155" s="539"/>
      <c r="E2155" s="539"/>
      <c r="F2155" s="539"/>
      <c r="G2155" s="539"/>
      <c r="H2155" s="539"/>
      <c r="I2155" s="544"/>
      <c r="J2155" s="539"/>
      <c r="K2155" s="539"/>
      <c r="L2155" s="539"/>
      <c r="M2155" s="539"/>
      <c r="N2155" s="539"/>
      <c r="O2155" s="539"/>
      <c r="P2155" s="539"/>
      <c r="Q2155" s="546"/>
      <c r="R2155" s="539"/>
      <c r="S2155" s="539"/>
      <c r="T2155" s="539"/>
      <c r="U2155" s="539"/>
      <c r="V2155" s="539"/>
      <c r="W2155" s="539"/>
      <c r="X2155" s="539"/>
      <c r="Y2155" s="544"/>
      <c r="Z2155" s="539"/>
      <c r="AA2155" s="539"/>
      <c r="AB2155" s="539"/>
      <c r="AC2155" s="539"/>
      <c r="AD2155" s="539"/>
      <c r="AE2155" s="539"/>
      <c r="AF2155" s="539"/>
    </row>
    <row r="2156" spans="2:32" ht="12.75" customHeight="1">
      <c r="B2156" s="539"/>
      <c r="C2156" s="539"/>
      <c r="D2156" s="539"/>
      <c r="E2156" s="539"/>
      <c r="F2156" s="539"/>
      <c r="G2156" s="539"/>
      <c r="H2156" s="539"/>
      <c r="I2156" s="544"/>
      <c r="J2156" s="539"/>
      <c r="K2156" s="539"/>
      <c r="L2156" s="539"/>
      <c r="M2156" s="539"/>
      <c r="N2156" s="539"/>
      <c r="O2156" s="539"/>
      <c r="P2156" s="539"/>
      <c r="Q2156" s="546"/>
      <c r="R2156" s="539"/>
      <c r="S2156" s="539"/>
      <c r="T2156" s="539"/>
      <c r="U2156" s="539"/>
      <c r="V2156" s="539"/>
      <c r="W2156" s="539"/>
      <c r="X2156" s="539"/>
      <c r="Y2156" s="544"/>
      <c r="Z2156" s="539"/>
      <c r="AA2156" s="539"/>
      <c r="AB2156" s="539"/>
      <c r="AC2156" s="539"/>
      <c r="AD2156" s="539"/>
      <c r="AE2156" s="539"/>
      <c r="AF2156" s="539"/>
    </row>
    <row r="2157" spans="2:32" ht="12.75" customHeight="1">
      <c r="B2157" s="539"/>
      <c r="C2157" s="539"/>
      <c r="D2157" s="539"/>
      <c r="E2157" s="539"/>
      <c r="F2157" s="539"/>
      <c r="G2157" s="539"/>
      <c r="H2157" s="539"/>
      <c r="I2157" s="544"/>
      <c r="J2157" s="539"/>
      <c r="K2157" s="539"/>
      <c r="L2157" s="539"/>
      <c r="M2157" s="539"/>
      <c r="N2157" s="539"/>
      <c r="O2157" s="539"/>
      <c r="P2157" s="539"/>
      <c r="Q2157" s="546"/>
      <c r="R2157" s="539"/>
      <c r="S2157" s="539"/>
      <c r="T2157" s="539"/>
      <c r="U2157" s="539"/>
      <c r="V2157" s="539"/>
      <c r="W2157" s="539"/>
      <c r="X2157" s="539"/>
      <c r="Y2157" s="544"/>
      <c r="Z2157" s="539"/>
      <c r="AA2157" s="539"/>
      <c r="AB2157" s="539"/>
      <c r="AC2157" s="539"/>
      <c r="AD2157" s="539"/>
      <c r="AE2157" s="539"/>
      <c r="AF2157" s="539"/>
    </row>
    <row r="2158" spans="2:32" ht="12.75" customHeight="1">
      <c r="B2158" s="539"/>
      <c r="C2158" s="539"/>
      <c r="D2158" s="539"/>
      <c r="E2158" s="539"/>
      <c r="F2158" s="539"/>
      <c r="G2158" s="539"/>
      <c r="H2158" s="539"/>
      <c r="I2158" s="544"/>
      <c r="J2158" s="539"/>
      <c r="K2158" s="539"/>
      <c r="L2158" s="539"/>
      <c r="M2158" s="539"/>
      <c r="N2158" s="539"/>
      <c r="O2158" s="539"/>
      <c r="P2158" s="539"/>
      <c r="Q2158" s="546"/>
      <c r="R2158" s="539"/>
      <c r="S2158" s="539"/>
      <c r="T2158" s="539"/>
      <c r="U2158" s="539"/>
      <c r="V2158" s="539"/>
      <c r="W2158" s="539"/>
      <c r="X2158" s="539"/>
      <c r="Y2158" s="544"/>
      <c r="Z2158" s="539"/>
      <c r="AA2158" s="539"/>
      <c r="AB2158" s="539"/>
      <c r="AC2158" s="539"/>
      <c r="AD2158" s="539"/>
      <c r="AE2158" s="539"/>
      <c r="AF2158" s="539"/>
    </row>
    <row r="2159" spans="2:32" ht="12.75" customHeight="1">
      <c r="B2159" s="539"/>
      <c r="C2159" s="539"/>
      <c r="D2159" s="539"/>
      <c r="E2159" s="539"/>
      <c r="F2159" s="539"/>
      <c r="G2159" s="539"/>
      <c r="H2159" s="539"/>
      <c r="I2159" s="544"/>
      <c r="J2159" s="539"/>
      <c r="K2159" s="539"/>
      <c r="L2159" s="539"/>
      <c r="M2159" s="539"/>
      <c r="N2159" s="539"/>
      <c r="O2159" s="539"/>
      <c r="P2159" s="539"/>
      <c r="Q2159" s="546"/>
      <c r="R2159" s="539"/>
      <c r="S2159" s="539"/>
      <c r="T2159" s="539"/>
      <c r="U2159" s="539"/>
      <c r="V2159" s="539"/>
      <c r="W2159" s="539"/>
      <c r="X2159" s="539"/>
      <c r="Y2159" s="544"/>
      <c r="Z2159" s="539"/>
      <c r="AA2159" s="539"/>
      <c r="AB2159" s="539"/>
      <c r="AC2159" s="539"/>
      <c r="AD2159" s="539"/>
      <c r="AE2159" s="539"/>
      <c r="AF2159" s="539"/>
    </row>
    <row r="2160" spans="2:32" ht="12.75" customHeight="1">
      <c r="B2160" s="539"/>
      <c r="C2160" s="539"/>
      <c r="D2160" s="539"/>
      <c r="E2160" s="539"/>
      <c r="F2160" s="539"/>
      <c r="G2160" s="539"/>
      <c r="H2160" s="539"/>
      <c r="I2160" s="544"/>
      <c r="J2160" s="539"/>
      <c r="K2160" s="539"/>
      <c r="L2160" s="539"/>
      <c r="M2160" s="539"/>
      <c r="N2160" s="539"/>
      <c r="O2160" s="539"/>
      <c r="P2160" s="539"/>
      <c r="Q2160" s="546"/>
      <c r="R2160" s="539"/>
      <c r="S2160" s="539"/>
      <c r="T2160" s="539"/>
      <c r="U2160" s="539"/>
      <c r="V2160" s="539"/>
      <c r="W2160" s="539"/>
      <c r="X2160" s="539"/>
      <c r="Y2160" s="544"/>
      <c r="Z2160" s="539"/>
      <c r="AA2160" s="539"/>
      <c r="AB2160" s="539"/>
      <c r="AC2160" s="539"/>
      <c r="AD2160" s="539"/>
      <c r="AE2160" s="539"/>
      <c r="AF2160" s="539"/>
    </row>
    <row r="2161" spans="2:32" ht="12.75" customHeight="1">
      <c r="B2161" s="547"/>
      <c r="C2161" s="547"/>
      <c r="D2161" s="547"/>
      <c r="E2161" s="547"/>
      <c r="F2161" s="547"/>
      <c r="G2161" s="547"/>
      <c r="H2161" s="547"/>
      <c r="I2161" s="548"/>
      <c r="J2161" s="547"/>
      <c r="K2161" s="547"/>
      <c r="L2161" s="547"/>
      <c r="M2161" s="547"/>
      <c r="N2161" s="547"/>
      <c r="O2161" s="547"/>
      <c r="P2161" s="539"/>
      <c r="Q2161" s="546"/>
      <c r="R2161" s="539"/>
      <c r="S2161" s="539"/>
      <c r="T2161" s="539"/>
      <c r="U2161" s="539"/>
      <c r="V2161" s="539"/>
      <c r="W2161" s="539"/>
      <c r="X2161" s="539"/>
      <c r="Y2161" s="544"/>
      <c r="Z2161" s="539"/>
      <c r="AA2161" s="539"/>
      <c r="AB2161" s="539"/>
      <c r="AC2161" s="539"/>
      <c r="AD2161" s="539"/>
      <c r="AE2161" s="539"/>
      <c r="AF2161" s="539"/>
    </row>
    <row r="2162" spans="2:32" ht="12.75" customHeight="1">
      <c r="B2162" s="549"/>
      <c r="C2162" s="549"/>
      <c r="D2162" s="549"/>
      <c r="E2162" s="549"/>
      <c r="F2162" s="549"/>
      <c r="G2162" s="549"/>
      <c r="H2162" s="549"/>
      <c r="I2162" s="550"/>
      <c r="J2162" s="549"/>
      <c r="K2162" s="549"/>
      <c r="L2162" s="549"/>
      <c r="M2162" s="549"/>
      <c r="N2162" s="549"/>
      <c r="O2162" s="549"/>
      <c r="P2162" s="539"/>
      <c r="Q2162" s="546"/>
      <c r="R2162" s="539"/>
      <c r="S2162" s="539"/>
      <c r="T2162" s="539"/>
      <c r="U2162" s="539"/>
      <c r="V2162" s="539"/>
      <c r="W2162" s="539"/>
      <c r="X2162" s="539"/>
      <c r="Y2162" s="544"/>
      <c r="Z2162" s="539"/>
      <c r="AA2162" s="539"/>
      <c r="AB2162" s="539"/>
      <c r="AC2162" s="539"/>
      <c r="AD2162" s="539"/>
      <c r="AE2162" s="539"/>
      <c r="AF2162" s="539"/>
    </row>
    <row r="2163" spans="2:32" ht="12.75" customHeight="1">
      <c r="B2163" s="539"/>
      <c r="C2163" s="539"/>
      <c r="D2163" s="539"/>
      <c r="E2163" s="539"/>
      <c r="F2163" s="539"/>
      <c r="G2163" s="539"/>
      <c r="H2163" s="539"/>
      <c r="I2163" s="544"/>
      <c r="J2163" s="539"/>
      <c r="K2163" s="539"/>
      <c r="L2163" s="539"/>
      <c r="M2163" s="539"/>
      <c r="N2163" s="539"/>
      <c r="O2163" s="539"/>
      <c r="P2163" s="539"/>
      <c r="Q2163" s="546"/>
      <c r="R2163" s="539"/>
      <c r="S2163" s="539"/>
      <c r="T2163" s="539"/>
      <c r="U2163" s="539"/>
      <c r="V2163" s="539"/>
      <c r="W2163" s="539"/>
      <c r="X2163" s="539"/>
      <c r="Y2163" s="544"/>
      <c r="Z2163" s="539"/>
      <c r="AA2163" s="539"/>
      <c r="AB2163" s="539"/>
      <c r="AC2163" s="539"/>
      <c r="AD2163" s="539"/>
      <c r="AE2163" s="539"/>
      <c r="AF2163" s="539"/>
    </row>
    <row r="2164" spans="2:32" ht="12.75" customHeight="1">
      <c r="B2164" s="551"/>
      <c r="C2164" s="551"/>
      <c r="D2164" s="551"/>
      <c r="E2164" s="551"/>
      <c r="F2164" s="551"/>
      <c r="G2164" s="551"/>
      <c r="H2164" s="551"/>
      <c r="I2164" s="552"/>
      <c r="J2164" s="551"/>
      <c r="K2164" s="551"/>
      <c r="L2164" s="551"/>
      <c r="M2164" s="551"/>
      <c r="N2164" s="551"/>
      <c r="O2164" s="551"/>
      <c r="P2164" s="539"/>
      <c r="Q2164" s="546"/>
      <c r="R2164" s="539"/>
      <c r="S2164" s="539"/>
      <c r="T2164" s="539"/>
      <c r="U2164" s="539"/>
      <c r="V2164" s="539"/>
      <c r="W2164" s="539"/>
      <c r="X2164" s="539"/>
      <c r="Y2164" s="544"/>
      <c r="Z2164" s="539"/>
      <c r="AA2164" s="539"/>
      <c r="AB2164" s="539"/>
      <c r="AC2164" s="539"/>
      <c r="AD2164" s="539"/>
      <c r="AE2164" s="539"/>
      <c r="AF2164" s="539"/>
    </row>
    <row r="2165" spans="2:32" ht="12.75" customHeight="1">
      <c r="B2165" s="539"/>
      <c r="C2165" s="539"/>
      <c r="D2165" s="539"/>
      <c r="E2165" s="539"/>
      <c r="F2165" s="539"/>
      <c r="G2165" s="539"/>
      <c r="H2165" s="539"/>
      <c r="I2165" s="544"/>
      <c r="J2165" s="539"/>
      <c r="K2165" s="539"/>
      <c r="L2165" s="539"/>
      <c r="M2165" s="539"/>
      <c r="N2165" s="539"/>
      <c r="O2165" s="539"/>
      <c r="P2165" s="539"/>
      <c r="Q2165" s="546"/>
      <c r="R2165" s="539"/>
      <c r="S2165" s="539"/>
      <c r="T2165" s="539"/>
      <c r="U2165" s="539"/>
      <c r="V2165" s="539"/>
      <c r="W2165" s="539"/>
      <c r="X2165" s="539"/>
      <c r="Y2165" s="544"/>
      <c r="Z2165" s="539"/>
      <c r="AA2165" s="539"/>
      <c r="AB2165" s="539"/>
      <c r="AC2165" s="539"/>
      <c r="AD2165" s="539"/>
      <c r="AE2165" s="539"/>
      <c r="AF2165" s="539"/>
    </row>
    <row r="2166" spans="2:32" ht="12.75" customHeight="1">
      <c r="B2166" s="539"/>
      <c r="C2166" s="539"/>
      <c r="D2166" s="539"/>
      <c r="E2166" s="539"/>
      <c r="F2166" s="539"/>
      <c r="G2166" s="539"/>
      <c r="H2166" s="539"/>
      <c r="I2166" s="544"/>
      <c r="J2166" s="539"/>
      <c r="K2166" s="539"/>
      <c r="L2166" s="539"/>
      <c r="M2166" s="539"/>
      <c r="N2166" s="539"/>
      <c r="O2166" s="539"/>
      <c r="P2166" s="539"/>
      <c r="Q2166" s="546"/>
      <c r="R2166" s="539"/>
      <c r="S2166" s="539"/>
      <c r="T2166" s="539"/>
      <c r="U2166" s="539"/>
      <c r="V2166" s="539"/>
      <c r="W2166" s="539"/>
      <c r="X2166" s="539"/>
      <c r="Y2166" s="544"/>
      <c r="Z2166" s="539"/>
      <c r="AA2166" s="539"/>
      <c r="AB2166" s="539"/>
      <c r="AC2166" s="539"/>
      <c r="AD2166" s="539"/>
      <c r="AE2166" s="539"/>
      <c r="AF2166" s="539"/>
    </row>
    <row r="2167" spans="2:32" ht="12.75" customHeight="1">
      <c r="B2167" s="539"/>
      <c r="C2167" s="539"/>
      <c r="D2167" s="539"/>
      <c r="E2167" s="539"/>
      <c r="F2167" s="539"/>
      <c r="G2167" s="539"/>
      <c r="H2167" s="539"/>
      <c r="I2167" s="544"/>
      <c r="J2167" s="539"/>
      <c r="K2167" s="539"/>
      <c r="L2167" s="539"/>
      <c r="M2167" s="539"/>
      <c r="N2167" s="539"/>
      <c r="O2167" s="539"/>
      <c r="P2167" s="539"/>
      <c r="Q2167" s="546"/>
      <c r="R2167" s="539"/>
      <c r="S2167" s="539"/>
      <c r="T2167" s="539"/>
      <c r="U2167" s="539"/>
      <c r="V2167" s="539"/>
      <c r="W2167" s="539"/>
      <c r="X2167" s="539"/>
      <c r="Y2167" s="544"/>
      <c r="Z2167" s="539"/>
      <c r="AA2167" s="539"/>
      <c r="AB2167" s="539"/>
      <c r="AC2167" s="539"/>
      <c r="AD2167" s="539"/>
      <c r="AE2167" s="539"/>
      <c r="AF2167" s="539"/>
    </row>
    <row r="2168" spans="2:32" ht="12.75" customHeight="1">
      <c r="B2168" s="539"/>
      <c r="C2168" s="539"/>
      <c r="D2168" s="539"/>
      <c r="E2168" s="539"/>
      <c r="F2168" s="539"/>
      <c r="G2168" s="539"/>
      <c r="H2168" s="539"/>
      <c r="I2168" s="544"/>
      <c r="J2168" s="539"/>
      <c r="K2168" s="539"/>
      <c r="L2168" s="539"/>
      <c r="M2168" s="539"/>
      <c r="N2168" s="539"/>
      <c r="O2168" s="539"/>
      <c r="P2168" s="539"/>
      <c r="Q2168" s="546"/>
      <c r="R2168" s="539"/>
      <c r="S2168" s="539"/>
      <c r="T2168" s="539"/>
      <c r="U2168" s="539"/>
      <c r="V2168" s="539"/>
      <c r="W2168" s="539"/>
      <c r="X2168" s="539"/>
      <c r="Y2168" s="544"/>
      <c r="Z2168" s="539"/>
      <c r="AA2168" s="539"/>
      <c r="AB2168" s="539"/>
      <c r="AC2168" s="539"/>
      <c r="AD2168" s="539"/>
      <c r="AE2168" s="539"/>
      <c r="AF2168" s="539"/>
    </row>
    <row r="2169" spans="2:32" ht="12.75" customHeight="1">
      <c r="B2169" s="539"/>
      <c r="C2169" s="539"/>
      <c r="D2169" s="539"/>
      <c r="E2169" s="539"/>
      <c r="F2169" s="539"/>
      <c r="G2169" s="539"/>
      <c r="H2169" s="539"/>
      <c r="I2169" s="544"/>
      <c r="J2169" s="539"/>
      <c r="K2169" s="539"/>
      <c r="L2169" s="539"/>
      <c r="M2169" s="539"/>
      <c r="N2169" s="539"/>
      <c r="O2169" s="539"/>
      <c r="P2169" s="539"/>
      <c r="Q2169" s="546"/>
      <c r="R2169" s="539"/>
      <c r="S2169" s="539"/>
      <c r="T2169" s="539"/>
      <c r="U2169" s="539"/>
      <c r="V2169" s="539"/>
      <c r="W2169" s="539"/>
      <c r="X2169" s="539"/>
      <c r="Y2169" s="544"/>
      <c r="Z2169" s="539"/>
      <c r="AA2169" s="539"/>
      <c r="AB2169" s="539"/>
      <c r="AC2169" s="539"/>
      <c r="AD2169" s="539"/>
      <c r="AE2169" s="539"/>
      <c r="AF2169" s="539"/>
    </row>
    <row r="2170" spans="2:32" ht="12.75" customHeight="1">
      <c r="B2170" s="549"/>
      <c r="C2170" s="549"/>
      <c r="D2170" s="549"/>
      <c r="E2170" s="549"/>
      <c r="F2170" s="549"/>
      <c r="G2170" s="549"/>
      <c r="H2170" s="549"/>
      <c r="I2170" s="550"/>
      <c r="J2170" s="549"/>
      <c r="K2170" s="549"/>
      <c r="L2170" s="549"/>
      <c r="M2170" s="549"/>
      <c r="N2170" s="549"/>
      <c r="O2170" s="549"/>
      <c r="P2170" s="539"/>
      <c r="Q2170" s="546"/>
      <c r="R2170" s="539"/>
      <c r="S2170" s="539"/>
      <c r="T2170" s="539"/>
      <c r="U2170" s="539"/>
      <c r="V2170" s="539"/>
      <c r="W2170" s="539"/>
      <c r="X2170" s="539"/>
      <c r="Y2170" s="544"/>
      <c r="Z2170" s="539"/>
      <c r="AA2170" s="539"/>
      <c r="AB2170" s="539"/>
      <c r="AC2170" s="539"/>
      <c r="AD2170" s="539"/>
      <c r="AE2170" s="539"/>
      <c r="AF2170" s="539"/>
    </row>
    <row r="2171" spans="2:32" ht="12.75" customHeight="1">
      <c r="B2171" s="553"/>
      <c r="C2171" s="553"/>
      <c r="D2171" s="553"/>
      <c r="E2171" s="553"/>
      <c r="F2171" s="553"/>
      <c r="G2171" s="553"/>
      <c r="H2171" s="553"/>
      <c r="I2171" s="554"/>
      <c r="J2171" s="553"/>
      <c r="K2171" s="553"/>
      <c r="L2171" s="553"/>
      <c r="M2171" s="553"/>
      <c r="N2171" s="553"/>
      <c r="O2171" s="553"/>
      <c r="P2171" s="539"/>
      <c r="Q2171" s="546"/>
      <c r="R2171" s="539"/>
      <c r="S2171" s="539"/>
      <c r="T2171" s="539"/>
      <c r="U2171" s="539"/>
      <c r="V2171" s="539"/>
      <c r="W2171" s="539"/>
      <c r="X2171" s="539"/>
      <c r="Y2171" s="544"/>
      <c r="Z2171" s="539"/>
      <c r="AA2171" s="539"/>
      <c r="AB2171" s="539"/>
      <c r="AC2171" s="539"/>
      <c r="AD2171" s="539"/>
      <c r="AE2171" s="539"/>
      <c r="AF2171" s="539"/>
    </row>
    <row r="2172" spans="2:32" ht="12.75" customHeight="1">
      <c r="B2172" s="539"/>
      <c r="C2172" s="539"/>
      <c r="D2172" s="539"/>
      <c r="E2172" s="539"/>
      <c r="F2172" s="539"/>
      <c r="G2172" s="539"/>
      <c r="H2172" s="539"/>
      <c r="I2172" s="544"/>
      <c r="J2172" s="539"/>
      <c r="K2172" s="539"/>
      <c r="L2172" s="539"/>
      <c r="M2172" s="539"/>
      <c r="N2172" s="539"/>
      <c r="O2172" s="539"/>
      <c r="P2172" s="539"/>
      <c r="Q2172" s="546"/>
      <c r="R2172" s="539"/>
      <c r="S2172" s="539"/>
      <c r="T2172" s="539"/>
      <c r="U2172" s="539"/>
      <c r="V2172" s="539"/>
      <c r="W2172" s="539"/>
      <c r="X2172" s="539"/>
      <c r="Y2172" s="544"/>
      <c r="Z2172" s="539"/>
      <c r="AA2172" s="539"/>
      <c r="AB2172" s="539"/>
      <c r="AC2172" s="539"/>
      <c r="AD2172" s="539"/>
      <c r="AE2172" s="539"/>
      <c r="AF2172" s="539"/>
    </row>
    <row r="2173" spans="2:32" ht="12.75" customHeight="1">
      <c r="B2173" s="539"/>
      <c r="C2173" s="539"/>
      <c r="D2173" s="539"/>
      <c r="E2173" s="539"/>
      <c r="F2173" s="539"/>
      <c r="G2173" s="539"/>
      <c r="H2173" s="539"/>
      <c r="I2173" s="544"/>
      <c r="J2173" s="539"/>
      <c r="K2173" s="539"/>
      <c r="L2173" s="539"/>
      <c r="M2173" s="539"/>
      <c r="N2173" s="539"/>
      <c r="O2173" s="539"/>
      <c r="P2173" s="539"/>
      <c r="Q2173" s="546"/>
      <c r="R2173" s="539"/>
      <c r="S2173" s="539"/>
      <c r="T2173" s="539"/>
      <c r="U2173" s="539"/>
      <c r="V2173" s="539"/>
      <c r="W2173" s="539"/>
      <c r="X2173" s="539"/>
      <c r="Y2173" s="544"/>
      <c r="Z2173" s="539"/>
      <c r="AA2173" s="539"/>
      <c r="AB2173" s="539"/>
      <c r="AC2173" s="539"/>
      <c r="AD2173" s="539"/>
      <c r="AE2173" s="539"/>
      <c r="AF2173" s="539"/>
    </row>
    <row r="2174" spans="2:32" ht="12.75" customHeight="1">
      <c r="B2174" s="539"/>
      <c r="C2174" s="539"/>
      <c r="D2174" s="539"/>
      <c r="E2174" s="539"/>
      <c r="F2174" s="539"/>
      <c r="G2174" s="539"/>
      <c r="H2174" s="539"/>
      <c r="I2174" s="544"/>
      <c r="J2174" s="539"/>
      <c r="K2174" s="539"/>
      <c r="L2174" s="539"/>
      <c r="M2174" s="539"/>
      <c r="N2174" s="539"/>
      <c r="O2174" s="539"/>
      <c r="P2174" s="539"/>
      <c r="Q2174" s="546"/>
      <c r="R2174" s="539"/>
      <c r="S2174" s="539"/>
      <c r="T2174" s="539"/>
      <c r="U2174" s="539"/>
      <c r="V2174" s="539"/>
      <c r="W2174" s="539"/>
      <c r="X2174" s="539"/>
      <c r="Y2174" s="544"/>
      <c r="Z2174" s="539"/>
      <c r="AA2174" s="539"/>
      <c r="AB2174" s="539"/>
      <c r="AC2174" s="539"/>
      <c r="AD2174" s="539"/>
      <c r="AE2174" s="539"/>
      <c r="AF2174" s="539"/>
    </row>
    <row r="2175" spans="2:32" ht="12.75" customHeight="1">
      <c r="B2175" s="539"/>
      <c r="C2175" s="539"/>
      <c r="D2175" s="539"/>
      <c r="E2175" s="539"/>
      <c r="F2175" s="539"/>
      <c r="G2175" s="539"/>
      <c r="H2175" s="539"/>
      <c r="I2175" s="544"/>
      <c r="J2175" s="539"/>
      <c r="K2175" s="539"/>
      <c r="L2175" s="539"/>
      <c r="M2175" s="539"/>
      <c r="N2175" s="539"/>
      <c r="O2175" s="539"/>
      <c r="P2175" s="539"/>
      <c r="Q2175" s="546"/>
      <c r="R2175" s="539"/>
      <c r="S2175" s="539"/>
      <c r="T2175" s="539"/>
      <c r="U2175" s="539"/>
      <c r="V2175" s="539"/>
      <c r="W2175" s="539"/>
      <c r="X2175" s="539"/>
      <c r="Y2175" s="544"/>
      <c r="Z2175" s="539"/>
      <c r="AA2175" s="539"/>
      <c r="AB2175" s="539"/>
      <c r="AC2175" s="539"/>
      <c r="AD2175" s="539"/>
      <c r="AE2175" s="539"/>
      <c r="AF2175" s="539"/>
    </row>
    <row r="2176" spans="2:32" ht="12.75" customHeight="1">
      <c r="B2176" s="539"/>
      <c r="C2176" s="539"/>
      <c r="D2176" s="539"/>
      <c r="E2176" s="539"/>
      <c r="F2176" s="539"/>
      <c r="G2176" s="539"/>
      <c r="H2176" s="539"/>
      <c r="I2176" s="544"/>
      <c r="J2176" s="539"/>
      <c r="K2176" s="539"/>
      <c r="L2176" s="539"/>
      <c r="M2176" s="539"/>
      <c r="N2176" s="539"/>
      <c r="O2176" s="539"/>
      <c r="P2176" s="539"/>
      <c r="Q2176" s="546"/>
      <c r="R2176" s="539"/>
      <c r="S2176" s="539"/>
      <c r="T2176" s="539"/>
      <c r="U2176" s="539"/>
      <c r="V2176" s="539"/>
      <c r="W2176" s="539"/>
      <c r="X2176" s="539"/>
      <c r="Y2176" s="544"/>
      <c r="Z2176" s="539"/>
      <c r="AA2176" s="539"/>
      <c r="AB2176" s="539"/>
      <c r="AC2176" s="539"/>
      <c r="AD2176" s="539"/>
      <c r="AE2176" s="539"/>
      <c r="AF2176" s="539"/>
    </row>
    <row r="2177" spans="2:32" ht="12.75" customHeight="1">
      <c r="B2177" s="539"/>
      <c r="C2177" s="539"/>
      <c r="D2177" s="539"/>
      <c r="E2177" s="539"/>
      <c r="F2177" s="539"/>
      <c r="G2177" s="539"/>
      <c r="H2177" s="539"/>
      <c r="I2177" s="544"/>
      <c r="J2177" s="539"/>
      <c r="K2177" s="539"/>
      <c r="L2177" s="539"/>
      <c r="M2177" s="539"/>
      <c r="N2177" s="539"/>
      <c r="O2177" s="539"/>
      <c r="P2177" s="539"/>
      <c r="Q2177" s="546"/>
      <c r="R2177" s="539"/>
      <c r="S2177" s="539"/>
      <c r="T2177" s="539"/>
      <c r="U2177" s="539"/>
      <c r="V2177" s="539"/>
      <c r="W2177" s="539"/>
      <c r="X2177" s="539"/>
      <c r="Y2177" s="544"/>
      <c r="Z2177" s="539"/>
      <c r="AA2177" s="539"/>
      <c r="AB2177" s="539"/>
      <c r="AC2177" s="539"/>
      <c r="AD2177" s="539"/>
      <c r="AE2177" s="539"/>
      <c r="AF2177" s="539"/>
    </row>
    <row r="2178" spans="2:32" ht="12.75" customHeight="1">
      <c r="B2178" s="553"/>
      <c r="C2178" s="553"/>
      <c r="D2178" s="553"/>
      <c r="E2178" s="553"/>
      <c r="F2178" s="553"/>
      <c r="G2178" s="553"/>
      <c r="H2178" s="553"/>
      <c r="I2178" s="554"/>
      <c r="J2178" s="553"/>
      <c r="K2178" s="553"/>
      <c r="L2178" s="553"/>
      <c r="M2178" s="553"/>
      <c r="N2178" s="553"/>
      <c r="O2178" s="553"/>
      <c r="P2178" s="539"/>
      <c r="Q2178" s="546"/>
      <c r="R2178" s="539"/>
      <c r="S2178" s="539"/>
      <c r="T2178" s="539"/>
      <c r="U2178" s="539"/>
      <c r="V2178" s="539"/>
      <c r="W2178" s="539"/>
      <c r="X2178" s="539"/>
      <c r="Y2178" s="544"/>
      <c r="Z2178" s="539"/>
      <c r="AA2178" s="539"/>
      <c r="AB2178" s="539"/>
      <c r="AC2178" s="539"/>
      <c r="AD2178" s="539"/>
      <c r="AE2178" s="539"/>
      <c r="AF2178" s="539"/>
    </row>
    <row r="2179" spans="2:32" ht="12.75" customHeight="1">
      <c r="B2179" s="539"/>
      <c r="C2179" s="539"/>
      <c r="D2179" s="539"/>
      <c r="E2179" s="539"/>
      <c r="F2179" s="539"/>
      <c r="G2179" s="539"/>
      <c r="H2179" s="539"/>
      <c r="I2179" s="544"/>
      <c r="J2179" s="539"/>
      <c r="K2179" s="539"/>
      <c r="L2179" s="539"/>
      <c r="M2179" s="539"/>
      <c r="N2179" s="539"/>
      <c r="O2179" s="539"/>
      <c r="P2179" s="539"/>
      <c r="Q2179" s="546"/>
      <c r="R2179" s="539"/>
      <c r="S2179" s="539"/>
      <c r="T2179" s="539"/>
      <c r="U2179" s="539"/>
      <c r="V2179" s="539"/>
      <c r="W2179" s="539"/>
      <c r="X2179" s="539"/>
      <c r="Y2179" s="544"/>
      <c r="Z2179" s="539"/>
      <c r="AA2179" s="539"/>
      <c r="AB2179" s="539"/>
      <c r="AC2179" s="539"/>
      <c r="AD2179" s="539"/>
      <c r="AE2179" s="539"/>
      <c r="AF2179" s="539"/>
    </row>
    <row r="2180" spans="2:32" ht="12.75" customHeight="1">
      <c r="B2180" s="539"/>
      <c r="C2180" s="539"/>
      <c r="D2180" s="539"/>
      <c r="E2180" s="539"/>
      <c r="F2180" s="539"/>
      <c r="G2180" s="539"/>
      <c r="H2180" s="539"/>
      <c r="I2180" s="544"/>
      <c r="J2180" s="539"/>
      <c r="K2180" s="539"/>
      <c r="L2180" s="539"/>
      <c r="M2180" s="539"/>
      <c r="N2180" s="539"/>
      <c r="O2180" s="539"/>
      <c r="P2180" s="539"/>
      <c r="Q2180" s="546"/>
      <c r="R2180" s="539"/>
      <c r="S2180" s="539"/>
      <c r="T2180" s="539"/>
      <c r="U2180" s="539"/>
      <c r="V2180" s="539"/>
      <c r="W2180" s="539"/>
      <c r="X2180" s="539"/>
      <c r="Y2180" s="544"/>
      <c r="Z2180" s="539"/>
      <c r="AA2180" s="539"/>
      <c r="AB2180" s="539"/>
      <c r="AC2180" s="539"/>
      <c r="AD2180" s="539"/>
      <c r="AE2180" s="539"/>
      <c r="AF2180" s="539"/>
    </row>
    <row r="2181" spans="2:32" ht="12.75" customHeight="1">
      <c r="B2181" s="539"/>
      <c r="C2181" s="539"/>
      <c r="D2181" s="539"/>
      <c r="E2181" s="539"/>
      <c r="F2181" s="539"/>
      <c r="G2181" s="539"/>
      <c r="H2181" s="539"/>
      <c r="I2181" s="544"/>
      <c r="J2181" s="539"/>
      <c r="K2181" s="539"/>
      <c r="L2181" s="539"/>
      <c r="M2181" s="539"/>
      <c r="N2181" s="539"/>
      <c r="O2181" s="539"/>
      <c r="P2181" s="539"/>
      <c r="Q2181" s="546"/>
      <c r="R2181" s="539"/>
      <c r="S2181" s="539"/>
      <c r="T2181" s="539"/>
      <c r="U2181" s="539"/>
      <c r="V2181" s="539"/>
      <c r="W2181" s="539"/>
      <c r="X2181" s="539"/>
      <c r="Y2181" s="544"/>
      <c r="Z2181" s="539"/>
      <c r="AA2181" s="539"/>
      <c r="AB2181" s="539"/>
      <c r="AC2181" s="539"/>
      <c r="AD2181" s="539"/>
      <c r="AE2181" s="539"/>
      <c r="AF2181" s="539"/>
    </row>
    <row r="2182" spans="2:32" ht="12.75" customHeight="1">
      <c r="B2182" s="539"/>
      <c r="C2182" s="539"/>
      <c r="D2182" s="539"/>
      <c r="E2182" s="539"/>
      <c r="F2182" s="539"/>
      <c r="G2182" s="539"/>
      <c r="H2182" s="539"/>
      <c r="I2182" s="544"/>
      <c r="J2182" s="539"/>
      <c r="K2182" s="539"/>
      <c r="L2182" s="539"/>
      <c r="M2182" s="539"/>
      <c r="N2182" s="539"/>
      <c r="O2182" s="539"/>
      <c r="P2182" s="539"/>
      <c r="Q2182" s="546"/>
      <c r="R2182" s="539"/>
      <c r="S2182" s="539"/>
      <c r="T2182" s="539"/>
      <c r="U2182" s="539"/>
      <c r="V2182" s="539"/>
      <c r="W2182" s="539"/>
      <c r="X2182" s="539"/>
      <c r="Y2182" s="544"/>
      <c r="Z2182" s="539"/>
      <c r="AA2182" s="539"/>
      <c r="AB2182" s="539"/>
      <c r="AC2182" s="539"/>
      <c r="AD2182" s="539"/>
      <c r="AE2182" s="539"/>
      <c r="AF2182" s="539"/>
    </row>
    <row r="2183" spans="2:32" ht="12.75" customHeight="1">
      <c r="B2183" s="539"/>
      <c r="C2183" s="539"/>
      <c r="D2183" s="539"/>
      <c r="E2183" s="539"/>
      <c r="F2183" s="539"/>
      <c r="G2183" s="539"/>
      <c r="H2183" s="539"/>
      <c r="I2183" s="544"/>
      <c r="J2183" s="539"/>
      <c r="K2183" s="539"/>
      <c r="L2183" s="539"/>
      <c r="M2183" s="539"/>
      <c r="N2183" s="539"/>
      <c r="O2183" s="539"/>
      <c r="P2183" s="539"/>
      <c r="Q2183" s="546"/>
      <c r="R2183" s="539"/>
      <c r="S2183" s="539"/>
      <c r="T2183" s="539"/>
      <c r="U2183" s="539"/>
      <c r="V2183" s="539"/>
      <c r="W2183" s="539"/>
      <c r="X2183" s="539"/>
      <c r="Y2183" s="544"/>
      <c r="Z2183" s="539"/>
      <c r="AA2183" s="539"/>
      <c r="AB2183" s="539"/>
      <c r="AC2183" s="539"/>
      <c r="AD2183" s="539"/>
      <c r="AE2183" s="539"/>
      <c r="AF2183" s="539"/>
    </row>
    <row r="2184" spans="2:32" ht="12.75" customHeight="1">
      <c r="B2184" s="539"/>
      <c r="C2184" s="539"/>
      <c r="D2184" s="539"/>
      <c r="E2184" s="539"/>
      <c r="F2184" s="539"/>
      <c r="G2184" s="539"/>
      <c r="H2184" s="539"/>
      <c r="I2184" s="544"/>
      <c r="J2184" s="539"/>
      <c r="K2184" s="539"/>
      <c r="L2184" s="539"/>
      <c r="M2184" s="539"/>
      <c r="N2184" s="539"/>
      <c r="O2184" s="539"/>
      <c r="P2184" s="539"/>
      <c r="Q2184" s="546"/>
      <c r="R2184" s="539"/>
      <c r="S2184" s="539"/>
      <c r="T2184" s="539"/>
      <c r="U2184" s="539"/>
      <c r="V2184" s="539"/>
      <c r="W2184" s="539"/>
      <c r="X2184" s="539"/>
      <c r="Y2184" s="544"/>
      <c r="Z2184" s="539"/>
      <c r="AA2184" s="539"/>
      <c r="AB2184" s="539"/>
      <c r="AC2184" s="539"/>
      <c r="AD2184" s="539"/>
      <c r="AE2184" s="539"/>
      <c r="AF2184" s="539"/>
    </row>
    <row r="2185" spans="2:32" ht="12.75" customHeight="1">
      <c r="B2185" s="539"/>
      <c r="C2185" s="539"/>
      <c r="D2185" s="539"/>
      <c r="E2185" s="539"/>
      <c r="F2185" s="539"/>
      <c r="G2185" s="539"/>
      <c r="H2185" s="539"/>
      <c r="I2185" s="544"/>
      <c r="J2185" s="539"/>
      <c r="K2185" s="539"/>
      <c r="L2185" s="539"/>
      <c r="M2185" s="539"/>
      <c r="N2185" s="539"/>
      <c r="O2185" s="539"/>
      <c r="P2185" s="539"/>
      <c r="Q2185" s="546"/>
      <c r="R2185" s="539"/>
      <c r="S2185" s="539"/>
      <c r="T2185" s="539"/>
      <c r="U2185" s="539"/>
      <c r="V2185" s="539"/>
      <c r="W2185" s="539"/>
      <c r="X2185" s="539"/>
      <c r="Y2185" s="544"/>
      <c r="Z2185" s="539"/>
      <c r="AA2185" s="539"/>
      <c r="AB2185" s="539"/>
      <c r="AC2185" s="539"/>
      <c r="AD2185" s="539"/>
      <c r="AE2185" s="539"/>
      <c r="AF2185" s="539"/>
    </row>
    <row r="2186" spans="2:32" ht="12.75" customHeight="1">
      <c r="B2186" s="539"/>
      <c r="C2186" s="539"/>
      <c r="D2186" s="539"/>
      <c r="E2186" s="539"/>
      <c r="F2186" s="539"/>
      <c r="G2186" s="539"/>
      <c r="H2186" s="539"/>
      <c r="I2186" s="544"/>
      <c r="J2186" s="539"/>
      <c r="K2186" s="539"/>
      <c r="L2186" s="539"/>
      <c r="M2186" s="539"/>
      <c r="N2186" s="539"/>
      <c r="O2186" s="539"/>
      <c r="P2186" s="539"/>
      <c r="Q2186" s="546"/>
      <c r="R2186" s="539"/>
      <c r="S2186" s="539"/>
      <c r="T2186" s="539"/>
      <c r="U2186" s="539"/>
      <c r="V2186" s="539"/>
      <c r="W2186" s="539"/>
      <c r="X2186" s="539"/>
      <c r="Y2186" s="544"/>
      <c r="Z2186" s="539"/>
      <c r="AA2186" s="539"/>
      <c r="AB2186" s="539"/>
      <c r="AC2186" s="539"/>
      <c r="AD2186" s="539"/>
      <c r="AE2186" s="539"/>
      <c r="AF2186" s="539"/>
    </row>
    <row r="2187" spans="2:32" ht="12.75" customHeight="1">
      <c r="B2187" s="539"/>
      <c r="C2187" s="539"/>
      <c r="D2187" s="539"/>
      <c r="E2187" s="539"/>
      <c r="F2187" s="539"/>
      <c r="G2187" s="539"/>
      <c r="H2187" s="539"/>
      <c r="I2187" s="544"/>
      <c r="J2187" s="539"/>
      <c r="K2187" s="539"/>
      <c r="L2187" s="539"/>
      <c r="M2187" s="539"/>
      <c r="N2187" s="539"/>
      <c r="O2187" s="539"/>
      <c r="P2187" s="539"/>
      <c r="Q2187" s="546"/>
      <c r="R2187" s="539"/>
      <c r="S2187" s="539"/>
      <c r="T2187" s="539"/>
      <c r="U2187" s="539"/>
      <c r="V2187" s="539"/>
      <c r="W2187" s="539"/>
      <c r="X2187" s="539"/>
      <c r="Y2187" s="544"/>
      <c r="Z2187" s="539"/>
      <c r="AA2187" s="539"/>
      <c r="AB2187" s="539"/>
      <c r="AC2187" s="539"/>
      <c r="AD2187" s="539"/>
      <c r="AE2187" s="539"/>
      <c r="AF2187" s="539"/>
    </row>
    <row r="2188" spans="2:32" ht="12.75" customHeight="1">
      <c r="B2188" s="48"/>
      <c r="C2188" s="48"/>
      <c r="D2188" s="38"/>
      <c r="E2188" s="38"/>
      <c r="F2188" s="38"/>
      <c r="G2188" s="38"/>
      <c r="H2188" s="38"/>
      <c r="I2188" s="79"/>
      <c r="J2188" s="38"/>
      <c r="K2188" s="38"/>
      <c r="L2188" s="38"/>
      <c r="M2188" s="38"/>
      <c r="N2188" s="38"/>
      <c r="O2188" s="38"/>
      <c r="P2188" s="38"/>
      <c r="Q2188" s="110"/>
      <c r="R2188" s="124"/>
      <c r="S2188" s="124"/>
      <c r="T2188" s="124"/>
      <c r="U2188" s="124"/>
      <c r="V2188" s="124"/>
      <c r="W2188" s="124"/>
      <c r="X2188" s="38"/>
      <c r="Y2188" s="79"/>
      <c r="Z2188" s="38"/>
      <c r="AA2188" s="317"/>
      <c r="AB2188" s="38"/>
      <c r="AC2188" s="38"/>
      <c r="AD2188" s="38"/>
      <c r="AE2188" s="38"/>
      <c r="AF2188" s="38"/>
    </row>
    <row r="2189" spans="2:32" ht="12.75" customHeight="1">
      <c r="B2189" s="375"/>
      <c r="C2189" s="48"/>
      <c r="D2189" s="124"/>
      <c r="E2189" s="124"/>
      <c r="F2189" s="124"/>
      <c r="G2189" s="124"/>
      <c r="H2189" s="124"/>
      <c r="I2189" s="555"/>
      <c r="J2189" s="38"/>
      <c r="K2189" s="38"/>
      <c r="L2189" s="124"/>
      <c r="M2189" s="124"/>
      <c r="N2189" s="124"/>
      <c r="O2189" s="124"/>
      <c r="P2189" s="124"/>
      <c r="Q2189" s="315"/>
      <c r="R2189" s="124"/>
      <c r="S2189" s="124"/>
      <c r="T2189" s="124"/>
      <c r="U2189" s="124"/>
      <c r="V2189" s="124"/>
      <c r="W2189" s="124"/>
      <c r="X2189" s="38"/>
      <c r="Y2189" s="79"/>
      <c r="Z2189" s="124"/>
      <c r="AA2189" s="317"/>
      <c r="AB2189" s="124"/>
      <c r="AC2189" s="124"/>
      <c r="AD2189" s="124"/>
      <c r="AE2189" s="124"/>
      <c r="AF2189" s="38"/>
    </row>
    <row r="2190" spans="2:32" ht="12.75" customHeight="1">
      <c r="B2190" s="48"/>
      <c r="C2190" s="375"/>
      <c r="D2190" s="38"/>
      <c r="E2190" s="124"/>
      <c r="F2190" s="124"/>
      <c r="G2190" s="124"/>
      <c r="H2190" s="124"/>
      <c r="I2190" s="555"/>
      <c r="J2190" s="38"/>
      <c r="K2190" s="38"/>
      <c r="L2190" s="124"/>
      <c r="M2190" s="124"/>
      <c r="N2190" s="124"/>
      <c r="O2190" s="124"/>
      <c r="P2190" s="124"/>
      <c r="Q2190" s="315"/>
      <c r="R2190" s="38"/>
      <c r="S2190" s="309"/>
      <c r="T2190" s="309"/>
      <c r="U2190" s="309"/>
      <c r="V2190" s="309"/>
      <c r="W2190" s="309"/>
      <c r="X2190" s="38"/>
      <c r="Y2190" s="79"/>
      <c r="Z2190" s="38"/>
      <c r="AA2190" s="38"/>
      <c r="AB2190" s="38"/>
      <c r="AC2190" s="38"/>
      <c r="AD2190" s="38"/>
      <c r="AE2190" s="38"/>
      <c r="AF2190" s="38"/>
    </row>
    <row r="2191" spans="2:32" ht="12.75" customHeight="1">
      <c r="B2191" s="48"/>
      <c r="C2191" s="48"/>
      <c r="D2191" s="38"/>
      <c r="E2191" s="124"/>
      <c r="F2191" s="124"/>
      <c r="G2191" s="124"/>
      <c r="H2191" s="124"/>
      <c r="I2191" s="555"/>
      <c r="J2191" s="38"/>
      <c r="K2191" s="38"/>
      <c r="L2191" s="124"/>
      <c r="M2191" s="124"/>
      <c r="N2191" s="124"/>
      <c r="O2191" s="124"/>
      <c r="P2191" s="124"/>
      <c r="Q2191" s="315"/>
      <c r="R2191" s="38"/>
      <c r="S2191" s="38"/>
      <c r="T2191" s="38"/>
      <c r="U2191" s="38"/>
      <c r="V2191" s="38"/>
      <c r="W2191" s="38"/>
      <c r="X2191" s="38"/>
      <c r="Y2191" s="79"/>
      <c r="Z2191" s="38"/>
      <c r="AA2191" s="38"/>
      <c r="AB2191" s="38"/>
      <c r="AC2191" s="38"/>
      <c r="AD2191" s="38"/>
      <c r="AE2191" s="38"/>
      <c r="AF2191" s="38"/>
    </row>
    <row r="2192" spans="2:32" ht="12.75" customHeight="1">
      <c r="B2192" s="375"/>
      <c r="C2192" s="375"/>
      <c r="D2192" s="124"/>
      <c r="E2192" s="38"/>
      <c r="F2192" s="38"/>
      <c r="G2192" s="38"/>
      <c r="H2192" s="38"/>
      <c r="I2192" s="79"/>
      <c r="J2192" s="38"/>
      <c r="K2192" s="38"/>
      <c r="L2192" s="38"/>
      <c r="M2192" s="38"/>
      <c r="N2192" s="38"/>
      <c r="O2192" s="38"/>
      <c r="P2192" s="38"/>
      <c r="Q2192" s="110"/>
      <c r="R2192" s="38"/>
      <c r="S2192" s="38"/>
      <c r="T2192" s="38"/>
      <c r="U2192" s="38"/>
      <c r="V2192" s="38"/>
      <c r="W2192" s="38"/>
      <c r="X2192" s="38"/>
      <c r="Y2192" s="79"/>
      <c r="Z2192" s="38"/>
      <c r="AA2192" s="38"/>
      <c r="AB2192" s="38"/>
      <c r="AC2192" s="38"/>
      <c r="AD2192" s="38"/>
      <c r="AE2192" s="38"/>
      <c r="AF2192" s="38"/>
    </row>
    <row r="2193" spans="2:32" ht="12.75" customHeight="1">
      <c r="B2193" s="375"/>
      <c r="C2193" s="375"/>
      <c r="D2193" s="124"/>
      <c r="E2193" s="38"/>
      <c r="F2193" s="38"/>
      <c r="G2193" s="38"/>
      <c r="H2193" s="38"/>
      <c r="I2193" s="79"/>
      <c r="J2193" s="38"/>
      <c r="K2193" s="38"/>
      <c r="L2193" s="38"/>
      <c r="M2193" s="38"/>
      <c r="N2193" s="38"/>
      <c r="O2193" s="38"/>
      <c r="P2193" s="38"/>
      <c r="Q2193" s="110"/>
      <c r="R2193" s="38"/>
      <c r="S2193" s="38"/>
      <c r="T2193" s="38"/>
      <c r="U2193" s="38"/>
      <c r="V2193" s="38"/>
      <c r="W2193" s="38"/>
      <c r="X2193" s="38"/>
      <c r="Y2193" s="79"/>
      <c r="Z2193" s="38"/>
      <c r="AA2193" s="38"/>
      <c r="AB2193" s="38"/>
      <c r="AC2193" s="38"/>
      <c r="AD2193" s="38"/>
      <c r="AE2193" s="38"/>
      <c r="AF2193" s="38"/>
    </row>
    <row r="2194" spans="2:32" ht="12.75" customHeight="1">
      <c r="B2194" s="375"/>
      <c r="C2194" s="556"/>
      <c r="D2194" s="124"/>
      <c r="E2194" s="38"/>
      <c r="F2194" s="38"/>
      <c r="G2194" s="38"/>
      <c r="H2194" s="38"/>
      <c r="I2194" s="79"/>
      <c r="J2194" s="38"/>
      <c r="K2194" s="38"/>
      <c r="L2194" s="38"/>
      <c r="M2194" s="38"/>
      <c r="N2194" s="38"/>
      <c r="O2194" s="38"/>
      <c r="P2194" s="38"/>
      <c r="Q2194" s="110"/>
      <c r="R2194" s="38"/>
      <c r="S2194" s="38"/>
      <c r="T2194" s="38"/>
      <c r="U2194" s="38"/>
      <c r="V2194" s="38"/>
      <c r="W2194" s="38"/>
      <c r="X2194" s="38"/>
      <c r="Y2194" s="79"/>
      <c r="Z2194" s="38"/>
      <c r="AA2194" s="38"/>
      <c r="AB2194" s="38"/>
      <c r="AC2194" s="38"/>
      <c r="AD2194" s="38"/>
      <c r="AE2194" s="38"/>
      <c r="AF2194" s="38"/>
    </row>
    <row r="2195" spans="2:32" ht="12.75" customHeight="1">
      <c r="B2195" s="48"/>
      <c r="C2195" s="375"/>
      <c r="D2195" s="38"/>
      <c r="E2195" s="38"/>
      <c r="F2195" s="38"/>
      <c r="G2195" s="38"/>
      <c r="H2195" s="38"/>
      <c r="I2195" s="79"/>
      <c r="J2195" s="38"/>
      <c r="K2195" s="38"/>
      <c r="L2195" s="38"/>
      <c r="M2195" s="38"/>
      <c r="N2195" s="38"/>
      <c r="O2195" s="38"/>
      <c r="P2195" s="38"/>
      <c r="Q2195" s="110"/>
      <c r="R2195" s="38"/>
      <c r="S2195" s="38"/>
      <c r="T2195" s="38"/>
      <c r="U2195" s="38"/>
      <c r="V2195" s="38"/>
      <c r="W2195" s="38"/>
      <c r="X2195" s="38"/>
      <c r="Y2195" s="79"/>
      <c r="Z2195" s="38"/>
      <c r="AA2195" s="38"/>
      <c r="AB2195" s="38"/>
      <c r="AC2195" s="38"/>
      <c r="AD2195" s="38"/>
      <c r="AE2195" s="38"/>
      <c r="AF2195" s="38"/>
    </row>
    <row r="2196" spans="2:32" ht="12.75" customHeight="1">
      <c r="B2196" s="48"/>
      <c r="C2196" s="48"/>
      <c r="D2196" s="38"/>
      <c r="E2196" s="38"/>
      <c r="F2196" s="38"/>
      <c r="G2196" s="38"/>
      <c r="H2196" s="38"/>
      <c r="I2196" s="79"/>
      <c r="J2196" s="38"/>
      <c r="K2196" s="38"/>
      <c r="L2196" s="38"/>
      <c r="M2196" s="38"/>
      <c r="N2196" s="38"/>
      <c r="O2196" s="38"/>
      <c r="P2196" s="38"/>
      <c r="Q2196" s="110"/>
      <c r="R2196" s="38"/>
      <c r="S2196" s="38"/>
      <c r="T2196" s="38"/>
      <c r="U2196" s="38"/>
      <c r="V2196" s="38"/>
      <c r="W2196" s="38"/>
      <c r="X2196" s="38"/>
      <c r="Y2196" s="79"/>
      <c r="Z2196" s="38"/>
      <c r="AA2196" s="38"/>
      <c r="AB2196" s="38"/>
      <c r="AC2196" s="38"/>
      <c r="AD2196" s="38"/>
      <c r="AE2196" s="38"/>
      <c r="AF2196" s="38"/>
    </row>
    <row r="2197" spans="2:32" ht="12.75" customHeight="1">
      <c r="B2197" s="375"/>
      <c r="C2197" s="48"/>
      <c r="D2197" s="124"/>
      <c r="E2197" s="38"/>
      <c r="F2197" s="38"/>
      <c r="G2197" s="38"/>
      <c r="H2197" s="38"/>
      <c r="I2197" s="79"/>
      <c r="J2197" s="38"/>
      <c r="K2197" s="38"/>
      <c r="L2197" s="38"/>
      <c r="M2197" s="38"/>
      <c r="N2197" s="38"/>
      <c r="O2197" s="38"/>
      <c r="P2197" s="38"/>
      <c r="Q2197" s="110"/>
      <c r="R2197" s="38"/>
      <c r="S2197" s="38"/>
      <c r="T2197" s="38"/>
      <c r="U2197" s="38"/>
      <c r="V2197" s="38"/>
      <c r="W2197" s="38"/>
      <c r="X2197" s="38"/>
      <c r="Y2197" s="79"/>
      <c r="Z2197" s="38"/>
      <c r="AA2197" s="38"/>
      <c r="AB2197" s="38"/>
      <c r="AC2197" s="38"/>
      <c r="AD2197" s="38"/>
      <c r="AE2197" s="38"/>
      <c r="AF2197" s="38"/>
    </row>
    <row r="2198" spans="2:32" ht="12.75" customHeight="1">
      <c r="B2198" s="375"/>
      <c r="C2198" s="557"/>
      <c r="D2198" s="124"/>
      <c r="E2198" s="38"/>
      <c r="F2198" s="38"/>
      <c r="G2198" s="38"/>
      <c r="H2198" s="38"/>
      <c r="I2198" s="79"/>
      <c r="J2198" s="38"/>
      <c r="K2198" s="38"/>
      <c r="L2198" s="38"/>
      <c r="M2198" s="38"/>
      <c r="N2198" s="38"/>
      <c r="O2198" s="38"/>
      <c r="P2198" s="38"/>
      <c r="Q2198" s="110"/>
      <c r="R2198" s="38"/>
      <c r="S2198" s="38"/>
      <c r="T2198" s="38"/>
      <c r="U2198" s="38"/>
      <c r="V2198" s="38"/>
      <c r="W2198" s="38"/>
      <c r="X2198" s="38"/>
      <c r="Y2198" s="79"/>
      <c r="Z2198" s="38"/>
      <c r="AA2198" s="38"/>
      <c r="AB2198" s="38"/>
      <c r="AC2198" s="38"/>
      <c r="AD2198" s="38"/>
      <c r="AE2198" s="38"/>
      <c r="AF2198" s="38"/>
    </row>
    <row r="2199" spans="2:32" ht="12.75" customHeight="1">
      <c r="B2199" s="375"/>
      <c r="C2199" s="375"/>
      <c r="D2199" s="124"/>
      <c r="E2199" s="38"/>
      <c r="F2199" s="38"/>
      <c r="G2199" s="38"/>
      <c r="H2199" s="38"/>
      <c r="I2199" s="79"/>
      <c r="J2199" s="38"/>
      <c r="K2199" s="38"/>
      <c r="L2199" s="38"/>
      <c r="M2199" s="38"/>
      <c r="N2199" s="38"/>
      <c r="O2199" s="38"/>
      <c r="P2199" s="38"/>
      <c r="Q2199" s="110"/>
      <c r="R2199" s="38"/>
      <c r="S2199" s="38"/>
      <c r="T2199" s="38"/>
      <c r="U2199" s="38"/>
      <c r="V2199" s="38"/>
      <c r="W2199" s="38"/>
      <c r="X2199" s="38"/>
      <c r="Y2199" s="79"/>
      <c r="Z2199" s="38"/>
      <c r="AA2199" s="38"/>
      <c r="AB2199" s="38"/>
      <c r="AC2199" s="38"/>
      <c r="AD2199" s="38"/>
      <c r="AE2199" s="38"/>
      <c r="AF2199" s="38"/>
    </row>
    <row r="2200" spans="2:32" ht="12.75" customHeight="1">
      <c r="B2200" s="48"/>
      <c r="C2200" s="48"/>
      <c r="D2200" s="38"/>
      <c r="E2200" s="38"/>
      <c r="F2200" s="38"/>
      <c r="G2200" s="38"/>
      <c r="H2200" s="38"/>
      <c r="I2200" s="79"/>
      <c r="J2200" s="38"/>
      <c r="K2200" s="38"/>
      <c r="L2200" s="38"/>
      <c r="M2200" s="38"/>
      <c r="N2200" s="38"/>
      <c r="O2200" s="38"/>
      <c r="P2200" s="38"/>
      <c r="Q2200" s="110"/>
      <c r="R2200" s="38"/>
      <c r="S2200" s="38"/>
      <c r="T2200" s="38"/>
      <c r="U2200" s="38"/>
      <c r="V2200" s="38"/>
      <c r="W2200" s="38"/>
      <c r="X2200" s="38"/>
      <c r="Y2200" s="79"/>
      <c r="Z2200" s="38"/>
      <c r="AA2200" s="38"/>
      <c r="AB2200" s="38"/>
      <c r="AC2200" s="38"/>
      <c r="AD2200" s="38"/>
      <c r="AE2200" s="38"/>
      <c r="AF2200" s="38"/>
    </row>
    <row r="2201" spans="2:32" ht="12.75" customHeight="1">
      <c r="B2201" s="88"/>
      <c r="C2201" s="88"/>
      <c r="D2201" s="88"/>
      <c r="E2201" s="88"/>
      <c r="F2201" s="88"/>
      <c r="G2201" s="88"/>
      <c r="H2201" s="88"/>
      <c r="I2201" s="89"/>
      <c r="J2201" s="88"/>
      <c r="K2201" s="88"/>
      <c r="L2201" s="88"/>
      <c r="M2201" s="88"/>
      <c r="N2201" s="88"/>
      <c r="O2201" s="88"/>
      <c r="P2201" s="88"/>
      <c r="Q2201" s="130"/>
      <c r="R2201" s="88"/>
      <c r="S2201" s="88"/>
      <c r="T2201" s="88"/>
      <c r="U2201" s="88"/>
      <c r="V2201" s="88"/>
      <c r="W2201" s="88"/>
      <c r="X2201" s="88"/>
      <c r="Y2201" s="89"/>
      <c r="Z2201" s="88"/>
      <c r="AA2201" s="88"/>
      <c r="AB2201" s="88"/>
      <c r="AC2201" s="88"/>
      <c r="AD2201" s="88"/>
      <c r="AE2201" s="88"/>
      <c r="AF2201" s="88"/>
    </row>
  </sheetData>
  <mergeCells count="167">
    <mergeCell ref="B2132:I2134"/>
    <mergeCell ref="K2132:X2134"/>
    <mergeCell ref="B2136:AF2136"/>
    <mergeCell ref="C2151:H2151"/>
    <mergeCell ref="N2151:U2151"/>
    <mergeCell ref="AA2151:AE2151"/>
    <mergeCell ref="E1355:H1355"/>
    <mergeCell ref="I1355:AF1355"/>
    <mergeCell ref="B1280:I1282"/>
    <mergeCell ref="K1280:X1282"/>
    <mergeCell ref="B1284:D1284"/>
    <mergeCell ref="E1284:H1284"/>
    <mergeCell ref="I1284:AF1284"/>
    <mergeCell ref="K1351:X1353"/>
    <mergeCell ref="B1355:D1355"/>
    <mergeCell ref="E2065:H2065"/>
    <mergeCell ref="I2065:AF2065"/>
    <mergeCell ref="B1990:I1992"/>
    <mergeCell ref="K1990:X1992"/>
    <mergeCell ref="B1994:D1994"/>
    <mergeCell ref="E1994:H1994"/>
    <mergeCell ref="I1994:AF1994"/>
    <mergeCell ref="K2061:X2063"/>
    <mergeCell ref="B2065:D2065"/>
    <mergeCell ref="E1213:H1213"/>
    <mergeCell ref="I1213:AF1213"/>
    <mergeCell ref="B1138:I1140"/>
    <mergeCell ref="K1138:X1140"/>
    <mergeCell ref="B1142:D1142"/>
    <mergeCell ref="E1142:H1142"/>
    <mergeCell ref="I1142:AF1142"/>
    <mergeCell ref="K1209:X1211"/>
    <mergeCell ref="B1213:D1213"/>
    <mergeCell ref="E1071:H1071"/>
    <mergeCell ref="I1071:AF1071"/>
    <mergeCell ref="B996:I998"/>
    <mergeCell ref="K996:X998"/>
    <mergeCell ref="B1000:D1000"/>
    <mergeCell ref="E1000:H1000"/>
    <mergeCell ref="I1000:AF1000"/>
    <mergeCell ref="K1067:X1069"/>
    <mergeCell ref="B1071:D1071"/>
    <mergeCell ref="E1923:H1923"/>
    <mergeCell ref="I1923:AF1923"/>
    <mergeCell ref="B1848:I1850"/>
    <mergeCell ref="K1848:X1850"/>
    <mergeCell ref="B1852:D1852"/>
    <mergeCell ref="E1852:H1852"/>
    <mergeCell ref="I1852:AF1852"/>
    <mergeCell ref="K1919:X1921"/>
    <mergeCell ref="B1923:D1923"/>
    <mergeCell ref="E1781:H1781"/>
    <mergeCell ref="I1781:AF1781"/>
    <mergeCell ref="B1706:I1708"/>
    <mergeCell ref="K1706:X1708"/>
    <mergeCell ref="B1710:D1710"/>
    <mergeCell ref="E1710:H1710"/>
    <mergeCell ref="I1710:AF1710"/>
    <mergeCell ref="K1777:X1779"/>
    <mergeCell ref="B1781:D1781"/>
    <mergeCell ref="E1639:H1639"/>
    <mergeCell ref="I1639:AF1639"/>
    <mergeCell ref="B1564:I1566"/>
    <mergeCell ref="K1564:X1566"/>
    <mergeCell ref="B1568:D1568"/>
    <mergeCell ref="E1568:H1568"/>
    <mergeCell ref="I1568:AF1568"/>
    <mergeCell ref="K1635:X1637"/>
    <mergeCell ref="B1639:D1639"/>
    <mergeCell ref="E1497:H1497"/>
    <mergeCell ref="I1497:AF1497"/>
    <mergeCell ref="B1422:I1424"/>
    <mergeCell ref="K1422:X1424"/>
    <mergeCell ref="B1426:D1426"/>
    <mergeCell ref="E1426:H1426"/>
    <mergeCell ref="I1426:AF1426"/>
    <mergeCell ref="K1493:X1495"/>
    <mergeCell ref="B1497:D1497"/>
    <mergeCell ref="K783:X785"/>
    <mergeCell ref="B787:D787"/>
    <mergeCell ref="E787:H787"/>
    <mergeCell ref="I787:AF787"/>
    <mergeCell ref="E929:H929"/>
    <mergeCell ref="I929:AF929"/>
    <mergeCell ref="B854:I856"/>
    <mergeCell ref="K854:X856"/>
    <mergeCell ref="B858:D858"/>
    <mergeCell ref="E858:H858"/>
    <mergeCell ref="I858:AF858"/>
    <mergeCell ref="K925:X927"/>
    <mergeCell ref="B929:D929"/>
    <mergeCell ref="K641:X643"/>
    <mergeCell ref="B645:D645"/>
    <mergeCell ref="E645:H645"/>
    <mergeCell ref="I645:AF645"/>
    <mergeCell ref="K712:X714"/>
    <mergeCell ref="I716:AF716"/>
    <mergeCell ref="B712:I714"/>
    <mergeCell ref="B716:D716"/>
    <mergeCell ref="E716:H716"/>
    <mergeCell ref="K499:X501"/>
    <mergeCell ref="B503:O504"/>
    <mergeCell ref="P503:AC504"/>
    <mergeCell ref="AD503:AF504"/>
    <mergeCell ref="B570:I572"/>
    <mergeCell ref="K570:X572"/>
    <mergeCell ref="B574:D574"/>
    <mergeCell ref="E574:H574"/>
    <mergeCell ref="I574:AF574"/>
    <mergeCell ref="K144:X146"/>
    <mergeCell ref="B148:O149"/>
    <mergeCell ref="P148:AC149"/>
    <mergeCell ref="AD148:AF149"/>
    <mergeCell ref="P432:AC433"/>
    <mergeCell ref="AD432:AF433"/>
    <mergeCell ref="K215:X217"/>
    <mergeCell ref="B219:O220"/>
    <mergeCell ref="P219:AC220"/>
    <mergeCell ref="AD219:AF220"/>
    <mergeCell ref="B290:O291"/>
    <mergeCell ref="P290:AC291"/>
    <mergeCell ref="AD290:AF291"/>
    <mergeCell ref="K286:X288"/>
    <mergeCell ref="K357:X359"/>
    <mergeCell ref="B361:O362"/>
    <mergeCell ref="P361:AC362"/>
    <mergeCell ref="AD361:AF362"/>
    <mergeCell ref="K428:X430"/>
    <mergeCell ref="B432:O433"/>
    <mergeCell ref="AM61:AO61"/>
    <mergeCell ref="AM62:AO62"/>
    <mergeCell ref="AM63:AO63"/>
    <mergeCell ref="AM64:AO64"/>
    <mergeCell ref="AJ69:AL69"/>
    <mergeCell ref="AM69:AO69"/>
    <mergeCell ref="AJ70:AL70"/>
    <mergeCell ref="K73:X75"/>
    <mergeCell ref="B77:O78"/>
    <mergeCell ref="P77:AC78"/>
    <mergeCell ref="AD77:AF78"/>
    <mergeCell ref="AM52:AO52"/>
    <mergeCell ref="AM53:AO53"/>
    <mergeCell ref="AM54:AO54"/>
    <mergeCell ref="AM55:AO55"/>
    <mergeCell ref="AM56:AO56"/>
    <mergeCell ref="AM57:AO57"/>
    <mergeCell ref="AM58:AO58"/>
    <mergeCell ref="AM59:AO59"/>
    <mergeCell ref="AM60:AO60"/>
    <mergeCell ref="AJ43:AL43"/>
    <mergeCell ref="AM43:AO43"/>
    <mergeCell ref="AM44:AO44"/>
    <mergeCell ref="AM45:AO45"/>
    <mergeCell ref="AM47:AO47"/>
    <mergeCell ref="AM48:AO48"/>
    <mergeCell ref="AM49:AO49"/>
    <mergeCell ref="AM50:AO50"/>
    <mergeCell ref="AM51:AO51"/>
    <mergeCell ref="K2:X4"/>
    <mergeCell ref="B6:O7"/>
    <mergeCell ref="P6:AC7"/>
    <mergeCell ref="AD6:AF7"/>
    <mergeCell ref="AT12:AY12"/>
    <mergeCell ref="AT13:AY15"/>
    <mergeCell ref="AM20:AR20"/>
    <mergeCell ref="AU33:AZ33"/>
    <mergeCell ref="AU34:AZ36"/>
  </mergeCells>
  <phoneticPr fontId="108"/>
  <printOptions horizontalCentered="1" verticalCentered="1"/>
  <pageMargins left="0.31496062992125984" right="0.31496062992125984" top="0" bottom="0" header="0" footer="0"/>
  <pageSetup paperSize="11"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A1:AA1000"/>
  <sheetViews>
    <sheetView zoomScale="90" zoomScaleNormal="90" workbookViewId="0">
      <pane xSplit="1" ySplit="2" topLeftCell="D3" activePane="bottomRight" state="frozen"/>
      <selection pane="topRight" activeCell="B1" sqref="B1"/>
      <selection pane="bottomLeft" activeCell="A3" sqref="A3"/>
      <selection pane="bottomRight" activeCell="F4" sqref="F4"/>
    </sheetView>
  </sheetViews>
  <sheetFormatPr baseColWidth="10" defaultColWidth="12.5" defaultRowHeight="15" customHeight="1"/>
  <cols>
    <col min="1" max="1" width="2.6640625" customWidth="1"/>
    <col min="2" max="2" width="29.33203125" customWidth="1"/>
    <col min="3" max="8" width="36.33203125" customWidth="1"/>
    <col min="9" max="11" width="37.33203125" customWidth="1"/>
    <col min="12" max="14" width="38" customWidth="1"/>
    <col min="15" max="27" width="7.5" customWidth="1"/>
  </cols>
  <sheetData>
    <row r="1" spans="1:27" ht="18.75" customHeight="1">
      <c r="A1" s="18"/>
      <c r="B1" s="409"/>
      <c r="C1" s="409"/>
      <c r="D1" s="409"/>
      <c r="E1" s="409"/>
      <c r="F1" s="409"/>
      <c r="G1" s="409"/>
      <c r="H1" s="409"/>
      <c r="I1" s="409"/>
      <c r="J1" s="409"/>
      <c r="K1" s="409"/>
      <c r="L1" s="409"/>
      <c r="M1" s="409"/>
      <c r="N1" s="409"/>
      <c r="P1" s="18"/>
      <c r="Q1" s="18"/>
      <c r="R1" s="18"/>
      <c r="S1" s="18"/>
      <c r="T1" s="18"/>
      <c r="U1" s="18"/>
      <c r="V1" s="18"/>
      <c r="W1" s="18"/>
      <c r="X1" s="18"/>
      <c r="Y1" s="18"/>
      <c r="Z1" s="18"/>
      <c r="AA1" s="18"/>
    </row>
    <row r="2" spans="1:27" ht="18.75" customHeight="1">
      <c r="A2" s="18"/>
      <c r="B2" s="410" t="s">
        <v>1095</v>
      </c>
      <c r="C2" s="409"/>
      <c r="D2" s="410"/>
      <c r="E2" s="410"/>
      <c r="F2" s="409"/>
      <c r="G2" s="409"/>
      <c r="H2" s="409"/>
      <c r="I2" s="18"/>
      <c r="J2" s="18"/>
      <c r="K2" s="18"/>
      <c r="L2" s="18"/>
      <c r="M2" s="18"/>
      <c r="N2" s="18"/>
      <c r="O2" s="18"/>
      <c r="P2" s="18"/>
      <c r="Q2" s="18"/>
      <c r="R2" s="18"/>
      <c r="S2" s="18"/>
      <c r="T2" s="18"/>
      <c r="U2" s="18"/>
      <c r="V2" s="18"/>
      <c r="W2" s="18"/>
      <c r="X2" s="18"/>
      <c r="Y2" s="18"/>
      <c r="Z2" s="18"/>
      <c r="AA2" s="18"/>
    </row>
    <row r="3" spans="1:27" ht="90.75" customHeight="1">
      <c r="A3" s="18"/>
      <c r="B3" s="419" t="s">
        <v>1163</v>
      </c>
      <c r="C3" s="419">
        <v>2020</v>
      </c>
      <c r="D3" s="419">
        <v>2023</v>
      </c>
      <c r="E3" s="419">
        <v>2025</v>
      </c>
      <c r="F3" s="420">
        <v>2030</v>
      </c>
      <c r="G3" s="421"/>
      <c r="H3" s="18"/>
      <c r="I3" s="18"/>
      <c r="J3" s="18"/>
      <c r="K3" s="18"/>
      <c r="L3" s="18"/>
      <c r="M3" s="18"/>
      <c r="N3" s="18"/>
      <c r="O3" s="18"/>
      <c r="P3" s="18"/>
      <c r="Q3" s="18"/>
      <c r="R3" s="18"/>
      <c r="S3" s="18"/>
      <c r="T3" s="18"/>
      <c r="U3" s="18"/>
      <c r="V3" s="18"/>
      <c r="W3" s="18"/>
      <c r="X3" s="18"/>
      <c r="Y3" s="18"/>
      <c r="Z3" s="18"/>
      <c r="AA3" s="18"/>
    </row>
    <row r="4" spans="1:27" ht="90.75" customHeight="1">
      <c r="A4" s="412"/>
      <c r="B4" s="419" t="s">
        <v>1164</v>
      </c>
      <c r="C4" s="420" t="s">
        <v>1293</v>
      </c>
      <c r="D4" s="420" t="s">
        <v>1294</v>
      </c>
      <c r="E4" s="420" t="s">
        <v>1295</v>
      </c>
      <c r="F4" s="420" t="s">
        <v>1296</v>
      </c>
      <c r="G4" s="294" t="s">
        <v>1165</v>
      </c>
      <c r="H4" s="18"/>
      <c r="I4" s="18"/>
      <c r="J4" s="18"/>
      <c r="K4" s="18"/>
      <c r="L4" s="18"/>
      <c r="M4" s="18"/>
      <c r="N4" s="18"/>
      <c r="O4" s="18"/>
      <c r="P4" s="415"/>
      <c r="Q4" s="416"/>
      <c r="R4" s="416"/>
      <c r="S4" s="416"/>
      <c r="T4" s="416"/>
      <c r="U4" s="416"/>
      <c r="V4" s="416"/>
      <c r="W4" s="416"/>
      <c r="X4" s="416"/>
      <c r="Y4" s="416"/>
      <c r="Z4" s="416"/>
      <c r="AA4" s="416"/>
    </row>
    <row r="5" spans="1:27" ht="171.75" customHeight="1">
      <c r="A5" s="18"/>
      <c r="B5" s="422" t="s">
        <v>1166</v>
      </c>
      <c r="C5" s="423" t="s">
        <v>1288</v>
      </c>
      <c r="D5" s="423" t="s">
        <v>1289</v>
      </c>
      <c r="E5" s="423" t="s">
        <v>1290</v>
      </c>
      <c r="F5" s="423" t="s">
        <v>1291</v>
      </c>
      <c r="G5" s="424" t="s">
        <v>1167</v>
      </c>
      <c r="H5" s="18"/>
      <c r="I5" s="18"/>
      <c r="J5" s="18"/>
      <c r="K5" s="18"/>
      <c r="L5" s="18"/>
      <c r="M5" s="18"/>
      <c r="N5" s="18"/>
      <c r="O5" s="18"/>
      <c r="P5" s="18"/>
      <c r="Q5" s="18"/>
      <c r="R5" s="18"/>
      <c r="S5" s="18"/>
      <c r="T5" s="18"/>
      <c r="U5" s="18"/>
      <c r="V5" s="18"/>
      <c r="W5" s="18"/>
      <c r="X5" s="18"/>
      <c r="Y5" s="18"/>
      <c r="Z5" s="18"/>
      <c r="AA5" s="18"/>
    </row>
    <row r="6" spans="1:27" ht="90.75" customHeight="1">
      <c r="A6" s="18"/>
      <c r="B6" s="422" t="s">
        <v>1168</v>
      </c>
      <c r="C6" s="423" t="s">
        <v>1292</v>
      </c>
      <c r="D6" s="423" t="s">
        <v>1169</v>
      </c>
      <c r="E6" s="423" t="s">
        <v>1170</v>
      </c>
      <c r="F6" s="423" t="s">
        <v>1171</v>
      </c>
      <c r="G6" s="421"/>
      <c r="H6" s="18"/>
      <c r="I6" s="18"/>
      <c r="J6" s="18"/>
      <c r="K6" s="18"/>
      <c r="L6" s="18"/>
      <c r="M6" s="18"/>
      <c r="N6" s="18"/>
      <c r="O6" s="18"/>
      <c r="P6" s="18"/>
      <c r="Q6" s="18"/>
      <c r="R6" s="18"/>
      <c r="S6" s="18"/>
      <c r="T6" s="18"/>
      <c r="U6" s="18"/>
      <c r="V6" s="18"/>
      <c r="W6" s="18"/>
      <c r="X6" s="18"/>
      <c r="Y6" s="18"/>
      <c r="Z6" s="18"/>
      <c r="AA6" s="18"/>
    </row>
    <row r="7" spans="1:27" ht="90.75" customHeight="1">
      <c r="A7" s="18"/>
      <c r="B7" s="422" t="s">
        <v>1172</v>
      </c>
      <c r="C7" s="423" t="s">
        <v>1173</v>
      </c>
      <c r="D7" s="423" t="s">
        <v>1174</v>
      </c>
      <c r="E7" s="423" t="s">
        <v>1175</v>
      </c>
      <c r="F7" s="423" t="s">
        <v>1176</v>
      </c>
      <c r="G7" s="421"/>
      <c r="H7" s="18"/>
      <c r="I7" s="18"/>
      <c r="J7" s="18"/>
      <c r="K7" s="18"/>
      <c r="L7" s="18"/>
      <c r="M7" s="18"/>
      <c r="N7" s="18"/>
      <c r="O7" s="18"/>
      <c r="P7" s="18"/>
      <c r="Q7" s="18"/>
      <c r="R7" s="18"/>
      <c r="S7" s="18"/>
      <c r="T7" s="18"/>
      <c r="U7" s="18"/>
      <c r="V7" s="18"/>
      <c r="W7" s="18"/>
      <c r="X7" s="18"/>
      <c r="Y7" s="18"/>
      <c r="Z7" s="18"/>
      <c r="AA7" s="18"/>
    </row>
    <row r="8" spans="1:27" ht="90.75" customHeight="1">
      <c r="A8" s="18"/>
      <c r="B8" s="422" t="s">
        <v>1177</v>
      </c>
      <c r="C8" s="423" t="s">
        <v>1178</v>
      </c>
      <c r="D8" s="423" t="s">
        <v>1179</v>
      </c>
      <c r="E8" s="423" t="s">
        <v>1180</v>
      </c>
      <c r="F8" s="423" t="s">
        <v>1181</v>
      </c>
      <c r="G8" s="421"/>
      <c r="H8" s="18"/>
      <c r="I8" s="18"/>
      <c r="J8" s="18"/>
      <c r="K8" s="18"/>
      <c r="L8" s="18"/>
      <c r="M8" s="18"/>
      <c r="N8" s="18"/>
      <c r="O8" s="18"/>
      <c r="P8" s="18"/>
      <c r="Q8" s="18"/>
      <c r="R8" s="18"/>
      <c r="S8" s="18"/>
      <c r="T8" s="18"/>
      <c r="U8" s="18"/>
      <c r="V8" s="18"/>
      <c r="W8" s="18"/>
      <c r="X8" s="18"/>
      <c r="Y8" s="18"/>
      <c r="Z8" s="18"/>
      <c r="AA8" s="18"/>
    </row>
    <row r="9" spans="1:27" ht="90.75" customHeight="1">
      <c r="A9" s="18"/>
      <c r="B9" s="425"/>
      <c r="C9" s="426"/>
      <c r="D9" s="426"/>
      <c r="E9" s="426"/>
      <c r="F9" s="427"/>
      <c r="G9" s="421"/>
      <c r="H9" s="18"/>
      <c r="I9" s="18"/>
      <c r="J9" s="18"/>
      <c r="K9" s="18"/>
      <c r="L9" s="18"/>
      <c r="M9" s="18"/>
      <c r="N9" s="18"/>
      <c r="O9" s="18"/>
      <c r="P9" s="18"/>
      <c r="Q9" s="18"/>
      <c r="R9" s="18"/>
      <c r="S9" s="18"/>
      <c r="T9" s="18"/>
      <c r="U9" s="18"/>
      <c r="V9" s="18"/>
      <c r="W9" s="18"/>
      <c r="X9" s="18"/>
      <c r="Y9" s="18"/>
      <c r="Z9" s="18"/>
      <c r="AA9" s="18"/>
    </row>
    <row r="10" spans="1:27" ht="90.75" customHeight="1">
      <c r="A10" s="18"/>
      <c r="B10" s="420" t="s">
        <v>1182</v>
      </c>
      <c r="C10" s="420" t="s">
        <v>1183</v>
      </c>
      <c r="D10" s="420" t="s">
        <v>1184</v>
      </c>
      <c r="E10" s="420" t="s">
        <v>1185</v>
      </c>
      <c r="F10" s="420" t="s">
        <v>1186</v>
      </c>
      <c r="G10" s="421"/>
      <c r="H10" s="18"/>
      <c r="I10" s="18"/>
      <c r="J10" s="18"/>
      <c r="K10" s="18"/>
      <c r="L10" s="18"/>
      <c r="M10" s="18"/>
      <c r="N10" s="18"/>
      <c r="O10" s="18"/>
      <c r="P10" s="18"/>
      <c r="Q10" s="18"/>
      <c r="R10" s="18"/>
      <c r="S10" s="18"/>
      <c r="T10" s="18"/>
      <c r="U10" s="18"/>
      <c r="V10" s="18"/>
      <c r="W10" s="18"/>
      <c r="X10" s="18"/>
      <c r="Y10" s="18"/>
      <c r="Z10" s="18"/>
      <c r="AA10" s="18"/>
    </row>
    <row r="11" spans="1:27" ht="90.75" customHeight="1">
      <c r="A11" s="18"/>
      <c r="B11" s="428" t="s">
        <v>1187</v>
      </c>
      <c r="C11" s="423" t="s">
        <v>1188</v>
      </c>
      <c r="D11" s="423" t="s">
        <v>1189</v>
      </c>
      <c r="E11" s="423" t="s">
        <v>1190</v>
      </c>
      <c r="F11" s="423" t="s">
        <v>1191</v>
      </c>
      <c r="G11" s="421"/>
      <c r="H11" s="18"/>
      <c r="I11" s="18"/>
      <c r="J11" s="18"/>
      <c r="K11" s="18"/>
      <c r="L11" s="18"/>
      <c r="M11" s="18"/>
      <c r="N11" s="18"/>
      <c r="O11" s="18"/>
      <c r="P11" s="18"/>
      <c r="Q11" s="18"/>
      <c r="R11" s="18"/>
      <c r="S11" s="18"/>
      <c r="T11" s="18"/>
      <c r="U11" s="18"/>
      <c r="V11" s="18"/>
      <c r="W11" s="18"/>
      <c r="X11" s="18"/>
      <c r="Y11" s="18"/>
      <c r="Z11" s="18"/>
      <c r="AA11" s="18"/>
    </row>
    <row r="12" spans="1:27" ht="90.75" customHeight="1">
      <c r="A12" s="18"/>
      <c r="B12" s="422" t="s">
        <v>1192</v>
      </c>
      <c r="C12" s="423" t="s">
        <v>1193</v>
      </c>
      <c r="D12" s="423" t="s">
        <v>1194</v>
      </c>
      <c r="E12" s="423" t="s">
        <v>1195</v>
      </c>
      <c r="F12" s="423" t="s">
        <v>1196</v>
      </c>
      <c r="G12" s="421"/>
      <c r="H12" s="18"/>
      <c r="I12" s="18"/>
      <c r="J12" s="18"/>
      <c r="K12" s="18"/>
      <c r="L12" s="18"/>
      <c r="M12" s="18"/>
      <c r="N12" s="18"/>
      <c r="O12" s="18"/>
      <c r="P12" s="18"/>
      <c r="Q12" s="18"/>
      <c r="R12" s="18"/>
      <c r="S12" s="18"/>
      <c r="T12" s="18"/>
      <c r="U12" s="18"/>
      <c r="V12" s="18"/>
      <c r="W12" s="18"/>
      <c r="X12" s="18"/>
      <c r="Y12" s="18"/>
      <c r="Z12" s="18"/>
      <c r="AA12" s="18"/>
    </row>
    <row r="13" spans="1:27" ht="90.75" customHeight="1">
      <c r="A13" s="18"/>
      <c r="B13" s="422" t="s">
        <v>1197</v>
      </c>
      <c r="C13" s="423" t="s">
        <v>1193</v>
      </c>
      <c r="D13" s="423" t="s">
        <v>1198</v>
      </c>
      <c r="E13" s="423" t="s">
        <v>1199</v>
      </c>
      <c r="F13" s="423" t="s">
        <v>1200</v>
      </c>
      <c r="G13" s="421"/>
      <c r="H13" s="18"/>
      <c r="I13" s="18"/>
      <c r="J13" s="18"/>
      <c r="K13" s="18"/>
      <c r="L13" s="18"/>
      <c r="M13" s="18"/>
      <c r="N13" s="18"/>
      <c r="O13" s="18"/>
      <c r="P13" s="18"/>
      <c r="Q13" s="18"/>
      <c r="R13" s="18"/>
      <c r="S13" s="18"/>
      <c r="T13" s="18"/>
      <c r="U13" s="18"/>
      <c r="V13" s="18"/>
      <c r="W13" s="18"/>
      <c r="X13" s="18"/>
      <c r="Y13" s="18"/>
      <c r="Z13" s="18"/>
      <c r="AA13" s="18"/>
    </row>
    <row r="14" spans="1:27" ht="90.75" customHeight="1">
      <c r="A14" s="18"/>
      <c r="B14" s="425"/>
      <c r="C14" s="426"/>
      <c r="D14" s="426"/>
      <c r="E14" s="426"/>
      <c r="F14" s="427"/>
      <c r="G14" s="421"/>
      <c r="H14" s="409"/>
      <c r="I14" s="409"/>
      <c r="J14" s="409"/>
      <c r="K14" s="409"/>
      <c r="L14" s="409"/>
      <c r="M14" s="409"/>
      <c r="N14" s="409"/>
      <c r="P14" s="18"/>
      <c r="Q14" s="18"/>
      <c r="R14" s="18"/>
      <c r="S14" s="18"/>
      <c r="T14" s="18"/>
      <c r="U14" s="18"/>
      <c r="V14" s="18"/>
      <c r="W14" s="18"/>
      <c r="X14" s="18"/>
      <c r="Y14" s="18"/>
      <c r="Z14" s="18"/>
      <c r="AA14" s="18"/>
    </row>
    <row r="15" spans="1:27" ht="90.75" customHeight="1">
      <c r="A15" s="18"/>
      <c r="B15" s="420" t="s">
        <v>1201</v>
      </c>
      <c r="C15" s="420" t="s">
        <v>1183</v>
      </c>
      <c r="D15" s="420" t="s">
        <v>1184</v>
      </c>
      <c r="E15" s="420" t="s">
        <v>1185</v>
      </c>
      <c r="F15" s="420" t="s">
        <v>1186</v>
      </c>
      <c r="G15" s="421"/>
      <c r="H15" s="409"/>
      <c r="I15" s="409"/>
      <c r="J15" s="409"/>
      <c r="K15" s="409"/>
      <c r="L15" s="409"/>
      <c r="M15" s="409"/>
      <c r="N15" s="409"/>
      <c r="P15" s="18"/>
      <c r="Q15" s="18"/>
      <c r="R15" s="18"/>
      <c r="S15" s="18"/>
      <c r="T15" s="18"/>
      <c r="U15" s="18"/>
      <c r="V15" s="18"/>
      <c r="W15" s="18"/>
      <c r="X15" s="18"/>
      <c r="Y15" s="18"/>
      <c r="Z15" s="18"/>
      <c r="AA15" s="18"/>
    </row>
    <row r="16" spans="1:27" ht="90.75" customHeight="1">
      <c r="A16" s="18"/>
      <c r="B16" s="428" t="s">
        <v>1187</v>
      </c>
      <c r="C16" s="423" t="s">
        <v>1202</v>
      </c>
      <c r="D16" s="423" t="s">
        <v>1203</v>
      </c>
      <c r="E16" s="423" t="s">
        <v>1204</v>
      </c>
      <c r="F16" s="423" t="s">
        <v>1205</v>
      </c>
      <c r="G16" s="421"/>
      <c r="H16" s="409"/>
      <c r="I16" s="409"/>
      <c r="J16" s="409"/>
      <c r="K16" s="409"/>
      <c r="L16" s="409"/>
      <c r="M16" s="409"/>
      <c r="N16" s="409"/>
      <c r="P16" s="18"/>
      <c r="Q16" s="18"/>
      <c r="R16" s="18"/>
      <c r="S16" s="18"/>
      <c r="T16" s="18"/>
      <c r="U16" s="18"/>
      <c r="V16" s="18"/>
      <c r="W16" s="18"/>
      <c r="X16" s="18"/>
      <c r="Y16" s="18"/>
      <c r="Z16" s="18"/>
      <c r="AA16" s="18"/>
    </row>
    <row r="17" spans="1:27" ht="90.75" customHeight="1">
      <c r="A17" s="18"/>
      <c r="B17" s="422" t="s">
        <v>1206</v>
      </c>
      <c r="C17" s="423" t="s">
        <v>1207</v>
      </c>
      <c r="D17" s="423" t="s">
        <v>1208</v>
      </c>
      <c r="E17" s="423" t="s">
        <v>1209</v>
      </c>
      <c r="F17" s="423" t="s">
        <v>1210</v>
      </c>
      <c r="G17" s="421"/>
      <c r="H17" s="409"/>
      <c r="I17" s="409"/>
      <c r="J17" s="409"/>
      <c r="K17" s="409"/>
      <c r="L17" s="409"/>
      <c r="M17" s="409"/>
      <c r="N17" s="409"/>
      <c r="P17" s="18"/>
      <c r="Q17" s="18"/>
      <c r="R17" s="18"/>
      <c r="S17" s="18"/>
      <c r="T17" s="18"/>
      <c r="U17" s="18"/>
      <c r="V17" s="18"/>
      <c r="W17" s="18"/>
      <c r="X17" s="18"/>
      <c r="Y17" s="18"/>
      <c r="Z17" s="18"/>
      <c r="AA17" s="18"/>
    </row>
    <row r="18" spans="1:27" ht="90.75" customHeight="1">
      <c r="A18" s="18"/>
      <c r="B18" s="422" t="s">
        <v>1211</v>
      </c>
      <c r="C18" s="423" t="s">
        <v>1212</v>
      </c>
      <c r="D18" s="423" t="s">
        <v>1213</v>
      </c>
      <c r="E18" s="423" t="s">
        <v>1214</v>
      </c>
      <c r="F18" s="423" t="s">
        <v>1215</v>
      </c>
      <c r="G18" s="421"/>
      <c r="H18" s="409"/>
      <c r="I18" s="409"/>
      <c r="J18" s="409"/>
      <c r="K18" s="409"/>
      <c r="L18" s="409"/>
      <c r="M18" s="409"/>
      <c r="N18" s="409"/>
      <c r="P18" s="18"/>
      <c r="Q18" s="18"/>
      <c r="R18" s="18"/>
      <c r="S18" s="18"/>
      <c r="T18" s="18"/>
      <c r="U18" s="18"/>
      <c r="V18" s="18"/>
      <c r="W18" s="18"/>
      <c r="X18" s="18"/>
      <c r="Y18" s="18"/>
      <c r="Z18" s="18"/>
      <c r="AA18" s="18"/>
    </row>
    <row r="19" spans="1:27" ht="90.75" customHeight="1">
      <c r="A19" s="18"/>
      <c r="B19" s="425"/>
      <c r="C19" s="426"/>
      <c r="D19" s="426"/>
      <c r="E19" s="426"/>
      <c r="F19" s="427"/>
      <c r="G19" s="421"/>
      <c r="H19" s="409"/>
      <c r="I19" s="409"/>
      <c r="J19" s="409"/>
      <c r="K19" s="409"/>
      <c r="L19" s="409"/>
      <c r="M19" s="409"/>
      <c r="N19" s="409"/>
      <c r="P19" s="18"/>
      <c r="Q19" s="18"/>
      <c r="R19" s="18"/>
      <c r="S19" s="18"/>
      <c r="T19" s="18"/>
      <c r="U19" s="18"/>
      <c r="V19" s="18"/>
      <c r="W19" s="18"/>
      <c r="X19" s="18"/>
      <c r="Y19" s="18"/>
      <c r="Z19" s="18"/>
      <c r="AA19" s="18"/>
    </row>
    <row r="20" spans="1:27" ht="90.75" customHeight="1">
      <c r="A20" s="18"/>
      <c r="B20" s="420" t="s">
        <v>1216</v>
      </c>
      <c r="C20" s="420" t="s">
        <v>1183</v>
      </c>
      <c r="D20" s="420" t="s">
        <v>1184</v>
      </c>
      <c r="E20" s="420" t="s">
        <v>1185</v>
      </c>
      <c r="F20" s="420" t="s">
        <v>1186</v>
      </c>
      <c r="G20" s="421"/>
      <c r="H20" s="409"/>
      <c r="I20" s="409"/>
      <c r="J20" s="409"/>
      <c r="K20" s="409"/>
      <c r="L20" s="409"/>
      <c r="M20" s="409"/>
      <c r="N20" s="409"/>
      <c r="P20" s="18"/>
      <c r="Q20" s="18"/>
      <c r="R20" s="18"/>
      <c r="S20" s="18"/>
      <c r="T20" s="18"/>
      <c r="U20" s="18"/>
      <c r="V20" s="18"/>
      <c r="W20" s="18"/>
      <c r="X20" s="18"/>
      <c r="Y20" s="18"/>
      <c r="Z20" s="18"/>
      <c r="AA20" s="18"/>
    </row>
    <row r="21" spans="1:27" ht="90.75" customHeight="1">
      <c r="A21" s="18"/>
      <c r="B21" s="428" t="s">
        <v>1187</v>
      </c>
      <c r="C21" s="423" t="s">
        <v>1217</v>
      </c>
      <c r="D21" s="423" t="s">
        <v>1218</v>
      </c>
      <c r="E21" s="423" t="s">
        <v>1219</v>
      </c>
      <c r="F21" s="423" t="s">
        <v>1220</v>
      </c>
      <c r="G21" s="421"/>
      <c r="H21" s="409"/>
      <c r="I21" s="409"/>
      <c r="J21" s="409"/>
      <c r="K21" s="409"/>
      <c r="L21" s="409"/>
      <c r="M21" s="409"/>
      <c r="N21" s="409"/>
      <c r="P21" s="18"/>
      <c r="Q21" s="18"/>
      <c r="R21" s="18"/>
      <c r="S21" s="18"/>
      <c r="T21" s="18"/>
      <c r="U21" s="18"/>
      <c r="V21" s="18"/>
      <c r="W21" s="18"/>
      <c r="X21" s="18"/>
      <c r="Y21" s="18"/>
      <c r="Z21" s="18"/>
      <c r="AA21" s="18"/>
    </row>
    <row r="22" spans="1:27" ht="90.75" customHeight="1">
      <c r="A22" s="18"/>
      <c r="B22" s="422" t="s">
        <v>1221</v>
      </c>
      <c r="C22" s="423" t="s">
        <v>1222</v>
      </c>
      <c r="D22" s="423" t="s">
        <v>1223</v>
      </c>
      <c r="E22" s="423" t="s">
        <v>1224</v>
      </c>
      <c r="F22" s="423" t="s">
        <v>1225</v>
      </c>
      <c r="G22" s="421"/>
      <c r="H22" s="409"/>
      <c r="I22" s="409"/>
      <c r="J22" s="409"/>
      <c r="K22" s="409"/>
      <c r="L22" s="409"/>
      <c r="M22" s="409"/>
      <c r="N22" s="409"/>
      <c r="P22" s="18"/>
      <c r="Q22" s="18"/>
      <c r="R22" s="18"/>
      <c r="S22" s="18"/>
      <c r="T22" s="18"/>
      <c r="U22" s="18"/>
      <c r="V22" s="18"/>
      <c r="W22" s="18"/>
      <c r="X22" s="18"/>
      <c r="Y22" s="18"/>
      <c r="Z22" s="18"/>
      <c r="AA22" s="18"/>
    </row>
    <row r="23" spans="1:27" ht="90.75" customHeight="1">
      <c r="A23" s="18"/>
      <c r="B23" s="429" t="s">
        <v>1226</v>
      </c>
      <c r="C23" s="430" t="s">
        <v>1227</v>
      </c>
      <c r="D23" s="430" t="s">
        <v>1228</v>
      </c>
      <c r="E23" s="430" t="s">
        <v>1229</v>
      </c>
      <c r="F23" s="430" t="s">
        <v>1230</v>
      </c>
      <c r="G23" s="421"/>
      <c r="H23" s="409"/>
      <c r="I23" s="409"/>
      <c r="J23" s="409"/>
      <c r="K23" s="409"/>
      <c r="L23" s="409"/>
      <c r="M23" s="409"/>
      <c r="N23" s="409"/>
      <c r="P23" s="18"/>
      <c r="Q23" s="18"/>
      <c r="R23" s="18"/>
      <c r="S23" s="18"/>
      <c r="T23" s="18"/>
      <c r="U23" s="18"/>
      <c r="V23" s="18"/>
      <c r="W23" s="18"/>
      <c r="X23" s="18"/>
      <c r="Y23" s="18"/>
      <c r="Z23" s="18"/>
      <c r="AA23" s="18"/>
    </row>
    <row r="24" spans="1:27" ht="18.75" customHeight="1">
      <c r="A24" s="18"/>
      <c r="B24" s="409"/>
      <c r="C24" s="409"/>
      <c r="D24" s="409"/>
      <c r="E24" s="409"/>
      <c r="F24" s="409"/>
      <c r="G24" s="409"/>
      <c r="H24" s="409"/>
      <c r="I24" s="409"/>
      <c r="J24" s="409"/>
      <c r="K24" s="409"/>
      <c r="L24" s="409"/>
      <c r="M24" s="409"/>
      <c r="N24" s="409"/>
      <c r="P24" s="18"/>
      <c r="Q24" s="18"/>
      <c r="R24" s="18"/>
      <c r="S24" s="18"/>
      <c r="T24" s="18"/>
      <c r="U24" s="18"/>
      <c r="V24" s="18"/>
      <c r="W24" s="18"/>
      <c r="X24" s="18"/>
      <c r="Y24" s="18"/>
      <c r="Z24" s="18"/>
      <c r="AA24" s="18"/>
    </row>
    <row r="25" spans="1:27" ht="186" customHeight="1">
      <c r="A25" s="18"/>
      <c r="B25" s="409"/>
      <c r="C25" s="409"/>
      <c r="D25" s="409"/>
      <c r="E25" s="409"/>
      <c r="F25" s="409"/>
      <c r="G25" s="409"/>
      <c r="H25" s="409"/>
      <c r="I25" s="409"/>
      <c r="J25" s="409"/>
      <c r="K25" s="409"/>
      <c r="L25" s="409"/>
      <c r="M25" s="409"/>
      <c r="N25" s="409"/>
      <c r="P25" s="18"/>
      <c r="Q25" s="18"/>
      <c r="R25" s="18"/>
      <c r="S25" s="18"/>
      <c r="T25" s="18"/>
      <c r="U25" s="18"/>
      <c r="V25" s="18"/>
      <c r="W25" s="18"/>
      <c r="X25" s="18"/>
      <c r="Y25" s="18"/>
      <c r="Z25" s="18"/>
      <c r="AA25" s="18"/>
    </row>
    <row r="26" spans="1:27" ht="18.75" customHeight="1">
      <c r="A26" s="18"/>
      <c r="B26" s="409"/>
      <c r="C26" s="409"/>
      <c r="D26" s="409"/>
      <c r="E26" s="409"/>
      <c r="F26" s="409"/>
      <c r="G26" s="409"/>
      <c r="H26" s="409"/>
      <c r="I26" s="409"/>
      <c r="J26" s="409"/>
      <c r="K26" s="409"/>
      <c r="L26" s="409"/>
      <c r="M26" s="409"/>
      <c r="N26" s="409"/>
      <c r="P26" s="18"/>
      <c r="Q26" s="18"/>
      <c r="R26" s="18"/>
      <c r="S26" s="18"/>
      <c r="T26" s="18"/>
      <c r="U26" s="18"/>
      <c r="V26" s="18"/>
      <c r="W26" s="18"/>
      <c r="X26" s="18"/>
      <c r="Y26" s="18"/>
      <c r="Z26" s="18"/>
      <c r="AA26" s="18"/>
    </row>
    <row r="27" spans="1:27" ht="18.75" customHeight="1">
      <c r="A27" s="18"/>
      <c r="B27" s="409"/>
      <c r="C27" s="409"/>
      <c r="D27" s="409"/>
      <c r="E27" s="409"/>
      <c r="F27" s="409"/>
      <c r="G27" s="409"/>
      <c r="H27" s="409"/>
      <c r="I27" s="409"/>
      <c r="J27" s="409"/>
      <c r="K27" s="409"/>
      <c r="L27" s="409"/>
      <c r="M27" s="409"/>
      <c r="N27" s="409"/>
      <c r="P27" s="18"/>
      <c r="Q27" s="18"/>
      <c r="R27" s="18"/>
      <c r="S27" s="18"/>
      <c r="T27" s="18"/>
      <c r="U27" s="18"/>
      <c r="V27" s="18"/>
      <c r="W27" s="18"/>
      <c r="X27" s="18"/>
      <c r="Y27" s="18"/>
      <c r="Z27" s="18"/>
      <c r="AA27" s="18"/>
    </row>
    <row r="28" spans="1:27" ht="139.5" customHeight="1">
      <c r="A28" s="18"/>
      <c r="B28" s="409"/>
      <c r="C28" s="409"/>
      <c r="D28" s="409"/>
      <c r="E28" s="409"/>
      <c r="F28" s="409"/>
      <c r="G28" s="409"/>
      <c r="H28" s="409"/>
      <c r="I28" s="409"/>
      <c r="J28" s="409"/>
      <c r="K28" s="409"/>
      <c r="L28" s="409"/>
      <c r="M28" s="409"/>
      <c r="N28" s="409"/>
      <c r="P28" s="18"/>
      <c r="Q28" s="18"/>
      <c r="R28" s="18"/>
      <c r="S28" s="18"/>
      <c r="T28" s="18"/>
      <c r="U28" s="18"/>
      <c r="V28" s="18"/>
      <c r="W28" s="18"/>
      <c r="X28" s="18"/>
      <c r="Y28" s="18"/>
      <c r="Z28" s="18"/>
      <c r="AA28" s="18"/>
    </row>
    <row r="29" spans="1:27" ht="139.5" customHeight="1">
      <c r="A29" s="18"/>
      <c r="B29" s="409"/>
      <c r="C29" s="409"/>
      <c r="D29" s="409"/>
      <c r="E29" s="409"/>
      <c r="F29" s="409"/>
      <c r="G29" s="409"/>
      <c r="H29" s="409"/>
      <c r="I29" s="409"/>
      <c r="J29" s="409"/>
      <c r="K29" s="409"/>
      <c r="L29" s="409"/>
      <c r="M29" s="409"/>
      <c r="N29" s="409"/>
      <c r="P29" s="18"/>
      <c r="Q29" s="18"/>
      <c r="R29" s="18"/>
      <c r="S29" s="18"/>
      <c r="T29" s="18"/>
      <c r="U29" s="18"/>
      <c r="V29" s="18"/>
      <c r="W29" s="18"/>
      <c r="X29" s="18"/>
      <c r="Y29" s="18"/>
      <c r="Z29" s="18"/>
      <c r="AA29" s="18"/>
    </row>
    <row r="30" spans="1:27" ht="18.75" customHeight="1">
      <c r="A30" s="18"/>
      <c r="B30" s="409"/>
      <c r="C30" s="409"/>
      <c r="D30" s="409"/>
      <c r="E30" s="409"/>
      <c r="F30" s="409"/>
      <c r="G30" s="409"/>
      <c r="H30" s="409"/>
      <c r="I30" s="409"/>
      <c r="J30" s="409"/>
      <c r="K30" s="409"/>
      <c r="L30" s="409"/>
      <c r="M30" s="409"/>
      <c r="N30" s="409"/>
      <c r="P30" s="18"/>
      <c r="Q30" s="18"/>
      <c r="R30" s="18"/>
      <c r="S30" s="18"/>
      <c r="T30" s="18"/>
      <c r="U30" s="18"/>
      <c r="V30" s="18"/>
      <c r="W30" s="18"/>
      <c r="X30" s="18"/>
      <c r="Y30" s="18"/>
      <c r="Z30" s="18"/>
      <c r="AA30" s="18"/>
    </row>
    <row r="31" spans="1:27" ht="18.75" customHeight="1">
      <c r="A31" s="18"/>
      <c r="B31" s="409"/>
      <c r="C31" s="409"/>
      <c r="D31" s="409"/>
      <c r="E31" s="409"/>
      <c r="F31" s="409"/>
      <c r="G31" s="409"/>
      <c r="H31" s="409"/>
      <c r="I31" s="409"/>
      <c r="J31" s="409"/>
      <c r="K31" s="409"/>
      <c r="L31" s="409"/>
      <c r="M31" s="409"/>
      <c r="N31" s="409"/>
      <c r="P31" s="18"/>
      <c r="Q31" s="18"/>
      <c r="R31" s="18"/>
      <c r="S31" s="18"/>
      <c r="T31" s="18"/>
      <c r="U31" s="18"/>
      <c r="V31" s="18"/>
      <c r="W31" s="18"/>
      <c r="X31" s="18"/>
      <c r="Y31" s="18"/>
      <c r="Z31" s="18"/>
      <c r="AA31" s="18"/>
    </row>
    <row r="32" spans="1:27" ht="18.75" customHeight="1">
      <c r="A32" s="18"/>
      <c r="B32" s="409"/>
      <c r="C32" s="409"/>
      <c r="D32" s="409"/>
      <c r="E32" s="409"/>
      <c r="F32" s="409"/>
      <c r="G32" s="409"/>
      <c r="H32" s="409"/>
      <c r="I32" s="409"/>
      <c r="J32" s="409"/>
      <c r="K32" s="409"/>
      <c r="L32" s="409"/>
      <c r="M32" s="409"/>
      <c r="N32" s="409"/>
      <c r="P32" s="18"/>
      <c r="Q32" s="18"/>
      <c r="R32" s="18"/>
      <c r="S32" s="18"/>
      <c r="T32" s="18"/>
      <c r="U32" s="18"/>
      <c r="V32" s="18"/>
      <c r="W32" s="18"/>
      <c r="X32" s="18"/>
      <c r="Y32" s="18"/>
      <c r="Z32" s="18"/>
      <c r="AA32" s="18"/>
    </row>
    <row r="33" spans="1:27" ht="18.75" customHeight="1">
      <c r="A33" s="18"/>
      <c r="B33" s="409"/>
      <c r="C33" s="409"/>
      <c r="D33" s="409"/>
      <c r="E33" s="409"/>
      <c r="F33" s="409"/>
      <c r="G33" s="409"/>
      <c r="H33" s="409"/>
      <c r="I33" s="409"/>
      <c r="J33" s="409"/>
      <c r="K33" s="409"/>
      <c r="L33" s="409"/>
      <c r="M33" s="409"/>
      <c r="N33" s="409"/>
      <c r="P33" s="18"/>
      <c r="Q33" s="18"/>
      <c r="R33" s="18"/>
      <c r="S33" s="18"/>
      <c r="T33" s="18"/>
      <c r="U33" s="18"/>
      <c r="V33" s="18"/>
      <c r="W33" s="18"/>
      <c r="X33" s="18"/>
      <c r="Y33" s="18"/>
      <c r="Z33" s="18"/>
      <c r="AA33" s="18"/>
    </row>
    <row r="34" spans="1:27" ht="18.75" customHeight="1">
      <c r="A34" s="18"/>
      <c r="B34" s="409"/>
      <c r="C34" s="409"/>
      <c r="D34" s="409"/>
      <c r="E34" s="409"/>
      <c r="F34" s="409"/>
      <c r="G34" s="409"/>
      <c r="H34" s="409"/>
      <c r="I34" s="409"/>
      <c r="J34" s="409"/>
      <c r="K34" s="409"/>
      <c r="L34" s="409"/>
      <c r="M34" s="409"/>
      <c r="N34" s="409"/>
      <c r="P34" s="18"/>
      <c r="Q34" s="18"/>
      <c r="R34" s="18"/>
      <c r="S34" s="18"/>
      <c r="T34" s="18"/>
      <c r="U34" s="18"/>
      <c r="V34" s="18"/>
      <c r="W34" s="18"/>
      <c r="X34" s="18"/>
      <c r="Y34" s="18"/>
      <c r="Z34" s="18"/>
      <c r="AA34" s="18"/>
    </row>
    <row r="35" spans="1:27" ht="18.75" customHeight="1">
      <c r="A35" s="18"/>
      <c r="B35" s="409"/>
      <c r="C35" s="409"/>
      <c r="D35" s="409"/>
      <c r="E35" s="409"/>
      <c r="F35" s="409"/>
      <c r="G35" s="409"/>
      <c r="H35" s="409"/>
      <c r="I35" s="409"/>
      <c r="J35" s="409"/>
      <c r="K35" s="409"/>
      <c r="L35" s="409"/>
      <c r="M35" s="409"/>
      <c r="N35" s="409"/>
      <c r="P35" s="18"/>
      <c r="Q35" s="18"/>
      <c r="R35" s="18"/>
      <c r="S35" s="18"/>
      <c r="T35" s="18"/>
      <c r="U35" s="18"/>
      <c r="V35" s="18"/>
      <c r="W35" s="18"/>
      <c r="X35" s="18"/>
      <c r="Y35" s="18"/>
      <c r="Z35" s="18"/>
      <c r="AA35" s="18"/>
    </row>
    <row r="36" spans="1:27" ht="18.75" customHeight="1">
      <c r="A36" s="18"/>
      <c r="B36" s="409"/>
      <c r="C36" s="409"/>
      <c r="D36" s="409"/>
      <c r="E36" s="409"/>
      <c r="F36" s="409"/>
      <c r="G36" s="409"/>
      <c r="H36" s="409"/>
      <c r="I36" s="409"/>
      <c r="J36" s="409"/>
      <c r="K36" s="409"/>
      <c r="L36" s="409"/>
      <c r="M36" s="409"/>
      <c r="N36" s="409"/>
      <c r="P36" s="18"/>
      <c r="Q36" s="18"/>
      <c r="R36" s="18"/>
      <c r="S36" s="18"/>
      <c r="T36" s="18"/>
      <c r="U36" s="18"/>
      <c r="V36" s="18"/>
      <c r="W36" s="18"/>
      <c r="X36" s="18"/>
      <c r="Y36" s="18"/>
      <c r="Z36" s="18"/>
      <c r="AA36" s="18"/>
    </row>
    <row r="37" spans="1:27" ht="186" customHeight="1">
      <c r="A37" s="18"/>
      <c r="B37" s="409"/>
      <c r="C37" s="409"/>
      <c r="D37" s="409"/>
      <c r="E37" s="409"/>
      <c r="F37" s="409"/>
      <c r="G37" s="409"/>
      <c r="H37" s="409"/>
      <c r="I37" s="409"/>
      <c r="J37" s="409"/>
      <c r="K37" s="409"/>
      <c r="L37" s="409"/>
      <c r="M37" s="409"/>
      <c r="N37" s="409"/>
      <c r="P37" s="18"/>
      <c r="Q37" s="18"/>
      <c r="R37" s="18"/>
      <c r="S37" s="18"/>
      <c r="T37" s="18"/>
      <c r="U37" s="18"/>
      <c r="V37" s="18"/>
      <c r="W37" s="18"/>
      <c r="X37" s="18"/>
      <c r="Y37" s="18"/>
      <c r="Z37" s="18"/>
      <c r="AA37" s="18"/>
    </row>
    <row r="38" spans="1:27" ht="18.75" customHeight="1">
      <c r="A38" s="18"/>
      <c r="B38" s="409"/>
      <c r="C38" s="409"/>
      <c r="D38" s="409"/>
      <c r="E38" s="409"/>
      <c r="F38" s="409"/>
      <c r="G38" s="409"/>
      <c r="H38" s="409"/>
      <c r="I38" s="409"/>
      <c r="J38" s="409"/>
      <c r="K38" s="409"/>
      <c r="L38" s="409"/>
      <c r="M38" s="409"/>
      <c r="N38" s="409"/>
      <c r="P38" s="18"/>
      <c r="Q38" s="18"/>
      <c r="R38" s="18"/>
      <c r="S38" s="18"/>
      <c r="T38" s="18"/>
      <c r="U38" s="18"/>
      <c r="V38" s="18"/>
      <c r="W38" s="18"/>
      <c r="X38" s="18"/>
      <c r="Y38" s="18"/>
      <c r="Z38" s="18"/>
      <c r="AA38" s="18"/>
    </row>
    <row r="39" spans="1:27" ht="18.75" customHeight="1">
      <c r="A39" s="18"/>
      <c r="B39" s="409"/>
      <c r="C39" s="409"/>
      <c r="D39" s="409"/>
      <c r="E39" s="409"/>
      <c r="F39" s="409"/>
      <c r="G39" s="409"/>
      <c r="H39" s="409"/>
      <c r="I39" s="409"/>
      <c r="J39" s="409"/>
      <c r="K39" s="409"/>
      <c r="L39" s="409"/>
      <c r="M39" s="409"/>
      <c r="N39" s="409"/>
      <c r="P39" s="18"/>
      <c r="Q39" s="18"/>
      <c r="R39" s="18"/>
      <c r="S39" s="18"/>
      <c r="T39" s="18"/>
      <c r="U39" s="18"/>
      <c r="V39" s="18"/>
      <c r="W39" s="18"/>
      <c r="X39" s="18"/>
      <c r="Y39" s="18"/>
      <c r="Z39" s="18"/>
      <c r="AA39" s="18"/>
    </row>
    <row r="40" spans="1:27" ht="18.75" customHeight="1">
      <c r="A40" s="18"/>
      <c r="B40" s="409"/>
      <c r="C40" s="409"/>
      <c r="D40" s="409"/>
      <c r="E40" s="409"/>
      <c r="F40" s="409"/>
      <c r="G40" s="409"/>
      <c r="H40" s="409"/>
      <c r="I40" s="409"/>
      <c r="J40" s="409"/>
      <c r="K40" s="409"/>
      <c r="L40" s="409"/>
      <c r="M40" s="409"/>
      <c r="N40" s="409"/>
      <c r="P40" s="18"/>
      <c r="Q40" s="18"/>
      <c r="R40" s="18"/>
      <c r="S40" s="18"/>
      <c r="T40" s="18"/>
      <c r="U40" s="18"/>
      <c r="V40" s="18"/>
      <c r="W40" s="18"/>
      <c r="X40" s="18"/>
      <c r="Y40" s="18"/>
      <c r="Z40" s="18"/>
      <c r="AA40" s="18"/>
    </row>
    <row r="41" spans="1:27" ht="18.75" customHeight="1">
      <c r="A41" s="18"/>
      <c r="B41" s="409"/>
      <c r="C41" s="409"/>
      <c r="D41" s="409"/>
      <c r="E41" s="409"/>
      <c r="F41" s="409"/>
      <c r="G41" s="409"/>
      <c r="H41" s="409"/>
      <c r="I41" s="409"/>
      <c r="J41" s="409"/>
      <c r="K41" s="409"/>
      <c r="L41" s="409"/>
      <c r="M41" s="409"/>
      <c r="N41" s="409"/>
      <c r="P41" s="18"/>
      <c r="Q41" s="18"/>
      <c r="R41" s="18"/>
      <c r="S41" s="18"/>
      <c r="T41" s="18"/>
      <c r="U41" s="18"/>
      <c r="V41" s="18"/>
      <c r="W41" s="18"/>
      <c r="X41" s="18"/>
      <c r="Y41" s="18"/>
      <c r="Z41" s="18"/>
      <c r="AA41" s="18"/>
    </row>
    <row r="42" spans="1:27" ht="18.75" customHeight="1">
      <c r="A42" s="18"/>
      <c r="B42" s="409"/>
      <c r="C42" s="409"/>
      <c r="D42" s="409"/>
      <c r="E42" s="409"/>
      <c r="F42" s="409"/>
      <c r="G42" s="409"/>
      <c r="H42" s="409"/>
      <c r="I42" s="409"/>
      <c r="J42" s="409"/>
      <c r="K42" s="409"/>
      <c r="L42" s="409"/>
      <c r="M42" s="409"/>
      <c r="N42" s="409"/>
      <c r="P42" s="18"/>
      <c r="Q42" s="18"/>
      <c r="R42" s="18"/>
      <c r="S42" s="18"/>
      <c r="T42" s="18"/>
      <c r="U42" s="18"/>
      <c r="V42" s="18"/>
      <c r="W42" s="18"/>
      <c r="X42" s="18"/>
      <c r="Y42" s="18"/>
      <c r="Z42" s="18"/>
      <c r="AA42" s="18"/>
    </row>
    <row r="43" spans="1:27" ht="18.75" customHeight="1">
      <c r="A43" s="18"/>
      <c r="B43" s="409"/>
      <c r="C43" s="409"/>
      <c r="D43" s="409"/>
      <c r="E43" s="409"/>
      <c r="F43" s="409"/>
      <c r="G43" s="409"/>
      <c r="H43" s="409"/>
      <c r="I43" s="409"/>
      <c r="J43" s="409"/>
      <c r="K43" s="409"/>
      <c r="L43" s="409"/>
      <c r="M43" s="409"/>
      <c r="N43" s="409"/>
      <c r="P43" s="18"/>
      <c r="Q43" s="18"/>
      <c r="R43" s="18"/>
      <c r="S43" s="18"/>
      <c r="T43" s="18"/>
      <c r="U43" s="18"/>
      <c r="V43" s="18"/>
      <c r="W43" s="18"/>
      <c r="X43" s="18"/>
      <c r="Y43" s="18"/>
      <c r="Z43" s="18"/>
      <c r="AA43" s="18"/>
    </row>
    <row r="44" spans="1:27" ht="18.75" customHeight="1">
      <c r="A44" s="18"/>
      <c r="B44" s="409"/>
      <c r="C44" s="409"/>
      <c r="D44" s="409"/>
      <c r="E44" s="409"/>
      <c r="F44" s="409"/>
      <c r="G44" s="409"/>
      <c r="H44" s="409"/>
      <c r="I44" s="409"/>
      <c r="J44" s="409"/>
      <c r="K44" s="409"/>
      <c r="L44" s="409"/>
      <c r="M44" s="409"/>
      <c r="N44" s="409"/>
      <c r="P44" s="18"/>
      <c r="Q44" s="18"/>
      <c r="R44" s="18"/>
      <c r="S44" s="18"/>
      <c r="T44" s="18"/>
      <c r="U44" s="18"/>
      <c r="V44" s="18"/>
      <c r="W44" s="18"/>
      <c r="X44" s="18"/>
      <c r="Y44" s="18"/>
      <c r="Z44" s="18"/>
      <c r="AA44" s="18"/>
    </row>
    <row r="45" spans="1:27" ht="18.75" customHeight="1">
      <c r="A45" s="18"/>
      <c r="B45" s="409"/>
      <c r="C45" s="409"/>
      <c r="D45" s="409"/>
      <c r="E45" s="409"/>
      <c r="F45" s="409"/>
      <c r="G45" s="409"/>
      <c r="H45" s="409"/>
      <c r="I45" s="409"/>
      <c r="J45" s="409"/>
      <c r="K45" s="409"/>
      <c r="L45" s="409"/>
      <c r="M45" s="409"/>
      <c r="N45" s="409"/>
      <c r="P45" s="18"/>
      <c r="Q45" s="18"/>
      <c r="R45" s="18"/>
      <c r="S45" s="18"/>
      <c r="T45" s="18"/>
      <c r="U45" s="18"/>
      <c r="V45" s="18"/>
      <c r="W45" s="18"/>
      <c r="X45" s="18"/>
      <c r="Y45" s="18"/>
      <c r="Z45" s="18"/>
      <c r="AA45" s="18"/>
    </row>
    <row r="46" spans="1:27" ht="18.75" customHeight="1">
      <c r="A46" s="18"/>
      <c r="B46" s="409"/>
      <c r="C46" s="409"/>
      <c r="D46" s="409"/>
      <c r="E46" s="409"/>
      <c r="F46" s="409"/>
      <c r="G46" s="409"/>
      <c r="H46" s="409"/>
      <c r="I46" s="409"/>
      <c r="J46" s="409"/>
      <c r="K46" s="409"/>
      <c r="L46" s="409"/>
      <c r="M46" s="409"/>
      <c r="N46" s="409"/>
      <c r="P46" s="18"/>
      <c r="Q46" s="18"/>
      <c r="R46" s="18"/>
      <c r="S46" s="18"/>
      <c r="T46" s="18"/>
      <c r="U46" s="18"/>
      <c r="V46" s="18"/>
      <c r="W46" s="18"/>
      <c r="X46" s="18"/>
      <c r="Y46" s="18"/>
      <c r="Z46" s="18"/>
      <c r="AA46" s="18"/>
    </row>
    <row r="47" spans="1:27" ht="18.75" customHeight="1">
      <c r="A47" s="18"/>
      <c r="B47" s="409"/>
      <c r="C47" s="409"/>
      <c r="D47" s="409"/>
      <c r="E47" s="409"/>
      <c r="F47" s="409"/>
      <c r="G47" s="409"/>
      <c r="H47" s="409"/>
      <c r="I47" s="409"/>
      <c r="J47" s="409"/>
      <c r="K47" s="409"/>
      <c r="L47" s="409"/>
      <c r="M47" s="409"/>
      <c r="N47" s="409"/>
      <c r="P47" s="18"/>
      <c r="Q47" s="18"/>
      <c r="R47" s="18"/>
      <c r="S47" s="18"/>
      <c r="T47" s="18"/>
      <c r="U47" s="18"/>
      <c r="V47" s="18"/>
      <c r="W47" s="18"/>
      <c r="X47" s="18"/>
      <c r="Y47" s="18"/>
      <c r="Z47" s="18"/>
      <c r="AA47" s="18"/>
    </row>
    <row r="48" spans="1:27" ht="18.75" customHeight="1">
      <c r="A48" s="18"/>
      <c r="B48" s="409"/>
      <c r="C48" s="409"/>
      <c r="D48" s="409"/>
      <c r="E48" s="409"/>
      <c r="F48" s="409"/>
      <c r="G48" s="409"/>
      <c r="H48" s="409"/>
      <c r="I48" s="409"/>
      <c r="J48" s="409"/>
      <c r="K48" s="409"/>
      <c r="L48" s="409"/>
      <c r="M48" s="409"/>
      <c r="N48" s="409"/>
      <c r="P48" s="18"/>
      <c r="Q48" s="18"/>
      <c r="R48" s="18"/>
      <c r="S48" s="18"/>
      <c r="T48" s="18"/>
      <c r="U48" s="18"/>
      <c r="V48" s="18"/>
      <c r="W48" s="18"/>
      <c r="X48" s="18"/>
      <c r="Y48" s="18"/>
      <c r="Z48" s="18"/>
      <c r="AA48" s="18"/>
    </row>
    <row r="49" spans="1:27" ht="18.75" customHeight="1">
      <c r="A49" s="18"/>
      <c r="B49" s="409"/>
      <c r="C49" s="409"/>
      <c r="D49" s="409"/>
      <c r="E49" s="409"/>
      <c r="F49" s="409"/>
      <c r="G49" s="409"/>
      <c r="H49" s="409"/>
      <c r="I49" s="409"/>
      <c r="J49" s="409"/>
      <c r="K49" s="409"/>
      <c r="L49" s="409"/>
      <c r="M49" s="409"/>
      <c r="N49" s="409"/>
      <c r="P49" s="18"/>
      <c r="Q49" s="18"/>
      <c r="R49" s="18"/>
      <c r="S49" s="18"/>
      <c r="T49" s="18"/>
      <c r="U49" s="18"/>
      <c r="V49" s="18"/>
      <c r="W49" s="18"/>
      <c r="X49" s="18"/>
      <c r="Y49" s="18"/>
      <c r="Z49" s="18"/>
      <c r="AA49" s="18"/>
    </row>
    <row r="50" spans="1:27" ht="18.75" customHeight="1">
      <c r="A50" s="18"/>
      <c r="B50" s="409"/>
      <c r="C50" s="409"/>
      <c r="D50" s="409"/>
      <c r="E50" s="409"/>
      <c r="F50" s="409"/>
      <c r="G50" s="409"/>
      <c r="H50" s="409"/>
      <c r="I50" s="409"/>
      <c r="J50" s="409"/>
      <c r="K50" s="409"/>
      <c r="L50" s="409"/>
      <c r="M50" s="409"/>
      <c r="N50" s="409"/>
      <c r="P50" s="18"/>
      <c r="Q50" s="18"/>
      <c r="R50" s="18"/>
      <c r="S50" s="18"/>
      <c r="T50" s="18"/>
      <c r="U50" s="18"/>
      <c r="V50" s="18"/>
      <c r="W50" s="18"/>
      <c r="X50" s="18"/>
      <c r="Y50" s="18"/>
      <c r="Z50" s="18"/>
      <c r="AA50" s="18"/>
    </row>
    <row r="51" spans="1:27" ht="18.75" customHeight="1">
      <c r="A51" s="18"/>
      <c r="B51" s="409"/>
      <c r="C51" s="409"/>
      <c r="D51" s="409"/>
      <c r="E51" s="409"/>
      <c r="F51" s="409"/>
      <c r="G51" s="409"/>
      <c r="H51" s="409"/>
      <c r="I51" s="409"/>
      <c r="J51" s="409"/>
      <c r="K51" s="409"/>
      <c r="L51" s="409"/>
      <c r="M51" s="409"/>
      <c r="N51" s="409"/>
      <c r="P51" s="18"/>
      <c r="Q51" s="18"/>
      <c r="R51" s="18"/>
      <c r="S51" s="18"/>
      <c r="T51" s="18"/>
      <c r="U51" s="18"/>
      <c r="V51" s="18"/>
      <c r="W51" s="18"/>
      <c r="X51" s="18"/>
      <c r="Y51" s="18"/>
      <c r="Z51" s="18"/>
      <c r="AA51" s="18"/>
    </row>
    <row r="52" spans="1:27" ht="18.75" customHeight="1">
      <c r="A52" s="18"/>
      <c r="B52" s="409"/>
      <c r="C52" s="409"/>
      <c r="D52" s="409"/>
      <c r="E52" s="409"/>
      <c r="F52" s="409"/>
      <c r="G52" s="409"/>
      <c r="H52" s="409"/>
      <c r="I52" s="409"/>
      <c r="J52" s="409"/>
      <c r="K52" s="409"/>
      <c r="L52" s="409"/>
      <c r="M52" s="409"/>
      <c r="N52" s="409"/>
      <c r="P52" s="18"/>
      <c r="Q52" s="18"/>
      <c r="R52" s="18"/>
      <c r="S52" s="18"/>
      <c r="T52" s="18"/>
      <c r="U52" s="18"/>
      <c r="V52" s="18"/>
      <c r="W52" s="18"/>
      <c r="X52" s="18"/>
      <c r="Y52" s="18"/>
      <c r="Z52" s="18"/>
      <c r="AA52" s="18"/>
    </row>
    <row r="53" spans="1:27" ht="18.75" customHeight="1">
      <c r="A53" s="18"/>
      <c r="B53" s="409"/>
      <c r="C53" s="409"/>
      <c r="D53" s="409"/>
      <c r="E53" s="409"/>
      <c r="F53" s="409"/>
      <c r="G53" s="409"/>
      <c r="H53" s="409"/>
      <c r="I53" s="409"/>
      <c r="J53" s="409"/>
      <c r="K53" s="409"/>
      <c r="L53" s="409"/>
      <c r="M53" s="409"/>
      <c r="N53" s="409"/>
      <c r="P53" s="18"/>
      <c r="Q53" s="18"/>
      <c r="R53" s="18"/>
      <c r="S53" s="18"/>
      <c r="T53" s="18"/>
      <c r="U53" s="18"/>
      <c r="V53" s="18"/>
      <c r="W53" s="18"/>
      <c r="X53" s="18"/>
      <c r="Y53" s="18"/>
      <c r="Z53" s="18"/>
      <c r="AA53" s="18"/>
    </row>
    <row r="54" spans="1:27" ht="18.75" customHeight="1">
      <c r="A54" s="18"/>
      <c r="B54" s="409"/>
      <c r="C54" s="409"/>
      <c r="D54" s="409"/>
      <c r="E54" s="409"/>
      <c r="F54" s="409"/>
      <c r="G54" s="409"/>
      <c r="H54" s="409"/>
      <c r="I54" s="409"/>
      <c r="J54" s="409"/>
      <c r="K54" s="409"/>
      <c r="L54" s="409"/>
      <c r="M54" s="409"/>
      <c r="N54" s="409"/>
      <c r="P54" s="18"/>
      <c r="Q54" s="18"/>
      <c r="R54" s="18"/>
      <c r="S54" s="18"/>
      <c r="T54" s="18"/>
      <c r="U54" s="18"/>
      <c r="V54" s="18"/>
      <c r="W54" s="18"/>
      <c r="X54" s="18"/>
      <c r="Y54" s="18"/>
      <c r="Z54" s="18"/>
      <c r="AA54" s="18"/>
    </row>
    <row r="55" spans="1:27" ht="18.75" customHeight="1">
      <c r="A55" s="18"/>
      <c r="B55" s="409"/>
      <c r="C55" s="409"/>
      <c r="D55" s="409"/>
      <c r="E55" s="409"/>
      <c r="F55" s="409"/>
      <c r="G55" s="409"/>
      <c r="H55" s="409"/>
      <c r="I55" s="409"/>
      <c r="J55" s="409"/>
      <c r="K55" s="409"/>
      <c r="L55" s="409"/>
      <c r="M55" s="409"/>
      <c r="N55" s="409"/>
      <c r="P55" s="18"/>
      <c r="Q55" s="18"/>
      <c r="R55" s="18"/>
      <c r="S55" s="18"/>
      <c r="T55" s="18"/>
      <c r="U55" s="18"/>
      <c r="V55" s="18"/>
      <c r="W55" s="18"/>
      <c r="X55" s="18"/>
      <c r="Y55" s="18"/>
      <c r="Z55" s="18"/>
      <c r="AA55" s="18"/>
    </row>
    <row r="56" spans="1:27" ht="18.75" customHeight="1">
      <c r="A56" s="18"/>
      <c r="B56" s="409"/>
      <c r="C56" s="409"/>
      <c r="D56" s="409"/>
      <c r="E56" s="409"/>
      <c r="F56" s="409"/>
      <c r="G56" s="409"/>
      <c r="H56" s="409"/>
      <c r="I56" s="409"/>
      <c r="J56" s="409"/>
      <c r="K56" s="409"/>
      <c r="L56" s="409"/>
      <c r="M56" s="409"/>
      <c r="N56" s="409"/>
      <c r="P56" s="18"/>
      <c r="Q56" s="18"/>
      <c r="R56" s="18"/>
      <c r="S56" s="18"/>
      <c r="T56" s="18"/>
      <c r="U56" s="18"/>
      <c r="V56" s="18"/>
      <c r="W56" s="18"/>
      <c r="X56" s="18"/>
      <c r="Y56" s="18"/>
      <c r="Z56" s="18"/>
      <c r="AA56" s="18"/>
    </row>
    <row r="57" spans="1:27" ht="18.75" customHeight="1">
      <c r="A57" s="18"/>
      <c r="B57" s="409"/>
      <c r="C57" s="409"/>
      <c r="D57" s="409"/>
      <c r="E57" s="409"/>
      <c r="F57" s="409"/>
      <c r="G57" s="409"/>
      <c r="H57" s="409"/>
      <c r="I57" s="409"/>
      <c r="J57" s="409"/>
      <c r="K57" s="409"/>
      <c r="L57" s="409"/>
      <c r="M57" s="409"/>
      <c r="N57" s="409"/>
      <c r="P57" s="18"/>
      <c r="Q57" s="18"/>
      <c r="R57" s="18"/>
      <c r="S57" s="18"/>
      <c r="T57" s="18"/>
      <c r="U57" s="18"/>
      <c r="V57" s="18"/>
      <c r="W57" s="18"/>
      <c r="X57" s="18"/>
      <c r="Y57" s="18"/>
      <c r="Z57" s="18"/>
      <c r="AA57" s="18"/>
    </row>
    <row r="58" spans="1:27" ht="18.75" customHeight="1">
      <c r="A58" s="18"/>
      <c r="B58" s="409"/>
      <c r="C58" s="409"/>
      <c r="D58" s="409"/>
      <c r="E58" s="409"/>
      <c r="F58" s="409"/>
      <c r="G58" s="409"/>
      <c r="H58" s="409"/>
      <c r="I58" s="409"/>
      <c r="J58" s="409"/>
      <c r="K58" s="409"/>
      <c r="L58" s="409"/>
      <c r="M58" s="409"/>
      <c r="N58" s="409"/>
      <c r="P58" s="18"/>
      <c r="Q58" s="18"/>
      <c r="R58" s="18"/>
      <c r="S58" s="18"/>
      <c r="T58" s="18"/>
      <c r="U58" s="18"/>
      <c r="V58" s="18"/>
      <c r="W58" s="18"/>
      <c r="X58" s="18"/>
      <c r="Y58" s="18"/>
      <c r="Z58" s="18"/>
      <c r="AA58" s="18"/>
    </row>
    <row r="59" spans="1:27" ht="18.75" customHeight="1">
      <c r="A59" s="18"/>
      <c r="B59" s="409"/>
      <c r="C59" s="409"/>
      <c r="D59" s="409"/>
      <c r="E59" s="409"/>
      <c r="F59" s="409"/>
      <c r="G59" s="409"/>
      <c r="H59" s="409"/>
      <c r="I59" s="409"/>
      <c r="J59" s="409"/>
      <c r="K59" s="409"/>
      <c r="L59" s="409"/>
      <c r="M59" s="409"/>
      <c r="N59" s="409"/>
      <c r="P59" s="18"/>
      <c r="Q59" s="18"/>
      <c r="R59" s="18"/>
      <c r="S59" s="18"/>
      <c r="T59" s="18"/>
      <c r="U59" s="18"/>
      <c r="V59" s="18"/>
      <c r="W59" s="18"/>
      <c r="X59" s="18"/>
      <c r="Y59" s="18"/>
      <c r="Z59" s="18"/>
      <c r="AA59" s="18"/>
    </row>
    <row r="60" spans="1:27" ht="18.75" customHeight="1">
      <c r="A60" s="18"/>
      <c r="B60" s="409"/>
      <c r="C60" s="409"/>
      <c r="D60" s="409"/>
      <c r="E60" s="409"/>
      <c r="F60" s="409"/>
      <c r="G60" s="409"/>
      <c r="H60" s="409"/>
      <c r="I60" s="409"/>
      <c r="J60" s="409"/>
      <c r="K60" s="409"/>
      <c r="L60" s="409"/>
      <c r="M60" s="409"/>
      <c r="N60" s="409"/>
      <c r="P60" s="18"/>
      <c r="Q60" s="18"/>
      <c r="R60" s="18"/>
      <c r="S60" s="18"/>
      <c r="T60" s="18"/>
      <c r="U60" s="18"/>
      <c r="V60" s="18"/>
      <c r="W60" s="18"/>
      <c r="X60" s="18"/>
      <c r="Y60" s="18"/>
      <c r="Z60" s="18"/>
      <c r="AA60" s="18"/>
    </row>
    <row r="61" spans="1:27" ht="18.75" customHeight="1">
      <c r="A61" s="18"/>
      <c r="B61" s="409"/>
      <c r="C61" s="409"/>
      <c r="D61" s="409"/>
      <c r="E61" s="409"/>
      <c r="F61" s="409"/>
      <c r="G61" s="409"/>
      <c r="H61" s="409"/>
      <c r="I61" s="409"/>
      <c r="J61" s="409"/>
      <c r="K61" s="409"/>
      <c r="L61" s="409"/>
      <c r="M61" s="409"/>
      <c r="N61" s="409"/>
      <c r="P61" s="18"/>
      <c r="Q61" s="18"/>
      <c r="R61" s="18"/>
      <c r="S61" s="18"/>
      <c r="T61" s="18"/>
      <c r="U61" s="18"/>
      <c r="V61" s="18"/>
      <c r="W61" s="18"/>
      <c r="X61" s="18"/>
      <c r="Y61" s="18"/>
      <c r="Z61" s="18"/>
      <c r="AA61" s="18"/>
    </row>
    <row r="62" spans="1:27" ht="18.75" customHeight="1">
      <c r="A62" s="18"/>
      <c r="B62" s="409"/>
      <c r="C62" s="409"/>
      <c r="D62" s="409"/>
      <c r="E62" s="409"/>
      <c r="F62" s="409"/>
      <c r="G62" s="409"/>
      <c r="H62" s="409"/>
      <c r="I62" s="409"/>
      <c r="J62" s="409"/>
      <c r="K62" s="409"/>
      <c r="L62" s="409"/>
      <c r="M62" s="409"/>
      <c r="N62" s="409"/>
      <c r="P62" s="18"/>
      <c r="Q62" s="18"/>
      <c r="R62" s="18"/>
      <c r="S62" s="18"/>
      <c r="T62" s="18"/>
      <c r="U62" s="18"/>
      <c r="V62" s="18"/>
      <c r="W62" s="18"/>
      <c r="X62" s="18"/>
      <c r="Y62" s="18"/>
      <c r="Z62" s="18"/>
      <c r="AA62" s="18"/>
    </row>
    <row r="63" spans="1:27" ht="18.75" customHeight="1">
      <c r="A63" s="18"/>
      <c r="B63" s="409"/>
      <c r="C63" s="409"/>
      <c r="D63" s="409"/>
      <c r="E63" s="409"/>
      <c r="F63" s="409"/>
      <c r="G63" s="409"/>
      <c r="H63" s="409"/>
      <c r="I63" s="409"/>
      <c r="J63" s="409"/>
      <c r="K63" s="409"/>
      <c r="L63" s="409"/>
      <c r="M63" s="409"/>
      <c r="N63" s="409"/>
      <c r="P63" s="18"/>
      <c r="Q63" s="18"/>
      <c r="R63" s="18"/>
      <c r="S63" s="18"/>
      <c r="T63" s="18"/>
      <c r="U63" s="18"/>
      <c r="V63" s="18"/>
      <c r="W63" s="18"/>
      <c r="X63" s="18"/>
      <c r="Y63" s="18"/>
      <c r="Z63" s="18"/>
      <c r="AA63" s="18"/>
    </row>
    <row r="64" spans="1:27" ht="18.75" customHeight="1">
      <c r="A64" s="18"/>
      <c r="B64" s="409"/>
      <c r="C64" s="409"/>
      <c r="D64" s="409"/>
      <c r="E64" s="409"/>
      <c r="F64" s="409"/>
      <c r="G64" s="409"/>
      <c r="H64" s="409"/>
      <c r="I64" s="409"/>
      <c r="J64" s="409"/>
      <c r="K64" s="409"/>
      <c r="L64" s="409"/>
      <c r="M64" s="409"/>
      <c r="N64" s="409"/>
      <c r="P64" s="18"/>
      <c r="Q64" s="18"/>
      <c r="R64" s="18"/>
      <c r="S64" s="18"/>
      <c r="T64" s="18"/>
      <c r="U64" s="18"/>
      <c r="V64" s="18"/>
      <c r="W64" s="18"/>
      <c r="X64" s="18"/>
      <c r="Y64" s="18"/>
      <c r="Z64" s="18"/>
      <c r="AA64" s="18"/>
    </row>
    <row r="65" spans="1:27" ht="18.75" customHeight="1">
      <c r="A65" s="18"/>
      <c r="B65" s="409"/>
      <c r="C65" s="409"/>
      <c r="D65" s="409"/>
      <c r="E65" s="409"/>
      <c r="F65" s="409"/>
      <c r="G65" s="409"/>
      <c r="H65" s="409"/>
      <c r="I65" s="409"/>
      <c r="J65" s="409"/>
      <c r="K65" s="409"/>
      <c r="L65" s="409"/>
      <c r="M65" s="409"/>
      <c r="N65" s="409"/>
      <c r="P65" s="18"/>
      <c r="Q65" s="18"/>
      <c r="R65" s="18"/>
      <c r="S65" s="18"/>
      <c r="T65" s="18"/>
      <c r="U65" s="18"/>
      <c r="V65" s="18"/>
      <c r="W65" s="18"/>
      <c r="X65" s="18"/>
      <c r="Y65" s="18"/>
      <c r="Z65" s="18"/>
      <c r="AA65" s="18"/>
    </row>
    <row r="66" spans="1:27" ht="18.75" customHeight="1">
      <c r="A66" s="18"/>
      <c r="B66" s="409"/>
      <c r="C66" s="409"/>
      <c r="D66" s="409"/>
      <c r="E66" s="409"/>
      <c r="F66" s="409"/>
      <c r="G66" s="409"/>
      <c r="H66" s="409"/>
      <c r="I66" s="409"/>
      <c r="J66" s="409"/>
      <c r="K66" s="409"/>
      <c r="L66" s="409"/>
      <c r="M66" s="409"/>
      <c r="N66" s="409"/>
      <c r="P66" s="18"/>
      <c r="Q66" s="18"/>
      <c r="R66" s="18"/>
      <c r="S66" s="18"/>
      <c r="T66" s="18"/>
      <c r="U66" s="18"/>
      <c r="V66" s="18"/>
      <c r="W66" s="18"/>
      <c r="X66" s="18"/>
      <c r="Y66" s="18"/>
      <c r="Z66" s="18"/>
      <c r="AA66" s="18"/>
    </row>
    <row r="67" spans="1:27" ht="18.75" customHeight="1">
      <c r="A67" s="18"/>
      <c r="B67" s="409"/>
      <c r="C67" s="409"/>
      <c r="D67" s="409"/>
      <c r="E67" s="409"/>
      <c r="F67" s="409"/>
      <c r="G67" s="409"/>
      <c r="H67" s="409"/>
      <c r="I67" s="409"/>
      <c r="J67" s="409"/>
      <c r="K67" s="409"/>
      <c r="L67" s="409"/>
      <c r="M67" s="409"/>
      <c r="N67" s="409"/>
      <c r="P67" s="18"/>
      <c r="Q67" s="18"/>
      <c r="R67" s="18"/>
      <c r="S67" s="18"/>
      <c r="T67" s="18"/>
      <c r="U67" s="18"/>
      <c r="V67" s="18"/>
      <c r="W67" s="18"/>
      <c r="X67" s="18"/>
      <c r="Y67" s="18"/>
      <c r="Z67" s="18"/>
      <c r="AA67" s="18"/>
    </row>
    <row r="68" spans="1:27" ht="18.75" customHeight="1">
      <c r="A68" s="18"/>
      <c r="B68" s="409"/>
      <c r="C68" s="409"/>
      <c r="D68" s="409"/>
      <c r="E68" s="409"/>
      <c r="F68" s="409"/>
      <c r="G68" s="409"/>
      <c r="H68" s="409"/>
      <c r="I68" s="409"/>
      <c r="J68" s="409"/>
      <c r="K68" s="409"/>
      <c r="L68" s="409"/>
      <c r="M68" s="409"/>
      <c r="N68" s="409"/>
      <c r="P68" s="18"/>
      <c r="Q68" s="18"/>
      <c r="R68" s="18"/>
      <c r="S68" s="18"/>
      <c r="T68" s="18"/>
      <c r="U68" s="18"/>
      <c r="V68" s="18"/>
      <c r="W68" s="18"/>
      <c r="X68" s="18"/>
      <c r="Y68" s="18"/>
      <c r="Z68" s="18"/>
      <c r="AA68" s="18"/>
    </row>
    <row r="69" spans="1:27" ht="18.75" customHeight="1">
      <c r="A69" s="18"/>
      <c r="B69" s="409"/>
      <c r="C69" s="409"/>
      <c r="D69" s="409"/>
      <c r="E69" s="409"/>
      <c r="F69" s="409"/>
      <c r="G69" s="409"/>
      <c r="H69" s="409"/>
      <c r="I69" s="409"/>
      <c r="J69" s="409"/>
      <c r="K69" s="409"/>
      <c r="L69" s="409"/>
      <c r="M69" s="409"/>
      <c r="N69" s="409"/>
      <c r="P69" s="18"/>
      <c r="Q69" s="18"/>
      <c r="R69" s="18"/>
      <c r="S69" s="18"/>
      <c r="T69" s="18"/>
      <c r="U69" s="18"/>
      <c r="V69" s="18"/>
      <c r="W69" s="18"/>
      <c r="X69" s="18"/>
      <c r="Y69" s="18"/>
      <c r="Z69" s="18"/>
      <c r="AA69" s="18"/>
    </row>
    <row r="70" spans="1:27" ht="18.75" customHeight="1">
      <c r="A70" s="18"/>
      <c r="B70" s="409"/>
      <c r="C70" s="409"/>
      <c r="D70" s="409"/>
      <c r="E70" s="409"/>
      <c r="F70" s="409"/>
      <c r="G70" s="409"/>
      <c r="H70" s="409"/>
      <c r="I70" s="409"/>
      <c r="J70" s="409"/>
      <c r="K70" s="409"/>
      <c r="L70" s="409"/>
      <c r="M70" s="409"/>
      <c r="N70" s="409"/>
      <c r="P70" s="18"/>
      <c r="Q70" s="18"/>
      <c r="R70" s="18"/>
      <c r="S70" s="18"/>
      <c r="T70" s="18"/>
      <c r="U70" s="18"/>
      <c r="V70" s="18"/>
      <c r="W70" s="18"/>
      <c r="X70" s="18"/>
      <c r="Y70" s="18"/>
      <c r="Z70" s="18"/>
      <c r="AA70" s="18"/>
    </row>
    <row r="71" spans="1:27" ht="18.75" customHeight="1">
      <c r="A71" s="18"/>
      <c r="B71" s="409"/>
      <c r="C71" s="409"/>
      <c r="D71" s="409"/>
      <c r="E71" s="409"/>
      <c r="F71" s="409"/>
      <c r="G71" s="409"/>
      <c r="H71" s="409"/>
      <c r="I71" s="409"/>
      <c r="J71" s="409"/>
      <c r="K71" s="409"/>
      <c r="L71" s="409"/>
      <c r="M71" s="409"/>
      <c r="N71" s="409"/>
      <c r="P71" s="18"/>
      <c r="Q71" s="18"/>
      <c r="R71" s="18"/>
      <c r="S71" s="18"/>
      <c r="T71" s="18"/>
      <c r="U71" s="18"/>
      <c r="V71" s="18"/>
      <c r="W71" s="18"/>
      <c r="X71" s="18"/>
      <c r="Y71" s="18"/>
      <c r="Z71" s="18"/>
      <c r="AA71" s="18"/>
    </row>
    <row r="72" spans="1:27" ht="18.75" customHeight="1">
      <c r="A72" s="18"/>
      <c r="B72" s="409"/>
      <c r="C72" s="409"/>
      <c r="D72" s="409"/>
      <c r="E72" s="409"/>
      <c r="F72" s="409"/>
      <c r="G72" s="409"/>
      <c r="H72" s="409"/>
      <c r="I72" s="409"/>
      <c r="J72" s="409"/>
      <c r="K72" s="409"/>
      <c r="L72" s="409"/>
      <c r="M72" s="409"/>
      <c r="N72" s="409"/>
      <c r="P72" s="18"/>
      <c r="Q72" s="18"/>
      <c r="R72" s="18"/>
      <c r="S72" s="18"/>
      <c r="T72" s="18"/>
      <c r="U72" s="18"/>
      <c r="V72" s="18"/>
      <c r="W72" s="18"/>
      <c r="X72" s="18"/>
      <c r="Y72" s="18"/>
      <c r="Z72" s="18"/>
      <c r="AA72" s="18"/>
    </row>
    <row r="73" spans="1:27" ht="18.75" customHeight="1">
      <c r="A73" s="18"/>
      <c r="B73" s="409"/>
      <c r="C73" s="409"/>
      <c r="D73" s="409"/>
      <c r="E73" s="409"/>
      <c r="F73" s="409"/>
      <c r="G73" s="409"/>
      <c r="H73" s="409"/>
      <c r="I73" s="409"/>
      <c r="J73" s="409"/>
      <c r="K73" s="409"/>
      <c r="L73" s="409"/>
      <c r="M73" s="409"/>
      <c r="N73" s="409"/>
      <c r="P73" s="18"/>
      <c r="Q73" s="18"/>
      <c r="R73" s="18"/>
      <c r="S73" s="18"/>
      <c r="T73" s="18"/>
      <c r="U73" s="18"/>
      <c r="V73" s="18"/>
      <c r="W73" s="18"/>
      <c r="X73" s="18"/>
      <c r="Y73" s="18"/>
      <c r="Z73" s="18"/>
      <c r="AA73" s="18"/>
    </row>
    <row r="74" spans="1:27" ht="18.75" customHeight="1">
      <c r="A74" s="18"/>
      <c r="B74" s="409"/>
      <c r="C74" s="409"/>
      <c r="D74" s="409"/>
      <c r="E74" s="409"/>
      <c r="F74" s="409"/>
      <c r="G74" s="409"/>
      <c r="H74" s="409"/>
      <c r="I74" s="409"/>
      <c r="J74" s="409"/>
      <c r="K74" s="409"/>
      <c r="L74" s="409"/>
      <c r="M74" s="409"/>
      <c r="N74" s="409"/>
      <c r="P74" s="18"/>
      <c r="Q74" s="18"/>
      <c r="R74" s="18"/>
      <c r="S74" s="18"/>
      <c r="T74" s="18"/>
      <c r="U74" s="18"/>
      <c r="V74" s="18"/>
      <c r="W74" s="18"/>
      <c r="X74" s="18"/>
      <c r="Y74" s="18"/>
      <c r="Z74" s="18"/>
      <c r="AA74" s="18"/>
    </row>
    <row r="75" spans="1:27" ht="18.75" customHeight="1">
      <c r="A75" s="18"/>
      <c r="B75" s="409"/>
      <c r="C75" s="409"/>
      <c r="D75" s="409"/>
      <c r="E75" s="409"/>
      <c r="F75" s="409"/>
      <c r="G75" s="409"/>
      <c r="H75" s="409"/>
      <c r="I75" s="409"/>
      <c r="J75" s="409"/>
      <c r="K75" s="409"/>
      <c r="L75" s="409"/>
      <c r="M75" s="409"/>
      <c r="N75" s="409"/>
      <c r="P75" s="18"/>
      <c r="Q75" s="18"/>
      <c r="R75" s="18"/>
      <c r="S75" s="18"/>
      <c r="T75" s="18"/>
      <c r="U75" s="18"/>
      <c r="V75" s="18"/>
      <c r="W75" s="18"/>
      <c r="X75" s="18"/>
      <c r="Y75" s="18"/>
      <c r="Z75" s="18"/>
      <c r="AA75" s="18"/>
    </row>
    <row r="76" spans="1:27" ht="18.75" customHeight="1">
      <c r="A76" s="18"/>
      <c r="B76" s="409"/>
      <c r="C76" s="409"/>
      <c r="D76" s="409"/>
      <c r="E76" s="409"/>
      <c r="F76" s="409"/>
      <c r="G76" s="409"/>
      <c r="H76" s="409"/>
      <c r="I76" s="409"/>
      <c r="J76" s="409"/>
      <c r="K76" s="409"/>
      <c r="L76" s="409"/>
      <c r="M76" s="409"/>
      <c r="N76" s="409"/>
      <c r="P76" s="18"/>
      <c r="Q76" s="18"/>
      <c r="R76" s="18"/>
      <c r="S76" s="18"/>
      <c r="T76" s="18"/>
      <c r="U76" s="18"/>
      <c r="V76" s="18"/>
      <c r="W76" s="18"/>
      <c r="X76" s="18"/>
      <c r="Y76" s="18"/>
      <c r="Z76" s="18"/>
      <c r="AA76" s="18"/>
    </row>
    <row r="77" spans="1:27" ht="18.75" customHeight="1">
      <c r="A77" s="18"/>
      <c r="B77" s="409"/>
      <c r="C77" s="409"/>
      <c r="D77" s="409"/>
      <c r="E77" s="409"/>
      <c r="F77" s="409"/>
      <c r="G77" s="409"/>
      <c r="H77" s="409"/>
      <c r="I77" s="409"/>
      <c r="J77" s="409"/>
      <c r="K77" s="409"/>
      <c r="L77" s="409"/>
      <c r="M77" s="409"/>
      <c r="N77" s="409"/>
      <c r="P77" s="18"/>
      <c r="Q77" s="18"/>
      <c r="R77" s="18"/>
      <c r="S77" s="18"/>
      <c r="T77" s="18"/>
      <c r="U77" s="18"/>
      <c r="V77" s="18"/>
      <c r="W77" s="18"/>
      <c r="X77" s="18"/>
      <c r="Y77" s="18"/>
      <c r="Z77" s="18"/>
      <c r="AA77" s="18"/>
    </row>
    <row r="78" spans="1:27" ht="18.75" customHeight="1">
      <c r="A78" s="18"/>
      <c r="B78" s="409"/>
      <c r="C78" s="409"/>
      <c r="D78" s="409"/>
      <c r="E78" s="409"/>
      <c r="F78" s="409"/>
      <c r="G78" s="409"/>
      <c r="H78" s="409"/>
      <c r="I78" s="409"/>
      <c r="J78" s="409"/>
      <c r="K78" s="409"/>
      <c r="L78" s="409"/>
      <c r="M78" s="409"/>
      <c r="N78" s="409"/>
      <c r="P78" s="18"/>
      <c r="Q78" s="18"/>
      <c r="R78" s="18"/>
      <c r="S78" s="18"/>
      <c r="T78" s="18"/>
      <c r="U78" s="18"/>
      <c r="V78" s="18"/>
      <c r="W78" s="18"/>
      <c r="X78" s="18"/>
      <c r="Y78" s="18"/>
      <c r="Z78" s="18"/>
      <c r="AA78" s="18"/>
    </row>
    <row r="79" spans="1:27" ht="18.75" customHeight="1">
      <c r="A79" s="18"/>
      <c r="B79" s="409"/>
      <c r="C79" s="409"/>
      <c r="D79" s="409"/>
      <c r="E79" s="409"/>
      <c r="F79" s="409"/>
      <c r="G79" s="409"/>
      <c r="H79" s="409"/>
      <c r="I79" s="409"/>
      <c r="J79" s="409"/>
      <c r="K79" s="409"/>
      <c r="L79" s="409"/>
      <c r="M79" s="409"/>
      <c r="N79" s="409"/>
      <c r="P79" s="18"/>
      <c r="Q79" s="18"/>
      <c r="R79" s="18"/>
      <c r="S79" s="18"/>
      <c r="T79" s="18"/>
      <c r="U79" s="18"/>
      <c r="V79" s="18"/>
      <c r="W79" s="18"/>
      <c r="X79" s="18"/>
      <c r="Y79" s="18"/>
      <c r="Z79" s="18"/>
      <c r="AA79" s="18"/>
    </row>
    <row r="80" spans="1:27" ht="18.75" customHeight="1">
      <c r="A80" s="18"/>
      <c r="B80" s="409"/>
      <c r="C80" s="409"/>
      <c r="D80" s="409"/>
      <c r="E80" s="409"/>
      <c r="F80" s="409"/>
      <c r="G80" s="409"/>
      <c r="H80" s="409"/>
      <c r="I80" s="409"/>
      <c r="J80" s="409"/>
      <c r="K80" s="409"/>
      <c r="L80" s="409"/>
      <c r="M80" s="409"/>
      <c r="N80" s="409"/>
      <c r="P80" s="18"/>
      <c r="Q80" s="18"/>
      <c r="R80" s="18"/>
      <c r="S80" s="18"/>
      <c r="T80" s="18"/>
      <c r="U80" s="18"/>
      <c r="V80" s="18"/>
      <c r="W80" s="18"/>
      <c r="X80" s="18"/>
      <c r="Y80" s="18"/>
      <c r="Z80" s="18"/>
      <c r="AA80" s="18"/>
    </row>
    <row r="81" spans="1:27" ht="18.75" customHeight="1">
      <c r="A81" s="18"/>
      <c r="B81" s="409"/>
      <c r="C81" s="409"/>
      <c r="D81" s="409"/>
      <c r="E81" s="409"/>
      <c r="F81" s="409"/>
      <c r="G81" s="409"/>
      <c r="H81" s="409"/>
      <c r="I81" s="409"/>
      <c r="J81" s="409"/>
      <c r="K81" s="409"/>
      <c r="L81" s="409"/>
      <c r="M81" s="409"/>
      <c r="N81" s="409"/>
      <c r="P81" s="18"/>
      <c r="Q81" s="18"/>
      <c r="R81" s="18"/>
      <c r="S81" s="18"/>
      <c r="T81" s="18"/>
      <c r="U81" s="18"/>
      <c r="V81" s="18"/>
      <c r="W81" s="18"/>
      <c r="X81" s="18"/>
      <c r="Y81" s="18"/>
      <c r="Z81" s="18"/>
      <c r="AA81" s="18"/>
    </row>
    <row r="82" spans="1:27" ht="18.75" customHeight="1">
      <c r="A82" s="18"/>
      <c r="B82" s="409"/>
      <c r="C82" s="409"/>
      <c r="D82" s="409"/>
      <c r="E82" s="409"/>
      <c r="F82" s="409"/>
      <c r="G82" s="409"/>
      <c r="H82" s="409"/>
      <c r="I82" s="409"/>
      <c r="J82" s="409"/>
      <c r="K82" s="409"/>
      <c r="L82" s="409"/>
      <c r="M82" s="409"/>
      <c r="N82" s="409"/>
      <c r="P82" s="18"/>
      <c r="Q82" s="18"/>
      <c r="R82" s="18"/>
      <c r="S82" s="18"/>
      <c r="T82" s="18"/>
      <c r="U82" s="18"/>
      <c r="V82" s="18"/>
      <c r="W82" s="18"/>
      <c r="X82" s="18"/>
      <c r="Y82" s="18"/>
      <c r="Z82" s="18"/>
      <c r="AA82" s="18"/>
    </row>
    <row r="83" spans="1:27" ht="18.75" customHeight="1">
      <c r="A83" s="18"/>
      <c r="B83" s="409"/>
      <c r="C83" s="409"/>
      <c r="D83" s="409"/>
      <c r="E83" s="409"/>
      <c r="F83" s="409"/>
      <c r="G83" s="409"/>
      <c r="H83" s="409"/>
      <c r="I83" s="409"/>
      <c r="J83" s="409"/>
      <c r="K83" s="409"/>
      <c r="L83" s="409"/>
      <c r="M83" s="409"/>
      <c r="N83" s="409"/>
      <c r="P83" s="18"/>
      <c r="Q83" s="18"/>
      <c r="R83" s="18"/>
      <c r="S83" s="18"/>
      <c r="T83" s="18"/>
      <c r="U83" s="18"/>
      <c r="V83" s="18"/>
      <c r="W83" s="18"/>
      <c r="X83" s="18"/>
      <c r="Y83" s="18"/>
      <c r="Z83" s="18"/>
      <c r="AA83" s="18"/>
    </row>
    <row r="84" spans="1:27" ht="18.75" customHeight="1">
      <c r="A84" s="18"/>
      <c r="B84" s="409"/>
      <c r="C84" s="409"/>
      <c r="D84" s="409"/>
      <c r="E84" s="409"/>
      <c r="F84" s="409"/>
      <c r="G84" s="409"/>
      <c r="H84" s="409"/>
      <c r="I84" s="409"/>
      <c r="J84" s="409"/>
      <c r="K84" s="409"/>
      <c r="L84" s="409"/>
      <c r="M84" s="409"/>
      <c r="N84" s="409"/>
      <c r="P84" s="18"/>
      <c r="Q84" s="18"/>
      <c r="R84" s="18"/>
      <c r="S84" s="18"/>
      <c r="T84" s="18"/>
      <c r="U84" s="18"/>
      <c r="V84" s="18"/>
      <c r="W84" s="18"/>
      <c r="X84" s="18"/>
      <c r="Y84" s="18"/>
      <c r="Z84" s="18"/>
      <c r="AA84" s="18"/>
    </row>
    <row r="85" spans="1:27" ht="18.75" customHeight="1">
      <c r="A85" s="18"/>
      <c r="B85" s="409"/>
      <c r="C85" s="409"/>
      <c r="D85" s="409"/>
      <c r="E85" s="409"/>
      <c r="F85" s="409"/>
      <c r="G85" s="409"/>
      <c r="H85" s="409"/>
      <c r="I85" s="409"/>
      <c r="J85" s="409"/>
      <c r="K85" s="409"/>
      <c r="L85" s="409"/>
      <c r="M85" s="409"/>
      <c r="N85" s="409"/>
      <c r="P85" s="18"/>
      <c r="Q85" s="18"/>
      <c r="R85" s="18"/>
      <c r="S85" s="18"/>
      <c r="T85" s="18"/>
      <c r="U85" s="18"/>
      <c r="V85" s="18"/>
      <c r="W85" s="18"/>
      <c r="X85" s="18"/>
      <c r="Y85" s="18"/>
      <c r="Z85" s="18"/>
      <c r="AA85" s="18"/>
    </row>
    <row r="86" spans="1:27" ht="18.75" customHeight="1">
      <c r="A86" s="18"/>
      <c r="B86" s="409"/>
      <c r="C86" s="409"/>
      <c r="D86" s="409"/>
      <c r="E86" s="409"/>
      <c r="F86" s="409"/>
      <c r="G86" s="409"/>
      <c r="H86" s="409"/>
      <c r="I86" s="409"/>
      <c r="J86" s="409"/>
      <c r="K86" s="409"/>
      <c r="L86" s="409"/>
      <c r="M86" s="409"/>
      <c r="N86" s="409"/>
      <c r="P86" s="18"/>
      <c r="Q86" s="18"/>
      <c r="R86" s="18"/>
      <c r="S86" s="18"/>
      <c r="T86" s="18"/>
      <c r="U86" s="18"/>
      <c r="V86" s="18"/>
      <c r="W86" s="18"/>
      <c r="X86" s="18"/>
      <c r="Y86" s="18"/>
      <c r="Z86" s="18"/>
      <c r="AA86" s="18"/>
    </row>
    <row r="87" spans="1:27" ht="18.75" customHeight="1">
      <c r="A87" s="18"/>
      <c r="B87" s="409"/>
      <c r="C87" s="409"/>
      <c r="D87" s="409"/>
      <c r="E87" s="409"/>
      <c r="F87" s="409"/>
      <c r="G87" s="409"/>
      <c r="H87" s="409"/>
      <c r="I87" s="409"/>
      <c r="J87" s="409"/>
      <c r="K87" s="409"/>
      <c r="L87" s="409"/>
      <c r="M87" s="409"/>
      <c r="N87" s="409"/>
      <c r="P87" s="18"/>
      <c r="Q87" s="18"/>
      <c r="R87" s="18"/>
      <c r="S87" s="18"/>
      <c r="T87" s="18"/>
      <c r="U87" s="18"/>
      <c r="V87" s="18"/>
      <c r="W87" s="18"/>
      <c r="X87" s="18"/>
      <c r="Y87" s="18"/>
      <c r="Z87" s="18"/>
      <c r="AA87" s="18"/>
    </row>
    <row r="88" spans="1:27" ht="18.75" customHeight="1">
      <c r="A88" s="18"/>
      <c r="B88" s="409"/>
      <c r="C88" s="409"/>
      <c r="D88" s="409"/>
      <c r="E88" s="409"/>
      <c r="F88" s="409"/>
      <c r="G88" s="409"/>
      <c r="H88" s="409"/>
      <c r="I88" s="409"/>
      <c r="J88" s="409"/>
      <c r="K88" s="409"/>
      <c r="L88" s="409"/>
      <c r="M88" s="409"/>
      <c r="N88" s="409"/>
      <c r="P88" s="18"/>
      <c r="Q88" s="18"/>
      <c r="R88" s="18"/>
      <c r="S88" s="18"/>
      <c r="T88" s="18"/>
      <c r="U88" s="18"/>
      <c r="V88" s="18"/>
      <c r="W88" s="18"/>
      <c r="X88" s="18"/>
      <c r="Y88" s="18"/>
      <c r="Z88" s="18"/>
      <c r="AA88" s="18"/>
    </row>
    <row r="89" spans="1:27" ht="18.75" customHeight="1">
      <c r="A89" s="18"/>
      <c r="B89" s="409"/>
      <c r="C89" s="409"/>
      <c r="D89" s="409"/>
      <c r="E89" s="409"/>
      <c r="F89" s="409"/>
      <c r="G89" s="409"/>
      <c r="H89" s="409"/>
      <c r="I89" s="409"/>
      <c r="J89" s="409"/>
      <c r="K89" s="409"/>
      <c r="L89" s="409"/>
      <c r="M89" s="409"/>
      <c r="N89" s="409"/>
      <c r="P89" s="18"/>
      <c r="Q89" s="18"/>
      <c r="R89" s="18"/>
      <c r="S89" s="18"/>
      <c r="T89" s="18"/>
      <c r="U89" s="18"/>
      <c r="V89" s="18"/>
      <c r="W89" s="18"/>
      <c r="X89" s="18"/>
      <c r="Y89" s="18"/>
      <c r="Z89" s="18"/>
      <c r="AA89" s="18"/>
    </row>
    <row r="90" spans="1:27" ht="18.75" customHeight="1">
      <c r="A90" s="18"/>
      <c r="B90" s="409"/>
      <c r="C90" s="409"/>
      <c r="D90" s="409"/>
      <c r="E90" s="409"/>
      <c r="F90" s="409"/>
      <c r="G90" s="409"/>
      <c r="H90" s="409"/>
      <c r="I90" s="409"/>
      <c r="J90" s="409"/>
      <c r="K90" s="409"/>
      <c r="L90" s="409"/>
      <c r="M90" s="409"/>
      <c r="N90" s="409"/>
      <c r="P90" s="18"/>
      <c r="Q90" s="18"/>
      <c r="R90" s="18"/>
      <c r="S90" s="18"/>
      <c r="T90" s="18"/>
      <c r="U90" s="18"/>
      <c r="V90" s="18"/>
      <c r="W90" s="18"/>
      <c r="X90" s="18"/>
      <c r="Y90" s="18"/>
      <c r="Z90" s="18"/>
      <c r="AA90" s="18"/>
    </row>
    <row r="91" spans="1:27" ht="18.75" customHeight="1">
      <c r="A91" s="18"/>
      <c r="B91" s="409"/>
      <c r="C91" s="409"/>
      <c r="D91" s="409"/>
      <c r="E91" s="409"/>
      <c r="F91" s="409"/>
      <c r="G91" s="409"/>
      <c r="H91" s="409"/>
      <c r="I91" s="409"/>
      <c r="J91" s="409"/>
      <c r="K91" s="409"/>
      <c r="L91" s="409"/>
      <c r="M91" s="409"/>
      <c r="N91" s="409"/>
      <c r="P91" s="18"/>
      <c r="Q91" s="18"/>
      <c r="R91" s="18"/>
      <c r="S91" s="18"/>
      <c r="T91" s="18"/>
      <c r="U91" s="18"/>
      <c r="V91" s="18"/>
      <c r="W91" s="18"/>
      <c r="X91" s="18"/>
      <c r="Y91" s="18"/>
      <c r="Z91" s="18"/>
      <c r="AA91" s="18"/>
    </row>
    <row r="92" spans="1:27" ht="18.75" customHeight="1">
      <c r="A92" s="18"/>
      <c r="B92" s="409"/>
      <c r="C92" s="409"/>
      <c r="D92" s="409"/>
      <c r="E92" s="409"/>
      <c r="F92" s="409"/>
      <c r="G92" s="409"/>
      <c r="H92" s="409"/>
      <c r="I92" s="409"/>
      <c r="J92" s="409"/>
      <c r="K92" s="409"/>
      <c r="L92" s="409"/>
      <c r="M92" s="409"/>
      <c r="N92" s="409"/>
      <c r="P92" s="18"/>
      <c r="Q92" s="18"/>
      <c r="R92" s="18"/>
      <c r="S92" s="18"/>
      <c r="T92" s="18"/>
      <c r="U92" s="18"/>
      <c r="V92" s="18"/>
      <c r="W92" s="18"/>
      <c r="X92" s="18"/>
      <c r="Y92" s="18"/>
      <c r="Z92" s="18"/>
      <c r="AA92" s="18"/>
    </row>
    <row r="93" spans="1:27" ht="18.75" customHeight="1">
      <c r="A93" s="18"/>
      <c r="B93" s="409"/>
      <c r="C93" s="409"/>
      <c r="D93" s="409"/>
      <c r="E93" s="409"/>
      <c r="F93" s="409"/>
      <c r="G93" s="409"/>
      <c r="H93" s="409"/>
      <c r="I93" s="409"/>
      <c r="J93" s="409"/>
      <c r="K93" s="409"/>
      <c r="L93" s="409"/>
      <c r="M93" s="409"/>
      <c r="N93" s="409"/>
      <c r="P93" s="18"/>
      <c r="Q93" s="18"/>
      <c r="R93" s="18"/>
      <c r="S93" s="18"/>
      <c r="T93" s="18"/>
      <c r="U93" s="18"/>
      <c r="V93" s="18"/>
      <c r="W93" s="18"/>
      <c r="X93" s="18"/>
      <c r="Y93" s="18"/>
      <c r="Z93" s="18"/>
      <c r="AA93" s="18"/>
    </row>
    <row r="94" spans="1:27" ht="18.75" customHeight="1">
      <c r="A94" s="18"/>
      <c r="B94" s="409"/>
      <c r="C94" s="409"/>
      <c r="D94" s="409"/>
      <c r="E94" s="409"/>
      <c r="F94" s="409"/>
      <c r="G94" s="409"/>
      <c r="H94" s="409"/>
      <c r="I94" s="409"/>
      <c r="J94" s="409"/>
      <c r="K94" s="409"/>
      <c r="L94" s="409"/>
      <c r="M94" s="409"/>
      <c r="N94" s="409"/>
      <c r="P94" s="18"/>
      <c r="Q94" s="18"/>
      <c r="R94" s="18"/>
      <c r="S94" s="18"/>
      <c r="T94" s="18"/>
      <c r="U94" s="18"/>
      <c r="V94" s="18"/>
      <c r="W94" s="18"/>
      <c r="X94" s="18"/>
      <c r="Y94" s="18"/>
      <c r="Z94" s="18"/>
      <c r="AA94" s="18"/>
    </row>
    <row r="95" spans="1:27" ht="18.75" customHeight="1">
      <c r="A95" s="18"/>
      <c r="B95" s="409"/>
      <c r="C95" s="409"/>
      <c r="D95" s="409"/>
      <c r="E95" s="409"/>
      <c r="F95" s="409"/>
      <c r="G95" s="409"/>
      <c r="H95" s="409"/>
      <c r="I95" s="409"/>
      <c r="J95" s="409"/>
      <c r="K95" s="409"/>
      <c r="L95" s="409"/>
      <c r="M95" s="409"/>
      <c r="N95" s="409"/>
      <c r="P95" s="18"/>
      <c r="Q95" s="18"/>
      <c r="R95" s="18"/>
      <c r="S95" s="18"/>
      <c r="T95" s="18"/>
      <c r="U95" s="18"/>
      <c r="V95" s="18"/>
      <c r="W95" s="18"/>
      <c r="X95" s="18"/>
      <c r="Y95" s="18"/>
      <c r="Z95" s="18"/>
      <c r="AA95" s="18"/>
    </row>
    <row r="96" spans="1:27" ht="18.75" customHeight="1">
      <c r="A96" s="18"/>
      <c r="B96" s="409"/>
      <c r="C96" s="409"/>
      <c r="D96" s="409"/>
      <c r="E96" s="409"/>
      <c r="F96" s="409"/>
      <c r="G96" s="409"/>
      <c r="H96" s="409"/>
      <c r="I96" s="409"/>
      <c r="J96" s="409"/>
      <c r="K96" s="409"/>
      <c r="L96" s="409"/>
      <c r="M96" s="409"/>
      <c r="N96" s="409"/>
      <c r="P96" s="18"/>
      <c r="Q96" s="18"/>
      <c r="R96" s="18"/>
      <c r="S96" s="18"/>
      <c r="T96" s="18"/>
      <c r="U96" s="18"/>
      <c r="V96" s="18"/>
      <c r="W96" s="18"/>
      <c r="X96" s="18"/>
      <c r="Y96" s="18"/>
      <c r="Z96" s="18"/>
      <c r="AA96" s="18"/>
    </row>
    <row r="97" spans="1:27" ht="18.75" customHeight="1">
      <c r="A97" s="18"/>
      <c r="B97" s="409"/>
      <c r="C97" s="409"/>
      <c r="D97" s="409"/>
      <c r="E97" s="409"/>
      <c r="F97" s="409"/>
      <c r="G97" s="409"/>
      <c r="H97" s="409"/>
      <c r="I97" s="409"/>
      <c r="J97" s="409"/>
      <c r="K97" s="409"/>
      <c r="L97" s="409"/>
      <c r="M97" s="409"/>
      <c r="N97" s="409"/>
      <c r="P97" s="18"/>
      <c r="Q97" s="18"/>
      <c r="R97" s="18"/>
      <c r="S97" s="18"/>
      <c r="T97" s="18"/>
      <c r="U97" s="18"/>
      <c r="V97" s="18"/>
      <c r="W97" s="18"/>
      <c r="X97" s="18"/>
      <c r="Y97" s="18"/>
      <c r="Z97" s="18"/>
      <c r="AA97" s="18"/>
    </row>
    <row r="98" spans="1:27" ht="18.75" customHeight="1">
      <c r="A98" s="18"/>
      <c r="B98" s="409"/>
      <c r="C98" s="409"/>
      <c r="D98" s="409"/>
      <c r="E98" s="409"/>
      <c r="F98" s="409"/>
      <c r="G98" s="409"/>
      <c r="H98" s="409"/>
      <c r="I98" s="409"/>
      <c r="J98" s="409"/>
      <c r="K98" s="409"/>
      <c r="L98" s="409"/>
      <c r="M98" s="409"/>
      <c r="N98" s="409"/>
      <c r="P98" s="18"/>
      <c r="Q98" s="18"/>
      <c r="R98" s="18"/>
      <c r="S98" s="18"/>
      <c r="T98" s="18"/>
      <c r="U98" s="18"/>
      <c r="V98" s="18"/>
      <c r="W98" s="18"/>
      <c r="X98" s="18"/>
      <c r="Y98" s="18"/>
      <c r="Z98" s="18"/>
      <c r="AA98" s="18"/>
    </row>
    <row r="99" spans="1:27" ht="18.75" customHeight="1">
      <c r="A99" s="18"/>
      <c r="B99" s="409"/>
      <c r="C99" s="409"/>
      <c r="D99" s="409"/>
      <c r="E99" s="409"/>
      <c r="F99" s="409"/>
      <c r="G99" s="409"/>
      <c r="H99" s="409"/>
      <c r="I99" s="409"/>
      <c r="J99" s="409"/>
      <c r="K99" s="409"/>
      <c r="L99" s="409"/>
      <c r="M99" s="409"/>
      <c r="N99" s="409"/>
      <c r="P99" s="18"/>
      <c r="Q99" s="18"/>
      <c r="R99" s="18"/>
      <c r="S99" s="18"/>
      <c r="T99" s="18"/>
      <c r="U99" s="18"/>
      <c r="V99" s="18"/>
      <c r="W99" s="18"/>
      <c r="X99" s="18"/>
      <c r="Y99" s="18"/>
      <c r="Z99" s="18"/>
      <c r="AA99" s="18"/>
    </row>
    <row r="100" spans="1:27" ht="18.75" customHeight="1">
      <c r="A100" s="18"/>
      <c r="B100" s="409"/>
      <c r="C100" s="409"/>
      <c r="D100" s="409"/>
      <c r="E100" s="409"/>
      <c r="F100" s="409"/>
      <c r="G100" s="409"/>
      <c r="H100" s="409"/>
      <c r="I100" s="409"/>
      <c r="J100" s="409"/>
      <c r="K100" s="409"/>
      <c r="L100" s="409"/>
      <c r="M100" s="409"/>
      <c r="N100" s="409"/>
      <c r="P100" s="18"/>
      <c r="Q100" s="18"/>
      <c r="R100" s="18"/>
      <c r="S100" s="18"/>
      <c r="T100" s="18"/>
      <c r="U100" s="18"/>
      <c r="V100" s="18"/>
      <c r="W100" s="18"/>
      <c r="X100" s="18"/>
      <c r="Y100" s="18"/>
      <c r="Z100" s="18"/>
      <c r="AA100" s="18"/>
    </row>
    <row r="101" spans="1:27" ht="18.75" customHeight="1">
      <c r="A101" s="18"/>
      <c r="B101" s="409"/>
      <c r="C101" s="409"/>
      <c r="D101" s="409"/>
      <c r="E101" s="409"/>
      <c r="F101" s="409"/>
      <c r="G101" s="409"/>
      <c r="H101" s="409"/>
      <c r="I101" s="409"/>
      <c r="J101" s="409"/>
      <c r="K101" s="409"/>
      <c r="L101" s="409"/>
      <c r="M101" s="409"/>
      <c r="N101" s="409"/>
      <c r="P101" s="18"/>
      <c r="Q101" s="18"/>
      <c r="R101" s="18"/>
      <c r="S101" s="18"/>
      <c r="T101" s="18"/>
      <c r="U101" s="18"/>
      <c r="V101" s="18"/>
      <c r="W101" s="18"/>
      <c r="X101" s="18"/>
      <c r="Y101" s="18"/>
      <c r="Z101" s="18"/>
      <c r="AA101" s="18"/>
    </row>
    <row r="102" spans="1:27" ht="18.75" customHeight="1">
      <c r="A102" s="18"/>
      <c r="B102" s="409"/>
      <c r="C102" s="409"/>
      <c r="D102" s="409"/>
      <c r="E102" s="409"/>
      <c r="F102" s="409"/>
      <c r="G102" s="409"/>
      <c r="H102" s="409"/>
      <c r="I102" s="409"/>
      <c r="J102" s="409"/>
      <c r="K102" s="409"/>
      <c r="L102" s="409"/>
      <c r="M102" s="409"/>
      <c r="N102" s="409"/>
      <c r="P102" s="18"/>
      <c r="Q102" s="18"/>
      <c r="R102" s="18"/>
      <c r="S102" s="18"/>
      <c r="T102" s="18"/>
      <c r="U102" s="18"/>
      <c r="V102" s="18"/>
      <c r="W102" s="18"/>
      <c r="X102" s="18"/>
      <c r="Y102" s="18"/>
      <c r="Z102" s="18"/>
      <c r="AA102" s="18"/>
    </row>
    <row r="103" spans="1:27" ht="18.75" customHeight="1">
      <c r="A103" s="18"/>
      <c r="B103" s="409"/>
      <c r="C103" s="409"/>
      <c r="D103" s="409"/>
      <c r="E103" s="409"/>
      <c r="F103" s="409"/>
      <c r="G103" s="409"/>
      <c r="H103" s="409"/>
      <c r="I103" s="409"/>
      <c r="J103" s="409"/>
      <c r="K103" s="409"/>
      <c r="L103" s="409"/>
      <c r="M103" s="409"/>
      <c r="N103" s="409"/>
      <c r="P103" s="18"/>
      <c r="Q103" s="18"/>
      <c r="R103" s="18"/>
      <c r="S103" s="18"/>
      <c r="T103" s="18"/>
      <c r="U103" s="18"/>
      <c r="V103" s="18"/>
      <c r="W103" s="18"/>
      <c r="X103" s="18"/>
      <c r="Y103" s="18"/>
      <c r="Z103" s="18"/>
      <c r="AA103" s="18"/>
    </row>
    <row r="104" spans="1:27" ht="18.75" customHeight="1">
      <c r="A104" s="18"/>
      <c r="B104" s="409"/>
      <c r="C104" s="409"/>
      <c r="D104" s="409"/>
      <c r="E104" s="409"/>
      <c r="F104" s="409"/>
      <c r="G104" s="409"/>
      <c r="H104" s="409"/>
      <c r="I104" s="409"/>
      <c r="J104" s="409"/>
      <c r="K104" s="409"/>
      <c r="L104" s="409"/>
      <c r="M104" s="409"/>
      <c r="N104" s="409"/>
      <c r="P104" s="18"/>
      <c r="Q104" s="18"/>
      <c r="R104" s="18"/>
      <c r="S104" s="18"/>
      <c r="T104" s="18"/>
      <c r="U104" s="18"/>
      <c r="V104" s="18"/>
      <c r="W104" s="18"/>
      <c r="X104" s="18"/>
      <c r="Y104" s="18"/>
      <c r="Z104" s="18"/>
      <c r="AA104" s="18"/>
    </row>
    <row r="105" spans="1:27" ht="18.75" customHeight="1">
      <c r="A105" s="18"/>
      <c r="B105" s="409"/>
      <c r="C105" s="409"/>
      <c r="D105" s="409"/>
      <c r="E105" s="409"/>
      <c r="F105" s="409"/>
      <c r="G105" s="409"/>
      <c r="H105" s="409"/>
      <c r="I105" s="409"/>
      <c r="J105" s="409"/>
      <c r="K105" s="409"/>
      <c r="L105" s="409"/>
      <c r="M105" s="409"/>
      <c r="N105" s="409"/>
      <c r="P105" s="18"/>
      <c r="Q105" s="18"/>
      <c r="R105" s="18"/>
      <c r="S105" s="18"/>
      <c r="T105" s="18"/>
      <c r="U105" s="18"/>
      <c r="V105" s="18"/>
      <c r="W105" s="18"/>
      <c r="X105" s="18"/>
      <c r="Y105" s="18"/>
      <c r="Z105" s="18"/>
      <c r="AA105" s="18"/>
    </row>
    <row r="106" spans="1:27" ht="18.75" customHeight="1">
      <c r="A106" s="18"/>
      <c r="B106" s="409"/>
      <c r="C106" s="409"/>
      <c r="D106" s="409"/>
      <c r="E106" s="409"/>
      <c r="F106" s="409"/>
      <c r="G106" s="409"/>
      <c r="H106" s="409"/>
      <c r="I106" s="409"/>
      <c r="J106" s="409"/>
      <c r="K106" s="409"/>
      <c r="L106" s="409"/>
      <c r="M106" s="409"/>
      <c r="N106" s="409"/>
      <c r="P106" s="18"/>
      <c r="Q106" s="18"/>
      <c r="R106" s="18"/>
      <c r="S106" s="18"/>
      <c r="T106" s="18"/>
      <c r="U106" s="18"/>
      <c r="V106" s="18"/>
      <c r="W106" s="18"/>
      <c r="X106" s="18"/>
      <c r="Y106" s="18"/>
      <c r="Z106" s="18"/>
      <c r="AA106" s="18"/>
    </row>
    <row r="107" spans="1:27" ht="18.75" customHeight="1">
      <c r="A107" s="18"/>
      <c r="B107" s="409"/>
      <c r="C107" s="409"/>
      <c r="D107" s="409"/>
      <c r="E107" s="409"/>
      <c r="F107" s="409"/>
      <c r="G107" s="409"/>
      <c r="H107" s="409"/>
      <c r="I107" s="409"/>
      <c r="J107" s="409"/>
      <c r="K107" s="409"/>
      <c r="L107" s="409"/>
      <c r="M107" s="409"/>
      <c r="N107" s="409"/>
      <c r="P107" s="18"/>
      <c r="Q107" s="18"/>
      <c r="R107" s="18"/>
      <c r="S107" s="18"/>
      <c r="T107" s="18"/>
      <c r="U107" s="18"/>
      <c r="V107" s="18"/>
      <c r="W107" s="18"/>
      <c r="X107" s="18"/>
      <c r="Y107" s="18"/>
      <c r="Z107" s="18"/>
      <c r="AA107" s="18"/>
    </row>
    <row r="108" spans="1:27" ht="18.75" customHeight="1">
      <c r="A108" s="18"/>
      <c r="B108" s="409"/>
      <c r="C108" s="409"/>
      <c r="D108" s="409"/>
      <c r="E108" s="409"/>
      <c r="F108" s="409"/>
      <c r="G108" s="409"/>
      <c r="H108" s="409"/>
      <c r="I108" s="409"/>
      <c r="J108" s="409"/>
      <c r="K108" s="409"/>
      <c r="L108" s="409"/>
      <c r="M108" s="409"/>
      <c r="N108" s="409"/>
      <c r="P108" s="18"/>
      <c r="Q108" s="18"/>
      <c r="R108" s="18"/>
      <c r="S108" s="18"/>
      <c r="T108" s="18"/>
      <c r="U108" s="18"/>
      <c r="V108" s="18"/>
      <c r="W108" s="18"/>
      <c r="X108" s="18"/>
      <c r="Y108" s="18"/>
      <c r="Z108" s="18"/>
      <c r="AA108" s="18"/>
    </row>
    <row r="109" spans="1:27" ht="18.75" customHeight="1">
      <c r="A109" s="18"/>
      <c r="B109" s="409"/>
      <c r="C109" s="409"/>
      <c r="D109" s="409"/>
      <c r="E109" s="409"/>
      <c r="F109" s="409"/>
      <c r="G109" s="409"/>
      <c r="H109" s="409"/>
      <c r="I109" s="409"/>
      <c r="J109" s="409"/>
      <c r="K109" s="409"/>
      <c r="L109" s="409"/>
      <c r="M109" s="409"/>
      <c r="N109" s="409"/>
      <c r="P109" s="18"/>
      <c r="Q109" s="18"/>
      <c r="R109" s="18"/>
      <c r="S109" s="18"/>
      <c r="T109" s="18"/>
      <c r="U109" s="18"/>
      <c r="V109" s="18"/>
      <c r="W109" s="18"/>
      <c r="X109" s="18"/>
      <c r="Y109" s="18"/>
      <c r="Z109" s="18"/>
      <c r="AA109" s="18"/>
    </row>
    <row r="110" spans="1:27" ht="18.75" customHeight="1">
      <c r="A110" s="18"/>
      <c r="B110" s="409"/>
      <c r="C110" s="409"/>
      <c r="D110" s="409"/>
      <c r="E110" s="409"/>
      <c r="F110" s="409"/>
      <c r="G110" s="409"/>
      <c r="H110" s="409"/>
      <c r="I110" s="409"/>
      <c r="J110" s="409"/>
      <c r="K110" s="409"/>
      <c r="L110" s="409"/>
      <c r="M110" s="409"/>
      <c r="N110" s="409"/>
      <c r="P110" s="18"/>
      <c r="Q110" s="18"/>
      <c r="R110" s="18"/>
      <c r="S110" s="18"/>
      <c r="T110" s="18"/>
      <c r="U110" s="18"/>
      <c r="V110" s="18"/>
      <c r="W110" s="18"/>
      <c r="X110" s="18"/>
      <c r="Y110" s="18"/>
      <c r="Z110" s="18"/>
      <c r="AA110" s="18"/>
    </row>
    <row r="111" spans="1:27" ht="18.75" customHeight="1">
      <c r="A111" s="18"/>
      <c r="B111" s="409"/>
      <c r="C111" s="409"/>
      <c r="D111" s="409"/>
      <c r="E111" s="409"/>
      <c r="F111" s="409"/>
      <c r="G111" s="409"/>
      <c r="H111" s="409"/>
      <c r="I111" s="409"/>
      <c r="J111" s="409"/>
      <c r="K111" s="409"/>
      <c r="L111" s="409"/>
      <c r="M111" s="409"/>
      <c r="N111" s="409"/>
      <c r="P111" s="18"/>
      <c r="Q111" s="18"/>
      <c r="R111" s="18"/>
      <c r="S111" s="18"/>
      <c r="T111" s="18"/>
      <c r="U111" s="18"/>
      <c r="V111" s="18"/>
      <c r="W111" s="18"/>
      <c r="X111" s="18"/>
      <c r="Y111" s="18"/>
      <c r="Z111" s="18"/>
      <c r="AA111" s="18"/>
    </row>
    <row r="112" spans="1:27" ht="18.75" customHeight="1">
      <c r="A112" s="18"/>
      <c r="B112" s="409"/>
      <c r="C112" s="409"/>
      <c r="D112" s="409"/>
      <c r="E112" s="409"/>
      <c r="F112" s="409"/>
      <c r="G112" s="409"/>
      <c r="H112" s="409"/>
      <c r="I112" s="409"/>
      <c r="J112" s="409"/>
      <c r="K112" s="409"/>
      <c r="L112" s="409"/>
      <c r="M112" s="409"/>
      <c r="N112" s="409"/>
      <c r="P112" s="18"/>
      <c r="Q112" s="18"/>
      <c r="R112" s="18"/>
      <c r="S112" s="18"/>
      <c r="T112" s="18"/>
      <c r="U112" s="18"/>
      <c r="V112" s="18"/>
      <c r="W112" s="18"/>
      <c r="X112" s="18"/>
      <c r="Y112" s="18"/>
      <c r="Z112" s="18"/>
      <c r="AA112" s="18"/>
    </row>
    <row r="113" spans="1:27" ht="18.75" customHeight="1">
      <c r="A113" s="18"/>
      <c r="B113" s="409"/>
      <c r="C113" s="409"/>
      <c r="D113" s="409"/>
      <c r="E113" s="409"/>
      <c r="F113" s="409"/>
      <c r="G113" s="409"/>
      <c r="H113" s="409"/>
      <c r="I113" s="409"/>
      <c r="J113" s="409"/>
      <c r="K113" s="409"/>
      <c r="L113" s="409"/>
      <c r="M113" s="409"/>
      <c r="N113" s="409"/>
      <c r="P113" s="18"/>
      <c r="Q113" s="18"/>
      <c r="R113" s="18"/>
      <c r="S113" s="18"/>
      <c r="T113" s="18"/>
      <c r="U113" s="18"/>
      <c r="V113" s="18"/>
      <c r="W113" s="18"/>
      <c r="X113" s="18"/>
      <c r="Y113" s="18"/>
      <c r="Z113" s="18"/>
      <c r="AA113" s="18"/>
    </row>
    <row r="114" spans="1:27" ht="18.75" customHeight="1">
      <c r="A114" s="18"/>
      <c r="B114" s="409"/>
      <c r="C114" s="409"/>
      <c r="D114" s="409"/>
      <c r="E114" s="409"/>
      <c r="F114" s="409"/>
      <c r="G114" s="409"/>
      <c r="H114" s="409"/>
      <c r="I114" s="409"/>
      <c r="J114" s="409"/>
      <c r="K114" s="409"/>
      <c r="L114" s="409"/>
      <c r="M114" s="409"/>
      <c r="N114" s="409"/>
      <c r="P114" s="18"/>
      <c r="Q114" s="18"/>
      <c r="R114" s="18"/>
      <c r="S114" s="18"/>
      <c r="T114" s="18"/>
      <c r="U114" s="18"/>
      <c r="V114" s="18"/>
      <c r="W114" s="18"/>
      <c r="X114" s="18"/>
      <c r="Y114" s="18"/>
      <c r="Z114" s="18"/>
      <c r="AA114" s="18"/>
    </row>
    <row r="115" spans="1:27" ht="18.75" customHeight="1">
      <c r="A115" s="18"/>
      <c r="B115" s="409"/>
      <c r="C115" s="409"/>
      <c r="D115" s="409"/>
      <c r="E115" s="409"/>
      <c r="F115" s="409"/>
      <c r="G115" s="409"/>
      <c r="H115" s="409"/>
      <c r="I115" s="409"/>
      <c r="J115" s="409"/>
      <c r="K115" s="409"/>
      <c r="L115" s="409"/>
      <c r="M115" s="409"/>
      <c r="N115" s="409"/>
      <c r="P115" s="18"/>
      <c r="Q115" s="18"/>
      <c r="R115" s="18"/>
      <c r="S115" s="18"/>
      <c r="T115" s="18"/>
      <c r="U115" s="18"/>
      <c r="V115" s="18"/>
      <c r="W115" s="18"/>
      <c r="X115" s="18"/>
      <c r="Y115" s="18"/>
      <c r="Z115" s="18"/>
      <c r="AA115" s="18"/>
    </row>
    <row r="116" spans="1:27" ht="18.75" customHeight="1">
      <c r="A116" s="18"/>
      <c r="B116" s="409"/>
      <c r="C116" s="409"/>
      <c r="D116" s="409"/>
      <c r="E116" s="409"/>
      <c r="F116" s="409"/>
      <c r="G116" s="409"/>
      <c r="H116" s="409"/>
      <c r="I116" s="409"/>
      <c r="J116" s="409"/>
      <c r="K116" s="409"/>
      <c r="L116" s="409"/>
      <c r="M116" s="409"/>
      <c r="N116" s="409"/>
      <c r="P116" s="18"/>
      <c r="Q116" s="18"/>
      <c r="R116" s="18"/>
      <c r="S116" s="18"/>
      <c r="T116" s="18"/>
      <c r="U116" s="18"/>
      <c r="V116" s="18"/>
      <c r="W116" s="18"/>
      <c r="X116" s="18"/>
      <c r="Y116" s="18"/>
      <c r="Z116" s="18"/>
      <c r="AA116" s="18"/>
    </row>
    <row r="117" spans="1:27" ht="18.75" customHeight="1">
      <c r="A117" s="18"/>
      <c r="B117" s="409"/>
      <c r="C117" s="409"/>
      <c r="D117" s="409"/>
      <c r="E117" s="409"/>
      <c r="F117" s="409"/>
      <c r="G117" s="409"/>
      <c r="H117" s="409"/>
      <c r="I117" s="409"/>
      <c r="J117" s="409"/>
      <c r="K117" s="409"/>
      <c r="L117" s="409"/>
      <c r="M117" s="409"/>
      <c r="N117" s="409"/>
      <c r="P117" s="18"/>
      <c r="Q117" s="18"/>
      <c r="R117" s="18"/>
      <c r="S117" s="18"/>
      <c r="T117" s="18"/>
      <c r="U117" s="18"/>
      <c r="V117" s="18"/>
      <c r="W117" s="18"/>
      <c r="X117" s="18"/>
      <c r="Y117" s="18"/>
      <c r="Z117" s="18"/>
      <c r="AA117" s="18"/>
    </row>
    <row r="118" spans="1:27" ht="18.75" customHeight="1">
      <c r="A118" s="18"/>
      <c r="B118" s="409"/>
      <c r="C118" s="409"/>
      <c r="D118" s="409"/>
      <c r="E118" s="409"/>
      <c r="F118" s="409"/>
      <c r="G118" s="409"/>
      <c r="H118" s="409"/>
      <c r="I118" s="409"/>
      <c r="J118" s="409"/>
      <c r="K118" s="409"/>
      <c r="L118" s="409"/>
      <c r="M118" s="409"/>
      <c r="N118" s="409"/>
      <c r="P118" s="18"/>
      <c r="Q118" s="18"/>
      <c r="R118" s="18"/>
      <c r="S118" s="18"/>
      <c r="T118" s="18"/>
      <c r="U118" s="18"/>
      <c r="V118" s="18"/>
      <c r="W118" s="18"/>
      <c r="X118" s="18"/>
      <c r="Y118" s="18"/>
      <c r="Z118" s="18"/>
      <c r="AA118" s="18"/>
    </row>
    <row r="119" spans="1:27" ht="18.75" customHeight="1">
      <c r="A119" s="18"/>
      <c r="B119" s="409"/>
      <c r="C119" s="409"/>
      <c r="D119" s="409"/>
      <c r="E119" s="409"/>
      <c r="F119" s="409"/>
      <c r="G119" s="409"/>
      <c r="H119" s="409"/>
      <c r="I119" s="409"/>
      <c r="J119" s="409"/>
      <c r="K119" s="409"/>
      <c r="L119" s="409"/>
      <c r="M119" s="409"/>
      <c r="N119" s="409"/>
      <c r="P119" s="18"/>
      <c r="Q119" s="18"/>
      <c r="R119" s="18"/>
      <c r="S119" s="18"/>
      <c r="T119" s="18"/>
      <c r="U119" s="18"/>
      <c r="V119" s="18"/>
      <c r="W119" s="18"/>
      <c r="X119" s="18"/>
      <c r="Y119" s="18"/>
      <c r="Z119" s="18"/>
      <c r="AA119" s="18"/>
    </row>
    <row r="120" spans="1:27" ht="18.75" customHeight="1">
      <c r="A120" s="18"/>
      <c r="B120" s="409"/>
      <c r="C120" s="409"/>
      <c r="D120" s="409"/>
      <c r="E120" s="409"/>
      <c r="F120" s="409"/>
      <c r="G120" s="409"/>
      <c r="H120" s="409"/>
      <c r="I120" s="409"/>
      <c r="J120" s="409"/>
      <c r="K120" s="409"/>
      <c r="L120" s="409"/>
      <c r="M120" s="409"/>
      <c r="N120" s="409"/>
      <c r="P120" s="18"/>
      <c r="Q120" s="18"/>
      <c r="R120" s="18"/>
      <c r="S120" s="18"/>
      <c r="T120" s="18"/>
      <c r="U120" s="18"/>
      <c r="V120" s="18"/>
      <c r="W120" s="18"/>
      <c r="X120" s="18"/>
      <c r="Y120" s="18"/>
      <c r="Z120" s="18"/>
      <c r="AA120" s="18"/>
    </row>
    <row r="121" spans="1:27" ht="18.75" customHeight="1">
      <c r="A121" s="18"/>
      <c r="B121" s="409"/>
      <c r="C121" s="409"/>
      <c r="D121" s="409"/>
      <c r="E121" s="409"/>
      <c r="F121" s="409"/>
      <c r="G121" s="409"/>
      <c r="H121" s="409"/>
      <c r="I121" s="409"/>
      <c r="J121" s="409"/>
      <c r="K121" s="409"/>
      <c r="L121" s="409"/>
      <c r="M121" s="409"/>
      <c r="N121" s="409"/>
      <c r="P121" s="18"/>
      <c r="Q121" s="18"/>
      <c r="R121" s="18"/>
      <c r="S121" s="18"/>
      <c r="T121" s="18"/>
      <c r="U121" s="18"/>
      <c r="V121" s="18"/>
      <c r="W121" s="18"/>
      <c r="X121" s="18"/>
      <c r="Y121" s="18"/>
      <c r="Z121" s="18"/>
      <c r="AA121" s="18"/>
    </row>
    <row r="122" spans="1:27" ht="18.75" customHeight="1">
      <c r="A122" s="18"/>
      <c r="B122" s="409"/>
      <c r="C122" s="409"/>
      <c r="D122" s="409"/>
      <c r="E122" s="409"/>
      <c r="F122" s="409"/>
      <c r="G122" s="409"/>
      <c r="H122" s="409"/>
      <c r="I122" s="409"/>
      <c r="J122" s="409"/>
      <c r="K122" s="409"/>
      <c r="L122" s="409"/>
      <c r="M122" s="409"/>
      <c r="N122" s="409"/>
      <c r="P122" s="18"/>
      <c r="Q122" s="18"/>
      <c r="R122" s="18"/>
      <c r="S122" s="18"/>
      <c r="T122" s="18"/>
      <c r="U122" s="18"/>
      <c r="V122" s="18"/>
      <c r="W122" s="18"/>
      <c r="X122" s="18"/>
      <c r="Y122" s="18"/>
      <c r="Z122" s="18"/>
      <c r="AA122" s="18"/>
    </row>
    <row r="123" spans="1:27" ht="18.75" customHeight="1">
      <c r="A123" s="18"/>
      <c r="B123" s="409"/>
      <c r="C123" s="409"/>
      <c r="D123" s="409"/>
      <c r="E123" s="409"/>
      <c r="F123" s="409"/>
      <c r="G123" s="409"/>
      <c r="H123" s="409"/>
      <c r="I123" s="409"/>
      <c r="J123" s="409"/>
      <c r="K123" s="409"/>
      <c r="L123" s="409"/>
      <c r="M123" s="409"/>
      <c r="N123" s="409"/>
      <c r="P123" s="18"/>
      <c r="Q123" s="18"/>
      <c r="R123" s="18"/>
      <c r="S123" s="18"/>
      <c r="T123" s="18"/>
      <c r="U123" s="18"/>
      <c r="V123" s="18"/>
      <c r="W123" s="18"/>
      <c r="X123" s="18"/>
      <c r="Y123" s="18"/>
      <c r="Z123" s="18"/>
      <c r="AA123" s="18"/>
    </row>
    <row r="124" spans="1:27" ht="18.75" customHeight="1">
      <c r="A124" s="18"/>
      <c r="B124" s="409"/>
      <c r="C124" s="409"/>
      <c r="D124" s="409"/>
      <c r="E124" s="409"/>
      <c r="F124" s="409"/>
      <c r="G124" s="409"/>
      <c r="H124" s="409"/>
      <c r="I124" s="409"/>
      <c r="J124" s="409"/>
      <c r="K124" s="409"/>
      <c r="L124" s="409"/>
      <c r="M124" s="409"/>
      <c r="N124" s="409"/>
      <c r="P124" s="18"/>
      <c r="Q124" s="18"/>
      <c r="R124" s="18"/>
      <c r="S124" s="18"/>
      <c r="T124" s="18"/>
      <c r="U124" s="18"/>
      <c r="V124" s="18"/>
      <c r="W124" s="18"/>
      <c r="X124" s="18"/>
      <c r="Y124" s="18"/>
      <c r="Z124" s="18"/>
      <c r="AA124" s="18"/>
    </row>
    <row r="125" spans="1:27" ht="18.75" customHeight="1">
      <c r="A125" s="18"/>
      <c r="B125" s="409"/>
      <c r="C125" s="409"/>
      <c r="D125" s="409"/>
      <c r="E125" s="409"/>
      <c r="F125" s="409"/>
      <c r="G125" s="409"/>
      <c r="H125" s="409"/>
      <c r="I125" s="409"/>
      <c r="J125" s="409"/>
      <c r="K125" s="409"/>
      <c r="L125" s="409"/>
      <c r="M125" s="409"/>
      <c r="N125" s="409"/>
      <c r="P125" s="18"/>
      <c r="Q125" s="18"/>
      <c r="R125" s="18"/>
      <c r="S125" s="18"/>
      <c r="T125" s="18"/>
      <c r="U125" s="18"/>
      <c r="V125" s="18"/>
      <c r="W125" s="18"/>
      <c r="X125" s="18"/>
      <c r="Y125" s="18"/>
      <c r="Z125" s="18"/>
      <c r="AA125" s="18"/>
    </row>
    <row r="126" spans="1:27" ht="18.75" customHeight="1">
      <c r="A126" s="18"/>
      <c r="B126" s="409"/>
      <c r="C126" s="409"/>
      <c r="D126" s="409"/>
      <c r="E126" s="409"/>
      <c r="F126" s="409"/>
      <c r="G126" s="409"/>
      <c r="H126" s="409"/>
      <c r="I126" s="409"/>
      <c r="J126" s="409"/>
      <c r="K126" s="409"/>
      <c r="L126" s="409"/>
      <c r="M126" s="409"/>
      <c r="N126" s="409"/>
      <c r="P126" s="18"/>
      <c r="Q126" s="18"/>
      <c r="R126" s="18"/>
      <c r="S126" s="18"/>
      <c r="T126" s="18"/>
      <c r="U126" s="18"/>
      <c r="V126" s="18"/>
      <c r="W126" s="18"/>
      <c r="X126" s="18"/>
      <c r="Y126" s="18"/>
      <c r="Z126" s="18"/>
      <c r="AA126" s="18"/>
    </row>
    <row r="127" spans="1:27" ht="18.75" customHeight="1">
      <c r="A127" s="18"/>
      <c r="B127" s="409"/>
      <c r="C127" s="409"/>
      <c r="D127" s="409"/>
      <c r="E127" s="409"/>
      <c r="F127" s="409"/>
      <c r="G127" s="409"/>
      <c r="H127" s="409"/>
      <c r="I127" s="409"/>
      <c r="J127" s="409"/>
      <c r="K127" s="409"/>
      <c r="L127" s="409"/>
      <c r="M127" s="409"/>
      <c r="N127" s="409"/>
      <c r="P127" s="18"/>
      <c r="Q127" s="18"/>
      <c r="R127" s="18"/>
      <c r="S127" s="18"/>
      <c r="T127" s="18"/>
      <c r="U127" s="18"/>
      <c r="V127" s="18"/>
      <c r="W127" s="18"/>
      <c r="X127" s="18"/>
      <c r="Y127" s="18"/>
      <c r="Z127" s="18"/>
      <c r="AA127" s="18"/>
    </row>
    <row r="128" spans="1:27" ht="18.75" customHeight="1">
      <c r="A128" s="18"/>
      <c r="B128" s="409"/>
      <c r="C128" s="409"/>
      <c r="D128" s="409"/>
      <c r="E128" s="409"/>
      <c r="F128" s="409"/>
      <c r="G128" s="409"/>
      <c r="H128" s="409"/>
      <c r="I128" s="409"/>
      <c r="J128" s="409"/>
      <c r="K128" s="409"/>
      <c r="L128" s="409"/>
      <c r="M128" s="409"/>
      <c r="N128" s="409"/>
      <c r="P128" s="18"/>
      <c r="Q128" s="18"/>
      <c r="R128" s="18"/>
      <c r="S128" s="18"/>
      <c r="T128" s="18"/>
      <c r="U128" s="18"/>
      <c r="V128" s="18"/>
      <c r="W128" s="18"/>
      <c r="X128" s="18"/>
      <c r="Y128" s="18"/>
      <c r="Z128" s="18"/>
      <c r="AA128" s="18"/>
    </row>
    <row r="129" spans="1:27" ht="18.75" customHeight="1">
      <c r="A129" s="18"/>
      <c r="B129" s="409"/>
      <c r="C129" s="409"/>
      <c r="D129" s="409"/>
      <c r="E129" s="409"/>
      <c r="F129" s="409"/>
      <c r="G129" s="409"/>
      <c r="H129" s="409"/>
      <c r="I129" s="409"/>
      <c r="J129" s="409"/>
      <c r="K129" s="409"/>
      <c r="L129" s="409"/>
      <c r="M129" s="409"/>
      <c r="N129" s="409"/>
      <c r="P129" s="18"/>
      <c r="Q129" s="18"/>
      <c r="R129" s="18"/>
      <c r="S129" s="18"/>
      <c r="T129" s="18"/>
      <c r="U129" s="18"/>
      <c r="V129" s="18"/>
      <c r="W129" s="18"/>
      <c r="X129" s="18"/>
      <c r="Y129" s="18"/>
      <c r="Z129" s="18"/>
      <c r="AA129" s="18"/>
    </row>
    <row r="130" spans="1:27" ht="18.75" customHeight="1">
      <c r="A130" s="18"/>
      <c r="B130" s="409"/>
      <c r="C130" s="409"/>
      <c r="D130" s="409"/>
      <c r="E130" s="409"/>
      <c r="F130" s="409"/>
      <c r="G130" s="409"/>
      <c r="H130" s="409"/>
      <c r="I130" s="409"/>
      <c r="J130" s="409"/>
      <c r="K130" s="409"/>
      <c r="L130" s="409"/>
      <c r="M130" s="409"/>
      <c r="N130" s="409"/>
      <c r="P130" s="18"/>
      <c r="Q130" s="18"/>
      <c r="R130" s="18"/>
      <c r="S130" s="18"/>
      <c r="T130" s="18"/>
      <c r="U130" s="18"/>
      <c r="V130" s="18"/>
      <c r="W130" s="18"/>
      <c r="X130" s="18"/>
      <c r="Y130" s="18"/>
      <c r="Z130" s="18"/>
      <c r="AA130" s="18"/>
    </row>
    <row r="131" spans="1:27" ht="18.75" customHeight="1">
      <c r="A131" s="18"/>
      <c r="B131" s="409"/>
      <c r="C131" s="409"/>
      <c r="D131" s="409"/>
      <c r="E131" s="409"/>
      <c r="F131" s="409"/>
      <c r="G131" s="409"/>
      <c r="H131" s="409"/>
      <c r="I131" s="409"/>
      <c r="J131" s="409"/>
      <c r="K131" s="409"/>
      <c r="L131" s="409"/>
      <c r="M131" s="409"/>
      <c r="N131" s="409"/>
      <c r="P131" s="18"/>
      <c r="Q131" s="18"/>
      <c r="R131" s="18"/>
      <c r="S131" s="18"/>
      <c r="T131" s="18"/>
      <c r="U131" s="18"/>
      <c r="V131" s="18"/>
      <c r="W131" s="18"/>
      <c r="X131" s="18"/>
      <c r="Y131" s="18"/>
      <c r="Z131" s="18"/>
      <c r="AA131" s="18"/>
    </row>
    <row r="132" spans="1:27" ht="18.75" customHeight="1">
      <c r="A132" s="18"/>
      <c r="B132" s="409"/>
      <c r="C132" s="409"/>
      <c r="D132" s="409"/>
      <c r="E132" s="409"/>
      <c r="F132" s="409"/>
      <c r="G132" s="409"/>
      <c r="H132" s="409"/>
      <c r="I132" s="409"/>
      <c r="J132" s="409"/>
      <c r="K132" s="409"/>
      <c r="L132" s="409"/>
      <c r="M132" s="409"/>
      <c r="N132" s="409"/>
      <c r="P132" s="18"/>
      <c r="Q132" s="18"/>
      <c r="R132" s="18"/>
      <c r="S132" s="18"/>
      <c r="T132" s="18"/>
      <c r="U132" s="18"/>
      <c r="V132" s="18"/>
      <c r="W132" s="18"/>
      <c r="X132" s="18"/>
      <c r="Y132" s="18"/>
      <c r="Z132" s="18"/>
      <c r="AA132" s="18"/>
    </row>
    <row r="133" spans="1:27" ht="18.75" customHeight="1">
      <c r="A133" s="18"/>
      <c r="B133" s="409"/>
      <c r="C133" s="409"/>
      <c r="D133" s="409"/>
      <c r="E133" s="409"/>
      <c r="F133" s="409"/>
      <c r="G133" s="409"/>
      <c r="H133" s="409"/>
      <c r="I133" s="409"/>
      <c r="J133" s="409"/>
      <c r="K133" s="409"/>
      <c r="L133" s="409"/>
      <c r="M133" s="409"/>
      <c r="N133" s="409"/>
      <c r="P133" s="18"/>
      <c r="Q133" s="18"/>
      <c r="R133" s="18"/>
      <c r="S133" s="18"/>
      <c r="T133" s="18"/>
      <c r="U133" s="18"/>
      <c r="V133" s="18"/>
      <c r="W133" s="18"/>
      <c r="X133" s="18"/>
      <c r="Y133" s="18"/>
      <c r="Z133" s="18"/>
      <c r="AA133" s="18"/>
    </row>
    <row r="134" spans="1:27" ht="18.75" customHeight="1">
      <c r="A134" s="18"/>
      <c r="B134" s="409"/>
      <c r="C134" s="409"/>
      <c r="D134" s="409"/>
      <c r="E134" s="409"/>
      <c r="F134" s="409"/>
      <c r="G134" s="409"/>
      <c r="H134" s="409"/>
      <c r="I134" s="409"/>
      <c r="J134" s="409"/>
      <c r="K134" s="409"/>
      <c r="L134" s="409"/>
      <c r="M134" s="409"/>
      <c r="N134" s="409"/>
      <c r="P134" s="18"/>
      <c r="Q134" s="18"/>
      <c r="R134" s="18"/>
      <c r="S134" s="18"/>
      <c r="T134" s="18"/>
      <c r="U134" s="18"/>
      <c r="V134" s="18"/>
      <c r="W134" s="18"/>
      <c r="X134" s="18"/>
      <c r="Y134" s="18"/>
      <c r="Z134" s="18"/>
      <c r="AA134" s="18"/>
    </row>
    <row r="135" spans="1:27" ht="18.75" customHeight="1">
      <c r="A135" s="18"/>
      <c r="B135" s="409"/>
      <c r="C135" s="409"/>
      <c r="D135" s="409"/>
      <c r="E135" s="409"/>
      <c r="F135" s="409"/>
      <c r="G135" s="409"/>
      <c r="H135" s="409"/>
      <c r="I135" s="409"/>
      <c r="J135" s="409"/>
      <c r="K135" s="409"/>
      <c r="L135" s="409"/>
      <c r="M135" s="409"/>
      <c r="N135" s="409"/>
      <c r="P135" s="18"/>
      <c r="Q135" s="18"/>
      <c r="R135" s="18"/>
      <c r="S135" s="18"/>
      <c r="T135" s="18"/>
      <c r="U135" s="18"/>
      <c r="V135" s="18"/>
      <c r="W135" s="18"/>
      <c r="X135" s="18"/>
      <c r="Y135" s="18"/>
      <c r="Z135" s="18"/>
      <c r="AA135" s="18"/>
    </row>
    <row r="136" spans="1:27" ht="18.75" customHeight="1">
      <c r="A136" s="18"/>
      <c r="B136" s="409"/>
      <c r="C136" s="409"/>
      <c r="D136" s="409"/>
      <c r="E136" s="409"/>
      <c r="F136" s="409"/>
      <c r="G136" s="409"/>
      <c r="H136" s="409"/>
      <c r="I136" s="409"/>
      <c r="J136" s="409"/>
      <c r="K136" s="409"/>
      <c r="L136" s="409"/>
      <c r="M136" s="409"/>
      <c r="N136" s="409"/>
      <c r="P136" s="18"/>
      <c r="Q136" s="18"/>
      <c r="R136" s="18"/>
      <c r="S136" s="18"/>
      <c r="T136" s="18"/>
      <c r="U136" s="18"/>
      <c r="V136" s="18"/>
      <c r="W136" s="18"/>
      <c r="X136" s="18"/>
      <c r="Y136" s="18"/>
      <c r="Z136" s="18"/>
      <c r="AA136" s="18"/>
    </row>
    <row r="137" spans="1:27" ht="18.75" customHeight="1">
      <c r="A137" s="18"/>
      <c r="B137" s="409"/>
      <c r="C137" s="409"/>
      <c r="D137" s="409"/>
      <c r="E137" s="409"/>
      <c r="F137" s="409"/>
      <c r="G137" s="409"/>
      <c r="H137" s="409"/>
      <c r="I137" s="409"/>
      <c r="J137" s="409"/>
      <c r="K137" s="409"/>
      <c r="L137" s="409"/>
      <c r="M137" s="409"/>
      <c r="N137" s="409"/>
      <c r="P137" s="18"/>
      <c r="Q137" s="18"/>
      <c r="R137" s="18"/>
      <c r="S137" s="18"/>
      <c r="T137" s="18"/>
      <c r="U137" s="18"/>
      <c r="V137" s="18"/>
      <c r="W137" s="18"/>
      <c r="X137" s="18"/>
      <c r="Y137" s="18"/>
      <c r="Z137" s="18"/>
      <c r="AA137" s="18"/>
    </row>
    <row r="138" spans="1:27" ht="18.75" customHeight="1">
      <c r="A138" s="18"/>
      <c r="B138" s="409"/>
      <c r="C138" s="409"/>
      <c r="D138" s="409"/>
      <c r="E138" s="409"/>
      <c r="F138" s="409"/>
      <c r="G138" s="409"/>
      <c r="H138" s="409"/>
      <c r="I138" s="409"/>
      <c r="J138" s="409"/>
      <c r="K138" s="409"/>
      <c r="L138" s="409"/>
      <c r="M138" s="409"/>
      <c r="N138" s="409"/>
      <c r="P138" s="18"/>
      <c r="Q138" s="18"/>
      <c r="R138" s="18"/>
      <c r="S138" s="18"/>
      <c r="T138" s="18"/>
      <c r="U138" s="18"/>
      <c r="V138" s="18"/>
      <c r="W138" s="18"/>
      <c r="X138" s="18"/>
      <c r="Y138" s="18"/>
      <c r="Z138" s="18"/>
      <c r="AA138" s="18"/>
    </row>
    <row r="139" spans="1:27" ht="18.75" customHeight="1">
      <c r="A139" s="18"/>
      <c r="B139" s="409"/>
      <c r="C139" s="409"/>
      <c r="D139" s="409"/>
      <c r="E139" s="409"/>
      <c r="F139" s="409"/>
      <c r="G139" s="409"/>
      <c r="H139" s="409"/>
      <c r="I139" s="409"/>
      <c r="J139" s="409"/>
      <c r="K139" s="409"/>
      <c r="L139" s="409"/>
      <c r="M139" s="409"/>
      <c r="N139" s="409"/>
      <c r="P139" s="18"/>
      <c r="Q139" s="18"/>
      <c r="R139" s="18"/>
      <c r="S139" s="18"/>
      <c r="T139" s="18"/>
      <c r="U139" s="18"/>
      <c r="V139" s="18"/>
      <c r="W139" s="18"/>
      <c r="X139" s="18"/>
      <c r="Y139" s="18"/>
      <c r="Z139" s="18"/>
      <c r="AA139" s="18"/>
    </row>
    <row r="140" spans="1:27" ht="18.75" customHeight="1">
      <c r="A140" s="18"/>
      <c r="B140" s="409"/>
      <c r="C140" s="409"/>
      <c r="D140" s="409"/>
      <c r="E140" s="409"/>
      <c r="F140" s="409"/>
      <c r="G140" s="409"/>
      <c r="H140" s="409"/>
      <c r="I140" s="409"/>
      <c r="J140" s="409"/>
      <c r="K140" s="409"/>
      <c r="L140" s="409"/>
      <c r="M140" s="409"/>
      <c r="N140" s="409"/>
      <c r="P140" s="18"/>
      <c r="Q140" s="18"/>
      <c r="R140" s="18"/>
      <c r="S140" s="18"/>
      <c r="T140" s="18"/>
      <c r="U140" s="18"/>
      <c r="V140" s="18"/>
      <c r="W140" s="18"/>
      <c r="X140" s="18"/>
      <c r="Y140" s="18"/>
      <c r="Z140" s="18"/>
      <c r="AA140" s="18"/>
    </row>
    <row r="141" spans="1:27" ht="18.75" customHeight="1">
      <c r="A141" s="18"/>
      <c r="B141" s="409"/>
      <c r="C141" s="409"/>
      <c r="D141" s="409"/>
      <c r="E141" s="409"/>
      <c r="F141" s="409"/>
      <c r="G141" s="409"/>
      <c r="H141" s="409"/>
      <c r="I141" s="409"/>
      <c r="J141" s="409"/>
      <c r="K141" s="409"/>
      <c r="L141" s="409"/>
      <c r="M141" s="409"/>
      <c r="N141" s="409"/>
      <c r="P141" s="18"/>
      <c r="Q141" s="18"/>
      <c r="R141" s="18"/>
      <c r="S141" s="18"/>
      <c r="T141" s="18"/>
      <c r="U141" s="18"/>
      <c r="V141" s="18"/>
      <c r="W141" s="18"/>
      <c r="X141" s="18"/>
      <c r="Y141" s="18"/>
      <c r="Z141" s="18"/>
      <c r="AA141" s="18"/>
    </row>
    <row r="142" spans="1:27" ht="18.75" customHeight="1">
      <c r="A142" s="18"/>
      <c r="B142" s="409"/>
      <c r="C142" s="409"/>
      <c r="D142" s="409"/>
      <c r="E142" s="409"/>
      <c r="F142" s="409"/>
      <c r="G142" s="409"/>
      <c r="H142" s="409"/>
      <c r="I142" s="409"/>
      <c r="J142" s="409"/>
      <c r="K142" s="409"/>
      <c r="L142" s="409"/>
      <c r="M142" s="409"/>
      <c r="N142" s="409"/>
      <c r="P142" s="18"/>
      <c r="Q142" s="18"/>
      <c r="R142" s="18"/>
      <c r="S142" s="18"/>
      <c r="T142" s="18"/>
      <c r="U142" s="18"/>
      <c r="V142" s="18"/>
      <c r="W142" s="18"/>
      <c r="X142" s="18"/>
      <c r="Y142" s="18"/>
      <c r="Z142" s="18"/>
      <c r="AA142" s="18"/>
    </row>
    <row r="143" spans="1:27" ht="18.75" customHeight="1">
      <c r="A143" s="18"/>
      <c r="B143" s="409"/>
      <c r="C143" s="409"/>
      <c r="D143" s="409"/>
      <c r="E143" s="409"/>
      <c r="F143" s="409"/>
      <c r="G143" s="409"/>
      <c r="H143" s="409"/>
      <c r="I143" s="409"/>
      <c r="J143" s="409"/>
      <c r="K143" s="409"/>
      <c r="L143" s="409"/>
      <c r="M143" s="409"/>
      <c r="N143" s="409"/>
      <c r="P143" s="18"/>
      <c r="Q143" s="18"/>
      <c r="R143" s="18"/>
      <c r="S143" s="18"/>
      <c r="T143" s="18"/>
      <c r="U143" s="18"/>
      <c r="V143" s="18"/>
      <c r="W143" s="18"/>
      <c r="X143" s="18"/>
      <c r="Y143" s="18"/>
      <c r="Z143" s="18"/>
      <c r="AA143" s="18"/>
    </row>
    <row r="144" spans="1:27" ht="18.75" customHeight="1">
      <c r="A144" s="18"/>
      <c r="B144" s="409"/>
      <c r="C144" s="409"/>
      <c r="D144" s="409"/>
      <c r="E144" s="409"/>
      <c r="F144" s="409"/>
      <c r="G144" s="409"/>
      <c r="H144" s="409"/>
      <c r="I144" s="409"/>
      <c r="J144" s="409"/>
      <c r="K144" s="409"/>
      <c r="L144" s="409"/>
      <c r="M144" s="409"/>
      <c r="N144" s="409"/>
      <c r="P144" s="18"/>
      <c r="Q144" s="18"/>
      <c r="R144" s="18"/>
      <c r="S144" s="18"/>
      <c r="T144" s="18"/>
      <c r="U144" s="18"/>
      <c r="V144" s="18"/>
      <c r="W144" s="18"/>
      <c r="X144" s="18"/>
      <c r="Y144" s="18"/>
      <c r="Z144" s="18"/>
      <c r="AA144" s="18"/>
    </row>
    <row r="145" spans="1:27" ht="18.75" customHeight="1">
      <c r="A145" s="18"/>
      <c r="B145" s="409"/>
      <c r="C145" s="409"/>
      <c r="D145" s="409"/>
      <c r="E145" s="409"/>
      <c r="F145" s="409"/>
      <c r="G145" s="409"/>
      <c r="H145" s="409"/>
      <c r="I145" s="409"/>
      <c r="J145" s="409"/>
      <c r="K145" s="409"/>
      <c r="L145" s="409"/>
      <c r="M145" s="409"/>
      <c r="N145" s="409"/>
      <c r="P145" s="18"/>
      <c r="Q145" s="18"/>
      <c r="R145" s="18"/>
      <c r="S145" s="18"/>
      <c r="T145" s="18"/>
      <c r="U145" s="18"/>
      <c r="V145" s="18"/>
      <c r="W145" s="18"/>
      <c r="X145" s="18"/>
      <c r="Y145" s="18"/>
      <c r="Z145" s="18"/>
      <c r="AA145" s="18"/>
    </row>
    <row r="146" spans="1:27" ht="18.75" customHeight="1">
      <c r="A146" s="18"/>
      <c r="B146" s="409"/>
      <c r="C146" s="409"/>
      <c r="D146" s="409"/>
      <c r="E146" s="409"/>
      <c r="F146" s="409"/>
      <c r="G146" s="409"/>
      <c r="H146" s="409"/>
      <c r="I146" s="409"/>
      <c r="J146" s="409"/>
      <c r="K146" s="409"/>
      <c r="L146" s="409"/>
      <c r="M146" s="409"/>
      <c r="N146" s="409"/>
      <c r="P146" s="18"/>
      <c r="Q146" s="18"/>
      <c r="R146" s="18"/>
      <c r="S146" s="18"/>
      <c r="T146" s="18"/>
      <c r="U146" s="18"/>
      <c r="V146" s="18"/>
      <c r="W146" s="18"/>
      <c r="X146" s="18"/>
      <c r="Y146" s="18"/>
      <c r="Z146" s="18"/>
      <c r="AA146" s="18"/>
    </row>
    <row r="147" spans="1:27" ht="18.75" customHeight="1">
      <c r="A147" s="18"/>
      <c r="B147" s="409"/>
      <c r="C147" s="409"/>
      <c r="D147" s="409"/>
      <c r="E147" s="409"/>
      <c r="F147" s="409"/>
      <c r="G147" s="409"/>
      <c r="H147" s="409"/>
      <c r="I147" s="409"/>
      <c r="J147" s="409"/>
      <c r="K147" s="409"/>
      <c r="L147" s="409"/>
      <c r="M147" s="409"/>
      <c r="N147" s="409"/>
      <c r="P147" s="18"/>
      <c r="Q147" s="18"/>
      <c r="R147" s="18"/>
      <c r="S147" s="18"/>
      <c r="T147" s="18"/>
      <c r="U147" s="18"/>
      <c r="V147" s="18"/>
      <c r="W147" s="18"/>
      <c r="X147" s="18"/>
      <c r="Y147" s="18"/>
      <c r="Z147" s="18"/>
      <c r="AA147" s="18"/>
    </row>
    <row r="148" spans="1:27" ht="18.75" customHeight="1">
      <c r="A148" s="18"/>
      <c r="B148" s="409"/>
      <c r="C148" s="409"/>
      <c r="D148" s="409"/>
      <c r="E148" s="409"/>
      <c r="F148" s="409"/>
      <c r="G148" s="409"/>
      <c r="H148" s="409"/>
      <c r="I148" s="409"/>
      <c r="J148" s="409"/>
      <c r="K148" s="409"/>
      <c r="L148" s="409"/>
      <c r="M148" s="409"/>
      <c r="N148" s="409"/>
      <c r="P148" s="18"/>
      <c r="Q148" s="18"/>
      <c r="R148" s="18"/>
      <c r="S148" s="18"/>
      <c r="T148" s="18"/>
      <c r="U148" s="18"/>
      <c r="V148" s="18"/>
      <c r="W148" s="18"/>
      <c r="X148" s="18"/>
      <c r="Y148" s="18"/>
      <c r="Z148" s="18"/>
      <c r="AA148" s="18"/>
    </row>
    <row r="149" spans="1:27" ht="18.75" customHeight="1">
      <c r="A149" s="18"/>
      <c r="B149" s="409"/>
      <c r="C149" s="409"/>
      <c r="D149" s="409"/>
      <c r="E149" s="409"/>
      <c r="F149" s="409"/>
      <c r="G149" s="409"/>
      <c r="H149" s="409"/>
      <c r="I149" s="409"/>
      <c r="J149" s="409"/>
      <c r="K149" s="409"/>
      <c r="L149" s="409"/>
      <c r="M149" s="409"/>
      <c r="N149" s="409"/>
      <c r="P149" s="18"/>
      <c r="Q149" s="18"/>
      <c r="R149" s="18"/>
      <c r="S149" s="18"/>
      <c r="T149" s="18"/>
      <c r="U149" s="18"/>
      <c r="V149" s="18"/>
      <c r="W149" s="18"/>
      <c r="X149" s="18"/>
      <c r="Y149" s="18"/>
      <c r="Z149" s="18"/>
      <c r="AA149" s="18"/>
    </row>
    <row r="150" spans="1:27" ht="18.75" customHeight="1">
      <c r="A150" s="18"/>
      <c r="B150" s="409"/>
      <c r="C150" s="409"/>
      <c r="D150" s="409"/>
      <c r="E150" s="409"/>
      <c r="F150" s="409"/>
      <c r="G150" s="409"/>
      <c r="H150" s="409"/>
      <c r="I150" s="409"/>
      <c r="J150" s="409"/>
      <c r="K150" s="409"/>
      <c r="L150" s="409"/>
      <c r="M150" s="409"/>
      <c r="N150" s="409"/>
      <c r="P150" s="18"/>
      <c r="Q150" s="18"/>
      <c r="R150" s="18"/>
      <c r="S150" s="18"/>
      <c r="T150" s="18"/>
      <c r="U150" s="18"/>
      <c r="V150" s="18"/>
      <c r="W150" s="18"/>
      <c r="X150" s="18"/>
      <c r="Y150" s="18"/>
      <c r="Z150" s="18"/>
      <c r="AA150" s="18"/>
    </row>
    <row r="151" spans="1:27" ht="18.75" customHeight="1">
      <c r="A151" s="18"/>
      <c r="B151" s="409"/>
      <c r="C151" s="409"/>
      <c r="D151" s="409"/>
      <c r="E151" s="409"/>
      <c r="F151" s="409"/>
      <c r="G151" s="409"/>
      <c r="H151" s="409"/>
      <c r="I151" s="409"/>
      <c r="J151" s="409"/>
      <c r="K151" s="409"/>
      <c r="L151" s="409"/>
      <c r="M151" s="409"/>
      <c r="N151" s="409"/>
      <c r="P151" s="18"/>
      <c r="Q151" s="18"/>
      <c r="R151" s="18"/>
      <c r="S151" s="18"/>
      <c r="T151" s="18"/>
      <c r="U151" s="18"/>
      <c r="V151" s="18"/>
      <c r="W151" s="18"/>
      <c r="X151" s="18"/>
      <c r="Y151" s="18"/>
      <c r="Z151" s="18"/>
      <c r="AA151" s="18"/>
    </row>
    <row r="152" spans="1:27" ht="18.75" customHeight="1">
      <c r="A152" s="18"/>
      <c r="B152" s="409"/>
      <c r="C152" s="409"/>
      <c r="D152" s="409"/>
      <c r="E152" s="409"/>
      <c r="F152" s="409"/>
      <c r="G152" s="409"/>
      <c r="H152" s="409"/>
      <c r="I152" s="409"/>
      <c r="J152" s="409"/>
      <c r="K152" s="409"/>
      <c r="L152" s="409"/>
      <c r="M152" s="409"/>
      <c r="N152" s="409"/>
      <c r="P152" s="18"/>
      <c r="Q152" s="18"/>
      <c r="R152" s="18"/>
      <c r="S152" s="18"/>
      <c r="T152" s="18"/>
      <c r="U152" s="18"/>
      <c r="V152" s="18"/>
      <c r="W152" s="18"/>
      <c r="X152" s="18"/>
      <c r="Y152" s="18"/>
      <c r="Z152" s="18"/>
      <c r="AA152" s="18"/>
    </row>
    <row r="153" spans="1:27" ht="18.75" customHeight="1">
      <c r="A153" s="18"/>
      <c r="B153" s="409"/>
      <c r="C153" s="409"/>
      <c r="D153" s="409"/>
      <c r="E153" s="409"/>
      <c r="F153" s="409"/>
      <c r="G153" s="409"/>
      <c r="H153" s="409"/>
      <c r="I153" s="409"/>
      <c r="J153" s="409"/>
      <c r="K153" s="409"/>
      <c r="L153" s="409"/>
      <c r="M153" s="409"/>
      <c r="N153" s="409"/>
      <c r="P153" s="18"/>
      <c r="Q153" s="18"/>
      <c r="R153" s="18"/>
      <c r="S153" s="18"/>
      <c r="T153" s="18"/>
      <c r="U153" s="18"/>
      <c r="V153" s="18"/>
      <c r="W153" s="18"/>
      <c r="X153" s="18"/>
      <c r="Y153" s="18"/>
      <c r="Z153" s="18"/>
      <c r="AA153" s="18"/>
    </row>
    <row r="154" spans="1:27" ht="18.75" customHeight="1">
      <c r="A154" s="18"/>
      <c r="B154" s="409"/>
      <c r="C154" s="409"/>
      <c r="D154" s="409"/>
      <c r="E154" s="409"/>
      <c r="F154" s="409"/>
      <c r="G154" s="409"/>
      <c r="H154" s="409"/>
      <c r="I154" s="409"/>
      <c r="J154" s="409"/>
      <c r="K154" s="409"/>
      <c r="L154" s="409"/>
      <c r="M154" s="409"/>
      <c r="N154" s="409"/>
      <c r="P154" s="18"/>
      <c r="Q154" s="18"/>
      <c r="R154" s="18"/>
      <c r="S154" s="18"/>
      <c r="T154" s="18"/>
      <c r="U154" s="18"/>
      <c r="V154" s="18"/>
      <c r="W154" s="18"/>
      <c r="X154" s="18"/>
      <c r="Y154" s="18"/>
      <c r="Z154" s="18"/>
      <c r="AA154" s="18"/>
    </row>
    <row r="155" spans="1:27" ht="18.75" customHeight="1">
      <c r="A155" s="18"/>
      <c r="B155" s="409"/>
      <c r="C155" s="409"/>
      <c r="D155" s="409"/>
      <c r="E155" s="409"/>
      <c r="F155" s="409"/>
      <c r="G155" s="409"/>
      <c r="H155" s="409"/>
      <c r="I155" s="409"/>
      <c r="J155" s="409"/>
      <c r="K155" s="409"/>
      <c r="L155" s="409"/>
      <c r="M155" s="409"/>
      <c r="N155" s="409"/>
      <c r="P155" s="18"/>
      <c r="Q155" s="18"/>
      <c r="R155" s="18"/>
      <c r="S155" s="18"/>
      <c r="T155" s="18"/>
      <c r="U155" s="18"/>
      <c r="V155" s="18"/>
      <c r="W155" s="18"/>
      <c r="X155" s="18"/>
      <c r="Y155" s="18"/>
      <c r="Z155" s="18"/>
      <c r="AA155" s="18"/>
    </row>
    <row r="156" spans="1:27" ht="18.75" customHeight="1">
      <c r="A156" s="18"/>
      <c r="B156" s="409"/>
      <c r="C156" s="409"/>
      <c r="D156" s="409"/>
      <c r="E156" s="409"/>
      <c r="F156" s="409"/>
      <c r="G156" s="409"/>
      <c r="H156" s="409"/>
      <c r="I156" s="409"/>
      <c r="J156" s="409"/>
      <c r="K156" s="409"/>
      <c r="L156" s="409"/>
      <c r="M156" s="409"/>
      <c r="N156" s="409"/>
      <c r="P156" s="18"/>
      <c r="Q156" s="18"/>
      <c r="R156" s="18"/>
      <c r="S156" s="18"/>
      <c r="T156" s="18"/>
      <c r="U156" s="18"/>
      <c r="V156" s="18"/>
      <c r="W156" s="18"/>
      <c r="X156" s="18"/>
      <c r="Y156" s="18"/>
      <c r="Z156" s="18"/>
      <c r="AA156" s="18"/>
    </row>
    <row r="157" spans="1:27" ht="18.75" customHeight="1">
      <c r="A157" s="18"/>
      <c r="B157" s="409"/>
      <c r="C157" s="409"/>
      <c r="D157" s="409"/>
      <c r="E157" s="409"/>
      <c r="F157" s="409"/>
      <c r="G157" s="409"/>
      <c r="H157" s="409"/>
      <c r="I157" s="409"/>
      <c r="J157" s="409"/>
      <c r="K157" s="409"/>
      <c r="L157" s="409"/>
      <c r="M157" s="409"/>
      <c r="N157" s="409"/>
      <c r="P157" s="18"/>
      <c r="Q157" s="18"/>
      <c r="R157" s="18"/>
      <c r="S157" s="18"/>
      <c r="T157" s="18"/>
      <c r="U157" s="18"/>
      <c r="V157" s="18"/>
      <c r="W157" s="18"/>
      <c r="X157" s="18"/>
      <c r="Y157" s="18"/>
      <c r="Z157" s="18"/>
      <c r="AA157" s="18"/>
    </row>
    <row r="158" spans="1:27" ht="18.75" customHeight="1">
      <c r="A158" s="18"/>
      <c r="B158" s="409"/>
      <c r="C158" s="409"/>
      <c r="D158" s="409"/>
      <c r="E158" s="409"/>
      <c r="F158" s="409"/>
      <c r="G158" s="409"/>
      <c r="H158" s="409"/>
      <c r="I158" s="409"/>
      <c r="J158" s="409"/>
      <c r="K158" s="409"/>
      <c r="L158" s="409"/>
      <c r="M158" s="409"/>
      <c r="N158" s="409"/>
      <c r="P158" s="18"/>
      <c r="Q158" s="18"/>
      <c r="R158" s="18"/>
      <c r="S158" s="18"/>
      <c r="T158" s="18"/>
      <c r="U158" s="18"/>
      <c r="V158" s="18"/>
      <c r="W158" s="18"/>
      <c r="X158" s="18"/>
      <c r="Y158" s="18"/>
      <c r="Z158" s="18"/>
      <c r="AA158" s="18"/>
    </row>
    <row r="159" spans="1:27" ht="18.75" customHeight="1">
      <c r="A159" s="18"/>
      <c r="B159" s="409"/>
      <c r="C159" s="409"/>
      <c r="D159" s="409"/>
      <c r="E159" s="409"/>
      <c r="F159" s="409"/>
      <c r="G159" s="409"/>
      <c r="H159" s="409"/>
      <c r="I159" s="409"/>
      <c r="J159" s="409"/>
      <c r="K159" s="409"/>
      <c r="L159" s="409"/>
      <c r="M159" s="409"/>
      <c r="N159" s="409"/>
      <c r="P159" s="18"/>
      <c r="Q159" s="18"/>
      <c r="R159" s="18"/>
      <c r="S159" s="18"/>
      <c r="T159" s="18"/>
      <c r="U159" s="18"/>
      <c r="V159" s="18"/>
      <c r="W159" s="18"/>
      <c r="X159" s="18"/>
      <c r="Y159" s="18"/>
      <c r="Z159" s="18"/>
      <c r="AA159" s="18"/>
    </row>
    <row r="160" spans="1:27" ht="18.75" customHeight="1">
      <c r="A160" s="18"/>
      <c r="B160" s="409"/>
      <c r="C160" s="409"/>
      <c r="D160" s="409"/>
      <c r="E160" s="409"/>
      <c r="F160" s="409"/>
      <c r="G160" s="409"/>
      <c r="H160" s="409"/>
      <c r="I160" s="409"/>
      <c r="J160" s="409"/>
      <c r="K160" s="409"/>
      <c r="L160" s="409"/>
      <c r="M160" s="409"/>
      <c r="N160" s="409"/>
      <c r="P160" s="18"/>
      <c r="Q160" s="18"/>
      <c r="R160" s="18"/>
      <c r="S160" s="18"/>
      <c r="T160" s="18"/>
      <c r="U160" s="18"/>
      <c r="V160" s="18"/>
      <c r="W160" s="18"/>
      <c r="X160" s="18"/>
      <c r="Y160" s="18"/>
      <c r="Z160" s="18"/>
      <c r="AA160" s="18"/>
    </row>
    <row r="161" spans="1:27" ht="18.75" customHeight="1">
      <c r="A161" s="18"/>
      <c r="B161" s="409"/>
      <c r="C161" s="409"/>
      <c r="D161" s="409"/>
      <c r="E161" s="409"/>
      <c r="F161" s="409"/>
      <c r="G161" s="409"/>
      <c r="H161" s="409"/>
      <c r="I161" s="409"/>
      <c r="J161" s="409"/>
      <c r="K161" s="409"/>
      <c r="L161" s="409"/>
      <c r="M161" s="409"/>
      <c r="N161" s="409"/>
      <c r="P161" s="18"/>
      <c r="Q161" s="18"/>
      <c r="R161" s="18"/>
      <c r="S161" s="18"/>
      <c r="T161" s="18"/>
      <c r="U161" s="18"/>
      <c r="V161" s="18"/>
      <c r="W161" s="18"/>
      <c r="X161" s="18"/>
      <c r="Y161" s="18"/>
      <c r="Z161" s="18"/>
      <c r="AA161" s="18"/>
    </row>
    <row r="162" spans="1:27" ht="18.75" customHeight="1">
      <c r="A162" s="18"/>
      <c r="B162" s="409"/>
      <c r="C162" s="409"/>
      <c r="D162" s="409"/>
      <c r="E162" s="409"/>
      <c r="F162" s="409"/>
      <c r="G162" s="409"/>
      <c r="H162" s="409"/>
      <c r="I162" s="409"/>
      <c r="J162" s="409"/>
      <c r="K162" s="409"/>
      <c r="L162" s="409"/>
      <c r="M162" s="409"/>
      <c r="N162" s="409"/>
      <c r="P162" s="18"/>
      <c r="Q162" s="18"/>
      <c r="R162" s="18"/>
      <c r="S162" s="18"/>
      <c r="T162" s="18"/>
      <c r="U162" s="18"/>
      <c r="V162" s="18"/>
      <c r="W162" s="18"/>
      <c r="X162" s="18"/>
      <c r="Y162" s="18"/>
      <c r="Z162" s="18"/>
      <c r="AA162" s="18"/>
    </row>
    <row r="163" spans="1:27" ht="18.75" customHeight="1">
      <c r="A163" s="18"/>
      <c r="B163" s="409"/>
      <c r="C163" s="409"/>
      <c r="D163" s="409"/>
      <c r="E163" s="409"/>
      <c r="F163" s="409"/>
      <c r="G163" s="409"/>
      <c r="H163" s="409"/>
      <c r="I163" s="409"/>
      <c r="J163" s="409"/>
      <c r="K163" s="409"/>
      <c r="L163" s="409"/>
      <c r="M163" s="409"/>
      <c r="N163" s="409"/>
      <c r="P163" s="18"/>
      <c r="Q163" s="18"/>
      <c r="R163" s="18"/>
      <c r="S163" s="18"/>
      <c r="T163" s="18"/>
      <c r="U163" s="18"/>
      <c r="V163" s="18"/>
      <c r="W163" s="18"/>
      <c r="X163" s="18"/>
      <c r="Y163" s="18"/>
      <c r="Z163" s="18"/>
      <c r="AA163" s="18"/>
    </row>
    <row r="164" spans="1:27" ht="18.75" customHeight="1">
      <c r="A164" s="18"/>
      <c r="B164" s="409"/>
      <c r="C164" s="409"/>
      <c r="D164" s="409"/>
      <c r="E164" s="409"/>
      <c r="F164" s="409"/>
      <c r="G164" s="409"/>
      <c r="H164" s="409"/>
      <c r="I164" s="409"/>
      <c r="J164" s="409"/>
      <c r="K164" s="409"/>
      <c r="L164" s="409"/>
      <c r="M164" s="409"/>
      <c r="N164" s="409"/>
      <c r="P164" s="18"/>
      <c r="Q164" s="18"/>
      <c r="R164" s="18"/>
      <c r="S164" s="18"/>
      <c r="T164" s="18"/>
      <c r="U164" s="18"/>
      <c r="V164" s="18"/>
      <c r="W164" s="18"/>
      <c r="X164" s="18"/>
      <c r="Y164" s="18"/>
      <c r="Z164" s="18"/>
      <c r="AA164" s="18"/>
    </row>
    <row r="165" spans="1:27" ht="18.75" customHeight="1">
      <c r="A165" s="18"/>
      <c r="B165" s="409"/>
      <c r="C165" s="409"/>
      <c r="D165" s="409"/>
      <c r="E165" s="409"/>
      <c r="F165" s="409"/>
      <c r="G165" s="409"/>
      <c r="H165" s="409"/>
      <c r="I165" s="409"/>
      <c r="J165" s="409"/>
      <c r="K165" s="409"/>
      <c r="L165" s="409"/>
      <c r="M165" s="409"/>
      <c r="N165" s="409"/>
      <c r="P165" s="18"/>
      <c r="Q165" s="18"/>
      <c r="R165" s="18"/>
      <c r="S165" s="18"/>
      <c r="T165" s="18"/>
      <c r="U165" s="18"/>
      <c r="V165" s="18"/>
      <c r="W165" s="18"/>
      <c r="X165" s="18"/>
      <c r="Y165" s="18"/>
      <c r="Z165" s="18"/>
      <c r="AA165" s="18"/>
    </row>
    <row r="166" spans="1:27" ht="18.75" customHeight="1">
      <c r="A166" s="18"/>
      <c r="B166" s="409"/>
      <c r="C166" s="409"/>
      <c r="D166" s="409"/>
      <c r="E166" s="409"/>
      <c r="F166" s="409"/>
      <c r="G166" s="409"/>
      <c r="H166" s="409"/>
      <c r="I166" s="409"/>
      <c r="J166" s="409"/>
      <c r="K166" s="409"/>
      <c r="L166" s="409"/>
      <c r="M166" s="409"/>
      <c r="N166" s="409"/>
      <c r="P166" s="18"/>
      <c r="Q166" s="18"/>
      <c r="R166" s="18"/>
      <c r="S166" s="18"/>
      <c r="T166" s="18"/>
      <c r="U166" s="18"/>
      <c r="V166" s="18"/>
      <c r="W166" s="18"/>
      <c r="X166" s="18"/>
      <c r="Y166" s="18"/>
      <c r="Z166" s="18"/>
      <c r="AA166" s="18"/>
    </row>
    <row r="167" spans="1:27" ht="18.75" customHeight="1">
      <c r="A167" s="18"/>
      <c r="B167" s="409"/>
      <c r="C167" s="409"/>
      <c r="D167" s="409"/>
      <c r="E167" s="409"/>
      <c r="F167" s="409"/>
      <c r="G167" s="409"/>
      <c r="H167" s="409"/>
      <c r="I167" s="409"/>
      <c r="J167" s="409"/>
      <c r="K167" s="409"/>
      <c r="L167" s="409"/>
      <c r="M167" s="409"/>
      <c r="N167" s="409"/>
      <c r="P167" s="18"/>
      <c r="Q167" s="18"/>
      <c r="R167" s="18"/>
      <c r="S167" s="18"/>
      <c r="T167" s="18"/>
      <c r="U167" s="18"/>
      <c r="V167" s="18"/>
      <c r="W167" s="18"/>
      <c r="X167" s="18"/>
      <c r="Y167" s="18"/>
      <c r="Z167" s="18"/>
      <c r="AA167" s="18"/>
    </row>
    <row r="168" spans="1:27" ht="18.75" customHeight="1">
      <c r="A168" s="18"/>
      <c r="B168" s="409"/>
      <c r="C168" s="409"/>
      <c r="D168" s="409"/>
      <c r="E168" s="409"/>
      <c r="F168" s="409"/>
      <c r="G168" s="409"/>
      <c r="H168" s="409"/>
      <c r="I168" s="409"/>
      <c r="J168" s="409"/>
      <c r="K168" s="409"/>
      <c r="L168" s="409"/>
      <c r="M168" s="409"/>
      <c r="N168" s="409"/>
      <c r="P168" s="18"/>
      <c r="Q168" s="18"/>
      <c r="R168" s="18"/>
      <c r="S168" s="18"/>
      <c r="T168" s="18"/>
      <c r="U168" s="18"/>
      <c r="V168" s="18"/>
      <c r="W168" s="18"/>
      <c r="X168" s="18"/>
      <c r="Y168" s="18"/>
      <c r="Z168" s="18"/>
      <c r="AA168" s="18"/>
    </row>
    <row r="169" spans="1:27" ht="18.75" customHeight="1">
      <c r="A169" s="18"/>
      <c r="B169" s="409"/>
      <c r="C169" s="409"/>
      <c r="D169" s="409"/>
      <c r="E169" s="409"/>
      <c r="F169" s="409"/>
      <c r="G169" s="409"/>
      <c r="H169" s="409"/>
      <c r="I169" s="409"/>
      <c r="J169" s="409"/>
      <c r="K169" s="409"/>
      <c r="L169" s="409"/>
      <c r="M169" s="409"/>
      <c r="N169" s="409"/>
      <c r="P169" s="18"/>
      <c r="Q169" s="18"/>
      <c r="R169" s="18"/>
      <c r="S169" s="18"/>
      <c r="T169" s="18"/>
      <c r="U169" s="18"/>
      <c r="V169" s="18"/>
      <c r="W169" s="18"/>
      <c r="X169" s="18"/>
      <c r="Y169" s="18"/>
      <c r="Z169" s="18"/>
      <c r="AA169" s="18"/>
    </row>
    <row r="170" spans="1:27" ht="18.75" customHeight="1">
      <c r="A170" s="18"/>
      <c r="B170" s="409"/>
      <c r="C170" s="409"/>
      <c r="D170" s="409"/>
      <c r="E170" s="409"/>
      <c r="F170" s="409"/>
      <c r="G170" s="409"/>
      <c r="H170" s="409"/>
      <c r="I170" s="409"/>
      <c r="J170" s="409"/>
      <c r="K170" s="409"/>
      <c r="L170" s="409"/>
      <c r="M170" s="409"/>
      <c r="N170" s="409"/>
      <c r="P170" s="18"/>
      <c r="Q170" s="18"/>
      <c r="R170" s="18"/>
      <c r="S170" s="18"/>
      <c r="T170" s="18"/>
      <c r="U170" s="18"/>
      <c r="V170" s="18"/>
      <c r="W170" s="18"/>
      <c r="X170" s="18"/>
      <c r="Y170" s="18"/>
      <c r="Z170" s="18"/>
      <c r="AA170" s="18"/>
    </row>
    <row r="171" spans="1:27" ht="18.75" customHeight="1">
      <c r="A171" s="18"/>
      <c r="B171" s="409"/>
      <c r="C171" s="409"/>
      <c r="D171" s="409"/>
      <c r="E171" s="409"/>
      <c r="F171" s="409"/>
      <c r="G171" s="409"/>
      <c r="H171" s="409"/>
      <c r="I171" s="409"/>
      <c r="J171" s="409"/>
      <c r="K171" s="409"/>
      <c r="L171" s="409"/>
      <c r="M171" s="409"/>
      <c r="N171" s="409"/>
      <c r="P171" s="18"/>
      <c r="Q171" s="18"/>
      <c r="R171" s="18"/>
      <c r="S171" s="18"/>
      <c r="T171" s="18"/>
      <c r="U171" s="18"/>
      <c r="V171" s="18"/>
      <c r="W171" s="18"/>
      <c r="X171" s="18"/>
      <c r="Y171" s="18"/>
      <c r="Z171" s="18"/>
      <c r="AA171" s="18"/>
    </row>
    <row r="172" spans="1:27" ht="18.75" customHeight="1">
      <c r="A172" s="18"/>
      <c r="B172" s="409"/>
      <c r="C172" s="409"/>
      <c r="D172" s="409"/>
      <c r="E172" s="409"/>
      <c r="F172" s="409"/>
      <c r="G172" s="409"/>
      <c r="H172" s="409"/>
      <c r="I172" s="409"/>
      <c r="J172" s="409"/>
      <c r="K172" s="409"/>
      <c r="L172" s="409"/>
      <c r="M172" s="409"/>
      <c r="N172" s="409"/>
      <c r="P172" s="18"/>
      <c r="Q172" s="18"/>
      <c r="R172" s="18"/>
      <c r="S172" s="18"/>
      <c r="T172" s="18"/>
      <c r="U172" s="18"/>
      <c r="V172" s="18"/>
      <c r="W172" s="18"/>
      <c r="X172" s="18"/>
      <c r="Y172" s="18"/>
      <c r="Z172" s="18"/>
      <c r="AA172" s="18"/>
    </row>
    <row r="173" spans="1:27" ht="18.75" customHeight="1">
      <c r="A173" s="18"/>
      <c r="B173" s="409"/>
      <c r="C173" s="409"/>
      <c r="D173" s="409"/>
      <c r="E173" s="409"/>
      <c r="F173" s="409"/>
      <c r="G173" s="409"/>
      <c r="H173" s="409"/>
      <c r="I173" s="409"/>
      <c r="J173" s="409"/>
      <c r="K173" s="409"/>
      <c r="L173" s="409"/>
      <c r="M173" s="409"/>
      <c r="N173" s="409"/>
      <c r="P173" s="18"/>
      <c r="Q173" s="18"/>
      <c r="R173" s="18"/>
      <c r="S173" s="18"/>
      <c r="T173" s="18"/>
      <c r="U173" s="18"/>
      <c r="V173" s="18"/>
      <c r="W173" s="18"/>
      <c r="X173" s="18"/>
      <c r="Y173" s="18"/>
      <c r="Z173" s="18"/>
      <c r="AA173" s="18"/>
    </row>
    <row r="174" spans="1:27" ht="18.75" customHeight="1">
      <c r="A174" s="18"/>
      <c r="B174" s="409"/>
      <c r="C174" s="409"/>
      <c r="D174" s="409"/>
      <c r="E174" s="409"/>
      <c r="F174" s="409"/>
      <c r="G174" s="409"/>
      <c r="H174" s="409"/>
      <c r="I174" s="409"/>
      <c r="J174" s="409"/>
      <c r="K174" s="409"/>
      <c r="L174" s="409"/>
      <c r="M174" s="409"/>
      <c r="N174" s="409"/>
      <c r="P174" s="18"/>
      <c r="Q174" s="18"/>
      <c r="R174" s="18"/>
      <c r="S174" s="18"/>
      <c r="T174" s="18"/>
      <c r="U174" s="18"/>
      <c r="V174" s="18"/>
      <c r="W174" s="18"/>
      <c r="X174" s="18"/>
      <c r="Y174" s="18"/>
      <c r="Z174" s="18"/>
      <c r="AA174" s="18"/>
    </row>
    <row r="175" spans="1:27" ht="18.75" customHeight="1">
      <c r="A175" s="18"/>
      <c r="B175" s="409"/>
      <c r="C175" s="409"/>
      <c r="D175" s="409"/>
      <c r="E175" s="409"/>
      <c r="F175" s="409"/>
      <c r="G175" s="409"/>
      <c r="H175" s="409"/>
      <c r="I175" s="409"/>
      <c r="J175" s="409"/>
      <c r="K175" s="409"/>
      <c r="L175" s="409"/>
      <c r="M175" s="409"/>
      <c r="N175" s="409"/>
      <c r="P175" s="18"/>
      <c r="Q175" s="18"/>
      <c r="R175" s="18"/>
      <c r="S175" s="18"/>
      <c r="T175" s="18"/>
      <c r="U175" s="18"/>
      <c r="V175" s="18"/>
      <c r="W175" s="18"/>
      <c r="X175" s="18"/>
      <c r="Y175" s="18"/>
      <c r="Z175" s="18"/>
      <c r="AA175" s="18"/>
    </row>
    <row r="176" spans="1:27" ht="18.75" customHeight="1">
      <c r="A176" s="18"/>
      <c r="B176" s="409"/>
      <c r="C176" s="409"/>
      <c r="D176" s="409"/>
      <c r="E176" s="409"/>
      <c r="F176" s="409"/>
      <c r="G176" s="409"/>
      <c r="H176" s="409"/>
      <c r="I176" s="409"/>
      <c r="J176" s="409"/>
      <c r="K176" s="409"/>
      <c r="L176" s="409"/>
      <c r="M176" s="409"/>
      <c r="N176" s="409"/>
      <c r="P176" s="18"/>
      <c r="Q176" s="18"/>
      <c r="R176" s="18"/>
      <c r="S176" s="18"/>
      <c r="T176" s="18"/>
      <c r="U176" s="18"/>
      <c r="V176" s="18"/>
      <c r="W176" s="18"/>
      <c r="X176" s="18"/>
      <c r="Y176" s="18"/>
      <c r="Z176" s="18"/>
      <c r="AA176" s="18"/>
    </row>
    <row r="177" spans="1:27" ht="18.75" customHeight="1">
      <c r="A177" s="18"/>
      <c r="B177" s="409"/>
      <c r="C177" s="409"/>
      <c r="D177" s="409"/>
      <c r="E177" s="409"/>
      <c r="F177" s="409"/>
      <c r="G177" s="409"/>
      <c r="H177" s="409"/>
      <c r="I177" s="409"/>
      <c r="J177" s="409"/>
      <c r="K177" s="409"/>
      <c r="L177" s="409"/>
      <c r="M177" s="409"/>
      <c r="N177" s="409"/>
      <c r="P177" s="18"/>
      <c r="Q177" s="18"/>
      <c r="R177" s="18"/>
      <c r="S177" s="18"/>
      <c r="T177" s="18"/>
      <c r="U177" s="18"/>
      <c r="V177" s="18"/>
      <c r="W177" s="18"/>
      <c r="X177" s="18"/>
      <c r="Y177" s="18"/>
      <c r="Z177" s="18"/>
      <c r="AA177" s="18"/>
    </row>
    <row r="178" spans="1:27" ht="18.75" customHeight="1">
      <c r="A178" s="18"/>
      <c r="B178" s="409"/>
      <c r="C178" s="409"/>
      <c r="D178" s="409"/>
      <c r="E178" s="409"/>
      <c r="F178" s="409"/>
      <c r="G178" s="409"/>
      <c r="H178" s="409"/>
      <c r="I178" s="409"/>
      <c r="J178" s="409"/>
      <c r="K178" s="409"/>
      <c r="L178" s="409"/>
      <c r="M178" s="409"/>
      <c r="N178" s="409"/>
      <c r="P178" s="18"/>
      <c r="Q178" s="18"/>
      <c r="R178" s="18"/>
      <c r="S178" s="18"/>
      <c r="T178" s="18"/>
      <c r="U178" s="18"/>
      <c r="V178" s="18"/>
      <c r="W178" s="18"/>
      <c r="X178" s="18"/>
      <c r="Y178" s="18"/>
      <c r="Z178" s="18"/>
      <c r="AA178" s="18"/>
    </row>
    <row r="179" spans="1:27" ht="18.75" customHeight="1">
      <c r="A179" s="18"/>
      <c r="B179" s="409"/>
      <c r="C179" s="409"/>
      <c r="D179" s="409"/>
      <c r="E179" s="409"/>
      <c r="F179" s="409"/>
      <c r="G179" s="409"/>
      <c r="H179" s="409"/>
      <c r="I179" s="409"/>
      <c r="J179" s="409"/>
      <c r="K179" s="409"/>
      <c r="L179" s="409"/>
      <c r="M179" s="409"/>
      <c r="N179" s="409"/>
      <c r="P179" s="18"/>
      <c r="Q179" s="18"/>
      <c r="R179" s="18"/>
      <c r="S179" s="18"/>
      <c r="T179" s="18"/>
      <c r="U179" s="18"/>
      <c r="V179" s="18"/>
      <c r="W179" s="18"/>
      <c r="X179" s="18"/>
      <c r="Y179" s="18"/>
      <c r="Z179" s="18"/>
      <c r="AA179" s="18"/>
    </row>
    <row r="180" spans="1:27" ht="18.75" customHeight="1">
      <c r="A180" s="18"/>
      <c r="B180" s="409"/>
      <c r="C180" s="409"/>
      <c r="D180" s="409"/>
      <c r="E180" s="409"/>
      <c r="F180" s="409"/>
      <c r="G180" s="409"/>
      <c r="H180" s="409"/>
      <c r="I180" s="409"/>
      <c r="J180" s="409"/>
      <c r="K180" s="409"/>
      <c r="L180" s="409"/>
      <c r="M180" s="409"/>
      <c r="N180" s="409"/>
      <c r="P180" s="18"/>
      <c r="Q180" s="18"/>
      <c r="R180" s="18"/>
      <c r="S180" s="18"/>
      <c r="T180" s="18"/>
      <c r="U180" s="18"/>
      <c r="V180" s="18"/>
      <c r="W180" s="18"/>
      <c r="X180" s="18"/>
      <c r="Y180" s="18"/>
      <c r="Z180" s="18"/>
      <c r="AA180" s="18"/>
    </row>
    <row r="181" spans="1:27" ht="18.75" customHeight="1">
      <c r="A181" s="18"/>
      <c r="B181" s="409"/>
      <c r="C181" s="409"/>
      <c r="D181" s="409"/>
      <c r="E181" s="409"/>
      <c r="F181" s="409"/>
      <c r="G181" s="409"/>
      <c r="H181" s="409"/>
      <c r="I181" s="409"/>
      <c r="J181" s="409"/>
      <c r="K181" s="409"/>
      <c r="L181" s="409"/>
      <c r="M181" s="409"/>
      <c r="N181" s="409"/>
      <c r="P181" s="18"/>
      <c r="Q181" s="18"/>
      <c r="R181" s="18"/>
      <c r="S181" s="18"/>
      <c r="T181" s="18"/>
      <c r="U181" s="18"/>
      <c r="V181" s="18"/>
      <c r="W181" s="18"/>
      <c r="X181" s="18"/>
      <c r="Y181" s="18"/>
      <c r="Z181" s="18"/>
      <c r="AA181" s="18"/>
    </row>
    <row r="182" spans="1:27" ht="18.75" customHeight="1">
      <c r="A182" s="18"/>
      <c r="B182" s="409"/>
      <c r="C182" s="409"/>
      <c r="D182" s="409"/>
      <c r="E182" s="409"/>
      <c r="F182" s="409"/>
      <c r="G182" s="409"/>
      <c r="H182" s="409"/>
      <c r="I182" s="409"/>
      <c r="J182" s="409"/>
      <c r="K182" s="409"/>
      <c r="L182" s="409"/>
      <c r="M182" s="409"/>
      <c r="N182" s="409"/>
      <c r="P182" s="18"/>
      <c r="Q182" s="18"/>
      <c r="R182" s="18"/>
      <c r="S182" s="18"/>
      <c r="T182" s="18"/>
      <c r="U182" s="18"/>
      <c r="V182" s="18"/>
      <c r="W182" s="18"/>
      <c r="X182" s="18"/>
      <c r="Y182" s="18"/>
      <c r="Z182" s="18"/>
      <c r="AA182" s="18"/>
    </row>
    <row r="183" spans="1:27" ht="18.75" customHeight="1">
      <c r="A183" s="18"/>
      <c r="B183" s="409"/>
      <c r="C183" s="409"/>
      <c r="D183" s="409"/>
      <c r="E183" s="409"/>
      <c r="F183" s="409"/>
      <c r="G183" s="409"/>
      <c r="H183" s="409"/>
      <c r="I183" s="409"/>
      <c r="J183" s="409"/>
      <c r="K183" s="409"/>
      <c r="L183" s="409"/>
      <c r="M183" s="409"/>
      <c r="N183" s="409"/>
      <c r="P183" s="18"/>
      <c r="Q183" s="18"/>
      <c r="R183" s="18"/>
      <c r="S183" s="18"/>
      <c r="T183" s="18"/>
      <c r="U183" s="18"/>
      <c r="V183" s="18"/>
      <c r="W183" s="18"/>
      <c r="X183" s="18"/>
      <c r="Y183" s="18"/>
      <c r="Z183" s="18"/>
      <c r="AA183" s="18"/>
    </row>
    <row r="184" spans="1:27" ht="18.75" customHeight="1">
      <c r="A184" s="18"/>
      <c r="B184" s="409"/>
      <c r="C184" s="409"/>
      <c r="D184" s="409"/>
      <c r="E184" s="409"/>
      <c r="F184" s="409"/>
      <c r="G184" s="409"/>
      <c r="H184" s="409"/>
      <c r="I184" s="409"/>
      <c r="J184" s="409"/>
      <c r="K184" s="409"/>
      <c r="L184" s="409"/>
      <c r="M184" s="409"/>
      <c r="N184" s="409"/>
      <c r="P184" s="18"/>
      <c r="Q184" s="18"/>
      <c r="R184" s="18"/>
      <c r="S184" s="18"/>
      <c r="T184" s="18"/>
      <c r="U184" s="18"/>
      <c r="V184" s="18"/>
      <c r="W184" s="18"/>
      <c r="X184" s="18"/>
      <c r="Y184" s="18"/>
      <c r="Z184" s="18"/>
      <c r="AA184" s="18"/>
    </row>
    <row r="185" spans="1:27" ht="18.75" customHeight="1">
      <c r="A185" s="18"/>
      <c r="B185" s="409"/>
      <c r="C185" s="409"/>
      <c r="D185" s="409"/>
      <c r="E185" s="409"/>
      <c r="F185" s="409"/>
      <c r="G185" s="409"/>
      <c r="H185" s="409"/>
      <c r="I185" s="409"/>
      <c r="J185" s="409"/>
      <c r="K185" s="409"/>
      <c r="L185" s="409"/>
      <c r="M185" s="409"/>
      <c r="N185" s="409"/>
      <c r="P185" s="18"/>
      <c r="Q185" s="18"/>
      <c r="R185" s="18"/>
      <c r="S185" s="18"/>
      <c r="T185" s="18"/>
      <c r="U185" s="18"/>
      <c r="V185" s="18"/>
      <c r="W185" s="18"/>
      <c r="X185" s="18"/>
      <c r="Y185" s="18"/>
      <c r="Z185" s="18"/>
      <c r="AA185" s="18"/>
    </row>
    <row r="186" spans="1:27" ht="18.75" customHeight="1">
      <c r="A186" s="18"/>
      <c r="B186" s="409"/>
      <c r="C186" s="409"/>
      <c r="D186" s="409"/>
      <c r="E186" s="409"/>
      <c r="F186" s="409"/>
      <c r="G186" s="409"/>
      <c r="H186" s="409"/>
      <c r="I186" s="409"/>
      <c r="J186" s="409"/>
      <c r="K186" s="409"/>
      <c r="L186" s="409"/>
      <c r="M186" s="409"/>
      <c r="N186" s="409"/>
      <c r="P186" s="18"/>
      <c r="Q186" s="18"/>
      <c r="R186" s="18"/>
      <c r="S186" s="18"/>
      <c r="T186" s="18"/>
      <c r="U186" s="18"/>
      <c r="V186" s="18"/>
      <c r="W186" s="18"/>
      <c r="X186" s="18"/>
      <c r="Y186" s="18"/>
      <c r="Z186" s="18"/>
      <c r="AA186" s="18"/>
    </row>
    <row r="187" spans="1:27" ht="18.75" customHeight="1">
      <c r="A187" s="18"/>
      <c r="B187" s="409"/>
      <c r="C187" s="409"/>
      <c r="D187" s="409"/>
      <c r="E187" s="409"/>
      <c r="F187" s="409"/>
      <c r="G187" s="409"/>
      <c r="H187" s="409"/>
      <c r="I187" s="409"/>
      <c r="J187" s="409"/>
      <c r="K187" s="409"/>
      <c r="L187" s="409"/>
      <c r="M187" s="409"/>
      <c r="N187" s="409"/>
      <c r="P187" s="18"/>
      <c r="Q187" s="18"/>
      <c r="R187" s="18"/>
      <c r="S187" s="18"/>
      <c r="T187" s="18"/>
      <c r="U187" s="18"/>
      <c r="V187" s="18"/>
      <c r="W187" s="18"/>
      <c r="X187" s="18"/>
      <c r="Y187" s="18"/>
      <c r="Z187" s="18"/>
      <c r="AA187" s="18"/>
    </row>
    <row r="188" spans="1:27" ht="18.75" customHeight="1">
      <c r="A188" s="18"/>
      <c r="B188" s="409"/>
      <c r="C188" s="409"/>
      <c r="D188" s="409"/>
      <c r="E188" s="409"/>
      <c r="F188" s="409"/>
      <c r="G188" s="409"/>
      <c r="H188" s="409"/>
      <c r="I188" s="409"/>
      <c r="J188" s="409"/>
      <c r="K188" s="409"/>
      <c r="L188" s="409"/>
      <c r="M188" s="409"/>
      <c r="N188" s="409"/>
      <c r="P188" s="18"/>
      <c r="Q188" s="18"/>
      <c r="R188" s="18"/>
      <c r="S188" s="18"/>
      <c r="T188" s="18"/>
      <c r="U188" s="18"/>
      <c r="V188" s="18"/>
      <c r="W188" s="18"/>
      <c r="X188" s="18"/>
      <c r="Y188" s="18"/>
      <c r="Z188" s="18"/>
      <c r="AA188" s="18"/>
    </row>
    <row r="189" spans="1:27" ht="18.75" customHeight="1">
      <c r="A189" s="18"/>
      <c r="B189" s="409"/>
      <c r="C189" s="409"/>
      <c r="D189" s="409"/>
      <c r="E189" s="409"/>
      <c r="F189" s="409"/>
      <c r="G189" s="409"/>
      <c r="H189" s="409"/>
      <c r="I189" s="409"/>
      <c r="J189" s="409"/>
      <c r="K189" s="409"/>
      <c r="L189" s="409"/>
      <c r="M189" s="409"/>
      <c r="N189" s="409"/>
      <c r="P189" s="18"/>
      <c r="Q189" s="18"/>
      <c r="R189" s="18"/>
      <c r="S189" s="18"/>
      <c r="T189" s="18"/>
      <c r="U189" s="18"/>
      <c r="V189" s="18"/>
      <c r="W189" s="18"/>
      <c r="X189" s="18"/>
      <c r="Y189" s="18"/>
      <c r="Z189" s="18"/>
      <c r="AA189" s="18"/>
    </row>
    <row r="190" spans="1:27" ht="18.75" customHeight="1">
      <c r="A190" s="18"/>
      <c r="B190" s="409"/>
      <c r="C190" s="409"/>
      <c r="D190" s="409"/>
      <c r="E190" s="409"/>
      <c r="F190" s="409"/>
      <c r="G190" s="409"/>
      <c r="H190" s="409"/>
      <c r="I190" s="409"/>
      <c r="J190" s="409"/>
      <c r="K190" s="409"/>
      <c r="L190" s="409"/>
      <c r="M190" s="409"/>
      <c r="N190" s="409"/>
      <c r="P190" s="18"/>
      <c r="Q190" s="18"/>
      <c r="R190" s="18"/>
      <c r="S190" s="18"/>
      <c r="T190" s="18"/>
      <c r="U190" s="18"/>
      <c r="V190" s="18"/>
      <c r="W190" s="18"/>
      <c r="X190" s="18"/>
      <c r="Y190" s="18"/>
      <c r="Z190" s="18"/>
      <c r="AA190" s="18"/>
    </row>
    <row r="191" spans="1:27" ht="18.75" customHeight="1">
      <c r="A191" s="18"/>
      <c r="B191" s="409"/>
      <c r="C191" s="409"/>
      <c r="D191" s="409"/>
      <c r="E191" s="409"/>
      <c r="F191" s="409"/>
      <c r="G191" s="409"/>
      <c r="H191" s="409"/>
      <c r="I191" s="409"/>
      <c r="J191" s="409"/>
      <c r="K191" s="409"/>
      <c r="L191" s="409"/>
      <c r="M191" s="409"/>
      <c r="N191" s="409"/>
      <c r="P191" s="18"/>
      <c r="Q191" s="18"/>
      <c r="R191" s="18"/>
      <c r="S191" s="18"/>
      <c r="T191" s="18"/>
      <c r="U191" s="18"/>
      <c r="V191" s="18"/>
      <c r="W191" s="18"/>
      <c r="X191" s="18"/>
      <c r="Y191" s="18"/>
      <c r="Z191" s="18"/>
      <c r="AA191" s="18"/>
    </row>
    <row r="192" spans="1:27" ht="18.75" customHeight="1">
      <c r="A192" s="18"/>
      <c r="B192" s="409"/>
      <c r="C192" s="409"/>
      <c r="D192" s="409"/>
      <c r="E192" s="409"/>
      <c r="F192" s="409"/>
      <c r="G192" s="409"/>
      <c r="H192" s="409"/>
      <c r="I192" s="409"/>
      <c r="J192" s="409"/>
      <c r="K192" s="409"/>
      <c r="L192" s="409"/>
      <c r="M192" s="409"/>
      <c r="N192" s="409"/>
      <c r="P192" s="18"/>
      <c r="Q192" s="18"/>
      <c r="R192" s="18"/>
      <c r="S192" s="18"/>
      <c r="T192" s="18"/>
      <c r="U192" s="18"/>
      <c r="V192" s="18"/>
      <c r="W192" s="18"/>
      <c r="X192" s="18"/>
      <c r="Y192" s="18"/>
      <c r="Z192" s="18"/>
      <c r="AA192" s="18"/>
    </row>
    <row r="193" spans="1:27" ht="18.75" customHeight="1">
      <c r="A193" s="18"/>
      <c r="B193" s="409"/>
      <c r="C193" s="409"/>
      <c r="D193" s="409"/>
      <c r="E193" s="409"/>
      <c r="F193" s="409"/>
      <c r="G193" s="409"/>
      <c r="H193" s="409"/>
      <c r="I193" s="409"/>
      <c r="J193" s="409"/>
      <c r="K193" s="409"/>
      <c r="L193" s="409"/>
      <c r="M193" s="409"/>
      <c r="N193" s="409"/>
      <c r="P193" s="18"/>
      <c r="Q193" s="18"/>
      <c r="R193" s="18"/>
      <c r="S193" s="18"/>
      <c r="T193" s="18"/>
      <c r="U193" s="18"/>
      <c r="V193" s="18"/>
      <c r="W193" s="18"/>
      <c r="X193" s="18"/>
      <c r="Y193" s="18"/>
      <c r="Z193" s="18"/>
      <c r="AA193" s="18"/>
    </row>
    <row r="194" spans="1:27" ht="18.75" customHeight="1">
      <c r="A194" s="18"/>
      <c r="B194" s="409"/>
      <c r="C194" s="409"/>
      <c r="D194" s="409"/>
      <c r="E194" s="409"/>
      <c r="F194" s="409"/>
      <c r="G194" s="409"/>
      <c r="H194" s="409"/>
      <c r="I194" s="409"/>
      <c r="J194" s="409"/>
      <c r="K194" s="409"/>
      <c r="L194" s="409"/>
      <c r="M194" s="409"/>
      <c r="N194" s="409"/>
      <c r="P194" s="18"/>
      <c r="Q194" s="18"/>
      <c r="R194" s="18"/>
      <c r="S194" s="18"/>
      <c r="T194" s="18"/>
      <c r="U194" s="18"/>
      <c r="V194" s="18"/>
      <c r="W194" s="18"/>
      <c r="X194" s="18"/>
      <c r="Y194" s="18"/>
      <c r="Z194" s="18"/>
      <c r="AA194" s="18"/>
    </row>
    <row r="195" spans="1:27" ht="18.75" customHeight="1">
      <c r="A195" s="18"/>
      <c r="B195" s="409"/>
      <c r="C195" s="409"/>
      <c r="D195" s="409"/>
      <c r="E195" s="409"/>
      <c r="F195" s="409"/>
      <c r="G195" s="409"/>
      <c r="H195" s="409"/>
      <c r="I195" s="409"/>
      <c r="J195" s="409"/>
      <c r="K195" s="409"/>
      <c r="L195" s="409"/>
      <c r="M195" s="409"/>
      <c r="N195" s="409"/>
      <c r="P195" s="18"/>
      <c r="Q195" s="18"/>
      <c r="R195" s="18"/>
      <c r="S195" s="18"/>
      <c r="T195" s="18"/>
      <c r="U195" s="18"/>
      <c r="V195" s="18"/>
      <c r="W195" s="18"/>
      <c r="X195" s="18"/>
      <c r="Y195" s="18"/>
      <c r="Z195" s="18"/>
      <c r="AA195" s="18"/>
    </row>
    <row r="196" spans="1:27" ht="18.75" customHeight="1">
      <c r="A196" s="18"/>
      <c r="B196" s="409"/>
      <c r="C196" s="409"/>
      <c r="D196" s="409"/>
      <c r="E196" s="409"/>
      <c r="F196" s="409"/>
      <c r="G196" s="409"/>
      <c r="H196" s="409"/>
      <c r="I196" s="409"/>
      <c r="J196" s="409"/>
      <c r="K196" s="409"/>
      <c r="L196" s="409"/>
      <c r="M196" s="409"/>
      <c r="N196" s="409"/>
      <c r="P196" s="18"/>
      <c r="Q196" s="18"/>
      <c r="R196" s="18"/>
      <c r="S196" s="18"/>
      <c r="T196" s="18"/>
      <c r="U196" s="18"/>
      <c r="V196" s="18"/>
      <c r="W196" s="18"/>
      <c r="X196" s="18"/>
      <c r="Y196" s="18"/>
      <c r="Z196" s="18"/>
      <c r="AA196" s="18"/>
    </row>
    <row r="197" spans="1:27" ht="18.75" customHeight="1">
      <c r="A197" s="18"/>
      <c r="B197" s="409"/>
      <c r="C197" s="409"/>
      <c r="D197" s="409"/>
      <c r="E197" s="409"/>
      <c r="F197" s="409"/>
      <c r="G197" s="409"/>
      <c r="H197" s="409"/>
      <c r="I197" s="409"/>
      <c r="J197" s="409"/>
      <c r="K197" s="409"/>
      <c r="L197" s="409"/>
      <c r="M197" s="409"/>
      <c r="N197" s="409"/>
      <c r="P197" s="18"/>
      <c r="Q197" s="18"/>
      <c r="R197" s="18"/>
      <c r="S197" s="18"/>
      <c r="T197" s="18"/>
      <c r="U197" s="18"/>
      <c r="V197" s="18"/>
      <c r="W197" s="18"/>
      <c r="X197" s="18"/>
      <c r="Y197" s="18"/>
      <c r="Z197" s="18"/>
      <c r="AA197" s="18"/>
    </row>
    <row r="198" spans="1:27" ht="18.75" customHeight="1">
      <c r="A198" s="18"/>
      <c r="B198" s="409"/>
      <c r="C198" s="409"/>
      <c r="D198" s="409"/>
      <c r="E198" s="409"/>
      <c r="F198" s="409"/>
      <c r="G198" s="409"/>
      <c r="H198" s="409"/>
      <c r="I198" s="409"/>
      <c r="J198" s="409"/>
      <c r="K198" s="409"/>
      <c r="L198" s="409"/>
      <c r="M198" s="409"/>
      <c r="N198" s="409"/>
      <c r="P198" s="18"/>
      <c r="Q198" s="18"/>
      <c r="R198" s="18"/>
      <c r="S198" s="18"/>
      <c r="T198" s="18"/>
      <c r="U198" s="18"/>
      <c r="V198" s="18"/>
      <c r="W198" s="18"/>
      <c r="X198" s="18"/>
      <c r="Y198" s="18"/>
      <c r="Z198" s="18"/>
      <c r="AA198" s="18"/>
    </row>
    <row r="199" spans="1:27" ht="18.75" customHeight="1">
      <c r="A199" s="18"/>
      <c r="B199" s="409"/>
      <c r="C199" s="409"/>
      <c r="D199" s="409"/>
      <c r="E199" s="409"/>
      <c r="F199" s="409"/>
      <c r="G199" s="409"/>
      <c r="H199" s="409"/>
      <c r="I199" s="409"/>
      <c r="J199" s="409"/>
      <c r="K199" s="409"/>
      <c r="L199" s="409"/>
      <c r="M199" s="409"/>
      <c r="N199" s="409"/>
      <c r="P199" s="18"/>
      <c r="Q199" s="18"/>
      <c r="R199" s="18"/>
      <c r="S199" s="18"/>
      <c r="T199" s="18"/>
      <c r="U199" s="18"/>
      <c r="V199" s="18"/>
      <c r="W199" s="18"/>
      <c r="X199" s="18"/>
      <c r="Y199" s="18"/>
      <c r="Z199" s="18"/>
      <c r="AA199" s="18"/>
    </row>
    <row r="200" spans="1:27" ht="18.75" customHeight="1">
      <c r="A200" s="18"/>
      <c r="B200" s="409"/>
      <c r="C200" s="409"/>
      <c r="D200" s="409"/>
      <c r="E200" s="409"/>
      <c r="F200" s="409"/>
      <c r="G200" s="409"/>
      <c r="H200" s="409"/>
      <c r="I200" s="409"/>
      <c r="J200" s="409"/>
      <c r="K200" s="409"/>
      <c r="L200" s="409"/>
      <c r="M200" s="409"/>
      <c r="N200" s="409"/>
      <c r="P200" s="18"/>
      <c r="Q200" s="18"/>
      <c r="R200" s="18"/>
      <c r="S200" s="18"/>
      <c r="T200" s="18"/>
      <c r="U200" s="18"/>
      <c r="V200" s="18"/>
      <c r="W200" s="18"/>
      <c r="X200" s="18"/>
      <c r="Y200" s="18"/>
      <c r="Z200" s="18"/>
      <c r="AA200" s="18"/>
    </row>
    <row r="201" spans="1:27" ht="18.75" customHeight="1">
      <c r="A201" s="18"/>
      <c r="B201" s="409"/>
      <c r="C201" s="409"/>
      <c r="D201" s="409"/>
      <c r="E201" s="409"/>
      <c r="F201" s="409"/>
      <c r="G201" s="409"/>
      <c r="H201" s="409"/>
      <c r="I201" s="409"/>
      <c r="J201" s="409"/>
      <c r="K201" s="409"/>
      <c r="L201" s="409"/>
      <c r="M201" s="409"/>
      <c r="N201" s="409"/>
      <c r="P201" s="18"/>
      <c r="Q201" s="18"/>
      <c r="R201" s="18"/>
      <c r="S201" s="18"/>
      <c r="T201" s="18"/>
      <c r="U201" s="18"/>
      <c r="V201" s="18"/>
      <c r="W201" s="18"/>
      <c r="X201" s="18"/>
      <c r="Y201" s="18"/>
      <c r="Z201" s="18"/>
      <c r="AA201" s="18"/>
    </row>
    <row r="202" spans="1:27" ht="18.75" customHeight="1">
      <c r="A202" s="18"/>
      <c r="B202" s="409"/>
      <c r="C202" s="409"/>
      <c r="D202" s="409"/>
      <c r="E202" s="409"/>
      <c r="F202" s="409"/>
      <c r="G202" s="409"/>
      <c r="H202" s="409"/>
      <c r="I202" s="409"/>
      <c r="J202" s="409"/>
      <c r="K202" s="409"/>
      <c r="L202" s="409"/>
      <c r="M202" s="409"/>
      <c r="N202" s="409"/>
      <c r="P202" s="18"/>
      <c r="Q202" s="18"/>
      <c r="R202" s="18"/>
      <c r="S202" s="18"/>
      <c r="T202" s="18"/>
      <c r="U202" s="18"/>
      <c r="V202" s="18"/>
      <c r="W202" s="18"/>
      <c r="X202" s="18"/>
      <c r="Y202" s="18"/>
      <c r="Z202" s="18"/>
      <c r="AA202" s="18"/>
    </row>
    <row r="203" spans="1:27" ht="18.75" customHeight="1">
      <c r="A203" s="18"/>
      <c r="B203" s="409"/>
      <c r="C203" s="409"/>
      <c r="D203" s="409"/>
      <c r="E203" s="409"/>
      <c r="F203" s="409"/>
      <c r="G203" s="409"/>
      <c r="H203" s="409"/>
      <c r="I203" s="409"/>
      <c r="J203" s="409"/>
      <c r="K203" s="409"/>
      <c r="L203" s="409"/>
      <c r="M203" s="409"/>
      <c r="N203" s="409"/>
      <c r="P203" s="18"/>
      <c r="Q203" s="18"/>
      <c r="R203" s="18"/>
      <c r="S203" s="18"/>
      <c r="T203" s="18"/>
      <c r="U203" s="18"/>
      <c r="V203" s="18"/>
      <c r="W203" s="18"/>
      <c r="X203" s="18"/>
      <c r="Y203" s="18"/>
      <c r="Z203" s="18"/>
      <c r="AA203" s="18"/>
    </row>
    <row r="204" spans="1:27" ht="18.75" customHeight="1">
      <c r="A204" s="18"/>
      <c r="B204" s="409"/>
      <c r="C204" s="409"/>
      <c r="D204" s="409"/>
      <c r="E204" s="409"/>
      <c r="F204" s="409"/>
      <c r="G204" s="409"/>
      <c r="H204" s="409"/>
      <c r="I204" s="409"/>
      <c r="J204" s="409"/>
      <c r="K204" s="409"/>
      <c r="L204" s="409"/>
      <c r="M204" s="409"/>
      <c r="N204" s="409"/>
      <c r="P204" s="18"/>
      <c r="Q204" s="18"/>
      <c r="R204" s="18"/>
      <c r="S204" s="18"/>
      <c r="T204" s="18"/>
      <c r="U204" s="18"/>
      <c r="V204" s="18"/>
      <c r="W204" s="18"/>
      <c r="X204" s="18"/>
      <c r="Y204" s="18"/>
      <c r="Z204" s="18"/>
      <c r="AA204" s="18"/>
    </row>
    <row r="205" spans="1:27" ht="18.75" customHeight="1">
      <c r="A205" s="18"/>
      <c r="B205" s="409"/>
      <c r="C205" s="409"/>
      <c r="D205" s="409"/>
      <c r="E205" s="409"/>
      <c r="F205" s="409"/>
      <c r="G205" s="409"/>
      <c r="H205" s="409"/>
      <c r="I205" s="409"/>
      <c r="J205" s="409"/>
      <c r="K205" s="409"/>
      <c r="L205" s="409"/>
      <c r="M205" s="409"/>
      <c r="N205" s="409"/>
      <c r="P205" s="18"/>
      <c r="Q205" s="18"/>
      <c r="R205" s="18"/>
      <c r="S205" s="18"/>
      <c r="T205" s="18"/>
      <c r="U205" s="18"/>
      <c r="V205" s="18"/>
      <c r="W205" s="18"/>
      <c r="X205" s="18"/>
      <c r="Y205" s="18"/>
      <c r="Z205" s="18"/>
      <c r="AA205" s="18"/>
    </row>
    <row r="206" spans="1:27" ht="18.75" customHeight="1">
      <c r="A206" s="18"/>
      <c r="B206" s="409"/>
      <c r="C206" s="409"/>
      <c r="D206" s="409"/>
      <c r="E206" s="409"/>
      <c r="F206" s="409"/>
      <c r="G206" s="409"/>
      <c r="H206" s="409"/>
      <c r="I206" s="409"/>
      <c r="J206" s="409"/>
      <c r="K206" s="409"/>
      <c r="L206" s="409"/>
      <c r="M206" s="409"/>
      <c r="N206" s="409"/>
      <c r="P206" s="18"/>
      <c r="Q206" s="18"/>
      <c r="R206" s="18"/>
      <c r="S206" s="18"/>
      <c r="T206" s="18"/>
      <c r="U206" s="18"/>
      <c r="V206" s="18"/>
      <c r="W206" s="18"/>
      <c r="X206" s="18"/>
      <c r="Y206" s="18"/>
      <c r="Z206" s="18"/>
      <c r="AA206" s="18"/>
    </row>
    <row r="207" spans="1:27" ht="18.75" customHeight="1">
      <c r="A207" s="18"/>
      <c r="B207" s="409"/>
      <c r="C207" s="409"/>
      <c r="D207" s="409"/>
      <c r="E207" s="409"/>
      <c r="F207" s="409"/>
      <c r="G207" s="409"/>
      <c r="H207" s="409"/>
      <c r="I207" s="409"/>
      <c r="J207" s="409"/>
      <c r="K207" s="409"/>
      <c r="L207" s="409"/>
      <c r="M207" s="409"/>
      <c r="N207" s="409"/>
      <c r="P207" s="18"/>
      <c r="Q207" s="18"/>
      <c r="R207" s="18"/>
      <c r="S207" s="18"/>
      <c r="T207" s="18"/>
      <c r="U207" s="18"/>
      <c r="V207" s="18"/>
      <c r="W207" s="18"/>
      <c r="X207" s="18"/>
      <c r="Y207" s="18"/>
      <c r="Z207" s="18"/>
      <c r="AA207" s="18"/>
    </row>
    <row r="208" spans="1:27" ht="18.75" customHeight="1">
      <c r="A208" s="18"/>
      <c r="B208" s="409"/>
      <c r="C208" s="409"/>
      <c r="D208" s="409"/>
      <c r="E208" s="409"/>
      <c r="F208" s="409"/>
      <c r="G208" s="409"/>
      <c r="H208" s="409"/>
      <c r="I208" s="409"/>
      <c r="J208" s="409"/>
      <c r="K208" s="409"/>
      <c r="L208" s="409"/>
      <c r="M208" s="409"/>
      <c r="N208" s="409"/>
      <c r="P208" s="18"/>
      <c r="Q208" s="18"/>
      <c r="R208" s="18"/>
      <c r="S208" s="18"/>
      <c r="T208" s="18"/>
      <c r="U208" s="18"/>
      <c r="V208" s="18"/>
      <c r="W208" s="18"/>
      <c r="X208" s="18"/>
      <c r="Y208" s="18"/>
      <c r="Z208" s="18"/>
      <c r="AA208" s="18"/>
    </row>
    <row r="209" spans="1:27" ht="18.75" customHeight="1">
      <c r="A209" s="18"/>
      <c r="B209" s="409"/>
      <c r="C209" s="409"/>
      <c r="D209" s="409"/>
      <c r="E209" s="409"/>
      <c r="F209" s="409"/>
      <c r="G209" s="409"/>
      <c r="H209" s="409"/>
      <c r="I209" s="409"/>
      <c r="J209" s="409"/>
      <c r="K209" s="409"/>
      <c r="L209" s="409"/>
      <c r="M209" s="409"/>
      <c r="N209" s="409"/>
      <c r="P209" s="18"/>
      <c r="Q209" s="18"/>
      <c r="R209" s="18"/>
      <c r="S209" s="18"/>
      <c r="T209" s="18"/>
      <c r="U209" s="18"/>
      <c r="V209" s="18"/>
      <c r="W209" s="18"/>
      <c r="X209" s="18"/>
      <c r="Y209" s="18"/>
      <c r="Z209" s="18"/>
      <c r="AA209" s="18"/>
    </row>
    <row r="210" spans="1:27" ht="18.75" customHeight="1">
      <c r="A210" s="18"/>
      <c r="B210" s="409"/>
      <c r="C210" s="409"/>
      <c r="D210" s="409"/>
      <c r="E210" s="409"/>
      <c r="F210" s="409"/>
      <c r="G210" s="409"/>
      <c r="H210" s="409"/>
      <c r="I210" s="409"/>
      <c r="J210" s="409"/>
      <c r="K210" s="409"/>
      <c r="L210" s="409"/>
      <c r="M210" s="409"/>
      <c r="N210" s="409"/>
      <c r="P210" s="18"/>
      <c r="Q210" s="18"/>
      <c r="R210" s="18"/>
      <c r="S210" s="18"/>
      <c r="T210" s="18"/>
      <c r="U210" s="18"/>
      <c r="V210" s="18"/>
      <c r="W210" s="18"/>
      <c r="X210" s="18"/>
      <c r="Y210" s="18"/>
      <c r="Z210" s="18"/>
      <c r="AA210" s="18"/>
    </row>
    <row r="211" spans="1:27" ht="18.75" customHeight="1">
      <c r="A211" s="18"/>
      <c r="B211" s="409"/>
      <c r="C211" s="409"/>
      <c r="D211" s="409"/>
      <c r="E211" s="409"/>
      <c r="F211" s="409"/>
      <c r="G211" s="409"/>
      <c r="H211" s="409"/>
      <c r="I211" s="409"/>
      <c r="J211" s="409"/>
      <c r="K211" s="409"/>
      <c r="L211" s="409"/>
      <c r="M211" s="409"/>
      <c r="N211" s="409"/>
      <c r="P211" s="18"/>
      <c r="Q211" s="18"/>
      <c r="R211" s="18"/>
      <c r="S211" s="18"/>
      <c r="T211" s="18"/>
      <c r="U211" s="18"/>
      <c r="V211" s="18"/>
      <c r="W211" s="18"/>
      <c r="X211" s="18"/>
      <c r="Y211" s="18"/>
      <c r="Z211" s="18"/>
      <c r="AA211" s="18"/>
    </row>
    <row r="212" spans="1:27" ht="18.75" customHeight="1">
      <c r="A212" s="18"/>
      <c r="B212" s="409"/>
      <c r="C212" s="409"/>
      <c r="D212" s="409"/>
      <c r="E212" s="409"/>
      <c r="F212" s="409"/>
      <c r="G212" s="409"/>
      <c r="H212" s="409"/>
      <c r="I212" s="409"/>
      <c r="J212" s="409"/>
      <c r="K212" s="409"/>
      <c r="L212" s="409"/>
      <c r="M212" s="409"/>
      <c r="N212" s="409"/>
      <c r="P212" s="18"/>
      <c r="Q212" s="18"/>
      <c r="R212" s="18"/>
      <c r="S212" s="18"/>
      <c r="T212" s="18"/>
      <c r="U212" s="18"/>
      <c r="V212" s="18"/>
      <c r="W212" s="18"/>
      <c r="X212" s="18"/>
      <c r="Y212" s="18"/>
      <c r="Z212" s="18"/>
      <c r="AA212" s="18"/>
    </row>
    <row r="213" spans="1:27" ht="18.75" customHeight="1">
      <c r="A213" s="18"/>
      <c r="B213" s="409"/>
      <c r="C213" s="409"/>
      <c r="D213" s="409"/>
      <c r="E213" s="409"/>
      <c r="F213" s="409"/>
      <c r="G213" s="409"/>
      <c r="H213" s="409"/>
      <c r="I213" s="409"/>
      <c r="J213" s="409"/>
      <c r="K213" s="409"/>
      <c r="L213" s="409"/>
      <c r="M213" s="409"/>
      <c r="N213" s="409"/>
      <c r="P213" s="18"/>
      <c r="Q213" s="18"/>
      <c r="R213" s="18"/>
      <c r="S213" s="18"/>
      <c r="T213" s="18"/>
      <c r="U213" s="18"/>
      <c r="V213" s="18"/>
      <c r="W213" s="18"/>
      <c r="X213" s="18"/>
      <c r="Y213" s="18"/>
      <c r="Z213" s="18"/>
      <c r="AA213" s="18"/>
    </row>
    <row r="214" spans="1:27" ht="18.75" customHeight="1">
      <c r="A214" s="18"/>
      <c r="B214" s="409"/>
      <c r="C214" s="409"/>
      <c r="D214" s="409"/>
      <c r="E214" s="409"/>
      <c r="F214" s="409"/>
      <c r="G214" s="409"/>
      <c r="H214" s="409"/>
      <c r="I214" s="409"/>
      <c r="J214" s="409"/>
      <c r="K214" s="409"/>
      <c r="L214" s="409"/>
      <c r="M214" s="409"/>
      <c r="N214" s="409"/>
      <c r="P214" s="18"/>
      <c r="Q214" s="18"/>
      <c r="R214" s="18"/>
      <c r="S214" s="18"/>
      <c r="T214" s="18"/>
      <c r="U214" s="18"/>
      <c r="V214" s="18"/>
      <c r="W214" s="18"/>
      <c r="X214" s="18"/>
      <c r="Y214" s="18"/>
      <c r="Z214" s="18"/>
      <c r="AA214" s="18"/>
    </row>
    <row r="215" spans="1:27" ht="18.75" customHeight="1">
      <c r="A215" s="18"/>
      <c r="B215" s="409"/>
      <c r="C215" s="409"/>
      <c r="D215" s="409"/>
      <c r="E215" s="409"/>
      <c r="F215" s="409"/>
      <c r="G215" s="409"/>
      <c r="H215" s="409"/>
      <c r="I215" s="409"/>
      <c r="J215" s="409"/>
      <c r="K215" s="409"/>
      <c r="L215" s="409"/>
      <c r="M215" s="409"/>
      <c r="N215" s="409"/>
      <c r="P215" s="18"/>
      <c r="Q215" s="18"/>
      <c r="R215" s="18"/>
      <c r="S215" s="18"/>
      <c r="T215" s="18"/>
      <c r="U215" s="18"/>
      <c r="V215" s="18"/>
      <c r="W215" s="18"/>
      <c r="X215" s="18"/>
      <c r="Y215" s="18"/>
      <c r="Z215" s="18"/>
      <c r="AA215" s="18"/>
    </row>
    <row r="216" spans="1:27" ht="18.75" customHeight="1">
      <c r="A216" s="18"/>
      <c r="B216" s="409"/>
      <c r="C216" s="409"/>
      <c r="D216" s="409"/>
      <c r="E216" s="409"/>
      <c r="F216" s="409"/>
      <c r="G216" s="409"/>
      <c r="H216" s="409"/>
      <c r="I216" s="409"/>
      <c r="J216" s="409"/>
      <c r="K216" s="409"/>
      <c r="L216" s="409"/>
      <c r="M216" s="409"/>
      <c r="N216" s="409"/>
      <c r="P216" s="18"/>
      <c r="Q216" s="18"/>
      <c r="R216" s="18"/>
      <c r="S216" s="18"/>
      <c r="T216" s="18"/>
      <c r="U216" s="18"/>
      <c r="V216" s="18"/>
      <c r="W216" s="18"/>
      <c r="X216" s="18"/>
      <c r="Y216" s="18"/>
      <c r="Z216" s="18"/>
      <c r="AA216" s="18"/>
    </row>
    <row r="217" spans="1:27" ht="18.75" customHeight="1">
      <c r="A217" s="18"/>
      <c r="B217" s="409"/>
      <c r="C217" s="409"/>
      <c r="D217" s="409"/>
      <c r="E217" s="409"/>
      <c r="F217" s="409"/>
      <c r="G217" s="409"/>
      <c r="H217" s="409"/>
      <c r="I217" s="409"/>
      <c r="J217" s="409"/>
      <c r="K217" s="409"/>
      <c r="L217" s="409"/>
      <c r="M217" s="409"/>
      <c r="N217" s="409"/>
      <c r="P217" s="18"/>
      <c r="Q217" s="18"/>
      <c r="R217" s="18"/>
      <c r="S217" s="18"/>
      <c r="T217" s="18"/>
      <c r="U217" s="18"/>
      <c r="V217" s="18"/>
      <c r="W217" s="18"/>
      <c r="X217" s="18"/>
      <c r="Y217" s="18"/>
      <c r="Z217" s="18"/>
      <c r="AA217" s="18"/>
    </row>
    <row r="218" spans="1:27" ht="18.75" customHeight="1">
      <c r="A218" s="18"/>
      <c r="B218" s="409"/>
      <c r="C218" s="409"/>
      <c r="D218" s="409"/>
      <c r="E218" s="409"/>
      <c r="F218" s="409"/>
      <c r="G218" s="409"/>
      <c r="H218" s="409"/>
      <c r="I218" s="409"/>
      <c r="J218" s="409"/>
      <c r="K218" s="409"/>
      <c r="L218" s="409"/>
      <c r="M218" s="409"/>
      <c r="N218" s="409"/>
      <c r="P218" s="18"/>
      <c r="Q218" s="18"/>
      <c r="R218" s="18"/>
      <c r="S218" s="18"/>
      <c r="T218" s="18"/>
      <c r="U218" s="18"/>
      <c r="V218" s="18"/>
      <c r="W218" s="18"/>
      <c r="X218" s="18"/>
      <c r="Y218" s="18"/>
      <c r="Z218" s="18"/>
      <c r="AA218" s="18"/>
    </row>
    <row r="219" spans="1:27" ht="18.75" customHeight="1">
      <c r="A219" s="18"/>
      <c r="B219" s="409"/>
      <c r="C219" s="409"/>
      <c r="D219" s="409"/>
      <c r="E219" s="409"/>
      <c r="F219" s="409"/>
      <c r="G219" s="409"/>
      <c r="H219" s="409"/>
      <c r="I219" s="409"/>
      <c r="J219" s="409"/>
      <c r="K219" s="409"/>
      <c r="L219" s="409"/>
      <c r="M219" s="409"/>
      <c r="N219" s="409"/>
      <c r="P219" s="18"/>
      <c r="Q219" s="18"/>
      <c r="R219" s="18"/>
      <c r="S219" s="18"/>
      <c r="T219" s="18"/>
      <c r="U219" s="18"/>
      <c r="V219" s="18"/>
      <c r="W219" s="18"/>
      <c r="X219" s="18"/>
      <c r="Y219" s="18"/>
      <c r="Z219" s="18"/>
      <c r="AA219" s="18"/>
    </row>
    <row r="220" spans="1:27" ht="18.75" customHeight="1">
      <c r="A220" s="18"/>
      <c r="B220" s="409"/>
      <c r="C220" s="409"/>
      <c r="D220" s="409"/>
      <c r="E220" s="409"/>
      <c r="F220" s="409"/>
      <c r="G220" s="409"/>
      <c r="H220" s="409"/>
      <c r="I220" s="409"/>
      <c r="J220" s="409"/>
      <c r="K220" s="409"/>
      <c r="L220" s="409"/>
      <c r="M220" s="409"/>
      <c r="N220" s="409"/>
      <c r="P220" s="18"/>
      <c r="Q220" s="18"/>
      <c r="R220" s="18"/>
      <c r="S220" s="18"/>
      <c r="T220" s="18"/>
      <c r="U220" s="18"/>
      <c r="V220" s="18"/>
      <c r="W220" s="18"/>
      <c r="X220" s="18"/>
      <c r="Y220" s="18"/>
      <c r="Z220" s="18"/>
      <c r="AA220" s="18"/>
    </row>
    <row r="221" spans="1:27" ht="18.75" customHeight="1">
      <c r="A221" s="18"/>
      <c r="B221" s="409"/>
      <c r="C221" s="409"/>
      <c r="D221" s="409"/>
      <c r="E221" s="409"/>
      <c r="F221" s="409"/>
      <c r="G221" s="409"/>
      <c r="H221" s="409"/>
      <c r="I221" s="409"/>
      <c r="J221" s="409"/>
      <c r="K221" s="409"/>
      <c r="L221" s="409"/>
      <c r="M221" s="409"/>
      <c r="N221" s="409"/>
      <c r="P221" s="18"/>
      <c r="Q221" s="18"/>
      <c r="R221" s="18"/>
      <c r="S221" s="18"/>
      <c r="T221" s="18"/>
      <c r="U221" s="18"/>
      <c r="V221" s="18"/>
      <c r="W221" s="18"/>
      <c r="X221" s="18"/>
      <c r="Y221" s="18"/>
      <c r="Z221" s="18"/>
      <c r="AA221" s="18"/>
    </row>
    <row r="222" spans="1:27" ht="18.75" customHeight="1">
      <c r="A222" s="18"/>
      <c r="B222" s="409"/>
      <c r="C222" s="409"/>
      <c r="D222" s="409"/>
      <c r="E222" s="409"/>
      <c r="F222" s="409"/>
      <c r="G222" s="409"/>
      <c r="H222" s="409"/>
      <c r="I222" s="409"/>
      <c r="J222" s="409"/>
      <c r="K222" s="409"/>
      <c r="L222" s="409"/>
      <c r="M222" s="409"/>
      <c r="N222" s="409"/>
      <c r="P222" s="18"/>
      <c r="Q222" s="18"/>
      <c r="R222" s="18"/>
      <c r="S222" s="18"/>
      <c r="T222" s="18"/>
      <c r="U222" s="18"/>
      <c r="V222" s="18"/>
      <c r="W222" s="18"/>
      <c r="X222" s="18"/>
      <c r="Y222" s="18"/>
      <c r="Z222" s="18"/>
      <c r="AA222" s="18"/>
    </row>
    <row r="223" spans="1:27" ht="18.75" customHeight="1">
      <c r="A223" s="18"/>
      <c r="B223" s="409"/>
      <c r="C223" s="409"/>
      <c r="D223" s="409"/>
      <c r="E223" s="409"/>
      <c r="F223" s="409"/>
      <c r="G223" s="409"/>
      <c r="H223" s="409"/>
      <c r="I223" s="409"/>
      <c r="J223" s="409"/>
      <c r="K223" s="409"/>
      <c r="L223" s="409"/>
      <c r="M223" s="409"/>
      <c r="N223" s="409"/>
      <c r="P223" s="18"/>
      <c r="Q223" s="18"/>
      <c r="R223" s="18"/>
      <c r="S223" s="18"/>
      <c r="T223" s="18"/>
      <c r="U223" s="18"/>
      <c r="V223" s="18"/>
      <c r="W223" s="18"/>
      <c r="X223" s="18"/>
      <c r="Y223" s="18"/>
      <c r="Z223" s="18"/>
      <c r="AA223" s="18"/>
    </row>
    <row r="224" spans="1:27" ht="18.75" customHeight="1">
      <c r="A224" s="18"/>
      <c r="B224" s="409"/>
      <c r="C224" s="409"/>
      <c r="D224" s="409"/>
      <c r="E224" s="409"/>
      <c r="F224" s="409"/>
      <c r="G224" s="409"/>
      <c r="H224" s="409"/>
      <c r="I224" s="409"/>
      <c r="J224" s="409"/>
      <c r="K224" s="409"/>
      <c r="L224" s="409"/>
      <c r="M224" s="409"/>
      <c r="N224" s="409"/>
      <c r="P224" s="18"/>
      <c r="Q224" s="18"/>
      <c r="R224" s="18"/>
      <c r="S224" s="18"/>
      <c r="T224" s="18"/>
      <c r="U224" s="18"/>
      <c r="V224" s="18"/>
      <c r="W224" s="18"/>
      <c r="X224" s="18"/>
      <c r="Y224" s="18"/>
      <c r="Z224" s="18"/>
      <c r="AA224" s="18"/>
    </row>
    <row r="225" spans="1:27" ht="18.75" customHeight="1">
      <c r="A225" s="18"/>
      <c r="B225" s="409"/>
      <c r="C225" s="409"/>
      <c r="D225" s="409"/>
      <c r="E225" s="409"/>
      <c r="F225" s="409"/>
      <c r="G225" s="409"/>
      <c r="H225" s="409"/>
      <c r="I225" s="409"/>
      <c r="J225" s="409"/>
      <c r="K225" s="409"/>
      <c r="L225" s="409"/>
      <c r="M225" s="409"/>
      <c r="N225" s="409"/>
      <c r="P225" s="18"/>
      <c r="Q225" s="18"/>
      <c r="R225" s="18"/>
      <c r="S225" s="18"/>
      <c r="T225" s="18"/>
      <c r="U225" s="18"/>
      <c r="V225" s="18"/>
      <c r="W225" s="18"/>
      <c r="X225" s="18"/>
      <c r="Y225" s="18"/>
      <c r="Z225" s="18"/>
      <c r="AA225" s="18"/>
    </row>
    <row r="226" spans="1:27" ht="18.75" customHeight="1">
      <c r="A226" s="18"/>
      <c r="B226" s="409"/>
      <c r="C226" s="409"/>
      <c r="D226" s="409"/>
      <c r="E226" s="409"/>
      <c r="F226" s="409"/>
      <c r="G226" s="409"/>
      <c r="H226" s="409"/>
      <c r="I226" s="409"/>
      <c r="J226" s="409"/>
      <c r="K226" s="409"/>
      <c r="L226" s="409"/>
      <c r="M226" s="409"/>
      <c r="N226" s="409"/>
      <c r="P226" s="18"/>
      <c r="Q226" s="18"/>
      <c r="R226" s="18"/>
      <c r="S226" s="18"/>
      <c r="T226" s="18"/>
      <c r="U226" s="18"/>
      <c r="V226" s="18"/>
      <c r="W226" s="18"/>
      <c r="X226" s="18"/>
      <c r="Y226" s="18"/>
      <c r="Z226" s="18"/>
      <c r="AA226" s="18"/>
    </row>
    <row r="227" spans="1:27" ht="18.75" customHeight="1">
      <c r="A227" s="18"/>
      <c r="B227" s="409"/>
      <c r="C227" s="409"/>
      <c r="D227" s="409"/>
      <c r="E227" s="409"/>
      <c r="F227" s="409"/>
      <c r="G227" s="409"/>
      <c r="H227" s="409"/>
      <c r="I227" s="409"/>
      <c r="J227" s="409"/>
      <c r="K227" s="409"/>
      <c r="L227" s="409"/>
      <c r="M227" s="409"/>
      <c r="N227" s="409"/>
      <c r="P227" s="18"/>
      <c r="Q227" s="18"/>
      <c r="R227" s="18"/>
      <c r="S227" s="18"/>
      <c r="T227" s="18"/>
      <c r="U227" s="18"/>
      <c r="V227" s="18"/>
      <c r="W227" s="18"/>
      <c r="X227" s="18"/>
      <c r="Y227" s="18"/>
      <c r="Z227" s="18"/>
      <c r="AA227" s="18"/>
    </row>
    <row r="228" spans="1:27" ht="18.75" customHeight="1">
      <c r="A228" s="18"/>
      <c r="B228" s="409"/>
      <c r="C228" s="409"/>
      <c r="D228" s="409"/>
      <c r="E228" s="409"/>
      <c r="F228" s="409"/>
      <c r="G228" s="409"/>
      <c r="H228" s="409"/>
      <c r="I228" s="409"/>
      <c r="J228" s="409"/>
      <c r="K228" s="409"/>
      <c r="L228" s="409"/>
      <c r="M228" s="409"/>
      <c r="N228" s="409"/>
      <c r="P228" s="18"/>
      <c r="Q228" s="18"/>
      <c r="R228" s="18"/>
      <c r="S228" s="18"/>
      <c r="T228" s="18"/>
      <c r="U228" s="18"/>
      <c r="V228" s="18"/>
      <c r="W228" s="18"/>
      <c r="X228" s="18"/>
      <c r="Y228" s="18"/>
      <c r="Z228" s="18"/>
      <c r="AA228" s="18"/>
    </row>
    <row r="229" spans="1:27" ht="18.75" customHeight="1">
      <c r="A229" s="18"/>
      <c r="B229" s="409"/>
      <c r="C229" s="409"/>
      <c r="D229" s="409"/>
      <c r="E229" s="409"/>
      <c r="F229" s="409"/>
      <c r="G229" s="409"/>
      <c r="H229" s="409"/>
      <c r="I229" s="409"/>
      <c r="J229" s="409"/>
      <c r="K229" s="409"/>
      <c r="L229" s="409"/>
      <c r="M229" s="409"/>
      <c r="N229" s="409"/>
      <c r="P229" s="18"/>
      <c r="Q229" s="18"/>
      <c r="R229" s="18"/>
      <c r="S229" s="18"/>
      <c r="T229" s="18"/>
      <c r="U229" s="18"/>
      <c r="V229" s="18"/>
      <c r="W229" s="18"/>
      <c r="X229" s="18"/>
      <c r="Y229" s="18"/>
      <c r="Z229" s="18"/>
      <c r="AA229" s="18"/>
    </row>
    <row r="230" spans="1:27" ht="18.75" customHeight="1">
      <c r="A230" s="18"/>
      <c r="B230" s="409"/>
      <c r="C230" s="409"/>
      <c r="D230" s="409"/>
      <c r="E230" s="409"/>
      <c r="F230" s="409"/>
      <c r="G230" s="409"/>
      <c r="H230" s="409"/>
      <c r="I230" s="409"/>
      <c r="J230" s="409"/>
      <c r="K230" s="409"/>
      <c r="L230" s="409"/>
      <c r="M230" s="409"/>
      <c r="N230" s="409"/>
      <c r="P230" s="18"/>
      <c r="Q230" s="18"/>
      <c r="R230" s="18"/>
      <c r="S230" s="18"/>
      <c r="T230" s="18"/>
      <c r="U230" s="18"/>
      <c r="V230" s="18"/>
      <c r="W230" s="18"/>
      <c r="X230" s="18"/>
      <c r="Y230" s="18"/>
      <c r="Z230" s="18"/>
      <c r="AA230" s="18"/>
    </row>
    <row r="231" spans="1:27" ht="18.75" customHeight="1">
      <c r="A231" s="18"/>
      <c r="B231" s="409"/>
      <c r="C231" s="409"/>
      <c r="D231" s="409"/>
      <c r="E231" s="409"/>
      <c r="F231" s="409"/>
      <c r="G231" s="409"/>
      <c r="H231" s="409"/>
      <c r="I231" s="409"/>
      <c r="J231" s="409"/>
      <c r="K231" s="409"/>
      <c r="L231" s="409"/>
      <c r="M231" s="409"/>
      <c r="N231" s="409"/>
      <c r="P231" s="18"/>
      <c r="Q231" s="18"/>
      <c r="R231" s="18"/>
      <c r="S231" s="18"/>
      <c r="T231" s="18"/>
      <c r="U231" s="18"/>
      <c r="V231" s="18"/>
      <c r="W231" s="18"/>
      <c r="X231" s="18"/>
      <c r="Y231" s="18"/>
      <c r="Z231" s="18"/>
      <c r="AA231" s="18"/>
    </row>
    <row r="232" spans="1:27" ht="18.75" customHeight="1">
      <c r="A232" s="18"/>
      <c r="B232" s="409"/>
      <c r="C232" s="409"/>
      <c r="D232" s="409"/>
      <c r="E232" s="409"/>
      <c r="F232" s="409"/>
      <c r="G232" s="409"/>
      <c r="H232" s="409"/>
      <c r="I232" s="409"/>
      <c r="J232" s="409"/>
      <c r="K232" s="409"/>
      <c r="L232" s="409"/>
      <c r="M232" s="409"/>
      <c r="N232" s="409"/>
      <c r="P232" s="18"/>
      <c r="Q232" s="18"/>
      <c r="R232" s="18"/>
      <c r="S232" s="18"/>
      <c r="T232" s="18"/>
      <c r="U232" s="18"/>
      <c r="V232" s="18"/>
      <c r="W232" s="18"/>
      <c r="X232" s="18"/>
      <c r="Y232" s="18"/>
      <c r="Z232" s="18"/>
      <c r="AA232" s="18"/>
    </row>
    <row r="233" spans="1:27" ht="18.75" customHeight="1">
      <c r="A233" s="18"/>
      <c r="B233" s="409"/>
      <c r="C233" s="409"/>
      <c r="D233" s="409"/>
      <c r="E233" s="409"/>
      <c r="F233" s="409"/>
      <c r="G233" s="409"/>
      <c r="H233" s="409"/>
      <c r="I233" s="409"/>
      <c r="J233" s="409"/>
      <c r="K233" s="409"/>
      <c r="L233" s="409"/>
      <c r="M233" s="409"/>
      <c r="N233" s="409"/>
      <c r="P233" s="18"/>
      <c r="Q233" s="18"/>
      <c r="R233" s="18"/>
      <c r="S233" s="18"/>
      <c r="T233" s="18"/>
      <c r="U233" s="18"/>
      <c r="V233" s="18"/>
      <c r="W233" s="18"/>
      <c r="X233" s="18"/>
      <c r="Y233" s="18"/>
      <c r="Z233" s="18"/>
      <c r="AA233" s="18"/>
    </row>
    <row r="234" spans="1:27" ht="18.75" customHeight="1">
      <c r="A234" s="18"/>
      <c r="B234" s="409"/>
      <c r="C234" s="409"/>
      <c r="D234" s="409"/>
      <c r="E234" s="409"/>
      <c r="F234" s="409"/>
      <c r="G234" s="409"/>
      <c r="H234" s="409"/>
      <c r="I234" s="409"/>
      <c r="J234" s="409"/>
      <c r="K234" s="409"/>
      <c r="L234" s="409"/>
      <c r="M234" s="409"/>
      <c r="N234" s="409"/>
      <c r="P234" s="18"/>
      <c r="Q234" s="18"/>
      <c r="R234" s="18"/>
      <c r="S234" s="18"/>
      <c r="T234" s="18"/>
      <c r="U234" s="18"/>
      <c r="V234" s="18"/>
      <c r="W234" s="18"/>
      <c r="X234" s="18"/>
      <c r="Y234" s="18"/>
      <c r="Z234" s="18"/>
      <c r="AA234" s="18"/>
    </row>
    <row r="235" spans="1:27" ht="18.75" customHeight="1">
      <c r="A235" s="18"/>
      <c r="B235" s="409"/>
      <c r="C235" s="409"/>
      <c r="D235" s="409"/>
      <c r="E235" s="409"/>
      <c r="F235" s="409"/>
      <c r="G235" s="409"/>
      <c r="H235" s="409"/>
      <c r="I235" s="409"/>
      <c r="J235" s="409"/>
      <c r="K235" s="409"/>
      <c r="L235" s="409"/>
      <c r="M235" s="409"/>
      <c r="N235" s="409"/>
      <c r="P235" s="18"/>
      <c r="Q235" s="18"/>
      <c r="R235" s="18"/>
      <c r="S235" s="18"/>
      <c r="T235" s="18"/>
      <c r="U235" s="18"/>
      <c r="V235" s="18"/>
      <c r="W235" s="18"/>
      <c r="X235" s="18"/>
      <c r="Y235" s="18"/>
      <c r="Z235" s="18"/>
      <c r="AA235" s="18"/>
    </row>
    <row r="236" spans="1:27" ht="18.75" customHeight="1">
      <c r="A236" s="18"/>
      <c r="B236" s="409"/>
      <c r="C236" s="409"/>
      <c r="D236" s="409"/>
      <c r="E236" s="409"/>
      <c r="F236" s="409"/>
      <c r="G236" s="409"/>
      <c r="H236" s="409"/>
      <c r="I236" s="409"/>
      <c r="J236" s="409"/>
      <c r="K236" s="409"/>
      <c r="L236" s="409"/>
      <c r="M236" s="409"/>
      <c r="N236" s="409"/>
      <c r="P236" s="18"/>
      <c r="Q236" s="18"/>
      <c r="R236" s="18"/>
      <c r="S236" s="18"/>
      <c r="T236" s="18"/>
      <c r="U236" s="18"/>
      <c r="V236" s="18"/>
      <c r="W236" s="18"/>
      <c r="X236" s="18"/>
      <c r="Y236" s="18"/>
      <c r="Z236" s="18"/>
      <c r="AA236" s="18"/>
    </row>
    <row r="237" spans="1:27" ht="18.75" customHeight="1">
      <c r="A237" s="18"/>
      <c r="B237" s="409"/>
      <c r="C237" s="409"/>
      <c r="D237" s="409"/>
      <c r="E237" s="409"/>
      <c r="F237" s="409"/>
      <c r="G237" s="409"/>
      <c r="H237" s="409"/>
      <c r="I237" s="409"/>
      <c r="J237" s="409"/>
      <c r="K237" s="409"/>
      <c r="L237" s="409"/>
      <c r="M237" s="409"/>
      <c r="N237" s="409"/>
      <c r="P237" s="18"/>
      <c r="Q237" s="18"/>
      <c r="R237" s="18"/>
      <c r="S237" s="18"/>
      <c r="T237" s="18"/>
      <c r="U237" s="18"/>
      <c r="V237" s="18"/>
      <c r="W237" s="18"/>
      <c r="X237" s="18"/>
      <c r="Y237" s="18"/>
      <c r="Z237" s="18"/>
      <c r="AA237" s="18"/>
    </row>
    <row r="238" spans="1:27" ht="18.75" customHeight="1">
      <c r="A238" s="18"/>
      <c r="B238" s="409"/>
      <c r="C238" s="409"/>
      <c r="D238" s="409"/>
      <c r="E238" s="409"/>
      <c r="F238" s="409"/>
      <c r="G238" s="409"/>
      <c r="H238" s="409"/>
      <c r="I238" s="409"/>
      <c r="J238" s="409"/>
      <c r="K238" s="409"/>
      <c r="L238" s="409"/>
      <c r="M238" s="409"/>
      <c r="N238" s="409"/>
      <c r="P238" s="18"/>
      <c r="Q238" s="18"/>
      <c r="R238" s="18"/>
      <c r="S238" s="18"/>
      <c r="T238" s="18"/>
      <c r="U238" s="18"/>
      <c r="V238" s="18"/>
      <c r="W238" s="18"/>
      <c r="X238" s="18"/>
      <c r="Y238" s="18"/>
      <c r="Z238" s="18"/>
      <c r="AA238" s="18"/>
    </row>
    <row r="239" spans="1:27" ht="18.75" customHeight="1">
      <c r="A239" s="18"/>
      <c r="B239" s="409"/>
      <c r="C239" s="409"/>
      <c r="D239" s="409"/>
      <c r="E239" s="409"/>
      <c r="F239" s="409"/>
      <c r="G239" s="409"/>
      <c r="H239" s="409"/>
      <c r="I239" s="409"/>
      <c r="J239" s="409"/>
      <c r="K239" s="409"/>
      <c r="L239" s="409"/>
      <c r="M239" s="409"/>
      <c r="N239" s="409"/>
      <c r="P239" s="18"/>
      <c r="Q239" s="18"/>
      <c r="R239" s="18"/>
      <c r="S239" s="18"/>
      <c r="T239" s="18"/>
      <c r="U239" s="18"/>
      <c r="V239" s="18"/>
      <c r="W239" s="18"/>
      <c r="X239" s="18"/>
      <c r="Y239" s="18"/>
      <c r="Z239" s="18"/>
      <c r="AA239" s="18"/>
    </row>
    <row r="240" spans="1:27" ht="18.75" customHeight="1">
      <c r="A240" s="18"/>
      <c r="B240" s="409"/>
      <c r="C240" s="409"/>
      <c r="D240" s="409"/>
      <c r="E240" s="409"/>
      <c r="F240" s="409"/>
      <c r="G240" s="409"/>
      <c r="H240" s="409"/>
      <c r="I240" s="409"/>
      <c r="J240" s="409"/>
      <c r="K240" s="409"/>
      <c r="L240" s="409"/>
      <c r="M240" s="409"/>
      <c r="N240" s="409"/>
      <c r="P240" s="18"/>
      <c r="Q240" s="18"/>
      <c r="R240" s="18"/>
      <c r="S240" s="18"/>
      <c r="T240" s="18"/>
      <c r="U240" s="18"/>
      <c r="V240" s="18"/>
      <c r="W240" s="18"/>
      <c r="X240" s="18"/>
      <c r="Y240" s="18"/>
      <c r="Z240" s="18"/>
      <c r="AA240" s="18"/>
    </row>
    <row r="241" spans="1:27" ht="18.75" customHeight="1">
      <c r="A241" s="18"/>
      <c r="B241" s="409"/>
      <c r="C241" s="409"/>
      <c r="D241" s="409"/>
      <c r="E241" s="409"/>
      <c r="F241" s="409"/>
      <c r="G241" s="409"/>
      <c r="H241" s="409"/>
      <c r="I241" s="409"/>
      <c r="J241" s="409"/>
      <c r="K241" s="409"/>
      <c r="L241" s="409"/>
      <c r="M241" s="409"/>
      <c r="N241" s="409"/>
      <c r="P241" s="18"/>
      <c r="Q241" s="18"/>
      <c r="R241" s="18"/>
      <c r="S241" s="18"/>
      <c r="T241" s="18"/>
      <c r="U241" s="18"/>
      <c r="V241" s="18"/>
      <c r="W241" s="18"/>
      <c r="X241" s="18"/>
      <c r="Y241" s="18"/>
      <c r="Z241" s="18"/>
      <c r="AA241" s="18"/>
    </row>
    <row r="242" spans="1:27" ht="18.75" customHeight="1">
      <c r="A242" s="18"/>
      <c r="B242" s="409"/>
      <c r="C242" s="409"/>
      <c r="D242" s="409"/>
      <c r="E242" s="409"/>
      <c r="F242" s="409"/>
      <c r="G242" s="409"/>
      <c r="H242" s="409"/>
      <c r="I242" s="409"/>
      <c r="J242" s="409"/>
      <c r="K242" s="409"/>
      <c r="L242" s="409"/>
      <c r="M242" s="409"/>
      <c r="N242" s="409"/>
      <c r="P242" s="18"/>
      <c r="Q242" s="18"/>
      <c r="R242" s="18"/>
      <c r="S242" s="18"/>
      <c r="T242" s="18"/>
      <c r="U242" s="18"/>
      <c r="V242" s="18"/>
      <c r="W242" s="18"/>
      <c r="X242" s="18"/>
      <c r="Y242" s="18"/>
      <c r="Z242" s="18"/>
      <c r="AA242" s="18"/>
    </row>
    <row r="243" spans="1:27" ht="18.75" customHeight="1">
      <c r="A243" s="18"/>
      <c r="B243" s="409"/>
      <c r="C243" s="409"/>
      <c r="D243" s="409"/>
      <c r="E243" s="409"/>
      <c r="F243" s="409"/>
      <c r="G243" s="409"/>
      <c r="H243" s="409"/>
      <c r="I243" s="409"/>
      <c r="J243" s="409"/>
      <c r="K243" s="409"/>
      <c r="L243" s="409"/>
      <c r="M243" s="409"/>
      <c r="N243" s="409"/>
      <c r="P243" s="18"/>
      <c r="Q243" s="18"/>
      <c r="R243" s="18"/>
      <c r="S243" s="18"/>
      <c r="T243" s="18"/>
      <c r="U243" s="18"/>
      <c r="V243" s="18"/>
      <c r="W243" s="18"/>
      <c r="X243" s="18"/>
      <c r="Y243" s="18"/>
      <c r="Z243" s="18"/>
      <c r="AA243" s="18"/>
    </row>
    <row r="244" spans="1:27" ht="18.75" customHeight="1">
      <c r="A244" s="18"/>
      <c r="B244" s="409"/>
      <c r="C244" s="409"/>
      <c r="D244" s="409"/>
      <c r="E244" s="409"/>
      <c r="F244" s="409"/>
      <c r="G244" s="409"/>
      <c r="H244" s="409"/>
      <c r="I244" s="409"/>
      <c r="J244" s="409"/>
      <c r="K244" s="409"/>
      <c r="L244" s="409"/>
      <c r="M244" s="409"/>
      <c r="N244" s="409"/>
      <c r="P244" s="18"/>
      <c r="Q244" s="18"/>
      <c r="R244" s="18"/>
      <c r="S244" s="18"/>
      <c r="T244" s="18"/>
      <c r="U244" s="18"/>
      <c r="V244" s="18"/>
      <c r="W244" s="18"/>
      <c r="X244" s="18"/>
      <c r="Y244" s="18"/>
      <c r="Z244" s="18"/>
      <c r="AA244" s="18"/>
    </row>
    <row r="245" spans="1:27" ht="18.75" customHeight="1">
      <c r="A245" s="18"/>
      <c r="B245" s="409"/>
      <c r="C245" s="409"/>
      <c r="D245" s="409"/>
      <c r="E245" s="409"/>
      <c r="F245" s="409"/>
      <c r="G245" s="409"/>
      <c r="H245" s="409"/>
      <c r="I245" s="409"/>
      <c r="J245" s="409"/>
      <c r="K245" s="409"/>
      <c r="L245" s="409"/>
      <c r="M245" s="409"/>
      <c r="N245" s="409"/>
      <c r="P245" s="18"/>
      <c r="Q245" s="18"/>
      <c r="R245" s="18"/>
      <c r="S245" s="18"/>
      <c r="T245" s="18"/>
      <c r="U245" s="18"/>
      <c r="V245" s="18"/>
      <c r="W245" s="18"/>
      <c r="X245" s="18"/>
      <c r="Y245" s="18"/>
      <c r="Z245" s="18"/>
      <c r="AA245" s="18"/>
    </row>
    <row r="246" spans="1:27" ht="18.75" customHeight="1">
      <c r="A246" s="18"/>
      <c r="B246" s="409"/>
      <c r="C246" s="409"/>
      <c r="D246" s="409"/>
      <c r="E246" s="409"/>
      <c r="F246" s="409"/>
      <c r="G246" s="409"/>
      <c r="H246" s="409"/>
      <c r="I246" s="409"/>
      <c r="J246" s="409"/>
      <c r="K246" s="409"/>
      <c r="L246" s="409"/>
      <c r="M246" s="409"/>
      <c r="N246" s="409"/>
      <c r="P246" s="18"/>
      <c r="Q246" s="18"/>
      <c r="R246" s="18"/>
      <c r="S246" s="18"/>
      <c r="T246" s="18"/>
      <c r="U246" s="18"/>
      <c r="V246" s="18"/>
      <c r="W246" s="18"/>
      <c r="X246" s="18"/>
      <c r="Y246" s="18"/>
      <c r="Z246" s="18"/>
      <c r="AA246" s="18"/>
    </row>
    <row r="247" spans="1:27" ht="18.75" customHeight="1">
      <c r="A247" s="18"/>
      <c r="B247" s="409"/>
      <c r="C247" s="409"/>
      <c r="D247" s="409"/>
      <c r="E247" s="409"/>
      <c r="F247" s="409"/>
      <c r="G247" s="409"/>
      <c r="H247" s="409"/>
      <c r="I247" s="409"/>
      <c r="J247" s="409"/>
      <c r="K247" s="409"/>
      <c r="L247" s="409"/>
      <c r="M247" s="409"/>
      <c r="N247" s="409"/>
      <c r="P247" s="18"/>
      <c r="Q247" s="18"/>
      <c r="R247" s="18"/>
      <c r="S247" s="18"/>
      <c r="T247" s="18"/>
      <c r="U247" s="18"/>
      <c r="V247" s="18"/>
      <c r="W247" s="18"/>
      <c r="X247" s="18"/>
      <c r="Y247" s="18"/>
      <c r="Z247" s="18"/>
      <c r="AA247" s="18"/>
    </row>
    <row r="248" spans="1:27" ht="18.75" customHeight="1">
      <c r="A248" s="18"/>
      <c r="B248" s="409"/>
      <c r="C248" s="409"/>
      <c r="D248" s="409"/>
      <c r="E248" s="409"/>
      <c r="F248" s="409"/>
      <c r="G248" s="409"/>
      <c r="H248" s="409"/>
      <c r="I248" s="409"/>
      <c r="J248" s="409"/>
      <c r="K248" s="409"/>
      <c r="L248" s="409"/>
      <c r="M248" s="409"/>
      <c r="N248" s="409"/>
      <c r="P248" s="18"/>
      <c r="Q248" s="18"/>
      <c r="R248" s="18"/>
      <c r="S248" s="18"/>
      <c r="T248" s="18"/>
      <c r="U248" s="18"/>
      <c r="V248" s="18"/>
      <c r="W248" s="18"/>
      <c r="X248" s="18"/>
      <c r="Y248" s="18"/>
      <c r="Z248" s="18"/>
      <c r="AA248" s="18"/>
    </row>
    <row r="249" spans="1:27" ht="18.75" customHeight="1">
      <c r="A249" s="18"/>
      <c r="B249" s="409"/>
      <c r="C249" s="409"/>
      <c r="D249" s="409"/>
      <c r="E249" s="409"/>
      <c r="F249" s="409"/>
      <c r="G249" s="409"/>
      <c r="H249" s="409"/>
      <c r="I249" s="409"/>
      <c r="J249" s="409"/>
      <c r="K249" s="409"/>
      <c r="L249" s="409"/>
      <c r="M249" s="409"/>
      <c r="N249" s="409"/>
      <c r="P249" s="18"/>
      <c r="Q249" s="18"/>
      <c r="R249" s="18"/>
      <c r="S249" s="18"/>
      <c r="T249" s="18"/>
      <c r="U249" s="18"/>
      <c r="V249" s="18"/>
      <c r="W249" s="18"/>
      <c r="X249" s="18"/>
      <c r="Y249" s="18"/>
      <c r="Z249" s="18"/>
      <c r="AA249" s="18"/>
    </row>
    <row r="250" spans="1:27" ht="18.75" customHeight="1">
      <c r="A250" s="18"/>
      <c r="B250" s="409"/>
      <c r="C250" s="409"/>
      <c r="D250" s="409"/>
      <c r="E250" s="409"/>
      <c r="F250" s="409"/>
      <c r="G250" s="409"/>
      <c r="H250" s="409"/>
      <c r="I250" s="409"/>
      <c r="J250" s="409"/>
      <c r="K250" s="409"/>
      <c r="L250" s="409"/>
      <c r="M250" s="409"/>
      <c r="N250" s="409"/>
      <c r="P250" s="18"/>
      <c r="Q250" s="18"/>
      <c r="R250" s="18"/>
      <c r="S250" s="18"/>
      <c r="T250" s="18"/>
      <c r="U250" s="18"/>
      <c r="V250" s="18"/>
      <c r="W250" s="18"/>
      <c r="X250" s="18"/>
      <c r="Y250" s="18"/>
      <c r="Z250" s="18"/>
      <c r="AA250" s="18"/>
    </row>
    <row r="251" spans="1:27" ht="18.75" customHeight="1">
      <c r="A251" s="18"/>
      <c r="B251" s="409"/>
      <c r="C251" s="409"/>
      <c r="D251" s="409"/>
      <c r="E251" s="409"/>
      <c r="F251" s="409"/>
      <c r="G251" s="409"/>
      <c r="H251" s="409"/>
      <c r="I251" s="409"/>
      <c r="J251" s="409"/>
      <c r="K251" s="409"/>
      <c r="L251" s="409"/>
      <c r="M251" s="409"/>
      <c r="N251" s="409"/>
      <c r="P251" s="18"/>
      <c r="Q251" s="18"/>
      <c r="R251" s="18"/>
      <c r="S251" s="18"/>
      <c r="T251" s="18"/>
      <c r="U251" s="18"/>
      <c r="V251" s="18"/>
      <c r="W251" s="18"/>
      <c r="X251" s="18"/>
      <c r="Y251" s="18"/>
      <c r="Z251" s="18"/>
      <c r="AA251" s="18"/>
    </row>
    <row r="252" spans="1:27" ht="18.75" customHeight="1">
      <c r="A252" s="18"/>
      <c r="B252" s="409"/>
      <c r="C252" s="409"/>
      <c r="D252" s="409"/>
      <c r="E252" s="409"/>
      <c r="F252" s="409"/>
      <c r="G252" s="409"/>
      <c r="H252" s="409"/>
      <c r="I252" s="409"/>
      <c r="J252" s="409"/>
      <c r="K252" s="409"/>
      <c r="L252" s="409"/>
      <c r="M252" s="409"/>
      <c r="N252" s="409"/>
      <c r="P252" s="18"/>
      <c r="Q252" s="18"/>
      <c r="R252" s="18"/>
      <c r="S252" s="18"/>
      <c r="T252" s="18"/>
      <c r="U252" s="18"/>
      <c r="V252" s="18"/>
      <c r="W252" s="18"/>
      <c r="X252" s="18"/>
      <c r="Y252" s="18"/>
      <c r="Z252" s="18"/>
      <c r="AA252" s="18"/>
    </row>
    <row r="253" spans="1:27" ht="18.75" customHeight="1">
      <c r="A253" s="18"/>
      <c r="B253" s="409"/>
      <c r="C253" s="409"/>
      <c r="D253" s="409"/>
      <c r="E253" s="409"/>
      <c r="F253" s="409"/>
      <c r="G253" s="409"/>
      <c r="H253" s="409"/>
      <c r="I253" s="409"/>
      <c r="J253" s="409"/>
      <c r="K253" s="409"/>
      <c r="L253" s="409"/>
      <c r="M253" s="409"/>
      <c r="N253" s="409"/>
      <c r="P253" s="18"/>
      <c r="Q253" s="18"/>
      <c r="R253" s="18"/>
      <c r="S253" s="18"/>
      <c r="T253" s="18"/>
      <c r="U253" s="18"/>
      <c r="V253" s="18"/>
      <c r="W253" s="18"/>
      <c r="X253" s="18"/>
      <c r="Y253" s="18"/>
      <c r="Z253" s="18"/>
      <c r="AA253" s="18"/>
    </row>
    <row r="254" spans="1:27" ht="18.75" customHeight="1">
      <c r="A254" s="18"/>
      <c r="B254" s="409"/>
      <c r="C254" s="409"/>
      <c r="D254" s="409"/>
      <c r="E254" s="409"/>
      <c r="F254" s="409"/>
      <c r="G254" s="409"/>
      <c r="H254" s="409"/>
      <c r="I254" s="409"/>
      <c r="J254" s="409"/>
      <c r="K254" s="409"/>
      <c r="L254" s="409"/>
      <c r="M254" s="409"/>
      <c r="N254" s="409"/>
      <c r="P254" s="18"/>
      <c r="Q254" s="18"/>
      <c r="R254" s="18"/>
      <c r="S254" s="18"/>
      <c r="T254" s="18"/>
      <c r="U254" s="18"/>
      <c r="V254" s="18"/>
      <c r="W254" s="18"/>
      <c r="X254" s="18"/>
      <c r="Y254" s="18"/>
      <c r="Z254" s="18"/>
      <c r="AA254" s="18"/>
    </row>
    <row r="255" spans="1:27" ht="18.75" customHeight="1">
      <c r="A255" s="18"/>
      <c r="B255" s="409"/>
      <c r="C255" s="409"/>
      <c r="D255" s="409"/>
      <c r="E255" s="409"/>
      <c r="F255" s="409"/>
      <c r="G255" s="409"/>
      <c r="H255" s="409"/>
      <c r="I255" s="409"/>
      <c r="J255" s="409"/>
      <c r="K255" s="409"/>
      <c r="L255" s="409"/>
      <c r="M255" s="409"/>
      <c r="N255" s="409"/>
      <c r="P255" s="18"/>
      <c r="Q255" s="18"/>
      <c r="R255" s="18"/>
      <c r="S255" s="18"/>
      <c r="T255" s="18"/>
      <c r="U255" s="18"/>
      <c r="V255" s="18"/>
      <c r="W255" s="18"/>
      <c r="X255" s="18"/>
      <c r="Y255" s="18"/>
      <c r="Z255" s="18"/>
      <c r="AA255" s="18"/>
    </row>
    <row r="256" spans="1:27" ht="18.75" customHeight="1">
      <c r="A256" s="18"/>
      <c r="B256" s="409"/>
      <c r="C256" s="409"/>
      <c r="D256" s="409"/>
      <c r="E256" s="409"/>
      <c r="F256" s="409"/>
      <c r="G256" s="409"/>
      <c r="H256" s="409"/>
      <c r="I256" s="409"/>
      <c r="J256" s="409"/>
      <c r="K256" s="409"/>
      <c r="L256" s="409"/>
      <c r="M256" s="409"/>
      <c r="N256" s="409"/>
      <c r="P256" s="18"/>
      <c r="Q256" s="18"/>
      <c r="R256" s="18"/>
      <c r="S256" s="18"/>
      <c r="T256" s="18"/>
      <c r="U256" s="18"/>
      <c r="V256" s="18"/>
      <c r="W256" s="18"/>
      <c r="X256" s="18"/>
      <c r="Y256" s="18"/>
      <c r="Z256" s="18"/>
      <c r="AA256" s="18"/>
    </row>
    <row r="257" spans="1:27" ht="18.75" customHeight="1">
      <c r="A257" s="18"/>
      <c r="B257" s="409"/>
      <c r="C257" s="409"/>
      <c r="D257" s="409"/>
      <c r="E257" s="409"/>
      <c r="F257" s="409"/>
      <c r="G257" s="409"/>
      <c r="H257" s="409"/>
      <c r="I257" s="409"/>
      <c r="J257" s="409"/>
      <c r="K257" s="409"/>
      <c r="L257" s="409"/>
      <c r="M257" s="409"/>
      <c r="N257" s="409"/>
      <c r="P257" s="18"/>
      <c r="Q257" s="18"/>
      <c r="R257" s="18"/>
      <c r="S257" s="18"/>
      <c r="T257" s="18"/>
      <c r="U257" s="18"/>
      <c r="V257" s="18"/>
      <c r="W257" s="18"/>
      <c r="X257" s="18"/>
      <c r="Y257" s="18"/>
      <c r="Z257" s="18"/>
      <c r="AA257" s="18"/>
    </row>
    <row r="258" spans="1:27" ht="18.75" customHeight="1">
      <c r="A258" s="18"/>
      <c r="B258" s="409"/>
      <c r="C258" s="409"/>
      <c r="D258" s="409"/>
      <c r="E258" s="409"/>
      <c r="F258" s="409"/>
      <c r="G258" s="409"/>
      <c r="H258" s="409"/>
      <c r="I258" s="409"/>
      <c r="J258" s="409"/>
      <c r="K258" s="409"/>
      <c r="L258" s="409"/>
      <c r="M258" s="409"/>
      <c r="N258" s="409"/>
      <c r="P258" s="18"/>
      <c r="Q258" s="18"/>
      <c r="R258" s="18"/>
      <c r="S258" s="18"/>
      <c r="T258" s="18"/>
      <c r="U258" s="18"/>
      <c r="V258" s="18"/>
      <c r="W258" s="18"/>
      <c r="X258" s="18"/>
      <c r="Y258" s="18"/>
      <c r="Z258" s="18"/>
      <c r="AA258" s="18"/>
    </row>
    <row r="259" spans="1:27" ht="18.75" customHeight="1">
      <c r="A259" s="18"/>
      <c r="B259" s="409"/>
      <c r="C259" s="409"/>
      <c r="D259" s="409"/>
      <c r="E259" s="409"/>
      <c r="F259" s="409"/>
      <c r="G259" s="409"/>
      <c r="H259" s="409"/>
      <c r="I259" s="409"/>
      <c r="J259" s="409"/>
      <c r="K259" s="409"/>
      <c r="L259" s="409"/>
      <c r="M259" s="409"/>
      <c r="N259" s="409"/>
      <c r="P259" s="18"/>
      <c r="Q259" s="18"/>
      <c r="R259" s="18"/>
      <c r="S259" s="18"/>
      <c r="T259" s="18"/>
      <c r="U259" s="18"/>
      <c r="V259" s="18"/>
      <c r="W259" s="18"/>
      <c r="X259" s="18"/>
      <c r="Y259" s="18"/>
      <c r="Z259" s="18"/>
      <c r="AA259" s="18"/>
    </row>
    <row r="260" spans="1:27" ht="18.75" customHeight="1">
      <c r="A260" s="18"/>
      <c r="B260" s="409"/>
      <c r="C260" s="409"/>
      <c r="D260" s="409"/>
      <c r="E260" s="409"/>
      <c r="F260" s="409"/>
      <c r="G260" s="409"/>
      <c r="H260" s="409"/>
      <c r="I260" s="409"/>
      <c r="J260" s="409"/>
      <c r="K260" s="409"/>
      <c r="L260" s="409"/>
      <c r="M260" s="409"/>
      <c r="N260" s="409"/>
      <c r="P260" s="18"/>
      <c r="Q260" s="18"/>
      <c r="R260" s="18"/>
      <c r="S260" s="18"/>
      <c r="T260" s="18"/>
      <c r="U260" s="18"/>
      <c r="V260" s="18"/>
      <c r="W260" s="18"/>
      <c r="X260" s="18"/>
      <c r="Y260" s="18"/>
      <c r="Z260" s="18"/>
      <c r="AA260" s="18"/>
    </row>
    <row r="261" spans="1:27" ht="18.75" customHeight="1">
      <c r="A261" s="18"/>
      <c r="B261" s="409"/>
      <c r="C261" s="409"/>
      <c r="D261" s="409"/>
      <c r="E261" s="409"/>
      <c r="F261" s="409"/>
      <c r="G261" s="409"/>
      <c r="H261" s="409"/>
      <c r="I261" s="409"/>
      <c r="J261" s="409"/>
      <c r="K261" s="409"/>
      <c r="L261" s="409"/>
      <c r="M261" s="409"/>
      <c r="N261" s="409"/>
      <c r="P261" s="18"/>
      <c r="Q261" s="18"/>
      <c r="R261" s="18"/>
      <c r="S261" s="18"/>
      <c r="T261" s="18"/>
      <c r="U261" s="18"/>
      <c r="V261" s="18"/>
      <c r="W261" s="18"/>
      <c r="X261" s="18"/>
      <c r="Y261" s="18"/>
      <c r="Z261" s="18"/>
      <c r="AA261" s="18"/>
    </row>
    <row r="262" spans="1:27" ht="18.75" customHeight="1">
      <c r="A262" s="18"/>
      <c r="B262" s="409"/>
      <c r="C262" s="409"/>
      <c r="D262" s="409"/>
      <c r="E262" s="409"/>
      <c r="F262" s="409"/>
      <c r="G262" s="409"/>
      <c r="H262" s="409"/>
      <c r="I262" s="409"/>
      <c r="J262" s="409"/>
      <c r="K262" s="409"/>
      <c r="L262" s="409"/>
      <c r="M262" s="409"/>
      <c r="N262" s="409"/>
      <c r="P262" s="18"/>
      <c r="Q262" s="18"/>
      <c r="R262" s="18"/>
      <c r="S262" s="18"/>
      <c r="T262" s="18"/>
      <c r="U262" s="18"/>
      <c r="V262" s="18"/>
      <c r="W262" s="18"/>
      <c r="X262" s="18"/>
      <c r="Y262" s="18"/>
      <c r="Z262" s="18"/>
      <c r="AA262" s="18"/>
    </row>
    <row r="263" spans="1:27" ht="18.75" customHeight="1">
      <c r="A263" s="18"/>
      <c r="B263" s="409"/>
      <c r="C263" s="409"/>
      <c r="D263" s="409"/>
      <c r="E263" s="409"/>
      <c r="F263" s="409"/>
      <c r="G263" s="409"/>
      <c r="H263" s="409"/>
      <c r="I263" s="409"/>
      <c r="J263" s="409"/>
      <c r="K263" s="409"/>
      <c r="L263" s="409"/>
      <c r="M263" s="409"/>
      <c r="N263" s="409"/>
      <c r="P263" s="18"/>
      <c r="Q263" s="18"/>
      <c r="R263" s="18"/>
      <c r="S263" s="18"/>
      <c r="T263" s="18"/>
      <c r="U263" s="18"/>
      <c r="V263" s="18"/>
      <c r="W263" s="18"/>
      <c r="X263" s="18"/>
      <c r="Y263" s="18"/>
      <c r="Z263" s="18"/>
      <c r="AA263" s="18"/>
    </row>
    <row r="264" spans="1:27" ht="18.75" customHeight="1">
      <c r="A264" s="18"/>
      <c r="B264" s="409"/>
      <c r="C264" s="409"/>
      <c r="D264" s="409"/>
      <c r="E264" s="409"/>
      <c r="F264" s="409"/>
      <c r="G264" s="409"/>
      <c r="H264" s="409"/>
      <c r="I264" s="409"/>
      <c r="J264" s="409"/>
      <c r="K264" s="409"/>
      <c r="L264" s="409"/>
      <c r="M264" s="409"/>
      <c r="N264" s="409"/>
      <c r="P264" s="18"/>
      <c r="Q264" s="18"/>
      <c r="R264" s="18"/>
      <c r="S264" s="18"/>
      <c r="T264" s="18"/>
      <c r="U264" s="18"/>
      <c r="V264" s="18"/>
      <c r="W264" s="18"/>
      <c r="X264" s="18"/>
      <c r="Y264" s="18"/>
      <c r="Z264" s="18"/>
      <c r="AA264" s="18"/>
    </row>
    <row r="265" spans="1:27" ht="18.75" customHeight="1">
      <c r="A265" s="18"/>
      <c r="B265" s="409"/>
      <c r="C265" s="409"/>
      <c r="D265" s="409"/>
      <c r="E265" s="409"/>
      <c r="F265" s="409"/>
      <c r="G265" s="409"/>
      <c r="H265" s="409"/>
      <c r="I265" s="409"/>
      <c r="J265" s="409"/>
      <c r="K265" s="409"/>
      <c r="L265" s="409"/>
      <c r="M265" s="409"/>
      <c r="N265" s="409"/>
      <c r="P265" s="18"/>
      <c r="Q265" s="18"/>
      <c r="R265" s="18"/>
      <c r="S265" s="18"/>
      <c r="T265" s="18"/>
      <c r="U265" s="18"/>
      <c r="V265" s="18"/>
      <c r="W265" s="18"/>
      <c r="X265" s="18"/>
      <c r="Y265" s="18"/>
      <c r="Z265" s="18"/>
      <c r="AA265" s="18"/>
    </row>
    <row r="266" spans="1:27" ht="18.75" customHeight="1">
      <c r="A266" s="18"/>
      <c r="B266" s="409"/>
      <c r="C266" s="409"/>
      <c r="D266" s="409"/>
      <c r="E266" s="409"/>
      <c r="F266" s="409"/>
      <c r="G266" s="409"/>
      <c r="H266" s="409"/>
      <c r="I266" s="409"/>
      <c r="J266" s="409"/>
      <c r="K266" s="409"/>
      <c r="L266" s="409"/>
      <c r="M266" s="409"/>
      <c r="N266" s="409"/>
      <c r="P266" s="18"/>
      <c r="Q266" s="18"/>
      <c r="R266" s="18"/>
      <c r="S266" s="18"/>
      <c r="T266" s="18"/>
      <c r="U266" s="18"/>
      <c r="V266" s="18"/>
      <c r="W266" s="18"/>
      <c r="X266" s="18"/>
      <c r="Y266" s="18"/>
      <c r="Z266" s="18"/>
      <c r="AA266" s="18"/>
    </row>
    <row r="267" spans="1:27" ht="18.75" customHeight="1">
      <c r="A267" s="18"/>
      <c r="B267" s="409"/>
      <c r="C267" s="409"/>
      <c r="D267" s="409"/>
      <c r="E267" s="409"/>
      <c r="F267" s="409"/>
      <c r="G267" s="409"/>
      <c r="H267" s="409"/>
      <c r="I267" s="409"/>
      <c r="J267" s="409"/>
      <c r="K267" s="409"/>
      <c r="L267" s="409"/>
      <c r="M267" s="409"/>
      <c r="N267" s="409"/>
      <c r="P267" s="18"/>
      <c r="Q267" s="18"/>
      <c r="R267" s="18"/>
      <c r="S267" s="18"/>
      <c r="T267" s="18"/>
      <c r="U267" s="18"/>
      <c r="V267" s="18"/>
      <c r="W267" s="18"/>
      <c r="X267" s="18"/>
      <c r="Y267" s="18"/>
      <c r="Z267" s="18"/>
      <c r="AA267" s="18"/>
    </row>
    <row r="268" spans="1:27" ht="18.75" customHeight="1">
      <c r="A268" s="18"/>
      <c r="B268" s="409"/>
      <c r="C268" s="409"/>
      <c r="D268" s="409"/>
      <c r="E268" s="409"/>
      <c r="F268" s="409"/>
      <c r="G268" s="409"/>
      <c r="H268" s="409"/>
      <c r="I268" s="409"/>
      <c r="J268" s="409"/>
      <c r="K268" s="409"/>
      <c r="L268" s="409"/>
      <c r="M268" s="409"/>
      <c r="N268" s="409"/>
      <c r="P268" s="18"/>
      <c r="Q268" s="18"/>
      <c r="R268" s="18"/>
      <c r="S268" s="18"/>
      <c r="T268" s="18"/>
      <c r="U268" s="18"/>
      <c r="V268" s="18"/>
      <c r="W268" s="18"/>
      <c r="X268" s="18"/>
      <c r="Y268" s="18"/>
      <c r="Z268" s="18"/>
      <c r="AA268" s="18"/>
    </row>
    <row r="269" spans="1:27" ht="18.75" customHeight="1">
      <c r="A269" s="18"/>
      <c r="B269" s="409"/>
      <c r="C269" s="409"/>
      <c r="D269" s="409"/>
      <c r="E269" s="409"/>
      <c r="F269" s="409"/>
      <c r="G269" s="409"/>
      <c r="H269" s="409"/>
      <c r="I269" s="409"/>
      <c r="J269" s="409"/>
      <c r="K269" s="409"/>
      <c r="L269" s="409"/>
      <c r="M269" s="409"/>
      <c r="N269" s="409"/>
      <c r="P269" s="18"/>
      <c r="Q269" s="18"/>
      <c r="R269" s="18"/>
      <c r="S269" s="18"/>
      <c r="T269" s="18"/>
      <c r="U269" s="18"/>
      <c r="V269" s="18"/>
      <c r="W269" s="18"/>
      <c r="X269" s="18"/>
      <c r="Y269" s="18"/>
      <c r="Z269" s="18"/>
      <c r="AA269" s="18"/>
    </row>
    <row r="270" spans="1:27" ht="18.75" customHeight="1">
      <c r="A270" s="18"/>
      <c r="B270" s="409"/>
      <c r="C270" s="409"/>
      <c r="D270" s="409"/>
      <c r="E270" s="409"/>
      <c r="F270" s="409"/>
      <c r="G270" s="409"/>
      <c r="H270" s="409"/>
      <c r="I270" s="409"/>
      <c r="J270" s="409"/>
      <c r="K270" s="409"/>
      <c r="L270" s="409"/>
      <c r="M270" s="409"/>
      <c r="N270" s="409"/>
      <c r="P270" s="18"/>
      <c r="Q270" s="18"/>
      <c r="R270" s="18"/>
      <c r="S270" s="18"/>
      <c r="T270" s="18"/>
      <c r="U270" s="18"/>
      <c r="V270" s="18"/>
      <c r="W270" s="18"/>
      <c r="X270" s="18"/>
      <c r="Y270" s="18"/>
      <c r="Z270" s="18"/>
      <c r="AA270" s="18"/>
    </row>
    <row r="271" spans="1:27" ht="18.75" customHeight="1">
      <c r="A271" s="18"/>
      <c r="B271" s="409"/>
      <c r="C271" s="409"/>
      <c r="D271" s="409"/>
      <c r="E271" s="409"/>
      <c r="F271" s="409"/>
      <c r="G271" s="409"/>
      <c r="H271" s="409"/>
      <c r="I271" s="409"/>
      <c r="J271" s="409"/>
      <c r="K271" s="409"/>
      <c r="L271" s="409"/>
      <c r="M271" s="409"/>
      <c r="N271" s="409"/>
      <c r="P271" s="18"/>
      <c r="Q271" s="18"/>
      <c r="R271" s="18"/>
      <c r="S271" s="18"/>
      <c r="T271" s="18"/>
      <c r="U271" s="18"/>
      <c r="V271" s="18"/>
      <c r="W271" s="18"/>
      <c r="X271" s="18"/>
      <c r="Y271" s="18"/>
      <c r="Z271" s="18"/>
      <c r="AA271" s="18"/>
    </row>
    <row r="272" spans="1:27" ht="18.75" customHeight="1">
      <c r="A272" s="18"/>
      <c r="B272" s="409"/>
      <c r="C272" s="409"/>
      <c r="D272" s="409"/>
      <c r="E272" s="409"/>
      <c r="F272" s="409"/>
      <c r="G272" s="409"/>
      <c r="H272" s="409"/>
      <c r="I272" s="409"/>
      <c r="J272" s="409"/>
      <c r="K272" s="409"/>
      <c r="L272" s="409"/>
      <c r="M272" s="409"/>
      <c r="N272" s="409"/>
      <c r="P272" s="18"/>
      <c r="Q272" s="18"/>
      <c r="R272" s="18"/>
      <c r="S272" s="18"/>
      <c r="T272" s="18"/>
      <c r="U272" s="18"/>
      <c r="V272" s="18"/>
      <c r="W272" s="18"/>
      <c r="X272" s="18"/>
      <c r="Y272" s="18"/>
      <c r="Z272" s="18"/>
      <c r="AA272" s="18"/>
    </row>
    <row r="273" spans="1:27" ht="18.75" customHeight="1">
      <c r="A273" s="18"/>
      <c r="B273" s="409"/>
      <c r="C273" s="409"/>
      <c r="D273" s="409"/>
      <c r="E273" s="409"/>
      <c r="F273" s="409"/>
      <c r="G273" s="409"/>
      <c r="H273" s="409"/>
      <c r="I273" s="409"/>
      <c r="J273" s="409"/>
      <c r="K273" s="409"/>
      <c r="L273" s="409"/>
      <c r="M273" s="409"/>
      <c r="N273" s="409"/>
      <c r="P273" s="18"/>
      <c r="Q273" s="18"/>
      <c r="R273" s="18"/>
      <c r="S273" s="18"/>
      <c r="T273" s="18"/>
      <c r="U273" s="18"/>
      <c r="V273" s="18"/>
      <c r="W273" s="18"/>
      <c r="X273" s="18"/>
      <c r="Y273" s="18"/>
      <c r="Z273" s="18"/>
      <c r="AA273" s="18"/>
    </row>
    <row r="274" spans="1:27" ht="18.75" customHeight="1">
      <c r="A274" s="18"/>
      <c r="B274" s="409"/>
      <c r="C274" s="409"/>
      <c r="D274" s="409"/>
      <c r="E274" s="409"/>
      <c r="F274" s="409"/>
      <c r="G274" s="409"/>
      <c r="H274" s="409"/>
      <c r="I274" s="409"/>
      <c r="J274" s="409"/>
      <c r="K274" s="409"/>
      <c r="L274" s="409"/>
      <c r="M274" s="409"/>
      <c r="N274" s="409"/>
      <c r="P274" s="18"/>
      <c r="Q274" s="18"/>
      <c r="R274" s="18"/>
      <c r="S274" s="18"/>
      <c r="T274" s="18"/>
      <c r="U274" s="18"/>
      <c r="V274" s="18"/>
      <c r="W274" s="18"/>
      <c r="X274" s="18"/>
      <c r="Y274" s="18"/>
      <c r="Z274" s="18"/>
      <c r="AA274" s="18"/>
    </row>
    <row r="275" spans="1:27" ht="18.75" customHeight="1">
      <c r="A275" s="18"/>
      <c r="B275" s="409"/>
      <c r="C275" s="409"/>
      <c r="D275" s="409"/>
      <c r="E275" s="409"/>
      <c r="F275" s="409"/>
      <c r="G275" s="409"/>
      <c r="H275" s="409"/>
      <c r="I275" s="409"/>
      <c r="J275" s="409"/>
      <c r="K275" s="409"/>
      <c r="L275" s="409"/>
      <c r="M275" s="409"/>
      <c r="N275" s="409"/>
      <c r="P275" s="18"/>
      <c r="Q275" s="18"/>
      <c r="R275" s="18"/>
      <c r="S275" s="18"/>
      <c r="T275" s="18"/>
      <c r="U275" s="18"/>
      <c r="V275" s="18"/>
      <c r="W275" s="18"/>
      <c r="X275" s="18"/>
      <c r="Y275" s="18"/>
      <c r="Z275" s="18"/>
      <c r="AA275" s="18"/>
    </row>
    <row r="276" spans="1:27" ht="18.75" customHeight="1">
      <c r="A276" s="18"/>
      <c r="B276" s="409"/>
      <c r="C276" s="409"/>
      <c r="D276" s="409"/>
      <c r="E276" s="409"/>
      <c r="F276" s="409"/>
      <c r="G276" s="409"/>
      <c r="H276" s="409"/>
      <c r="I276" s="409"/>
      <c r="J276" s="409"/>
      <c r="K276" s="409"/>
      <c r="L276" s="409"/>
      <c r="M276" s="409"/>
      <c r="N276" s="409"/>
      <c r="P276" s="18"/>
      <c r="Q276" s="18"/>
      <c r="R276" s="18"/>
      <c r="S276" s="18"/>
      <c r="T276" s="18"/>
      <c r="U276" s="18"/>
      <c r="V276" s="18"/>
      <c r="W276" s="18"/>
      <c r="X276" s="18"/>
      <c r="Y276" s="18"/>
      <c r="Z276" s="18"/>
      <c r="AA276" s="18"/>
    </row>
    <row r="277" spans="1:27" ht="18.75" customHeight="1">
      <c r="A277" s="18"/>
      <c r="B277" s="409"/>
      <c r="C277" s="409"/>
      <c r="D277" s="409"/>
      <c r="E277" s="409"/>
      <c r="F277" s="409"/>
      <c r="G277" s="409"/>
      <c r="H277" s="409"/>
      <c r="I277" s="409"/>
      <c r="J277" s="409"/>
      <c r="K277" s="409"/>
      <c r="L277" s="409"/>
      <c r="M277" s="409"/>
      <c r="N277" s="409"/>
      <c r="P277" s="18"/>
      <c r="Q277" s="18"/>
      <c r="R277" s="18"/>
      <c r="S277" s="18"/>
      <c r="T277" s="18"/>
      <c r="U277" s="18"/>
      <c r="V277" s="18"/>
      <c r="W277" s="18"/>
      <c r="X277" s="18"/>
      <c r="Y277" s="18"/>
      <c r="Z277" s="18"/>
      <c r="AA277" s="18"/>
    </row>
    <row r="278" spans="1:27" ht="18.75" customHeight="1">
      <c r="A278" s="18"/>
      <c r="B278" s="409"/>
      <c r="C278" s="409"/>
      <c r="D278" s="409"/>
      <c r="E278" s="409"/>
      <c r="F278" s="409"/>
      <c r="G278" s="409"/>
      <c r="H278" s="409"/>
      <c r="I278" s="409"/>
      <c r="J278" s="409"/>
      <c r="K278" s="409"/>
      <c r="L278" s="409"/>
      <c r="M278" s="409"/>
      <c r="N278" s="409"/>
      <c r="P278" s="18"/>
      <c r="Q278" s="18"/>
      <c r="R278" s="18"/>
      <c r="S278" s="18"/>
      <c r="T278" s="18"/>
      <c r="U278" s="18"/>
      <c r="V278" s="18"/>
      <c r="W278" s="18"/>
      <c r="X278" s="18"/>
      <c r="Y278" s="18"/>
      <c r="Z278" s="18"/>
      <c r="AA278" s="18"/>
    </row>
    <row r="279" spans="1:27" ht="18.75" customHeight="1">
      <c r="A279" s="18"/>
      <c r="B279" s="409"/>
      <c r="C279" s="409"/>
      <c r="D279" s="409"/>
      <c r="E279" s="409"/>
      <c r="F279" s="409"/>
      <c r="G279" s="409"/>
      <c r="H279" s="409"/>
      <c r="I279" s="409"/>
      <c r="J279" s="409"/>
      <c r="K279" s="409"/>
      <c r="L279" s="409"/>
      <c r="M279" s="409"/>
      <c r="N279" s="409"/>
      <c r="P279" s="18"/>
      <c r="Q279" s="18"/>
      <c r="R279" s="18"/>
      <c r="S279" s="18"/>
      <c r="T279" s="18"/>
      <c r="U279" s="18"/>
      <c r="V279" s="18"/>
      <c r="W279" s="18"/>
      <c r="X279" s="18"/>
      <c r="Y279" s="18"/>
      <c r="Z279" s="18"/>
      <c r="AA279" s="18"/>
    </row>
    <row r="280" spans="1:27" ht="18.75" customHeight="1">
      <c r="A280" s="18"/>
      <c r="B280" s="409"/>
      <c r="C280" s="409"/>
      <c r="D280" s="409"/>
      <c r="E280" s="409"/>
      <c r="F280" s="409"/>
      <c r="G280" s="409"/>
      <c r="H280" s="409"/>
      <c r="I280" s="409"/>
      <c r="J280" s="409"/>
      <c r="K280" s="409"/>
      <c r="L280" s="409"/>
      <c r="M280" s="409"/>
      <c r="N280" s="409"/>
      <c r="P280" s="18"/>
      <c r="Q280" s="18"/>
      <c r="R280" s="18"/>
      <c r="S280" s="18"/>
      <c r="T280" s="18"/>
      <c r="U280" s="18"/>
      <c r="V280" s="18"/>
      <c r="W280" s="18"/>
      <c r="X280" s="18"/>
      <c r="Y280" s="18"/>
      <c r="Z280" s="18"/>
      <c r="AA280" s="18"/>
    </row>
    <row r="281" spans="1:27" ht="18.75" customHeight="1">
      <c r="A281" s="18"/>
      <c r="B281" s="409"/>
      <c r="C281" s="409"/>
      <c r="D281" s="409"/>
      <c r="E281" s="409"/>
      <c r="F281" s="409"/>
      <c r="G281" s="409"/>
      <c r="H281" s="409"/>
      <c r="I281" s="409"/>
      <c r="J281" s="409"/>
      <c r="K281" s="409"/>
      <c r="L281" s="409"/>
      <c r="M281" s="409"/>
      <c r="N281" s="409"/>
      <c r="P281" s="18"/>
      <c r="Q281" s="18"/>
      <c r="R281" s="18"/>
      <c r="S281" s="18"/>
      <c r="T281" s="18"/>
      <c r="U281" s="18"/>
      <c r="V281" s="18"/>
      <c r="W281" s="18"/>
      <c r="X281" s="18"/>
      <c r="Y281" s="18"/>
      <c r="Z281" s="18"/>
      <c r="AA281" s="18"/>
    </row>
    <row r="282" spans="1:27" ht="18.75" customHeight="1">
      <c r="A282" s="18"/>
      <c r="B282" s="409"/>
      <c r="C282" s="409"/>
      <c r="D282" s="409"/>
      <c r="E282" s="409"/>
      <c r="F282" s="409"/>
      <c r="G282" s="409"/>
      <c r="H282" s="409"/>
      <c r="I282" s="409"/>
      <c r="J282" s="409"/>
      <c r="K282" s="409"/>
      <c r="L282" s="409"/>
      <c r="M282" s="409"/>
      <c r="N282" s="409"/>
      <c r="P282" s="18"/>
      <c r="Q282" s="18"/>
      <c r="R282" s="18"/>
      <c r="S282" s="18"/>
      <c r="T282" s="18"/>
      <c r="U282" s="18"/>
      <c r="V282" s="18"/>
      <c r="W282" s="18"/>
      <c r="X282" s="18"/>
      <c r="Y282" s="18"/>
      <c r="Z282" s="18"/>
      <c r="AA282" s="18"/>
    </row>
    <row r="283" spans="1:27" ht="18.75" customHeight="1">
      <c r="A283" s="18"/>
      <c r="B283" s="409"/>
      <c r="C283" s="409"/>
      <c r="D283" s="409"/>
      <c r="E283" s="409"/>
      <c r="F283" s="409"/>
      <c r="G283" s="409"/>
      <c r="H283" s="409"/>
      <c r="I283" s="409"/>
      <c r="J283" s="409"/>
      <c r="K283" s="409"/>
      <c r="L283" s="409"/>
      <c r="M283" s="409"/>
      <c r="N283" s="409"/>
      <c r="P283" s="18"/>
      <c r="Q283" s="18"/>
      <c r="R283" s="18"/>
      <c r="S283" s="18"/>
      <c r="T283" s="18"/>
      <c r="U283" s="18"/>
      <c r="V283" s="18"/>
      <c r="W283" s="18"/>
      <c r="X283" s="18"/>
      <c r="Y283" s="18"/>
      <c r="Z283" s="18"/>
      <c r="AA283" s="18"/>
    </row>
    <row r="284" spans="1:27" ht="18.75" customHeight="1">
      <c r="A284" s="18"/>
      <c r="B284" s="409"/>
      <c r="C284" s="409"/>
      <c r="D284" s="409"/>
      <c r="E284" s="409"/>
      <c r="F284" s="409"/>
      <c r="G284" s="409"/>
      <c r="H284" s="409"/>
      <c r="I284" s="409"/>
      <c r="J284" s="409"/>
      <c r="K284" s="409"/>
      <c r="L284" s="409"/>
      <c r="M284" s="409"/>
      <c r="N284" s="409"/>
      <c r="P284" s="18"/>
      <c r="Q284" s="18"/>
      <c r="R284" s="18"/>
      <c r="S284" s="18"/>
      <c r="T284" s="18"/>
      <c r="U284" s="18"/>
      <c r="V284" s="18"/>
      <c r="W284" s="18"/>
      <c r="X284" s="18"/>
      <c r="Y284" s="18"/>
      <c r="Z284" s="18"/>
      <c r="AA284" s="18"/>
    </row>
    <row r="285" spans="1:27" ht="18.75" customHeight="1">
      <c r="A285" s="18"/>
      <c r="B285" s="409"/>
      <c r="C285" s="409"/>
      <c r="D285" s="409"/>
      <c r="E285" s="409"/>
      <c r="F285" s="409"/>
      <c r="G285" s="409"/>
      <c r="H285" s="409"/>
      <c r="I285" s="409"/>
      <c r="J285" s="409"/>
      <c r="K285" s="409"/>
      <c r="L285" s="409"/>
      <c r="M285" s="409"/>
      <c r="N285" s="409"/>
      <c r="P285" s="18"/>
      <c r="Q285" s="18"/>
      <c r="R285" s="18"/>
      <c r="S285" s="18"/>
      <c r="T285" s="18"/>
      <c r="U285" s="18"/>
      <c r="V285" s="18"/>
      <c r="W285" s="18"/>
      <c r="X285" s="18"/>
      <c r="Y285" s="18"/>
      <c r="Z285" s="18"/>
      <c r="AA285" s="18"/>
    </row>
    <row r="286" spans="1:27" ht="18.75" customHeight="1">
      <c r="A286" s="18"/>
      <c r="B286" s="409"/>
      <c r="C286" s="409"/>
      <c r="D286" s="409"/>
      <c r="E286" s="409"/>
      <c r="F286" s="409"/>
      <c r="G286" s="409"/>
      <c r="H286" s="409"/>
      <c r="I286" s="409"/>
      <c r="J286" s="409"/>
      <c r="K286" s="409"/>
      <c r="L286" s="409"/>
      <c r="M286" s="409"/>
      <c r="N286" s="409"/>
      <c r="P286" s="18"/>
      <c r="Q286" s="18"/>
      <c r="R286" s="18"/>
      <c r="S286" s="18"/>
      <c r="T286" s="18"/>
      <c r="U286" s="18"/>
      <c r="V286" s="18"/>
      <c r="W286" s="18"/>
      <c r="X286" s="18"/>
      <c r="Y286" s="18"/>
      <c r="Z286" s="18"/>
      <c r="AA286" s="18"/>
    </row>
    <row r="287" spans="1:27" ht="18.75" customHeight="1">
      <c r="A287" s="18"/>
      <c r="B287" s="409"/>
      <c r="C287" s="409"/>
      <c r="D287" s="409"/>
      <c r="E287" s="409"/>
      <c r="F287" s="409"/>
      <c r="G287" s="409"/>
      <c r="H287" s="409"/>
      <c r="I287" s="409"/>
      <c r="J287" s="409"/>
      <c r="K287" s="409"/>
      <c r="L287" s="409"/>
      <c r="M287" s="409"/>
      <c r="N287" s="409"/>
      <c r="P287" s="18"/>
      <c r="Q287" s="18"/>
      <c r="R287" s="18"/>
      <c r="S287" s="18"/>
      <c r="T287" s="18"/>
      <c r="U287" s="18"/>
      <c r="V287" s="18"/>
      <c r="W287" s="18"/>
      <c r="X287" s="18"/>
      <c r="Y287" s="18"/>
      <c r="Z287" s="18"/>
      <c r="AA287" s="18"/>
    </row>
    <row r="288" spans="1:27" ht="18.75" customHeight="1">
      <c r="A288" s="18"/>
      <c r="B288" s="409"/>
      <c r="C288" s="409"/>
      <c r="D288" s="409"/>
      <c r="E288" s="409"/>
      <c r="F288" s="409"/>
      <c r="G288" s="409"/>
      <c r="H288" s="409"/>
      <c r="I288" s="409"/>
      <c r="J288" s="409"/>
      <c r="K288" s="409"/>
      <c r="L288" s="409"/>
      <c r="M288" s="409"/>
      <c r="N288" s="409"/>
      <c r="P288" s="18"/>
      <c r="Q288" s="18"/>
      <c r="R288" s="18"/>
      <c r="S288" s="18"/>
      <c r="T288" s="18"/>
      <c r="U288" s="18"/>
      <c r="V288" s="18"/>
      <c r="W288" s="18"/>
      <c r="X288" s="18"/>
      <c r="Y288" s="18"/>
      <c r="Z288" s="18"/>
      <c r="AA288" s="18"/>
    </row>
    <row r="289" spans="1:27" ht="18.75" customHeight="1">
      <c r="A289" s="18"/>
      <c r="B289" s="409"/>
      <c r="C289" s="409"/>
      <c r="D289" s="409"/>
      <c r="E289" s="409"/>
      <c r="F289" s="409"/>
      <c r="G289" s="409"/>
      <c r="H289" s="409"/>
      <c r="I289" s="409"/>
      <c r="J289" s="409"/>
      <c r="K289" s="409"/>
      <c r="L289" s="409"/>
      <c r="M289" s="409"/>
      <c r="N289" s="409"/>
      <c r="P289" s="18"/>
      <c r="Q289" s="18"/>
      <c r="R289" s="18"/>
      <c r="S289" s="18"/>
      <c r="T289" s="18"/>
      <c r="U289" s="18"/>
      <c r="V289" s="18"/>
      <c r="W289" s="18"/>
      <c r="X289" s="18"/>
      <c r="Y289" s="18"/>
      <c r="Z289" s="18"/>
      <c r="AA289" s="18"/>
    </row>
    <row r="290" spans="1:27" ht="18.75" customHeight="1">
      <c r="A290" s="18"/>
      <c r="B290" s="409"/>
      <c r="C290" s="409"/>
      <c r="D290" s="409"/>
      <c r="E290" s="409"/>
      <c r="F290" s="409"/>
      <c r="G290" s="409"/>
      <c r="H290" s="409"/>
      <c r="I290" s="409"/>
      <c r="J290" s="409"/>
      <c r="K290" s="409"/>
      <c r="L290" s="409"/>
      <c r="M290" s="409"/>
      <c r="N290" s="409"/>
      <c r="P290" s="18"/>
      <c r="Q290" s="18"/>
      <c r="R290" s="18"/>
      <c r="S290" s="18"/>
      <c r="T290" s="18"/>
      <c r="U290" s="18"/>
      <c r="V290" s="18"/>
      <c r="W290" s="18"/>
      <c r="X290" s="18"/>
      <c r="Y290" s="18"/>
      <c r="Z290" s="18"/>
      <c r="AA290" s="18"/>
    </row>
    <row r="291" spans="1:27" ht="18.75" customHeight="1">
      <c r="A291" s="18"/>
      <c r="B291" s="409"/>
      <c r="C291" s="409"/>
      <c r="D291" s="409"/>
      <c r="E291" s="409"/>
      <c r="F291" s="409"/>
      <c r="G291" s="409"/>
      <c r="H291" s="409"/>
      <c r="I291" s="409"/>
      <c r="J291" s="409"/>
      <c r="K291" s="409"/>
      <c r="L291" s="409"/>
      <c r="M291" s="409"/>
      <c r="N291" s="409"/>
      <c r="P291" s="18"/>
      <c r="Q291" s="18"/>
      <c r="R291" s="18"/>
      <c r="S291" s="18"/>
      <c r="T291" s="18"/>
      <c r="U291" s="18"/>
      <c r="V291" s="18"/>
      <c r="W291" s="18"/>
      <c r="X291" s="18"/>
      <c r="Y291" s="18"/>
      <c r="Z291" s="18"/>
      <c r="AA291" s="18"/>
    </row>
    <row r="292" spans="1:27" ht="18.75" customHeight="1">
      <c r="A292" s="18"/>
      <c r="B292" s="409"/>
      <c r="C292" s="409"/>
      <c r="D292" s="409"/>
      <c r="E292" s="409"/>
      <c r="F292" s="409"/>
      <c r="G292" s="409"/>
      <c r="H292" s="409"/>
      <c r="I292" s="409"/>
      <c r="J292" s="409"/>
      <c r="K292" s="409"/>
      <c r="L292" s="409"/>
      <c r="M292" s="409"/>
      <c r="N292" s="409"/>
      <c r="P292" s="18"/>
      <c r="Q292" s="18"/>
      <c r="R292" s="18"/>
      <c r="S292" s="18"/>
      <c r="T292" s="18"/>
      <c r="U292" s="18"/>
      <c r="V292" s="18"/>
      <c r="W292" s="18"/>
      <c r="X292" s="18"/>
      <c r="Y292" s="18"/>
      <c r="Z292" s="18"/>
      <c r="AA292" s="18"/>
    </row>
    <row r="293" spans="1:27" ht="18.75" customHeight="1">
      <c r="A293" s="18"/>
      <c r="B293" s="409"/>
      <c r="C293" s="409"/>
      <c r="D293" s="409"/>
      <c r="E293" s="409"/>
      <c r="F293" s="409"/>
      <c r="G293" s="409"/>
      <c r="H293" s="409"/>
      <c r="I293" s="409"/>
      <c r="J293" s="409"/>
      <c r="K293" s="409"/>
      <c r="L293" s="409"/>
      <c r="M293" s="409"/>
      <c r="N293" s="409"/>
      <c r="P293" s="18"/>
      <c r="Q293" s="18"/>
      <c r="R293" s="18"/>
      <c r="S293" s="18"/>
      <c r="T293" s="18"/>
      <c r="U293" s="18"/>
      <c r="V293" s="18"/>
      <c r="W293" s="18"/>
      <c r="X293" s="18"/>
      <c r="Y293" s="18"/>
      <c r="Z293" s="18"/>
      <c r="AA293" s="18"/>
    </row>
    <row r="294" spans="1:27" ht="18.75" customHeight="1">
      <c r="A294" s="18"/>
      <c r="B294" s="409"/>
      <c r="C294" s="409"/>
      <c r="D294" s="409"/>
      <c r="E294" s="409"/>
      <c r="F294" s="409"/>
      <c r="G294" s="409"/>
      <c r="H294" s="409"/>
      <c r="I294" s="409"/>
      <c r="J294" s="409"/>
      <c r="K294" s="409"/>
      <c r="L294" s="409"/>
      <c r="M294" s="409"/>
      <c r="N294" s="409"/>
      <c r="P294" s="18"/>
      <c r="Q294" s="18"/>
      <c r="R294" s="18"/>
      <c r="S294" s="18"/>
      <c r="T294" s="18"/>
      <c r="U294" s="18"/>
      <c r="V294" s="18"/>
      <c r="W294" s="18"/>
      <c r="X294" s="18"/>
      <c r="Y294" s="18"/>
      <c r="Z294" s="18"/>
      <c r="AA294" s="18"/>
    </row>
    <row r="295" spans="1:27" ht="18.75" customHeight="1">
      <c r="A295" s="18"/>
      <c r="B295" s="409"/>
      <c r="C295" s="409"/>
      <c r="D295" s="409"/>
      <c r="E295" s="409"/>
      <c r="F295" s="409"/>
      <c r="G295" s="409"/>
      <c r="H295" s="409"/>
      <c r="I295" s="409"/>
      <c r="J295" s="409"/>
      <c r="K295" s="409"/>
      <c r="L295" s="409"/>
      <c r="M295" s="409"/>
      <c r="N295" s="409"/>
      <c r="P295" s="18"/>
      <c r="Q295" s="18"/>
      <c r="R295" s="18"/>
      <c r="S295" s="18"/>
      <c r="T295" s="18"/>
      <c r="U295" s="18"/>
      <c r="V295" s="18"/>
      <c r="W295" s="18"/>
      <c r="X295" s="18"/>
      <c r="Y295" s="18"/>
      <c r="Z295" s="18"/>
      <c r="AA295" s="18"/>
    </row>
    <row r="296" spans="1:27" ht="18.75" customHeight="1">
      <c r="A296" s="18"/>
      <c r="B296" s="409"/>
      <c r="C296" s="409"/>
      <c r="D296" s="409"/>
      <c r="E296" s="409"/>
      <c r="F296" s="409"/>
      <c r="G296" s="409"/>
      <c r="H296" s="409"/>
      <c r="I296" s="409"/>
      <c r="J296" s="409"/>
      <c r="K296" s="409"/>
      <c r="L296" s="409"/>
      <c r="M296" s="409"/>
      <c r="N296" s="409"/>
      <c r="P296" s="18"/>
      <c r="Q296" s="18"/>
      <c r="R296" s="18"/>
      <c r="S296" s="18"/>
      <c r="T296" s="18"/>
      <c r="U296" s="18"/>
      <c r="V296" s="18"/>
      <c r="W296" s="18"/>
      <c r="X296" s="18"/>
      <c r="Y296" s="18"/>
      <c r="Z296" s="18"/>
      <c r="AA296" s="18"/>
    </row>
    <row r="297" spans="1:27" ht="18.75" customHeight="1">
      <c r="A297" s="18"/>
      <c r="B297" s="409"/>
      <c r="C297" s="409"/>
      <c r="D297" s="409"/>
      <c r="E297" s="409"/>
      <c r="F297" s="409"/>
      <c r="G297" s="409"/>
      <c r="H297" s="409"/>
      <c r="I297" s="409"/>
      <c r="J297" s="409"/>
      <c r="K297" s="409"/>
      <c r="L297" s="409"/>
      <c r="M297" s="409"/>
      <c r="N297" s="409"/>
      <c r="P297" s="18"/>
      <c r="Q297" s="18"/>
      <c r="R297" s="18"/>
      <c r="S297" s="18"/>
      <c r="T297" s="18"/>
      <c r="U297" s="18"/>
      <c r="V297" s="18"/>
      <c r="W297" s="18"/>
      <c r="X297" s="18"/>
      <c r="Y297" s="18"/>
      <c r="Z297" s="18"/>
      <c r="AA297" s="18"/>
    </row>
    <row r="298" spans="1:27" ht="18.75" customHeight="1">
      <c r="A298" s="18"/>
      <c r="B298" s="409"/>
      <c r="C298" s="409"/>
      <c r="D298" s="409"/>
      <c r="E298" s="409"/>
      <c r="F298" s="409"/>
      <c r="G298" s="409"/>
      <c r="H298" s="409"/>
      <c r="I298" s="409"/>
      <c r="J298" s="409"/>
      <c r="K298" s="409"/>
      <c r="L298" s="409"/>
      <c r="M298" s="409"/>
      <c r="N298" s="409"/>
      <c r="P298" s="18"/>
      <c r="Q298" s="18"/>
      <c r="R298" s="18"/>
      <c r="S298" s="18"/>
      <c r="T298" s="18"/>
      <c r="U298" s="18"/>
      <c r="V298" s="18"/>
      <c r="W298" s="18"/>
      <c r="X298" s="18"/>
      <c r="Y298" s="18"/>
      <c r="Z298" s="18"/>
      <c r="AA298" s="18"/>
    </row>
    <row r="299" spans="1:27" ht="18.75" customHeight="1">
      <c r="A299" s="18"/>
      <c r="B299" s="409"/>
      <c r="C299" s="409"/>
      <c r="D299" s="409"/>
      <c r="E299" s="409"/>
      <c r="F299" s="409"/>
      <c r="G299" s="409"/>
      <c r="H299" s="409"/>
      <c r="I299" s="409"/>
      <c r="J299" s="409"/>
      <c r="K299" s="409"/>
      <c r="L299" s="409"/>
      <c r="M299" s="409"/>
      <c r="N299" s="409"/>
      <c r="P299" s="18"/>
      <c r="Q299" s="18"/>
      <c r="R299" s="18"/>
      <c r="S299" s="18"/>
      <c r="T299" s="18"/>
      <c r="U299" s="18"/>
      <c r="V299" s="18"/>
      <c r="W299" s="18"/>
      <c r="X299" s="18"/>
      <c r="Y299" s="18"/>
      <c r="Z299" s="18"/>
      <c r="AA299" s="18"/>
    </row>
    <row r="300" spans="1:27" ht="18.75" customHeight="1">
      <c r="A300" s="18"/>
      <c r="B300" s="409"/>
      <c r="C300" s="409"/>
      <c r="D300" s="409"/>
      <c r="E300" s="409"/>
      <c r="F300" s="409"/>
      <c r="G300" s="409"/>
      <c r="H300" s="409"/>
      <c r="I300" s="409"/>
      <c r="J300" s="409"/>
      <c r="K300" s="409"/>
      <c r="L300" s="409"/>
      <c r="M300" s="409"/>
      <c r="N300" s="409"/>
      <c r="P300" s="18"/>
      <c r="Q300" s="18"/>
      <c r="R300" s="18"/>
      <c r="S300" s="18"/>
      <c r="T300" s="18"/>
      <c r="U300" s="18"/>
      <c r="V300" s="18"/>
      <c r="W300" s="18"/>
      <c r="X300" s="18"/>
      <c r="Y300" s="18"/>
      <c r="Z300" s="18"/>
      <c r="AA300" s="18"/>
    </row>
    <row r="301" spans="1:27" ht="18.75" customHeight="1">
      <c r="A301" s="18"/>
      <c r="B301" s="409"/>
      <c r="C301" s="409"/>
      <c r="D301" s="409"/>
      <c r="E301" s="409"/>
      <c r="F301" s="409"/>
      <c r="G301" s="409"/>
      <c r="H301" s="409"/>
      <c r="I301" s="409"/>
      <c r="J301" s="409"/>
      <c r="K301" s="409"/>
      <c r="L301" s="409"/>
      <c r="M301" s="409"/>
      <c r="N301" s="409"/>
      <c r="P301" s="18"/>
      <c r="Q301" s="18"/>
      <c r="R301" s="18"/>
      <c r="S301" s="18"/>
      <c r="T301" s="18"/>
      <c r="U301" s="18"/>
      <c r="V301" s="18"/>
      <c r="W301" s="18"/>
      <c r="X301" s="18"/>
      <c r="Y301" s="18"/>
      <c r="Z301" s="18"/>
      <c r="AA301" s="18"/>
    </row>
    <row r="302" spans="1:27" ht="18.75" customHeight="1">
      <c r="A302" s="18"/>
      <c r="B302" s="409"/>
      <c r="C302" s="409"/>
      <c r="D302" s="409"/>
      <c r="E302" s="409"/>
      <c r="F302" s="409"/>
      <c r="G302" s="409"/>
      <c r="H302" s="409"/>
      <c r="I302" s="409"/>
      <c r="J302" s="409"/>
      <c r="K302" s="409"/>
      <c r="L302" s="409"/>
      <c r="M302" s="409"/>
      <c r="N302" s="409"/>
      <c r="P302" s="18"/>
      <c r="Q302" s="18"/>
      <c r="R302" s="18"/>
      <c r="S302" s="18"/>
      <c r="T302" s="18"/>
      <c r="U302" s="18"/>
      <c r="V302" s="18"/>
      <c r="W302" s="18"/>
      <c r="X302" s="18"/>
      <c r="Y302" s="18"/>
      <c r="Z302" s="18"/>
      <c r="AA302" s="18"/>
    </row>
    <row r="303" spans="1:27" ht="18.75" customHeight="1">
      <c r="A303" s="18"/>
      <c r="B303" s="409"/>
      <c r="C303" s="409"/>
      <c r="D303" s="409"/>
      <c r="E303" s="409"/>
      <c r="F303" s="409"/>
      <c r="G303" s="409"/>
      <c r="H303" s="409"/>
      <c r="I303" s="409"/>
      <c r="J303" s="409"/>
      <c r="K303" s="409"/>
      <c r="L303" s="409"/>
      <c r="M303" s="409"/>
      <c r="N303" s="409"/>
      <c r="P303" s="18"/>
      <c r="Q303" s="18"/>
      <c r="R303" s="18"/>
      <c r="S303" s="18"/>
      <c r="T303" s="18"/>
      <c r="U303" s="18"/>
      <c r="V303" s="18"/>
      <c r="W303" s="18"/>
      <c r="X303" s="18"/>
      <c r="Y303" s="18"/>
      <c r="Z303" s="18"/>
      <c r="AA303" s="18"/>
    </row>
    <row r="304" spans="1:27" ht="18.75" customHeight="1">
      <c r="A304" s="18"/>
      <c r="B304" s="409"/>
      <c r="C304" s="409"/>
      <c r="D304" s="409"/>
      <c r="E304" s="409"/>
      <c r="F304" s="409"/>
      <c r="G304" s="409"/>
      <c r="H304" s="409"/>
      <c r="I304" s="409"/>
      <c r="J304" s="409"/>
      <c r="K304" s="409"/>
      <c r="L304" s="409"/>
      <c r="M304" s="409"/>
      <c r="N304" s="409"/>
      <c r="P304" s="18"/>
      <c r="Q304" s="18"/>
      <c r="R304" s="18"/>
      <c r="S304" s="18"/>
      <c r="T304" s="18"/>
      <c r="U304" s="18"/>
      <c r="V304" s="18"/>
      <c r="W304" s="18"/>
      <c r="X304" s="18"/>
      <c r="Y304" s="18"/>
      <c r="Z304" s="18"/>
      <c r="AA304" s="18"/>
    </row>
    <row r="305" spans="1:27" ht="18.75" customHeight="1">
      <c r="A305" s="18"/>
      <c r="B305" s="409"/>
      <c r="C305" s="409"/>
      <c r="D305" s="409"/>
      <c r="E305" s="409"/>
      <c r="F305" s="409"/>
      <c r="G305" s="409"/>
      <c r="H305" s="409"/>
      <c r="I305" s="409"/>
      <c r="J305" s="409"/>
      <c r="K305" s="409"/>
      <c r="L305" s="409"/>
      <c r="M305" s="409"/>
      <c r="N305" s="409"/>
      <c r="P305" s="18"/>
      <c r="Q305" s="18"/>
      <c r="R305" s="18"/>
      <c r="S305" s="18"/>
      <c r="T305" s="18"/>
      <c r="U305" s="18"/>
      <c r="V305" s="18"/>
      <c r="W305" s="18"/>
      <c r="X305" s="18"/>
      <c r="Y305" s="18"/>
      <c r="Z305" s="18"/>
      <c r="AA305" s="18"/>
    </row>
    <row r="306" spans="1:27" ht="18.75" customHeight="1">
      <c r="A306" s="18"/>
      <c r="B306" s="409"/>
      <c r="C306" s="409"/>
      <c r="D306" s="409"/>
      <c r="E306" s="409"/>
      <c r="F306" s="409"/>
      <c r="G306" s="409"/>
      <c r="H306" s="409"/>
      <c r="I306" s="409"/>
      <c r="J306" s="409"/>
      <c r="K306" s="409"/>
      <c r="L306" s="409"/>
      <c r="M306" s="409"/>
      <c r="N306" s="409"/>
      <c r="P306" s="18"/>
      <c r="Q306" s="18"/>
      <c r="R306" s="18"/>
      <c r="S306" s="18"/>
      <c r="T306" s="18"/>
      <c r="U306" s="18"/>
      <c r="V306" s="18"/>
      <c r="W306" s="18"/>
      <c r="X306" s="18"/>
      <c r="Y306" s="18"/>
      <c r="Z306" s="18"/>
      <c r="AA306" s="18"/>
    </row>
    <row r="307" spans="1:27" ht="18.75" customHeight="1">
      <c r="A307" s="18"/>
      <c r="B307" s="409"/>
      <c r="C307" s="409"/>
      <c r="D307" s="409"/>
      <c r="E307" s="409"/>
      <c r="F307" s="409"/>
      <c r="G307" s="409"/>
      <c r="H307" s="409"/>
      <c r="I307" s="409"/>
      <c r="J307" s="409"/>
      <c r="K307" s="409"/>
      <c r="L307" s="409"/>
      <c r="M307" s="409"/>
      <c r="N307" s="409"/>
      <c r="P307" s="18"/>
      <c r="Q307" s="18"/>
      <c r="R307" s="18"/>
      <c r="S307" s="18"/>
      <c r="T307" s="18"/>
      <c r="U307" s="18"/>
      <c r="V307" s="18"/>
      <c r="W307" s="18"/>
      <c r="X307" s="18"/>
      <c r="Y307" s="18"/>
      <c r="Z307" s="18"/>
      <c r="AA307" s="18"/>
    </row>
    <row r="308" spans="1:27" ht="18.75" customHeight="1">
      <c r="A308" s="18"/>
      <c r="B308" s="409"/>
      <c r="C308" s="409"/>
      <c r="D308" s="409"/>
      <c r="E308" s="409"/>
      <c r="F308" s="409"/>
      <c r="G308" s="409"/>
      <c r="H308" s="409"/>
      <c r="I308" s="409"/>
      <c r="J308" s="409"/>
      <c r="K308" s="409"/>
      <c r="L308" s="409"/>
      <c r="M308" s="409"/>
      <c r="N308" s="409"/>
      <c r="P308" s="18"/>
      <c r="Q308" s="18"/>
      <c r="R308" s="18"/>
      <c r="S308" s="18"/>
      <c r="T308" s="18"/>
      <c r="U308" s="18"/>
      <c r="V308" s="18"/>
      <c r="W308" s="18"/>
      <c r="X308" s="18"/>
      <c r="Y308" s="18"/>
      <c r="Z308" s="18"/>
      <c r="AA308" s="18"/>
    </row>
    <row r="309" spans="1:27" ht="18.75" customHeight="1">
      <c r="A309" s="18"/>
      <c r="B309" s="409"/>
      <c r="C309" s="409"/>
      <c r="D309" s="409"/>
      <c r="E309" s="409"/>
      <c r="F309" s="409"/>
      <c r="G309" s="409"/>
      <c r="H309" s="409"/>
      <c r="I309" s="409"/>
      <c r="J309" s="409"/>
      <c r="K309" s="409"/>
      <c r="L309" s="409"/>
      <c r="M309" s="409"/>
      <c r="N309" s="409"/>
      <c r="P309" s="18"/>
      <c r="Q309" s="18"/>
      <c r="R309" s="18"/>
      <c r="S309" s="18"/>
      <c r="T309" s="18"/>
      <c r="U309" s="18"/>
      <c r="V309" s="18"/>
      <c r="W309" s="18"/>
      <c r="X309" s="18"/>
      <c r="Y309" s="18"/>
      <c r="Z309" s="18"/>
      <c r="AA309" s="18"/>
    </row>
    <row r="310" spans="1:27" ht="18.75" customHeight="1">
      <c r="A310" s="18"/>
      <c r="B310" s="409"/>
      <c r="C310" s="409"/>
      <c r="D310" s="409"/>
      <c r="E310" s="409"/>
      <c r="F310" s="409"/>
      <c r="G310" s="409"/>
      <c r="H310" s="409"/>
      <c r="I310" s="409"/>
      <c r="J310" s="409"/>
      <c r="K310" s="409"/>
      <c r="L310" s="409"/>
      <c r="M310" s="409"/>
      <c r="N310" s="409"/>
      <c r="P310" s="18"/>
      <c r="Q310" s="18"/>
      <c r="R310" s="18"/>
      <c r="S310" s="18"/>
      <c r="T310" s="18"/>
      <c r="U310" s="18"/>
      <c r="V310" s="18"/>
      <c r="W310" s="18"/>
      <c r="X310" s="18"/>
      <c r="Y310" s="18"/>
      <c r="Z310" s="18"/>
      <c r="AA310" s="18"/>
    </row>
    <row r="311" spans="1:27" ht="18.75" customHeight="1">
      <c r="A311" s="18"/>
      <c r="B311" s="409"/>
      <c r="C311" s="409"/>
      <c r="D311" s="409"/>
      <c r="E311" s="409"/>
      <c r="F311" s="409"/>
      <c r="G311" s="409"/>
      <c r="H311" s="409"/>
      <c r="I311" s="409"/>
      <c r="J311" s="409"/>
      <c r="K311" s="409"/>
      <c r="L311" s="409"/>
      <c r="M311" s="409"/>
      <c r="N311" s="409"/>
      <c r="P311" s="18"/>
      <c r="Q311" s="18"/>
      <c r="R311" s="18"/>
      <c r="S311" s="18"/>
      <c r="T311" s="18"/>
      <c r="U311" s="18"/>
      <c r="V311" s="18"/>
      <c r="W311" s="18"/>
      <c r="X311" s="18"/>
      <c r="Y311" s="18"/>
      <c r="Z311" s="18"/>
      <c r="AA311" s="18"/>
    </row>
    <row r="312" spans="1:27" ht="18.75" customHeight="1">
      <c r="A312" s="18"/>
      <c r="B312" s="409"/>
      <c r="C312" s="409"/>
      <c r="D312" s="409"/>
      <c r="E312" s="409"/>
      <c r="F312" s="409"/>
      <c r="G312" s="409"/>
      <c r="H312" s="409"/>
      <c r="I312" s="409"/>
      <c r="J312" s="409"/>
      <c r="K312" s="409"/>
      <c r="L312" s="409"/>
      <c r="M312" s="409"/>
      <c r="N312" s="409"/>
      <c r="P312" s="18"/>
      <c r="Q312" s="18"/>
      <c r="R312" s="18"/>
      <c r="S312" s="18"/>
      <c r="T312" s="18"/>
      <c r="U312" s="18"/>
      <c r="V312" s="18"/>
      <c r="W312" s="18"/>
      <c r="X312" s="18"/>
      <c r="Y312" s="18"/>
      <c r="Z312" s="18"/>
      <c r="AA312" s="18"/>
    </row>
    <row r="313" spans="1:27" ht="18.75" customHeight="1">
      <c r="A313" s="18"/>
      <c r="B313" s="409"/>
      <c r="C313" s="409"/>
      <c r="D313" s="409"/>
      <c r="E313" s="409"/>
      <c r="F313" s="409"/>
      <c r="G313" s="409"/>
      <c r="H313" s="409"/>
      <c r="I313" s="409"/>
      <c r="J313" s="409"/>
      <c r="K313" s="409"/>
      <c r="L313" s="409"/>
      <c r="M313" s="409"/>
      <c r="N313" s="409"/>
      <c r="P313" s="18"/>
      <c r="Q313" s="18"/>
      <c r="R313" s="18"/>
      <c r="S313" s="18"/>
      <c r="T313" s="18"/>
      <c r="U313" s="18"/>
      <c r="V313" s="18"/>
      <c r="W313" s="18"/>
      <c r="X313" s="18"/>
      <c r="Y313" s="18"/>
      <c r="Z313" s="18"/>
      <c r="AA313" s="18"/>
    </row>
    <row r="314" spans="1:27" ht="18.75" customHeight="1">
      <c r="A314" s="18"/>
      <c r="B314" s="409"/>
      <c r="C314" s="409"/>
      <c r="D314" s="409"/>
      <c r="E314" s="409"/>
      <c r="F314" s="409"/>
      <c r="G314" s="409"/>
      <c r="H314" s="409"/>
      <c r="I314" s="409"/>
      <c r="J314" s="409"/>
      <c r="K314" s="409"/>
      <c r="L314" s="409"/>
      <c r="M314" s="409"/>
      <c r="N314" s="409"/>
      <c r="P314" s="18"/>
      <c r="Q314" s="18"/>
      <c r="R314" s="18"/>
      <c r="S314" s="18"/>
      <c r="T314" s="18"/>
      <c r="U314" s="18"/>
      <c r="V314" s="18"/>
      <c r="W314" s="18"/>
      <c r="X314" s="18"/>
      <c r="Y314" s="18"/>
      <c r="Z314" s="18"/>
      <c r="AA314" s="18"/>
    </row>
    <row r="315" spans="1:27" ht="18.75" customHeight="1">
      <c r="A315" s="18"/>
      <c r="B315" s="409"/>
      <c r="C315" s="409"/>
      <c r="D315" s="409"/>
      <c r="E315" s="409"/>
      <c r="F315" s="409"/>
      <c r="G315" s="409"/>
      <c r="H315" s="409"/>
      <c r="I315" s="409"/>
      <c r="J315" s="409"/>
      <c r="K315" s="409"/>
      <c r="L315" s="409"/>
      <c r="M315" s="409"/>
      <c r="N315" s="409"/>
      <c r="P315" s="18"/>
      <c r="Q315" s="18"/>
      <c r="R315" s="18"/>
      <c r="S315" s="18"/>
      <c r="T315" s="18"/>
      <c r="U315" s="18"/>
      <c r="V315" s="18"/>
      <c r="W315" s="18"/>
      <c r="X315" s="18"/>
      <c r="Y315" s="18"/>
      <c r="Z315" s="18"/>
      <c r="AA315" s="18"/>
    </row>
    <row r="316" spans="1:27" ht="18.75" customHeight="1">
      <c r="A316" s="18"/>
      <c r="B316" s="409"/>
      <c r="C316" s="409"/>
      <c r="D316" s="409"/>
      <c r="E316" s="409"/>
      <c r="F316" s="409"/>
      <c r="G316" s="409"/>
      <c r="H316" s="409"/>
      <c r="I316" s="409"/>
      <c r="J316" s="409"/>
      <c r="K316" s="409"/>
      <c r="L316" s="409"/>
      <c r="M316" s="409"/>
      <c r="N316" s="409"/>
      <c r="P316" s="18"/>
      <c r="Q316" s="18"/>
      <c r="R316" s="18"/>
      <c r="S316" s="18"/>
      <c r="T316" s="18"/>
      <c r="U316" s="18"/>
      <c r="V316" s="18"/>
      <c r="W316" s="18"/>
      <c r="X316" s="18"/>
      <c r="Y316" s="18"/>
      <c r="Z316" s="18"/>
      <c r="AA316" s="18"/>
    </row>
    <row r="317" spans="1:27" ht="18.75" customHeight="1">
      <c r="A317" s="18"/>
      <c r="B317" s="409"/>
      <c r="C317" s="409"/>
      <c r="D317" s="409"/>
      <c r="E317" s="409"/>
      <c r="F317" s="409"/>
      <c r="G317" s="409"/>
      <c r="H317" s="409"/>
      <c r="I317" s="409"/>
      <c r="J317" s="409"/>
      <c r="K317" s="409"/>
      <c r="L317" s="409"/>
      <c r="M317" s="409"/>
      <c r="N317" s="409"/>
      <c r="P317" s="18"/>
      <c r="Q317" s="18"/>
      <c r="R317" s="18"/>
      <c r="S317" s="18"/>
      <c r="T317" s="18"/>
      <c r="U317" s="18"/>
      <c r="V317" s="18"/>
      <c r="W317" s="18"/>
      <c r="X317" s="18"/>
      <c r="Y317" s="18"/>
      <c r="Z317" s="18"/>
      <c r="AA317" s="18"/>
    </row>
    <row r="318" spans="1:27" ht="18.75" customHeight="1">
      <c r="A318" s="18"/>
      <c r="B318" s="409"/>
      <c r="C318" s="409"/>
      <c r="D318" s="409"/>
      <c r="E318" s="409"/>
      <c r="F318" s="409"/>
      <c r="G318" s="409"/>
      <c r="H318" s="409"/>
      <c r="I318" s="409"/>
      <c r="J318" s="409"/>
      <c r="K318" s="409"/>
      <c r="L318" s="409"/>
      <c r="M318" s="409"/>
      <c r="N318" s="409"/>
      <c r="P318" s="18"/>
      <c r="Q318" s="18"/>
      <c r="R318" s="18"/>
      <c r="S318" s="18"/>
      <c r="T318" s="18"/>
      <c r="U318" s="18"/>
      <c r="V318" s="18"/>
      <c r="W318" s="18"/>
      <c r="X318" s="18"/>
      <c r="Y318" s="18"/>
      <c r="Z318" s="18"/>
      <c r="AA318" s="18"/>
    </row>
    <row r="319" spans="1:27" ht="18.75" customHeight="1">
      <c r="A319" s="18"/>
      <c r="B319" s="409"/>
      <c r="C319" s="409"/>
      <c r="D319" s="409"/>
      <c r="E319" s="409"/>
      <c r="F319" s="409"/>
      <c r="G319" s="409"/>
      <c r="H319" s="409"/>
      <c r="I319" s="409"/>
      <c r="J319" s="409"/>
      <c r="K319" s="409"/>
      <c r="L319" s="409"/>
      <c r="M319" s="409"/>
      <c r="N319" s="409"/>
      <c r="P319" s="18"/>
      <c r="Q319" s="18"/>
      <c r="R319" s="18"/>
      <c r="S319" s="18"/>
      <c r="T319" s="18"/>
      <c r="U319" s="18"/>
      <c r="V319" s="18"/>
      <c r="W319" s="18"/>
      <c r="X319" s="18"/>
      <c r="Y319" s="18"/>
      <c r="Z319" s="18"/>
      <c r="AA319" s="18"/>
    </row>
    <row r="320" spans="1:27" ht="18.75" customHeight="1">
      <c r="A320" s="18"/>
      <c r="B320" s="409"/>
      <c r="C320" s="409"/>
      <c r="D320" s="409"/>
      <c r="E320" s="409"/>
      <c r="F320" s="409"/>
      <c r="G320" s="409"/>
      <c r="H320" s="409"/>
      <c r="I320" s="409"/>
      <c r="J320" s="409"/>
      <c r="K320" s="409"/>
      <c r="L320" s="409"/>
      <c r="M320" s="409"/>
      <c r="N320" s="409"/>
      <c r="P320" s="18"/>
      <c r="Q320" s="18"/>
      <c r="R320" s="18"/>
      <c r="S320" s="18"/>
      <c r="T320" s="18"/>
      <c r="U320" s="18"/>
      <c r="V320" s="18"/>
      <c r="W320" s="18"/>
      <c r="X320" s="18"/>
      <c r="Y320" s="18"/>
      <c r="Z320" s="18"/>
      <c r="AA320" s="18"/>
    </row>
    <row r="321" spans="1:27" ht="18.75" customHeight="1">
      <c r="A321" s="18"/>
      <c r="B321" s="409"/>
      <c r="C321" s="409"/>
      <c r="D321" s="409"/>
      <c r="E321" s="409"/>
      <c r="F321" s="409"/>
      <c r="G321" s="409"/>
      <c r="H321" s="409"/>
      <c r="I321" s="409"/>
      <c r="J321" s="409"/>
      <c r="K321" s="409"/>
      <c r="L321" s="409"/>
      <c r="M321" s="409"/>
      <c r="N321" s="409"/>
      <c r="P321" s="18"/>
      <c r="Q321" s="18"/>
      <c r="R321" s="18"/>
      <c r="S321" s="18"/>
      <c r="T321" s="18"/>
      <c r="U321" s="18"/>
      <c r="V321" s="18"/>
      <c r="W321" s="18"/>
      <c r="X321" s="18"/>
      <c r="Y321" s="18"/>
      <c r="Z321" s="18"/>
      <c r="AA321" s="18"/>
    </row>
    <row r="322" spans="1:27" ht="18.75" customHeight="1">
      <c r="A322" s="18"/>
      <c r="B322" s="409"/>
      <c r="C322" s="409"/>
      <c r="D322" s="409"/>
      <c r="E322" s="409"/>
      <c r="F322" s="409"/>
      <c r="G322" s="409"/>
      <c r="H322" s="409"/>
      <c r="I322" s="409"/>
      <c r="J322" s="409"/>
      <c r="K322" s="409"/>
      <c r="L322" s="409"/>
      <c r="M322" s="409"/>
      <c r="N322" s="409"/>
      <c r="P322" s="18"/>
      <c r="Q322" s="18"/>
      <c r="R322" s="18"/>
      <c r="S322" s="18"/>
      <c r="T322" s="18"/>
      <c r="U322" s="18"/>
      <c r="V322" s="18"/>
      <c r="W322" s="18"/>
      <c r="X322" s="18"/>
      <c r="Y322" s="18"/>
      <c r="Z322" s="18"/>
      <c r="AA322" s="18"/>
    </row>
    <row r="323" spans="1:27" ht="18.75" customHeight="1">
      <c r="A323" s="18"/>
      <c r="B323" s="409"/>
      <c r="C323" s="409"/>
      <c r="D323" s="409"/>
      <c r="E323" s="409"/>
      <c r="F323" s="409"/>
      <c r="G323" s="409"/>
      <c r="H323" s="409"/>
      <c r="I323" s="409"/>
      <c r="J323" s="409"/>
      <c r="K323" s="409"/>
      <c r="L323" s="409"/>
      <c r="M323" s="409"/>
      <c r="N323" s="409"/>
      <c r="P323" s="18"/>
      <c r="Q323" s="18"/>
      <c r="R323" s="18"/>
      <c r="S323" s="18"/>
      <c r="T323" s="18"/>
      <c r="U323" s="18"/>
      <c r="V323" s="18"/>
      <c r="W323" s="18"/>
      <c r="X323" s="18"/>
      <c r="Y323" s="18"/>
      <c r="Z323" s="18"/>
      <c r="AA323" s="18"/>
    </row>
    <row r="324" spans="1:27" ht="18.75" customHeight="1">
      <c r="A324" s="18"/>
      <c r="B324" s="409"/>
      <c r="C324" s="409"/>
      <c r="D324" s="409"/>
      <c r="E324" s="409"/>
      <c r="F324" s="409"/>
      <c r="G324" s="409"/>
      <c r="H324" s="409"/>
      <c r="I324" s="409"/>
      <c r="J324" s="409"/>
      <c r="K324" s="409"/>
      <c r="L324" s="409"/>
      <c r="M324" s="409"/>
      <c r="N324" s="409"/>
      <c r="P324" s="18"/>
      <c r="Q324" s="18"/>
      <c r="R324" s="18"/>
      <c r="S324" s="18"/>
      <c r="T324" s="18"/>
      <c r="U324" s="18"/>
      <c r="V324" s="18"/>
      <c r="W324" s="18"/>
      <c r="X324" s="18"/>
      <c r="Y324" s="18"/>
      <c r="Z324" s="18"/>
      <c r="AA324" s="18"/>
    </row>
    <row r="325" spans="1:27" ht="18.75" customHeight="1">
      <c r="A325" s="18"/>
      <c r="B325" s="409"/>
      <c r="C325" s="409"/>
      <c r="D325" s="409"/>
      <c r="E325" s="409"/>
      <c r="F325" s="409"/>
      <c r="G325" s="409"/>
      <c r="H325" s="409"/>
      <c r="I325" s="409"/>
      <c r="J325" s="409"/>
      <c r="K325" s="409"/>
      <c r="L325" s="409"/>
      <c r="M325" s="409"/>
      <c r="N325" s="409"/>
      <c r="P325" s="18"/>
      <c r="Q325" s="18"/>
      <c r="R325" s="18"/>
      <c r="S325" s="18"/>
      <c r="T325" s="18"/>
      <c r="U325" s="18"/>
      <c r="V325" s="18"/>
      <c r="W325" s="18"/>
      <c r="X325" s="18"/>
      <c r="Y325" s="18"/>
      <c r="Z325" s="18"/>
      <c r="AA325" s="18"/>
    </row>
    <row r="326" spans="1:27" ht="18.75" customHeight="1">
      <c r="A326" s="18"/>
      <c r="B326" s="409"/>
      <c r="C326" s="409"/>
      <c r="D326" s="409"/>
      <c r="E326" s="409"/>
      <c r="F326" s="409"/>
      <c r="G326" s="409"/>
      <c r="H326" s="409"/>
      <c r="I326" s="409"/>
      <c r="J326" s="409"/>
      <c r="K326" s="409"/>
      <c r="L326" s="409"/>
      <c r="M326" s="409"/>
      <c r="N326" s="409"/>
      <c r="P326" s="18"/>
      <c r="Q326" s="18"/>
      <c r="R326" s="18"/>
      <c r="S326" s="18"/>
      <c r="T326" s="18"/>
      <c r="U326" s="18"/>
      <c r="V326" s="18"/>
      <c r="W326" s="18"/>
      <c r="X326" s="18"/>
      <c r="Y326" s="18"/>
      <c r="Z326" s="18"/>
      <c r="AA326" s="18"/>
    </row>
    <row r="327" spans="1:27" ht="18.75" customHeight="1">
      <c r="A327" s="18"/>
      <c r="B327" s="409"/>
      <c r="C327" s="409"/>
      <c r="D327" s="409"/>
      <c r="E327" s="409"/>
      <c r="F327" s="409"/>
      <c r="G327" s="409"/>
      <c r="H327" s="409"/>
      <c r="I327" s="409"/>
      <c r="J327" s="409"/>
      <c r="K327" s="409"/>
      <c r="L327" s="409"/>
      <c r="M327" s="409"/>
      <c r="N327" s="409"/>
      <c r="P327" s="18"/>
      <c r="Q327" s="18"/>
      <c r="R327" s="18"/>
      <c r="S327" s="18"/>
      <c r="T327" s="18"/>
      <c r="U327" s="18"/>
      <c r="V327" s="18"/>
      <c r="W327" s="18"/>
      <c r="X327" s="18"/>
      <c r="Y327" s="18"/>
      <c r="Z327" s="18"/>
      <c r="AA327" s="18"/>
    </row>
    <row r="328" spans="1:27" ht="18.75" customHeight="1">
      <c r="A328" s="18"/>
      <c r="B328" s="409"/>
      <c r="C328" s="409"/>
      <c r="D328" s="409"/>
      <c r="E328" s="409"/>
      <c r="F328" s="409"/>
      <c r="G328" s="409"/>
      <c r="H328" s="409"/>
      <c r="I328" s="409"/>
      <c r="J328" s="409"/>
      <c r="K328" s="409"/>
      <c r="L328" s="409"/>
      <c r="M328" s="409"/>
      <c r="N328" s="409"/>
      <c r="P328" s="18"/>
      <c r="Q328" s="18"/>
      <c r="R328" s="18"/>
      <c r="S328" s="18"/>
      <c r="T328" s="18"/>
      <c r="U328" s="18"/>
      <c r="V328" s="18"/>
      <c r="W328" s="18"/>
      <c r="X328" s="18"/>
      <c r="Y328" s="18"/>
      <c r="Z328" s="18"/>
      <c r="AA328" s="18"/>
    </row>
    <row r="329" spans="1:27" ht="18.75" customHeight="1">
      <c r="A329" s="18"/>
      <c r="B329" s="409"/>
      <c r="C329" s="409"/>
      <c r="D329" s="409"/>
      <c r="E329" s="409"/>
      <c r="F329" s="409"/>
      <c r="G329" s="409"/>
      <c r="H329" s="409"/>
      <c r="I329" s="409"/>
      <c r="J329" s="409"/>
      <c r="K329" s="409"/>
      <c r="L329" s="409"/>
      <c r="M329" s="409"/>
      <c r="N329" s="409"/>
      <c r="P329" s="18"/>
      <c r="Q329" s="18"/>
      <c r="R329" s="18"/>
      <c r="S329" s="18"/>
      <c r="T329" s="18"/>
      <c r="U329" s="18"/>
      <c r="V329" s="18"/>
      <c r="W329" s="18"/>
      <c r="X329" s="18"/>
      <c r="Y329" s="18"/>
      <c r="Z329" s="18"/>
      <c r="AA329" s="18"/>
    </row>
    <row r="330" spans="1:27" ht="18.75" customHeight="1">
      <c r="A330" s="18"/>
      <c r="B330" s="409"/>
      <c r="C330" s="409"/>
      <c r="D330" s="409"/>
      <c r="E330" s="409"/>
      <c r="F330" s="409"/>
      <c r="G330" s="409"/>
      <c r="H330" s="409"/>
      <c r="I330" s="409"/>
      <c r="J330" s="409"/>
      <c r="K330" s="409"/>
      <c r="L330" s="409"/>
      <c r="M330" s="409"/>
      <c r="N330" s="409"/>
      <c r="P330" s="18"/>
      <c r="Q330" s="18"/>
      <c r="R330" s="18"/>
      <c r="S330" s="18"/>
      <c r="T330" s="18"/>
      <c r="U330" s="18"/>
      <c r="V330" s="18"/>
      <c r="W330" s="18"/>
      <c r="X330" s="18"/>
      <c r="Y330" s="18"/>
      <c r="Z330" s="18"/>
      <c r="AA330" s="18"/>
    </row>
    <row r="331" spans="1:27" ht="18.75" customHeight="1">
      <c r="A331" s="18"/>
      <c r="B331" s="409"/>
      <c r="C331" s="409"/>
      <c r="D331" s="409"/>
      <c r="E331" s="409"/>
      <c r="F331" s="409"/>
      <c r="G331" s="409"/>
      <c r="H331" s="409"/>
      <c r="I331" s="409"/>
      <c r="J331" s="409"/>
      <c r="K331" s="409"/>
      <c r="L331" s="409"/>
      <c r="M331" s="409"/>
      <c r="N331" s="409"/>
      <c r="P331" s="18"/>
      <c r="Q331" s="18"/>
      <c r="R331" s="18"/>
      <c r="S331" s="18"/>
      <c r="T331" s="18"/>
      <c r="U331" s="18"/>
      <c r="V331" s="18"/>
      <c r="W331" s="18"/>
      <c r="X331" s="18"/>
      <c r="Y331" s="18"/>
      <c r="Z331" s="18"/>
      <c r="AA331" s="18"/>
    </row>
    <row r="332" spans="1:27" ht="18.75" customHeight="1">
      <c r="A332" s="18"/>
      <c r="B332" s="409"/>
      <c r="C332" s="409"/>
      <c r="D332" s="409"/>
      <c r="E332" s="409"/>
      <c r="F332" s="409"/>
      <c r="G332" s="409"/>
      <c r="H332" s="409"/>
      <c r="I332" s="409"/>
      <c r="J332" s="409"/>
      <c r="K332" s="409"/>
      <c r="L332" s="409"/>
      <c r="M332" s="409"/>
      <c r="N332" s="409"/>
      <c r="P332" s="18"/>
      <c r="Q332" s="18"/>
      <c r="R332" s="18"/>
      <c r="S332" s="18"/>
      <c r="T332" s="18"/>
      <c r="U332" s="18"/>
      <c r="V332" s="18"/>
      <c r="W332" s="18"/>
      <c r="X332" s="18"/>
      <c r="Y332" s="18"/>
      <c r="Z332" s="18"/>
      <c r="AA332" s="18"/>
    </row>
    <row r="333" spans="1:27" ht="18.75" customHeight="1">
      <c r="A333" s="18"/>
      <c r="B333" s="409"/>
      <c r="C333" s="409"/>
      <c r="D333" s="409"/>
      <c r="E333" s="409"/>
      <c r="F333" s="409"/>
      <c r="G333" s="409"/>
      <c r="H333" s="409"/>
      <c r="I333" s="409"/>
      <c r="J333" s="409"/>
      <c r="K333" s="409"/>
      <c r="L333" s="409"/>
      <c r="M333" s="409"/>
      <c r="N333" s="409"/>
      <c r="P333" s="18"/>
      <c r="Q333" s="18"/>
      <c r="R333" s="18"/>
      <c r="S333" s="18"/>
      <c r="T333" s="18"/>
      <c r="U333" s="18"/>
      <c r="V333" s="18"/>
      <c r="W333" s="18"/>
      <c r="X333" s="18"/>
      <c r="Y333" s="18"/>
      <c r="Z333" s="18"/>
      <c r="AA333" s="18"/>
    </row>
    <row r="334" spans="1:27" ht="18.75" customHeight="1">
      <c r="A334" s="18"/>
      <c r="B334" s="409"/>
      <c r="C334" s="409"/>
      <c r="D334" s="409"/>
      <c r="E334" s="409"/>
      <c r="F334" s="409"/>
      <c r="G334" s="409"/>
      <c r="H334" s="409"/>
      <c r="I334" s="409"/>
      <c r="J334" s="409"/>
      <c r="K334" s="409"/>
      <c r="L334" s="409"/>
      <c r="M334" s="409"/>
      <c r="N334" s="409"/>
      <c r="P334" s="18"/>
      <c r="Q334" s="18"/>
      <c r="R334" s="18"/>
      <c r="S334" s="18"/>
      <c r="T334" s="18"/>
      <c r="U334" s="18"/>
      <c r="V334" s="18"/>
      <c r="W334" s="18"/>
      <c r="X334" s="18"/>
      <c r="Y334" s="18"/>
      <c r="Z334" s="18"/>
      <c r="AA334" s="18"/>
    </row>
    <row r="335" spans="1:27" ht="18.75" customHeight="1">
      <c r="A335" s="18"/>
      <c r="B335" s="409"/>
      <c r="C335" s="409"/>
      <c r="D335" s="409"/>
      <c r="E335" s="409"/>
      <c r="F335" s="409"/>
      <c r="G335" s="409"/>
      <c r="H335" s="409"/>
      <c r="I335" s="409"/>
      <c r="J335" s="409"/>
      <c r="K335" s="409"/>
      <c r="L335" s="409"/>
      <c r="M335" s="409"/>
      <c r="N335" s="409"/>
      <c r="P335" s="18"/>
      <c r="Q335" s="18"/>
      <c r="R335" s="18"/>
      <c r="S335" s="18"/>
      <c r="T335" s="18"/>
      <c r="U335" s="18"/>
      <c r="V335" s="18"/>
      <c r="W335" s="18"/>
      <c r="X335" s="18"/>
      <c r="Y335" s="18"/>
      <c r="Z335" s="18"/>
      <c r="AA335" s="18"/>
    </row>
    <row r="336" spans="1:27" ht="18.75" customHeight="1">
      <c r="A336" s="18"/>
      <c r="B336" s="409"/>
      <c r="C336" s="409"/>
      <c r="D336" s="409"/>
      <c r="E336" s="409"/>
      <c r="F336" s="409"/>
      <c r="G336" s="409"/>
      <c r="H336" s="409"/>
      <c r="I336" s="409"/>
      <c r="J336" s="409"/>
      <c r="K336" s="409"/>
      <c r="L336" s="409"/>
      <c r="M336" s="409"/>
      <c r="N336" s="409"/>
      <c r="P336" s="18"/>
      <c r="Q336" s="18"/>
      <c r="R336" s="18"/>
      <c r="S336" s="18"/>
      <c r="T336" s="18"/>
      <c r="U336" s="18"/>
      <c r="V336" s="18"/>
      <c r="W336" s="18"/>
      <c r="X336" s="18"/>
      <c r="Y336" s="18"/>
      <c r="Z336" s="18"/>
      <c r="AA336" s="18"/>
    </row>
    <row r="337" spans="1:27" ht="18.75" customHeight="1">
      <c r="A337" s="18"/>
      <c r="B337" s="409"/>
      <c r="C337" s="409"/>
      <c r="D337" s="409"/>
      <c r="E337" s="409"/>
      <c r="F337" s="409"/>
      <c r="G337" s="409"/>
      <c r="H337" s="409"/>
      <c r="I337" s="409"/>
      <c r="J337" s="409"/>
      <c r="K337" s="409"/>
      <c r="L337" s="409"/>
      <c r="M337" s="409"/>
      <c r="N337" s="409"/>
      <c r="P337" s="18"/>
      <c r="Q337" s="18"/>
      <c r="R337" s="18"/>
      <c r="S337" s="18"/>
      <c r="T337" s="18"/>
      <c r="U337" s="18"/>
      <c r="V337" s="18"/>
      <c r="W337" s="18"/>
      <c r="X337" s="18"/>
      <c r="Y337" s="18"/>
      <c r="Z337" s="18"/>
      <c r="AA337" s="18"/>
    </row>
    <row r="338" spans="1:27" ht="18.75" customHeight="1">
      <c r="A338" s="18"/>
      <c r="B338" s="409"/>
      <c r="C338" s="409"/>
      <c r="D338" s="409"/>
      <c r="E338" s="409"/>
      <c r="F338" s="409"/>
      <c r="G338" s="409"/>
      <c r="H338" s="409"/>
      <c r="I338" s="409"/>
      <c r="J338" s="409"/>
      <c r="K338" s="409"/>
      <c r="L338" s="409"/>
      <c r="M338" s="409"/>
      <c r="N338" s="409"/>
      <c r="P338" s="18"/>
      <c r="Q338" s="18"/>
      <c r="R338" s="18"/>
      <c r="S338" s="18"/>
      <c r="T338" s="18"/>
      <c r="U338" s="18"/>
      <c r="V338" s="18"/>
      <c r="W338" s="18"/>
      <c r="X338" s="18"/>
      <c r="Y338" s="18"/>
      <c r="Z338" s="18"/>
      <c r="AA338" s="18"/>
    </row>
    <row r="339" spans="1:27" ht="18.75" customHeight="1">
      <c r="A339" s="18"/>
      <c r="B339" s="409"/>
      <c r="C339" s="409"/>
      <c r="D339" s="409"/>
      <c r="E339" s="409"/>
      <c r="F339" s="409"/>
      <c r="G339" s="409"/>
      <c r="H339" s="409"/>
      <c r="I339" s="409"/>
      <c r="J339" s="409"/>
      <c r="K339" s="409"/>
      <c r="L339" s="409"/>
      <c r="M339" s="409"/>
      <c r="N339" s="409"/>
      <c r="P339" s="18"/>
      <c r="Q339" s="18"/>
      <c r="R339" s="18"/>
      <c r="S339" s="18"/>
      <c r="T339" s="18"/>
      <c r="U339" s="18"/>
      <c r="V339" s="18"/>
      <c r="W339" s="18"/>
      <c r="X339" s="18"/>
      <c r="Y339" s="18"/>
      <c r="Z339" s="18"/>
      <c r="AA339" s="18"/>
    </row>
    <row r="340" spans="1:27" ht="18.75" customHeight="1">
      <c r="A340" s="18"/>
      <c r="B340" s="409"/>
      <c r="C340" s="409"/>
      <c r="D340" s="409"/>
      <c r="E340" s="409"/>
      <c r="F340" s="409"/>
      <c r="G340" s="409"/>
      <c r="H340" s="409"/>
      <c r="I340" s="409"/>
      <c r="J340" s="409"/>
      <c r="K340" s="409"/>
      <c r="L340" s="409"/>
      <c r="M340" s="409"/>
      <c r="N340" s="409"/>
      <c r="P340" s="18"/>
      <c r="Q340" s="18"/>
      <c r="R340" s="18"/>
      <c r="S340" s="18"/>
      <c r="T340" s="18"/>
      <c r="U340" s="18"/>
      <c r="V340" s="18"/>
      <c r="W340" s="18"/>
      <c r="X340" s="18"/>
      <c r="Y340" s="18"/>
      <c r="Z340" s="18"/>
      <c r="AA340" s="18"/>
    </row>
    <row r="341" spans="1:27" ht="18.75" customHeight="1">
      <c r="A341" s="18"/>
      <c r="B341" s="409"/>
      <c r="C341" s="409"/>
      <c r="D341" s="409"/>
      <c r="E341" s="409"/>
      <c r="F341" s="409"/>
      <c r="G341" s="409"/>
      <c r="H341" s="409"/>
      <c r="I341" s="409"/>
      <c r="J341" s="409"/>
      <c r="K341" s="409"/>
      <c r="L341" s="409"/>
      <c r="M341" s="409"/>
      <c r="N341" s="409"/>
      <c r="P341" s="18"/>
      <c r="Q341" s="18"/>
      <c r="R341" s="18"/>
      <c r="S341" s="18"/>
      <c r="T341" s="18"/>
      <c r="U341" s="18"/>
      <c r="V341" s="18"/>
      <c r="W341" s="18"/>
      <c r="X341" s="18"/>
      <c r="Y341" s="18"/>
      <c r="Z341" s="18"/>
      <c r="AA341" s="18"/>
    </row>
    <row r="342" spans="1:27" ht="18.75" customHeight="1">
      <c r="A342" s="18"/>
      <c r="B342" s="409"/>
      <c r="C342" s="409"/>
      <c r="D342" s="409"/>
      <c r="E342" s="409"/>
      <c r="F342" s="409"/>
      <c r="G342" s="409"/>
      <c r="H342" s="409"/>
      <c r="I342" s="409"/>
      <c r="J342" s="409"/>
      <c r="K342" s="409"/>
      <c r="L342" s="409"/>
      <c r="M342" s="409"/>
      <c r="N342" s="409"/>
      <c r="P342" s="18"/>
      <c r="Q342" s="18"/>
      <c r="R342" s="18"/>
      <c r="S342" s="18"/>
      <c r="T342" s="18"/>
      <c r="U342" s="18"/>
      <c r="V342" s="18"/>
      <c r="W342" s="18"/>
      <c r="X342" s="18"/>
      <c r="Y342" s="18"/>
      <c r="Z342" s="18"/>
      <c r="AA342" s="18"/>
    </row>
    <row r="343" spans="1:27" ht="18.75" customHeight="1">
      <c r="A343" s="18"/>
      <c r="B343" s="409"/>
      <c r="C343" s="409"/>
      <c r="D343" s="409"/>
      <c r="E343" s="409"/>
      <c r="F343" s="409"/>
      <c r="G343" s="409"/>
      <c r="H343" s="409"/>
      <c r="I343" s="409"/>
      <c r="J343" s="409"/>
      <c r="K343" s="409"/>
      <c r="L343" s="409"/>
      <c r="M343" s="409"/>
      <c r="N343" s="409"/>
      <c r="P343" s="18"/>
      <c r="Q343" s="18"/>
      <c r="R343" s="18"/>
      <c r="S343" s="18"/>
      <c r="T343" s="18"/>
      <c r="U343" s="18"/>
      <c r="V343" s="18"/>
      <c r="W343" s="18"/>
      <c r="X343" s="18"/>
      <c r="Y343" s="18"/>
      <c r="Z343" s="18"/>
      <c r="AA343" s="18"/>
    </row>
    <row r="344" spans="1:27" ht="18.75" customHeight="1">
      <c r="A344" s="18"/>
      <c r="B344" s="409"/>
      <c r="C344" s="409"/>
      <c r="D344" s="409"/>
      <c r="E344" s="409"/>
      <c r="F344" s="409"/>
      <c r="G344" s="409"/>
      <c r="H344" s="409"/>
      <c r="I344" s="409"/>
      <c r="J344" s="409"/>
      <c r="K344" s="409"/>
      <c r="L344" s="409"/>
      <c r="M344" s="409"/>
      <c r="N344" s="409"/>
      <c r="P344" s="18"/>
      <c r="Q344" s="18"/>
      <c r="R344" s="18"/>
      <c r="S344" s="18"/>
      <c r="T344" s="18"/>
      <c r="U344" s="18"/>
      <c r="V344" s="18"/>
      <c r="W344" s="18"/>
      <c r="X344" s="18"/>
      <c r="Y344" s="18"/>
      <c r="Z344" s="18"/>
      <c r="AA344" s="18"/>
    </row>
    <row r="345" spans="1:27" ht="18.75" customHeight="1">
      <c r="A345" s="18"/>
      <c r="B345" s="409"/>
      <c r="C345" s="409"/>
      <c r="D345" s="409"/>
      <c r="E345" s="409"/>
      <c r="F345" s="409"/>
      <c r="G345" s="409"/>
      <c r="H345" s="409"/>
      <c r="I345" s="409"/>
      <c r="J345" s="409"/>
      <c r="K345" s="409"/>
      <c r="L345" s="409"/>
      <c r="M345" s="409"/>
      <c r="N345" s="409"/>
      <c r="P345" s="18"/>
      <c r="Q345" s="18"/>
      <c r="R345" s="18"/>
      <c r="S345" s="18"/>
      <c r="T345" s="18"/>
      <c r="U345" s="18"/>
      <c r="V345" s="18"/>
      <c r="W345" s="18"/>
      <c r="X345" s="18"/>
      <c r="Y345" s="18"/>
      <c r="Z345" s="18"/>
      <c r="AA345" s="18"/>
    </row>
    <row r="346" spans="1:27" ht="18.75" customHeight="1">
      <c r="A346" s="18"/>
      <c r="B346" s="409"/>
      <c r="C346" s="409"/>
      <c r="D346" s="409"/>
      <c r="E346" s="409"/>
      <c r="F346" s="409"/>
      <c r="G346" s="409"/>
      <c r="H346" s="409"/>
      <c r="I346" s="409"/>
      <c r="J346" s="409"/>
      <c r="K346" s="409"/>
      <c r="L346" s="409"/>
      <c r="M346" s="409"/>
      <c r="N346" s="409"/>
      <c r="P346" s="18"/>
      <c r="Q346" s="18"/>
      <c r="R346" s="18"/>
      <c r="S346" s="18"/>
      <c r="T346" s="18"/>
      <c r="U346" s="18"/>
      <c r="V346" s="18"/>
      <c r="W346" s="18"/>
      <c r="X346" s="18"/>
      <c r="Y346" s="18"/>
      <c r="Z346" s="18"/>
      <c r="AA346" s="18"/>
    </row>
    <row r="347" spans="1:27" ht="18.75" customHeight="1">
      <c r="A347" s="18"/>
      <c r="B347" s="409"/>
      <c r="C347" s="409"/>
      <c r="D347" s="409"/>
      <c r="E347" s="409"/>
      <c r="F347" s="409"/>
      <c r="G347" s="409"/>
      <c r="H347" s="409"/>
      <c r="I347" s="409"/>
      <c r="J347" s="409"/>
      <c r="K347" s="409"/>
      <c r="L347" s="409"/>
      <c r="M347" s="409"/>
      <c r="N347" s="409"/>
      <c r="P347" s="18"/>
      <c r="Q347" s="18"/>
      <c r="R347" s="18"/>
      <c r="S347" s="18"/>
      <c r="T347" s="18"/>
      <c r="U347" s="18"/>
      <c r="V347" s="18"/>
      <c r="W347" s="18"/>
      <c r="X347" s="18"/>
      <c r="Y347" s="18"/>
      <c r="Z347" s="18"/>
      <c r="AA347" s="18"/>
    </row>
    <row r="348" spans="1:27" ht="18.75" customHeight="1">
      <c r="A348" s="18"/>
      <c r="B348" s="409"/>
      <c r="C348" s="409"/>
      <c r="D348" s="409"/>
      <c r="E348" s="409"/>
      <c r="F348" s="409"/>
      <c r="G348" s="409"/>
      <c r="H348" s="409"/>
      <c r="I348" s="409"/>
      <c r="J348" s="409"/>
      <c r="K348" s="409"/>
      <c r="L348" s="409"/>
      <c r="M348" s="409"/>
      <c r="N348" s="409"/>
      <c r="P348" s="18"/>
      <c r="Q348" s="18"/>
      <c r="R348" s="18"/>
      <c r="S348" s="18"/>
      <c r="T348" s="18"/>
      <c r="U348" s="18"/>
      <c r="V348" s="18"/>
      <c r="W348" s="18"/>
      <c r="X348" s="18"/>
      <c r="Y348" s="18"/>
      <c r="Z348" s="18"/>
      <c r="AA348" s="18"/>
    </row>
    <row r="349" spans="1:27" ht="18.75" customHeight="1">
      <c r="A349" s="18"/>
      <c r="B349" s="409"/>
      <c r="C349" s="409"/>
      <c r="D349" s="409"/>
      <c r="E349" s="409"/>
      <c r="F349" s="409"/>
      <c r="G349" s="409"/>
      <c r="H349" s="409"/>
      <c r="I349" s="409"/>
      <c r="J349" s="409"/>
      <c r="K349" s="409"/>
      <c r="L349" s="409"/>
      <c r="M349" s="409"/>
      <c r="N349" s="409"/>
      <c r="P349" s="18"/>
      <c r="Q349" s="18"/>
      <c r="R349" s="18"/>
      <c r="S349" s="18"/>
      <c r="T349" s="18"/>
      <c r="U349" s="18"/>
      <c r="V349" s="18"/>
      <c r="W349" s="18"/>
      <c r="X349" s="18"/>
      <c r="Y349" s="18"/>
      <c r="Z349" s="18"/>
      <c r="AA349" s="18"/>
    </row>
    <row r="350" spans="1:27" ht="18.75" customHeight="1">
      <c r="A350" s="18"/>
      <c r="B350" s="409"/>
      <c r="C350" s="409"/>
      <c r="D350" s="409"/>
      <c r="E350" s="409"/>
      <c r="F350" s="409"/>
      <c r="G350" s="409"/>
      <c r="H350" s="409"/>
      <c r="I350" s="409"/>
      <c r="J350" s="409"/>
      <c r="K350" s="409"/>
      <c r="L350" s="409"/>
      <c r="M350" s="409"/>
      <c r="N350" s="409"/>
      <c r="P350" s="18"/>
      <c r="Q350" s="18"/>
      <c r="R350" s="18"/>
      <c r="S350" s="18"/>
      <c r="T350" s="18"/>
      <c r="U350" s="18"/>
      <c r="V350" s="18"/>
      <c r="W350" s="18"/>
      <c r="X350" s="18"/>
      <c r="Y350" s="18"/>
      <c r="Z350" s="18"/>
      <c r="AA350" s="18"/>
    </row>
    <row r="351" spans="1:27" ht="18.75" customHeight="1">
      <c r="A351" s="18"/>
      <c r="B351" s="409"/>
      <c r="C351" s="409"/>
      <c r="D351" s="409"/>
      <c r="E351" s="409"/>
      <c r="F351" s="409"/>
      <c r="G351" s="409"/>
      <c r="H351" s="409"/>
      <c r="I351" s="409"/>
      <c r="J351" s="409"/>
      <c r="K351" s="409"/>
      <c r="L351" s="409"/>
      <c r="M351" s="409"/>
      <c r="N351" s="409"/>
      <c r="P351" s="18"/>
      <c r="Q351" s="18"/>
      <c r="R351" s="18"/>
      <c r="S351" s="18"/>
      <c r="T351" s="18"/>
      <c r="U351" s="18"/>
      <c r="V351" s="18"/>
      <c r="W351" s="18"/>
      <c r="X351" s="18"/>
      <c r="Y351" s="18"/>
      <c r="Z351" s="18"/>
      <c r="AA351" s="18"/>
    </row>
    <row r="352" spans="1:27" ht="18.75" customHeight="1">
      <c r="A352" s="18"/>
      <c r="B352" s="409"/>
      <c r="C352" s="409"/>
      <c r="D352" s="409"/>
      <c r="E352" s="409"/>
      <c r="F352" s="409"/>
      <c r="G352" s="409"/>
      <c r="H352" s="409"/>
      <c r="I352" s="409"/>
      <c r="J352" s="409"/>
      <c r="K352" s="409"/>
      <c r="L352" s="409"/>
      <c r="M352" s="409"/>
      <c r="N352" s="409"/>
      <c r="P352" s="18"/>
      <c r="Q352" s="18"/>
      <c r="R352" s="18"/>
      <c r="S352" s="18"/>
      <c r="T352" s="18"/>
      <c r="U352" s="18"/>
      <c r="V352" s="18"/>
      <c r="W352" s="18"/>
      <c r="X352" s="18"/>
      <c r="Y352" s="18"/>
      <c r="Z352" s="18"/>
      <c r="AA352" s="18"/>
    </row>
    <row r="353" spans="1:27" ht="18.75" customHeight="1">
      <c r="A353" s="18"/>
      <c r="B353" s="409"/>
      <c r="C353" s="409"/>
      <c r="D353" s="409"/>
      <c r="E353" s="409"/>
      <c r="F353" s="409"/>
      <c r="G353" s="409"/>
      <c r="H353" s="409"/>
      <c r="I353" s="409"/>
      <c r="J353" s="409"/>
      <c r="K353" s="409"/>
      <c r="L353" s="409"/>
      <c r="M353" s="409"/>
      <c r="N353" s="409"/>
      <c r="P353" s="18"/>
      <c r="Q353" s="18"/>
      <c r="R353" s="18"/>
      <c r="S353" s="18"/>
      <c r="T353" s="18"/>
      <c r="U353" s="18"/>
      <c r="V353" s="18"/>
      <c r="W353" s="18"/>
      <c r="X353" s="18"/>
      <c r="Y353" s="18"/>
      <c r="Z353" s="18"/>
      <c r="AA353" s="18"/>
    </row>
    <row r="354" spans="1:27" ht="18.75" customHeight="1">
      <c r="A354" s="18"/>
      <c r="B354" s="409"/>
      <c r="C354" s="409"/>
      <c r="D354" s="409"/>
      <c r="E354" s="409"/>
      <c r="F354" s="409"/>
      <c r="G354" s="409"/>
      <c r="H354" s="409"/>
      <c r="I354" s="409"/>
      <c r="J354" s="409"/>
      <c r="K354" s="409"/>
      <c r="L354" s="409"/>
      <c r="M354" s="409"/>
      <c r="N354" s="409"/>
      <c r="P354" s="18"/>
      <c r="Q354" s="18"/>
      <c r="R354" s="18"/>
      <c r="S354" s="18"/>
      <c r="T354" s="18"/>
      <c r="U354" s="18"/>
      <c r="V354" s="18"/>
      <c r="W354" s="18"/>
      <c r="X354" s="18"/>
      <c r="Y354" s="18"/>
      <c r="Z354" s="18"/>
      <c r="AA354" s="18"/>
    </row>
    <row r="355" spans="1:27" ht="18.75" customHeight="1">
      <c r="A355" s="18"/>
      <c r="B355" s="409"/>
      <c r="C355" s="409"/>
      <c r="D355" s="409"/>
      <c r="E355" s="409"/>
      <c r="F355" s="409"/>
      <c r="G355" s="409"/>
      <c r="H355" s="409"/>
      <c r="I355" s="409"/>
      <c r="J355" s="409"/>
      <c r="K355" s="409"/>
      <c r="L355" s="409"/>
      <c r="M355" s="409"/>
      <c r="N355" s="409"/>
      <c r="P355" s="18"/>
      <c r="Q355" s="18"/>
      <c r="R355" s="18"/>
      <c r="S355" s="18"/>
      <c r="T355" s="18"/>
      <c r="U355" s="18"/>
      <c r="V355" s="18"/>
      <c r="W355" s="18"/>
      <c r="X355" s="18"/>
      <c r="Y355" s="18"/>
      <c r="Z355" s="18"/>
      <c r="AA355" s="18"/>
    </row>
    <row r="356" spans="1:27" ht="18.75" customHeight="1">
      <c r="A356" s="18"/>
      <c r="B356" s="409"/>
      <c r="C356" s="409"/>
      <c r="D356" s="409"/>
      <c r="E356" s="409"/>
      <c r="F356" s="409"/>
      <c r="G356" s="409"/>
      <c r="H356" s="409"/>
      <c r="I356" s="409"/>
      <c r="J356" s="409"/>
      <c r="K356" s="409"/>
      <c r="L356" s="409"/>
      <c r="M356" s="409"/>
      <c r="N356" s="409"/>
      <c r="P356" s="18"/>
      <c r="Q356" s="18"/>
      <c r="R356" s="18"/>
      <c r="S356" s="18"/>
      <c r="T356" s="18"/>
      <c r="U356" s="18"/>
      <c r="V356" s="18"/>
      <c r="W356" s="18"/>
      <c r="X356" s="18"/>
      <c r="Y356" s="18"/>
      <c r="Z356" s="18"/>
      <c r="AA356" s="18"/>
    </row>
    <row r="357" spans="1:27" ht="18.75" customHeight="1">
      <c r="A357" s="18"/>
      <c r="B357" s="409"/>
      <c r="C357" s="409"/>
      <c r="D357" s="409"/>
      <c r="E357" s="409"/>
      <c r="F357" s="409"/>
      <c r="G357" s="409"/>
      <c r="H357" s="409"/>
      <c r="I357" s="409"/>
      <c r="J357" s="409"/>
      <c r="K357" s="409"/>
      <c r="L357" s="409"/>
      <c r="M357" s="409"/>
      <c r="N357" s="409"/>
      <c r="P357" s="18"/>
      <c r="Q357" s="18"/>
      <c r="R357" s="18"/>
      <c r="S357" s="18"/>
      <c r="T357" s="18"/>
      <c r="U357" s="18"/>
      <c r="V357" s="18"/>
      <c r="W357" s="18"/>
      <c r="X357" s="18"/>
      <c r="Y357" s="18"/>
      <c r="Z357" s="18"/>
      <c r="AA357" s="18"/>
    </row>
    <row r="358" spans="1:27" ht="18.75" customHeight="1">
      <c r="A358" s="18"/>
      <c r="B358" s="409"/>
      <c r="C358" s="409"/>
      <c r="D358" s="409"/>
      <c r="E358" s="409"/>
      <c r="F358" s="409"/>
      <c r="G358" s="409"/>
      <c r="H358" s="409"/>
      <c r="I358" s="409"/>
      <c r="J358" s="409"/>
      <c r="K358" s="409"/>
      <c r="L358" s="409"/>
      <c r="M358" s="409"/>
      <c r="N358" s="409"/>
      <c r="P358" s="18"/>
      <c r="Q358" s="18"/>
      <c r="R358" s="18"/>
      <c r="S358" s="18"/>
      <c r="T358" s="18"/>
      <c r="U358" s="18"/>
      <c r="V358" s="18"/>
      <c r="W358" s="18"/>
      <c r="X358" s="18"/>
      <c r="Y358" s="18"/>
      <c r="Z358" s="18"/>
      <c r="AA358" s="18"/>
    </row>
    <row r="359" spans="1:27" ht="18.75" customHeight="1">
      <c r="A359" s="18"/>
      <c r="B359" s="409"/>
      <c r="C359" s="409"/>
      <c r="D359" s="409"/>
      <c r="E359" s="409"/>
      <c r="F359" s="409"/>
      <c r="G359" s="409"/>
      <c r="H359" s="409"/>
      <c r="I359" s="409"/>
      <c r="J359" s="409"/>
      <c r="K359" s="409"/>
      <c r="L359" s="409"/>
      <c r="M359" s="409"/>
      <c r="N359" s="409"/>
      <c r="P359" s="18"/>
      <c r="Q359" s="18"/>
      <c r="R359" s="18"/>
      <c r="S359" s="18"/>
      <c r="T359" s="18"/>
      <c r="U359" s="18"/>
      <c r="V359" s="18"/>
      <c r="W359" s="18"/>
      <c r="X359" s="18"/>
      <c r="Y359" s="18"/>
      <c r="Z359" s="18"/>
      <c r="AA359" s="18"/>
    </row>
    <row r="360" spans="1:27" ht="18.75" customHeight="1">
      <c r="A360" s="18"/>
      <c r="B360" s="409"/>
      <c r="C360" s="409"/>
      <c r="D360" s="409"/>
      <c r="E360" s="409"/>
      <c r="F360" s="409"/>
      <c r="G360" s="409"/>
      <c r="H360" s="409"/>
      <c r="I360" s="409"/>
      <c r="J360" s="409"/>
      <c r="K360" s="409"/>
      <c r="L360" s="409"/>
      <c r="M360" s="409"/>
      <c r="N360" s="409"/>
      <c r="P360" s="18"/>
      <c r="Q360" s="18"/>
      <c r="R360" s="18"/>
      <c r="S360" s="18"/>
      <c r="T360" s="18"/>
      <c r="U360" s="18"/>
      <c r="V360" s="18"/>
      <c r="W360" s="18"/>
      <c r="X360" s="18"/>
      <c r="Y360" s="18"/>
      <c r="Z360" s="18"/>
      <c r="AA360" s="18"/>
    </row>
    <row r="361" spans="1:27" ht="18.75" customHeight="1">
      <c r="A361" s="18"/>
      <c r="B361" s="409"/>
      <c r="C361" s="409"/>
      <c r="D361" s="409"/>
      <c r="E361" s="409"/>
      <c r="F361" s="409"/>
      <c r="G361" s="409"/>
      <c r="H361" s="409"/>
      <c r="I361" s="409"/>
      <c r="J361" s="409"/>
      <c r="K361" s="409"/>
      <c r="L361" s="409"/>
      <c r="M361" s="409"/>
      <c r="N361" s="409"/>
      <c r="P361" s="18"/>
      <c r="Q361" s="18"/>
      <c r="R361" s="18"/>
      <c r="S361" s="18"/>
      <c r="T361" s="18"/>
      <c r="U361" s="18"/>
      <c r="V361" s="18"/>
      <c r="W361" s="18"/>
      <c r="X361" s="18"/>
      <c r="Y361" s="18"/>
      <c r="Z361" s="18"/>
      <c r="AA361" s="18"/>
    </row>
    <row r="362" spans="1:27" ht="18.75" customHeight="1">
      <c r="A362" s="18"/>
      <c r="B362" s="409"/>
      <c r="C362" s="409"/>
      <c r="D362" s="409"/>
      <c r="E362" s="409"/>
      <c r="F362" s="409"/>
      <c r="G362" s="409"/>
      <c r="H362" s="409"/>
      <c r="I362" s="409"/>
      <c r="J362" s="409"/>
      <c r="K362" s="409"/>
      <c r="L362" s="409"/>
      <c r="M362" s="409"/>
      <c r="N362" s="409"/>
      <c r="P362" s="18"/>
      <c r="Q362" s="18"/>
      <c r="R362" s="18"/>
      <c r="S362" s="18"/>
      <c r="T362" s="18"/>
      <c r="U362" s="18"/>
      <c r="V362" s="18"/>
      <c r="W362" s="18"/>
      <c r="X362" s="18"/>
      <c r="Y362" s="18"/>
      <c r="Z362" s="18"/>
      <c r="AA362" s="18"/>
    </row>
    <row r="363" spans="1:27" ht="18.75" customHeight="1">
      <c r="A363" s="18"/>
      <c r="B363" s="409"/>
      <c r="C363" s="409"/>
      <c r="D363" s="409"/>
      <c r="E363" s="409"/>
      <c r="F363" s="409"/>
      <c r="G363" s="409"/>
      <c r="H363" s="409"/>
      <c r="I363" s="409"/>
      <c r="J363" s="409"/>
      <c r="K363" s="409"/>
      <c r="L363" s="409"/>
      <c r="M363" s="409"/>
      <c r="N363" s="409"/>
      <c r="P363" s="18"/>
      <c r="Q363" s="18"/>
      <c r="R363" s="18"/>
      <c r="S363" s="18"/>
      <c r="T363" s="18"/>
      <c r="U363" s="18"/>
      <c r="V363" s="18"/>
      <c r="W363" s="18"/>
      <c r="X363" s="18"/>
      <c r="Y363" s="18"/>
      <c r="Z363" s="18"/>
      <c r="AA363" s="18"/>
    </row>
    <row r="364" spans="1:27" ht="18.75" customHeight="1">
      <c r="A364" s="18"/>
      <c r="B364" s="409"/>
      <c r="C364" s="409"/>
      <c r="D364" s="409"/>
      <c r="E364" s="409"/>
      <c r="F364" s="409"/>
      <c r="G364" s="409"/>
      <c r="H364" s="409"/>
      <c r="I364" s="409"/>
      <c r="J364" s="409"/>
      <c r="K364" s="409"/>
      <c r="L364" s="409"/>
      <c r="M364" s="409"/>
      <c r="N364" s="409"/>
      <c r="P364" s="18"/>
      <c r="Q364" s="18"/>
      <c r="R364" s="18"/>
      <c r="S364" s="18"/>
      <c r="T364" s="18"/>
      <c r="U364" s="18"/>
      <c r="V364" s="18"/>
      <c r="W364" s="18"/>
      <c r="X364" s="18"/>
      <c r="Y364" s="18"/>
      <c r="Z364" s="18"/>
      <c r="AA364" s="18"/>
    </row>
    <row r="365" spans="1:27" ht="18.75" customHeight="1">
      <c r="A365" s="18"/>
      <c r="B365" s="409"/>
      <c r="C365" s="409"/>
      <c r="D365" s="409"/>
      <c r="E365" s="409"/>
      <c r="F365" s="409"/>
      <c r="G365" s="409"/>
      <c r="H365" s="409"/>
      <c r="I365" s="409"/>
      <c r="J365" s="409"/>
      <c r="K365" s="409"/>
      <c r="L365" s="409"/>
      <c r="M365" s="409"/>
      <c r="N365" s="409"/>
      <c r="P365" s="18"/>
      <c r="Q365" s="18"/>
      <c r="R365" s="18"/>
      <c r="S365" s="18"/>
      <c r="T365" s="18"/>
      <c r="U365" s="18"/>
      <c r="V365" s="18"/>
      <c r="W365" s="18"/>
      <c r="X365" s="18"/>
      <c r="Y365" s="18"/>
      <c r="Z365" s="18"/>
      <c r="AA365" s="18"/>
    </row>
    <row r="366" spans="1:27" ht="18.75" customHeight="1">
      <c r="A366" s="18"/>
      <c r="B366" s="409"/>
      <c r="C366" s="409"/>
      <c r="D366" s="409"/>
      <c r="E366" s="409"/>
      <c r="F366" s="409"/>
      <c r="G366" s="409"/>
      <c r="H366" s="409"/>
      <c r="I366" s="409"/>
      <c r="J366" s="409"/>
      <c r="K366" s="409"/>
      <c r="L366" s="409"/>
      <c r="M366" s="409"/>
      <c r="N366" s="409"/>
      <c r="P366" s="18"/>
      <c r="Q366" s="18"/>
      <c r="R366" s="18"/>
      <c r="S366" s="18"/>
      <c r="T366" s="18"/>
      <c r="U366" s="18"/>
      <c r="V366" s="18"/>
      <c r="W366" s="18"/>
      <c r="X366" s="18"/>
      <c r="Y366" s="18"/>
      <c r="Z366" s="18"/>
      <c r="AA366" s="18"/>
    </row>
    <row r="367" spans="1:27" ht="18.75" customHeight="1">
      <c r="A367" s="18"/>
      <c r="B367" s="409"/>
      <c r="C367" s="409"/>
      <c r="D367" s="409"/>
      <c r="E367" s="409"/>
      <c r="F367" s="409"/>
      <c r="G367" s="409"/>
      <c r="H367" s="409"/>
      <c r="I367" s="409"/>
      <c r="J367" s="409"/>
      <c r="K367" s="409"/>
      <c r="L367" s="409"/>
      <c r="M367" s="409"/>
      <c r="N367" s="409"/>
      <c r="P367" s="18"/>
      <c r="Q367" s="18"/>
      <c r="R367" s="18"/>
      <c r="S367" s="18"/>
      <c r="T367" s="18"/>
      <c r="U367" s="18"/>
      <c r="V367" s="18"/>
      <c r="W367" s="18"/>
      <c r="X367" s="18"/>
      <c r="Y367" s="18"/>
      <c r="Z367" s="18"/>
      <c r="AA367" s="18"/>
    </row>
    <row r="368" spans="1:27" ht="18.75" customHeight="1">
      <c r="A368" s="18"/>
      <c r="B368" s="409"/>
      <c r="C368" s="409"/>
      <c r="D368" s="409"/>
      <c r="E368" s="409"/>
      <c r="F368" s="409"/>
      <c r="G368" s="409"/>
      <c r="H368" s="409"/>
      <c r="I368" s="409"/>
      <c r="J368" s="409"/>
      <c r="K368" s="409"/>
      <c r="L368" s="409"/>
      <c r="M368" s="409"/>
      <c r="N368" s="409"/>
      <c r="P368" s="18"/>
      <c r="Q368" s="18"/>
      <c r="R368" s="18"/>
      <c r="S368" s="18"/>
      <c r="T368" s="18"/>
      <c r="U368" s="18"/>
      <c r="V368" s="18"/>
      <c r="W368" s="18"/>
      <c r="X368" s="18"/>
      <c r="Y368" s="18"/>
      <c r="Z368" s="18"/>
      <c r="AA368" s="18"/>
    </row>
    <row r="369" spans="1:27" ht="18.75" customHeight="1">
      <c r="A369" s="18"/>
      <c r="B369" s="409"/>
      <c r="C369" s="409"/>
      <c r="D369" s="409"/>
      <c r="E369" s="409"/>
      <c r="F369" s="409"/>
      <c r="G369" s="409"/>
      <c r="H369" s="409"/>
      <c r="I369" s="409"/>
      <c r="J369" s="409"/>
      <c r="K369" s="409"/>
      <c r="L369" s="409"/>
      <c r="M369" s="409"/>
      <c r="N369" s="409"/>
      <c r="P369" s="18"/>
      <c r="Q369" s="18"/>
      <c r="R369" s="18"/>
      <c r="S369" s="18"/>
      <c r="T369" s="18"/>
      <c r="U369" s="18"/>
      <c r="V369" s="18"/>
      <c r="W369" s="18"/>
      <c r="X369" s="18"/>
      <c r="Y369" s="18"/>
      <c r="Z369" s="18"/>
      <c r="AA369" s="18"/>
    </row>
    <row r="370" spans="1:27" ht="18.75" customHeight="1">
      <c r="A370" s="18"/>
      <c r="B370" s="409"/>
      <c r="C370" s="409"/>
      <c r="D370" s="409"/>
      <c r="E370" s="409"/>
      <c r="F370" s="409"/>
      <c r="G370" s="409"/>
      <c r="H370" s="409"/>
      <c r="I370" s="409"/>
      <c r="J370" s="409"/>
      <c r="K370" s="409"/>
      <c r="L370" s="409"/>
      <c r="M370" s="409"/>
      <c r="N370" s="409"/>
      <c r="P370" s="18"/>
      <c r="Q370" s="18"/>
      <c r="R370" s="18"/>
      <c r="S370" s="18"/>
      <c r="T370" s="18"/>
      <c r="U370" s="18"/>
      <c r="V370" s="18"/>
      <c r="W370" s="18"/>
      <c r="X370" s="18"/>
      <c r="Y370" s="18"/>
      <c r="Z370" s="18"/>
      <c r="AA370" s="18"/>
    </row>
    <row r="371" spans="1:27" ht="18.75" customHeight="1">
      <c r="A371" s="18"/>
      <c r="B371" s="409"/>
      <c r="C371" s="409"/>
      <c r="D371" s="409"/>
      <c r="E371" s="409"/>
      <c r="F371" s="409"/>
      <c r="G371" s="409"/>
      <c r="H371" s="409"/>
      <c r="I371" s="409"/>
      <c r="J371" s="409"/>
      <c r="K371" s="409"/>
      <c r="L371" s="409"/>
      <c r="M371" s="409"/>
      <c r="N371" s="409"/>
      <c r="P371" s="18"/>
      <c r="Q371" s="18"/>
      <c r="R371" s="18"/>
      <c r="S371" s="18"/>
      <c r="T371" s="18"/>
      <c r="U371" s="18"/>
      <c r="V371" s="18"/>
      <c r="W371" s="18"/>
      <c r="X371" s="18"/>
      <c r="Y371" s="18"/>
      <c r="Z371" s="18"/>
      <c r="AA371" s="18"/>
    </row>
    <row r="372" spans="1:27" ht="18.75" customHeight="1">
      <c r="A372" s="18"/>
      <c r="B372" s="409"/>
      <c r="C372" s="409"/>
      <c r="D372" s="409"/>
      <c r="E372" s="409"/>
      <c r="F372" s="409"/>
      <c r="G372" s="409"/>
      <c r="H372" s="409"/>
      <c r="I372" s="409"/>
      <c r="J372" s="409"/>
      <c r="K372" s="409"/>
      <c r="L372" s="409"/>
      <c r="M372" s="409"/>
      <c r="N372" s="409"/>
      <c r="P372" s="18"/>
      <c r="Q372" s="18"/>
      <c r="R372" s="18"/>
      <c r="S372" s="18"/>
      <c r="T372" s="18"/>
      <c r="U372" s="18"/>
      <c r="V372" s="18"/>
      <c r="W372" s="18"/>
      <c r="X372" s="18"/>
      <c r="Y372" s="18"/>
      <c r="Z372" s="18"/>
      <c r="AA372" s="18"/>
    </row>
    <row r="373" spans="1:27" ht="18.75" customHeight="1">
      <c r="A373" s="18"/>
      <c r="B373" s="409"/>
      <c r="C373" s="409"/>
      <c r="D373" s="409"/>
      <c r="E373" s="409"/>
      <c r="F373" s="409"/>
      <c r="G373" s="409"/>
      <c r="H373" s="409"/>
      <c r="I373" s="409"/>
      <c r="J373" s="409"/>
      <c r="K373" s="409"/>
      <c r="L373" s="409"/>
      <c r="M373" s="409"/>
      <c r="N373" s="409"/>
      <c r="P373" s="18"/>
      <c r="Q373" s="18"/>
      <c r="R373" s="18"/>
      <c r="S373" s="18"/>
      <c r="T373" s="18"/>
      <c r="U373" s="18"/>
      <c r="V373" s="18"/>
      <c r="W373" s="18"/>
      <c r="X373" s="18"/>
      <c r="Y373" s="18"/>
      <c r="Z373" s="18"/>
      <c r="AA373" s="18"/>
    </row>
    <row r="374" spans="1:27" ht="18.75" customHeight="1">
      <c r="A374" s="18"/>
      <c r="B374" s="409"/>
      <c r="C374" s="409"/>
      <c r="D374" s="409"/>
      <c r="E374" s="409"/>
      <c r="F374" s="409"/>
      <c r="G374" s="409"/>
      <c r="H374" s="409"/>
      <c r="I374" s="409"/>
      <c r="J374" s="409"/>
      <c r="K374" s="409"/>
      <c r="L374" s="409"/>
      <c r="M374" s="409"/>
      <c r="N374" s="409"/>
      <c r="P374" s="18"/>
      <c r="Q374" s="18"/>
      <c r="R374" s="18"/>
      <c r="S374" s="18"/>
      <c r="T374" s="18"/>
      <c r="U374" s="18"/>
      <c r="V374" s="18"/>
      <c r="W374" s="18"/>
      <c r="X374" s="18"/>
      <c r="Y374" s="18"/>
      <c r="Z374" s="18"/>
      <c r="AA374" s="18"/>
    </row>
    <row r="375" spans="1:27" ht="18.75" customHeight="1">
      <c r="A375" s="18"/>
      <c r="B375" s="409"/>
      <c r="C375" s="409"/>
      <c r="D375" s="409"/>
      <c r="E375" s="409"/>
      <c r="F375" s="409"/>
      <c r="G375" s="409"/>
      <c r="H375" s="409"/>
      <c r="I375" s="409"/>
      <c r="J375" s="409"/>
      <c r="K375" s="409"/>
      <c r="L375" s="409"/>
      <c r="M375" s="409"/>
      <c r="N375" s="409"/>
      <c r="P375" s="18"/>
      <c r="Q375" s="18"/>
      <c r="R375" s="18"/>
      <c r="S375" s="18"/>
      <c r="T375" s="18"/>
      <c r="U375" s="18"/>
      <c r="V375" s="18"/>
      <c r="W375" s="18"/>
      <c r="X375" s="18"/>
      <c r="Y375" s="18"/>
      <c r="Z375" s="18"/>
      <c r="AA375" s="18"/>
    </row>
    <row r="376" spans="1:27" ht="18.75" customHeight="1">
      <c r="A376" s="18"/>
      <c r="B376" s="409"/>
      <c r="C376" s="409"/>
      <c r="D376" s="409"/>
      <c r="E376" s="409"/>
      <c r="F376" s="409"/>
      <c r="G376" s="409"/>
      <c r="H376" s="409"/>
      <c r="I376" s="409"/>
      <c r="J376" s="409"/>
      <c r="K376" s="409"/>
      <c r="L376" s="409"/>
      <c r="M376" s="409"/>
      <c r="N376" s="409"/>
      <c r="P376" s="18"/>
      <c r="Q376" s="18"/>
      <c r="R376" s="18"/>
      <c r="S376" s="18"/>
      <c r="T376" s="18"/>
      <c r="U376" s="18"/>
      <c r="V376" s="18"/>
      <c r="W376" s="18"/>
      <c r="X376" s="18"/>
      <c r="Y376" s="18"/>
      <c r="Z376" s="18"/>
      <c r="AA376" s="18"/>
    </row>
    <row r="377" spans="1:27" ht="18.75" customHeight="1">
      <c r="A377" s="18"/>
      <c r="B377" s="409"/>
      <c r="C377" s="409"/>
      <c r="D377" s="409"/>
      <c r="E377" s="409"/>
      <c r="F377" s="409"/>
      <c r="G377" s="409"/>
      <c r="H377" s="409"/>
      <c r="I377" s="409"/>
      <c r="J377" s="409"/>
      <c r="K377" s="409"/>
      <c r="L377" s="409"/>
      <c r="M377" s="409"/>
      <c r="N377" s="409"/>
      <c r="P377" s="18"/>
      <c r="Q377" s="18"/>
      <c r="R377" s="18"/>
      <c r="S377" s="18"/>
      <c r="T377" s="18"/>
      <c r="U377" s="18"/>
      <c r="V377" s="18"/>
      <c r="W377" s="18"/>
      <c r="X377" s="18"/>
      <c r="Y377" s="18"/>
      <c r="Z377" s="18"/>
      <c r="AA377" s="18"/>
    </row>
    <row r="378" spans="1:27" ht="18.75" customHeight="1">
      <c r="A378" s="18"/>
      <c r="B378" s="409"/>
      <c r="C378" s="409"/>
      <c r="D378" s="409"/>
      <c r="E378" s="409"/>
      <c r="F378" s="409"/>
      <c r="G378" s="409"/>
      <c r="H378" s="409"/>
      <c r="I378" s="409"/>
      <c r="J378" s="409"/>
      <c r="K378" s="409"/>
      <c r="L378" s="409"/>
      <c r="M378" s="409"/>
      <c r="N378" s="409"/>
      <c r="P378" s="18"/>
      <c r="Q378" s="18"/>
      <c r="R378" s="18"/>
      <c r="S378" s="18"/>
      <c r="T378" s="18"/>
      <c r="U378" s="18"/>
      <c r="V378" s="18"/>
      <c r="W378" s="18"/>
      <c r="X378" s="18"/>
      <c r="Y378" s="18"/>
      <c r="Z378" s="18"/>
      <c r="AA378" s="18"/>
    </row>
    <row r="379" spans="1:27" ht="18.75" customHeight="1">
      <c r="A379" s="18"/>
      <c r="B379" s="409"/>
      <c r="C379" s="409"/>
      <c r="D379" s="409"/>
      <c r="E379" s="409"/>
      <c r="F379" s="409"/>
      <c r="G379" s="409"/>
      <c r="H379" s="409"/>
      <c r="I379" s="409"/>
      <c r="J379" s="409"/>
      <c r="K379" s="409"/>
      <c r="L379" s="409"/>
      <c r="M379" s="409"/>
      <c r="N379" s="409"/>
      <c r="P379" s="18"/>
      <c r="Q379" s="18"/>
      <c r="R379" s="18"/>
      <c r="S379" s="18"/>
      <c r="T379" s="18"/>
      <c r="U379" s="18"/>
      <c r="V379" s="18"/>
      <c r="W379" s="18"/>
      <c r="X379" s="18"/>
      <c r="Y379" s="18"/>
      <c r="Z379" s="18"/>
      <c r="AA379" s="18"/>
    </row>
    <row r="380" spans="1:27" ht="18.75" customHeight="1">
      <c r="A380" s="18"/>
      <c r="B380" s="409"/>
      <c r="C380" s="409"/>
      <c r="D380" s="409"/>
      <c r="E380" s="409"/>
      <c r="F380" s="409"/>
      <c r="G380" s="409"/>
      <c r="H380" s="409"/>
      <c r="I380" s="409"/>
      <c r="J380" s="409"/>
      <c r="K380" s="409"/>
      <c r="L380" s="409"/>
      <c r="M380" s="409"/>
      <c r="N380" s="409"/>
      <c r="P380" s="18"/>
      <c r="Q380" s="18"/>
      <c r="R380" s="18"/>
      <c r="S380" s="18"/>
      <c r="T380" s="18"/>
      <c r="U380" s="18"/>
      <c r="V380" s="18"/>
      <c r="W380" s="18"/>
      <c r="X380" s="18"/>
      <c r="Y380" s="18"/>
      <c r="Z380" s="18"/>
      <c r="AA380" s="18"/>
    </row>
    <row r="381" spans="1:27" ht="18.75" customHeight="1">
      <c r="A381" s="18"/>
      <c r="B381" s="409"/>
      <c r="C381" s="409"/>
      <c r="D381" s="409"/>
      <c r="E381" s="409"/>
      <c r="F381" s="409"/>
      <c r="G381" s="409"/>
      <c r="H381" s="409"/>
      <c r="I381" s="409"/>
      <c r="J381" s="409"/>
      <c r="K381" s="409"/>
      <c r="L381" s="409"/>
      <c r="M381" s="409"/>
      <c r="N381" s="409"/>
      <c r="P381" s="18"/>
      <c r="Q381" s="18"/>
      <c r="R381" s="18"/>
      <c r="S381" s="18"/>
      <c r="T381" s="18"/>
      <c r="U381" s="18"/>
      <c r="V381" s="18"/>
      <c r="W381" s="18"/>
      <c r="X381" s="18"/>
      <c r="Y381" s="18"/>
      <c r="Z381" s="18"/>
      <c r="AA381" s="18"/>
    </row>
    <row r="382" spans="1:27" ht="18.75" customHeight="1">
      <c r="A382" s="18"/>
      <c r="B382" s="409"/>
      <c r="C382" s="409"/>
      <c r="D382" s="409"/>
      <c r="E382" s="409"/>
      <c r="F382" s="409"/>
      <c r="G382" s="409"/>
      <c r="H382" s="409"/>
      <c r="I382" s="409"/>
      <c r="J382" s="409"/>
      <c r="K382" s="409"/>
      <c r="L382" s="409"/>
      <c r="M382" s="409"/>
      <c r="N382" s="409"/>
      <c r="P382" s="18"/>
      <c r="Q382" s="18"/>
      <c r="R382" s="18"/>
      <c r="S382" s="18"/>
      <c r="T382" s="18"/>
      <c r="U382" s="18"/>
      <c r="V382" s="18"/>
      <c r="W382" s="18"/>
      <c r="X382" s="18"/>
      <c r="Y382" s="18"/>
      <c r="Z382" s="18"/>
      <c r="AA382" s="18"/>
    </row>
    <row r="383" spans="1:27" ht="18.75" customHeight="1">
      <c r="A383" s="18"/>
      <c r="B383" s="409"/>
      <c r="C383" s="409"/>
      <c r="D383" s="409"/>
      <c r="E383" s="409"/>
      <c r="F383" s="409"/>
      <c r="G383" s="409"/>
      <c r="H383" s="409"/>
      <c r="I383" s="409"/>
      <c r="J383" s="409"/>
      <c r="K383" s="409"/>
      <c r="L383" s="409"/>
      <c r="M383" s="409"/>
      <c r="N383" s="409"/>
      <c r="P383" s="18"/>
      <c r="Q383" s="18"/>
      <c r="R383" s="18"/>
      <c r="S383" s="18"/>
      <c r="T383" s="18"/>
      <c r="U383" s="18"/>
      <c r="V383" s="18"/>
      <c r="W383" s="18"/>
      <c r="X383" s="18"/>
      <c r="Y383" s="18"/>
      <c r="Z383" s="18"/>
      <c r="AA383" s="18"/>
    </row>
    <row r="384" spans="1:27" ht="18.75" customHeight="1">
      <c r="A384" s="18"/>
      <c r="B384" s="409"/>
      <c r="C384" s="409"/>
      <c r="D384" s="409"/>
      <c r="E384" s="409"/>
      <c r="F384" s="409"/>
      <c r="G384" s="409"/>
      <c r="H384" s="409"/>
      <c r="I384" s="409"/>
      <c r="J384" s="409"/>
      <c r="K384" s="409"/>
      <c r="L384" s="409"/>
      <c r="M384" s="409"/>
      <c r="N384" s="409"/>
      <c r="P384" s="18"/>
      <c r="Q384" s="18"/>
      <c r="R384" s="18"/>
      <c r="S384" s="18"/>
      <c r="T384" s="18"/>
      <c r="U384" s="18"/>
      <c r="V384" s="18"/>
      <c r="W384" s="18"/>
      <c r="X384" s="18"/>
      <c r="Y384" s="18"/>
      <c r="Z384" s="18"/>
      <c r="AA384" s="18"/>
    </row>
    <row r="385" spans="1:27" ht="18.75" customHeight="1">
      <c r="A385" s="18"/>
      <c r="B385" s="409"/>
      <c r="C385" s="409"/>
      <c r="D385" s="409"/>
      <c r="E385" s="409"/>
      <c r="F385" s="409"/>
      <c r="G385" s="409"/>
      <c r="H385" s="409"/>
      <c r="I385" s="409"/>
      <c r="J385" s="409"/>
      <c r="K385" s="409"/>
      <c r="L385" s="409"/>
      <c r="M385" s="409"/>
      <c r="N385" s="409"/>
      <c r="P385" s="18"/>
      <c r="Q385" s="18"/>
      <c r="R385" s="18"/>
      <c r="S385" s="18"/>
      <c r="T385" s="18"/>
      <c r="U385" s="18"/>
      <c r="V385" s="18"/>
      <c r="W385" s="18"/>
      <c r="X385" s="18"/>
      <c r="Y385" s="18"/>
      <c r="Z385" s="18"/>
      <c r="AA385" s="18"/>
    </row>
    <row r="386" spans="1:27" ht="18.75" customHeight="1">
      <c r="A386" s="18"/>
      <c r="B386" s="409"/>
      <c r="C386" s="409"/>
      <c r="D386" s="409"/>
      <c r="E386" s="409"/>
      <c r="F386" s="409"/>
      <c r="G386" s="409"/>
      <c r="H386" s="409"/>
      <c r="I386" s="409"/>
      <c r="J386" s="409"/>
      <c r="K386" s="409"/>
      <c r="L386" s="409"/>
      <c r="M386" s="409"/>
      <c r="N386" s="409"/>
      <c r="P386" s="18"/>
      <c r="Q386" s="18"/>
      <c r="R386" s="18"/>
      <c r="S386" s="18"/>
      <c r="T386" s="18"/>
      <c r="U386" s="18"/>
      <c r="V386" s="18"/>
      <c r="W386" s="18"/>
      <c r="X386" s="18"/>
      <c r="Y386" s="18"/>
      <c r="Z386" s="18"/>
      <c r="AA386" s="18"/>
    </row>
    <row r="387" spans="1:27" ht="18.75" customHeight="1">
      <c r="A387" s="18"/>
      <c r="B387" s="409"/>
      <c r="C387" s="409"/>
      <c r="D387" s="409"/>
      <c r="E387" s="409"/>
      <c r="F387" s="409"/>
      <c r="G387" s="409"/>
      <c r="H387" s="409"/>
      <c r="I387" s="409"/>
      <c r="J387" s="409"/>
      <c r="K387" s="409"/>
      <c r="L387" s="409"/>
      <c r="M387" s="409"/>
      <c r="N387" s="409"/>
      <c r="P387" s="18"/>
      <c r="Q387" s="18"/>
      <c r="R387" s="18"/>
      <c r="S387" s="18"/>
      <c r="T387" s="18"/>
      <c r="U387" s="18"/>
      <c r="V387" s="18"/>
      <c r="W387" s="18"/>
      <c r="X387" s="18"/>
      <c r="Y387" s="18"/>
      <c r="Z387" s="18"/>
      <c r="AA387" s="18"/>
    </row>
    <row r="388" spans="1:27" ht="18.75" customHeight="1">
      <c r="A388" s="18"/>
      <c r="B388" s="409"/>
      <c r="C388" s="409"/>
      <c r="D388" s="409"/>
      <c r="E388" s="409"/>
      <c r="F388" s="409"/>
      <c r="G388" s="409"/>
      <c r="H388" s="409"/>
      <c r="I388" s="409"/>
      <c r="J388" s="409"/>
      <c r="K388" s="409"/>
      <c r="L388" s="409"/>
      <c r="M388" s="409"/>
      <c r="N388" s="409"/>
      <c r="P388" s="18"/>
      <c r="Q388" s="18"/>
      <c r="R388" s="18"/>
      <c r="S388" s="18"/>
      <c r="T388" s="18"/>
      <c r="U388" s="18"/>
      <c r="V388" s="18"/>
      <c r="W388" s="18"/>
      <c r="X388" s="18"/>
      <c r="Y388" s="18"/>
      <c r="Z388" s="18"/>
      <c r="AA388" s="18"/>
    </row>
    <row r="389" spans="1:27" ht="18.75" customHeight="1">
      <c r="A389" s="18"/>
      <c r="B389" s="409"/>
      <c r="C389" s="409"/>
      <c r="D389" s="409"/>
      <c r="E389" s="409"/>
      <c r="F389" s="409"/>
      <c r="G389" s="409"/>
      <c r="H389" s="409"/>
      <c r="I389" s="409"/>
      <c r="J389" s="409"/>
      <c r="K389" s="409"/>
      <c r="L389" s="409"/>
      <c r="M389" s="409"/>
      <c r="N389" s="409"/>
      <c r="P389" s="18"/>
      <c r="Q389" s="18"/>
      <c r="R389" s="18"/>
      <c r="S389" s="18"/>
      <c r="T389" s="18"/>
      <c r="U389" s="18"/>
      <c r="V389" s="18"/>
      <c r="W389" s="18"/>
      <c r="X389" s="18"/>
      <c r="Y389" s="18"/>
      <c r="Z389" s="18"/>
      <c r="AA389" s="18"/>
    </row>
    <row r="390" spans="1:27" ht="18.75" customHeight="1">
      <c r="A390" s="18"/>
      <c r="B390" s="409"/>
      <c r="C390" s="409"/>
      <c r="D390" s="409"/>
      <c r="E390" s="409"/>
      <c r="F390" s="409"/>
      <c r="G390" s="409"/>
      <c r="H390" s="409"/>
      <c r="I390" s="409"/>
      <c r="J390" s="409"/>
      <c r="K390" s="409"/>
      <c r="L390" s="409"/>
      <c r="M390" s="409"/>
      <c r="N390" s="409"/>
      <c r="P390" s="18"/>
      <c r="Q390" s="18"/>
      <c r="R390" s="18"/>
      <c r="S390" s="18"/>
      <c r="T390" s="18"/>
      <c r="U390" s="18"/>
      <c r="V390" s="18"/>
      <c r="W390" s="18"/>
      <c r="X390" s="18"/>
      <c r="Y390" s="18"/>
      <c r="Z390" s="18"/>
      <c r="AA390" s="18"/>
    </row>
    <row r="391" spans="1:27" ht="18.75" customHeight="1">
      <c r="A391" s="18"/>
      <c r="B391" s="409"/>
      <c r="C391" s="409"/>
      <c r="D391" s="409"/>
      <c r="E391" s="409"/>
      <c r="F391" s="409"/>
      <c r="G391" s="409"/>
      <c r="H391" s="409"/>
      <c r="I391" s="409"/>
      <c r="J391" s="409"/>
      <c r="K391" s="409"/>
      <c r="L391" s="409"/>
      <c r="M391" s="409"/>
      <c r="N391" s="409"/>
      <c r="P391" s="18"/>
      <c r="Q391" s="18"/>
      <c r="R391" s="18"/>
      <c r="S391" s="18"/>
      <c r="T391" s="18"/>
      <c r="U391" s="18"/>
      <c r="V391" s="18"/>
      <c r="W391" s="18"/>
      <c r="X391" s="18"/>
      <c r="Y391" s="18"/>
      <c r="Z391" s="18"/>
      <c r="AA391" s="18"/>
    </row>
    <row r="392" spans="1:27" ht="18.75" customHeight="1">
      <c r="A392" s="18"/>
      <c r="B392" s="409"/>
      <c r="C392" s="409"/>
      <c r="D392" s="409"/>
      <c r="E392" s="409"/>
      <c r="F392" s="409"/>
      <c r="G392" s="409"/>
      <c r="H392" s="409"/>
      <c r="I392" s="409"/>
      <c r="J392" s="409"/>
      <c r="K392" s="409"/>
      <c r="L392" s="409"/>
      <c r="M392" s="409"/>
      <c r="N392" s="409"/>
      <c r="P392" s="18"/>
      <c r="Q392" s="18"/>
      <c r="R392" s="18"/>
      <c r="S392" s="18"/>
      <c r="T392" s="18"/>
      <c r="U392" s="18"/>
      <c r="V392" s="18"/>
      <c r="W392" s="18"/>
      <c r="X392" s="18"/>
      <c r="Y392" s="18"/>
      <c r="Z392" s="18"/>
      <c r="AA392" s="18"/>
    </row>
    <row r="393" spans="1:27" ht="18.75" customHeight="1">
      <c r="A393" s="18"/>
      <c r="B393" s="409"/>
      <c r="C393" s="409"/>
      <c r="D393" s="409"/>
      <c r="E393" s="409"/>
      <c r="F393" s="409"/>
      <c r="G393" s="409"/>
      <c r="H393" s="409"/>
      <c r="I393" s="409"/>
      <c r="J393" s="409"/>
      <c r="K393" s="409"/>
      <c r="L393" s="409"/>
      <c r="M393" s="409"/>
      <c r="N393" s="409"/>
      <c r="P393" s="18"/>
      <c r="Q393" s="18"/>
      <c r="R393" s="18"/>
      <c r="S393" s="18"/>
      <c r="T393" s="18"/>
      <c r="U393" s="18"/>
      <c r="V393" s="18"/>
      <c r="W393" s="18"/>
      <c r="X393" s="18"/>
      <c r="Y393" s="18"/>
      <c r="Z393" s="18"/>
      <c r="AA393" s="18"/>
    </row>
    <row r="394" spans="1:27" ht="18.75" customHeight="1">
      <c r="A394" s="18"/>
      <c r="B394" s="409"/>
      <c r="C394" s="409"/>
      <c r="D394" s="409"/>
      <c r="E394" s="409"/>
      <c r="F394" s="409"/>
      <c r="G394" s="409"/>
      <c r="H394" s="409"/>
      <c r="I394" s="409"/>
      <c r="J394" s="409"/>
      <c r="K394" s="409"/>
      <c r="L394" s="409"/>
      <c r="M394" s="409"/>
      <c r="N394" s="409"/>
      <c r="P394" s="18"/>
      <c r="Q394" s="18"/>
      <c r="R394" s="18"/>
      <c r="S394" s="18"/>
      <c r="T394" s="18"/>
      <c r="U394" s="18"/>
      <c r="V394" s="18"/>
      <c r="W394" s="18"/>
      <c r="X394" s="18"/>
      <c r="Y394" s="18"/>
      <c r="Z394" s="18"/>
      <c r="AA394" s="18"/>
    </row>
    <row r="395" spans="1:27" ht="18.75" customHeight="1">
      <c r="A395" s="18"/>
      <c r="B395" s="409"/>
      <c r="C395" s="409"/>
      <c r="D395" s="409"/>
      <c r="E395" s="409"/>
      <c r="F395" s="409"/>
      <c r="G395" s="409"/>
      <c r="H395" s="409"/>
      <c r="I395" s="409"/>
      <c r="J395" s="409"/>
      <c r="K395" s="409"/>
      <c r="L395" s="409"/>
      <c r="M395" s="409"/>
      <c r="N395" s="409"/>
      <c r="P395" s="18"/>
      <c r="Q395" s="18"/>
      <c r="R395" s="18"/>
      <c r="S395" s="18"/>
      <c r="T395" s="18"/>
      <c r="U395" s="18"/>
      <c r="V395" s="18"/>
      <c r="W395" s="18"/>
      <c r="X395" s="18"/>
      <c r="Y395" s="18"/>
      <c r="Z395" s="18"/>
      <c r="AA395" s="18"/>
    </row>
    <row r="396" spans="1:27" ht="18.75" customHeight="1">
      <c r="A396" s="18"/>
      <c r="B396" s="409"/>
      <c r="C396" s="409"/>
      <c r="D396" s="409"/>
      <c r="E396" s="409"/>
      <c r="F396" s="409"/>
      <c r="G396" s="409"/>
      <c r="H396" s="409"/>
      <c r="I396" s="409"/>
      <c r="J396" s="409"/>
      <c r="K396" s="409"/>
      <c r="L396" s="409"/>
      <c r="M396" s="409"/>
      <c r="N396" s="409"/>
      <c r="P396" s="18"/>
      <c r="Q396" s="18"/>
      <c r="R396" s="18"/>
      <c r="S396" s="18"/>
      <c r="T396" s="18"/>
      <c r="U396" s="18"/>
      <c r="V396" s="18"/>
      <c r="W396" s="18"/>
      <c r="X396" s="18"/>
      <c r="Y396" s="18"/>
      <c r="Z396" s="18"/>
      <c r="AA396" s="18"/>
    </row>
    <row r="397" spans="1:27" ht="18.75" customHeight="1">
      <c r="A397" s="18"/>
      <c r="B397" s="409"/>
      <c r="C397" s="409"/>
      <c r="D397" s="409"/>
      <c r="E397" s="409"/>
      <c r="F397" s="409"/>
      <c r="G397" s="409"/>
      <c r="H397" s="409"/>
      <c r="I397" s="409"/>
      <c r="J397" s="409"/>
      <c r="K397" s="409"/>
      <c r="L397" s="409"/>
      <c r="M397" s="409"/>
      <c r="N397" s="409"/>
      <c r="P397" s="18"/>
      <c r="Q397" s="18"/>
      <c r="R397" s="18"/>
      <c r="S397" s="18"/>
      <c r="T397" s="18"/>
      <c r="U397" s="18"/>
      <c r="V397" s="18"/>
      <c r="W397" s="18"/>
      <c r="X397" s="18"/>
      <c r="Y397" s="18"/>
      <c r="Z397" s="18"/>
      <c r="AA397" s="18"/>
    </row>
    <row r="398" spans="1:27" ht="18.75" customHeight="1">
      <c r="A398" s="18"/>
      <c r="B398" s="409"/>
      <c r="C398" s="409"/>
      <c r="D398" s="409"/>
      <c r="E398" s="409"/>
      <c r="F398" s="409"/>
      <c r="G398" s="409"/>
      <c r="H398" s="409"/>
      <c r="I398" s="409"/>
      <c r="J398" s="409"/>
      <c r="K398" s="409"/>
      <c r="L398" s="409"/>
      <c r="M398" s="409"/>
      <c r="N398" s="409"/>
      <c r="P398" s="18"/>
      <c r="Q398" s="18"/>
      <c r="R398" s="18"/>
      <c r="S398" s="18"/>
      <c r="T398" s="18"/>
      <c r="U398" s="18"/>
      <c r="V398" s="18"/>
      <c r="W398" s="18"/>
      <c r="X398" s="18"/>
      <c r="Y398" s="18"/>
      <c r="Z398" s="18"/>
      <c r="AA398" s="18"/>
    </row>
    <row r="399" spans="1:27" ht="18.75" customHeight="1">
      <c r="A399" s="18"/>
      <c r="B399" s="409"/>
      <c r="C399" s="409"/>
      <c r="D399" s="409"/>
      <c r="E399" s="409"/>
      <c r="F399" s="409"/>
      <c r="G399" s="409"/>
      <c r="H399" s="409"/>
      <c r="I399" s="409"/>
      <c r="J399" s="409"/>
      <c r="K399" s="409"/>
      <c r="L399" s="409"/>
      <c r="M399" s="409"/>
      <c r="N399" s="409"/>
      <c r="P399" s="18"/>
      <c r="Q399" s="18"/>
      <c r="R399" s="18"/>
      <c r="S399" s="18"/>
      <c r="T399" s="18"/>
      <c r="U399" s="18"/>
      <c r="V399" s="18"/>
      <c r="W399" s="18"/>
      <c r="X399" s="18"/>
      <c r="Y399" s="18"/>
      <c r="Z399" s="18"/>
      <c r="AA399" s="18"/>
    </row>
    <row r="400" spans="1:27" ht="18.75" customHeight="1">
      <c r="A400" s="18"/>
      <c r="B400" s="409"/>
      <c r="C400" s="409"/>
      <c r="D400" s="409"/>
      <c r="E400" s="409"/>
      <c r="F400" s="409"/>
      <c r="G400" s="409"/>
      <c r="H400" s="409"/>
      <c r="I400" s="409"/>
      <c r="J400" s="409"/>
      <c r="K400" s="409"/>
      <c r="L400" s="409"/>
      <c r="M400" s="409"/>
      <c r="N400" s="409"/>
      <c r="P400" s="18"/>
      <c r="Q400" s="18"/>
      <c r="R400" s="18"/>
      <c r="S400" s="18"/>
      <c r="T400" s="18"/>
      <c r="U400" s="18"/>
      <c r="V400" s="18"/>
      <c r="W400" s="18"/>
      <c r="X400" s="18"/>
      <c r="Y400" s="18"/>
      <c r="Z400" s="18"/>
      <c r="AA400" s="18"/>
    </row>
    <row r="401" spans="1:27" ht="18.75" customHeight="1">
      <c r="A401" s="18"/>
      <c r="B401" s="409"/>
      <c r="C401" s="409"/>
      <c r="D401" s="409"/>
      <c r="E401" s="409"/>
      <c r="F401" s="409"/>
      <c r="G401" s="409"/>
      <c r="H401" s="409"/>
      <c r="I401" s="409"/>
      <c r="J401" s="409"/>
      <c r="K401" s="409"/>
      <c r="L401" s="409"/>
      <c r="M401" s="409"/>
      <c r="N401" s="409"/>
      <c r="P401" s="18"/>
      <c r="Q401" s="18"/>
      <c r="R401" s="18"/>
      <c r="S401" s="18"/>
      <c r="T401" s="18"/>
      <c r="U401" s="18"/>
      <c r="V401" s="18"/>
      <c r="W401" s="18"/>
      <c r="X401" s="18"/>
      <c r="Y401" s="18"/>
      <c r="Z401" s="18"/>
      <c r="AA401" s="18"/>
    </row>
    <row r="402" spans="1:27" ht="18.75" customHeight="1">
      <c r="A402" s="18"/>
      <c r="B402" s="409"/>
      <c r="C402" s="409"/>
      <c r="D402" s="409"/>
      <c r="E402" s="409"/>
      <c r="F402" s="409"/>
      <c r="G402" s="409"/>
      <c r="H402" s="409"/>
      <c r="I402" s="409"/>
      <c r="J402" s="409"/>
      <c r="K402" s="409"/>
      <c r="L402" s="409"/>
      <c r="M402" s="409"/>
      <c r="N402" s="409"/>
      <c r="P402" s="18"/>
      <c r="Q402" s="18"/>
      <c r="R402" s="18"/>
      <c r="S402" s="18"/>
      <c r="T402" s="18"/>
      <c r="U402" s="18"/>
      <c r="V402" s="18"/>
      <c r="W402" s="18"/>
      <c r="X402" s="18"/>
      <c r="Y402" s="18"/>
      <c r="Z402" s="18"/>
      <c r="AA402" s="18"/>
    </row>
    <row r="403" spans="1:27" ht="18.75" customHeight="1">
      <c r="A403" s="18"/>
      <c r="B403" s="409"/>
      <c r="C403" s="409"/>
      <c r="D403" s="409"/>
      <c r="E403" s="409"/>
      <c r="F403" s="409"/>
      <c r="G403" s="409"/>
      <c r="H403" s="409"/>
      <c r="I403" s="409"/>
      <c r="J403" s="409"/>
      <c r="K403" s="409"/>
      <c r="L403" s="409"/>
      <c r="M403" s="409"/>
      <c r="N403" s="409"/>
      <c r="P403" s="18"/>
      <c r="Q403" s="18"/>
      <c r="R403" s="18"/>
      <c r="S403" s="18"/>
      <c r="T403" s="18"/>
      <c r="U403" s="18"/>
      <c r="V403" s="18"/>
      <c r="W403" s="18"/>
      <c r="X403" s="18"/>
      <c r="Y403" s="18"/>
      <c r="Z403" s="18"/>
      <c r="AA403" s="18"/>
    </row>
    <row r="404" spans="1:27" ht="18.75" customHeight="1">
      <c r="A404" s="18"/>
      <c r="B404" s="409"/>
      <c r="C404" s="409"/>
      <c r="D404" s="409"/>
      <c r="E404" s="409"/>
      <c r="F404" s="409"/>
      <c r="G404" s="409"/>
      <c r="H404" s="409"/>
      <c r="I404" s="409"/>
      <c r="J404" s="409"/>
      <c r="K404" s="409"/>
      <c r="L404" s="409"/>
      <c r="M404" s="409"/>
      <c r="N404" s="409"/>
      <c r="P404" s="18"/>
      <c r="Q404" s="18"/>
      <c r="R404" s="18"/>
      <c r="S404" s="18"/>
      <c r="T404" s="18"/>
      <c r="U404" s="18"/>
      <c r="V404" s="18"/>
      <c r="W404" s="18"/>
      <c r="X404" s="18"/>
      <c r="Y404" s="18"/>
      <c r="Z404" s="18"/>
      <c r="AA404" s="18"/>
    </row>
    <row r="405" spans="1:27" ht="18.75" customHeight="1">
      <c r="A405" s="18"/>
      <c r="B405" s="409"/>
      <c r="C405" s="409"/>
      <c r="D405" s="409"/>
      <c r="E405" s="409"/>
      <c r="F405" s="409"/>
      <c r="G405" s="409"/>
      <c r="H405" s="409"/>
      <c r="I405" s="409"/>
      <c r="J405" s="409"/>
      <c r="K405" s="409"/>
      <c r="L405" s="409"/>
      <c r="M405" s="409"/>
      <c r="N405" s="409"/>
      <c r="P405" s="18"/>
      <c r="Q405" s="18"/>
      <c r="R405" s="18"/>
      <c r="S405" s="18"/>
      <c r="T405" s="18"/>
      <c r="U405" s="18"/>
      <c r="V405" s="18"/>
      <c r="W405" s="18"/>
      <c r="X405" s="18"/>
      <c r="Y405" s="18"/>
      <c r="Z405" s="18"/>
      <c r="AA405" s="18"/>
    </row>
    <row r="406" spans="1:27" ht="18.75" customHeight="1">
      <c r="A406" s="18"/>
      <c r="B406" s="409"/>
      <c r="C406" s="409"/>
      <c r="D406" s="409"/>
      <c r="E406" s="409"/>
      <c r="F406" s="409"/>
      <c r="G406" s="409"/>
      <c r="H406" s="409"/>
      <c r="I406" s="409"/>
      <c r="J406" s="409"/>
      <c r="K406" s="409"/>
      <c r="L406" s="409"/>
      <c r="M406" s="409"/>
      <c r="N406" s="409"/>
      <c r="P406" s="18"/>
      <c r="Q406" s="18"/>
      <c r="R406" s="18"/>
      <c r="S406" s="18"/>
      <c r="T406" s="18"/>
      <c r="U406" s="18"/>
      <c r="V406" s="18"/>
      <c r="W406" s="18"/>
      <c r="X406" s="18"/>
      <c r="Y406" s="18"/>
      <c r="Z406" s="18"/>
      <c r="AA406" s="18"/>
    </row>
    <row r="407" spans="1:27" ht="18.75" customHeight="1">
      <c r="A407" s="18"/>
      <c r="B407" s="409"/>
      <c r="C407" s="409"/>
      <c r="D407" s="409"/>
      <c r="E407" s="409"/>
      <c r="F407" s="409"/>
      <c r="G407" s="409"/>
      <c r="H407" s="409"/>
      <c r="I407" s="409"/>
      <c r="J407" s="409"/>
      <c r="K407" s="409"/>
      <c r="L407" s="409"/>
      <c r="M407" s="409"/>
      <c r="N407" s="409"/>
      <c r="P407" s="18"/>
      <c r="Q407" s="18"/>
      <c r="R407" s="18"/>
      <c r="S407" s="18"/>
      <c r="T407" s="18"/>
      <c r="U407" s="18"/>
      <c r="V407" s="18"/>
      <c r="W407" s="18"/>
      <c r="X407" s="18"/>
      <c r="Y407" s="18"/>
      <c r="Z407" s="18"/>
      <c r="AA407" s="18"/>
    </row>
    <row r="408" spans="1:27" ht="18.75" customHeight="1">
      <c r="A408" s="18"/>
      <c r="B408" s="409"/>
      <c r="C408" s="409"/>
      <c r="D408" s="409"/>
      <c r="E408" s="409"/>
      <c r="F408" s="409"/>
      <c r="G408" s="409"/>
      <c r="H408" s="409"/>
      <c r="I408" s="409"/>
      <c r="J408" s="409"/>
      <c r="K408" s="409"/>
      <c r="L408" s="409"/>
      <c r="M408" s="409"/>
      <c r="N408" s="409"/>
      <c r="P408" s="18"/>
      <c r="Q408" s="18"/>
      <c r="R408" s="18"/>
      <c r="S408" s="18"/>
      <c r="T408" s="18"/>
      <c r="U408" s="18"/>
      <c r="V408" s="18"/>
      <c r="W408" s="18"/>
      <c r="X408" s="18"/>
      <c r="Y408" s="18"/>
      <c r="Z408" s="18"/>
      <c r="AA408" s="18"/>
    </row>
    <row r="409" spans="1:27" ht="18.75" customHeight="1">
      <c r="A409" s="18"/>
      <c r="B409" s="409"/>
      <c r="C409" s="409"/>
      <c r="D409" s="409"/>
      <c r="E409" s="409"/>
      <c r="F409" s="409"/>
      <c r="G409" s="409"/>
      <c r="H409" s="409"/>
      <c r="I409" s="409"/>
      <c r="J409" s="409"/>
      <c r="K409" s="409"/>
      <c r="L409" s="409"/>
      <c r="M409" s="409"/>
      <c r="N409" s="409"/>
      <c r="P409" s="18"/>
      <c r="Q409" s="18"/>
      <c r="R409" s="18"/>
      <c r="S409" s="18"/>
      <c r="T409" s="18"/>
      <c r="U409" s="18"/>
      <c r="V409" s="18"/>
      <c r="W409" s="18"/>
      <c r="X409" s="18"/>
      <c r="Y409" s="18"/>
      <c r="Z409" s="18"/>
      <c r="AA409" s="18"/>
    </row>
    <row r="410" spans="1:27" ht="18.75" customHeight="1">
      <c r="A410" s="18"/>
      <c r="B410" s="409"/>
      <c r="C410" s="409"/>
      <c r="D410" s="409"/>
      <c r="E410" s="409"/>
      <c r="F410" s="409"/>
      <c r="G410" s="409"/>
      <c r="H410" s="409"/>
      <c r="I410" s="409"/>
      <c r="J410" s="409"/>
      <c r="K410" s="409"/>
      <c r="L410" s="409"/>
      <c r="M410" s="409"/>
      <c r="N410" s="409"/>
      <c r="P410" s="18"/>
      <c r="Q410" s="18"/>
      <c r="R410" s="18"/>
      <c r="S410" s="18"/>
      <c r="T410" s="18"/>
      <c r="U410" s="18"/>
      <c r="V410" s="18"/>
      <c r="W410" s="18"/>
      <c r="X410" s="18"/>
      <c r="Y410" s="18"/>
      <c r="Z410" s="18"/>
      <c r="AA410" s="18"/>
    </row>
    <row r="411" spans="1:27" ht="18.75" customHeight="1">
      <c r="A411" s="18"/>
      <c r="B411" s="409"/>
      <c r="C411" s="409"/>
      <c r="D411" s="409"/>
      <c r="E411" s="409"/>
      <c r="F411" s="409"/>
      <c r="G411" s="409"/>
      <c r="H411" s="409"/>
      <c r="I411" s="409"/>
      <c r="J411" s="409"/>
      <c r="K411" s="409"/>
      <c r="L411" s="409"/>
      <c r="M411" s="409"/>
      <c r="N411" s="409"/>
      <c r="P411" s="18"/>
      <c r="Q411" s="18"/>
      <c r="R411" s="18"/>
      <c r="S411" s="18"/>
      <c r="T411" s="18"/>
      <c r="U411" s="18"/>
      <c r="V411" s="18"/>
      <c r="W411" s="18"/>
      <c r="X411" s="18"/>
      <c r="Y411" s="18"/>
      <c r="Z411" s="18"/>
      <c r="AA411" s="18"/>
    </row>
    <row r="412" spans="1:27" ht="18.75" customHeight="1">
      <c r="A412" s="18"/>
      <c r="B412" s="409"/>
      <c r="C412" s="409"/>
      <c r="D412" s="409"/>
      <c r="E412" s="409"/>
      <c r="F412" s="409"/>
      <c r="G412" s="409"/>
      <c r="H412" s="409"/>
      <c r="I412" s="409"/>
      <c r="J412" s="409"/>
      <c r="K412" s="409"/>
      <c r="L412" s="409"/>
      <c r="M412" s="409"/>
      <c r="N412" s="409"/>
      <c r="P412" s="18"/>
      <c r="Q412" s="18"/>
      <c r="R412" s="18"/>
      <c r="S412" s="18"/>
      <c r="T412" s="18"/>
      <c r="U412" s="18"/>
      <c r="V412" s="18"/>
      <c r="W412" s="18"/>
      <c r="X412" s="18"/>
      <c r="Y412" s="18"/>
      <c r="Z412" s="18"/>
      <c r="AA412" s="18"/>
    </row>
    <row r="413" spans="1:27" ht="18.75" customHeight="1">
      <c r="A413" s="18"/>
      <c r="B413" s="409"/>
      <c r="C413" s="409"/>
      <c r="D413" s="409"/>
      <c r="E413" s="409"/>
      <c r="F413" s="409"/>
      <c r="G413" s="409"/>
      <c r="H413" s="409"/>
      <c r="I413" s="409"/>
      <c r="J413" s="409"/>
      <c r="K413" s="409"/>
      <c r="L413" s="409"/>
      <c r="M413" s="409"/>
      <c r="N413" s="409"/>
      <c r="P413" s="18"/>
      <c r="Q413" s="18"/>
      <c r="R413" s="18"/>
      <c r="S413" s="18"/>
      <c r="T413" s="18"/>
      <c r="U413" s="18"/>
      <c r="V413" s="18"/>
      <c r="W413" s="18"/>
      <c r="X413" s="18"/>
      <c r="Y413" s="18"/>
      <c r="Z413" s="18"/>
      <c r="AA413" s="18"/>
    </row>
    <row r="414" spans="1:27" ht="18.75" customHeight="1">
      <c r="A414" s="18"/>
      <c r="B414" s="409"/>
      <c r="C414" s="409"/>
      <c r="D414" s="409"/>
      <c r="E414" s="409"/>
      <c r="F414" s="409"/>
      <c r="G414" s="409"/>
      <c r="H414" s="409"/>
      <c r="I414" s="409"/>
      <c r="J414" s="409"/>
      <c r="K414" s="409"/>
      <c r="L414" s="409"/>
      <c r="M414" s="409"/>
      <c r="N414" s="409"/>
      <c r="P414" s="18"/>
      <c r="Q414" s="18"/>
      <c r="R414" s="18"/>
      <c r="S414" s="18"/>
      <c r="T414" s="18"/>
      <c r="U414" s="18"/>
      <c r="V414" s="18"/>
      <c r="W414" s="18"/>
      <c r="X414" s="18"/>
      <c r="Y414" s="18"/>
      <c r="Z414" s="18"/>
      <c r="AA414" s="18"/>
    </row>
    <row r="415" spans="1:27" ht="18.75" customHeight="1">
      <c r="A415" s="18"/>
      <c r="B415" s="409"/>
      <c r="C415" s="409"/>
      <c r="D415" s="409"/>
      <c r="E415" s="409"/>
      <c r="F415" s="409"/>
      <c r="G415" s="409"/>
      <c r="H415" s="409"/>
      <c r="I415" s="409"/>
      <c r="J415" s="409"/>
      <c r="K415" s="409"/>
      <c r="L415" s="409"/>
      <c r="M415" s="409"/>
      <c r="N415" s="409"/>
      <c r="P415" s="18"/>
      <c r="Q415" s="18"/>
      <c r="R415" s="18"/>
      <c r="S415" s="18"/>
      <c r="T415" s="18"/>
      <c r="U415" s="18"/>
      <c r="V415" s="18"/>
      <c r="W415" s="18"/>
      <c r="X415" s="18"/>
      <c r="Y415" s="18"/>
      <c r="Z415" s="18"/>
      <c r="AA415" s="18"/>
    </row>
    <row r="416" spans="1:27" ht="18.75" customHeight="1">
      <c r="A416" s="18"/>
      <c r="B416" s="409"/>
      <c r="C416" s="409"/>
      <c r="D416" s="409"/>
      <c r="E416" s="409"/>
      <c r="F416" s="409"/>
      <c r="G416" s="409"/>
      <c r="H416" s="409"/>
      <c r="I416" s="409"/>
      <c r="J416" s="409"/>
      <c r="K416" s="409"/>
      <c r="L416" s="409"/>
      <c r="M416" s="409"/>
      <c r="N416" s="409"/>
      <c r="P416" s="18"/>
      <c r="Q416" s="18"/>
      <c r="R416" s="18"/>
      <c r="S416" s="18"/>
      <c r="T416" s="18"/>
      <c r="U416" s="18"/>
      <c r="V416" s="18"/>
      <c r="W416" s="18"/>
      <c r="X416" s="18"/>
      <c r="Y416" s="18"/>
      <c r="Z416" s="18"/>
      <c r="AA416" s="18"/>
    </row>
    <row r="417" spans="1:27" ht="18.75" customHeight="1">
      <c r="A417" s="18"/>
      <c r="B417" s="409"/>
      <c r="C417" s="409"/>
      <c r="D417" s="409"/>
      <c r="E417" s="409"/>
      <c r="F417" s="409"/>
      <c r="G417" s="409"/>
      <c r="H417" s="409"/>
      <c r="I417" s="409"/>
      <c r="J417" s="409"/>
      <c r="K417" s="409"/>
      <c r="L417" s="409"/>
      <c r="M417" s="409"/>
      <c r="N417" s="409"/>
      <c r="P417" s="18"/>
      <c r="Q417" s="18"/>
      <c r="R417" s="18"/>
      <c r="S417" s="18"/>
      <c r="T417" s="18"/>
      <c r="U417" s="18"/>
      <c r="V417" s="18"/>
      <c r="W417" s="18"/>
      <c r="X417" s="18"/>
      <c r="Y417" s="18"/>
      <c r="Z417" s="18"/>
      <c r="AA417" s="18"/>
    </row>
    <row r="418" spans="1:27" ht="18.75" customHeight="1">
      <c r="A418" s="18"/>
      <c r="B418" s="409"/>
      <c r="C418" s="409"/>
      <c r="D418" s="409"/>
      <c r="E418" s="409"/>
      <c r="F418" s="409"/>
      <c r="G418" s="409"/>
      <c r="H418" s="409"/>
      <c r="I418" s="409"/>
      <c r="J418" s="409"/>
      <c r="K418" s="409"/>
      <c r="L418" s="409"/>
      <c r="M418" s="409"/>
      <c r="N418" s="409"/>
      <c r="P418" s="18"/>
      <c r="Q418" s="18"/>
      <c r="R418" s="18"/>
      <c r="S418" s="18"/>
      <c r="T418" s="18"/>
      <c r="U418" s="18"/>
      <c r="V418" s="18"/>
      <c r="W418" s="18"/>
      <c r="X418" s="18"/>
      <c r="Y418" s="18"/>
      <c r="Z418" s="18"/>
      <c r="AA418" s="18"/>
    </row>
    <row r="419" spans="1:27" ht="18.75" customHeight="1">
      <c r="A419" s="18"/>
      <c r="B419" s="409"/>
      <c r="C419" s="409"/>
      <c r="D419" s="409"/>
      <c r="E419" s="409"/>
      <c r="F419" s="409"/>
      <c r="G419" s="409"/>
      <c r="H419" s="409"/>
      <c r="I419" s="409"/>
      <c r="J419" s="409"/>
      <c r="K419" s="409"/>
      <c r="L419" s="409"/>
      <c r="M419" s="409"/>
      <c r="N419" s="409"/>
      <c r="P419" s="18"/>
      <c r="Q419" s="18"/>
      <c r="R419" s="18"/>
      <c r="S419" s="18"/>
      <c r="T419" s="18"/>
      <c r="U419" s="18"/>
      <c r="V419" s="18"/>
      <c r="W419" s="18"/>
      <c r="X419" s="18"/>
      <c r="Y419" s="18"/>
      <c r="Z419" s="18"/>
      <c r="AA419" s="18"/>
    </row>
    <row r="420" spans="1:27" ht="18.75" customHeight="1">
      <c r="A420" s="18"/>
      <c r="B420" s="409"/>
      <c r="C420" s="409"/>
      <c r="D420" s="409"/>
      <c r="E420" s="409"/>
      <c r="F420" s="409"/>
      <c r="G420" s="409"/>
      <c r="H420" s="409"/>
      <c r="I420" s="409"/>
      <c r="J420" s="409"/>
      <c r="K420" s="409"/>
      <c r="L420" s="409"/>
      <c r="M420" s="409"/>
      <c r="N420" s="409"/>
      <c r="P420" s="18"/>
      <c r="Q420" s="18"/>
      <c r="R420" s="18"/>
      <c r="S420" s="18"/>
      <c r="T420" s="18"/>
      <c r="U420" s="18"/>
      <c r="V420" s="18"/>
      <c r="W420" s="18"/>
      <c r="X420" s="18"/>
      <c r="Y420" s="18"/>
      <c r="Z420" s="18"/>
      <c r="AA420" s="18"/>
    </row>
    <row r="421" spans="1:27" ht="18.75" customHeight="1">
      <c r="A421" s="18"/>
      <c r="B421" s="409"/>
      <c r="C421" s="409"/>
      <c r="D421" s="409"/>
      <c r="E421" s="409"/>
      <c r="F421" s="409"/>
      <c r="G421" s="409"/>
      <c r="H421" s="409"/>
      <c r="I421" s="409"/>
      <c r="J421" s="409"/>
      <c r="K421" s="409"/>
      <c r="L421" s="409"/>
      <c r="M421" s="409"/>
      <c r="N421" s="409"/>
      <c r="P421" s="18"/>
      <c r="Q421" s="18"/>
      <c r="R421" s="18"/>
      <c r="S421" s="18"/>
      <c r="T421" s="18"/>
      <c r="U421" s="18"/>
      <c r="V421" s="18"/>
      <c r="W421" s="18"/>
      <c r="X421" s="18"/>
      <c r="Y421" s="18"/>
      <c r="Z421" s="18"/>
      <c r="AA421" s="18"/>
    </row>
    <row r="422" spans="1:27" ht="18.75" customHeight="1">
      <c r="A422" s="18"/>
      <c r="B422" s="409"/>
      <c r="C422" s="409"/>
      <c r="D422" s="409"/>
      <c r="E422" s="409"/>
      <c r="F422" s="409"/>
      <c r="G422" s="409"/>
      <c r="H422" s="409"/>
      <c r="I422" s="409"/>
      <c r="J422" s="409"/>
      <c r="K422" s="409"/>
      <c r="L422" s="409"/>
      <c r="M422" s="409"/>
      <c r="N422" s="409"/>
      <c r="P422" s="18"/>
      <c r="Q422" s="18"/>
      <c r="R422" s="18"/>
      <c r="S422" s="18"/>
      <c r="T422" s="18"/>
      <c r="U422" s="18"/>
      <c r="V422" s="18"/>
      <c r="W422" s="18"/>
      <c r="X422" s="18"/>
      <c r="Y422" s="18"/>
      <c r="Z422" s="18"/>
      <c r="AA422" s="18"/>
    </row>
    <row r="423" spans="1:27" ht="18.75" customHeight="1">
      <c r="A423" s="18"/>
      <c r="B423" s="409"/>
      <c r="C423" s="409"/>
      <c r="D423" s="409"/>
      <c r="E423" s="409"/>
      <c r="F423" s="409"/>
      <c r="G423" s="409"/>
      <c r="H423" s="409"/>
      <c r="I423" s="409"/>
      <c r="J423" s="409"/>
      <c r="K423" s="409"/>
      <c r="L423" s="409"/>
      <c r="M423" s="409"/>
      <c r="N423" s="409"/>
      <c r="P423" s="18"/>
      <c r="Q423" s="18"/>
      <c r="R423" s="18"/>
      <c r="S423" s="18"/>
      <c r="T423" s="18"/>
      <c r="U423" s="18"/>
      <c r="V423" s="18"/>
      <c r="W423" s="18"/>
      <c r="X423" s="18"/>
      <c r="Y423" s="18"/>
      <c r="Z423" s="18"/>
      <c r="AA423" s="18"/>
    </row>
    <row r="424" spans="1:27" ht="18.75" customHeight="1">
      <c r="A424" s="18"/>
      <c r="B424" s="409"/>
      <c r="C424" s="409"/>
      <c r="D424" s="409"/>
      <c r="E424" s="409"/>
      <c r="F424" s="409"/>
      <c r="G424" s="409"/>
      <c r="H424" s="409"/>
      <c r="I424" s="409"/>
      <c r="J424" s="409"/>
      <c r="K424" s="409"/>
      <c r="L424" s="409"/>
      <c r="M424" s="409"/>
      <c r="N424" s="409"/>
      <c r="P424" s="18"/>
      <c r="Q424" s="18"/>
      <c r="R424" s="18"/>
      <c r="S424" s="18"/>
      <c r="T424" s="18"/>
      <c r="U424" s="18"/>
      <c r="V424" s="18"/>
      <c r="W424" s="18"/>
      <c r="X424" s="18"/>
      <c r="Y424" s="18"/>
      <c r="Z424" s="18"/>
      <c r="AA424" s="18"/>
    </row>
    <row r="425" spans="1:27" ht="18.75" customHeight="1">
      <c r="A425" s="18"/>
      <c r="B425" s="409"/>
      <c r="C425" s="409"/>
      <c r="D425" s="409"/>
      <c r="E425" s="409"/>
      <c r="F425" s="409"/>
      <c r="G425" s="409"/>
      <c r="H425" s="409"/>
      <c r="I425" s="409"/>
      <c r="J425" s="409"/>
      <c r="K425" s="409"/>
      <c r="L425" s="409"/>
      <c r="M425" s="409"/>
      <c r="N425" s="409"/>
      <c r="P425" s="18"/>
      <c r="Q425" s="18"/>
      <c r="R425" s="18"/>
      <c r="S425" s="18"/>
      <c r="T425" s="18"/>
      <c r="U425" s="18"/>
      <c r="V425" s="18"/>
      <c r="W425" s="18"/>
      <c r="X425" s="18"/>
      <c r="Y425" s="18"/>
      <c r="Z425" s="18"/>
      <c r="AA425" s="18"/>
    </row>
    <row r="426" spans="1:27" ht="18.75" customHeight="1">
      <c r="A426" s="18"/>
      <c r="B426" s="409"/>
      <c r="C426" s="409"/>
      <c r="D426" s="409"/>
      <c r="E426" s="409"/>
      <c r="F426" s="409"/>
      <c r="G426" s="409"/>
      <c r="H426" s="409"/>
      <c r="I426" s="409"/>
      <c r="J426" s="409"/>
      <c r="K426" s="409"/>
      <c r="L426" s="409"/>
      <c r="M426" s="409"/>
      <c r="N426" s="409"/>
      <c r="P426" s="18"/>
      <c r="Q426" s="18"/>
      <c r="R426" s="18"/>
      <c r="S426" s="18"/>
      <c r="T426" s="18"/>
      <c r="U426" s="18"/>
      <c r="V426" s="18"/>
      <c r="W426" s="18"/>
      <c r="X426" s="18"/>
      <c r="Y426" s="18"/>
      <c r="Z426" s="18"/>
      <c r="AA426" s="18"/>
    </row>
    <row r="427" spans="1:27" ht="18.75" customHeight="1">
      <c r="A427" s="18"/>
      <c r="B427" s="409"/>
      <c r="C427" s="409"/>
      <c r="D427" s="409"/>
      <c r="E427" s="409"/>
      <c r="F427" s="409"/>
      <c r="G427" s="409"/>
      <c r="H427" s="409"/>
      <c r="I427" s="409"/>
      <c r="J427" s="409"/>
      <c r="K427" s="409"/>
      <c r="L427" s="409"/>
      <c r="M427" s="409"/>
      <c r="N427" s="409"/>
      <c r="P427" s="18"/>
      <c r="Q427" s="18"/>
      <c r="R427" s="18"/>
      <c r="S427" s="18"/>
      <c r="T427" s="18"/>
      <c r="U427" s="18"/>
      <c r="V427" s="18"/>
      <c r="W427" s="18"/>
      <c r="X427" s="18"/>
      <c r="Y427" s="18"/>
      <c r="Z427" s="18"/>
      <c r="AA427" s="18"/>
    </row>
    <row r="428" spans="1:27" ht="18.75" customHeight="1">
      <c r="A428" s="18"/>
      <c r="B428" s="409"/>
      <c r="C428" s="409"/>
      <c r="D428" s="409"/>
      <c r="E428" s="409"/>
      <c r="F428" s="409"/>
      <c r="G428" s="409"/>
      <c r="H428" s="409"/>
      <c r="I428" s="409"/>
      <c r="J428" s="409"/>
      <c r="K428" s="409"/>
      <c r="L428" s="409"/>
      <c r="M428" s="409"/>
      <c r="N428" s="409"/>
      <c r="P428" s="18"/>
      <c r="Q428" s="18"/>
      <c r="R428" s="18"/>
      <c r="S428" s="18"/>
      <c r="T428" s="18"/>
      <c r="U428" s="18"/>
      <c r="V428" s="18"/>
      <c r="W428" s="18"/>
      <c r="X428" s="18"/>
      <c r="Y428" s="18"/>
      <c r="Z428" s="18"/>
      <c r="AA428" s="18"/>
    </row>
    <row r="429" spans="1:27" ht="18.75" customHeight="1">
      <c r="A429" s="18"/>
      <c r="B429" s="409"/>
      <c r="C429" s="409"/>
      <c r="D429" s="409"/>
      <c r="E429" s="409"/>
      <c r="F429" s="409"/>
      <c r="G429" s="409"/>
      <c r="H429" s="409"/>
      <c r="I429" s="409"/>
      <c r="J429" s="409"/>
      <c r="K429" s="409"/>
      <c r="L429" s="409"/>
      <c r="M429" s="409"/>
      <c r="N429" s="409"/>
      <c r="P429" s="18"/>
      <c r="Q429" s="18"/>
      <c r="R429" s="18"/>
      <c r="S429" s="18"/>
      <c r="T429" s="18"/>
      <c r="U429" s="18"/>
      <c r="V429" s="18"/>
      <c r="W429" s="18"/>
      <c r="X429" s="18"/>
      <c r="Y429" s="18"/>
      <c r="Z429" s="18"/>
      <c r="AA429" s="18"/>
    </row>
    <row r="430" spans="1:27" ht="18.75" customHeight="1">
      <c r="A430" s="18"/>
      <c r="B430" s="409"/>
      <c r="C430" s="409"/>
      <c r="D430" s="409"/>
      <c r="E430" s="409"/>
      <c r="F430" s="409"/>
      <c r="G430" s="409"/>
      <c r="H430" s="409"/>
      <c r="I430" s="409"/>
      <c r="J430" s="409"/>
      <c r="K430" s="409"/>
      <c r="L430" s="409"/>
      <c r="M430" s="409"/>
      <c r="N430" s="409"/>
      <c r="P430" s="18"/>
      <c r="Q430" s="18"/>
      <c r="R430" s="18"/>
      <c r="S430" s="18"/>
      <c r="T430" s="18"/>
      <c r="U430" s="18"/>
      <c r="V430" s="18"/>
      <c r="W430" s="18"/>
      <c r="X430" s="18"/>
      <c r="Y430" s="18"/>
      <c r="Z430" s="18"/>
      <c r="AA430" s="18"/>
    </row>
    <row r="431" spans="1:27" ht="18.75" customHeight="1">
      <c r="A431" s="18"/>
      <c r="B431" s="409"/>
      <c r="C431" s="409"/>
      <c r="D431" s="409"/>
      <c r="E431" s="409"/>
      <c r="F431" s="409"/>
      <c r="G431" s="409"/>
      <c r="H431" s="409"/>
      <c r="I431" s="409"/>
      <c r="J431" s="409"/>
      <c r="K431" s="409"/>
      <c r="L431" s="409"/>
      <c r="M431" s="409"/>
      <c r="N431" s="409"/>
      <c r="P431" s="18"/>
      <c r="Q431" s="18"/>
      <c r="R431" s="18"/>
      <c r="S431" s="18"/>
      <c r="T431" s="18"/>
      <c r="U431" s="18"/>
      <c r="V431" s="18"/>
      <c r="W431" s="18"/>
      <c r="X431" s="18"/>
      <c r="Y431" s="18"/>
      <c r="Z431" s="18"/>
      <c r="AA431" s="18"/>
    </row>
    <row r="432" spans="1:27" ht="18.75" customHeight="1">
      <c r="A432" s="18"/>
      <c r="B432" s="409"/>
      <c r="C432" s="409"/>
      <c r="D432" s="409"/>
      <c r="E432" s="409"/>
      <c r="F432" s="409"/>
      <c r="G432" s="409"/>
      <c r="H432" s="409"/>
      <c r="I432" s="409"/>
      <c r="J432" s="409"/>
      <c r="K432" s="409"/>
      <c r="L432" s="409"/>
      <c r="M432" s="409"/>
      <c r="N432" s="409"/>
      <c r="P432" s="18"/>
      <c r="Q432" s="18"/>
      <c r="R432" s="18"/>
      <c r="S432" s="18"/>
      <c r="T432" s="18"/>
      <c r="U432" s="18"/>
      <c r="V432" s="18"/>
      <c r="W432" s="18"/>
      <c r="X432" s="18"/>
      <c r="Y432" s="18"/>
      <c r="Z432" s="18"/>
      <c r="AA432" s="18"/>
    </row>
    <row r="433" spans="1:27" ht="18.75" customHeight="1">
      <c r="A433" s="18"/>
      <c r="B433" s="409"/>
      <c r="C433" s="409"/>
      <c r="D433" s="409"/>
      <c r="E433" s="409"/>
      <c r="F433" s="409"/>
      <c r="G433" s="409"/>
      <c r="H433" s="409"/>
      <c r="I433" s="409"/>
      <c r="J433" s="409"/>
      <c r="K433" s="409"/>
      <c r="L433" s="409"/>
      <c r="M433" s="409"/>
      <c r="N433" s="409"/>
      <c r="P433" s="18"/>
      <c r="Q433" s="18"/>
      <c r="R433" s="18"/>
      <c r="S433" s="18"/>
      <c r="T433" s="18"/>
      <c r="U433" s="18"/>
      <c r="V433" s="18"/>
      <c r="W433" s="18"/>
      <c r="X433" s="18"/>
      <c r="Y433" s="18"/>
      <c r="Z433" s="18"/>
      <c r="AA433" s="18"/>
    </row>
    <row r="434" spans="1:27" ht="18.75" customHeight="1">
      <c r="A434" s="18"/>
      <c r="B434" s="409"/>
      <c r="C434" s="409"/>
      <c r="D434" s="409"/>
      <c r="E434" s="409"/>
      <c r="F434" s="409"/>
      <c r="G434" s="409"/>
      <c r="H434" s="409"/>
      <c r="I434" s="409"/>
      <c r="J434" s="409"/>
      <c r="K434" s="409"/>
      <c r="L434" s="409"/>
      <c r="M434" s="409"/>
      <c r="N434" s="409"/>
      <c r="P434" s="18"/>
      <c r="Q434" s="18"/>
      <c r="R434" s="18"/>
      <c r="S434" s="18"/>
      <c r="T434" s="18"/>
      <c r="U434" s="18"/>
      <c r="V434" s="18"/>
      <c r="W434" s="18"/>
      <c r="X434" s="18"/>
      <c r="Y434" s="18"/>
      <c r="Z434" s="18"/>
      <c r="AA434" s="18"/>
    </row>
    <row r="435" spans="1:27" ht="18.75" customHeight="1">
      <c r="A435" s="18"/>
      <c r="B435" s="409"/>
      <c r="C435" s="409"/>
      <c r="D435" s="409"/>
      <c r="E435" s="409"/>
      <c r="F435" s="409"/>
      <c r="G435" s="409"/>
      <c r="H435" s="409"/>
      <c r="I435" s="409"/>
      <c r="J435" s="409"/>
      <c r="K435" s="409"/>
      <c r="L435" s="409"/>
      <c r="M435" s="409"/>
      <c r="N435" s="409"/>
      <c r="P435" s="18"/>
      <c r="Q435" s="18"/>
      <c r="R435" s="18"/>
      <c r="S435" s="18"/>
      <c r="T435" s="18"/>
      <c r="U435" s="18"/>
      <c r="V435" s="18"/>
      <c r="W435" s="18"/>
      <c r="X435" s="18"/>
      <c r="Y435" s="18"/>
      <c r="Z435" s="18"/>
      <c r="AA435" s="18"/>
    </row>
    <row r="436" spans="1:27" ht="18.75" customHeight="1">
      <c r="A436" s="18"/>
      <c r="B436" s="409"/>
      <c r="C436" s="409"/>
      <c r="D436" s="409"/>
      <c r="E436" s="409"/>
      <c r="F436" s="409"/>
      <c r="G436" s="409"/>
      <c r="H436" s="409"/>
      <c r="I436" s="409"/>
      <c r="J436" s="409"/>
      <c r="K436" s="409"/>
      <c r="L436" s="409"/>
      <c r="M436" s="409"/>
      <c r="N436" s="409"/>
      <c r="P436" s="18"/>
      <c r="Q436" s="18"/>
      <c r="R436" s="18"/>
      <c r="S436" s="18"/>
      <c r="T436" s="18"/>
      <c r="U436" s="18"/>
      <c r="V436" s="18"/>
      <c r="W436" s="18"/>
      <c r="X436" s="18"/>
      <c r="Y436" s="18"/>
      <c r="Z436" s="18"/>
      <c r="AA436" s="18"/>
    </row>
    <row r="437" spans="1:27" ht="18.75" customHeight="1">
      <c r="A437" s="18"/>
      <c r="B437" s="409"/>
      <c r="C437" s="409"/>
      <c r="D437" s="409"/>
      <c r="E437" s="409"/>
      <c r="F437" s="409"/>
      <c r="G437" s="409"/>
      <c r="H437" s="409"/>
      <c r="I437" s="409"/>
      <c r="J437" s="409"/>
      <c r="K437" s="409"/>
      <c r="L437" s="409"/>
      <c r="M437" s="409"/>
      <c r="N437" s="409"/>
      <c r="P437" s="18"/>
      <c r="Q437" s="18"/>
      <c r="R437" s="18"/>
      <c r="S437" s="18"/>
      <c r="T437" s="18"/>
      <c r="U437" s="18"/>
      <c r="V437" s="18"/>
      <c r="W437" s="18"/>
      <c r="X437" s="18"/>
      <c r="Y437" s="18"/>
      <c r="Z437" s="18"/>
      <c r="AA437" s="18"/>
    </row>
    <row r="438" spans="1:27" ht="18.75" customHeight="1">
      <c r="A438" s="18"/>
      <c r="B438" s="409"/>
      <c r="C438" s="409"/>
      <c r="D438" s="409"/>
      <c r="E438" s="409"/>
      <c r="F438" s="409"/>
      <c r="G438" s="409"/>
      <c r="H438" s="409"/>
      <c r="I438" s="409"/>
      <c r="J438" s="409"/>
      <c r="K438" s="409"/>
      <c r="L438" s="409"/>
      <c r="M438" s="409"/>
      <c r="N438" s="409"/>
      <c r="P438" s="18"/>
      <c r="Q438" s="18"/>
      <c r="R438" s="18"/>
      <c r="S438" s="18"/>
      <c r="T438" s="18"/>
      <c r="U438" s="18"/>
      <c r="V438" s="18"/>
      <c r="W438" s="18"/>
      <c r="X438" s="18"/>
      <c r="Y438" s="18"/>
      <c r="Z438" s="18"/>
      <c r="AA438" s="18"/>
    </row>
    <row r="439" spans="1:27" ht="18.75" customHeight="1">
      <c r="A439" s="18"/>
      <c r="B439" s="409"/>
      <c r="C439" s="409"/>
      <c r="D439" s="409"/>
      <c r="E439" s="409"/>
      <c r="F439" s="409"/>
      <c r="G439" s="409"/>
      <c r="H439" s="409"/>
      <c r="I439" s="409"/>
      <c r="J439" s="409"/>
      <c r="K439" s="409"/>
      <c r="L439" s="409"/>
      <c r="M439" s="409"/>
      <c r="N439" s="409"/>
      <c r="P439" s="18"/>
      <c r="Q439" s="18"/>
      <c r="R439" s="18"/>
      <c r="S439" s="18"/>
      <c r="T439" s="18"/>
      <c r="U439" s="18"/>
      <c r="V439" s="18"/>
      <c r="W439" s="18"/>
      <c r="X439" s="18"/>
      <c r="Y439" s="18"/>
      <c r="Z439" s="18"/>
      <c r="AA439" s="18"/>
    </row>
    <row r="440" spans="1:27" ht="18.75" customHeight="1">
      <c r="A440" s="18"/>
      <c r="B440" s="409"/>
      <c r="C440" s="409"/>
      <c r="D440" s="409"/>
      <c r="E440" s="409"/>
      <c r="F440" s="409"/>
      <c r="G440" s="409"/>
      <c r="H440" s="409"/>
      <c r="I440" s="409"/>
      <c r="J440" s="409"/>
      <c r="K440" s="409"/>
      <c r="L440" s="409"/>
      <c r="M440" s="409"/>
      <c r="N440" s="409"/>
      <c r="P440" s="18"/>
      <c r="Q440" s="18"/>
      <c r="R440" s="18"/>
      <c r="S440" s="18"/>
      <c r="T440" s="18"/>
      <c r="U440" s="18"/>
      <c r="V440" s="18"/>
      <c r="W440" s="18"/>
      <c r="X440" s="18"/>
      <c r="Y440" s="18"/>
      <c r="Z440" s="18"/>
      <c r="AA440" s="18"/>
    </row>
    <row r="441" spans="1:27" ht="18.75" customHeight="1">
      <c r="A441" s="18"/>
      <c r="B441" s="409"/>
      <c r="C441" s="409"/>
      <c r="D441" s="409"/>
      <c r="E441" s="409"/>
      <c r="F441" s="409"/>
      <c r="G441" s="409"/>
      <c r="H441" s="409"/>
      <c r="I441" s="409"/>
      <c r="J441" s="409"/>
      <c r="K441" s="409"/>
      <c r="L441" s="409"/>
      <c r="M441" s="409"/>
      <c r="N441" s="409"/>
      <c r="P441" s="18"/>
      <c r="Q441" s="18"/>
      <c r="R441" s="18"/>
      <c r="S441" s="18"/>
      <c r="T441" s="18"/>
      <c r="U441" s="18"/>
      <c r="V441" s="18"/>
      <c r="W441" s="18"/>
      <c r="X441" s="18"/>
      <c r="Y441" s="18"/>
      <c r="Z441" s="18"/>
      <c r="AA441" s="18"/>
    </row>
    <row r="442" spans="1:27" ht="18.75" customHeight="1">
      <c r="A442" s="18"/>
      <c r="B442" s="409"/>
      <c r="C442" s="409"/>
      <c r="D442" s="409"/>
      <c r="E442" s="409"/>
      <c r="F442" s="409"/>
      <c r="G442" s="409"/>
      <c r="H442" s="409"/>
      <c r="I442" s="409"/>
      <c r="J442" s="409"/>
      <c r="K442" s="409"/>
      <c r="L442" s="409"/>
      <c r="M442" s="409"/>
      <c r="N442" s="409"/>
      <c r="P442" s="18"/>
      <c r="Q442" s="18"/>
      <c r="R442" s="18"/>
      <c r="S442" s="18"/>
      <c r="T442" s="18"/>
      <c r="U442" s="18"/>
      <c r="V442" s="18"/>
      <c r="W442" s="18"/>
      <c r="X442" s="18"/>
      <c r="Y442" s="18"/>
      <c r="Z442" s="18"/>
      <c r="AA442" s="18"/>
    </row>
    <row r="443" spans="1:27" ht="18.75" customHeight="1">
      <c r="A443" s="18"/>
      <c r="B443" s="409"/>
      <c r="C443" s="409"/>
      <c r="D443" s="409"/>
      <c r="E443" s="409"/>
      <c r="F443" s="409"/>
      <c r="G443" s="409"/>
      <c r="H443" s="409"/>
      <c r="I443" s="409"/>
      <c r="J443" s="409"/>
      <c r="K443" s="409"/>
      <c r="L443" s="409"/>
      <c r="M443" s="409"/>
      <c r="N443" s="409"/>
      <c r="P443" s="18"/>
      <c r="Q443" s="18"/>
      <c r="R443" s="18"/>
      <c r="S443" s="18"/>
      <c r="T443" s="18"/>
      <c r="U443" s="18"/>
      <c r="V443" s="18"/>
      <c r="W443" s="18"/>
      <c r="X443" s="18"/>
      <c r="Y443" s="18"/>
      <c r="Z443" s="18"/>
      <c r="AA443" s="18"/>
    </row>
    <row r="444" spans="1:27" ht="18.75" customHeight="1">
      <c r="A444" s="18"/>
      <c r="B444" s="409"/>
      <c r="C444" s="409"/>
      <c r="D444" s="409"/>
      <c r="E444" s="409"/>
      <c r="F444" s="409"/>
      <c r="G444" s="409"/>
      <c r="H444" s="409"/>
      <c r="I444" s="409"/>
      <c r="J444" s="409"/>
      <c r="K444" s="409"/>
      <c r="L444" s="409"/>
      <c r="M444" s="409"/>
      <c r="N444" s="409"/>
      <c r="P444" s="18"/>
      <c r="Q444" s="18"/>
      <c r="R444" s="18"/>
      <c r="S444" s="18"/>
      <c r="T444" s="18"/>
      <c r="U444" s="18"/>
      <c r="V444" s="18"/>
      <c r="W444" s="18"/>
      <c r="X444" s="18"/>
      <c r="Y444" s="18"/>
      <c r="Z444" s="18"/>
      <c r="AA444" s="18"/>
    </row>
    <row r="445" spans="1:27" ht="18.75" customHeight="1">
      <c r="A445" s="18"/>
      <c r="B445" s="409"/>
      <c r="C445" s="409"/>
      <c r="D445" s="409"/>
      <c r="E445" s="409"/>
      <c r="F445" s="409"/>
      <c r="G445" s="409"/>
      <c r="H445" s="409"/>
      <c r="I445" s="409"/>
      <c r="J445" s="409"/>
      <c r="K445" s="409"/>
      <c r="L445" s="409"/>
      <c r="M445" s="409"/>
      <c r="N445" s="409"/>
      <c r="P445" s="18"/>
      <c r="Q445" s="18"/>
      <c r="R445" s="18"/>
      <c r="S445" s="18"/>
      <c r="T445" s="18"/>
      <c r="U445" s="18"/>
      <c r="V445" s="18"/>
      <c r="W445" s="18"/>
      <c r="X445" s="18"/>
      <c r="Y445" s="18"/>
      <c r="Z445" s="18"/>
      <c r="AA445" s="18"/>
    </row>
    <row r="446" spans="1:27" ht="18.75" customHeight="1">
      <c r="A446" s="18"/>
      <c r="B446" s="409"/>
      <c r="C446" s="409"/>
      <c r="D446" s="409"/>
      <c r="E446" s="409"/>
      <c r="F446" s="409"/>
      <c r="G446" s="409"/>
      <c r="H446" s="409"/>
      <c r="I446" s="409"/>
      <c r="J446" s="409"/>
      <c r="K446" s="409"/>
      <c r="L446" s="409"/>
      <c r="M446" s="409"/>
      <c r="N446" s="409"/>
      <c r="P446" s="18"/>
      <c r="Q446" s="18"/>
      <c r="R446" s="18"/>
      <c r="S446" s="18"/>
      <c r="T446" s="18"/>
      <c r="U446" s="18"/>
      <c r="V446" s="18"/>
      <c r="W446" s="18"/>
      <c r="X446" s="18"/>
      <c r="Y446" s="18"/>
      <c r="Z446" s="18"/>
      <c r="AA446" s="18"/>
    </row>
    <row r="447" spans="1:27" ht="18.75" customHeight="1">
      <c r="A447" s="18"/>
      <c r="B447" s="409"/>
      <c r="C447" s="409"/>
      <c r="D447" s="409"/>
      <c r="E447" s="409"/>
      <c r="F447" s="409"/>
      <c r="G447" s="409"/>
      <c r="H447" s="409"/>
      <c r="I447" s="409"/>
      <c r="J447" s="409"/>
      <c r="K447" s="409"/>
      <c r="L447" s="409"/>
      <c r="M447" s="409"/>
      <c r="N447" s="409"/>
      <c r="P447" s="18"/>
      <c r="Q447" s="18"/>
      <c r="R447" s="18"/>
      <c r="S447" s="18"/>
      <c r="T447" s="18"/>
      <c r="U447" s="18"/>
      <c r="V447" s="18"/>
      <c r="W447" s="18"/>
      <c r="X447" s="18"/>
      <c r="Y447" s="18"/>
      <c r="Z447" s="18"/>
      <c r="AA447" s="18"/>
    </row>
    <row r="448" spans="1:27" ht="18.75" customHeight="1">
      <c r="A448" s="18"/>
      <c r="B448" s="409"/>
      <c r="C448" s="409"/>
      <c r="D448" s="409"/>
      <c r="E448" s="409"/>
      <c r="F448" s="409"/>
      <c r="G448" s="409"/>
      <c r="H448" s="409"/>
      <c r="I448" s="409"/>
      <c r="J448" s="409"/>
      <c r="K448" s="409"/>
      <c r="L448" s="409"/>
      <c r="M448" s="409"/>
      <c r="N448" s="409"/>
      <c r="P448" s="18"/>
      <c r="Q448" s="18"/>
      <c r="R448" s="18"/>
      <c r="S448" s="18"/>
      <c r="T448" s="18"/>
      <c r="U448" s="18"/>
      <c r="V448" s="18"/>
      <c r="W448" s="18"/>
      <c r="X448" s="18"/>
      <c r="Y448" s="18"/>
      <c r="Z448" s="18"/>
      <c r="AA448" s="18"/>
    </row>
    <row r="449" spans="1:27" ht="18.75" customHeight="1">
      <c r="A449" s="18"/>
      <c r="B449" s="409"/>
      <c r="C449" s="409"/>
      <c r="D449" s="409"/>
      <c r="E449" s="409"/>
      <c r="F449" s="409"/>
      <c r="G449" s="409"/>
      <c r="H449" s="409"/>
      <c r="I449" s="409"/>
      <c r="J449" s="409"/>
      <c r="K449" s="409"/>
      <c r="L449" s="409"/>
      <c r="M449" s="409"/>
      <c r="N449" s="409"/>
      <c r="P449" s="18"/>
      <c r="Q449" s="18"/>
      <c r="R449" s="18"/>
      <c r="S449" s="18"/>
      <c r="T449" s="18"/>
      <c r="U449" s="18"/>
      <c r="V449" s="18"/>
      <c r="W449" s="18"/>
      <c r="X449" s="18"/>
      <c r="Y449" s="18"/>
      <c r="Z449" s="18"/>
      <c r="AA449" s="18"/>
    </row>
    <row r="450" spans="1:27" ht="18.75" customHeight="1">
      <c r="A450" s="18"/>
      <c r="B450" s="409"/>
      <c r="C450" s="409"/>
      <c r="D450" s="409"/>
      <c r="E450" s="409"/>
      <c r="F450" s="409"/>
      <c r="G450" s="409"/>
      <c r="H450" s="409"/>
      <c r="I450" s="409"/>
      <c r="J450" s="409"/>
      <c r="K450" s="409"/>
      <c r="L450" s="409"/>
      <c r="M450" s="409"/>
      <c r="N450" s="409"/>
      <c r="P450" s="18"/>
      <c r="Q450" s="18"/>
      <c r="R450" s="18"/>
      <c r="S450" s="18"/>
      <c r="T450" s="18"/>
      <c r="U450" s="18"/>
      <c r="V450" s="18"/>
      <c r="W450" s="18"/>
      <c r="X450" s="18"/>
      <c r="Y450" s="18"/>
      <c r="Z450" s="18"/>
      <c r="AA450" s="18"/>
    </row>
    <row r="451" spans="1:27" ht="18.75" customHeight="1">
      <c r="A451" s="18"/>
      <c r="B451" s="409"/>
      <c r="C451" s="409"/>
      <c r="D451" s="409"/>
      <c r="E451" s="409"/>
      <c r="F451" s="409"/>
      <c r="G451" s="409"/>
      <c r="H451" s="409"/>
      <c r="I451" s="409"/>
      <c r="J451" s="409"/>
      <c r="K451" s="409"/>
      <c r="L451" s="409"/>
      <c r="M451" s="409"/>
      <c r="N451" s="409"/>
      <c r="P451" s="18"/>
      <c r="Q451" s="18"/>
      <c r="R451" s="18"/>
      <c r="S451" s="18"/>
      <c r="T451" s="18"/>
      <c r="U451" s="18"/>
      <c r="V451" s="18"/>
      <c r="W451" s="18"/>
      <c r="X451" s="18"/>
      <c r="Y451" s="18"/>
      <c r="Z451" s="18"/>
      <c r="AA451" s="18"/>
    </row>
    <row r="452" spans="1:27" ht="18.75" customHeight="1">
      <c r="A452" s="18"/>
      <c r="B452" s="409"/>
      <c r="C452" s="409"/>
      <c r="D452" s="409"/>
      <c r="E452" s="409"/>
      <c r="F452" s="409"/>
      <c r="G452" s="409"/>
      <c r="H452" s="409"/>
      <c r="I452" s="409"/>
      <c r="J452" s="409"/>
      <c r="K452" s="409"/>
      <c r="L452" s="409"/>
      <c r="M452" s="409"/>
      <c r="N452" s="409"/>
      <c r="P452" s="18"/>
      <c r="Q452" s="18"/>
      <c r="R452" s="18"/>
      <c r="S452" s="18"/>
      <c r="T452" s="18"/>
      <c r="U452" s="18"/>
      <c r="V452" s="18"/>
      <c r="W452" s="18"/>
      <c r="X452" s="18"/>
      <c r="Y452" s="18"/>
      <c r="Z452" s="18"/>
      <c r="AA452" s="18"/>
    </row>
    <row r="453" spans="1:27" ht="18.75" customHeight="1">
      <c r="A453" s="18"/>
      <c r="B453" s="409"/>
      <c r="C453" s="409"/>
      <c r="D453" s="409"/>
      <c r="E453" s="409"/>
      <c r="F453" s="409"/>
      <c r="G453" s="409"/>
      <c r="H453" s="409"/>
      <c r="I453" s="409"/>
      <c r="J453" s="409"/>
      <c r="K453" s="409"/>
      <c r="L453" s="409"/>
      <c r="M453" s="409"/>
      <c r="N453" s="409"/>
      <c r="P453" s="18"/>
      <c r="Q453" s="18"/>
      <c r="R453" s="18"/>
      <c r="S453" s="18"/>
      <c r="T453" s="18"/>
      <c r="U453" s="18"/>
      <c r="V453" s="18"/>
      <c r="W453" s="18"/>
      <c r="X453" s="18"/>
      <c r="Y453" s="18"/>
      <c r="Z453" s="18"/>
      <c r="AA453" s="18"/>
    </row>
    <row r="454" spans="1:27" ht="18.75" customHeight="1">
      <c r="A454" s="18"/>
      <c r="B454" s="409"/>
      <c r="C454" s="409"/>
      <c r="D454" s="409"/>
      <c r="E454" s="409"/>
      <c r="F454" s="409"/>
      <c r="G454" s="409"/>
      <c r="H454" s="409"/>
      <c r="I454" s="409"/>
      <c r="J454" s="409"/>
      <c r="K454" s="409"/>
      <c r="L454" s="409"/>
      <c r="M454" s="409"/>
      <c r="N454" s="409"/>
      <c r="P454" s="18"/>
      <c r="Q454" s="18"/>
      <c r="R454" s="18"/>
      <c r="S454" s="18"/>
      <c r="T454" s="18"/>
      <c r="U454" s="18"/>
      <c r="V454" s="18"/>
      <c r="W454" s="18"/>
      <c r="X454" s="18"/>
      <c r="Y454" s="18"/>
      <c r="Z454" s="18"/>
      <c r="AA454" s="18"/>
    </row>
    <row r="455" spans="1:27" ht="18.75" customHeight="1">
      <c r="A455" s="18"/>
      <c r="B455" s="409"/>
      <c r="C455" s="409"/>
      <c r="D455" s="409"/>
      <c r="E455" s="409"/>
      <c r="F455" s="409"/>
      <c r="G455" s="409"/>
      <c r="H455" s="409"/>
      <c r="I455" s="409"/>
      <c r="J455" s="409"/>
      <c r="K455" s="409"/>
      <c r="L455" s="409"/>
      <c r="M455" s="409"/>
      <c r="N455" s="409"/>
      <c r="P455" s="18"/>
      <c r="Q455" s="18"/>
      <c r="R455" s="18"/>
      <c r="S455" s="18"/>
      <c r="T455" s="18"/>
      <c r="U455" s="18"/>
      <c r="V455" s="18"/>
      <c r="W455" s="18"/>
      <c r="X455" s="18"/>
      <c r="Y455" s="18"/>
      <c r="Z455" s="18"/>
      <c r="AA455" s="18"/>
    </row>
    <row r="456" spans="1:27" ht="18.75" customHeight="1">
      <c r="A456" s="18"/>
      <c r="B456" s="409"/>
      <c r="C456" s="409"/>
      <c r="D456" s="409"/>
      <c r="E456" s="409"/>
      <c r="F456" s="409"/>
      <c r="G456" s="409"/>
      <c r="H456" s="409"/>
      <c r="I456" s="409"/>
      <c r="J456" s="409"/>
      <c r="K456" s="409"/>
      <c r="L456" s="409"/>
      <c r="M456" s="409"/>
      <c r="N456" s="409"/>
      <c r="P456" s="18"/>
      <c r="Q456" s="18"/>
      <c r="R456" s="18"/>
      <c r="S456" s="18"/>
      <c r="T456" s="18"/>
      <c r="U456" s="18"/>
      <c r="V456" s="18"/>
      <c r="W456" s="18"/>
      <c r="X456" s="18"/>
      <c r="Y456" s="18"/>
      <c r="Z456" s="18"/>
      <c r="AA456" s="18"/>
    </row>
    <row r="457" spans="1:27" ht="18.75" customHeight="1">
      <c r="A457" s="18"/>
      <c r="B457" s="409"/>
      <c r="C457" s="409"/>
      <c r="D457" s="409"/>
      <c r="E457" s="409"/>
      <c r="F457" s="409"/>
      <c r="G457" s="409"/>
      <c r="H457" s="409"/>
      <c r="I457" s="409"/>
      <c r="J457" s="409"/>
      <c r="K457" s="409"/>
      <c r="L457" s="409"/>
      <c r="M457" s="409"/>
      <c r="N457" s="409"/>
      <c r="P457" s="18"/>
      <c r="Q457" s="18"/>
      <c r="R457" s="18"/>
      <c r="S457" s="18"/>
      <c r="T457" s="18"/>
      <c r="U457" s="18"/>
      <c r="V457" s="18"/>
      <c r="W457" s="18"/>
      <c r="X457" s="18"/>
      <c r="Y457" s="18"/>
      <c r="Z457" s="18"/>
      <c r="AA457" s="18"/>
    </row>
    <row r="458" spans="1:27" ht="18.75" customHeight="1">
      <c r="A458" s="18"/>
      <c r="B458" s="409"/>
      <c r="C458" s="409"/>
      <c r="D458" s="409"/>
      <c r="E458" s="409"/>
      <c r="F458" s="409"/>
      <c r="G458" s="409"/>
      <c r="H458" s="409"/>
      <c r="I458" s="409"/>
      <c r="J458" s="409"/>
      <c r="K458" s="409"/>
      <c r="L458" s="409"/>
      <c r="M458" s="409"/>
      <c r="N458" s="409"/>
      <c r="P458" s="18"/>
      <c r="Q458" s="18"/>
      <c r="R458" s="18"/>
      <c r="S458" s="18"/>
      <c r="T458" s="18"/>
      <c r="U458" s="18"/>
      <c r="V458" s="18"/>
      <c r="W458" s="18"/>
      <c r="X458" s="18"/>
      <c r="Y458" s="18"/>
      <c r="Z458" s="18"/>
      <c r="AA458" s="18"/>
    </row>
    <row r="459" spans="1:27" ht="18.75" customHeight="1">
      <c r="A459" s="18"/>
      <c r="B459" s="409"/>
      <c r="C459" s="409"/>
      <c r="D459" s="409"/>
      <c r="E459" s="409"/>
      <c r="F459" s="409"/>
      <c r="G459" s="409"/>
      <c r="H459" s="409"/>
      <c r="I459" s="409"/>
      <c r="J459" s="409"/>
      <c r="K459" s="409"/>
      <c r="L459" s="409"/>
      <c r="M459" s="409"/>
      <c r="N459" s="409"/>
      <c r="P459" s="18"/>
      <c r="Q459" s="18"/>
      <c r="R459" s="18"/>
      <c r="S459" s="18"/>
      <c r="T459" s="18"/>
      <c r="U459" s="18"/>
      <c r="V459" s="18"/>
      <c r="W459" s="18"/>
      <c r="X459" s="18"/>
      <c r="Y459" s="18"/>
      <c r="Z459" s="18"/>
      <c r="AA459" s="18"/>
    </row>
    <row r="460" spans="1:27" ht="18.75" customHeight="1">
      <c r="A460" s="18"/>
      <c r="B460" s="409"/>
      <c r="C460" s="409"/>
      <c r="D460" s="409"/>
      <c r="E460" s="409"/>
      <c r="F460" s="409"/>
      <c r="G460" s="409"/>
      <c r="H460" s="409"/>
      <c r="I460" s="409"/>
      <c r="J460" s="409"/>
      <c r="K460" s="409"/>
      <c r="L460" s="409"/>
      <c r="M460" s="409"/>
      <c r="N460" s="409"/>
      <c r="P460" s="18"/>
      <c r="Q460" s="18"/>
      <c r="R460" s="18"/>
      <c r="S460" s="18"/>
      <c r="T460" s="18"/>
      <c r="U460" s="18"/>
      <c r="V460" s="18"/>
      <c r="W460" s="18"/>
      <c r="X460" s="18"/>
      <c r="Y460" s="18"/>
      <c r="Z460" s="18"/>
      <c r="AA460" s="18"/>
    </row>
    <row r="461" spans="1:27" ht="18.75" customHeight="1">
      <c r="A461" s="18"/>
      <c r="B461" s="409"/>
      <c r="C461" s="409"/>
      <c r="D461" s="409"/>
      <c r="E461" s="409"/>
      <c r="F461" s="409"/>
      <c r="G461" s="409"/>
      <c r="H461" s="409"/>
      <c r="I461" s="409"/>
      <c r="J461" s="409"/>
      <c r="K461" s="409"/>
      <c r="L461" s="409"/>
      <c r="M461" s="409"/>
      <c r="N461" s="409"/>
      <c r="P461" s="18"/>
      <c r="Q461" s="18"/>
      <c r="R461" s="18"/>
      <c r="S461" s="18"/>
      <c r="T461" s="18"/>
      <c r="U461" s="18"/>
      <c r="V461" s="18"/>
      <c r="W461" s="18"/>
      <c r="X461" s="18"/>
      <c r="Y461" s="18"/>
      <c r="Z461" s="18"/>
      <c r="AA461" s="18"/>
    </row>
    <row r="462" spans="1:27" ht="18.75" customHeight="1">
      <c r="A462" s="18"/>
      <c r="B462" s="409"/>
      <c r="C462" s="409"/>
      <c r="D462" s="409"/>
      <c r="E462" s="409"/>
      <c r="F462" s="409"/>
      <c r="G462" s="409"/>
      <c r="H462" s="409"/>
      <c r="I462" s="409"/>
      <c r="J462" s="409"/>
      <c r="K462" s="409"/>
      <c r="L462" s="409"/>
      <c r="M462" s="409"/>
      <c r="N462" s="409"/>
      <c r="P462" s="18"/>
      <c r="Q462" s="18"/>
      <c r="R462" s="18"/>
      <c r="S462" s="18"/>
      <c r="T462" s="18"/>
      <c r="U462" s="18"/>
      <c r="V462" s="18"/>
      <c r="W462" s="18"/>
      <c r="X462" s="18"/>
      <c r="Y462" s="18"/>
      <c r="Z462" s="18"/>
      <c r="AA462" s="18"/>
    </row>
    <row r="463" spans="1:27" ht="18.75" customHeight="1">
      <c r="A463" s="18"/>
      <c r="B463" s="409"/>
      <c r="C463" s="409"/>
      <c r="D463" s="409"/>
      <c r="E463" s="409"/>
      <c r="F463" s="409"/>
      <c r="G463" s="409"/>
      <c r="H463" s="409"/>
      <c r="I463" s="409"/>
      <c r="J463" s="409"/>
      <c r="K463" s="409"/>
      <c r="L463" s="409"/>
      <c r="M463" s="409"/>
      <c r="N463" s="409"/>
      <c r="P463" s="18"/>
      <c r="Q463" s="18"/>
      <c r="R463" s="18"/>
      <c r="S463" s="18"/>
      <c r="T463" s="18"/>
      <c r="U463" s="18"/>
      <c r="V463" s="18"/>
      <c r="W463" s="18"/>
      <c r="X463" s="18"/>
      <c r="Y463" s="18"/>
      <c r="Z463" s="18"/>
      <c r="AA463" s="18"/>
    </row>
    <row r="464" spans="1:27" ht="18.75" customHeight="1">
      <c r="A464" s="18"/>
      <c r="B464" s="409"/>
      <c r="C464" s="409"/>
      <c r="D464" s="409"/>
      <c r="E464" s="409"/>
      <c r="F464" s="409"/>
      <c r="G464" s="409"/>
      <c r="H464" s="409"/>
      <c r="I464" s="409"/>
      <c r="J464" s="409"/>
      <c r="K464" s="409"/>
      <c r="L464" s="409"/>
      <c r="M464" s="409"/>
      <c r="N464" s="409"/>
      <c r="P464" s="18"/>
      <c r="Q464" s="18"/>
      <c r="R464" s="18"/>
      <c r="S464" s="18"/>
      <c r="T464" s="18"/>
      <c r="U464" s="18"/>
      <c r="V464" s="18"/>
      <c r="W464" s="18"/>
      <c r="X464" s="18"/>
      <c r="Y464" s="18"/>
      <c r="Z464" s="18"/>
      <c r="AA464" s="18"/>
    </row>
    <row r="465" spans="1:27" ht="18.75" customHeight="1">
      <c r="A465" s="18"/>
      <c r="B465" s="409"/>
      <c r="C465" s="409"/>
      <c r="D465" s="409"/>
      <c r="E465" s="409"/>
      <c r="F465" s="409"/>
      <c r="G465" s="409"/>
      <c r="H465" s="409"/>
      <c r="I465" s="409"/>
      <c r="J465" s="409"/>
      <c r="K465" s="409"/>
      <c r="L465" s="409"/>
      <c r="M465" s="409"/>
      <c r="N465" s="409"/>
      <c r="P465" s="18"/>
      <c r="Q465" s="18"/>
      <c r="R465" s="18"/>
      <c r="S465" s="18"/>
      <c r="T465" s="18"/>
      <c r="U465" s="18"/>
      <c r="V465" s="18"/>
      <c r="W465" s="18"/>
      <c r="X465" s="18"/>
      <c r="Y465" s="18"/>
      <c r="Z465" s="18"/>
      <c r="AA465" s="18"/>
    </row>
    <row r="466" spans="1:27" ht="18.75" customHeight="1">
      <c r="A466" s="18"/>
      <c r="B466" s="409"/>
      <c r="C466" s="409"/>
      <c r="D466" s="409"/>
      <c r="E466" s="409"/>
      <c r="F466" s="409"/>
      <c r="G466" s="409"/>
      <c r="H466" s="409"/>
      <c r="I466" s="409"/>
      <c r="J466" s="409"/>
      <c r="K466" s="409"/>
      <c r="L466" s="409"/>
      <c r="M466" s="409"/>
      <c r="N466" s="409"/>
      <c r="P466" s="18"/>
      <c r="Q466" s="18"/>
      <c r="R466" s="18"/>
      <c r="S466" s="18"/>
      <c r="T466" s="18"/>
      <c r="U466" s="18"/>
      <c r="V466" s="18"/>
      <c r="W466" s="18"/>
      <c r="X466" s="18"/>
      <c r="Y466" s="18"/>
      <c r="Z466" s="18"/>
      <c r="AA466" s="18"/>
    </row>
    <row r="467" spans="1:27" ht="18.75" customHeight="1">
      <c r="A467" s="18"/>
      <c r="B467" s="409"/>
      <c r="C467" s="409"/>
      <c r="D467" s="409"/>
      <c r="E467" s="409"/>
      <c r="F467" s="409"/>
      <c r="G467" s="409"/>
      <c r="H467" s="409"/>
      <c r="I467" s="409"/>
      <c r="J467" s="409"/>
      <c r="K467" s="409"/>
      <c r="L467" s="409"/>
      <c r="M467" s="409"/>
      <c r="N467" s="409"/>
      <c r="P467" s="18"/>
      <c r="Q467" s="18"/>
      <c r="R467" s="18"/>
      <c r="S467" s="18"/>
      <c r="T467" s="18"/>
      <c r="U467" s="18"/>
      <c r="V467" s="18"/>
      <c r="W467" s="18"/>
      <c r="X467" s="18"/>
      <c r="Y467" s="18"/>
      <c r="Z467" s="18"/>
      <c r="AA467" s="18"/>
    </row>
    <row r="468" spans="1:27" ht="18.75" customHeight="1">
      <c r="A468" s="18"/>
      <c r="B468" s="409"/>
      <c r="C468" s="409"/>
      <c r="D468" s="409"/>
      <c r="E468" s="409"/>
      <c r="F468" s="409"/>
      <c r="G468" s="409"/>
      <c r="H468" s="409"/>
      <c r="I468" s="409"/>
      <c r="J468" s="409"/>
      <c r="K468" s="409"/>
      <c r="L468" s="409"/>
      <c r="M468" s="409"/>
      <c r="N468" s="409"/>
      <c r="P468" s="18"/>
      <c r="Q468" s="18"/>
      <c r="R468" s="18"/>
      <c r="S468" s="18"/>
      <c r="T468" s="18"/>
      <c r="U468" s="18"/>
      <c r="V468" s="18"/>
      <c r="W468" s="18"/>
      <c r="X468" s="18"/>
      <c r="Y468" s="18"/>
      <c r="Z468" s="18"/>
      <c r="AA468" s="18"/>
    </row>
    <row r="469" spans="1:27" ht="18.75" customHeight="1">
      <c r="A469" s="18"/>
      <c r="B469" s="409"/>
      <c r="C469" s="409"/>
      <c r="D469" s="409"/>
      <c r="E469" s="409"/>
      <c r="F469" s="409"/>
      <c r="G469" s="409"/>
      <c r="H469" s="409"/>
      <c r="I469" s="409"/>
      <c r="J469" s="409"/>
      <c r="K469" s="409"/>
      <c r="L469" s="409"/>
      <c r="M469" s="409"/>
      <c r="N469" s="409"/>
      <c r="P469" s="18"/>
      <c r="Q469" s="18"/>
      <c r="R469" s="18"/>
      <c r="S469" s="18"/>
      <c r="T469" s="18"/>
      <c r="U469" s="18"/>
      <c r="V469" s="18"/>
      <c r="W469" s="18"/>
      <c r="X469" s="18"/>
      <c r="Y469" s="18"/>
      <c r="Z469" s="18"/>
      <c r="AA469" s="18"/>
    </row>
    <row r="470" spans="1:27" ht="18.75" customHeight="1">
      <c r="A470" s="18"/>
      <c r="B470" s="409"/>
      <c r="C470" s="409"/>
      <c r="D470" s="409"/>
      <c r="E470" s="409"/>
      <c r="F470" s="409"/>
      <c r="G470" s="409"/>
      <c r="H470" s="409"/>
      <c r="I470" s="409"/>
      <c r="J470" s="409"/>
      <c r="K470" s="409"/>
      <c r="L470" s="409"/>
      <c r="M470" s="409"/>
      <c r="N470" s="409"/>
      <c r="P470" s="18"/>
      <c r="Q470" s="18"/>
      <c r="R470" s="18"/>
      <c r="S470" s="18"/>
      <c r="T470" s="18"/>
      <c r="U470" s="18"/>
      <c r="V470" s="18"/>
      <c r="W470" s="18"/>
      <c r="X470" s="18"/>
      <c r="Y470" s="18"/>
      <c r="Z470" s="18"/>
      <c r="AA470" s="18"/>
    </row>
    <row r="471" spans="1:27" ht="18.75" customHeight="1">
      <c r="A471" s="18"/>
      <c r="B471" s="409"/>
      <c r="C471" s="409"/>
      <c r="D471" s="409"/>
      <c r="E471" s="409"/>
      <c r="F471" s="409"/>
      <c r="G471" s="409"/>
      <c r="H471" s="409"/>
      <c r="I471" s="409"/>
      <c r="J471" s="409"/>
      <c r="K471" s="409"/>
      <c r="L471" s="409"/>
      <c r="M471" s="409"/>
      <c r="N471" s="409"/>
      <c r="P471" s="18"/>
      <c r="Q471" s="18"/>
      <c r="R471" s="18"/>
      <c r="S471" s="18"/>
      <c r="T471" s="18"/>
      <c r="U471" s="18"/>
      <c r="V471" s="18"/>
      <c r="W471" s="18"/>
      <c r="X471" s="18"/>
      <c r="Y471" s="18"/>
      <c r="Z471" s="18"/>
      <c r="AA471" s="18"/>
    </row>
    <row r="472" spans="1:27" ht="18.75" customHeight="1">
      <c r="A472" s="18"/>
      <c r="B472" s="409"/>
      <c r="C472" s="409"/>
      <c r="D472" s="409"/>
      <c r="E472" s="409"/>
      <c r="F472" s="409"/>
      <c r="G472" s="409"/>
      <c r="H472" s="409"/>
      <c r="I472" s="409"/>
      <c r="J472" s="409"/>
      <c r="K472" s="409"/>
      <c r="L472" s="409"/>
      <c r="M472" s="409"/>
      <c r="N472" s="409"/>
      <c r="P472" s="18"/>
      <c r="Q472" s="18"/>
      <c r="R472" s="18"/>
      <c r="S472" s="18"/>
      <c r="T472" s="18"/>
      <c r="U472" s="18"/>
      <c r="V472" s="18"/>
      <c r="W472" s="18"/>
      <c r="X472" s="18"/>
      <c r="Y472" s="18"/>
      <c r="Z472" s="18"/>
      <c r="AA472" s="18"/>
    </row>
    <row r="473" spans="1:27" ht="18.75" customHeight="1">
      <c r="A473" s="18"/>
      <c r="B473" s="409"/>
      <c r="C473" s="409"/>
      <c r="D473" s="409"/>
      <c r="E473" s="409"/>
      <c r="F473" s="409"/>
      <c r="G473" s="409"/>
      <c r="H473" s="409"/>
      <c r="I473" s="409"/>
      <c r="J473" s="409"/>
      <c r="K473" s="409"/>
      <c r="L473" s="409"/>
      <c r="M473" s="409"/>
      <c r="N473" s="409"/>
      <c r="P473" s="18"/>
      <c r="Q473" s="18"/>
      <c r="R473" s="18"/>
      <c r="S473" s="18"/>
      <c r="T473" s="18"/>
      <c r="U473" s="18"/>
      <c r="V473" s="18"/>
      <c r="W473" s="18"/>
      <c r="X473" s="18"/>
      <c r="Y473" s="18"/>
      <c r="Z473" s="18"/>
      <c r="AA473" s="18"/>
    </row>
    <row r="474" spans="1:27" ht="18.75" customHeight="1">
      <c r="A474" s="18"/>
      <c r="B474" s="409"/>
      <c r="C474" s="409"/>
      <c r="D474" s="409"/>
      <c r="E474" s="409"/>
      <c r="F474" s="409"/>
      <c r="G474" s="409"/>
      <c r="H474" s="409"/>
      <c r="I474" s="409"/>
      <c r="J474" s="409"/>
      <c r="K474" s="409"/>
      <c r="L474" s="409"/>
      <c r="M474" s="409"/>
      <c r="N474" s="409"/>
      <c r="P474" s="18"/>
      <c r="Q474" s="18"/>
      <c r="R474" s="18"/>
      <c r="S474" s="18"/>
      <c r="T474" s="18"/>
      <c r="U474" s="18"/>
      <c r="V474" s="18"/>
      <c r="W474" s="18"/>
      <c r="X474" s="18"/>
      <c r="Y474" s="18"/>
      <c r="Z474" s="18"/>
      <c r="AA474" s="18"/>
    </row>
    <row r="475" spans="1:27" ht="18.75" customHeight="1">
      <c r="A475" s="18"/>
      <c r="B475" s="409"/>
      <c r="C475" s="409"/>
      <c r="D475" s="409"/>
      <c r="E475" s="409"/>
      <c r="F475" s="409"/>
      <c r="G475" s="409"/>
      <c r="H475" s="409"/>
      <c r="I475" s="409"/>
      <c r="J475" s="409"/>
      <c r="K475" s="409"/>
      <c r="L475" s="409"/>
      <c r="M475" s="409"/>
      <c r="N475" s="409"/>
      <c r="P475" s="18"/>
      <c r="Q475" s="18"/>
      <c r="R475" s="18"/>
      <c r="S475" s="18"/>
      <c r="T475" s="18"/>
      <c r="U475" s="18"/>
      <c r="V475" s="18"/>
      <c r="W475" s="18"/>
      <c r="X475" s="18"/>
      <c r="Y475" s="18"/>
      <c r="Z475" s="18"/>
      <c r="AA475" s="18"/>
    </row>
    <row r="476" spans="1:27" ht="18.75" customHeight="1">
      <c r="A476" s="18"/>
      <c r="B476" s="409"/>
      <c r="C476" s="409"/>
      <c r="D476" s="409"/>
      <c r="E476" s="409"/>
      <c r="F476" s="409"/>
      <c r="G476" s="409"/>
      <c r="H476" s="409"/>
      <c r="I476" s="409"/>
      <c r="J476" s="409"/>
      <c r="K476" s="409"/>
      <c r="L476" s="409"/>
      <c r="M476" s="409"/>
      <c r="N476" s="409"/>
      <c r="P476" s="18"/>
      <c r="Q476" s="18"/>
      <c r="R476" s="18"/>
      <c r="S476" s="18"/>
      <c r="T476" s="18"/>
      <c r="U476" s="18"/>
      <c r="V476" s="18"/>
      <c r="W476" s="18"/>
      <c r="X476" s="18"/>
      <c r="Y476" s="18"/>
      <c r="Z476" s="18"/>
      <c r="AA476" s="18"/>
    </row>
    <row r="477" spans="1:27" ht="18.75" customHeight="1">
      <c r="A477" s="18"/>
      <c r="B477" s="409"/>
      <c r="C477" s="409"/>
      <c r="D477" s="409"/>
      <c r="E477" s="409"/>
      <c r="F477" s="409"/>
      <c r="G477" s="409"/>
      <c r="H477" s="409"/>
      <c r="I477" s="409"/>
      <c r="J477" s="409"/>
      <c r="K477" s="409"/>
      <c r="L477" s="409"/>
      <c r="M477" s="409"/>
      <c r="N477" s="409"/>
      <c r="P477" s="18"/>
      <c r="Q477" s="18"/>
      <c r="R477" s="18"/>
      <c r="S477" s="18"/>
      <c r="T477" s="18"/>
      <c r="U477" s="18"/>
      <c r="V477" s="18"/>
      <c r="W477" s="18"/>
      <c r="X477" s="18"/>
      <c r="Y477" s="18"/>
      <c r="Z477" s="18"/>
      <c r="AA477" s="18"/>
    </row>
    <row r="478" spans="1:27" ht="18.75" customHeight="1">
      <c r="A478" s="18"/>
      <c r="B478" s="409"/>
      <c r="C478" s="409"/>
      <c r="D478" s="409"/>
      <c r="E478" s="409"/>
      <c r="F478" s="409"/>
      <c r="G478" s="409"/>
      <c r="H478" s="409"/>
      <c r="I478" s="409"/>
      <c r="J478" s="409"/>
      <c r="K478" s="409"/>
      <c r="L478" s="409"/>
      <c r="M478" s="409"/>
      <c r="N478" s="409"/>
      <c r="P478" s="18"/>
      <c r="Q478" s="18"/>
      <c r="R478" s="18"/>
      <c r="S478" s="18"/>
      <c r="T478" s="18"/>
      <c r="U478" s="18"/>
      <c r="V478" s="18"/>
      <c r="W478" s="18"/>
      <c r="X478" s="18"/>
      <c r="Y478" s="18"/>
      <c r="Z478" s="18"/>
      <c r="AA478" s="18"/>
    </row>
    <row r="479" spans="1:27" ht="18.75" customHeight="1">
      <c r="A479" s="18"/>
      <c r="B479" s="409"/>
      <c r="C479" s="409"/>
      <c r="D479" s="409"/>
      <c r="E479" s="409"/>
      <c r="F479" s="409"/>
      <c r="G479" s="409"/>
      <c r="H479" s="409"/>
      <c r="I479" s="409"/>
      <c r="J479" s="409"/>
      <c r="K479" s="409"/>
      <c r="L479" s="409"/>
      <c r="M479" s="409"/>
      <c r="N479" s="409"/>
      <c r="P479" s="18"/>
      <c r="Q479" s="18"/>
      <c r="R479" s="18"/>
      <c r="S479" s="18"/>
      <c r="T479" s="18"/>
      <c r="U479" s="18"/>
      <c r="V479" s="18"/>
      <c r="W479" s="18"/>
      <c r="X479" s="18"/>
      <c r="Y479" s="18"/>
      <c r="Z479" s="18"/>
      <c r="AA479" s="18"/>
    </row>
    <row r="480" spans="1:27" ht="18.75" customHeight="1">
      <c r="A480" s="18"/>
      <c r="B480" s="409"/>
      <c r="C480" s="409"/>
      <c r="D480" s="409"/>
      <c r="E480" s="409"/>
      <c r="F480" s="409"/>
      <c r="G480" s="409"/>
      <c r="H480" s="409"/>
      <c r="I480" s="409"/>
      <c r="J480" s="409"/>
      <c r="K480" s="409"/>
      <c r="L480" s="409"/>
      <c r="M480" s="409"/>
      <c r="N480" s="409"/>
      <c r="P480" s="18"/>
      <c r="Q480" s="18"/>
      <c r="R480" s="18"/>
      <c r="S480" s="18"/>
      <c r="T480" s="18"/>
      <c r="U480" s="18"/>
      <c r="V480" s="18"/>
      <c r="W480" s="18"/>
      <c r="X480" s="18"/>
      <c r="Y480" s="18"/>
      <c r="Z480" s="18"/>
      <c r="AA480" s="18"/>
    </row>
    <row r="481" spans="1:27" ht="18.75" customHeight="1">
      <c r="A481" s="18"/>
      <c r="B481" s="409"/>
      <c r="C481" s="409"/>
      <c r="D481" s="409"/>
      <c r="E481" s="409"/>
      <c r="F481" s="409"/>
      <c r="G481" s="409"/>
      <c r="H481" s="409"/>
      <c r="I481" s="409"/>
      <c r="J481" s="409"/>
      <c r="K481" s="409"/>
      <c r="L481" s="409"/>
      <c r="M481" s="409"/>
      <c r="N481" s="409"/>
      <c r="P481" s="18"/>
      <c r="Q481" s="18"/>
      <c r="R481" s="18"/>
      <c r="S481" s="18"/>
      <c r="T481" s="18"/>
      <c r="U481" s="18"/>
      <c r="V481" s="18"/>
      <c r="W481" s="18"/>
      <c r="X481" s="18"/>
      <c r="Y481" s="18"/>
      <c r="Z481" s="18"/>
      <c r="AA481" s="18"/>
    </row>
    <row r="482" spans="1:27" ht="18.75" customHeight="1">
      <c r="A482" s="18"/>
      <c r="B482" s="409"/>
      <c r="C482" s="409"/>
      <c r="D482" s="409"/>
      <c r="E482" s="409"/>
      <c r="F482" s="409"/>
      <c r="G482" s="409"/>
      <c r="H482" s="409"/>
      <c r="I482" s="409"/>
      <c r="J482" s="409"/>
      <c r="K482" s="409"/>
      <c r="L482" s="409"/>
      <c r="M482" s="409"/>
      <c r="N482" s="409"/>
      <c r="P482" s="18"/>
      <c r="Q482" s="18"/>
      <c r="R482" s="18"/>
      <c r="S482" s="18"/>
      <c r="T482" s="18"/>
      <c r="U482" s="18"/>
      <c r="V482" s="18"/>
      <c r="W482" s="18"/>
      <c r="X482" s="18"/>
      <c r="Y482" s="18"/>
      <c r="Z482" s="18"/>
      <c r="AA482" s="18"/>
    </row>
    <row r="483" spans="1:27" ht="18.75" customHeight="1">
      <c r="A483" s="18"/>
      <c r="B483" s="409"/>
      <c r="C483" s="409"/>
      <c r="D483" s="409"/>
      <c r="E483" s="409"/>
      <c r="F483" s="409"/>
      <c r="G483" s="409"/>
      <c r="H483" s="409"/>
      <c r="I483" s="409"/>
      <c r="J483" s="409"/>
      <c r="K483" s="409"/>
      <c r="L483" s="409"/>
      <c r="M483" s="409"/>
      <c r="N483" s="409"/>
      <c r="P483" s="18"/>
      <c r="Q483" s="18"/>
      <c r="R483" s="18"/>
      <c r="S483" s="18"/>
      <c r="T483" s="18"/>
      <c r="U483" s="18"/>
      <c r="V483" s="18"/>
      <c r="W483" s="18"/>
      <c r="X483" s="18"/>
      <c r="Y483" s="18"/>
      <c r="Z483" s="18"/>
      <c r="AA483" s="18"/>
    </row>
    <row r="484" spans="1:27" ht="18.75" customHeight="1">
      <c r="A484" s="18"/>
      <c r="B484" s="409"/>
      <c r="C484" s="409"/>
      <c r="D484" s="409"/>
      <c r="E484" s="409"/>
      <c r="F484" s="409"/>
      <c r="G484" s="409"/>
      <c r="H484" s="409"/>
      <c r="I484" s="409"/>
      <c r="J484" s="409"/>
      <c r="K484" s="409"/>
      <c r="L484" s="409"/>
      <c r="M484" s="409"/>
      <c r="N484" s="409"/>
      <c r="P484" s="18"/>
      <c r="Q484" s="18"/>
      <c r="R484" s="18"/>
      <c r="S484" s="18"/>
      <c r="T484" s="18"/>
      <c r="U484" s="18"/>
      <c r="V484" s="18"/>
      <c r="W484" s="18"/>
      <c r="X484" s="18"/>
      <c r="Y484" s="18"/>
      <c r="Z484" s="18"/>
      <c r="AA484" s="18"/>
    </row>
    <row r="485" spans="1:27" ht="18.75" customHeight="1">
      <c r="A485" s="18"/>
      <c r="B485" s="409"/>
      <c r="C485" s="409"/>
      <c r="D485" s="409"/>
      <c r="E485" s="409"/>
      <c r="F485" s="409"/>
      <c r="G485" s="409"/>
      <c r="H485" s="409"/>
      <c r="I485" s="409"/>
      <c r="J485" s="409"/>
      <c r="K485" s="409"/>
      <c r="L485" s="409"/>
      <c r="M485" s="409"/>
      <c r="N485" s="409"/>
      <c r="P485" s="18"/>
      <c r="Q485" s="18"/>
      <c r="R485" s="18"/>
      <c r="S485" s="18"/>
      <c r="T485" s="18"/>
      <c r="U485" s="18"/>
      <c r="V485" s="18"/>
      <c r="W485" s="18"/>
      <c r="X485" s="18"/>
      <c r="Y485" s="18"/>
      <c r="Z485" s="18"/>
      <c r="AA485" s="18"/>
    </row>
    <row r="486" spans="1:27" ht="18.75" customHeight="1">
      <c r="A486" s="18"/>
      <c r="B486" s="409"/>
      <c r="C486" s="409"/>
      <c r="D486" s="409"/>
      <c r="E486" s="409"/>
      <c r="F486" s="409"/>
      <c r="G486" s="409"/>
      <c r="H486" s="409"/>
      <c r="I486" s="409"/>
      <c r="J486" s="409"/>
      <c r="K486" s="409"/>
      <c r="L486" s="409"/>
      <c r="M486" s="409"/>
      <c r="N486" s="409"/>
      <c r="P486" s="18"/>
      <c r="Q486" s="18"/>
      <c r="R486" s="18"/>
      <c r="S486" s="18"/>
      <c r="T486" s="18"/>
      <c r="U486" s="18"/>
      <c r="V486" s="18"/>
      <c r="W486" s="18"/>
      <c r="X486" s="18"/>
      <c r="Y486" s="18"/>
      <c r="Z486" s="18"/>
      <c r="AA486" s="18"/>
    </row>
    <row r="487" spans="1:27" ht="18.75" customHeight="1">
      <c r="A487" s="18"/>
      <c r="B487" s="409"/>
      <c r="C487" s="409"/>
      <c r="D487" s="409"/>
      <c r="E487" s="409"/>
      <c r="F487" s="409"/>
      <c r="G487" s="409"/>
      <c r="H487" s="409"/>
      <c r="I487" s="409"/>
      <c r="J487" s="409"/>
      <c r="K487" s="409"/>
      <c r="L487" s="409"/>
      <c r="M487" s="409"/>
      <c r="N487" s="409"/>
      <c r="P487" s="18"/>
      <c r="Q487" s="18"/>
      <c r="R487" s="18"/>
      <c r="S487" s="18"/>
      <c r="T487" s="18"/>
      <c r="U487" s="18"/>
      <c r="V487" s="18"/>
      <c r="W487" s="18"/>
      <c r="X487" s="18"/>
      <c r="Y487" s="18"/>
      <c r="Z487" s="18"/>
      <c r="AA487" s="18"/>
    </row>
    <row r="488" spans="1:27" ht="18.75" customHeight="1">
      <c r="A488" s="18"/>
      <c r="B488" s="409"/>
      <c r="C488" s="409"/>
      <c r="D488" s="409"/>
      <c r="E488" s="409"/>
      <c r="F488" s="409"/>
      <c r="G488" s="409"/>
      <c r="H488" s="409"/>
      <c r="I488" s="409"/>
      <c r="J488" s="409"/>
      <c r="K488" s="409"/>
      <c r="L488" s="409"/>
      <c r="M488" s="409"/>
      <c r="N488" s="409"/>
      <c r="P488" s="18"/>
      <c r="Q488" s="18"/>
      <c r="R488" s="18"/>
      <c r="S488" s="18"/>
      <c r="T488" s="18"/>
      <c r="U488" s="18"/>
      <c r="V488" s="18"/>
      <c r="W488" s="18"/>
      <c r="X488" s="18"/>
      <c r="Y488" s="18"/>
      <c r="Z488" s="18"/>
      <c r="AA488" s="18"/>
    </row>
    <row r="489" spans="1:27" ht="18.75" customHeight="1">
      <c r="A489" s="18"/>
      <c r="B489" s="409"/>
      <c r="C489" s="409"/>
      <c r="D489" s="409"/>
      <c r="E489" s="409"/>
      <c r="F489" s="409"/>
      <c r="G489" s="409"/>
      <c r="H489" s="409"/>
      <c r="I489" s="409"/>
      <c r="J489" s="409"/>
      <c r="K489" s="409"/>
      <c r="L489" s="409"/>
      <c r="M489" s="409"/>
      <c r="N489" s="409"/>
      <c r="P489" s="18"/>
      <c r="Q489" s="18"/>
      <c r="R489" s="18"/>
      <c r="S489" s="18"/>
      <c r="T489" s="18"/>
      <c r="U489" s="18"/>
      <c r="V489" s="18"/>
      <c r="W489" s="18"/>
      <c r="X489" s="18"/>
      <c r="Y489" s="18"/>
      <c r="Z489" s="18"/>
      <c r="AA489" s="18"/>
    </row>
    <row r="490" spans="1:27" ht="18.75" customHeight="1">
      <c r="A490" s="18"/>
      <c r="B490" s="409"/>
      <c r="C490" s="409"/>
      <c r="D490" s="409"/>
      <c r="E490" s="409"/>
      <c r="F490" s="409"/>
      <c r="G490" s="409"/>
      <c r="H490" s="409"/>
      <c r="I490" s="409"/>
      <c r="J490" s="409"/>
      <c r="K490" s="409"/>
      <c r="L490" s="409"/>
      <c r="M490" s="409"/>
      <c r="N490" s="409"/>
      <c r="P490" s="18"/>
      <c r="Q490" s="18"/>
      <c r="R490" s="18"/>
      <c r="S490" s="18"/>
      <c r="T490" s="18"/>
      <c r="U490" s="18"/>
      <c r="V490" s="18"/>
      <c r="W490" s="18"/>
      <c r="X490" s="18"/>
      <c r="Y490" s="18"/>
      <c r="Z490" s="18"/>
      <c r="AA490" s="18"/>
    </row>
    <row r="491" spans="1:27" ht="18.75" customHeight="1">
      <c r="A491" s="18"/>
      <c r="B491" s="409"/>
      <c r="C491" s="409"/>
      <c r="D491" s="409"/>
      <c r="E491" s="409"/>
      <c r="F491" s="409"/>
      <c r="G491" s="409"/>
      <c r="H491" s="409"/>
      <c r="I491" s="409"/>
      <c r="J491" s="409"/>
      <c r="K491" s="409"/>
      <c r="L491" s="409"/>
      <c r="M491" s="409"/>
      <c r="N491" s="409"/>
      <c r="P491" s="18"/>
      <c r="Q491" s="18"/>
      <c r="R491" s="18"/>
      <c r="S491" s="18"/>
      <c r="T491" s="18"/>
      <c r="U491" s="18"/>
      <c r="V491" s="18"/>
      <c r="W491" s="18"/>
      <c r="X491" s="18"/>
      <c r="Y491" s="18"/>
      <c r="Z491" s="18"/>
      <c r="AA491" s="18"/>
    </row>
    <row r="492" spans="1:27" ht="18.75" customHeight="1">
      <c r="A492" s="18"/>
      <c r="B492" s="409"/>
      <c r="C492" s="409"/>
      <c r="D492" s="409"/>
      <c r="E492" s="409"/>
      <c r="F492" s="409"/>
      <c r="G492" s="409"/>
      <c r="H492" s="409"/>
      <c r="I492" s="409"/>
      <c r="J492" s="409"/>
      <c r="K492" s="409"/>
      <c r="L492" s="409"/>
      <c r="M492" s="409"/>
      <c r="N492" s="409"/>
      <c r="P492" s="18"/>
      <c r="Q492" s="18"/>
      <c r="R492" s="18"/>
      <c r="S492" s="18"/>
      <c r="T492" s="18"/>
      <c r="U492" s="18"/>
      <c r="V492" s="18"/>
      <c r="W492" s="18"/>
      <c r="X492" s="18"/>
      <c r="Y492" s="18"/>
      <c r="Z492" s="18"/>
      <c r="AA492" s="18"/>
    </row>
    <row r="493" spans="1:27" ht="18.75" customHeight="1">
      <c r="A493" s="18"/>
      <c r="B493" s="409"/>
      <c r="C493" s="409"/>
      <c r="D493" s="409"/>
      <c r="E493" s="409"/>
      <c r="F493" s="409"/>
      <c r="G493" s="409"/>
      <c r="H493" s="409"/>
      <c r="I493" s="409"/>
      <c r="J493" s="409"/>
      <c r="K493" s="409"/>
      <c r="L493" s="409"/>
      <c r="M493" s="409"/>
      <c r="N493" s="409"/>
      <c r="P493" s="18"/>
      <c r="Q493" s="18"/>
      <c r="R493" s="18"/>
      <c r="S493" s="18"/>
      <c r="T493" s="18"/>
      <c r="U493" s="18"/>
      <c r="V493" s="18"/>
      <c r="W493" s="18"/>
      <c r="X493" s="18"/>
      <c r="Y493" s="18"/>
      <c r="Z493" s="18"/>
      <c r="AA493" s="18"/>
    </row>
    <row r="494" spans="1:27" ht="18.75" customHeight="1">
      <c r="A494" s="18"/>
      <c r="B494" s="409"/>
      <c r="C494" s="409"/>
      <c r="D494" s="409"/>
      <c r="E494" s="409"/>
      <c r="F494" s="409"/>
      <c r="G494" s="409"/>
      <c r="H494" s="409"/>
      <c r="I494" s="409"/>
      <c r="J494" s="409"/>
      <c r="K494" s="409"/>
      <c r="L494" s="409"/>
      <c r="M494" s="409"/>
      <c r="N494" s="409"/>
      <c r="P494" s="18"/>
      <c r="Q494" s="18"/>
      <c r="R494" s="18"/>
      <c r="S494" s="18"/>
      <c r="T494" s="18"/>
      <c r="U494" s="18"/>
      <c r="V494" s="18"/>
      <c r="W494" s="18"/>
      <c r="X494" s="18"/>
      <c r="Y494" s="18"/>
      <c r="Z494" s="18"/>
      <c r="AA494" s="18"/>
    </row>
    <row r="495" spans="1:27" ht="18.75" customHeight="1">
      <c r="A495" s="18"/>
      <c r="B495" s="409"/>
      <c r="C495" s="409"/>
      <c r="D495" s="409"/>
      <c r="E495" s="409"/>
      <c r="F495" s="409"/>
      <c r="G495" s="409"/>
      <c r="H495" s="409"/>
      <c r="I495" s="409"/>
      <c r="J495" s="409"/>
      <c r="K495" s="409"/>
      <c r="L495" s="409"/>
      <c r="M495" s="409"/>
      <c r="N495" s="409"/>
      <c r="P495" s="18"/>
      <c r="Q495" s="18"/>
      <c r="R495" s="18"/>
      <c r="S495" s="18"/>
      <c r="T495" s="18"/>
      <c r="U495" s="18"/>
      <c r="V495" s="18"/>
      <c r="W495" s="18"/>
      <c r="X495" s="18"/>
      <c r="Y495" s="18"/>
      <c r="Z495" s="18"/>
      <c r="AA495" s="18"/>
    </row>
    <row r="496" spans="1:27" ht="18.75" customHeight="1">
      <c r="A496" s="18"/>
      <c r="B496" s="409"/>
      <c r="C496" s="409"/>
      <c r="D496" s="409"/>
      <c r="E496" s="409"/>
      <c r="F496" s="409"/>
      <c r="G496" s="409"/>
      <c r="H496" s="409"/>
      <c r="I496" s="409"/>
      <c r="J496" s="409"/>
      <c r="K496" s="409"/>
      <c r="L496" s="409"/>
      <c r="M496" s="409"/>
      <c r="N496" s="409"/>
      <c r="P496" s="18"/>
      <c r="Q496" s="18"/>
      <c r="R496" s="18"/>
      <c r="S496" s="18"/>
      <c r="T496" s="18"/>
      <c r="U496" s="18"/>
      <c r="V496" s="18"/>
      <c r="W496" s="18"/>
      <c r="X496" s="18"/>
      <c r="Y496" s="18"/>
      <c r="Z496" s="18"/>
      <c r="AA496" s="18"/>
    </row>
    <row r="497" spans="1:27" ht="18.75" customHeight="1">
      <c r="A497" s="18"/>
      <c r="B497" s="409"/>
      <c r="C497" s="409"/>
      <c r="D497" s="409"/>
      <c r="E497" s="409"/>
      <c r="F497" s="409"/>
      <c r="G497" s="409"/>
      <c r="H497" s="409"/>
      <c r="I497" s="409"/>
      <c r="J497" s="409"/>
      <c r="K497" s="409"/>
      <c r="L497" s="409"/>
      <c r="M497" s="409"/>
      <c r="N497" s="409"/>
      <c r="P497" s="18"/>
      <c r="Q497" s="18"/>
      <c r="R497" s="18"/>
      <c r="S497" s="18"/>
      <c r="T497" s="18"/>
      <c r="U497" s="18"/>
      <c r="V497" s="18"/>
      <c r="W497" s="18"/>
      <c r="X497" s="18"/>
      <c r="Y497" s="18"/>
      <c r="Z497" s="18"/>
      <c r="AA497" s="18"/>
    </row>
    <row r="498" spans="1:27" ht="18.75" customHeight="1">
      <c r="A498" s="18"/>
      <c r="B498" s="409"/>
      <c r="C498" s="409"/>
      <c r="D498" s="409"/>
      <c r="E498" s="409"/>
      <c r="F498" s="409"/>
      <c r="G498" s="409"/>
      <c r="H498" s="409"/>
      <c r="I498" s="409"/>
      <c r="J498" s="409"/>
      <c r="K498" s="409"/>
      <c r="L498" s="409"/>
      <c r="M498" s="409"/>
      <c r="N498" s="409"/>
      <c r="P498" s="18"/>
      <c r="Q498" s="18"/>
      <c r="R498" s="18"/>
      <c r="S498" s="18"/>
      <c r="T498" s="18"/>
      <c r="U498" s="18"/>
      <c r="V498" s="18"/>
      <c r="W498" s="18"/>
      <c r="X498" s="18"/>
      <c r="Y498" s="18"/>
      <c r="Z498" s="18"/>
      <c r="AA498" s="18"/>
    </row>
    <row r="499" spans="1:27" ht="18.75" customHeight="1">
      <c r="A499" s="18"/>
      <c r="B499" s="409"/>
      <c r="C499" s="409"/>
      <c r="D499" s="409"/>
      <c r="E499" s="409"/>
      <c r="F499" s="409"/>
      <c r="G499" s="409"/>
      <c r="H499" s="409"/>
      <c r="I499" s="409"/>
      <c r="J499" s="409"/>
      <c r="K499" s="409"/>
      <c r="L499" s="409"/>
      <c r="M499" s="409"/>
      <c r="N499" s="409"/>
      <c r="P499" s="18"/>
      <c r="Q499" s="18"/>
      <c r="R499" s="18"/>
      <c r="S499" s="18"/>
      <c r="T499" s="18"/>
      <c r="U499" s="18"/>
      <c r="V499" s="18"/>
      <c r="W499" s="18"/>
      <c r="X499" s="18"/>
      <c r="Y499" s="18"/>
      <c r="Z499" s="18"/>
      <c r="AA499" s="18"/>
    </row>
    <row r="500" spans="1:27" ht="18.75" customHeight="1">
      <c r="A500" s="18"/>
      <c r="B500" s="409"/>
      <c r="C500" s="409"/>
      <c r="D500" s="409"/>
      <c r="E500" s="409"/>
      <c r="F500" s="409"/>
      <c r="G500" s="409"/>
      <c r="H500" s="409"/>
      <c r="I500" s="409"/>
      <c r="J500" s="409"/>
      <c r="K500" s="409"/>
      <c r="L500" s="409"/>
      <c r="M500" s="409"/>
      <c r="N500" s="409"/>
      <c r="P500" s="18"/>
      <c r="Q500" s="18"/>
      <c r="R500" s="18"/>
      <c r="S500" s="18"/>
      <c r="T500" s="18"/>
      <c r="U500" s="18"/>
      <c r="V500" s="18"/>
      <c r="W500" s="18"/>
      <c r="X500" s="18"/>
      <c r="Y500" s="18"/>
      <c r="Z500" s="18"/>
      <c r="AA500" s="18"/>
    </row>
    <row r="501" spans="1:27" ht="18.75" customHeight="1">
      <c r="A501" s="18"/>
      <c r="B501" s="409"/>
      <c r="C501" s="409"/>
      <c r="D501" s="409"/>
      <c r="E501" s="409"/>
      <c r="F501" s="409"/>
      <c r="G501" s="409"/>
      <c r="H501" s="409"/>
      <c r="I501" s="409"/>
      <c r="J501" s="409"/>
      <c r="K501" s="409"/>
      <c r="L501" s="409"/>
      <c r="M501" s="409"/>
      <c r="N501" s="409"/>
      <c r="P501" s="18"/>
      <c r="Q501" s="18"/>
      <c r="R501" s="18"/>
      <c r="S501" s="18"/>
      <c r="T501" s="18"/>
      <c r="U501" s="18"/>
      <c r="V501" s="18"/>
      <c r="W501" s="18"/>
      <c r="X501" s="18"/>
      <c r="Y501" s="18"/>
      <c r="Z501" s="18"/>
      <c r="AA501" s="18"/>
    </row>
    <row r="502" spans="1:27" ht="18.75" customHeight="1">
      <c r="A502" s="18"/>
      <c r="B502" s="409"/>
      <c r="C502" s="409"/>
      <c r="D502" s="409"/>
      <c r="E502" s="409"/>
      <c r="F502" s="409"/>
      <c r="G502" s="409"/>
      <c r="H502" s="409"/>
      <c r="I502" s="409"/>
      <c r="J502" s="409"/>
      <c r="K502" s="409"/>
      <c r="L502" s="409"/>
      <c r="M502" s="409"/>
      <c r="N502" s="409"/>
      <c r="P502" s="18"/>
      <c r="Q502" s="18"/>
      <c r="R502" s="18"/>
      <c r="S502" s="18"/>
      <c r="T502" s="18"/>
      <c r="U502" s="18"/>
      <c r="V502" s="18"/>
      <c r="W502" s="18"/>
      <c r="X502" s="18"/>
      <c r="Y502" s="18"/>
      <c r="Z502" s="18"/>
      <c r="AA502" s="18"/>
    </row>
    <row r="503" spans="1:27" ht="18.75" customHeight="1">
      <c r="A503" s="18"/>
      <c r="B503" s="409"/>
      <c r="C503" s="409"/>
      <c r="D503" s="409"/>
      <c r="E503" s="409"/>
      <c r="F503" s="409"/>
      <c r="G503" s="409"/>
      <c r="H503" s="409"/>
      <c r="I503" s="409"/>
      <c r="J503" s="409"/>
      <c r="K503" s="409"/>
      <c r="L503" s="409"/>
      <c r="M503" s="409"/>
      <c r="N503" s="409"/>
      <c r="P503" s="18"/>
      <c r="Q503" s="18"/>
      <c r="R503" s="18"/>
      <c r="S503" s="18"/>
      <c r="T503" s="18"/>
      <c r="U503" s="18"/>
      <c r="V503" s="18"/>
      <c r="W503" s="18"/>
      <c r="X503" s="18"/>
      <c r="Y503" s="18"/>
      <c r="Z503" s="18"/>
      <c r="AA503" s="18"/>
    </row>
    <row r="504" spans="1:27" ht="18.75" customHeight="1">
      <c r="A504" s="18"/>
      <c r="B504" s="409"/>
      <c r="C504" s="409"/>
      <c r="D504" s="409"/>
      <c r="E504" s="409"/>
      <c r="F504" s="409"/>
      <c r="G504" s="409"/>
      <c r="H504" s="409"/>
      <c r="I504" s="409"/>
      <c r="J504" s="409"/>
      <c r="K504" s="409"/>
      <c r="L504" s="409"/>
      <c r="M504" s="409"/>
      <c r="N504" s="409"/>
      <c r="P504" s="18"/>
      <c r="Q504" s="18"/>
      <c r="R504" s="18"/>
      <c r="S504" s="18"/>
      <c r="T504" s="18"/>
      <c r="U504" s="18"/>
      <c r="V504" s="18"/>
      <c r="W504" s="18"/>
      <c r="X504" s="18"/>
      <c r="Y504" s="18"/>
      <c r="Z504" s="18"/>
      <c r="AA504" s="18"/>
    </row>
    <row r="505" spans="1:27" ht="18.75" customHeight="1">
      <c r="A505" s="18"/>
      <c r="B505" s="409"/>
      <c r="C505" s="409"/>
      <c r="D505" s="409"/>
      <c r="E505" s="409"/>
      <c r="F505" s="409"/>
      <c r="G505" s="409"/>
      <c r="H505" s="409"/>
      <c r="I505" s="409"/>
      <c r="J505" s="409"/>
      <c r="K505" s="409"/>
      <c r="L505" s="409"/>
      <c r="M505" s="409"/>
      <c r="N505" s="409"/>
      <c r="P505" s="18"/>
      <c r="Q505" s="18"/>
      <c r="R505" s="18"/>
      <c r="S505" s="18"/>
      <c r="T505" s="18"/>
      <c r="U505" s="18"/>
      <c r="V505" s="18"/>
      <c r="W505" s="18"/>
      <c r="X505" s="18"/>
      <c r="Y505" s="18"/>
      <c r="Z505" s="18"/>
      <c r="AA505" s="18"/>
    </row>
    <row r="506" spans="1:27" ht="18.75" customHeight="1">
      <c r="A506" s="18"/>
      <c r="B506" s="409"/>
      <c r="C506" s="409"/>
      <c r="D506" s="409"/>
      <c r="E506" s="409"/>
      <c r="F506" s="409"/>
      <c r="G506" s="409"/>
      <c r="H506" s="409"/>
      <c r="I506" s="409"/>
      <c r="J506" s="409"/>
      <c r="K506" s="409"/>
      <c r="L506" s="409"/>
      <c r="M506" s="409"/>
      <c r="N506" s="409"/>
      <c r="P506" s="18"/>
      <c r="Q506" s="18"/>
      <c r="R506" s="18"/>
      <c r="S506" s="18"/>
      <c r="T506" s="18"/>
      <c r="U506" s="18"/>
      <c r="V506" s="18"/>
      <c r="W506" s="18"/>
      <c r="X506" s="18"/>
      <c r="Y506" s="18"/>
      <c r="Z506" s="18"/>
      <c r="AA506" s="18"/>
    </row>
    <row r="507" spans="1:27" ht="18.75" customHeight="1">
      <c r="A507" s="18"/>
      <c r="B507" s="409"/>
      <c r="C507" s="409"/>
      <c r="D507" s="409"/>
      <c r="E507" s="409"/>
      <c r="F507" s="409"/>
      <c r="G507" s="409"/>
      <c r="H507" s="409"/>
      <c r="I507" s="409"/>
      <c r="J507" s="409"/>
      <c r="K507" s="409"/>
      <c r="L507" s="409"/>
      <c r="M507" s="409"/>
      <c r="N507" s="409"/>
      <c r="P507" s="18"/>
      <c r="Q507" s="18"/>
      <c r="R507" s="18"/>
      <c r="S507" s="18"/>
      <c r="T507" s="18"/>
      <c r="U507" s="18"/>
      <c r="V507" s="18"/>
      <c r="W507" s="18"/>
      <c r="X507" s="18"/>
      <c r="Y507" s="18"/>
      <c r="Z507" s="18"/>
      <c r="AA507" s="18"/>
    </row>
    <row r="508" spans="1:27" ht="18.75" customHeight="1">
      <c r="A508" s="18"/>
      <c r="B508" s="409"/>
      <c r="C508" s="409"/>
      <c r="D508" s="409"/>
      <c r="E508" s="409"/>
      <c r="F508" s="409"/>
      <c r="G508" s="409"/>
      <c r="H508" s="409"/>
      <c r="I508" s="409"/>
      <c r="J508" s="409"/>
      <c r="K508" s="409"/>
      <c r="L508" s="409"/>
      <c r="M508" s="409"/>
      <c r="N508" s="409"/>
      <c r="P508" s="18"/>
      <c r="Q508" s="18"/>
      <c r="R508" s="18"/>
      <c r="S508" s="18"/>
      <c r="T508" s="18"/>
      <c r="U508" s="18"/>
      <c r="V508" s="18"/>
      <c r="W508" s="18"/>
      <c r="X508" s="18"/>
      <c r="Y508" s="18"/>
      <c r="Z508" s="18"/>
      <c r="AA508" s="18"/>
    </row>
    <row r="509" spans="1:27" ht="18.75" customHeight="1">
      <c r="A509" s="18"/>
      <c r="B509" s="409"/>
      <c r="C509" s="409"/>
      <c r="D509" s="409"/>
      <c r="E509" s="409"/>
      <c r="F509" s="409"/>
      <c r="G509" s="409"/>
      <c r="H509" s="409"/>
      <c r="I509" s="409"/>
      <c r="J509" s="409"/>
      <c r="K509" s="409"/>
      <c r="L509" s="409"/>
      <c r="M509" s="409"/>
      <c r="N509" s="409"/>
      <c r="P509" s="18"/>
      <c r="Q509" s="18"/>
      <c r="R509" s="18"/>
      <c r="S509" s="18"/>
      <c r="T509" s="18"/>
      <c r="U509" s="18"/>
      <c r="V509" s="18"/>
      <c r="W509" s="18"/>
      <c r="X509" s="18"/>
      <c r="Y509" s="18"/>
      <c r="Z509" s="18"/>
      <c r="AA509" s="18"/>
    </row>
    <row r="510" spans="1:27" ht="18.75" customHeight="1">
      <c r="A510" s="18"/>
      <c r="B510" s="409"/>
      <c r="C510" s="409"/>
      <c r="D510" s="409"/>
      <c r="E510" s="409"/>
      <c r="F510" s="409"/>
      <c r="G510" s="409"/>
      <c r="H510" s="409"/>
      <c r="I510" s="409"/>
      <c r="J510" s="409"/>
      <c r="K510" s="409"/>
      <c r="L510" s="409"/>
      <c r="M510" s="409"/>
      <c r="N510" s="409"/>
      <c r="P510" s="18"/>
      <c r="Q510" s="18"/>
      <c r="R510" s="18"/>
      <c r="S510" s="18"/>
      <c r="T510" s="18"/>
      <c r="U510" s="18"/>
      <c r="V510" s="18"/>
      <c r="W510" s="18"/>
      <c r="X510" s="18"/>
      <c r="Y510" s="18"/>
      <c r="Z510" s="18"/>
      <c r="AA510" s="18"/>
    </row>
    <row r="511" spans="1:27" ht="18.75" customHeight="1">
      <c r="A511" s="18"/>
      <c r="B511" s="409"/>
      <c r="C511" s="409"/>
      <c r="D511" s="409"/>
      <c r="E511" s="409"/>
      <c r="F511" s="409"/>
      <c r="G511" s="409"/>
      <c r="H511" s="409"/>
      <c r="I511" s="409"/>
      <c r="J511" s="409"/>
      <c r="K511" s="409"/>
      <c r="L511" s="409"/>
      <c r="M511" s="409"/>
      <c r="N511" s="409"/>
      <c r="P511" s="18"/>
      <c r="Q511" s="18"/>
      <c r="R511" s="18"/>
      <c r="S511" s="18"/>
      <c r="T511" s="18"/>
      <c r="U511" s="18"/>
      <c r="V511" s="18"/>
      <c r="W511" s="18"/>
      <c r="X511" s="18"/>
      <c r="Y511" s="18"/>
      <c r="Z511" s="18"/>
      <c r="AA511" s="18"/>
    </row>
    <row r="512" spans="1:27" ht="18.75" customHeight="1">
      <c r="A512" s="18"/>
      <c r="B512" s="409"/>
      <c r="C512" s="409"/>
      <c r="D512" s="409"/>
      <c r="E512" s="409"/>
      <c r="F512" s="409"/>
      <c r="G512" s="409"/>
      <c r="H512" s="409"/>
      <c r="I512" s="409"/>
      <c r="J512" s="409"/>
      <c r="K512" s="409"/>
      <c r="L512" s="409"/>
      <c r="M512" s="409"/>
      <c r="N512" s="409"/>
      <c r="P512" s="18"/>
      <c r="Q512" s="18"/>
      <c r="R512" s="18"/>
      <c r="S512" s="18"/>
      <c r="T512" s="18"/>
      <c r="U512" s="18"/>
      <c r="V512" s="18"/>
      <c r="W512" s="18"/>
      <c r="X512" s="18"/>
      <c r="Y512" s="18"/>
      <c r="Z512" s="18"/>
      <c r="AA512" s="18"/>
    </row>
    <row r="513" spans="1:27" ht="18.75" customHeight="1">
      <c r="A513" s="18"/>
      <c r="B513" s="409"/>
      <c r="C513" s="409"/>
      <c r="D513" s="409"/>
      <c r="E513" s="409"/>
      <c r="F513" s="409"/>
      <c r="G513" s="409"/>
      <c r="H513" s="409"/>
      <c r="I513" s="409"/>
      <c r="J513" s="409"/>
      <c r="K513" s="409"/>
      <c r="L513" s="409"/>
      <c r="M513" s="409"/>
      <c r="N513" s="409"/>
      <c r="P513" s="18"/>
      <c r="Q513" s="18"/>
      <c r="R513" s="18"/>
      <c r="S513" s="18"/>
      <c r="T513" s="18"/>
      <c r="U513" s="18"/>
      <c r="V513" s="18"/>
      <c r="W513" s="18"/>
      <c r="X513" s="18"/>
      <c r="Y513" s="18"/>
      <c r="Z513" s="18"/>
      <c r="AA513" s="18"/>
    </row>
    <row r="514" spans="1:27" ht="18.75" customHeight="1">
      <c r="A514" s="18"/>
      <c r="B514" s="409"/>
      <c r="C514" s="409"/>
      <c r="D514" s="409"/>
      <c r="E514" s="409"/>
      <c r="F514" s="409"/>
      <c r="G514" s="409"/>
      <c r="H514" s="409"/>
      <c r="I514" s="409"/>
      <c r="J514" s="409"/>
      <c r="K514" s="409"/>
      <c r="L514" s="409"/>
      <c r="M514" s="409"/>
      <c r="N514" s="409"/>
      <c r="P514" s="18"/>
      <c r="Q514" s="18"/>
      <c r="R514" s="18"/>
      <c r="S514" s="18"/>
      <c r="T514" s="18"/>
      <c r="U514" s="18"/>
      <c r="V514" s="18"/>
      <c r="W514" s="18"/>
      <c r="X514" s="18"/>
      <c r="Y514" s="18"/>
      <c r="Z514" s="18"/>
      <c r="AA514" s="18"/>
    </row>
    <row r="515" spans="1:27" ht="18.75" customHeight="1">
      <c r="A515" s="18"/>
      <c r="B515" s="409"/>
      <c r="C515" s="409"/>
      <c r="D515" s="409"/>
      <c r="E515" s="409"/>
      <c r="F515" s="409"/>
      <c r="G515" s="409"/>
      <c r="H515" s="409"/>
      <c r="I515" s="409"/>
      <c r="J515" s="409"/>
      <c r="K515" s="409"/>
      <c r="L515" s="409"/>
      <c r="M515" s="409"/>
      <c r="N515" s="409"/>
      <c r="P515" s="18"/>
      <c r="Q515" s="18"/>
      <c r="R515" s="18"/>
      <c r="S515" s="18"/>
      <c r="T515" s="18"/>
      <c r="U515" s="18"/>
      <c r="V515" s="18"/>
      <c r="W515" s="18"/>
      <c r="X515" s="18"/>
      <c r="Y515" s="18"/>
      <c r="Z515" s="18"/>
      <c r="AA515" s="18"/>
    </row>
    <row r="516" spans="1:27" ht="18.75" customHeight="1">
      <c r="A516" s="18"/>
      <c r="B516" s="409"/>
      <c r="C516" s="409"/>
      <c r="D516" s="409"/>
      <c r="E516" s="409"/>
      <c r="F516" s="409"/>
      <c r="G516" s="409"/>
      <c r="H516" s="409"/>
      <c r="I516" s="409"/>
      <c r="J516" s="409"/>
      <c r="K516" s="409"/>
      <c r="L516" s="409"/>
      <c r="M516" s="409"/>
      <c r="N516" s="409"/>
      <c r="P516" s="18"/>
      <c r="Q516" s="18"/>
      <c r="R516" s="18"/>
      <c r="S516" s="18"/>
      <c r="T516" s="18"/>
      <c r="U516" s="18"/>
      <c r="V516" s="18"/>
      <c r="W516" s="18"/>
      <c r="X516" s="18"/>
      <c r="Y516" s="18"/>
      <c r="Z516" s="18"/>
      <c r="AA516" s="18"/>
    </row>
    <row r="517" spans="1:27" ht="18.75" customHeight="1">
      <c r="A517" s="18"/>
      <c r="B517" s="409"/>
      <c r="C517" s="409"/>
      <c r="D517" s="409"/>
      <c r="E517" s="409"/>
      <c r="F517" s="409"/>
      <c r="G517" s="409"/>
      <c r="H517" s="409"/>
      <c r="I517" s="409"/>
      <c r="J517" s="409"/>
      <c r="K517" s="409"/>
      <c r="L517" s="409"/>
      <c r="M517" s="409"/>
      <c r="N517" s="409"/>
      <c r="P517" s="18"/>
      <c r="Q517" s="18"/>
      <c r="R517" s="18"/>
      <c r="S517" s="18"/>
      <c r="T517" s="18"/>
      <c r="U517" s="18"/>
      <c r="V517" s="18"/>
      <c r="W517" s="18"/>
      <c r="X517" s="18"/>
      <c r="Y517" s="18"/>
      <c r="Z517" s="18"/>
      <c r="AA517" s="18"/>
    </row>
    <row r="518" spans="1:27" ht="18.75" customHeight="1">
      <c r="A518" s="18"/>
      <c r="B518" s="409"/>
      <c r="C518" s="409"/>
      <c r="D518" s="409"/>
      <c r="E518" s="409"/>
      <c r="F518" s="409"/>
      <c r="G518" s="409"/>
      <c r="H518" s="409"/>
      <c r="I518" s="409"/>
      <c r="J518" s="409"/>
      <c r="K518" s="409"/>
      <c r="L518" s="409"/>
      <c r="M518" s="409"/>
      <c r="N518" s="409"/>
      <c r="P518" s="18"/>
      <c r="Q518" s="18"/>
      <c r="R518" s="18"/>
      <c r="S518" s="18"/>
      <c r="T518" s="18"/>
      <c r="U518" s="18"/>
      <c r="V518" s="18"/>
      <c r="W518" s="18"/>
      <c r="X518" s="18"/>
      <c r="Y518" s="18"/>
      <c r="Z518" s="18"/>
      <c r="AA518" s="18"/>
    </row>
    <row r="519" spans="1:27" ht="18.75" customHeight="1">
      <c r="A519" s="18"/>
      <c r="B519" s="409"/>
      <c r="C519" s="409"/>
      <c r="D519" s="409"/>
      <c r="E519" s="409"/>
      <c r="F519" s="409"/>
      <c r="G519" s="409"/>
      <c r="H519" s="409"/>
      <c r="I519" s="409"/>
      <c r="J519" s="409"/>
      <c r="K519" s="409"/>
      <c r="L519" s="409"/>
      <c r="M519" s="409"/>
      <c r="N519" s="409"/>
      <c r="P519" s="18"/>
      <c r="Q519" s="18"/>
      <c r="R519" s="18"/>
      <c r="S519" s="18"/>
      <c r="T519" s="18"/>
      <c r="U519" s="18"/>
      <c r="V519" s="18"/>
      <c r="W519" s="18"/>
      <c r="X519" s="18"/>
      <c r="Y519" s="18"/>
      <c r="Z519" s="18"/>
      <c r="AA519" s="18"/>
    </row>
    <row r="520" spans="1:27" ht="18.75" customHeight="1">
      <c r="A520" s="18"/>
      <c r="B520" s="409"/>
      <c r="C520" s="409"/>
      <c r="D520" s="409"/>
      <c r="E520" s="409"/>
      <c r="F520" s="409"/>
      <c r="G520" s="409"/>
      <c r="H520" s="409"/>
      <c r="I520" s="409"/>
      <c r="J520" s="409"/>
      <c r="K520" s="409"/>
      <c r="L520" s="409"/>
      <c r="M520" s="409"/>
      <c r="N520" s="409"/>
      <c r="P520" s="18"/>
      <c r="Q520" s="18"/>
      <c r="R520" s="18"/>
      <c r="S520" s="18"/>
      <c r="T520" s="18"/>
      <c r="U520" s="18"/>
      <c r="V520" s="18"/>
      <c r="W520" s="18"/>
      <c r="X520" s="18"/>
      <c r="Y520" s="18"/>
      <c r="Z520" s="18"/>
      <c r="AA520" s="18"/>
    </row>
    <row r="521" spans="1:27" ht="18.75" customHeight="1">
      <c r="A521" s="18"/>
      <c r="B521" s="409"/>
      <c r="C521" s="409"/>
      <c r="D521" s="409"/>
      <c r="E521" s="409"/>
      <c r="F521" s="409"/>
      <c r="G521" s="409"/>
      <c r="H521" s="409"/>
      <c r="I521" s="409"/>
      <c r="J521" s="409"/>
      <c r="K521" s="409"/>
      <c r="L521" s="409"/>
      <c r="M521" s="409"/>
      <c r="N521" s="409"/>
      <c r="P521" s="18"/>
      <c r="Q521" s="18"/>
      <c r="R521" s="18"/>
      <c r="S521" s="18"/>
      <c r="T521" s="18"/>
      <c r="U521" s="18"/>
      <c r="V521" s="18"/>
      <c r="W521" s="18"/>
      <c r="X521" s="18"/>
      <c r="Y521" s="18"/>
      <c r="Z521" s="18"/>
      <c r="AA521" s="18"/>
    </row>
    <row r="522" spans="1:27" ht="18.75" customHeight="1">
      <c r="A522" s="18"/>
      <c r="B522" s="409"/>
      <c r="C522" s="409"/>
      <c r="D522" s="409"/>
      <c r="E522" s="409"/>
      <c r="F522" s="409"/>
      <c r="G522" s="409"/>
      <c r="H522" s="409"/>
      <c r="I522" s="409"/>
      <c r="J522" s="409"/>
      <c r="K522" s="409"/>
      <c r="L522" s="409"/>
      <c r="M522" s="409"/>
      <c r="N522" s="409"/>
      <c r="P522" s="18"/>
      <c r="Q522" s="18"/>
      <c r="R522" s="18"/>
      <c r="S522" s="18"/>
      <c r="T522" s="18"/>
      <c r="U522" s="18"/>
      <c r="V522" s="18"/>
      <c r="W522" s="18"/>
      <c r="X522" s="18"/>
      <c r="Y522" s="18"/>
      <c r="Z522" s="18"/>
      <c r="AA522" s="18"/>
    </row>
    <row r="523" spans="1:27" ht="18.75" customHeight="1">
      <c r="A523" s="18"/>
      <c r="B523" s="409"/>
      <c r="C523" s="409"/>
      <c r="D523" s="409"/>
      <c r="E523" s="409"/>
      <c r="F523" s="409"/>
      <c r="G523" s="409"/>
      <c r="H523" s="409"/>
      <c r="I523" s="409"/>
      <c r="J523" s="409"/>
      <c r="K523" s="409"/>
      <c r="L523" s="409"/>
      <c r="M523" s="409"/>
      <c r="N523" s="409"/>
      <c r="P523" s="18"/>
      <c r="Q523" s="18"/>
      <c r="R523" s="18"/>
      <c r="S523" s="18"/>
      <c r="T523" s="18"/>
      <c r="U523" s="18"/>
      <c r="V523" s="18"/>
      <c r="W523" s="18"/>
      <c r="X523" s="18"/>
      <c r="Y523" s="18"/>
      <c r="Z523" s="18"/>
      <c r="AA523" s="18"/>
    </row>
    <row r="524" spans="1:27" ht="18.75" customHeight="1">
      <c r="A524" s="18"/>
      <c r="B524" s="409"/>
      <c r="C524" s="409"/>
      <c r="D524" s="409"/>
      <c r="E524" s="409"/>
      <c r="F524" s="409"/>
      <c r="G524" s="409"/>
      <c r="H524" s="409"/>
      <c r="I524" s="409"/>
      <c r="J524" s="409"/>
      <c r="K524" s="409"/>
      <c r="L524" s="409"/>
      <c r="M524" s="409"/>
      <c r="N524" s="409"/>
      <c r="P524" s="18"/>
      <c r="Q524" s="18"/>
      <c r="R524" s="18"/>
      <c r="S524" s="18"/>
      <c r="T524" s="18"/>
      <c r="U524" s="18"/>
      <c r="V524" s="18"/>
      <c r="W524" s="18"/>
      <c r="X524" s="18"/>
      <c r="Y524" s="18"/>
      <c r="Z524" s="18"/>
      <c r="AA524" s="18"/>
    </row>
    <row r="525" spans="1:27" ht="18.75" customHeight="1">
      <c r="A525" s="18"/>
      <c r="B525" s="409"/>
      <c r="C525" s="409"/>
      <c r="D525" s="409"/>
      <c r="E525" s="409"/>
      <c r="F525" s="409"/>
      <c r="G525" s="409"/>
      <c r="H525" s="409"/>
      <c r="I525" s="409"/>
      <c r="J525" s="409"/>
      <c r="K525" s="409"/>
      <c r="L525" s="409"/>
      <c r="M525" s="409"/>
      <c r="N525" s="409"/>
      <c r="P525" s="18"/>
      <c r="Q525" s="18"/>
      <c r="R525" s="18"/>
      <c r="S525" s="18"/>
      <c r="T525" s="18"/>
      <c r="U525" s="18"/>
      <c r="V525" s="18"/>
      <c r="W525" s="18"/>
      <c r="X525" s="18"/>
      <c r="Y525" s="18"/>
      <c r="Z525" s="18"/>
      <c r="AA525" s="18"/>
    </row>
    <row r="526" spans="1:27" ht="18.75" customHeight="1">
      <c r="A526" s="18"/>
      <c r="B526" s="409"/>
      <c r="C526" s="409"/>
      <c r="D526" s="409"/>
      <c r="E526" s="409"/>
      <c r="F526" s="409"/>
      <c r="G526" s="409"/>
      <c r="H526" s="409"/>
      <c r="I526" s="409"/>
      <c r="J526" s="409"/>
      <c r="K526" s="409"/>
      <c r="L526" s="409"/>
      <c r="M526" s="409"/>
      <c r="N526" s="409"/>
      <c r="P526" s="18"/>
      <c r="Q526" s="18"/>
      <c r="R526" s="18"/>
      <c r="S526" s="18"/>
      <c r="T526" s="18"/>
      <c r="U526" s="18"/>
      <c r="V526" s="18"/>
      <c r="W526" s="18"/>
      <c r="X526" s="18"/>
      <c r="Y526" s="18"/>
      <c r="Z526" s="18"/>
      <c r="AA526" s="18"/>
    </row>
    <row r="527" spans="1:27" ht="18.75" customHeight="1">
      <c r="A527" s="18"/>
      <c r="B527" s="409"/>
      <c r="C527" s="409"/>
      <c r="D527" s="409"/>
      <c r="E527" s="409"/>
      <c r="F527" s="409"/>
      <c r="G527" s="409"/>
      <c r="H527" s="409"/>
      <c r="I527" s="409"/>
      <c r="J527" s="409"/>
      <c r="K527" s="409"/>
      <c r="L527" s="409"/>
      <c r="M527" s="409"/>
      <c r="N527" s="409"/>
      <c r="P527" s="18"/>
      <c r="Q527" s="18"/>
      <c r="R527" s="18"/>
      <c r="S527" s="18"/>
      <c r="T527" s="18"/>
      <c r="U527" s="18"/>
      <c r="V527" s="18"/>
      <c r="W527" s="18"/>
      <c r="X527" s="18"/>
      <c r="Y527" s="18"/>
      <c r="Z527" s="18"/>
      <c r="AA527" s="18"/>
    </row>
    <row r="528" spans="1:27" ht="18.75" customHeight="1">
      <c r="A528" s="18"/>
      <c r="B528" s="409"/>
      <c r="C528" s="409"/>
      <c r="D528" s="409"/>
      <c r="E528" s="409"/>
      <c r="F528" s="409"/>
      <c r="G528" s="409"/>
      <c r="H528" s="409"/>
      <c r="I528" s="409"/>
      <c r="J528" s="409"/>
      <c r="K528" s="409"/>
      <c r="L528" s="409"/>
      <c r="M528" s="409"/>
      <c r="N528" s="409"/>
      <c r="P528" s="18"/>
      <c r="Q528" s="18"/>
      <c r="R528" s="18"/>
      <c r="S528" s="18"/>
      <c r="T528" s="18"/>
      <c r="U528" s="18"/>
      <c r="V528" s="18"/>
      <c r="W528" s="18"/>
      <c r="X528" s="18"/>
      <c r="Y528" s="18"/>
      <c r="Z528" s="18"/>
      <c r="AA528" s="18"/>
    </row>
    <row r="529" spans="1:27" ht="18.75" customHeight="1">
      <c r="A529" s="18"/>
      <c r="B529" s="409"/>
      <c r="C529" s="409"/>
      <c r="D529" s="409"/>
      <c r="E529" s="409"/>
      <c r="F529" s="409"/>
      <c r="G529" s="409"/>
      <c r="H529" s="409"/>
      <c r="I529" s="409"/>
      <c r="J529" s="409"/>
      <c r="K529" s="409"/>
      <c r="L529" s="409"/>
      <c r="M529" s="409"/>
      <c r="N529" s="409"/>
      <c r="P529" s="18"/>
      <c r="Q529" s="18"/>
      <c r="R529" s="18"/>
      <c r="S529" s="18"/>
      <c r="T529" s="18"/>
      <c r="U529" s="18"/>
      <c r="V529" s="18"/>
      <c r="W529" s="18"/>
      <c r="X529" s="18"/>
      <c r="Y529" s="18"/>
      <c r="Z529" s="18"/>
      <c r="AA529" s="18"/>
    </row>
    <row r="530" spans="1:27" ht="18.75" customHeight="1">
      <c r="A530" s="18"/>
      <c r="B530" s="409"/>
      <c r="C530" s="409"/>
      <c r="D530" s="409"/>
      <c r="E530" s="409"/>
      <c r="F530" s="409"/>
      <c r="G530" s="409"/>
      <c r="H530" s="409"/>
      <c r="I530" s="409"/>
      <c r="J530" s="409"/>
      <c r="K530" s="409"/>
      <c r="L530" s="409"/>
      <c r="M530" s="409"/>
      <c r="N530" s="409"/>
      <c r="P530" s="18"/>
      <c r="Q530" s="18"/>
      <c r="R530" s="18"/>
      <c r="S530" s="18"/>
      <c r="T530" s="18"/>
      <c r="U530" s="18"/>
      <c r="V530" s="18"/>
      <c r="W530" s="18"/>
      <c r="X530" s="18"/>
      <c r="Y530" s="18"/>
      <c r="Z530" s="18"/>
      <c r="AA530" s="18"/>
    </row>
    <row r="531" spans="1:27" ht="18.75" customHeight="1">
      <c r="A531" s="18"/>
      <c r="B531" s="409"/>
      <c r="C531" s="409"/>
      <c r="D531" s="409"/>
      <c r="E531" s="409"/>
      <c r="F531" s="409"/>
      <c r="G531" s="409"/>
      <c r="H531" s="409"/>
      <c r="I531" s="409"/>
      <c r="J531" s="409"/>
      <c r="K531" s="409"/>
      <c r="L531" s="409"/>
      <c r="M531" s="409"/>
      <c r="N531" s="409"/>
      <c r="P531" s="18"/>
      <c r="Q531" s="18"/>
      <c r="R531" s="18"/>
      <c r="S531" s="18"/>
      <c r="T531" s="18"/>
      <c r="U531" s="18"/>
      <c r="V531" s="18"/>
      <c r="W531" s="18"/>
      <c r="X531" s="18"/>
      <c r="Y531" s="18"/>
      <c r="Z531" s="18"/>
      <c r="AA531" s="18"/>
    </row>
    <row r="532" spans="1:27" ht="18.75" customHeight="1">
      <c r="A532" s="18"/>
      <c r="B532" s="409"/>
      <c r="C532" s="409"/>
      <c r="D532" s="409"/>
      <c r="E532" s="409"/>
      <c r="F532" s="409"/>
      <c r="G532" s="409"/>
      <c r="H532" s="409"/>
      <c r="I532" s="409"/>
      <c r="J532" s="409"/>
      <c r="K532" s="409"/>
      <c r="L532" s="409"/>
      <c r="M532" s="409"/>
      <c r="N532" s="409"/>
      <c r="P532" s="18"/>
      <c r="Q532" s="18"/>
      <c r="R532" s="18"/>
      <c r="S532" s="18"/>
      <c r="T532" s="18"/>
      <c r="U532" s="18"/>
      <c r="V532" s="18"/>
      <c r="W532" s="18"/>
      <c r="X532" s="18"/>
      <c r="Y532" s="18"/>
      <c r="Z532" s="18"/>
      <c r="AA532" s="18"/>
    </row>
    <row r="533" spans="1:27" ht="18.75" customHeight="1">
      <c r="A533" s="18"/>
      <c r="B533" s="409"/>
      <c r="C533" s="409"/>
      <c r="D533" s="409"/>
      <c r="E533" s="409"/>
      <c r="F533" s="409"/>
      <c r="G533" s="409"/>
      <c r="H533" s="409"/>
      <c r="I533" s="409"/>
      <c r="J533" s="409"/>
      <c r="K533" s="409"/>
      <c r="L533" s="409"/>
      <c r="M533" s="409"/>
      <c r="N533" s="409"/>
      <c r="P533" s="18"/>
      <c r="Q533" s="18"/>
      <c r="R533" s="18"/>
      <c r="S533" s="18"/>
      <c r="T533" s="18"/>
      <c r="U533" s="18"/>
      <c r="V533" s="18"/>
      <c r="W533" s="18"/>
      <c r="X533" s="18"/>
      <c r="Y533" s="18"/>
      <c r="Z533" s="18"/>
      <c r="AA533" s="18"/>
    </row>
    <row r="534" spans="1:27" ht="18.75" customHeight="1">
      <c r="A534" s="18"/>
      <c r="B534" s="409"/>
      <c r="C534" s="409"/>
      <c r="D534" s="409"/>
      <c r="E534" s="409"/>
      <c r="F534" s="409"/>
      <c r="G534" s="409"/>
      <c r="H534" s="409"/>
      <c r="I534" s="409"/>
      <c r="J534" s="409"/>
      <c r="K534" s="409"/>
      <c r="L534" s="409"/>
      <c r="M534" s="409"/>
      <c r="N534" s="409"/>
      <c r="P534" s="18"/>
      <c r="Q534" s="18"/>
      <c r="R534" s="18"/>
      <c r="S534" s="18"/>
      <c r="T534" s="18"/>
      <c r="U534" s="18"/>
      <c r="V534" s="18"/>
      <c r="W534" s="18"/>
      <c r="X534" s="18"/>
      <c r="Y534" s="18"/>
      <c r="Z534" s="18"/>
      <c r="AA534" s="18"/>
    </row>
    <row r="535" spans="1:27" ht="18.75" customHeight="1">
      <c r="A535" s="18"/>
      <c r="B535" s="409"/>
      <c r="C535" s="409"/>
      <c r="D535" s="409"/>
      <c r="E535" s="409"/>
      <c r="F535" s="409"/>
      <c r="G535" s="409"/>
      <c r="H535" s="409"/>
      <c r="I535" s="409"/>
      <c r="J535" s="409"/>
      <c r="K535" s="409"/>
      <c r="L535" s="409"/>
      <c r="M535" s="409"/>
      <c r="N535" s="409"/>
      <c r="P535" s="18"/>
      <c r="Q535" s="18"/>
      <c r="R535" s="18"/>
      <c r="S535" s="18"/>
      <c r="T535" s="18"/>
      <c r="U535" s="18"/>
      <c r="V535" s="18"/>
      <c r="W535" s="18"/>
      <c r="X535" s="18"/>
      <c r="Y535" s="18"/>
      <c r="Z535" s="18"/>
      <c r="AA535" s="18"/>
    </row>
    <row r="536" spans="1:27" ht="18.75" customHeight="1">
      <c r="A536" s="18"/>
      <c r="B536" s="409"/>
      <c r="C536" s="409"/>
      <c r="D536" s="409"/>
      <c r="E536" s="409"/>
      <c r="F536" s="409"/>
      <c r="G536" s="409"/>
      <c r="H536" s="409"/>
      <c r="I536" s="409"/>
      <c r="J536" s="409"/>
      <c r="K536" s="409"/>
      <c r="L536" s="409"/>
      <c r="M536" s="409"/>
      <c r="N536" s="409"/>
      <c r="P536" s="18"/>
      <c r="Q536" s="18"/>
      <c r="R536" s="18"/>
      <c r="S536" s="18"/>
      <c r="T536" s="18"/>
      <c r="U536" s="18"/>
      <c r="V536" s="18"/>
      <c r="W536" s="18"/>
      <c r="X536" s="18"/>
      <c r="Y536" s="18"/>
      <c r="Z536" s="18"/>
      <c r="AA536" s="18"/>
    </row>
    <row r="537" spans="1:27" ht="18.75" customHeight="1">
      <c r="A537" s="18"/>
      <c r="B537" s="409"/>
      <c r="C537" s="409"/>
      <c r="D537" s="409"/>
      <c r="E537" s="409"/>
      <c r="F537" s="409"/>
      <c r="G537" s="409"/>
      <c r="H537" s="409"/>
      <c r="I537" s="409"/>
      <c r="J537" s="409"/>
      <c r="K537" s="409"/>
      <c r="L537" s="409"/>
      <c r="M537" s="409"/>
      <c r="N537" s="409"/>
      <c r="P537" s="18"/>
      <c r="Q537" s="18"/>
      <c r="R537" s="18"/>
      <c r="S537" s="18"/>
      <c r="T537" s="18"/>
      <c r="U537" s="18"/>
      <c r="V537" s="18"/>
      <c r="W537" s="18"/>
      <c r="X537" s="18"/>
      <c r="Y537" s="18"/>
      <c r="Z537" s="18"/>
      <c r="AA537" s="18"/>
    </row>
    <row r="538" spans="1:27" ht="18.75" customHeight="1">
      <c r="A538" s="18"/>
      <c r="B538" s="409"/>
      <c r="C538" s="409"/>
      <c r="D538" s="409"/>
      <c r="E538" s="409"/>
      <c r="F538" s="409"/>
      <c r="G538" s="409"/>
      <c r="H538" s="409"/>
      <c r="I538" s="409"/>
      <c r="J538" s="409"/>
      <c r="K538" s="409"/>
      <c r="L538" s="409"/>
      <c r="M538" s="409"/>
      <c r="N538" s="409"/>
      <c r="P538" s="18"/>
      <c r="Q538" s="18"/>
      <c r="R538" s="18"/>
      <c r="S538" s="18"/>
      <c r="T538" s="18"/>
      <c r="U538" s="18"/>
      <c r="V538" s="18"/>
      <c r="W538" s="18"/>
      <c r="X538" s="18"/>
      <c r="Y538" s="18"/>
      <c r="Z538" s="18"/>
      <c r="AA538" s="18"/>
    </row>
    <row r="539" spans="1:27" ht="18.75" customHeight="1">
      <c r="A539" s="18"/>
      <c r="B539" s="409"/>
      <c r="C539" s="409"/>
      <c r="D539" s="409"/>
      <c r="E539" s="409"/>
      <c r="F539" s="409"/>
      <c r="G539" s="409"/>
      <c r="H539" s="409"/>
      <c r="I539" s="409"/>
      <c r="J539" s="409"/>
      <c r="K539" s="409"/>
      <c r="L539" s="409"/>
      <c r="M539" s="409"/>
      <c r="N539" s="409"/>
      <c r="P539" s="18"/>
      <c r="Q539" s="18"/>
      <c r="R539" s="18"/>
      <c r="S539" s="18"/>
      <c r="T539" s="18"/>
      <c r="U539" s="18"/>
      <c r="V539" s="18"/>
      <c r="W539" s="18"/>
      <c r="X539" s="18"/>
      <c r="Y539" s="18"/>
      <c r="Z539" s="18"/>
      <c r="AA539" s="18"/>
    </row>
    <row r="540" spans="1:27" ht="18.75" customHeight="1">
      <c r="A540" s="18"/>
      <c r="B540" s="409"/>
      <c r="C540" s="409"/>
      <c r="D540" s="409"/>
      <c r="E540" s="409"/>
      <c r="F540" s="409"/>
      <c r="G540" s="409"/>
      <c r="H540" s="409"/>
      <c r="I540" s="409"/>
      <c r="J540" s="409"/>
      <c r="K540" s="409"/>
      <c r="L540" s="409"/>
      <c r="M540" s="409"/>
      <c r="N540" s="409"/>
      <c r="P540" s="18"/>
      <c r="Q540" s="18"/>
      <c r="R540" s="18"/>
      <c r="S540" s="18"/>
      <c r="T540" s="18"/>
      <c r="U540" s="18"/>
      <c r="V540" s="18"/>
      <c r="W540" s="18"/>
      <c r="X540" s="18"/>
      <c r="Y540" s="18"/>
      <c r="Z540" s="18"/>
      <c r="AA540" s="18"/>
    </row>
    <row r="541" spans="1:27" ht="18.75" customHeight="1">
      <c r="A541" s="18"/>
      <c r="B541" s="409"/>
      <c r="C541" s="409"/>
      <c r="D541" s="409"/>
      <c r="E541" s="409"/>
      <c r="F541" s="409"/>
      <c r="G541" s="409"/>
      <c r="H541" s="409"/>
      <c r="I541" s="409"/>
      <c r="J541" s="409"/>
      <c r="K541" s="409"/>
      <c r="L541" s="409"/>
      <c r="M541" s="409"/>
      <c r="N541" s="409"/>
      <c r="P541" s="18"/>
      <c r="Q541" s="18"/>
      <c r="R541" s="18"/>
      <c r="S541" s="18"/>
      <c r="T541" s="18"/>
      <c r="U541" s="18"/>
      <c r="V541" s="18"/>
      <c r="W541" s="18"/>
      <c r="X541" s="18"/>
      <c r="Y541" s="18"/>
      <c r="Z541" s="18"/>
      <c r="AA541" s="18"/>
    </row>
    <row r="542" spans="1:27" ht="18.75" customHeight="1">
      <c r="A542" s="18"/>
      <c r="B542" s="409"/>
      <c r="C542" s="409"/>
      <c r="D542" s="409"/>
      <c r="E542" s="409"/>
      <c r="F542" s="409"/>
      <c r="G542" s="409"/>
      <c r="H542" s="409"/>
      <c r="I542" s="409"/>
      <c r="J542" s="409"/>
      <c r="K542" s="409"/>
      <c r="L542" s="409"/>
      <c r="M542" s="409"/>
      <c r="N542" s="409"/>
      <c r="P542" s="18"/>
      <c r="Q542" s="18"/>
      <c r="R542" s="18"/>
      <c r="S542" s="18"/>
      <c r="T542" s="18"/>
      <c r="U542" s="18"/>
      <c r="V542" s="18"/>
      <c r="W542" s="18"/>
      <c r="X542" s="18"/>
      <c r="Y542" s="18"/>
      <c r="Z542" s="18"/>
      <c r="AA542" s="18"/>
    </row>
    <row r="543" spans="1:27" ht="18.75" customHeight="1">
      <c r="A543" s="18"/>
      <c r="B543" s="409"/>
      <c r="C543" s="409"/>
      <c r="D543" s="409"/>
      <c r="E543" s="409"/>
      <c r="F543" s="409"/>
      <c r="G543" s="409"/>
      <c r="H543" s="409"/>
      <c r="I543" s="409"/>
      <c r="J543" s="409"/>
      <c r="K543" s="409"/>
      <c r="L543" s="409"/>
      <c r="M543" s="409"/>
      <c r="N543" s="409"/>
      <c r="P543" s="18"/>
      <c r="Q543" s="18"/>
      <c r="R543" s="18"/>
      <c r="S543" s="18"/>
      <c r="T543" s="18"/>
      <c r="U543" s="18"/>
      <c r="V543" s="18"/>
      <c r="W543" s="18"/>
      <c r="X543" s="18"/>
      <c r="Y543" s="18"/>
      <c r="Z543" s="18"/>
      <c r="AA543" s="18"/>
    </row>
    <row r="544" spans="1:27" ht="18.75" customHeight="1">
      <c r="A544" s="18"/>
      <c r="B544" s="409"/>
      <c r="C544" s="409"/>
      <c r="D544" s="409"/>
      <c r="E544" s="409"/>
      <c r="F544" s="409"/>
      <c r="G544" s="409"/>
      <c r="H544" s="409"/>
      <c r="I544" s="409"/>
      <c r="J544" s="409"/>
      <c r="K544" s="409"/>
      <c r="L544" s="409"/>
      <c r="M544" s="409"/>
      <c r="N544" s="409"/>
      <c r="P544" s="18"/>
      <c r="Q544" s="18"/>
      <c r="R544" s="18"/>
      <c r="S544" s="18"/>
      <c r="T544" s="18"/>
      <c r="U544" s="18"/>
      <c r="V544" s="18"/>
      <c r="W544" s="18"/>
      <c r="X544" s="18"/>
      <c r="Y544" s="18"/>
      <c r="Z544" s="18"/>
      <c r="AA544" s="18"/>
    </row>
    <row r="545" spans="1:27" ht="18.75" customHeight="1">
      <c r="A545" s="18"/>
      <c r="B545" s="409"/>
      <c r="C545" s="409"/>
      <c r="D545" s="409"/>
      <c r="E545" s="409"/>
      <c r="F545" s="409"/>
      <c r="G545" s="409"/>
      <c r="H545" s="409"/>
      <c r="I545" s="409"/>
      <c r="J545" s="409"/>
      <c r="K545" s="409"/>
      <c r="L545" s="409"/>
      <c r="M545" s="409"/>
      <c r="N545" s="409"/>
      <c r="P545" s="18"/>
      <c r="Q545" s="18"/>
      <c r="R545" s="18"/>
      <c r="S545" s="18"/>
      <c r="T545" s="18"/>
      <c r="U545" s="18"/>
      <c r="V545" s="18"/>
      <c r="W545" s="18"/>
      <c r="X545" s="18"/>
      <c r="Y545" s="18"/>
      <c r="Z545" s="18"/>
      <c r="AA545" s="18"/>
    </row>
    <row r="546" spans="1:27" ht="18.75" customHeight="1">
      <c r="A546" s="18"/>
      <c r="B546" s="409"/>
      <c r="C546" s="409"/>
      <c r="D546" s="409"/>
      <c r="E546" s="409"/>
      <c r="F546" s="409"/>
      <c r="G546" s="409"/>
      <c r="H546" s="409"/>
      <c r="I546" s="409"/>
      <c r="J546" s="409"/>
      <c r="K546" s="409"/>
      <c r="L546" s="409"/>
      <c r="M546" s="409"/>
      <c r="N546" s="409"/>
      <c r="P546" s="18"/>
      <c r="Q546" s="18"/>
      <c r="R546" s="18"/>
      <c r="S546" s="18"/>
      <c r="T546" s="18"/>
      <c r="U546" s="18"/>
      <c r="V546" s="18"/>
      <c r="W546" s="18"/>
      <c r="X546" s="18"/>
      <c r="Y546" s="18"/>
      <c r="Z546" s="18"/>
      <c r="AA546" s="18"/>
    </row>
    <row r="547" spans="1:27" ht="18.75" customHeight="1">
      <c r="A547" s="18"/>
      <c r="B547" s="409"/>
      <c r="C547" s="409"/>
      <c r="D547" s="409"/>
      <c r="E547" s="409"/>
      <c r="F547" s="409"/>
      <c r="G547" s="409"/>
      <c r="H547" s="409"/>
      <c r="I547" s="409"/>
      <c r="J547" s="409"/>
      <c r="K547" s="409"/>
      <c r="L547" s="409"/>
      <c r="M547" s="409"/>
      <c r="N547" s="409"/>
      <c r="P547" s="18"/>
      <c r="Q547" s="18"/>
      <c r="R547" s="18"/>
      <c r="S547" s="18"/>
      <c r="T547" s="18"/>
      <c r="U547" s="18"/>
      <c r="V547" s="18"/>
      <c r="W547" s="18"/>
      <c r="X547" s="18"/>
      <c r="Y547" s="18"/>
      <c r="Z547" s="18"/>
      <c r="AA547" s="18"/>
    </row>
    <row r="548" spans="1:27" ht="18.75" customHeight="1">
      <c r="A548" s="18"/>
      <c r="B548" s="409"/>
      <c r="C548" s="409"/>
      <c r="D548" s="409"/>
      <c r="E548" s="409"/>
      <c r="F548" s="409"/>
      <c r="G548" s="409"/>
      <c r="H548" s="409"/>
      <c r="I548" s="409"/>
      <c r="J548" s="409"/>
      <c r="K548" s="409"/>
      <c r="L548" s="409"/>
      <c r="M548" s="409"/>
      <c r="N548" s="409"/>
      <c r="P548" s="18"/>
      <c r="Q548" s="18"/>
      <c r="R548" s="18"/>
      <c r="S548" s="18"/>
      <c r="T548" s="18"/>
      <c r="U548" s="18"/>
      <c r="V548" s="18"/>
      <c r="W548" s="18"/>
      <c r="X548" s="18"/>
      <c r="Y548" s="18"/>
      <c r="Z548" s="18"/>
      <c r="AA548" s="18"/>
    </row>
    <row r="549" spans="1:27" ht="18.75" customHeight="1">
      <c r="A549" s="18"/>
      <c r="B549" s="409"/>
      <c r="C549" s="409"/>
      <c r="D549" s="409"/>
      <c r="E549" s="409"/>
      <c r="F549" s="409"/>
      <c r="G549" s="409"/>
      <c r="H549" s="409"/>
      <c r="I549" s="409"/>
      <c r="J549" s="409"/>
      <c r="K549" s="409"/>
      <c r="L549" s="409"/>
      <c r="M549" s="409"/>
      <c r="N549" s="409"/>
      <c r="P549" s="18"/>
      <c r="Q549" s="18"/>
      <c r="R549" s="18"/>
      <c r="S549" s="18"/>
      <c r="T549" s="18"/>
      <c r="U549" s="18"/>
      <c r="V549" s="18"/>
      <c r="W549" s="18"/>
      <c r="X549" s="18"/>
      <c r="Y549" s="18"/>
      <c r="Z549" s="18"/>
      <c r="AA549" s="18"/>
    </row>
    <row r="550" spans="1:27" ht="18.75" customHeight="1">
      <c r="A550" s="18"/>
      <c r="B550" s="409"/>
      <c r="C550" s="409"/>
      <c r="D550" s="409"/>
      <c r="E550" s="409"/>
      <c r="F550" s="409"/>
      <c r="G550" s="409"/>
      <c r="H550" s="409"/>
      <c r="I550" s="409"/>
      <c r="J550" s="409"/>
      <c r="K550" s="409"/>
      <c r="L550" s="409"/>
      <c r="M550" s="409"/>
      <c r="N550" s="409"/>
      <c r="P550" s="18"/>
      <c r="Q550" s="18"/>
      <c r="R550" s="18"/>
      <c r="S550" s="18"/>
      <c r="T550" s="18"/>
      <c r="U550" s="18"/>
      <c r="V550" s="18"/>
      <c r="W550" s="18"/>
      <c r="X550" s="18"/>
      <c r="Y550" s="18"/>
      <c r="Z550" s="18"/>
      <c r="AA550" s="18"/>
    </row>
    <row r="551" spans="1:27" ht="18.75" customHeight="1">
      <c r="A551" s="18"/>
      <c r="B551" s="409"/>
      <c r="C551" s="409"/>
      <c r="D551" s="409"/>
      <c r="E551" s="409"/>
      <c r="F551" s="409"/>
      <c r="G551" s="409"/>
      <c r="H551" s="409"/>
      <c r="I551" s="409"/>
      <c r="J551" s="409"/>
      <c r="K551" s="409"/>
      <c r="L551" s="409"/>
      <c r="M551" s="409"/>
      <c r="N551" s="409"/>
      <c r="P551" s="18"/>
      <c r="Q551" s="18"/>
      <c r="R551" s="18"/>
      <c r="S551" s="18"/>
      <c r="T551" s="18"/>
      <c r="U551" s="18"/>
      <c r="V551" s="18"/>
      <c r="W551" s="18"/>
      <c r="X551" s="18"/>
      <c r="Y551" s="18"/>
      <c r="Z551" s="18"/>
      <c r="AA551" s="18"/>
    </row>
    <row r="552" spans="1:27" ht="18.75" customHeight="1">
      <c r="A552" s="18"/>
      <c r="B552" s="409"/>
      <c r="C552" s="409"/>
      <c r="D552" s="409"/>
      <c r="E552" s="409"/>
      <c r="F552" s="409"/>
      <c r="G552" s="409"/>
      <c r="H552" s="409"/>
      <c r="I552" s="409"/>
      <c r="J552" s="409"/>
      <c r="K552" s="409"/>
      <c r="L552" s="409"/>
      <c r="M552" s="409"/>
      <c r="N552" s="409"/>
      <c r="P552" s="18"/>
      <c r="Q552" s="18"/>
      <c r="R552" s="18"/>
      <c r="S552" s="18"/>
      <c r="T552" s="18"/>
      <c r="U552" s="18"/>
      <c r="V552" s="18"/>
      <c r="W552" s="18"/>
      <c r="X552" s="18"/>
      <c r="Y552" s="18"/>
      <c r="Z552" s="18"/>
      <c r="AA552" s="18"/>
    </row>
    <row r="553" spans="1:27" ht="18.75" customHeight="1">
      <c r="A553" s="18"/>
      <c r="B553" s="409"/>
      <c r="C553" s="409"/>
      <c r="D553" s="409"/>
      <c r="E553" s="409"/>
      <c r="F553" s="409"/>
      <c r="G553" s="409"/>
      <c r="H553" s="409"/>
      <c r="I553" s="409"/>
      <c r="J553" s="409"/>
      <c r="K553" s="409"/>
      <c r="L553" s="409"/>
      <c r="M553" s="409"/>
      <c r="N553" s="409"/>
      <c r="P553" s="18"/>
      <c r="Q553" s="18"/>
      <c r="R553" s="18"/>
      <c r="S553" s="18"/>
      <c r="T553" s="18"/>
      <c r="U553" s="18"/>
      <c r="V553" s="18"/>
      <c r="W553" s="18"/>
      <c r="X553" s="18"/>
      <c r="Y553" s="18"/>
      <c r="Z553" s="18"/>
      <c r="AA553" s="18"/>
    </row>
    <row r="554" spans="1:27" ht="18.75" customHeight="1">
      <c r="A554" s="18"/>
      <c r="B554" s="409"/>
      <c r="C554" s="409"/>
      <c r="D554" s="409"/>
      <c r="E554" s="409"/>
      <c r="F554" s="409"/>
      <c r="G554" s="409"/>
      <c r="H554" s="409"/>
      <c r="I554" s="409"/>
      <c r="J554" s="409"/>
      <c r="K554" s="409"/>
      <c r="L554" s="409"/>
      <c r="M554" s="409"/>
      <c r="N554" s="409"/>
      <c r="P554" s="18"/>
      <c r="Q554" s="18"/>
      <c r="R554" s="18"/>
      <c r="S554" s="18"/>
      <c r="T554" s="18"/>
      <c r="U554" s="18"/>
      <c r="V554" s="18"/>
      <c r="W554" s="18"/>
      <c r="X554" s="18"/>
      <c r="Y554" s="18"/>
      <c r="Z554" s="18"/>
      <c r="AA554" s="18"/>
    </row>
    <row r="555" spans="1:27" ht="18.75" customHeight="1">
      <c r="A555" s="18"/>
      <c r="B555" s="409"/>
      <c r="C555" s="409"/>
      <c r="D555" s="409"/>
      <c r="E555" s="409"/>
      <c r="F555" s="409"/>
      <c r="G555" s="409"/>
      <c r="H555" s="409"/>
      <c r="I555" s="409"/>
      <c r="J555" s="409"/>
      <c r="K555" s="409"/>
      <c r="L555" s="409"/>
      <c r="M555" s="409"/>
      <c r="N555" s="409"/>
      <c r="P555" s="18"/>
      <c r="Q555" s="18"/>
      <c r="R555" s="18"/>
      <c r="S555" s="18"/>
      <c r="T555" s="18"/>
      <c r="U555" s="18"/>
      <c r="V555" s="18"/>
      <c r="W555" s="18"/>
      <c r="X555" s="18"/>
      <c r="Y555" s="18"/>
      <c r="Z555" s="18"/>
      <c r="AA555" s="18"/>
    </row>
    <row r="556" spans="1:27" ht="18.75" customHeight="1">
      <c r="A556" s="18"/>
      <c r="B556" s="409"/>
      <c r="C556" s="409"/>
      <c r="D556" s="409"/>
      <c r="E556" s="409"/>
      <c r="F556" s="409"/>
      <c r="G556" s="409"/>
      <c r="H556" s="409"/>
      <c r="I556" s="409"/>
      <c r="J556" s="409"/>
      <c r="K556" s="409"/>
      <c r="L556" s="409"/>
      <c r="M556" s="409"/>
      <c r="N556" s="409"/>
      <c r="P556" s="18"/>
      <c r="Q556" s="18"/>
      <c r="R556" s="18"/>
      <c r="S556" s="18"/>
      <c r="T556" s="18"/>
      <c r="U556" s="18"/>
      <c r="V556" s="18"/>
      <c r="W556" s="18"/>
      <c r="X556" s="18"/>
      <c r="Y556" s="18"/>
      <c r="Z556" s="18"/>
      <c r="AA556" s="18"/>
    </row>
    <row r="557" spans="1:27" ht="18.75" customHeight="1">
      <c r="A557" s="18"/>
      <c r="B557" s="409"/>
      <c r="C557" s="409"/>
      <c r="D557" s="409"/>
      <c r="E557" s="409"/>
      <c r="F557" s="409"/>
      <c r="G557" s="409"/>
      <c r="H557" s="409"/>
      <c r="I557" s="409"/>
      <c r="J557" s="409"/>
      <c r="K557" s="409"/>
      <c r="L557" s="409"/>
      <c r="M557" s="409"/>
      <c r="N557" s="409"/>
      <c r="P557" s="18"/>
      <c r="Q557" s="18"/>
      <c r="R557" s="18"/>
      <c r="S557" s="18"/>
      <c r="T557" s="18"/>
      <c r="U557" s="18"/>
      <c r="V557" s="18"/>
      <c r="W557" s="18"/>
      <c r="X557" s="18"/>
      <c r="Y557" s="18"/>
      <c r="Z557" s="18"/>
      <c r="AA557" s="18"/>
    </row>
    <row r="558" spans="1:27" ht="18.75" customHeight="1">
      <c r="A558" s="18"/>
      <c r="B558" s="409"/>
      <c r="C558" s="409"/>
      <c r="D558" s="409"/>
      <c r="E558" s="409"/>
      <c r="F558" s="409"/>
      <c r="G558" s="409"/>
      <c r="H558" s="409"/>
      <c r="I558" s="409"/>
      <c r="J558" s="409"/>
      <c r="K558" s="409"/>
      <c r="L558" s="409"/>
      <c r="M558" s="409"/>
      <c r="N558" s="409"/>
      <c r="P558" s="18"/>
      <c r="Q558" s="18"/>
      <c r="R558" s="18"/>
      <c r="S558" s="18"/>
      <c r="T558" s="18"/>
      <c r="U558" s="18"/>
      <c r="V558" s="18"/>
      <c r="W558" s="18"/>
      <c r="X558" s="18"/>
      <c r="Y558" s="18"/>
      <c r="Z558" s="18"/>
      <c r="AA558" s="18"/>
    </row>
    <row r="559" spans="1:27" ht="18.75" customHeight="1">
      <c r="A559" s="18"/>
      <c r="B559" s="409"/>
      <c r="C559" s="409"/>
      <c r="D559" s="409"/>
      <c r="E559" s="409"/>
      <c r="F559" s="409"/>
      <c r="G559" s="409"/>
      <c r="H559" s="409"/>
      <c r="I559" s="409"/>
      <c r="J559" s="409"/>
      <c r="K559" s="409"/>
      <c r="L559" s="409"/>
      <c r="M559" s="409"/>
      <c r="N559" s="409"/>
      <c r="P559" s="18"/>
      <c r="Q559" s="18"/>
      <c r="R559" s="18"/>
      <c r="S559" s="18"/>
      <c r="T559" s="18"/>
      <c r="U559" s="18"/>
      <c r="V559" s="18"/>
      <c r="W559" s="18"/>
      <c r="X559" s="18"/>
      <c r="Y559" s="18"/>
      <c r="Z559" s="18"/>
      <c r="AA559" s="18"/>
    </row>
    <row r="560" spans="1:27" ht="18.75" customHeight="1">
      <c r="A560" s="18"/>
      <c r="B560" s="409"/>
      <c r="C560" s="409"/>
      <c r="D560" s="409"/>
      <c r="E560" s="409"/>
      <c r="F560" s="409"/>
      <c r="G560" s="409"/>
      <c r="H560" s="409"/>
      <c r="I560" s="409"/>
      <c r="J560" s="409"/>
      <c r="K560" s="409"/>
      <c r="L560" s="409"/>
      <c r="M560" s="409"/>
      <c r="N560" s="409"/>
      <c r="P560" s="18"/>
      <c r="Q560" s="18"/>
      <c r="R560" s="18"/>
      <c r="S560" s="18"/>
      <c r="T560" s="18"/>
      <c r="U560" s="18"/>
      <c r="V560" s="18"/>
      <c r="W560" s="18"/>
      <c r="X560" s="18"/>
      <c r="Y560" s="18"/>
      <c r="Z560" s="18"/>
      <c r="AA560" s="18"/>
    </row>
    <row r="561" spans="1:27" ht="18.75" customHeight="1">
      <c r="A561" s="18"/>
      <c r="B561" s="409"/>
      <c r="C561" s="409"/>
      <c r="D561" s="409"/>
      <c r="E561" s="409"/>
      <c r="F561" s="409"/>
      <c r="G561" s="409"/>
      <c r="H561" s="409"/>
      <c r="I561" s="409"/>
      <c r="J561" s="409"/>
      <c r="K561" s="409"/>
      <c r="L561" s="409"/>
      <c r="M561" s="409"/>
      <c r="N561" s="409"/>
      <c r="P561" s="18"/>
      <c r="Q561" s="18"/>
      <c r="R561" s="18"/>
      <c r="S561" s="18"/>
      <c r="T561" s="18"/>
      <c r="U561" s="18"/>
      <c r="V561" s="18"/>
      <c r="W561" s="18"/>
      <c r="X561" s="18"/>
      <c r="Y561" s="18"/>
      <c r="Z561" s="18"/>
      <c r="AA561" s="18"/>
    </row>
    <row r="562" spans="1:27" ht="18.75" customHeight="1">
      <c r="A562" s="18"/>
      <c r="B562" s="409"/>
      <c r="C562" s="409"/>
      <c r="D562" s="409"/>
      <c r="E562" s="409"/>
      <c r="F562" s="409"/>
      <c r="G562" s="409"/>
      <c r="H562" s="409"/>
      <c r="I562" s="409"/>
      <c r="J562" s="409"/>
      <c r="K562" s="409"/>
      <c r="L562" s="409"/>
      <c r="M562" s="409"/>
      <c r="N562" s="409"/>
      <c r="P562" s="18"/>
      <c r="Q562" s="18"/>
      <c r="R562" s="18"/>
      <c r="S562" s="18"/>
      <c r="T562" s="18"/>
      <c r="U562" s="18"/>
      <c r="V562" s="18"/>
      <c r="W562" s="18"/>
      <c r="X562" s="18"/>
      <c r="Y562" s="18"/>
      <c r="Z562" s="18"/>
      <c r="AA562" s="18"/>
    </row>
    <row r="563" spans="1:27" ht="18.75" customHeight="1">
      <c r="A563" s="18"/>
      <c r="B563" s="409"/>
      <c r="C563" s="409"/>
      <c r="D563" s="409"/>
      <c r="E563" s="409"/>
      <c r="F563" s="409"/>
      <c r="G563" s="409"/>
      <c r="H563" s="409"/>
      <c r="I563" s="409"/>
      <c r="J563" s="409"/>
      <c r="K563" s="409"/>
      <c r="L563" s="409"/>
      <c r="M563" s="409"/>
      <c r="N563" s="409"/>
      <c r="P563" s="18"/>
      <c r="Q563" s="18"/>
      <c r="R563" s="18"/>
      <c r="S563" s="18"/>
      <c r="T563" s="18"/>
      <c r="U563" s="18"/>
      <c r="V563" s="18"/>
      <c r="W563" s="18"/>
      <c r="X563" s="18"/>
      <c r="Y563" s="18"/>
      <c r="Z563" s="18"/>
      <c r="AA563" s="18"/>
    </row>
    <row r="564" spans="1:27" ht="18.75" customHeight="1">
      <c r="A564" s="18"/>
      <c r="B564" s="409"/>
      <c r="C564" s="409"/>
      <c r="D564" s="409"/>
      <c r="E564" s="409"/>
      <c r="F564" s="409"/>
      <c r="G564" s="409"/>
      <c r="H564" s="409"/>
      <c r="I564" s="409"/>
      <c r="J564" s="409"/>
      <c r="K564" s="409"/>
      <c r="L564" s="409"/>
      <c r="M564" s="409"/>
      <c r="N564" s="409"/>
      <c r="P564" s="18"/>
      <c r="Q564" s="18"/>
      <c r="R564" s="18"/>
      <c r="S564" s="18"/>
      <c r="T564" s="18"/>
      <c r="U564" s="18"/>
      <c r="V564" s="18"/>
      <c r="W564" s="18"/>
      <c r="X564" s="18"/>
      <c r="Y564" s="18"/>
      <c r="Z564" s="18"/>
      <c r="AA564" s="18"/>
    </row>
    <row r="565" spans="1:27" ht="18.75" customHeight="1">
      <c r="A565" s="18"/>
      <c r="B565" s="409"/>
      <c r="C565" s="409"/>
      <c r="D565" s="409"/>
      <c r="E565" s="409"/>
      <c r="F565" s="409"/>
      <c r="G565" s="409"/>
      <c r="H565" s="409"/>
      <c r="I565" s="409"/>
      <c r="J565" s="409"/>
      <c r="K565" s="409"/>
      <c r="L565" s="409"/>
      <c r="M565" s="409"/>
      <c r="N565" s="409"/>
      <c r="P565" s="18"/>
      <c r="Q565" s="18"/>
      <c r="R565" s="18"/>
      <c r="S565" s="18"/>
      <c r="T565" s="18"/>
      <c r="U565" s="18"/>
      <c r="V565" s="18"/>
      <c r="W565" s="18"/>
      <c r="X565" s="18"/>
      <c r="Y565" s="18"/>
      <c r="Z565" s="18"/>
      <c r="AA565" s="18"/>
    </row>
    <row r="566" spans="1:27" ht="18.75" customHeight="1">
      <c r="A566" s="18"/>
      <c r="B566" s="409"/>
      <c r="C566" s="409"/>
      <c r="D566" s="409"/>
      <c r="E566" s="409"/>
      <c r="F566" s="409"/>
      <c r="G566" s="409"/>
      <c r="H566" s="409"/>
      <c r="I566" s="409"/>
      <c r="J566" s="409"/>
      <c r="K566" s="409"/>
      <c r="L566" s="409"/>
      <c r="M566" s="409"/>
      <c r="N566" s="409"/>
      <c r="P566" s="18"/>
      <c r="Q566" s="18"/>
      <c r="R566" s="18"/>
      <c r="S566" s="18"/>
      <c r="T566" s="18"/>
      <c r="U566" s="18"/>
      <c r="V566" s="18"/>
      <c r="W566" s="18"/>
      <c r="X566" s="18"/>
      <c r="Y566" s="18"/>
      <c r="Z566" s="18"/>
      <c r="AA566" s="18"/>
    </row>
    <row r="567" spans="1:27" ht="18.75" customHeight="1">
      <c r="A567" s="18"/>
      <c r="B567" s="409"/>
      <c r="C567" s="409"/>
      <c r="D567" s="409"/>
      <c r="E567" s="409"/>
      <c r="F567" s="409"/>
      <c r="G567" s="409"/>
      <c r="H567" s="409"/>
      <c r="I567" s="409"/>
      <c r="J567" s="409"/>
      <c r="K567" s="409"/>
      <c r="L567" s="409"/>
      <c r="M567" s="409"/>
      <c r="N567" s="409"/>
      <c r="P567" s="18"/>
      <c r="Q567" s="18"/>
      <c r="R567" s="18"/>
      <c r="S567" s="18"/>
      <c r="T567" s="18"/>
      <c r="U567" s="18"/>
      <c r="V567" s="18"/>
      <c r="W567" s="18"/>
      <c r="X567" s="18"/>
      <c r="Y567" s="18"/>
      <c r="Z567" s="18"/>
      <c r="AA567" s="18"/>
    </row>
    <row r="568" spans="1:27" ht="18.75" customHeight="1">
      <c r="A568" s="18"/>
      <c r="B568" s="409"/>
      <c r="C568" s="409"/>
      <c r="D568" s="409"/>
      <c r="E568" s="409"/>
      <c r="F568" s="409"/>
      <c r="G568" s="409"/>
      <c r="H568" s="409"/>
      <c r="I568" s="409"/>
      <c r="J568" s="409"/>
      <c r="K568" s="409"/>
      <c r="L568" s="409"/>
      <c r="M568" s="409"/>
      <c r="N568" s="409"/>
      <c r="P568" s="18"/>
      <c r="Q568" s="18"/>
      <c r="R568" s="18"/>
      <c r="S568" s="18"/>
      <c r="T568" s="18"/>
      <c r="U568" s="18"/>
      <c r="V568" s="18"/>
      <c r="W568" s="18"/>
      <c r="X568" s="18"/>
      <c r="Y568" s="18"/>
      <c r="Z568" s="18"/>
      <c r="AA568" s="18"/>
    </row>
    <row r="569" spans="1:27" ht="18.75" customHeight="1">
      <c r="A569" s="18"/>
      <c r="B569" s="409"/>
      <c r="C569" s="409"/>
      <c r="D569" s="409"/>
      <c r="E569" s="409"/>
      <c r="F569" s="409"/>
      <c r="G569" s="409"/>
      <c r="H569" s="409"/>
      <c r="I569" s="409"/>
      <c r="J569" s="409"/>
      <c r="K569" s="409"/>
      <c r="L569" s="409"/>
      <c r="M569" s="409"/>
      <c r="N569" s="409"/>
      <c r="P569" s="18"/>
      <c r="Q569" s="18"/>
      <c r="R569" s="18"/>
      <c r="S569" s="18"/>
      <c r="T569" s="18"/>
      <c r="U569" s="18"/>
      <c r="V569" s="18"/>
      <c r="W569" s="18"/>
      <c r="X569" s="18"/>
      <c r="Y569" s="18"/>
      <c r="Z569" s="18"/>
      <c r="AA569" s="18"/>
    </row>
    <row r="570" spans="1:27" ht="18.75" customHeight="1">
      <c r="A570" s="18"/>
      <c r="B570" s="409"/>
      <c r="C570" s="409"/>
      <c r="D570" s="409"/>
      <c r="E570" s="409"/>
      <c r="F570" s="409"/>
      <c r="G570" s="409"/>
      <c r="H570" s="409"/>
      <c r="I570" s="409"/>
      <c r="J570" s="409"/>
      <c r="K570" s="409"/>
      <c r="L570" s="409"/>
      <c r="M570" s="409"/>
      <c r="N570" s="409"/>
      <c r="P570" s="18"/>
      <c r="Q570" s="18"/>
      <c r="R570" s="18"/>
      <c r="S570" s="18"/>
      <c r="T570" s="18"/>
      <c r="U570" s="18"/>
      <c r="V570" s="18"/>
      <c r="W570" s="18"/>
      <c r="X570" s="18"/>
      <c r="Y570" s="18"/>
      <c r="Z570" s="18"/>
      <c r="AA570" s="18"/>
    </row>
    <row r="571" spans="1:27" ht="18.75" customHeight="1">
      <c r="A571" s="18"/>
      <c r="B571" s="409"/>
      <c r="C571" s="409"/>
      <c r="D571" s="409"/>
      <c r="E571" s="409"/>
      <c r="F571" s="409"/>
      <c r="G571" s="409"/>
      <c r="H571" s="409"/>
      <c r="I571" s="409"/>
      <c r="J571" s="409"/>
      <c r="K571" s="409"/>
      <c r="L571" s="409"/>
      <c r="M571" s="409"/>
      <c r="N571" s="409"/>
      <c r="P571" s="18"/>
      <c r="Q571" s="18"/>
      <c r="R571" s="18"/>
      <c r="S571" s="18"/>
      <c r="T571" s="18"/>
      <c r="U571" s="18"/>
      <c r="V571" s="18"/>
      <c r="W571" s="18"/>
      <c r="X571" s="18"/>
      <c r="Y571" s="18"/>
      <c r="Z571" s="18"/>
      <c r="AA571" s="18"/>
    </row>
    <row r="572" spans="1:27" ht="18.75" customHeight="1">
      <c r="A572" s="18"/>
      <c r="B572" s="409"/>
      <c r="C572" s="409"/>
      <c r="D572" s="409"/>
      <c r="E572" s="409"/>
      <c r="F572" s="409"/>
      <c r="G572" s="409"/>
      <c r="H572" s="409"/>
      <c r="I572" s="409"/>
      <c r="J572" s="409"/>
      <c r="K572" s="409"/>
      <c r="L572" s="409"/>
      <c r="M572" s="409"/>
      <c r="N572" s="409"/>
      <c r="P572" s="18"/>
      <c r="Q572" s="18"/>
      <c r="R572" s="18"/>
      <c r="S572" s="18"/>
      <c r="T572" s="18"/>
      <c r="U572" s="18"/>
      <c r="V572" s="18"/>
      <c r="W572" s="18"/>
      <c r="X572" s="18"/>
      <c r="Y572" s="18"/>
      <c r="Z572" s="18"/>
      <c r="AA572" s="18"/>
    </row>
    <row r="573" spans="1:27" ht="18.75" customHeight="1">
      <c r="A573" s="18"/>
      <c r="B573" s="409"/>
      <c r="C573" s="409"/>
      <c r="D573" s="409"/>
      <c r="E573" s="409"/>
      <c r="F573" s="409"/>
      <c r="G573" s="409"/>
      <c r="H573" s="409"/>
      <c r="I573" s="409"/>
      <c r="J573" s="409"/>
      <c r="K573" s="409"/>
      <c r="L573" s="409"/>
      <c r="M573" s="409"/>
      <c r="N573" s="409"/>
      <c r="P573" s="18"/>
      <c r="Q573" s="18"/>
      <c r="R573" s="18"/>
      <c r="S573" s="18"/>
      <c r="T573" s="18"/>
      <c r="U573" s="18"/>
      <c r="V573" s="18"/>
      <c r="W573" s="18"/>
      <c r="X573" s="18"/>
      <c r="Y573" s="18"/>
      <c r="Z573" s="18"/>
      <c r="AA573" s="18"/>
    </row>
    <row r="574" spans="1:27" ht="18.75" customHeight="1">
      <c r="A574" s="18"/>
      <c r="B574" s="409"/>
      <c r="C574" s="409"/>
      <c r="D574" s="409"/>
      <c r="E574" s="409"/>
      <c r="F574" s="409"/>
      <c r="G574" s="409"/>
      <c r="H574" s="409"/>
      <c r="I574" s="409"/>
      <c r="J574" s="409"/>
      <c r="K574" s="409"/>
      <c r="L574" s="409"/>
      <c r="M574" s="409"/>
      <c r="N574" s="409"/>
      <c r="P574" s="18"/>
      <c r="Q574" s="18"/>
      <c r="R574" s="18"/>
      <c r="S574" s="18"/>
      <c r="T574" s="18"/>
      <c r="U574" s="18"/>
      <c r="V574" s="18"/>
      <c r="W574" s="18"/>
      <c r="X574" s="18"/>
      <c r="Y574" s="18"/>
      <c r="Z574" s="18"/>
      <c r="AA574" s="18"/>
    </row>
    <row r="575" spans="1:27" ht="18.75" customHeight="1">
      <c r="A575" s="18"/>
      <c r="B575" s="409"/>
      <c r="C575" s="409"/>
      <c r="D575" s="409"/>
      <c r="E575" s="409"/>
      <c r="F575" s="409"/>
      <c r="G575" s="409"/>
      <c r="H575" s="409"/>
      <c r="I575" s="409"/>
      <c r="J575" s="409"/>
      <c r="K575" s="409"/>
      <c r="L575" s="409"/>
      <c r="M575" s="409"/>
      <c r="N575" s="409"/>
      <c r="P575" s="18"/>
      <c r="Q575" s="18"/>
      <c r="R575" s="18"/>
      <c r="S575" s="18"/>
      <c r="T575" s="18"/>
      <c r="U575" s="18"/>
      <c r="V575" s="18"/>
      <c r="W575" s="18"/>
      <c r="X575" s="18"/>
      <c r="Y575" s="18"/>
      <c r="Z575" s="18"/>
      <c r="AA575" s="18"/>
    </row>
    <row r="576" spans="1:27" ht="18.75" customHeight="1">
      <c r="A576" s="18"/>
      <c r="B576" s="409"/>
      <c r="C576" s="409"/>
      <c r="D576" s="409"/>
      <c r="E576" s="409"/>
      <c r="F576" s="409"/>
      <c r="G576" s="409"/>
      <c r="H576" s="409"/>
      <c r="I576" s="409"/>
      <c r="J576" s="409"/>
      <c r="K576" s="409"/>
      <c r="L576" s="409"/>
      <c r="M576" s="409"/>
      <c r="N576" s="409"/>
      <c r="P576" s="18"/>
      <c r="Q576" s="18"/>
      <c r="R576" s="18"/>
      <c r="S576" s="18"/>
      <c r="T576" s="18"/>
      <c r="U576" s="18"/>
      <c r="V576" s="18"/>
      <c r="W576" s="18"/>
      <c r="X576" s="18"/>
      <c r="Y576" s="18"/>
      <c r="Z576" s="18"/>
      <c r="AA576" s="18"/>
    </row>
    <row r="577" spans="1:27" ht="18.75" customHeight="1">
      <c r="A577" s="18"/>
      <c r="B577" s="409"/>
      <c r="C577" s="409"/>
      <c r="D577" s="409"/>
      <c r="E577" s="409"/>
      <c r="F577" s="409"/>
      <c r="G577" s="409"/>
      <c r="H577" s="409"/>
      <c r="I577" s="409"/>
      <c r="J577" s="409"/>
      <c r="K577" s="409"/>
      <c r="L577" s="409"/>
      <c r="M577" s="409"/>
      <c r="N577" s="409"/>
      <c r="P577" s="18"/>
      <c r="Q577" s="18"/>
      <c r="R577" s="18"/>
      <c r="S577" s="18"/>
      <c r="T577" s="18"/>
      <c r="U577" s="18"/>
      <c r="V577" s="18"/>
      <c r="W577" s="18"/>
      <c r="X577" s="18"/>
      <c r="Y577" s="18"/>
      <c r="Z577" s="18"/>
      <c r="AA577" s="18"/>
    </row>
    <row r="578" spans="1:27" ht="18.75" customHeight="1">
      <c r="A578" s="18"/>
      <c r="B578" s="409"/>
      <c r="C578" s="409"/>
      <c r="D578" s="409"/>
      <c r="E578" s="409"/>
      <c r="F578" s="409"/>
      <c r="G578" s="409"/>
      <c r="H578" s="409"/>
      <c r="I578" s="409"/>
      <c r="J578" s="409"/>
      <c r="K578" s="409"/>
      <c r="L578" s="409"/>
      <c r="M578" s="409"/>
      <c r="N578" s="409"/>
      <c r="P578" s="18"/>
      <c r="Q578" s="18"/>
      <c r="R578" s="18"/>
      <c r="S578" s="18"/>
      <c r="T578" s="18"/>
      <c r="U578" s="18"/>
      <c r="V578" s="18"/>
      <c r="W578" s="18"/>
      <c r="X578" s="18"/>
      <c r="Y578" s="18"/>
      <c r="Z578" s="18"/>
      <c r="AA578" s="18"/>
    </row>
    <row r="579" spans="1:27" ht="18.75" customHeight="1">
      <c r="A579" s="18"/>
      <c r="B579" s="409"/>
      <c r="C579" s="409"/>
      <c r="D579" s="409"/>
      <c r="E579" s="409"/>
      <c r="F579" s="409"/>
      <c r="G579" s="409"/>
      <c r="H579" s="409"/>
      <c r="I579" s="409"/>
      <c r="J579" s="409"/>
      <c r="K579" s="409"/>
      <c r="L579" s="409"/>
      <c r="M579" s="409"/>
      <c r="N579" s="409"/>
      <c r="P579" s="18"/>
      <c r="Q579" s="18"/>
      <c r="R579" s="18"/>
      <c r="S579" s="18"/>
      <c r="T579" s="18"/>
      <c r="U579" s="18"/>
      <c r="V579" s="18"/>
      <c r="W579" s="18"/>
      <c r="X579" s="18"/>
      <c r="Y579" s="18"/>
      <c r="Z579" s="18"/>
      <c r="AA579" s="18"/>
    </row>
    <row r="580" spans="1:27" ht="18.75" customHeight="1">
      <c r="A580" s="18"/>
      <c r="B580" s="409"/>
      <c r="C580" s="409"/>
      <c r="D580" s="409"/>
      <c r="E580" s="409"/>
      <c r="F580" s="409"/>
      <c r="G580" s="409"/>
      <c r="H580" s="409"/>
      <c r="I580" s="409"/>
      <c r="J580" s="409"/>
      <c r="K580" s="409"/>
      <c r="L580" s="409"/>
      <c r="M580" s="409"/>
      <c r="N580" s="409"/>
      <c r="P580" s="18"/>
      <c r="Q580" s="18"/>
      <c r="R580" s="18"/>
      <c r="S580" s="18"/>
      <c r="T580" s="18"/>
      <c r="U580" s="18"/>
      <c r="V580" s="18"/>
      <c r="W580" s="18"/>
      <c r="X580" s="18"/>
      <c r="Y580" s="18"/>
      <c r="Z580" s="18"/>
      <c r="AA580" s="18"/>
    </row>
    <row r="581" spans="1:27" ht="18.75" customHeight="1">
      <c r="A581" s="18"/>
      <c r="B581" s="409"/>
      <c r="C581" s="409"/>
      <c r="D581" s="409"/>
      <c r="E581" s="409"/>
      <c r="F581" s="409"/>
      <c r="G581" s="409"/>
      <c r="H581" s="409"/>
      <c r="I581" s="409"/>
      <c r="J581" s="409"/>
      <c r="K581" s="409"/>
      <c r="L581" s="409"/>
      <c r="M581" s="409"/>
      <c r="N581" s="409"/>
      <c r="P581" s="18"/>
      <c r="Q581" s="18"/>
      <c r="R581" s="18"/>
      <c r="S581" s="18"/>
      <c r="T581" s="18"/>
      <c r="U581" s="18"/>
      <c r="V581" s="18"/>
      <c r="W581" s="18"/>
      <c r="X581" s="18"/>
      <c r="Y581" s="18"/>
      <c r="Z581" s="18"/>
      <c r="AA581" s="18"/>
    </row>
    <row r="582" spans="1:27" ht="18.75" customHeight="1">
      <c r="A582" s="18"/>
      <c r="B582" s="409"/>
      <c r="C582" s="409"/>
      <c r="D582" s="409"/>
      <c r="E582" s="409"/>
      <c r="F582" s="409"/>
      <c r="G582" s="409"/>
      <c r="H582" s="409"/>
      <c r="I582" s="409"/>
      <c r="J582" s="409"/>
      <c r="K582" s="409"/>
      <c r="L582" s="409"/>
      <c r="M582" s="409"/>
      <c r="N582" s="409"/>
      <c r="P582" s="18"/>
      <c r="Q582" s="18"/>
      <c r="R582" s="18"/>
      <c r="S582" s="18"/>
      <c r="T582" s="18"/>
      <c r="U582" s="18"/>
      <c r="V582" s="18"/>
      <c r="W582" s="18"/>
      <c r="X582" s="18"/>
      <c r="Y582" s="18"/>
      <c r="Z582" s="18"/>
      <c r="AA582" s="18"/>
    </row>
    <row r="583" spans="1:27" ht="18.75" customHeight="1">
      <c r="A583" s="18"/>
      <c r="B583" s="409"/>
      <c r="C583" s="409"/>
      <c r="D583" s="409"/>
      <c r="E583" s="409"/>
      <c r="F583" s="409"/>
      <c r="G583" s="409"/>
      <c r="H583" s="409"/>
      <c r="I583" s="409"/>
      <c r="J583" s="409"/>
      <c r="K583" s="409"/>
      <c r="L583" s="409"/>
      <c r="M583" s="409"/>
      <c r="N583" s="409"/>
      <c r="P583" s="18"/>
      <c r="Q583" s="18"/>
      <c r="R583" s="18"/>
      <c r="S583" s="18"/>
      <c r="T583" s="18"/>
      <c r="U583" s="18"/>
      <c r="V583" s="18"/>
      <c r="W583" s="18"/>
      <c r="X583" s="18"/>
      <c r="Y583" s="18"/>
      <c r="Z583" s="18"/>
      <c r="AA583" s="18"/>
    </row>
    <row r="584" spans="1:27" ht="18.75" customHeight="1">
      <c r="A584" s="18"/>
      <c r="B584" s="409"/>
      <c r="C584" s="409"/>
      <c r="D584" s="409"/>
      <c r="E584" s="409"/>
      <c r="F584" s="409"/>
      <c r="G584" s="409"/>
      <c r="H584" s="409"/>
      <c r="I584" s="409"/>
      <c r="J584" s="409"/>
      <c r="K584" s="409"/>
      <c r="L584" s="409"/>
      <c r="M584" s="409"/>
      <c r="N584" s="409"/>
      <c r="P584" s="18"/>
      <c r="Q584" s="18"/>
      <c r="R584" s="18"/>
      <c r="S584" s="18"/>
      <c r="T584" s="18"/>
      <c r="U584" s="18"/>
      <c r="V584" s="18"/>
      <c r="W584" s="18"/>
      <c r="X584" s="18"/>
      <c r="Y584" s="18"/>
      <c r="Z584" s="18"/>
      <c r="AA584" s="18"/>
    </row>
    <row r="585" spans="1:27" ht="18.75" customHeight="1">
      <c r="A585" s="18"/>
      <c r="B585" s="409"/>
      <c r="C585" s="409"/>
      <c r="D585" s="409"/>
      <c r="E585" s="409"/>
      <c r="F585" s="409"/>
      <c r="G585" s="409"/>
      <c r="H585" s="409"/>
      <c r="I585" s="409"/>
      <c r="J585" s="409"/>
      <c r="K585" s="409"/>
      <c r="L585" s="409"/>
      <c r="M585" s="409"/>
      <c r="N585" s="409"/>
      <c r="P585" s="18"/>
      <c r="Q585" s="18"/>
      <c r="R585" s="18"/>
      <c r="S585" s="18"/>
      <c r="T585" s="18"/>
      <c r="U585" s="18"/>
      <c r="V585" s="18"/>
      <c r="W585" s="18"/>
      <c r="X585" s="18"/>
      <c r="Y585" s="18"/>
      <c r="Z585" s="18"/>
      <c r="AA585" s="18"/>
    </row>
    <row r="586" spans="1:27" ht="18.75" customHeight="1">
      <c r="A586" s="18"/>
      <c r="B586" s="409"/>
      <c r="C586" s="409"/>
      <c r="D586" s="409"/>
      <c r="E586" s="409"/>
      <c r="F586" s="409"/>
      <c r="G586" s="409"/>
      <c r="H586" s="409"/>
      <c r="I586" s="409"/>
      <c r="J586" s="409"/>
      <c r="K586" s="409"/>
      <c r="L586" s="409"/>
      <c r="M586" s="409"/>
      <c r="N586" s="409"/>
      <c r="P586" s="18"/>
      <c r="Q586" s="18"/>
      <c r="R586" s="18"/>
      <c r="S586" s="18"/>
      <c r="T586" s="18"/>
      <c r="U586" s="18"/>
      <c r="V586" s="18"/>
      <c r="W586" s="18"/>
      <c r="X586" s="18"/>
      <c r="Y586" s="18"/>
      <c r="Z586" s="18"/>
      <c r="AA586" s="18"/>
    </row>
    <row r="587" spans="1:27" ht="18.75" customHeight="1">
      <c r="A587" s="18"/>
      <c r="B587" s="409"/>
      <c r="C587" s="409"/>
      <c r="D587" s="409"/>
      <c r="E587" s="409"/>
      <c r="F587" s="409"/>
      <c r="G587" s="409"/>
      <c r="H587" s="409"/>
      <c r="I587" s="409"/>
      <c r="J587" s="409"/>
      <c r="K587" s="409"/>
      <c r="L587" s="409"/>
      <c r="M587" s="409"/>
      <c r="N587" s="409"/>
      <c r="P587" s="18"/>
      <c r="Q587" s="18"/>
      <c r="R587" s="18"/>
      <c r="S587" s="18"/>
      <c r="T587" s="18"/>
      <c r="U587" s="18"/>
      <c r="V587" s="18"/>
      <c r="W587" s="18"/>
      <c r="X587" s="18"/>
      <c r="Y587" s="18"/>
      <c r="Z587" s="18"/>
      <c r="AA587" s="18"/>
    </row>
    <row r="588" spans="1:27" ht="18.75" customHeight="1">
      <c r="A588" s="18"/>
      <c r="B588" s="409"/>
      <c r="C588" s="409"/>
      <c r="D588" s="409"/>
      <c r="E588" s="409"/>
      <c r="F588" s="409"/>
      <c r="G588" s="409"/>
      <c r="H588" s="409"/>
      <c r="I588" s="409"/>
      <c r="J588" s="409"/>
      <c r="K588" s="409"/>
      <c r="L588" s="409"/>
      <c r="M588" s="409"/>
      <c r="N588" s="409"/>
      <c r="P588" s="18"/>
      <c r="Q588" s="18"/>
      <c r="R588" s="18"/>
      <c r="S588" s="18"/>
      <c r="T588" s="18"/>
      <c r="U588" s="18"/>
      <c r="V588" s="18"/>
      <c r="W588" s="18"/>
      <c r="X588" s="18"/>
      <c r="Y588" s="18"/>
      <c r="Z588" s="18"/>
      <c r="AA588" s="18"/>
    </row>
    <row r="589" spans="1:27" ht="18.75" customHeight="1">
      <c r="A589" s="18"/>
      <c r="B589" s="409"/>
      <c r="C589" s="409"/>
      <c r="D589" s="409"/>
      <c r="E589" s="409"/>
      <c r="F589" s="409"/>
      <c r="G589" s="409"/>
      <c r="H589" s="409"/>
      <c r="I589" s="409"/>
      <c r="J589" s="409"/>
      <c r="K589" s="409"/>
      <c r="L589" s="409"/>
      <c r="M589" s="409"/>
      <c r="N589" s="409"/>
      <c r="P589" s="18"/>
      <c r="Q589" s="18"/>
      <c r="R589" s="18"/>
      <c r="S589" s="18"/>
      <c r="T589" s="18"/>
      <c r="U589" s="18"/>
      <c r="V589" s="18"/>
      <c r="W589" s="18"/>
      <c r="X589" s="18"/>
      <c r="Y589" s="18"/>
      <c r="Z589" s="18"/>
      <c r="AA589" s="18"/>
    </row>
    <row r="590" spans="1:27" ht="18.75" customHeight="1">
      <c r="A590" s="18"/>
      <c r="B590" s="409"/>
      <c r="C590" s="409"/>
      <c r="D590" s="409"/>
      <c r="E590" s="409"/>
      <c r="F590" s="409"/>
      <c r="G590" s="409"/>
      <c r="H590" s="409"/>
      <c r="I590" s="409"/>
      <c r="J590" s="409"/>
      <c r="K590" s="409"/>
      <c r="L590" s="409"/>
      <c r="M590" s="409"/>
      <c r="N590" s="409"/>
      <c r="P590" s="18"/>
      <c r="Q590" s="18"/>
      <c r="R590" s="18"/>
      <c r="S590" s="18"/>
      <c r="T590" s="18"/>
      <c r="U590" s="18"/>
      <c r="V590" s="18"/>
      <c r="W590" s="18"/>
      <c r="X590" s="18"/>
      <c r="Y590" s="18"/>
      <c r="Z590" s="18"/>
      <c r="AA590" s="18"/>
    </row>
    <row r="591" spans="1:27" ht="18.75" customHeight="1">
      <c r="A591" s="18"/>
      <c r="B591" s="409"/>
      <c r="C591" s="409"/>
      <c r="D591" s="409"/>
      <c r="E591" s="409"/>
      <c r="F591" s="409"/>
      <c r="G591" s="409"/>
      <c r="H591" s="409"/>
      <c r="I591" s="409"/>
      <c r="J591" s="409"/>
      <c r="K591" s="409"/>
      <c r="L591" s="409"/>
      <c r="M591" s="409"/>
      <c r="N591" s="409"/>
      <c r="P591" s="18"/>
      <c r="Q591" s="18"/>
      <c r="R591" s="18"/>
      <c r="S591" s="18"/>
      <c r="T591" s="18"/>
      <c r="U591" s="18"/>
      <c r="V591" s="18"/>
      <c r="W591" s="18"/>
      <c r="X591" s="18"/>
      <c r="Y591" s="18"/>
      <c r="Z591" s="18"/>
      <c r="AA591" s="18"/>
    </row>
    <row r="592" spans="1:27" ht="18.75" customHeight="1">
      <c r="A592" s="18"/>
      <c r="B592" s="409"/>
      <c r="C592" s="409"/>
      <c r="D592" s="409"/>
      <c r="E592" s="409"/>
      <c r="F592" s="409"/>
      <c r="G592" s="409"/>
      <c r="H592" s="409"/>
      <c r="I592" s="409"/>
      <c r="J592" s="409"/>
      <c r="K592" s="409"/>
      <c r="L592" s="409"/>
      <c r="M592" s="409"/>
      <c r="N592" s="409"/>
      <c r="P592" s="18"/>
      <c r="Q592" s="18"/>
      <c r="R592" s="18"/>
      <c r="S592" s="18"/>
      <c r="T592" s="18"/>
      <c r="U592" s="18"/>
      <c r="V592" s="18"/>
      <c r="W592" s="18"/>
      <c r="X592" s="18"/>
      <c r="Y592" s="18"/>
      <c r="Z592" s="18"/>
      <c r="AA592" s="18"/>
    </row>
    <row r="593" spans="1:27" ht="18.75" customHeight="1">
      <c r="A593" s="18"/>
      <c r="B593" s="409"/>
      <c r="C593" s="409"/>
      <c r="D593" s="409"/>
      <c r="E593" s="409"/>
      <c r="F593" s="409"/>
      <c r="G593" s="409"/>
      <c r="H593" s="409"/>
      <c r="I593" s="409"/>
      <c r="J593" s="409"/>
      <c r="K593" s="409"/>
      <c r="L593" s="409"/>
      <c r="M593" s="409"/>
      <c r="N593" s="409"/>
      <c r="P593" s="18"/>
      <c r="Q593" s="18"/>
      <c r="R593" s="18"/>
      <c r="S593" s="18"/>
      <c r="T593" s="18"/>
      <c r="U593" s="18"/>
      <c r="V593" s="18"/>
      <c r="W593" s="18"/>
      <c r="X593" s="18"/>
      <c r="Y593" s="18"/>
      <c r="Z593" s="18"/>
      <c r="AA593" s="18"/>
    </row>
    <row r="594" spans="1:27" ht="18.75" customHeight="1">
      <c r="A594" s="18"/>
      <c r="B594" s="409"/>
      <c r="C594" s="409"/>
      <c r="D594" s="409"/>
      <c r="E594" s="409"/>
      <c r="F594" s="409"/>
      <c r="G594" s="409"/>
      <c r="H594" s="409"/>
      <c r="I594" s="409"/>
      <c r="J594" s="409"/>
      <c r="K594" s="409"/>
      <c r="L594" s="409"/>
      <c r="M594" s="409"/>
      <c r="N594" s="409"/>
      <c r="P594" s="18"/>
      <c r="Q594" s="18"/>
      <c r="R594" s="18"/>
      <c r="S594" s="18"/>
      <c r="T594" s="18"/>
      <c r="U594" s="18"/>
      <c r="V594" s="18"/>
      <c r="W594" s="18"/>
      <c r="X594" s="18"/>
      <c r="Y594" s="18"/>
      <c r="Z594" s="18"/>
      <c r="AA594" s="18"/>
    </row>
    <row r="595" spans="1:27" ht="18.75" customHeight="1">
      <c r="A595" s="18"/>
      <c r="B595" s="409"/>
      <c r="C595" s="409"/>
      <c r="D595" s="409"/>
      <c r="E595" s="409"/>
      <c r="F595" s="409"/>
      <c r="G595" s="409"/>
      <c r="H595" s="409"/>
      <c r="I595" s="409"/>
      <c r="J595" s="409"/>
      <c r="K595" s="409"/>
      <c r="L595" s="409"/>
      <c r="M595" s="409"/>
      <c r="N595" s="409"/>
      <c r="P595" s="18"/>
      <c r="Q595" s="18"/>
      <c r="R595" s="18"/>
      <c r="S595" s="18"/>
      <c r="T595" s="18"/>
      <c r="U595" s="18"/>
      <c r="V595" s="18"/>
      <c r="W595" s="18"/>
      <c r="X595" s="18"/>
      <c r="Y595" s="18"/>
      <c r="Z595" s="18"/>
      <c r="AA595" s="18"/>
    </row>
    <row r="596" spans="1:27" ht="18.75" customHeight="1">
      <c r="A596" s="18"/>
      <c r="B596" s="409"/>
      <c r="C596" s="409"/>
      <c r="D596" s="409"/>
      <c r="E596" s="409"/>
      <c r="F596" s="409"/>
      <c r="G596" s="409"/>
      <c r="H596" s="409"/>
      <c r="I596" s="409"/>
      <c r="J596" s="409"/>
      <c r="K596" s="409"/>
      <c r="L596" s="409"/>
      <c r="M596" s="409"/>
      <c r="N596" s="409"/>
      <c r="P596" s="18"/>
      <c r="Q596" s="18"/>
      <c r="R596" s="18"/>
      <c r="S596" s="18"/>
      <c r="T596" s="18"/>
      <c r="U596" s="18"/>
      <c r="V596" s="18"/>
      <c r="W596" s="18"/>
      <c r="X596" s="18"/>
      <c r="Y596" s="18"/>
      <c r="Z596" s="18"/>
      <c r="AA596" s="18"/>
    </row>
    <row r="597" spans="1:27" ht="18.75" customHeight="1">
      <c r="A597" s="18"/>
      <c r="B597" s="409"/>
      <c r="C597" s="409"/>
      <c r="D597" s="409"/>
      <c r="E597" s="409"/>
      <c r="F597" s="409"/>
      <c r="G597" s="409"/>
      <c r="H597" s="409"/>
      <c r="I597" s="409"/>
      <c r="J597" s="409"/>
      <c r="K597" s="409"/>
      <c r="L597" s="409"/>
      <c r="M597" s="409"/>
      <c r="N597" s="409"/>
      <c r="P597" s="18"/>
      <c r="Q597" s="18"/>
      <c r="R597" s="18"/>
      <c r="S597" s="18"/>
      <c r="T597" s="18"/>
      <c r="U597" s="18"/>
      <c r="V597" s="18"/>
      <c r="W597" s="18"/>
      <c r="X597" s="18"/>
      <c r="Y597" s="18"/>
      <c r="Z597" s="18"/>
      <c r="AA597" s="18"/>
    </row>
    <row r="598" spans="1:27" ht="18.75" customHeight="1">
      <c r="A598" s="18"/>
      <c r="B598" s="409"/>
      <c r="C598" s="409"/>
      <c r="D598" s="409"/>
      <c r="E598" s="409"/>
      <c r="F598" s="409"/>
      <c r="G598" s="409"/>
      <c r="H598" s="409"/>
      <c r="I598" s="409"/>
      <c r="J598" s="409"/>
      <c r="K598" s="409"/>
      <c r="L598" s="409"/>
      <c r="M598" s="409"/>
      <c r="N598" s="409"/>
      <c r="P598" s="18"/>
      <c r="Q598" s="18"/>
      <c r="R598" s="18"/>
      <c r="S598" s="18"/>
      <c r="T598" s="18"/>
      <c r="U598" s="18"/>
      <c r="V598" s="18"/>
      <c r="W598" s="18"/>
      <c r="X598" s="18"/>
      <c r="Y598" s="18"/>
      <c r="Z598" s="18"/>
      <c r="AA598" s="18"/>
    </row>
    <row r="599" spans="1:27" ht="18.75" customHeight="1">
      <c r="A599" s="18"/>
      <c r="B599" s="409"/>
      <c r="C599" s="409"/>
      <c r="D599" s="409"/>
      <c r="E599" s="409"/>
      <c r="F599" s="409"/>
      <c r="G599" s="409"/>
      <c r="H599" s="409"/>
      <c r="I599" s="409"/>
      <c r="J599" s="409"/>
      <c r="K599" s="409"/>
      <c r="L599" s="409"/>
      <c r="M599" s="409"/>
      <c r="N599" s="409"/>
      <c r="P599" s="18"/>
      <c r="Q599" s="18"/>
      <c r="R599" s="18"/>
      <c r="S599" s="18"/>
      <c r="T599" s="18"/>
      <c r="U599" s="18"/>
      <c r="V599" s="18"/>
      <c r="W599" s="18"/>
      <c r="X599" s="18"/>
      <c r="Y599" s="18"/>
      <c r="Z599" s="18"/>
      <c r="AA599" s="18"/>
    </row>
    <row r="600" spans="1:27" ht="18.75" customHeight="1">
      <c r="A600" s="18"/>
      <c r="B600" s="409"/>
      <c r="C600" s="409"/>
      <c r="D600" s="409"/>
      <c r="E600" s="409"/>
      <c r="F600" s="409"/>
      <c r="G600" s="409"/>
      <c r="H600" s="409"/>
      <c r="I600" s="409"/>
      <c r="J600" s="409"/>
      <c r="K600" s="409"/>
      <c r="L600" s="409"/>
      <c r="M600" s="409"/>
      <c r="N600" s="409"/>
      <c r="P600" s="18"/>
      <c r="Q600" s="18"/>
      <c r="R600" s="18"/>
      <c r="S600" s="18"/>
      <c r="T600" s="18"/>
      <c r="U600" s="18"/>
      <c r="V600" s="18"/>
      <c r="W600" s="18"/>
      <c r="X600" s="18"/>
      <c r="Y600" s="18"/>
      <c r="Z600" s="18"/>
      <c r="AA600" s="18"/>
    </row>
    <row r="601" spans="1:27" ht="18.75" customHeight="1">
      <c r="A601" s="18"/>
      <c r="B601" s="409"/>
      <c r="C601" s="409"/>
      <c r="D601" s="409"/>
      <c r="E601" s="409"/>
      <c r="F601" s="409"/>
      <c r="G601" s="409"/>
      <c r="H601" s="409"/>
      <c r="I601" s="409"/>
      <c r="J601" s="409"/>
      <c r="K601" s="409"/>
      <c r="L601" s="409"/>
      <c r="M601" s="409"/>
      <c r="N601" s="409"/>
      <c r="P601" s="18"/>
      <c r="Q601" s="18"/>
      <c r="R601" s="18"/>
      <c r="S601" s="18"/>
      <c r="T601" s="18"/>
      <c r="U601" s="18"/>
      <c r="V601" s="18"/>
      <c r="W601" s="18"/>
      <c r="X601" s="18"/>
      <c r="Y601" s="18"/>
      <c r="Z601" s="18"/>
      <c r="AA601" s="18"/>
    </row>
    <row r="602" spans="1:27" ht="18.75" customHeight="1">
      <c r="A602" s="18"/>
      <c r="B602" s="409"/>
      <c r="C602" s="409"/>
      <c r="D602" s="409"/>
      <c r="E602" s="409"/>
      <c r="F602" s="409"/>
      <c r="G602" s="409"/>
      <c r="H602" s="409"/>
      <c r="I602" s="409"/>
      <c r="J602" s="409"/>
      <c r="K602" s="409"/>
      <c r="L602" s="409"/>
      <c r="M602" s="409"/>
      <c r="N602" s="409"/>
      <c r="P602" s="18"/>
      <c r="Q602" s="18"/>
      <c r="R602" s="18"/>
      <c r="S602" s="18"/>
      <c r="T602" s="18"/>
      <c r="U602" s="18"/>
      <c r="V602" s="18"/>
      <c r="W602" s="18"/>
      <c r="X602" s="18"/>
      <c r="Y602" s="18"/>
      <c r="Z602" s="18"/>
      <c r="AA602" s="18"/>
    </row>
    <row r="603" spans="1:27" ht="18.75" customHeight="1">
      <c r="A603" s="18"/>
      <c r="B603" s="409"/>
      <c r="C603" s="409"/>
      <c r="D603" s="409"/>
      <c r="E603" s="409"/>
      <c r="F603" s="409"/>
      <c r="G603" s="409"/>
      <c r="H603" s="409"/>
      <c r="I603" s="409"/>
      <c r="J603" s="409"/>
      <c r="K603" s="409"/>
      <c r="L603" s="409"/>
      <c r="M603" s="409"/>
      <c r="N603" s="409"/>
      <c r="P603" s="18"/>
      <c r="Q603" s="18"/>
      <c r="R603" s="18"/>
      <c r="S603" s="18"/>
      <c r="T603" s="18"/>
      <c r="U603" s="18"/>
      <c r="V603" s="18"/>
      <c r="W603" s="18"/>
      <c r="X603" s="18"/>
      <c r="Y603" s="18"/>
      <c r="Z603" s="18"/>
      <c r="AA603" s="18"/>
    </row>
    <row r="604" spans="1:27" ht="18.75" customHeight="1">
      <c r="A604" s="18"/>
      <c r="B604" s="409"/>
      <c r="C604" s="409"/>
      <c r="D604" s="409"/>
      <c r="E604" s="409"/>
      <c r="F604" s="409"/>
      <c r="G604" s="409"/>
      <c r="H604" s="409"/>
      <c r="I604" s="409"/>
      <c r="J604" s="409"/>
      <c r="K604" s="409"/>
      <c r="L604" s="409"/>
      <c r="M604" s="409"/>
      <c r="N604" s="409"/>
      <c r="P604" s="18"/>
      <c r="Q604" s="18"/>
      <c r="R604" s="18"/>
      <c r="S604" s="18"/>
      <c r="T604" s="18"/>
      <c r="U604" s="18"/>
      <c r="V604" s="18"/>
      <c r="W604" s="18"/>
      <c r="X604" s="18"/>
      <c r="Y604" s="18"/>
      <c r="Z604" s="18"/>
      <c r="AA604" s="18"/>
    </row>
    <row r="605" spans="1:27" ht="18.75" customHeight="1">
      <c r="A605" s="18"/>
      <c r="B605" s="409"/>
      <c r="C605" s="409"/>
      <c r="D605" s="409"/>
      <c r="E605" s="409"/>
      <c r="F605" s="409"/>
      <c r="G605" s="409"/>
      <c r="H605" s="409"/>
      <c r="I605" s="409"/>
      <c r="J605" s="409"/>
      <c r="K605" s="409"/>
      <c r="L605" s="409"/>
      <c r="M605" s="409"/>
      <c r="N605" s="409"/>
      <c r="P605" s="18"/>
      <c r="Q605" s="18"/>
      <c r="R605" s="18"/>
      <c r="S605" s="18"/>
      <c r="T605" s="18"/>
      <c r="U605" s="18"/>
      <c r="V605" s="18"/>
      <c r="W605" s="18"/>
      <c r="X605" s="18"/>
      <c r="Y605" s="18"/>
      <c r="Z605" s="18"/>
      <c r="AA605" s="18"/>
    </row>
    <row r="606" spans="1:27" ht="18.75" customHeight="1">
      <c r="A606" s="18"/>
      <c r="B606" s="409"/>
      <c r="C606" s="409"/>
      <c r="D606" s="409"/>
      <c r="E606" s="409"/>
      <c r="F606" s="409"/>
      <c r="G606" s="409"/>
      <c r="H606" s="409"/>
      <c r="I606" s="409"/>
      <c r="J606" s="409"/>
      <c r="K606" s="409"/>
      <c r="L606" s="409"/>
      <c r="M606" s="409"/>
      <c r="N606" s="409"/>
      <c r="P606" s="18"/>
      <c r="Q606" s="18"/>
      <c r="R606" s="18"/>
      <c r="S606" s="18"/>
      <c r="T606" s="18"/>
      <c r="U606" s="18"/>
      <c r="V606" s="18"/>
      <c r="W606" s="18"/>
      <c r="X606" s="18"/>
      <c r="Y606" s="18"/>
      <c r="Z606" s="18"/>
      <c r="AA606" s="18"/>
    </row>
    <row r="607" spans="1:27" ht="18.75" customHeight="1">
      <c r="A607" s="18"/>
      <c r="B607" s="409"/>
      <c r="C607" s="409"/>
      <c r="D607" s="409"/>
      <c r="E607" s="409"/>
      <c r="F607" s="409"/>
      <c r="G607" s="409"/>
      <c r="H607" s="409"/>
      <c r="I607" s="409"/>
      <c r="J607" s="409"/>
      <c r="K607" s="409"/>
      <c r="L607" s="409"/>
      <c r="M607" s="409"/>
      <c r="N607" s="409"/>
      <c r="P607" s="18"/>
      <c r="Q607" s="18"/>
      <c r="R607" s="18"/>
      <c r="S607" s="18"/>
      <c r="T607" s="18"/>
      <c r="U607" s="18"/>
      <c r="V607" s="18"/>
      <c r="W607" s="18"/>
      <c r="X607" s="18"/>
      <c r="Y607" s="18"/>
      <c r="Z607" s="18"/>
      <c r="AA607" s="18"/>
    </row>
    <row r="608" spans="1:27" ht="18.75" customHeight="1">
      <c r="A608" s="18"/>
      <c r="B608" s="409"/>
      <c r="C608" s="409"/>
      <c r="D608" s="409"/>
      <c r="E608" s="409"/>
      <c r="F608" s="409"/>
      <c r="G608" s="409"/>
      <c r="H608" s="409"/>
      <c r="I608" s="409"/>
      <c r="J608" s="409"/>
      <c r="K608" s="409"/>
      <c r="L608" s="409"/>
      <c r="M608" s="409"/>
      <c r="N608" s="409"/>
      <c r="P608" s="18"/>
      <c r="Q608" s="18"/>
      <c r="R608" s="18"/>
      <c r="S608" s="18"/>
      <c r="T608" s="18"/>
      <c r="U608" s="18"/>
      <c r="V608" s="18"/>
      <c r="W608" s="18"/>
      <c r="X608" s="18"/>
      <c r="Y608" s="18"/>
      <c r="Z608" s="18"/>
      <c r="AA608" s="18"/>
    </row>
    <row r="609" spans="1:27" ht="18.75" customHeight="1">
      <c r="A609" s="18"/>
      <c r="B609" s="409"/>
      <c r="C609" s="409"/>
      <c r="D609" s="409"/>
      <c r="E609" s="409"/>
      <c r="F609" s="409"/>
      <c r="G609" s="409"/>
      <c r="H609" s="409"/>
      <c r="I609" s="409"/>
      <c r="J609" s="409"/>
      <c r="K609" s="409"/>
      <c r="L609" s="409"/>
      <c r="M609" s="409"/>
      <c r="N609" s="409"/>
      <c r="P609" s="18"/>
      <c r="Q609" s="18"/>
      <c r="R609" s="18"/>
      <c r="S609" s="18"/>
      <c r="T609" s="18"/>
      <c r="U609" s="18"/>
      <c r="V609" s="18"/>
      <c r="W609" s="18"/>
      <c r="X609" s="18"/>
      <c r="Y609" s="18"/>
      <c r="Z609" s="18"/>
      <c r="AA609" s="18"/>
    </row>
    <row r="610" spans="1:27" ht="18.75" customHeight="1">
      <c r="A610" s="18"/>
      <c r="B610" s="409"/>
      <c r="C610" s="409"/>
      <c r="D610" s="409"/>
      <c r="E610" s="409"/>
      <c r="F610" s="409"/>
      <c r="G610" s="409"/>
      <c r="H610" s="409"/>
      <c r="I610" s="409"/>
      <c r="J610" s="409"/>
      <c r="K610" s="409"/>
      <c r="L610" s="409"/>
      <c r="M610" s="409"/>
      <c r="N610" s="409"/>
      <c r="P610" s="18"/>
      <c r="Q610" s="18"/>
      <c r="R610" s="18"/>
      <c r="S610" s="18"/>
      <c r="T610" s="18"/>
      <c r="U610" s="18"/>
      <c r="V610" s="18"/>
      <c r="W610" s="18"/>
      <c r="X610" s="18"/>
      <c r="Y610" s="18"/>
      <c r="Z610" s="18"/>
      <c r="AA610" s="18"/>
    </row>
    <row r="611" spans="1:27" ht="18.75" customHeight="1">
      <c r="A611" s="18"/>
      <c r="B611" s="409"/>
      <c r="C611" s="409"/>
      <c r="D611" s="409"/>
      <c r="E611" s="409"/>
      <c r="F611" s="409"/>
      <c r="G611" s="409"/>
      <c r="H611" s="409"/>
      <c r="I611" s="409"/>
      <c r="J611" s="409"/>
      <c r="K611" s="409"/>
      <c r="L611" s="409"/>
      <c r="M611" s="409"/>
      <c r="N611" s="409"/>
      <c r="P611" s="18"/>
      <c r="Q611" s="18"/>
      <c r="R611" s="18"/>
      <c r="S611" s="18"/>
      <c r="T611" s="18"/>
      <c r="U611" s="18"/>
      <c r="V611" s="18"/>
      <c r="W611" s="18"/>
      <c r="X611" s="18"/>
      <c r="Y611" s="18"/>
      <c r="Z611" s="18"/>
      <c r="AA611" s="18"/>
    </row>
    <row r="612" spans="1:27" ht="18.75" customHeight="1">
      <c r="A612" s="18"/>
      <c r="B612" s="409"/>
      <c r="C612" s="409"/>
      <c r="D612" s="409"/>
      <c r="E612" s="409"/>
      <c r="F612" s="409"/>
      <c r="G612" s="409"/>
      <c r="H612" s="409"/>
      <c r="I612" s="409"/>
      <c r="J612" s="409"/>
      <c r="K612" s="409"/>
      <c r="L612" s="409"/>
      <c r="M612" s="409"/>
      <c r="N612" s="409"/>
      <c r="P612" s="18"/>
      <c r="Q612" s="18"/>
      <c r="R612" s="18"/>
      <c r="S612" s="18"/>
      <c r="T612" s="18"/>
      <c r="U612" s="18"/>
      <c r="V612" s="18"/>
      <c r="W612" s="18"/>
      <c r="X612" s="18"/>
      <c r="Y612" s="18"/>
      <c r="Z612" s="18"/>
      <c r="AA612" s="18"/>
    </row>
    <row r="613" spans="1:27" ht="18.75" customHeight="1">
      <c r="A613" s="18"/>
      <c r="B613" s="409"/>
      <c r="C613" s="409"/>
      <c r="D613" s="409"/>
      <c r="E613" s="409"/>
      <c r="F613" s="409"/>
      <c r="G613" s="409"/>
      <c r="H613" s="409"/>
      <c r="I613" s="409"/>
      <c r="J613" s="409"/>
      <c r="K613" s="409"/>
      <c r="L613" s="409"/>
      <c r="M613" s="409"/>
      <c r="N613" s="409"/>
      <c r="P613" s="18"/>
      <c r="Q613" s="18"/>
      <c r="R613" s="18"/>
      <c r="S613" s="18"/>
      <c r="T613" s="18"/>
      <c r="U613" s="18"/>
      <c r="V613" s="18"/>
      <c r="W613" s="18"/>
      <c r="X613" s="18"/>
      <c r="Y613" s="18"/>
      <c r="Z613" s="18"/>
      <c r="AA613" s="18"/>
    </row>
    <row r="614" spans="1:27" ht="18.75" customHeight="1">
      <c r="A614" s="18"/>
      <c r="B614" s="409"/>
      <c r="C614" s="409"/>
      <c r="D614" s="409"/>
      <c r="E614" s="409"/>
      <c r="F614" s="409"/>
      <c r="G614" s="409"/>
      <c r="H614" s="409"/>
      <c r="I614" s="409"/>
      <c r="J614" s="409"/>
      <c r="K614" s="409"/>
      <c r="L614" s="409"/>
      <c r="M614" s="409"/>
      <c r="N614" s="409"/>
      <c r="P614" s="18"/>
      <c r="Q614" s="18"/>
      <c r="R614" s="18"/>
      <c r="S614" s="18"/>
      <c r="T614" s="18"/>
      <c r="U614" s="18"/>
      <c r="V614" s="18"/>
      <c r="W614" s="18"/>
      <c r="X614" s="18"/>
      <c r="Y614" s="18"/>
      <c r="Z614" s="18"/>
      <c r="AA614" s="18"/>
    </row>
    <row r="615" spans="1:27" ht="18.75" customHeight="1">
      <c r="A615" s="18"/>
      <c r="B615" s="409"/>
      <c r="C615" s="409"/>
      <c r="D615" s="409"/>
      <c r="E615" s="409"/>
      <c r="F615" s="409"/>
      <c r="G615" s="409"/>
      <c r="H615" s="409"/>
      <c r="I615" s="409"/>
      <c r="J615" s="409"/>
      <c r="K615" s="409"/>
      <c r="L615" s="409"/>
      <c r="M615" s="409"/>
      <c r="N615" s="409"/>
      <c r="P615" s="18"/>
      <c r="Q615" s="18"/>
      <c r="R615" s="18"/>
      <c r="S615" s="18"/>
      <c r="T615" s="18"/>
      <c r="U615" s="18"/>
      <c r="V615" s="18"/>
      <c r="W615" s="18"/>
      <c r="X615" s="18"/>
      <c r="Y615" s="18"/>
      <c r="Z615" s="18"/>
      <c r="AA615" s="18"/>
    </row>
    <row r="616" spans="1:27" ht="18.75" customHeight="1">
      <c r="A616" s="18"/>
      <c r="B616" s="409"/>
      <c r="C616" s="409"/>
      <c r="D616" s="409"/>
      <c r="E616" s="409"/>
      <c r="F616" s="409"/>
      <c r="G616" s="409"/>
      <c r="H616" s="409"/>
      <c r="I616" s="409"/>
      <c r="J616" s="409"/>
      <c r="K616" s="409"/>
      <c r="L616" s="409"/>
      <c r="M616" s="409"/>
      <c r="N616" s="409"/>
      <c r="P616" s="18"/>
      <c r="Q616" s="18"/>
      <c r="R616" s="18"/>
      <c r="S616" s="18"/>
      <c r="T616" s="18"/>
      <c r="U616" s="18"/>
      <c r="V616" s="18"/>
      <c r="W616" s="18"/>
      <c r="X616" s="18"/>
      <c r="Y616" s="18"/>
      <c r="Z616" s="18"/>
      <c r="AA616" s="18"/>
    </row>
    <row r="617" spans="1:27" ht="18.75" customHeight="1">
      <c r="A617" s="18"/>
      <c r="B617" s="409"/>
      <c r="C617" s="409"/>
      <c r="D617" s="409"/>
      <c r="E617" s="409"/>
      <c r="F617" s="409"/>
      <c r="G617" s="409"/>
      <c r="H617" s="409"/>
      <c r="I617" s="409"/>
      <c r="J617" s="409"/>
      <c r="K617" s="409"/>
      <c r="L617" s="409"/>
      <c r="M617" s="409"/>
      <c r="N617" s="409"/>
      <c r="P617" s="18"/>
      <c r="Q617" s="18"/>
      <c r="R617" s="18"/>
      <c r="S617" s="18"/>
      <c r="T617" s="18"/>
      <c r="U617" s="18"/>
      <c r="V617" s="18"/>
      <c r="W617" s="18"/>
      <c r="X617" s="18"/>
      <c r="Y617" s="18"/>
      <c r="Z617" s="18"/>
      <c r="AA617" s="18"/>
    </row>
    <row r="618" spans="1:27" ht="18.75" customHeight="1">
      <c r="A618" s="18"/>
      <c r="B618" s="409"/>
      <c r="C618" s="409"/>
      <c r="D618" s="409"/>
      <c r="E618" s="409"/>
      <c r="F618" s="409"/>
      <c r="G618" s="409"/>
      <c r="H618" s="409"/>
      <c r="I618" s="409"/>
      <c r="J618" s="409"/>
      <c r="K618" s="409"/>
      <c r="L618" s="409"/>
      <c r="M618" s="409"/>
      <c r="N618" s="409"/>
      <c r="P618" s="18"/>
      <c r="Q618" s="18"/>
      <c r="R618" s="18"/>
      <c r="S618" s="18"/>
      <c r="T618" s="18"/>
      <c r="U618" s="18"/>
      <c r="V618" s="18"/>
      <c r="W618" s="18"/>
      <c r="X618" s="18"/>
      <c r="Y618" s="18"/>
      <c r="Z618" s="18"/>
      <c r="AA618" s="18"/>
    </row>
    <row r="619" spans="1:27" ht="18.75" customHeight="1">
      <c r="A619" s="18"/>
      <c r="B619" s="409"/>
      <c r="C619" s="409"/>
      <c r="D619" s="409"/>
      <c r="E619" s="409"/>
      <c r="F619" s="409"/>
      <c r="G619" s="409"/>
      <c r="H619" s="409"/>
      <c r="I619" s="409"/>
      <c r="J619" s="409"/>
      <c r="K619" s="409"/>
      <c r="L619" s="409"/>
      <c r="M619" s="409"/>
      <c r="N619" s="409"/>
      <c r="P619" s="18"/>
      <c r="Q619" s="18"/>
      <c r="R619" s="18"/>
      <c r="S619" s="18"/>
      <c r="T619" s="18"/>
      <c r="U619" s="18"/>
      <c r="V619" s="18"/>
      <c r="W619" s="18"/>
      <c r="X619" s="18"/>
      <c r="Y619" s="18"/>
      <c r="Z619" s="18"/>
      <c r="AA619" s="18"/>
    </row>
    <row r="620" spans="1:27" ht="18.75" customHeight="1">
      <c r="A620" s="18"/>
      <c r="B620" s="409"/>
      <c r="C620" s="409"/>
      <c r="D620" s="409"/>
      <c r="E620" s="409"/>
      <c r="F620" s="409"/>
      <c r="G620" s="409"/>
      <c r="H620" s="409"/>
      <c r="I620" s="409"/>
      <c r="J620" s="409"/>
      <c r="K620" s="409"/>
      <c r="L620" s="409"/>
      <c r="M620" s="409"/>
      <c r="N620" s="409"/>
      <c r="P620" s="18"/>
      <c r="Q620" s="18"/>
      <c r="R620" s="18"/>
      <c r="S620" s="18"/>
      <c r="T620" s="18"/>
      <c r="U620" s="18"/>
      <c r="V620" s="18"/>
      <c r="W620" s="18"/>
      <c r="X620" s="18"/>
      <c r="Y620" s="18"/>
      <c r="Z620" s="18"/>
      <c r="AA620" s="18"/>
    </row>
    <row r="621" spans="1:27" ht="18.75" customHeight="1">
      <c r="A621" s="18"/>
      <c r="B621" s="409"/>
      <c r="C621" s="409"/>
      <c r="D621" s="409"/>
      <c r="E621" s="409"/>
      <c r="F621" s="409"/>
      <c r="G621" s="409"/>
      <c r="H621" s="409"/>
      <c r="I621" s="409"/>
      <c r="J621" s="409"/>
      <c r="K621" s="409"/>
      <c r="L621" s="409"/>
      <c r="M621" s="409"/>
      <c r="N621" s="409"/>
      <c r="P621" s="18"/>
      <c r="Q621" s="18"/>
      <c r="R621" s="18"/>
      <c r="S621" s="18"/>
      <c r="T621" s="18"/>
      <c r="U621" s="18"/>
      <c r="V621" s="18"/>
      <c r="W621" s="18"/>
      <c r="X621" s="18"/>
      <c r="Y621" s="18"/>
      <c r="Z621" s="18"/>
      <c r="AA621" s="18"/>
    </row>
    <row r="622" spans="1:27" ht="18.75" customHeight="1">
      <c r="A622" s="18"/>
      <c r="B622" s="409"/>
      <c r="C622" s="409"/>
      <c r="D622" s="409"/>
      <c r="E622" s="409"/>
      <c r="F622" s="409"/>
      <c r="G622" s="409"/>
      <c r="H622" s="409"/>
      <c r="I622" s="409"/>
      <c r="J622" s="409"/>
      <c r="K622" s="409"/>
      <c r="L622" s="409"/>
      <c r="M622" s="409"/>
      <c r="N622" s="409"/>
      <c r="P622" s="18"/>
      <c r="Q622" s="18"/>
      <c r="R622" s="18"/>
      <c r="S622" s="18"/>
      <c r="T622" s="18"/>
      <c r="U622" s="18"/>
      <c r="V622" s="18"/>
      <c r="W622" s="18"/>
      <c r="X622" s="18"/>
      <c r="Y622" s="18"/>
      <c r="Z622" s="18"/>
      <c r="AA622" s="18"/>
    </row>
    <row r="623" spans="1:27" ht="18.75" customHeight="1">
      <c r="A623" s="18"/>
      <c r="B623" s="409"/>
      <c r="C623" s="409"/>
      <c r="D623" s="409"/>
      <c r="E623" s="409"/>
      <c r="F623" s="409"/>
      <c r="G623" s="409"/>
      <c r="H623" s="409"/>
      <c r="I623" s="409"/>
      <c r="J623" s="409"/>
      <c r="K623" s="409"/>
      <c r="L623" s="409"/>
      <c r="M623" s="409"/>
      <c r="N623" s="409"/>
      <c r="P623" s="18"/>
      <c r="Q623" s="18"/>
      <c r="R623" s="18"/>
      <c r="S623" s="18"/>
      <c r="T623" s="18"/>
      <c r="U623" s="18"/>
      <c r="V623" s="18"/>
      <c r="W623" s="18"/>
      <c r="X623" s="18"/>
      <c r="Y623" s="18"/>
      <c r="Z623" s="18"/>
      <c r="AA623" s="18"/>
    </row>
    <row r="624" spans="1:27" ht="18.75" customHeight="1">
      <c r="A624" s="18"/>
      <c r="B624" s="409"/>
      <c r="C624" s="409"/>
      <c r="D624" s="409"/>
      <c r="E624" s="409"/>
      <c r="F624" s="409"/>
      <c r="G624" s="409"/>
      <c r="H624" s="409"/>
      <c r="I624" s="409"/>
      <c r="J624" s="409"/>
      <c r="K624" s="409"/>
      <c r="L624" s="409"/>
      <c r="M624" s="409"/>
      <c r="N624" s="409"/>
      <c r="P624" s="18"/>
      <c r="Q624" s="18"/>
      <c r="R624" s="18"/>
      <c r="S624" s="18"/>
      <c r="T624" s="18"/>
      <c r="U624" s="18"/>
      <c r="V624" s="18"/>
      <c r="W624" s="18"/>
      <c r="X624" s="18"/>
      <c r="Y624" s="18"/>
      <c r="Z624" s="18"/>
      <c r="AA624" s="18"/>
    </row>
    <row r="625" spans="1:27" ht="18.75" customHeight="1">
      <c r="A625" s="18"/>
      <c r="B625" s="409"/>
      <c r="C625" s="409"/>
      <c r="D625" s="409"/>
      <c r="E625" s="409"/>
      <c r="F625" s="409"/>
      <c r="G625" s="409"/>
      <c r="H625" s="409"/>
      <c r="I625" s="409"/>
      <c r="J625" s="409"/>
      <c r="K625" s="409"/>
      <c r="L625" s="409"/>
      <c r="M625" s="409"/>
      <c r="N625" s="409"/>
      <c r="P625" s="18"/>
      <c r="Q625" s="18"/>
      <c r="R625" s="18"/>
      <c r="S625" s="18"/>
      <c r="T625" s="18"/>
      <c r="U625" s="18"/>
      <c r="V625" s="18"/>
      <c r="W625" s="18"/>
      <c r="X625" s="18"/>
      <c r="Y625" s="18"/>
      <c r="Z625" s="18"/>
      <c r="AA625" s="18"/>
    </row>
    <row r="626" spans="1:27" ht="18.75" customHeight="1">
      <c r="A626" s="18"/>
      <c r="B626" s="409"/>
      <c r="C626" s="409"/>
      <c r="D626" s="409"/>
      <c r="E626" s="409"/>
      <c r="F626" s="409"/>
      <c r="G626" s="409"/>
      <c r="H626" s="409"/>
      <c r="I626" s="409"/>
      <c r="J626" s="409"/>
      <c r="K626" s="409"/>
      <c r="L626" s="409"/>
      <c r="M626" s="409"/>
      <c r="N626" s="409"/>
      <c r="P626" s="18"/>
      <c r="Q626" s="18"/>
      <c r="R626" s="18"/>
      <c r="S626" s="18"/>
      <c r="T626" s="18"/>
      <c r="U626" s="18"/>
      <c r="V626" s="18"/>
      <c r="W626" s="18"/>
      <c r="X626" s="18"/>
      <c r="Y626" s="18"/>
      <c r="Z626" s="18"/>
      <c r="AA626" s="18"/>
    </row>
    <row r="627" spans="1:27" ht="18.75" customHeight="1">
      <c r="A627" s="18"/>
      <c r="B627" s="409"/>
      <c r="C627" s="409"/>
      <c r="D627" s="409"/>
      <c r="E627" s="409"/>
      <c r="F627" s="409"/>
      <c r="G627" s="409"/>
      <c r="H627" s="409"/>
      <c r="I627" s="409"/>
      <c r="J627" s="409"/>
      <c r="K627" s="409"/>
      <c r="L627" s="409"/>
      <c r="M627" s="409"/>
      <c r="N627" s="409"/>
      <c r="P627" s="18"/>
      <c r="Q627" s="18"/>
      <c r="R627" s="18"/>
      <c r="S627" s="18"/>
      <c r="T627" s="18"/>
      <c r="U627" s="18"/>
      <c r="V627" s="18"/>
      <c r="W627" s="18"/>
      <c r="X627" s="18"/>
      <c r="Y627" s="18"/>
      <c r="Z627" s="18"/>
      <c r="AA627" s="18"/>
    </row>
    <row r="628" spans="1:27" ht="18.75" customHeight="1">
      <c r="A628" s="18"/>
      <c r="B628" s="409"/>
      <c r="C628" s="409"/>
      <c r="D628" s="409"/>
      <c r="E628" s="409"/>
      <c r="F628" s="409"/>
      <c r="G628" s="409"/>
      <c r="H628" s="409"/>
      <c r="I628" s="409"/>
      <c r="J628" s="409"/>
      <c r="K628" s="409"/>
      <c r="L628" s="409"/>
      <c r="M628" s="409"/>
      <c r="N628" s="409"/>
      <c r="P628" s="18"/>
      <c r="Q628" s="18"/>
      <c r="R628" s="18"/>
      <c r="S628" s="18"/>
      <c r="T628" s="18"/>
      <c r="U628" s="18"/>
      <c r="V628" s="18"/>
      <c r="W628" s="18"/>
      <c r="X628" s="18"/>
      <c r="Y628" s="18"/>
      <c r="Z628" s="18"/>
      <c r="AA628" s="18"/>
    </row>
    <row r="629" spans="1:27" ht="18.75" customHeight="1">
      <c r="A629" s="18"/>
      <c r="B629" s="409"/>
      <c r="C629" s="409"/>
      <c r="D629" s="409"/>
      <c r="E629" s="409"/>
      <c r="F629" s="409"/>
      <c r="G629" s="409"/>
      <c r="H629" s="409"/>
      <c r="I629" s="409"/>
      <c r="J629" s="409"/>
      <c r="K629" s="409"/>
      <c r="L629" s="409"/>
      <c r="M629" s="409"/>
      <c r="N629" s="409"/>
      <c r="P629" s="18"/>
      <c r="Q629" s="18"/>
      <c r="R629" s="18"/>
      <c r="S629" s="18"/>
      <c r="T629" s="18"/>
      <c r="U629" s="18"/>
      <c r="V629" s="18"/>
      <c r="W629" s="18"/>
      <c r="X629" s="18"/>
      <c r="Y629" s="18"/>
      <c r="Z629" s="18"/>
      <c r="AA629" s="18"/>
    </row>
    <row r="630" spans="1:27" ht="18.75" customHeight="1">
      <c r="A630" s="18"/>
      <c r="B630" s="409"/>
      <c r="C630" s="409"/>
      <c r="D630" s="409"/>
      <c r="E630" s="409"/>
      <c r="F630" s="409"/>
      <c r="G630" s="409"/>
      <c r="H630" s="409"/>
      <c r="I630" s="409"/>
      <c r="J630" s="409"/>
      <c r="K630" s="409"/>
      <c r="L630" s="409"/>
      <c r="M630" s="409"/>
      <c r="N630" s="409"/>
      <c r="P630" s="18"/>
      <c r="Q630" s="18"/>
      <c r="R630" s="18"/>
      <c r="S630" s="18"/>
      <c r="T630" s="18"/>
      <c r="U630" s="18"/>
      <c r="V630" s="18"/>
      <c r="W630" s="18"/>
      <c r="X630" s="18"/>
      <c r="Y630" s="18"/>
      <c r="Z630" s="18"/>
      <c r="AA630" s="18"/>
    </row>
    <row r="631" spans="1:27" ht="18.75" customHeight="1">
      <c r="A631" s="18"/>
      <c r="B631" s="409"/>
      <c r="C631" s="409"/>
      <c r="D631" s="409"/>
      <c r="E631" s="409"/>
      <c r="F631" s="409"/>
      <c r="G631" s="409"/>
      <c r="H631" s="409"/>
      <c r="I631" s="409"/>
      <c r="J631" s="409"/>
      <c r="K631" s="409"/>
      <c r="L631" s="409"/>
      <c r="M631" s="409"/>
      <c r="N631" s="409"/>
      <c r="P631" s="18"/>
      <c r="Q631" s="18"/>
      <c r="R631" s="18"/>
      <c r="S631" s="18"/>
      <c r="T631" s="18"/>
      <c r="U631" s="18"/>
      <c r="V631" s="18"/>
      <c r="W631" s="18"/>
      <c r="X631" s="18"/>
      <c r="Y631" s="18"/>
      <c r="Z631" s="18"/>
      <c r="AA631" s="18"/>
    </row>
    <row r="632" spans="1:27" ht="18.75" customHeight="1">
      <c r="A632" s="18"/>
      <c r="B632" s="409"/>
      <c r="C632" s="409"/>
      <c r="D632" s="409"/>
      <c r="E632" s="409"/>
      <c r="F632" s="409"/>
      <c r="G632" s="409"/>
      <c r="H632" s="409"/>
      <c r="I632" s="409"/>
      <c r="J632" s="409"/>
      <c r="K632" s="409"/>
      <c r="L632" s="409"/>
      <c r="M632" s="409"/>
      <c r="N632" s="409"/>
      <c r="P632" s="18"/>
      <c r="Q632" s="18"/>
      <c r="R632" s="18"/>
      <c r="S632" s="18"/>
      <c r="T632" s="18"/>
      <c r="U632" s="18"/>
      <c r="V632" s="18"/>
      <c r="W632" s="18"/>
      <c r="X632" s="18"/>
      <c r="Y632" s="18"/>
      <c r="Z632" s="18"/>
      <c r="AA632" s="18"/>
    </row>
    <row r="633" spans="1:27" ht="18.75" customHeight="1">
      <c r="A633" s="18"/>
      <c r="B633" s="409"/>
      <c r="C633" s="409"/>
      <c r="D633" s="409"/>
      <c r="E633" s="409"/>
      <c r="F633" s="409"/>
      <c r="G633" s="409"/>
      <c r="H633" s="409"/>
      <c r="I633" s="409"/>
      <c r="J633" s="409"/>
      <c r="K633" s="409"/>
      <c r="L633" s="409"/>
      <c r="M633" s="409"/>
      <c r="N633" s="409"/>
      <c r="P633" s="18"/>
      <c r="Q633" s="18"/>
      <c r="R633" s="18"/>
      <c r="S633" s="18"/>
      <c r="T633" s="18"/>
      <c r="U633" s="18"/>
      <c r="V633" s="18"/>
      <c r="W633" s="18"/>
      <c r="X633" s="18"/>
      <c r="Y633" s="18"/>
      <c r="Z633" s="18"/>
      <c r="AA633" s="18"/>
    </row>
    <row r="634" spans="1:27" ht="18.75" customHeight="1">
      <c r="A634" s="18"/>
      <c r="B634" s="409"/>
      <c r="C634" s="409"/>
      <c r="D634" s="409"/>
      <c r="E634" s="409"/>
      <c r="F634" s="409"/>
      <c r="G634" s="409"/>
      <c r="H634" s="409"/>
      <c r="I634" s="409"/>
      <c r="J634" s="409"/>
      <c r="K634" s="409"/>
      <c r="L634" s="409"/>
      <c r="M634" s="409"/>
      <c r="N634" s="409"/>
      <c r="P634" s="18"/>
      <c r="Q634" s="18"/>
      <c r="R634" s="18"/>
      <c r="S634" s="18"/>
      <c r="T634" s="18"/>
      <c r="U634" s="18"/>
      <c r="V634" s="18"/>
      <c r="W634" s="18"/>
      <c r="X634" s="18"/>
      <c r="Y634" s="18"/>
      <c r="Z634" s="18"/>
      <c r="AA634" s="18"/>
    </row>
    <row r="635" spans="1:27" ht="18.75" customHeight="1">
      <c r="A635" s="18"/>
      <c r="B635" s="409"/>
      <c r="C635" s="409"/>
      <c r="D635" s="409"/>
      <c r="E635" s="409"/>
      <c r="F635" s="409"/>
      <c r="G635" s="409"/>
      <c r="H635" s="409"/>
      <c r="I635" s="409"/>
      <c r="J635" s="409"/>
      <c r="K635" s="409"/>
      <c r="L635" s="409"/>
      <c r="M635" s="409"/>
      <c r="N635" s="409"/>
      <c r="P635" s="18"/>
      <c r="Q635" s="18"/>
      <c r="R635" s="18"/>
      <c r="S635" s="18"/>
      <c r="T635" s="18"/>
      <c r="U635" s="18"/>
      <c r="V635" s="18"/>
      <c r="W635" s="18"/>
      <c r="X635" s="18"/>
      <c r="Y635" s="18"/>
      <c r="Z635" s="18"/>
      <c r="AA635" s="18"/>
    </row>
    <row r="636" spans="1:27" ht="18.75" customHeight="1">
      <c r="A636" s="18"/>
      <c r="B636" s="409"/>
      <c r="C636" s="409"/>
      <c r="D636" s="409"/>
      <c r="E636" s="409"/>
      <c r="F636" s="409"/>
      <c r="G636" s="409"/>
      <c r="H636" s="409"/>
      <c r="I636" s="409"/>
      <c r="J636" s="409"/>
      <c r="K636" s="409"/>
      <c r="L636" s="409"/>
      <c r="M636" s="409"/>
      <c r="N636" s="409"/>
      <c r="P636" s="18"/>
      <c r="Q636" s="18"/>
      <c r="R636" s="18"/>
      <c r="S636" s="18"/>
      <c r="T636" s="18"/>
      <c r="U636" s="18"/>
      <c r="V636" s="18"/>
      <c r="W636" s="18"/>
      <c r="X636" s="18"/>
      <c r="Y636" s="18"/>
      <c r="Z636" s="18"/>
      <c r="AA636" s="18"/>
    </row>
    <row r="637" spans="1:27" ht="18.75" customHeight="1">
      <c r="A637" s="18"/>
      <c r="B637" s="409"/>
      <c r="C637" s="409"/>
      <c r="D637" s="409"/>
      <c r="E637" s="409"/>
      <c r="F637" s="409"/>
      <c r="G637" s="409"/>
      <c r="H637" s="409"/>
      <c r="I637" s="409"/>
      <c r="J637" s="409"/>
      <c r="K637" s="409"/>
      <c r="L637" s="409"/>
      <c r="M637" s="409"/>
      <c r="N637" s="409"/>
      <c r="P637" s="18"/>
      <c r="Q637" s="18"/>
      <c r="R637" s="18"/>
      <c r="S637" s="18"/>
      <c r="T637" s="18"/>
      <c r="U637" s="18"/>
      <c r="V637" s="18"/>
      <c r="W637" s="18"/>
      <c r="X637" s="18"/>
      <c r="Y637" s="18"/>
      <c r="Z637" s="18"/>
      <c r="AA637" s="18"/>
    </row>
    <row r="638" spans="1:27" ht="18.75" customHeight="1">
      <c r="A638" s="18"/>
      <c r="B638" s="409"/>
      <c r="C638" s="409"/>
      <c r="D638" s="409"/>
      <c r="E638" s="409"/>
      <c r="F638" s="409"/>
      <c r="G638" s="409"/>
      <c r="H638" s="409"/>
      <c r="I638" s="409"/>
      <c r="J638" s="409"/>
      <c r="K638" s="409"/>
      <c r="L638" s="409"/>
      <c r="M638" s="409"/>
      <c r="N638" s="409"/>
      <c r="P638" s="18"/>
      <c r="Q638" s="18"/>
      <c r="R638" s="18"/>
      <c r="S638" s="18"/>
      <c r="T638" s="18"/>
      <c r="U638" s="18"/>
      <c r="V638" s="18"/>
      <c r="W638" s="18"/>
      <c r="X638" s="18"/>
      <c r="Y638" s="18"/>
      <c r="Z638" s="18"/>
      <c r="AA638" s="18"/>
    </row>
    <row r="639" spans="1:27" ht="18.75" customHeight="1">
      <c r="A639" s="18"/>
      <c r="B639" s="409"/>
      <c r="C639" s="409"/>
      <c r="D639" s="409"/>
      <c r="E639" s="409"/>
      <c r="F639" s="409"/>
      <c r="G639" s="409"/>
      <c r="H639" s="409"/>
      <c r="I639" s="409"/>
      <c r="J639" s="409"/>
      <c r="K639" s="409"/>
      <c r="L639" s="409"/>
      <c r="M639" s="409"/>
      <c r="N639" s="409"/>
      <c r="P639" s="18"/>
      <c r="Q639" s="18"/>
      <c r="R639" s="18"/>
      <c r="S639" s="18"/>
      <c r="T639" s="18"/>
      <c r="U639" s="18"/>
      <c r="V639" s="18"/>
      <c r="W639" s="18"/>
      <c r="X639" s="18"/>
      <c r="Y639" s="18"/>
      <c r="Z639" s="18"/>
      <c r="AA639" s="18"/>
    </row>
    <row r="640" spans="1:27" ht="18.75" customHeight="1">
      <c r="A640" s="18"/>
      <c r="B640" s="409"/>
      <c r="C640" s="409"/>
      <c r="D640" s="409"/>
      <c r="E640" s="409"/>
      <c r="F640" s="409"/>
      <c r="G640" s="409"/>
      <c r="H640" s="409"/>
      <c r="I640" s="409"/>
      <c r="J640" s="409"/>
      <c r="K640" s="409"/>
      <c r="L640" s="409"/>
      <c r="M640" s="409"/>
      <c r="N640" s="409"/>
      <c r="P640" s="18"/>
      <c r="Q640" s="18"/>
      <c r="R640" s="18"/>
      <c r="S640" s="18"/>
      <c r="T640" s="18"/>
      <c r="U640" s="18"/>
      <c r="V640" s="18"/>
      <c r="W640" s="18"/>
      <c r="X640" s="18"/>
      <c r="Y640" s="18"/>
      <c r="Z640" s="18"/>
      <c r="AA640" s="18"/>
    </row>
    <row r="641" spans="1:27" ht="18.75" customHeight="1">
      <c r="A641" s="18"/>
      <c r="B641" s="409"/>
      <c r="C641" s="409"/>
      <c r="D641" s="409"/>
      <c r="E641" s="409"/>
      <c r="F641" s="409"/>
      <c r="G641" s="409"/>
      <c r="H641" s="409"/>
      <c r="I641" s="409"/>
      <c r="J641" s="409"/>
      <c r="K641" s="409"/>
      <c r="L641" s="409"/>
      <c r="M641" s="409"/>
      <c r="N641" s="409"/>
      <c r="P641" s="18"/>
      <c r="Q641" s="18"/>
      <c r="R641" s="18"/>
      <c r="S641" s="18"/>
      <c r="T641" s="18"/>
      <c r="U641" s="18"/>
      <c r="V641" s="18"/>
      <c r="W641" s="18"/>
      <c r="X641" s="18"/>
      <c r="Y641" s="18"/>
      <c r="Z641" s="18"/>
      <c r="AA641" s="18"/>
    </row>
    <row r="642" spans="1:27" ht="18.75" customHeight="1">
      <c r="A642" s="18"/>
      <c r="B642" s="409"/>
      <c r="C642" s="409"/>
      <c r="D642" s="409"/>
      <c r="E642" s="409"/>
      <c r="F642" s="409"/>
      <c r="G642" s="409"/>
      <c r="H642" s="409"/>
      <c r="I642" s="409"/>
      <c r="J642" s="409"/>
      <c r="K642" s="409"/>
      <c r="L642" s="409"/>
      <c r="M642" s="409"/>
      <c r="N642" s="409"/>
      <c r="P642" s="18"/>
      <c r="Q642" s="18"/>
      <c r="R642" s="18"/>
      <c r="S642" s="18"/>
      <c r="T642" s="18"/>
      <c r="U642" s="18"/>
      <c r="V642" s="18"/>
      <c r="W642" s="18"/>
      <c r="X642" s="18"/>
      <c r="Y642" s="18"/>
      <c r="Z642" s="18"/>
      <c r="AA642" s="18"/>
    </row>
    <row r="643" spans="1:27" ht="18.75" customHeight="1">
      <c r="A643" s="18"/>
      <c r="B643" s="409"/>
      <c r="C643" s="409"/>
      <c r="D643" s="409"/>
      <c r="E643" s="409"/>
      <c r="F643" s="409"/>
      <c r="G643" s="409"/>
      <c r="H643" s="409"/>
      <c r="I643" s="409"/>
      <c r="J643" s="409"/>
      <c r="K643" s="409"/>
      <c r="L643" s="409"/>
      <c r="M643" s="409"/>
      <c r="N643" s="409"/>
      <c r="P643" s="18"/>
      <c r="Q643" s="18"/>
      <c r="R643" s="18"/>
      <c r="S643" s="18"/>
      <c r="T643" s="18"/>
      <c r="U643" s="18"/>
      <c r="V643" s="18"/>
      <c r="W643" s="18"/>
      <c r="X643" s="18"/>
      <c r="Y643" s="18"/>
      <c r="Z643" s="18"/>
      <c r="AA643" s="18"/>
    </row>
    <row r="644" spans="1:27" ht="18.75" customHeight="1">
      <c r="A644" s="18"/>
      <c r="B644" s="409"/>
      <c r="C644" s="409"/>
      <c r="D644" s="409"/>
      <c r="E644" s="409"/>
      <c r="F644" s="409"/>
      <c r="G644" s="409"/>
      <c r="H644" s="409"/>
      <c r="I644" s="409"/>
      <c r="J644" s="409"/>
      <c r="K644" s="409"/>
      <c r="L644" s="409"/>
      <c r="M644" s="409"/>
      <c r="N644" s="409"/>
      <c r="P644" s="18"/>
      <c r="Q644" s="18"/>
      <c r="R644" s="18"/>
      <c r="S644" s="18"/>
      <c r="T644" s="18"/>
      <c r="U644" s="18"/>
      <c r="V644" s="18"/>
      <c r="W644" s="18"/>
      <c r="X644" s="18"/>
      <c r="Y644" s="18"/>
      <c r="Z644" s="18"/>
      <c r="AA644" s="18"/>
    </row>
    <row r="645" spans="1:27" ht="18.75" customHeight="1">
      <c r="A645" s="18"/>
      <c r="B645" s="409"/>
      <c r="C645" s="409"/>
      <c r="D645" s="409"/>
      <c r="E645" s="409"/>
      <c r="F645" s="409"/>
      <c r="G645" s="409"/>
      <c r="H645" s="409"/>
      <c r="I645" s="409"/>
      <c r="J645" s="409"/>
      <c r="K645" s="409"/>
      <c r="L645" s="409"/>
      <c r="M645" s="409"/>
      <c r="N645" s="409"/>
      <c r="P645" s="18"/>
      <c r="Q645" s="18"/>
      <c r="R645" s="18"/>
      <c r="S645" s="18"/>
      <c r="T645" s="18"/>
      <c r="U645" s="18"/>
      <c r="V645" s="18"/>
      <c r="W645" s="18"/>
      <c r="X645" s="18"/>
      <c r="Y645" s="18"/>
      <c r="Z645" s="18"/>
      <c r="AA645" s="18"/>
    </row>
    <row r="646" spans="1:27" ht="18.75" customHeight="1">
      <c r="A646" s="18"/>
      <c r="B646" s="409"/>
      <c r="C646" s="409"/>
      <c r="D646" s="409"/>
      <c r="E646" s="409"/>
      <c r="F646" s="409"/>
      <c r="G646" s="409"/>
      <c r="H646" s="409"/>
      <c r="I646" s="409"/>
      <c r="J646" s="409"/>
      <c r="K646" s="409"/>
      <c r="L646" s="409"/>
      <c r="M646" s="409"/>
      <c r="N646" s="409"/>
      <c r="P646" s="18"/>
      <c r="Q646" s="18"/>
      <c r="R646" s="18"/>
      <c r="S646" s="18"/>
      <c r="T646" s="18"/>
      <c r="U646" s="18"/>
      <c r="V646" s="18"/>
      <c r="W646" s="18"/>
      <c r="X646" s="18"/>
      <c r="Y646" s="18"/>
      <c r="Z646" s="18"/>
      <c r="AA646" s="18"/>
    </row>
    <row r="647" spans="1:27" ht="18.75" customHeight="1">
      <c r="A647" s="18"/>
      <c r="B647" s="409"/>
      <c r="C647" s="409"/>
      <c r="D647" s="409"/>
      <c r="E647" s="409"/>
      <c r="F647" s="409"/>
      <c r="G647" s="409"/>
      <c r="H647" s="409"/>
      <c r="I647" s="409"/>
      <c r="J647" s="409"/>
      <c r="K647" s="409"/>
      <c r="L647" s="409"/>
      <c r="M647" s="409"/>
      <c r="N647" s="409"/>
      <c r="P647" s="18"/>
      <c r="Q647" s="18"/>
      <c r="R647" s="18"/>
      <c r="S647" s="18"/>
      <c r="T647" s="18"/>
      <c r="U647" s="18"/>
      <c r="V647" s="18"/>
      <c r="W647" s="18"/>
      <c r="X647" s="18"/>
      <c r="Y647" s="18"/>
      <c r="Z647" s="18"/>
      <c r="AA647" s="18"/>
    </row>
    <row r="648" spans="1:27" ht="18.75" customHeight="1">
      <c r="A648" s="18"/>
      <c r="B648" s="409"/>
      <c r="C648" s="409"/>
      <c r="D648" s="409"/>
      <c r="E648" s="409"/>
      <c r="F648" s="409"/>
      <c r="G648" s="409"/>
      <c r="H648" s="409"/>
      <c r="I648" s="409"/>
      <c r="J648" s="409"/>
      <c r="K648" s="409"/>
      <c r="L648" s="409"/>
      <c r="M648" s="409"/>
      <c r="N648" s="409"/>
      <c r="P648" s="18"/>
      <c r="Q648" s="18"/>
      <c r="R648" s="18"/>
      <c r="S648" s="18"/>
      <c r="T648" s="18"/>
      <c r="U648" s="18"/>
      <c r="V648" s="18"/>
      <c r="W648" s="18"/>
      <c r="X648" s="18"/>
      <c r="Y648" s="18"/>
      <c r="Z648" s="18"/>
      <c r="AA648" s="18"/>
    </row>
    <row r="649" spans="1:27" ht="18.75" customHeight="1">
      <c r="A649" s="18"/>
      <c r="B649" s="409"/>
      <c r="C649" s="409"/>
      <c r="D649" s="409"/>
      <c r="E649" s="409"/>
      <c r="F649" s="409"/>
      <c r="G649" s="409"/>
      <c r="H649" s="409"/>
      <c r="I649" s="409"/>
      <c r="J649" s="409"/>
      <c r="K649" s="409"/>
      <c r="L649" s="409"/>
      <c r="M649" s="409"/>
      <c r="N649" s="409"/>
      <c r="P649" s="18"/>
      <c r="Q649" s="18"/>
      <c r="R649" s="18"/>
      <c r="S649" s="18"/>
      <c r="T649" s="18"/>
      <c r="U649" s="18"/>
      <c r="V649" s="18"/>
      <c r="W649" s="18"/>
      <c r="X649" s="18"/>
      <c r="Y649" s="18"/>
      <c r="Z649" s="18"/>
      <c r="AA649" s="18"/>
    </row>
    <row r="650" spans="1:27" ht="18.75" customHeight="1">
      <c r="A650" s="18"/>
      <c r="B650" s="409"/>
      <c r="C650" s="409"/>
      <c r="D650" s="409"/>
      <c r="E650" s="409"/>
      <c r="F650" s="409"/>
      <c r="G650" s="409"/>
      <c r="H650" s="409"/>
      <c r="I650" s="409"/>
      <c r="J650" s="409"/>
      <c r="K650" s="409"/>
      <c r="L650" s="409"/>
      <c r="M650" s="409"/>
      <c r="N650" s="409"/>
      <c r="P650" s="18"/>
      <c r="Q650" s="18"/>
      <c r="R650" s="18"/>
      <c r="S650" s="18"/>
      <c r="T650" s="18"/>
      <c r="U650" s="18"/>
      <c r="V650" s="18"/>
      <c r="W650" s="18"/>
      <c r="X650" s="18"/>
      <c r="Y650" s="18"/>
      <c r="Z650" s="18"/>
      <c r="AA650" s="18"/>
    </row>
    <row r="651" spans="1:27" ht="18.75" customHeight="1">
      <c r="A651" s="18"/>
      <c r="B651" s="409"/>
      <c r="C651" s="409"/>
      <c r="D651" s="409"/>
      <c r="E651" s="409"/>
      <c r="F651" s="409"/>
      <c r="G651" s="409"/>
      <c r="H651" s="409"/>
      <c r="I651" s="409"/>
      <c r="J651" s="409"/>
      <c r="K651" s="409"/>
      <c r="L651" s="409"/>
      <c r="M651" s="409"/>
      <c r="N651" s="409"/>
      <c r="P651" s="18"/>
      <c r="Q651" s="18"/>
      <c r="R651" s="18"/>
      <c r="S651" s="18"/>
      <c r="T651" s="18"/>
      <c r="U651" s="18"/>
      <c r="V651" s="18"/>
      <c r="W651" s="18"/>
      <c r="X651" s="18"/>
      <c r="Y651" s="18"/>
      <c r="Z651" s="18"/>
      <c r="AA651" s="18"/>
    </row>
    <row r="652" spans="1:27" ht="18.75" customHeight="1">
      <c r="A652" s="18"/>
      <c r="B652" s="409"/>
      <c r="C652" s="409"/>
      <c r="D652" s="409"/>
      <c r="E652" s="409"/>
      <c r="F652" s="409"/>
      <c r="G652" s="409"/>
      <c r="H652" s="409"/>
      <c r="I652" s="409"/>
      <c r="J652" s="409"/>
      <c r="K652" s="409"/>
      <c r="L652" s="409"/>
      <c r="M652" s="409"/>
      <c r="N652" s="409"/>
      <c r="P652" s="18"/>
      <c r="Q652" s="18"/>
      <c r="R652" s="18"/>
      <c r="S652" s="18"/>
      <c r="T652" s="18"/>
      <c r="U652" s="18"/>
      <c r="V652" s="18"/>
      <c r="W652" s="18"/>
      <c r="X652" s="18"/>
      <c r="Y652" s="18"/>
      <c r="Z652" s="18"/>
      <c r="AA652" s="18"/>
    </row>
    <row r="653" spans="1:27" ht="18.75" customHeight="1">
      <c r="A653" s="18"/>
      <c r="B653" s="409"/>
      <c r="C653" s="409"/>
      <c r="D653" s="409"/>
      <c r="E653" s="409"/>
      <c r="F653" s="409"/>
      <c r="G653" s="409"/>
      <c r="H653" s="409"/>
      <c r="I653" s="409"/>
      <c r="J653" s="409"/>
      <c r="K653" s="409"/>
      <c r="L653" s="409"/>
      <c r="M653" s="409"/>
      <c r="N653" s="409"/>
      <c r="P653" s="18"/>
      <c r="Q653" s="18"/>
      <c r="R653" s="18"/>
      <c r="S653" s="18"/>
      <c r="T653" s="18"/>
      <c r="U653" s="18"/>
      <c r="V653" s="18"/>
      <c r="W653" s="18"/>
      <c r="X653" s="18"/>
      <c r="Y653" s="18"/>
      <c r="Z653" s="18"/>
      <c r="AA653" s="18"/>
    </row>
    <row r="654" spans="1:27" ht="18.75" customHeight="1">
      <c r="A654" s="18"/>
      <c r="B654" s="409"/>
      <c r="C654" s="409"/>
      <c r="D654" s="409"/>
      <c r="E654" s="409"/>
      <c r="F654" s="409"/>
      <c r="G654" s="409"/>
      <c r="H654" s="409"/>
      <c r="I654" s="409"/>
      <c r="J654" s="409"/>
      <c r="K654" s="409"/>
      <c r="L654" s="409"/>
      <c r="M654" s="409"/>
      <c r="N654" s="409"/>
      <c r="P654" s="18"/>
      <c r="Q654" s="18"/>
      <c r="R654" s="18"/>
      <c r="S654" s="18"/>
      <c r="T654" s="18"/>
      <c r="U654" s="18"/>
      <c r="V654" s="18"/>
      <c r="W654" s="18"/>
      <c r="X654" s="18"/>
      <c r="Y654" s="18"/>
      <c r="Z654" s="18"/>
      <c r="AA654" s="18"/>
    </row>
    <row r="655" spans="1:27" ht="18.75" customHeight="1">
      <c r="A655" s="18"/>
      <c r="B655" s="409"/>
      <c r="C655" s="409"/>
      <c r="D655" s="409"/>
      <c r="E655" s="409"/>
      <c r="F655" s="409"/>
      <c r="G655" s="409"/>
      <c r="H655" s="409"/>
      <c r="I655" s="409"/>
      <c r="J655" s="409"/>
      <c r="K655" s="409"/>
      <c r="L655" s="409"/>
      <c r="M655" s="409"/>
      <c r="N655" s="409"/>
      <c r="P655" s="18"/>
      <c r="Q655" s="18"/>
      <c r="R655" s="18"/>
      <c r="S655" s="18"/>
      <c r="T655" s="18"/>
      <c r="U655" s="18"/>
      <c r="V655" s="18"/>
      <c r="W655" s="18"/>
      <c r="X655" s="18"/>
      <c r="Y655" s="18"/>
      <c r="Z655" s="18"/>
      <c r="AA655" s="18"/>
    </row>
    <row r="656" spans="1:27" ht="18.75" customHeight="1">
      <c r="A656" s="18"/>
      <c r="B656" s="409"/>
      <c r="C656" s="409"/>
      <c r="D656" s="409"/>
      <c r="E656" s="409"/>
      <c r="F656" s="409"/>
      <c r="G656" s="409"/>
      <c r="H656" s="409"/>
      <c r="I656" s="409"/>
      <c r="J656" s="409"/>
      <c r="K656" s="409"/>
      <c r="L656" s="409"/>
      <c r="M656" s="409"/>
      <c r="N656" s="409"/>
      <c r="P656" s="18"/>
      <c r="Q656" s="18"/>
      <c r="R656" s="18"/>
      <c r="S656" s="18"/>
      <c r="T656" s="18"/>
      <c r="U656" s="18"/>
      <c r="V656" s="18"/>
      <c r="W656" s="18"/>
      <c r="X656" s="18"/>
      <c r="Y656" s="18"/>
      <c r="Z656" s="18"/>
      <c r="AA656" s="18"/>
    </row>
    <row r="657" spans="1:27" ht="18.75" customHeight="1">
      <c r="A657" s="18"/>
      <c r="B657" s="409"/>
      <c r="C657" s="409"/>
      <c r="D657" s="409"/>
      <c r="E657" s="409"/>
      <c r="F657" s="409"/>
      <c r="G657" s="409"/>
      <c r="H657" s="409"/>
      <c r="I657" s="409"/>
      <c r="J657" s="409"/>
      <c r="K657" s="409"/>
      <c r="L657" s="409"/>
      <c r="M657" s="409"/>
      <c r="N657" s="409"/>
      <c r="P657" s="18"/>
      <c r="Q657" s="18"/>
      <c r="R657" s="18"/>
      <c r="S657" s="18"/>
      <c r="T657" s="18"/>
      <c r="U657" s="18"/>
      <c r="V657" s="18"/>
      <c r="W657" s="18"/>
      <c r="X657" s="18"/>
      <c r="Y657" s="18"/>
      <c r="Z657" s="18"/>
      <c r="AA657" s="18"/>
    </row>
    <row r="658" spans="1:27" ht="18.75" customHeight="1">
      <c r="A658" s="18"/>
      <c r="B658" s="409"/>
      <c r="C658" s="409"/>
      <c r="D658" s="409"/>
      <c r="E658" s="409"/>
      <c r="F658" s="409"/>
      <c r="G658" s="409"/>
      <c r="H658" s="409"/>
      <c r="I658" s="409"/>
      <c r="J658" s="409"/>
      <c r="K658" s="409"/>
      <c r="L658" s="409"/>
      <c r="M658" s="409"/>
      <c r="N658" s="409"/>
      <c r="P658" s="18"/>
      <c r="Q658" s="18"/>
      <c r="R658" s="18"/>
      <c r="S658" s="18"/>
      <c r="T658" s="18"/>
      <c r="U658" s="18"/>
      <c r="V658" s="18"/>
      <c r="W658" s="18"/>
      <c r="X658" s="18"/>
      <c r="Y658" s="18"/>
      <c r="Z658" s="18"/>
      <c r="AA658" s="18"/>
    </row>
    <row r="659" spans="1:27" ht="18.75" customHeight="1">
      <c r="A659" s="18"/>
      <c r="B659" s="409"/>
      <c r="C659" s="409"/>
      <c r="D659" s="409"/>
      <c r="E659" s="409"/>
      <c r="F659" s="409"/>
      <c r="G659" s="409"/>
      <c r="H659" s="409"/>
      <c r="I659" s="409"/>
      <c r="J659" s="409"/>
      <c r="K659" s="409"/>
      <c r="L659" s="409"/>
      <c r="M659" s="409"/>
      <c r="N659" s="409"/>
      <c r="P659" s="18"/>
      <c r="Q659" s="18"/>
      <c r="R659" s="18"/>
      <c r="S659" s="18"/>
      <c r="T659" s="18"/>
      <c r="U659" s="18"/>
      <c r="V659" s="18"/>
      <c r="W659" s="18"/>
      <c r="X659" s="18"/>
      <c r="Y659" s="18"/>
      <c r="Z659" s="18"/>
      <c r="AA659" s="18"/>
    </row>
    <row r="660" spans="1:27" ht="18.75" customHeight="1">
      <c r="A660" s="18"/>
      <c r="B660" s="409"/>
      <c r="C660" s="409"/>
      <c r="D660" s="409"/>
      <c r="E660" s="409"/>
      <c r="F660" s="409"/>
      <c r="G660" s="409"/>
      <c r="H660" s="409"/>
      <c r="I660" s="409"/>
      <c r="J660" s="409"/>
      <c r="K660" s="409"/>
      <c r="L660" s="409"/>
      <c r="M660" s="409"/>
      <c r="N660" s="409"/>
      <c r="P660" s="18"/>
      <c r="Q660" s="18"/>
      <c r="R660" s="18"/>
      <c r="S660" s="18"/>
      <c r="T660" s="18"/>
      <c r="U660" s="18"/>
      <c r="V660" s="18"/>
      <c r="W660" s="18"/>
      <c r="X660" s="18"/>
      <c r="Y660" s="18"/>
      <c r="Z660" s="18"/>
      <c r="AA660" s="18"/>
    </row>
    <row r="661" spans="1:27" ht="18.75" customHeight="1">
      <c r="A661" s="18"/>
      <c r="B661" s="409"/>
      <c r="C661" s="409"/>
      <c r="D661" s="409"/>
      <c r="E661" s="409"/>
      <c r="F661" s="409"/>
      <c r="G661" s="409"/>
      <c r="H661" s="409"/>
      <c r="I661" s="409"/>
      <c r="J661" s="409"/>
      <c r="K661" s="409"/>
      <c r="L661" s="409"/>
      <c r="M661" s="409"/>
      <c r="N661" s="409"/>
      <c r="P661" s="18"/>
      <c r="Q661" s="18"/>
      <c r="R661" s="18"/>
      <c r="S661" s="18"/>
      <c r="T661" s="18"/>
      <c r="U661" s="18"/>
      <c r="V661" s="18"/>
      <c r="W661" s="18"/>
      <c r="X661" s="18"/>
      <c r="Y661" s="18"/>
      <c r="Z661" s="18"/>
      <c r="AA661" s="18"/>
    </row>
    <row r="662" spans="1:27" ht="18.75" customHeight="1">
      <c r="A662" s="18"/>
      <c r="B662" s="409"/>
      <c r="C662" s="409"/>
      <c r="D662" s="409"/>
      <c r="E662" s="409"/>
      <c r="F662" s="409"/>
      <c r="G662" s="409"/>
      <c r="H662" s="409"/>
      <c r="I662" s="409"/>
      <c r="J662" s="409"/>
      <c r="K662" s="409"/>
      <c r="L662" s="409"/>
      <c r="M662" s="409"/>
      <c r="N662" s="409"/>
      <c r="P662" s="18"/>
      <c r="Q662" s="18"/>
      <c r="R662" s="18"/>
      <c r="S662" s="18"/>
      <c r="T662" s="18"/>
      <c r="U662" s="18"/>
      <c r="V662" s="18"/>
      <c r="W662" s="18"/>
      <c r="X662" s="18"/>
      <c r="Y662" s="18"/>
      <c r="Z662" s="18"/>
      <c r="AA662" s="18"/>
    </row>
    <row r="663" spans="1:27" ht="18.75" customHeight="1">
      <c r="A663" s="18"/>
      <c r="B663" s="409"/>
      <c r="C663" s="409"/>
      <c r="D663" s="409"/>
      <c r="E663" s="409"/>
      <c r="F663" s="409"/>
      <c r="G663" s="409"/>
      <c r="H663" s="409"/>
      <c r="I663" s="409"/>
      <c r="J663" s="409"/>
      <c r="K663" s="409"/>
      <c r="L663" s="409"/>
      <c r="M663" s="409"/>
      <c r="N663" s="409"/>
      <c r="P663" s="18"/>
      <c r="Q663" s="18"/>
      <c r="R663" s="18"/>
      <c r="S663" s="18"/>
      <c r="T663" s="18"/>
      <c r="U663" s="18"/>
      <c r="V663" s="18"/>
      <c r="W663" s="18"/>
      <c r="X663" s="18"/>
      <c r="Y663" s="18"/>
      <c r="Z663" s="18"/>
      <c r="AA663" s="18"/>
    </row>
    <row r="664" spans="1:27" ht="18.75" customHeight="1">
      <c r="A664" s="18"/>
      <c r="B664" s="409"/>
      <c r="C664" s="409"/>
      <c r="D664" s="409"/>
      <c r="E664" s="409"/>
      <c r="F664" s="409"/>
      <c r="G664" s="409"/>
      <c r="H664" s="409"/>
      <c r="I664" s="409"/>
      <c r="J664" s="409"/>
      <c r="K664" s="409"/>
      <c r="L664" s="409"/>
      <c r="M664" s="409"/>
      <c r="N664" s="409"/>
      <c r="P664" s="18"/>
      <c r="Q664" s="18"/>
      <c r="R664" s="18"/>
      <c r="S664" s="18"/>
      <c r="T664" s="18"/>
      <c r="U664" s="18"/>
      <c r="V664" s="18"/>
      <c r="W664" s="18"/>
      <c r="X664" s="18"/>
      <c r="Y664" s="18"/>
      <c r="Z664" s="18"/>
      <c r="AA664" s="18"/>
    </row>
    <row r="665" spans="1:27" ht="18.75" customHeight="1">
      <c r="A665" s="18"/>
      <c r="B665" s="409"/>
      <c r="C665" s="409"/>
      <c r="D665" s="409"/>
      <c r="E665" s="409"/>
      <c r="F665" s="409"/>
      <c r="G665" s="409"/>
      <c r="H665" s="409"/>
      <c r="I665" s="409"/>
      <c r="J665" s="409"/>
      <c r="K665" s="409"/>
      <c r="L665" s="409"/>
      <c r="M665" s="409"/>
      <c r="N665" s="409"/>
      <c r="P665" s="18"/>
      <c r="Q665" s="18"/>
      <c r="R665" s="18"/>
      <c r="S665" s="18"/>
      <c r="T665" s="18"/>
      <c r="U665" s="18"/>
      <c r="V665" s="18"/>
      <c r="W665" s="18"/>
      <c r="X665" s="18"/>
      <c r="Y665" s="18"/>
      <c r="Z665" s="18"/>
      <c r="AA665" s="18"/>
    </row>
    <row r="666" spans="1:27" ht="18.75" customHeight="1">
      <c r="A666" s="18"/>
      <c r="B666" s="409"/>
      <c r="C666" s="409"/>
      <c r="D666" s="409"/>
      <c r="E666" s="409"/>
      <c r="F666" s="409"/>
      <c r="G666" s="409"/>
      <c r="H666" s="409"/>
      <c r="I666" s="409"/>
      <c r="J666" s="409"/>
      <c r="K666" s="409"/>
      <c r="L666" s="409"/>
      <c r="M666" s="409"/>
      <c r="N666" s="409"/>
      <c r="P666" s="18"/>
      <c r="Q666" s="18"/>
      <c r="R666" s="18"/>
      <c r="S666" s="18"/>
      <c r="T666" s="18"/>
      <c r="U666" s="18"/>
      <c r="V666" s="18"/>
      <c r="W666" s="18"/>
      <c r="X666" s="18"/>
      <c r="Y666" s="18"/>
      <c r="Z666" s="18"/>
      <c r="AA666" s="18"/>
    </row>
    <row r="667" spans="1:27" ht="18.75" customHeight="1">
      <c r="A667" s="18"/>
      <c r="B667" s="409"/>
      <c r="C667" s="409"/>
      <c r="D667" s="409"/>
      <c r="E667" s="409"/>
      <c r="F667" s="409"/>
      <c r="G667" s="409"/>
      <c r="H667" s="409"/>
      <c r="I667" s="409"/>
      <c r="J667" s="409"/>
      <c r="K667" s="409"/>
      <c r="L667" s="409"/>
      <c r="M667" s="409"/>
      <c r="N667" s="409"/>
      <c r="P667" s="18"/>
      <c r="Q667" s="18"/>
      <c r="R667" s="18"/>
      <c r="S667" s="18"/>
      <c r="T667" s="18"/>
      <c r="U667" s="18"/>
      <c r="V667" s="18"/>
      <c r="W667" s="18"/>
      <c r="X667" s="18"/>
      <c r="Y667" s="18"/>
      <c r="Z667" s="18"/>
      <c r="AA667" s="18"/>
    </row>
    <row r="668" spans="1:27" ht="18.75" customHeight="1">
      <c r="A668" s="18"/>
      <c r="B668" s="409"/>
      <c r="C668" s="409"/>
      <c r="D668" s="409"/>
      <c r="E668" s="409"/>
      <c r="F668" s="409"/>
      <c r="G668" s="409"/>
      <c r="H668" s="409"/>
      <c r="I668" s="409"/>
      <c r="J668" s="409"/>
      <c r="K668" s="409"/>
      <c r="L668" s="409"/>
      <c r="M668" s="409"/>
      <c r="N668" s="409"/>
      <c r="P668" s="18"/>
      <c r="Q668" s="18"/>
      <c r="R668" s="18"/>
      <c r="S668" s="18"/>
      <c r="T668" s="18"/>
      <c r="U668" s="18"/>
      <c r="V668" s="18"/>
      <c r="W668" s="18"/>
      <c r="X668" s="18"/>
      <c r="Y668" s="18"/>
      <c r="Z668" s="18"/>
      <c r="AA668" s="18"/>
    </row>
    <row r="669" spans="1:27" ht="18.75" customHeight="1">
      <c r="A669" s="18"/>
      <c r="B669" s="409"/>
      <c r="C669" s="409"/>
      <c r="D669" s="409"/>
      <c r="E669" s="409"/>
      <c r="F669" s="409"/>
      <c r="G669" s="409"/>
      <c r="H669" s="409"/>
      <c r="I669" s="409"/>
      <c r="J669" s="409"/>
      <c r="K669" s="409"/>
      <c r="L669" s="409"/>
      <c r="M669" s="409"/>
      <c r="N669" s="409"/>
      <c r="P669" s="18"/>
      <c r="Q669" s="18"/>
      <c r="R669" s="18"/>
      <c r="S669" s="18"/>
      <c r="T669" s="18"/>
      <c r="U669" s="18"/>
      <c r="V669" s="18"/>
      <c r="W669" s="18"/>
      <c r="X669" s="18"/>
      <c r="Y669" s="18"/>
      <c r="Z669" s="18"/>
      <c r="AA669" s="18"/>
    </row>
    <row r="670" spans="1:27" ht="18.75" customHeight="1">
      <c r="A670" s="18"/>
      <c r="B670" s="409"/>
      <c r="C670" s="409"/>
      <c r="D670" s="409"/>
      <c r="E670" s="409"/>
      <c r="F670" s="409"/>
      <c r="G670" s="409"/>
      <c r="H670" s="409"/>
      <c r="I670" s="409"/>
      <c r="J670" s="409"/>
      <c r="K670" s="409"/>
      <c r="L670" s="409"/>
      <c r="M670" s="409"/>
      <c r="N670" s="409"/>
      <c r="P670" s="18"/>
      <c r="Q670" s="18"/>
      <c r="R670" s="18"/>
      <c r="S670" s="18"/>
      <c r="T670" s="18"/>
      <c r="U670" s="18"/>
      <c r="V670" s="18"/>
      <c r="W670" s="18"/>
      <c r="X670" s="18"/>
      <c r="Y670" s="18"/>
      <c r="Z670" s="18"/>
      <c r="AA670" s="18"/>
    </row>
    <row r="671" spans="1:27" ht="18.75" customHeight="1">
      <c r="A671" s="18"/>
      <c r="B671" s="409"/>
      <c r="C671" s="409"/>
      <c r="D671" s="409"/>
      <c r="E671" s="409"/>
      <c r="F671" s="409"/>
      <c r="G671" s="409"/>
      <c r="H671" s="409"/>
      <c r="I671" s="409"/>
      <c r="J671" s="409"/>
      <c r="K671" s="409"/>
      <c r="L671" s="409"/>
      <c r="M671" s="409"/>
      <c r="N671" s="409"/>
      <c r="P671" s="18"/>
      <c r="Q671" s="18"/>
      <c r="R671" s="18"/>
      <c r="S671" s="18"/>
      <c r="T671" s="18"/>
      <c r="U671" s="18"/>
      <c r="V671" s="18"/>
      <c r="W671" s="18"/>
      <c r="X671" s="18"/>
      <c r="Y671" s="18"/>
      <c r="Z671" s="18"/>
      <c r="AA671" s="18"/>
    </row>
    <row r="672" spans="1:27" ht="18.75" customHeight="1">
      <c r="A672" s="18"/>
      <c r="B672" s="409"/>
      <c r="C672" s="409"/>
      <c r="D672" s="409"/>
      <c r="E672" s="409"/>
      <c r="F672" s="409"/>
      <c r="G672" s="409"/>
      <c r="H672" s="409"/>
      <c r="I672" s="409"/>
      <c r="J672" s="409"/>
      <c r="K672" s="409"/>
      <c r="L672" s="409"/>
      <c r="M672" s="409"/>
      <c r="N672" s="409"/>
      <c r="P672" s="18"/>
      <c r="Q672" s="18"/>
      <c r="R672" s="18"/>
      <c r="S672" s="18"/>
      <c r="T672" s="18"/>
      <c r="U672" s="18"/>
      <c r="V672" s="18"/>
      <c r="W672" s="18"/>
      <c r="X672" s="18"/>
      <c r="Y672" s="18"/>
      <c r="Z672" s="18"/>
      <c r="AA672" s="18"/>
    </row>
    <row r="673" spans="1:27" ht="18.75" customHeight="1">
      <c r="A673" s="18"/>
      <c r="B673" s="409"/>
      <c r="C673" s="409"/>
      <c r="D673" s="409"/>
      <c r="E673" s="409"/>
      <c r="F673" s="409"/>
      <c r="G673" s="409"/>
      <c r="H673" s="409"/>
      <c r="I673" s="409"/>
      <c r="J673" s="409"/>
      <c r="K673" s="409"/>
      <c r="L673" s="409"/>
      <c r="M673" s="409"/>
      <c r="N673" s="409"/>
      <c r="P673" s="18"/>
      <c r="Q673" s="18"/>
      <c r="R673" s="18"/>
      <c r="S673" s="18"/>
      <c r="T673" s="18"/>
      <c r="U673" s="18"/>
      <c r="V673" s="18"/>
      <c r="W673" s="18"/>
      <c r="X673" s="18"/>
      <c r="Y673" s="18"/>
      <c r="Z673" s="18"/>
      <c r="AA673" s="18"/>
    </row>
    <row r="674" spans="1:27" ht="18.75" customHeight="1">
      <c r="A674" s="18"/>
      <c r="B674" s="409"/>
      <c r="C674" s="409"/>
      <c r="D674" s="409"/>
      <c r="E674" s="409"/>
      <c r="F674" s="409"/>
      <c r="G674" s="409"/>
      <c r="H674" s="409"/>
      <c r="I674" s="409"/>
      <c r="J674" s="409"/>
      <c r="K674" s="409"/>
      <c r="L674" s="409"/>
      <c r="M674" s="409"/>
      <c r="N674" s="409"/>
      <c r="P674" s="18"/>
      <c r="Q674" s="18"/>
      <c r="R674" s="18"/>
      <c r="S674" s="18"/>
      <c r="T674" s="18"/>
      <c r="U674" s="18"/>
      <c r="V674" s="18"/>
      <c r="W674" s="18"/>
      <c r="X674" s="18"/>
      <c r="Y674" s="18"/>
      <c r="Z674" s="18"/>
      <c r="AA674" s="18"/>
    </row>
    <row r="675" spans="1:27" ht="18.75" customHeight="1">
      <c r="A675" s="18"/>
      <c r="B675" s="409"/>
      <c r="C675" s="409"/>
      <c r="D675" s="409"/>
      <c r="E675" s="409"/>
      <c r="F675" s="409"/>
      <c r="G675" s="409"/>
      <c r="H675" s="409"/>
      <c r="I675" s="409"/>
      <c r="J675" s="409"/>
      <c r="K675" s="409"/>
      <c r="L675" s="409"/>
      <c r="M675" s="409"/>
      <c r="N675" s="409"/>
      <c r="P675" s="18"/>
      <c r="Q675" s="18"/>
      <c r="R675" s="18"/>
      <c r="S675" s="18"/>
      <c r="T675" s="18"/>
      <c r="U675" s="18"/>
      <c r="V675" s="18"/>
      <c r="W675" s="18"/>
      <c r="X675" s="18"/>
      <c r="Y675" s="18"/>
      <c r="Z675" s="18"/>
      <c r="AA675" s="18"/>
    </row>
    <row r="676" spans="1:27" ht="18.75" customHeight="1">
      <c r="A676" s="18"/>
      <c r="B676" s="409"/>
      <c r="C676" s="409"/>
      <c r="D676" s="409"/>
      <c r="E676" s="409"/>
      <c r="F676" s="409"/>
      <c r="G676" s="409"/>
      <c r="H676" s="409"/>
      <c r="I676" s="409"/>
      <c r="J676" s="409"/>
      <c r="K676" s="409"/>
      <c r="L676" s="409"/>
      <c r="M676" s="409"/>
      <c r="N676" s="409"/>
      <c r="P676" s="18"/>
      <c r="Q676" s="18"/>
      <c r="R676" s="18"/>
      <c r="S676" s="18"/>
      <c r="T676" s="18"/>
      <c r="U676" s="18"/>
      <c r="V676" s="18"/>
      <c r="W676" s="18"/>
      <c r="X676" s="18"/>
      <c r="Y676" s="18"/>
      <c r="Z676" s="18"/>
      <c r="AA676" s="18"/>
    </row>
    <row r="677" spans="1:27" ht="18.75" customHeight="1">
      <c r="A677" s="18"/>
      <c r="B677" s="409"/>
      <c r="C677" s="409"/>
      <c r="D677" s="409"/>
      <c r="E677" s="409"/>
      <c r="F677" s="409"/>
      <c r="G677" s="409"/>
      <c r="H677" s="409"/>
      <c r="I677" s="409"/>
      <c r="J677" s="409"/>
      <c r="K677" s="409"/>
      <c r="L677" s="409"/>
      <c r="M677" s="409"/>
      <c r="N677" s="409"/>
      <c r="P677" s="18"/>
      <c r="Q677" s="18"/>
      <c r="R677" s="18"/>
      <c r="S677" s="18"/>
      <c r="T677" s="18"/>
      <c r="U677" s="18"/>
      <c r="V677" s="18"/>
      <c r="W677" s="18"/>
      <c r="X677" s="18"/>
      <c r="Y677" s="18"/>
      <c r="Z677" s="18"/>
      <c r="AA677" s="18"/>
    </row>
    <row r="678" spans="1:27" ht="18.75" customHeight="1">
      <c r="A678" s="18"/>
      <c r="B678" s="409"/>
      <c r="C678" s="409"/>
      <c r="D678" s="409"/>
      <c r="E678" s="409"/>
      <c r="F678" s="409"/>
      <c r="G678" s="409"/>
      <c r="H678" s="409"/>
      <c r="I678" s="409"/>
      <c r="J678" s="409"/>
      <c r="K678" s="409"/>
      <c r="L678" s="409"/>
      <c r="M678" s="409"/>
      <c r="N678" s="409"/>
      <c r="P678" s="18"/>
      <c r="Q678" s="18"/>
      <c r="R678" s="18"/>
      <c r="S678" s="18"/>
      <c r="T678" s="18"/>
      <c r="U678" s="18"/>
      <c r="V678" s="18"/>
      <c r="W678" s="18"/>
      <c r="X678" s="18"/>
      <c r="Y678" s="18"/>
      <c r="Z678" s="18"/>
      <c r="AA678" s="18"/>
    </row>
    <row r="679" spans="1:27" ht="18.75" customHeight="1">
      <c r="A679" s="18"/>
      <c r="B679" s="409"/>
      <c r="C679" s="409"/>
      <c r="D679" s="409"/>
      <c r="E679" s="409"/>
      <c r="F679" s="409"/>
      <c r="G679" s="409"/>
      <c r="H679" s="409"/>
      <c r="I679" s="409"/>
      <c r="J679" s="409"/>
      <c r="K679" s="409"/>
      <c r="L679" s="409"/>
      <c r="M679" s="409"/>
      <c r="N679" s="409"/>
      <c r="P679" s="18"/>
      <c r="Q679" s="18"/>
      <c r="R679" s="18"/>
      <c r="S679" s="18"/>
      <c r="T679" s="18"/>
      <c r="U679" s="18"/>
      <c r="V679" s="18"/>
      <c r="W679" s="18"/>
      <c r="X679" s="18"/>
      <c r="Y679" s="18"/>
      <c r="Z679" s="18"/>
      <c r="AA679" s="18"/>
    </row>
    <row r="680" spans="1:27" ht="18.75" customHeight="1">
      <c r="A680" s="18"/>
      <c r="B680" s="409"/>
      <c r="C680" s="409"/>
      <c r="D680" s="409"/>
      <c r="E680" s="409"/>
      <c r="F680" s="409"/>
      <c r="G680" s="409"/>
      <c r="H680" s="409"/>
      <c r="I680" s="409"/>
      <c r="J680" s="409"/>
      <c r="K680" s="409"/>
      <c r="L680" s="409"/>
      <c r="M680" s="409"/>
      <c r="N680" s="409"/>
      <c r="P680" s="18"/>
      <c r="Q680" s="18"/>
      <c r="R680" s="18"/>
      <c r="S680" s="18"/>
      <c r="T680" s="18"/>
      <c r="U680" s="18"/>
      <c r="V680" s="18"/>
      <c r="W680" s="18"/>
      <c r="X680" s="18"/>
      <c r="Y680" s="18"/>
      <c r="Z680" s="18"/>
      <c r="AA680" s="18"/>
    </row>
    <row r="681" spans="1:27" ht="18.75" customHeight="1">
      <c r="A681" s="18"/>
      <c r="B681" s="409"/>
      <c r="C681" s="409"/>
      <c r="D681" s="409"/>
      <c r="E681" s="409"/>
      <c r="F681" s="409"/>
      <c r="G681" s="409"/>
      <c r="H681" s="409"/>
      <c r="I681" s="409"/>
      <c r="J681" s="409"/>
      <c r="K681" s="409"/>
      <c r="L681" s="409"/>
      <c r="M681" s="409"/>
      <c r="N681" s="409"/>
      <c r="P681" s="18"/>
      <c r="Q681" s="18"/>
      <c r="R681" s="18"/>
      <c r="S681" s="18"/>
      <c r="T681" s="18"/>
      <c r="U681" s="18"/>
      <c r="V681" s="18"/>
      <c r="W681" s="18"/>
      <c r="X681" s="18"/>
      <c r="Y681" s="18"/>
      <c r="Z681" s="18"/>
      <c r="AA681" s="18"/>
    </row>
    <row r="682" spans="1:27" ht="18.75" customHeight="1">
      <c r="A682" s="18"/>
      <c r="B682" s="409"/>
      <c r="C682" s="409"/>
      <c r="D682" s="409"/>
      <c r="E682" s="409"/>
      <c r="F682" s="409"/>
      <c r="G682" s="409"/>
      <c r="H682" s="409"/>
      <c r="I682" s="409"/>
      <c r="J682" s="409"/>
      <c r="K682" s="409"/>
      <c r="L682" s="409"/>
      <c r="M682" s="409"/>
      <c r="N682" s="409"/>
      <c r="P682" s="18"/>
      <c r="Q682" s="18"/>
      <c r="R682" s="18"/>
      <c r="S682" s="18"/>
      <c r="T682" s="18"/>
      <c r="U682" s="18"/>
      <c r="V682" s="18"/>
      <c r="W682" s="18"/>
      <c r="X682" s="18"/>
      <c r="Y682" s="18"/>
      <c r="Z682" s="18"/>
      <c r="AA682" s="18"/>
    </row>
    <row r="683" spans="1:27" ht="18.75" customHeight="1">
      <c r="A683" s="18"/>
      <c r="B683" s="409"/>
      <c r="C683" s="409"/>
      <c r="D683" s="409"/>
      <c r="E683" s="409"/>
      <c r="F683" s="409"/>
      <c r="G683" s="409"/>
      <c r="H683" s="409"/>
      <c r="I683" s="409"/>
      <c r="J683" s="409"/>
      <c r="K683" s="409"/>
      <c r="L683" s="409"/>
      <c r="M683" s="409"/>
      <c r="N683" s="409"/>
      <c r="P683" s="18"/>
      <c r="Q683" s="18"/>
      <c r="R683" s="18"/>
      <c r="S683" s="18"/>
      <c r="T683" s="18"/>
      <c r="U683" s="18"/>
      <c r="V683" s="18"/>
      <c r="W683" s="18"/>
      <c r="X683" s="18"/>
      <c r="Y683" s="18"/>
      <c r="Z683" s="18"/>
      <c r="AA683" s="18"/>
    </row>
    <row r="684" spans="1:27" ht="18.75" customHeight="1">
      <c r="A684" s="18"/>
      <c r="B684" s="409"/>
      <c r="C684" s="409"/>
      <c r="D684" s="409"/>
      <c r="E684" s="409"/>
      <c r="F684" s="409"/>
      <c r="G684" s="409"/>
      <c r="H684" s="409"/>
      <c r="I684" s="409"/>
      <c r="J684" s="409"/>
      <c r="K684" s="409"/>
      <c r="L684" s="409"/>
      <c r="M684" s="409"/>
      <c r="N684" s="409"/>
      <c r="P684" s="18"/>
      <c r="Q684" s="18"/>
      <c r="R684" s="18"/>
      <c r="S684" s="18"/>
      <c r="T684" s="18"/>
      <c r="U684" s="18"/>
      <c r="V684" s="18"/>
      <c r="W684" s="18"/>
      <c r="X684" s="18"/>
      <c r="Y684" s="18"/>
      <c r="Z684" s="18"/>
      <c r="AA684" s="18"/>
    </row>
    <row r="685" spans="1:27" ht="18.75" customHeight="1">
      <c r="A685" s="18"/>
      <c r="B685" s="409"/>
      <c r="C685" s="409"/>
      <c r="D685" s="409"/>
      <c r="E685" s="409"/>
      <c r="F685" s="409"/>
      <c r="G685" s="409"/>
      <c r="H685" s="409"/>
      <c r="I685" s="409"/>
      <c r="J685" s="409"/>
      <c r="K685" s="409"/>
      <c r="L685" s="409"/>
      <c r="M685" s="409"/>
      <c r="N685" s="409"/>
      <c r="P685" s="18"/>
      <c r="Q685" s="18"/>
      <c r="R685" s="18"/>
      <c r="S685" s="18"/>
      <c r="T685" s="18"/>
      <c r="U685" s="18"/>
      <c r="V685" s="18"/>
      <c r="W685" s="18"/>
      <c r="X685" s="18"/>
      <c r="Y685" s="18"/>
      <c r="Z685" s="18"/>
      <c r="AA685" s="18"/>
    </row>
    <row r="686" spans="1:27" ht="18.75" customHeight="1">
      <c r="A686" s="18"/>
      <c r="B686" s="409"/>
      <c r="C686" s="409"/>
      <c r="D686" s="409"/>
      <c r="E686" s="409"/>
      <c r="F686" s="409"/>
      <c r="G686" s="409"/>
      <c r="H686" s="409"/>
      <c r="I686" s="409"/>
      <c r="J686" s="409"/>
      <c r="K686" s="409"/>
      <c r="L686" s="409"/>
      <c r="M686" s="409"/>
      <c r="N686" s="409"/>
      <c r="P686" s="18"/>
      <c r="Q686" s="18"/>
      <c r="R686" s="18"/>
      <c r="S686" s="18"/>
      <c r="T686" s="18"/>
      <c r="U686" s="18"/>
      <c r="V686" s="18"/>
      <c r="W686" s="18"/>
      <c r="X686" s="18"/>
      <c r="Y686" s="18"/>
      <c r="Z686" s="18"/>
      <c r="AA686" s="18"/>
    </row>
    <row r="687" spans="1:27" ht="18.75" customHeight="1">
      <c r="A687" s="18"/>
      <c r="B687" s="409"/>
      <c r="C687" s="409"/>
      <c r="D687" s="409"/>
      <c r="E687" s="409"/>
      <c r="F687" s="409"/>
      <c r="G687" s="409"/>
      <c r="H687" s="409"/>
      <c r="I687" s="409"/>
      <c r="J687" s="409"/>
      <c r="K687" s="409"/>
      <c r="L687" s="409"/>
      <c r="M687" s="409"/>
      <c r="N687" s="409"/>
      <c r="P687" s="18"/>
      <c r="Q687" s="18"/>
      <c r="R687" s="18"/>
      <c r="S687" s="18"/>
      <c r="T687" s="18"/>
      <c r="U687" s="18"/>
      <c r="V687" s="18"/>
      <c r="W687" s="18"/>
      <c r="X687" s="18"/>
      <c r="Y687" s="18"/>
      <c r="Z687" s="18"/>
      <c r="AA687" s="18"/>
    </row>
    <row r="688" spans="1:27" ht="18.75" customHeight="1">
      <c r="A688" s="18"/>
      <c r="B688" s="409"/>
      <c r="C688" s="409"/>
      <c r="D688" s="409"/>
      <c r="E688" s="409"/>
      <c r="F688" s="409"/>
      <c r="G688" s="409"/>
      <c r="H688" s="409"/>
      <c r="I688" s="409"/>
      <c r="J688" s="409"/>
      <c r="K688" s="409"/>
      <c r="L688" s="409"/>
      <c r="M688" s="409"/>
      <c r="N688" s="409"/>
      <c r="P688" s="18"/>
      <c r="Q688" s="18"/>
      <c r="R688" s="18"/>
      <c r="S688" s="18"/>
      <c r="T688" s="18"/>
      <c r="U688" s="18"/>
      <c r="V688" s="18"/>
      <c r="W688" s="18"/>
      <c r="X688" s="18"/>
      <c r="Y688" s="18"/>
      <c r="Z688" s="18"/>
      <c r="AA688" s="18"/>
    </row>
    <row r="689" spans="1:27" ht="18.75" customHeight="1">
      <c r="A689" s="18"/>
      <c r="B689" s="409"/>
      <c r="C689" s="409"/>
      <c r="D689" s="409"/>
      <c r="E689" s="409"/>
      <c r="F689" s="409"/>
      <c r="G689" s="409"/>
      <c r="H689" s="409"/>
      <c r="I689" s="409"/>
      <c r="J689" s="409"/>
      <c r="K689" s="409"/>
      <c r="L689" s="409"/>
      <c r="M689" s="409"/>
      <c r="N689" s="409"/>
      <c r="P689" s="18"/>
      <c r="Q689" s="18"/>
      <c r="R689" s="18"/>
      <c r="S689" s="18"/>
      <c r="T689" s="18"/>
      <c r="U689" s="18"/>
      <c r="V689" s="18"/>
      <c r="W689" s="18"/>
      <c r="X689" s="18"/>
      <c r="Y689" s="18"/>
      <c r="Z689" s="18"/>
      <c r="AA689" s="18"/>
    </row>
    <row r="690" spans="1:27" ht="18.75" customHeight="1">
      <c r="A690" s="18"/>
      <c r="B690" s="409"/>
      <c r="C690" s="409"/>
      <c r="D690" s="409"/>
      <c r="E690" s="409"/>
      <c r="F690" s="409"/>
      <c r="G690" s="409"/>
      <c r="H690" s="409"/>
      <c r="I690" s="409"/>
      <c r="J690" s="409"/>
      <c r="K690" s="409"/>
      <c r="L690" s="409"/>
      <c r="M690" s="409"/>
      <c r="N690" s="409"/>
      <c r="P690" s="18"/>
      <c r="Q690" s="18"/>
      <c r="R690" s="18"/>
      <c r="S690" s="18"/>
      <c r="T690" s="18"/>
      <c r="U690" s="18"/>
      <c r="V690" s="18"/>
      <c r="W690" s="18"/>
      <c r="X690" s="18"/>
      <c r="Y690" s="18"/>
      <c r="Z690" s="18"/>
      <c r="AA690" s="18"/>
    </row>
    <row r="691" spans="1:27" ht="18.75" customHeight="1">
      <c r="A691" s="18"/>
      <c r="B691" s="409"/>
      <c r="C691" s="409"/>
      <c r="D691" s="409"/>
      <c r="E691" s="409"/>
      <c r="F691" s="409"/>
      <c r="G691" s="409"/>
      <c r="H691" s="409"/>
      <c r="I691" s="409"/>
      <c r="J691" s="409"/>
      <c r="K691" s="409"/>
      <c r="L691" s="409"/>
      <c r="M691" s="409"/>
      <c r="N691" s="409"/>
      <c r="P691" s="18"/>
      <c r="Q691" s="18"/>
      <c r="R691" s="18"/>
      <c r="S691" s="18"/>
      <c r="T691" s="18"/>
      <c r="U691" s="18"/>
      <c r="V691" s="18"/>
      <c r="W691" s="18"/>
      <c r="X691" s="18"/>
      <c r="Y691" s="18"/>
      <c r="Z691" s="18"/>
      <c r="AA691" s="18"/>
    </row>
    <row r="692" spans="1:27" ht="18.75" customHeight="1">
      <c r="A692" s="18"/>
      <c r="B692" s="409"/>
      <c r="C692" s="409"/>
      <c r="D692" s="409"/>
      <c r="E692" s="409"/>
      <c r="F692" s="409"/>
      <c r="G692" s="409"/>
      <c r="H692" s="409"/>
      <c r="I692" s="409"/>
      <c r="J692" s="409"/>
      <c r="K692" s="409"/>
      <c r="L692" s="409"/>
      <c r="M692" s="409"/>
      <c r="N692" s="409"/>
      <c r="P692" s="18"/>
      <c r="Q692" s="18"/>
      <c r="R692" s="18"/>
      <c r="S692" s="18"/>
      <c r="T692" s="18"/>
      <c r="U692" s="18"/>
      <c r="V692" s="18"/>
      <c r="W692" s="18"/>
      <c r="X692" s="18"/>
      <c r="Y692" s="18"/>
      <c r="Z692" s="18"/>
      <c r="AA692" s="18"/>
    </row>
    <row r="693" spans="1:27" ht="18.75" customHeight="1">
      <c r="A693" s="18"/>
      <c r="B693" s="409"/>
      <c r="C693" s="409"/>
      <c r="D693" s="409"/>
      <c r="E693" s="409"/>
      <c r="F693" s="409"/>
      <c r="G693" s="409"/>
      <c r="H693" s="409"/>
      <c r="I693" s="409"/>
      <c r="J693" s="409"/>
      <c r="K693" s="409"/>
      <c r="L693" s="409"/>
      <c r="M693" s="409"/>
      <c r="N693" s="409"/>
      <c r="P693" s="18"/>
      <c r="Q693" s="18"/>
      <c r="R693" s="18"/>
      <c r="S693" s="18"/>
      <c r="T693" s="18"/>
      <c r="U693" s="18"/>
      <c r="V693" s="18"/>
      <c r="W693" s="18"/>
      <c r="X693" s="18"/>
      <c r="Y693" s="18"/>
      <c r="Z693" s="18"/>
      <c r="AA693" s="18"/>
    </row>
    <row r="694" spans="1:27" ht="18.75" customHeight="1">
      <c r="A694" s="18"/>
      <c r="B694" s="409"/>
      <c r="C694" s="409"/>
      <c r="D694" s="409"/>
      <c r="E694" s="409"/>
      <c r="F694" s="409"/>
      <c r="G694" s="409"/>
      <c r="H694" s="409"/>
      <c r="I694" s="409"/>
      <c r="J694" s="409"/>
      <c r="K694" s="409"/>
      <c r="L694" s="409"/>
      <c r="M694" s="409"/>
      <c r="N694" s="409"/>
      <c r="P694" s="18"/>
      <c r="Q694" s="18"/>
      <c r="R694" s="18"/>
      <c r="S694" s="18"/>
      <c r="T694" s="18"/>
      <c r="U694" s="18"/>
      <c r="V694" s="18"/>
      <c r="W694" s="18"/>
      <c r="X694" s="18"/>
      <c r="Y694" s="18"/>
      <c r="Z694" s="18"/>
      <c r="AA694" s="18"/>
    </row>
    <row r="695" spans="1:27" ht="18.75" customHeight="1">
      <c r="A695" s="18"/>
      <c r="B695" s="409"/>
      <c r="C695" s="409"/>
      <c r="D695" s="409"/>
      <c r="E695" s="409"/>
      <c r="F695" s="409"/>
      <c r="G695" s="409"/>
      <c r="H695" s="409"/>
      <c r="I695" s="409"/>
      <c r="J695" s="409"/>
      <c r="K695" s="409"/>
      <c r="L695" s="409"/>
      <c r="M695" s="409"/>
      <c r="N695" s="409"/>
      <c r="P695" s="18"/>
      <c r="Q695" s="18"/>
      <c r="R695" s="18"/>
      <c r="S695" s="18"/>
      <c r="T695" s="18"/>
      <c r="U695" s="18"/>
      <c r="V695" s="18"/>
      <c r="W695" s="18"/>
      <c r="X695" s="18"/>
      <c r="Y695" s="18"/>
      <c r="Z695" s="18"/>
      <c r="AA695" s="18"/>
    </row>
    <row r="696" spans="1:27" ht="18.75" customHeight="1">
      <c r="A696" s="18"/>
      <c r="B696" s="409"/>
      <c r="C696" s="409"/>
      <c r="D696" s="409"/>
      <c r="E696" s="409"/>
      <c r="F696" s="409"/>
      <c r="G696" s="409"/>
      <c r="H696" s="409"/>
      <c r="I696" s="409"/>
      <c r="J696" s="409"/>
      <c r="K696" s="409"/>
      <c r="L696" s="409"/>
      <c r="M696" s="409"/>
      <c r="N696" s="409"/>
      <c r="P696" s="18"/>
      <c r="Q696" s="18"/>
      <c r="R696" s="18"/>
      <c r="S696" s="18"/>
      <c r="T696" s="18"/>
      <c r="U696" s="18"/>
      <c r="V696" s="18"/>
      <c r="W696" s="18"/>
      <c r="X696" s="18"/>
      <c r="Y696" s="18"/>
      <c r="Z696" s="18"/>
      <c r="AA696" s="18"/>
    </row>
    <row r="697" spans="1:27" ht="18.75" customHeight="1">
      <c r="A697" s="18"/>
      <c r="B697" s="409"/>
      <c r="C697" s="409"/>
      <c r="D697" s="409"/>
      <c r="E697" s="409"/>
      <c r="F697" s="409"/>
      <c r="G697" s="409"/>
      <c r="H697" s="409"/>
      <c r="I697" s="409"/>
      <c r="J697" s="409"/>
      <c r="K697" s="409"/>
      <c r="L697" s="409"/>
      <c r="M697" s="409"/>
      <c r="N697" s="409"/>
      <c r="P697" s="18"/>
      <c r="Q697" s="18"/>
      <c r="R697" s="18"/>
      <c r="S697" s="18"/>
      <c r="T697" s="18"/>
      <c r="U697" s="18"/>
      <c r="V697" s="18"/>
      <c r="W697" s="18"/>
      <c r="X697" s="18"/>
      <c r="Y697" s="18"/>
      <c r="Z697" s="18"/>
      <c r="AA697" s="18"/>
    </row>
    <row r="698" spans="1:27" ht="18.75" customHeight="1">
      <c r="A698" s="18"/>
      <c r="B698" s="409"/>
      <c r="C698" s="409"/>
      <c r="D698" s="409"/>
      <c r="E698" s="409"/>
      <c r="F698" s="409"/>
      <c r="G698" s="409"/>
      <c r="H698" s="409"/>
      <c r="I698" s="409"/>
      <c r="J698" s="409"/>
      <c r="K698" s="409"/>
      <c r="L698" s="409"/>
      <c r="M698" s="409"/>
      <c r="N698" s="409"/>
      <c r="P698" s="18"/>
      <c r="Q698" s="18"/>
      <c r="R698" s="18"/>
      <c r="S698" s="18"/>
      <c r="T698" s="18"/>
      <c r="U698" s="18"/>
      <c r="V698" s="18"/>
      <c r="W698" s="18"/>
      <c r="X698" s="18"/>
      <c r="Y698" s="18"/>
      <c r="Z698" s="18"/>
      <c r="AA698" s="18"/>
    </row>
    <row r="699" spans="1:27" ht="18.75" customHeight="1">
      <c r="A699" s="18"/>
      <c r="B699" s="409"/>
      <c r="C699" s="409"/>
      <c r="D699" s="409"/>
      <c r="E699" s="409"/>
      <c r="F699" s="409"/>
      <c r="G699" s="409"/>
      <c r="H699" s="409"/>
      <c r="I699" s="409"/>
      <c r="J699" s="409"/>
      <c r="K699" s="409"/>
      <c r="L699" s="409"/>
      <c r="M699" s="409"/>
      <c r="N699" s="409"/>
      <c r="P699" s="18"/>
      <c r="Q699" s="18"/>
      <c r="R699" s="18"/>
      <c r="S699" s="18"/>
      <c r="T699" s="18"/>
      <c r="U699" s="18"/>
      <c r="V699" s="18"/>
      <c r="W699" s="18"/>
      <c r="X699" s="18"/>
      <c r="Y699" s="18"/>
      <c r="Z699" s="18"/>
      <c r="AA699" s="18"/>
    </row>
    <row r="700" spans="1:27" ht="18.75" customHeight="1">
      <c r="A700" s="18"/>
      <c r="B700" s="409"/>
      <c r="C700" s="409"/>
      <c r="D700" s="409"/>
      <c r="E700" s="409"/>
      <c r="F700" s="409"/>
      <c r="G700" s="409"/>
      <c r="H700" s="409"/>
      <c r="I700" s="409"/>
      <c r="J700" s="409"/>
      <c r="K700" s="409"/>
      <c r="L700" s="409"/>
      <c r="M700" s="409"/>
      <c r="N700" s="409"/>
      <c r="P700" s="18"/>
      <c r="Q700" s="18"/>
      <c r="R700" s="18"/>
      <c r="S700" s="18"/>
      <c r="T700" s="18"/>
      <c r="U700" s="18"/>
      <c r="V700" s="18"/>
      <c r="W700" s="18"/>
      <c r="X700" s="18"/>
      <c r="Y700" s="18"/>
      <c r="Z700" s="18"/>
      <c r="AA700" s="18"/>
    </row>
    <row r="701" spans="1:27" ht="18.75" customHeight="1">
      <c r="A701" s="18"/>
      <c r="B701" s="409"/>
      <c r="C701" s="409"/>
      <c r="D701" s="409"/>
      <c r="E701" s="409"/>
      <c r="F701" s="409"/>
      <c r="G701" s="409"/>
      <c r="H701" s="409"/>
      <c r="I701" s="409"/>
      <c r="J701" s="409"/>
      <c r="K701" s="409"/>
      <c r="L701" s="409"/>
      <c r="M701" s="409"/>
      <c r="N701" s="409"/>
      <c r="P701" s="18"/>
      <c r="Q701" s="18"/>
      <c r="R701" s="18"/>
      <c r="S701" s="18"/>
      <c r="T701" s="18"/>
      <c r="U701" s="18"/>
      <c r="V701" s="18"/>
      <c r="W701" s="18"/>
      <c r="X701" s="18"/>
      <c r="Y701" s="18"/>
      <c r="Z701" s="18"/>
      <c r="AA701" s="18"/>
    </row>
    <row r="702" spans="1:27" ht="18.75" customHeight="1">
      <c r="A702" s="18"/>
      <c r="B702" s="409"/>
      <c r="C702" s="409"/>
      <c r="D702" s="409"/>
      <c r="E702" s="409"/>
      <c r="F702" s="409"/>
      <c r="G702" s="409"/>
      <c r="H702" s="409"/>
      <c r="I702" s="409"/>
      <c r="J702" s="409"/>
      <c r="K702" s="409"/>
      <c r="L702" s="409"/>
      <c r="M702" s="409"/>
      <c r="N702" s="409"/>
      <c r="P702" s="18"/>
      <c r="Q702" s="18"/>
      <c r="R702" s="18"/>
      <c r="S702" s="18"/>
      <c r="T702" s="18"/>
      <c r="U702" s="18"/>
      <c r="V702" s="18"/>
      <c r="W702" s="18"/>
      <c r="X702" s="18"/>
      <c r="Y702" s="18"/>
      <c r="Z702" s="18"/>
      <c r="AA702" s="18"/>
    </row>
    <row r="703" spans="1:27" ht="18.75" customHeight="1">
      <c r="A703" s="18"/>
      <c r="B703" s="409"/>
      <c r="C703" s="409"/>
      <c r="D703" s="409"/>
      <c r="E703" s="409"/>
      <c r="F703" s="409"/>
      <c r="G703" s="409"/>
      <c r="H703" s="409"/>
      <c r="I703" s="409"/>
      <c r="J703" s="409"/>
      <c r="K703" s="409"/>
      <c r="L703" s="409"/>
      <c r="M703" s="409"/>
      <c r="N703" s="409"/>
      <c r="P703" s="18"/>
      <c r="Q703" s="18"/>
      <c r="R703" s="18"/>
      <c r="S703" s="18"/>
      <c r="T703" s="18"/>
      <c r="U703" s="18"/>
      <c r="V703" s="18"/>
      <c r="W703" s="18"/>
      <c r="X703" s="18"/>
      <c r="Y703" s="18"/>
      <c r="Z703" s="18"/>
      <c r="AA703" s="18"/>
    </row>
    <row r="704" spans="1:27" ht="18.75" customHeight="1">
      <c r="A704" s="18"/>
      <c r="B704" s="409"/>
      <c r="C704" s="409"/>
      <c r="D704" s="409"/>
      <c r="E704" s="409"/>
      <c r="F704" s="409"/>
      <c r="G704" s="409"/>
      <c r="H704" s="409"/>
      <c r="I704" s="409"/>
      <c r="J704" s="409"/>
      <c r="K704" s="409"/>
      <c r="L704" s="409"/>
      <c r="M704" s="409"/>
      <c r="N704" s="409"/>
      <c r="P704" s="18"/>
      <c r="Q704" s="18"/>
      <c r="R704" s="18"/>
      <c r="S704" s="18"/>
      <c r="T704" s="18"/>
      <c r="U704" s="18"/>
      <c r="V704" s="18"/>
      <c r="W704" s="18"/>
      <c r="X704" s="18"/>
      <c r="Y704" s="18"/>
      <c r="Z704" s="18"/>
      <c r="AA704" s="18"/>
    </row>
    <row r="705" spans="1:27" ht="18.75" customHeight="1">
      <c r="A705" s="18"/>
      <c r="B705" s="409"/>
      <c r="C705" s="409"/>
      <c r="D705" s="409"/>
      <c r="E705" s="409"/>
      <c r="F705" s="409"/>
      <c r="G705" s="409"/>
      <c r="H705" s="409"/>
      <c r="I705" s="409"/>
      <c r="J705" s="409"/>
      <c r="K705" s="409"/>
      <c r="L705" s="409"/>
      <c r="M705" s="409"/>
      <c r="N705" s="409"/>
      <c r="P705" s="18"/>
      <c r="Q705" s="18"/>
      <c r="R705" s="18"/>
      <c r="S705" s="18"/>
      <c r="T705" s="18"/>
      <c r="U705" s="18"/>
      <c r="V705" s="18"/>
      <c r="W705" s="18"/>
      <c r="X705" s="18"/>
      <c r="Y705" s="18"/>
      <c r="Z705" s="18"/>
      <c r="AA705" s="18"/>
    </row>
    <row r="706" spans="1:27" ht="18.75" customHeight="1">
      <c r="A706" s="18"/>
      <c r="B706" s="409"/>
      <c r="C706" s="409"/>
      <c r="D706" s="409"/>
      <c r="E706" s="409"/>
      <c r="F706" s="409"/>
      <c r="G706" s="409"/>
      <c r="H706" s="409"/>
      <c r="I706" s="409"/>
      <c r="J706" s="409"/>
      <c r="K706" s="409"/>
      <c r="L706" s="409"/>
      <c r="M706" s="409"/>
      <c r="N706" s="409"/>
      <c r="P706" s="18"/>
      <c r="Q706" s="18"/>
      <c r="R706" s="18"/>
      <c r="S706" s="18"/>
      <c r="T706" s="18"/>
      <c r="U706" s="18"/>
      <c r="V706" s="18"/>
      <c r="W706" s="18"/>
      <c r="X706" s="18"/>
      <c r="Y706" s="18"/>
      <c r="Z706" s="18"/>
      <c r="AA706" s="18"/>
    </row>
    <row r="707" spans="1:27" ht="18.75" customHeight="1">
      <c r="A707" s="18"/>
      <c r="B707" s="409"/>
      <c r="C707" s="409"/>
      <c r="D707" s="409"/>
      <c r="E707" s="409"/>
      <c r="F707" s="409"/>
      <c r="G707" s="409"/>
      <c r="H707" s="409"/>
      <c r="I707" s="409"/>
      <c r="J707" s="409"/>
      <c r="K707" s="409"/>
      <c r="L707" s="409"/>
      <c r="M707" s="409"/>
      <c r="N707" s="409"/>
      <c r="P707" s="18"/>
      <c r="Q707" s="18"/>
      <c r="R707" s="18"/>
      <c r="S707" s="18"/>
      <c r="T707" s="18"/>
      <c r="U707" s="18"/>
      <c r="V707" s="18"/>
      <c r="W707" s="18"/>
      <c r="X707" s="18"/>
      <c r="Y707" s="18"/>
      <c r="Z707" s="18"/>
      <c r="AA707" s="18"/>
    </row>
    <row r="708" spans="1:27" ht="18.75" customHeight="1">
      <c r="A708" s="18"/>
      <c r="B708" s="409"/>
      <c r="C708" s="409"/>
      <c r="D708" s="409"/>
      <c r="E708" s="409"/>
      <c r="F708" s="409"/>
      <c r="G708" s="409"/>
      <c r="H708" s="409"/>
      <c r="I708" s="409"/>
      <c r="J708" s="409"/>
      <c r="K708" s="409"/>
      <c r="L708" s="409"/>
      <c r="M708" s="409"/>
      <c r="N708" s="409"/>
      <c r="P708" s="18"/>
      <c r="Q708" s="18"/>
      <c r="R708" s="18"/>
      <c r="S708" s="18"/>
      <c r="T708" s="18"/>
      <c r="U708" s="18"/>
      <c r="V708" s="18"/>
      <c r="W708" s="18"/>
      <c r="X708" s="18"/>
      <c r="Y708" s="18"/>
      <c r="Z708" s="18"/>
      <c r="AA708" s="18"/>
    </row>
    <row r="709" spans="1:27" ht="18.75" customHeight="1">
      <c r="A709" s="18"/>
      <c r="B709" s="409"/>
      <c r="C709" s="409"/>
      <c r="D709" s="409"/>
      <c r="E709" s="409"/>
      <c r="F709" s="409"/>
      <c r="G709" s="409"/>
      <c r="H709" s="409"/>
      <c r="I709" s="409"/>
      <c r="J709" s="409"/>
      <c r="K709" s="409"/>
      <c r="L709" s="409"/>
      <c r="M709" s="409"/>
      <c r="N709" s="409"/>
      <c r="P709" s="18"/>
      <c r="Q709" s="18"/>
      <c r="R709" s="18"/>
      <c r="S709" s="18"/>
      <c r="T709" s="18"/>
      <c r="U709" s="18"/>
      <c r="V709" s="18"/>
      <c r="W709" s="18"/>
      <c r="X709" s="18"/>
      <c r="Y709" s="18"/>
      <c r="Z709" s="18"/>
      <c r="AA709" s="18"/>
    </row>
    <row r="710" spans="1:27" ht="18.75" customHeight="1">
      <c r="A710" s="18"/>
      <c r="B710" s="409"/>
      <c r="C710" s="409"/>
      <c r="D710" s="409"/>
      <c r="E710" s="409"/>
      <c r="F710" s="409"/>
      <c r="G710" s="409"/>
      <c r="H710" s="409"/>
      <c r="I710" s="409"/>
      <c r="J710" s="409"/>
      <c r="K710" s="409"/>
      <c r="L710" s="409"/>
      <c r="M710" s="409"/>
      <c r="N710" s="409"/>
      <c r="P710" s="18"/>
      <c r="Q710" s="18"/>
      <c r="R710" s="18"/>
      <c r="S710" s="18"/>
      <c r="T710" s="18"/>
      <c r="U710" s="18"/>
      <c r="V710" s="18"/>
      <c r="W710" s="18"/>
      <c r="X710" s="18"/>
      <c r="Y710" s="18"/>
      <c r="Z710" s="18"/>
      <c r="AA710" s="18"/>
    </row>
    <row r="711" spans="1:27" ht="18.75" customHeight="1">
      <c r="A711" s="18"/>
      <c r="B711" s="409"/>
      <c r="C711" s="409"/>
      <c r="D711" s="409"/>
      <c r="E711" s="409"/>
      <c r="F711" s="409"/>
      <c r="G711" s="409"/>
      <c r="H711" s="409"/>
      <c r="I711" s="409"/>
      <c r="J711" s="409"/>
      <c r="K711" s="409"/>
      <c r="L711" s="409"/>
      <c r="M711" s="409"/>
      <c r="N711" s="409"/>
      <c r="P711" s="18"/>
      <c r="Q711" s="18"/>
      <c r="R711" s="18"/>
      <c r="S711" s="18"/>
      <c r="T711" s="18"/>
      <c r="U711" s="18"/>
      <c r="V711" s="18"/>
      <c r="W711" s="18"/>
      <c r="X711" s="18"/>
      <c r="Y711" s="18"/>
      <c r="Z711" s="18"/>
      <c r="AA711" s="18"/>
    </row>
    <row r="712" spans="1:27" ht="18.75" customHeight="1">
      <c r="A712" s="18"/>
      <c r="B712" s="409"/>
      <c r="C712" s="409"/>
      <c r="D712" s="409"/>
      <c r="E712" s="409"/>
      <c r="F712" s="409"/>
      <c r="G712" s="409"/>
      <c r="H712" s="409"/>
      <c r="I712" s="409"/>
      <c r="J712" s="409"/>
      <c r="K712" s="409"/>
      <c r="L712" s="409"/>
      <c r="M712" s="409"/>
      <c r="N712" s="409"/>
      <c r="P712" s="18"/>
      <c r="Q712" s="18"/>
      <c r="R712" s="18"/>
      <c r="S712" s="18"/>
      <c r="T712" s="18"/>
      <c r="U712" s="18"/>
      <c r="V712" s="18"/>
      <c r="W712" s="18"/>
      <c r="X712" s="18"/>
      <c r="Y712" s="18"/>
      <c r="Z712" s="18"/>
      <c r="AA712" s="18"/>
    </row>
    <row r="713" spans="1:27" ht="18.75" customHeight="1">
      <c r="A713" s="18"/>
      <c r="B713" s="409"/>
      <c r="C713" s="409"/>
      <c r="D713" s="409"/>
      <c r="E713" s="409"/>
      <c r="F713" s="409"/>
      <c r="G713" s="409"/>
      <c r="H713" s="409"/>
      <c r="I713" s="409"/>
      <c r="J713" s="409"/>
      <c r="K713" s="409"/>
      <c r="L713" s="409"/>
      <c r="M713" s="409"/>
      <c r="N713" s="409"/>
      <c r="P713" s="18"/>
      <c r="Q713" s="18"/>
      <c r="R713" s="18"/>
      <c r="S713" s="18"/>
      <c r="T713" s="18"/>
      <c r="U713" s="18"/>
      <c r="V713" s="18"/>
      <c r="W713" s="18"/>
      <c r="X713" s="18"/>
      <c r="Y713" s="18"/>
      <c r="Z713" s="18"/>
      <c r="AA713" s="18"/>
    </row>
    <row r="714" spans="1:27" ht="18.75" customHeight="1">
      <c r="A714" s="18"/>
      <c r="B714" s="409"/>
      <c r="C714" s="409"/>
      <c r="D714" s="409"/>
      <c r="E714" s="409"/>
      <c r="F714" s="409"/>
      <c r="G714" s="409"/>
      <c r="H714" s="409"/>
      <c r="I714" s="409"/>
      <c r="J714" s="409"/>
      <c r="K714" s="409"/>
      <c r="L714" s="409"/>
      <c r="M714" s="409"/>
      <c r="N714" s="409"/>
      <c r="P714" s="18"/>
      <c r="Q714" s="18"/>
      <c r="R714" s="18"/>
      <c r="S714" s="18"/>
      <c r="T714" s="18"/>
      <c r="U714" s="18"/>
      <c r="V714" s="18"/>
      <c r="W714" s="18"/>
      <c r="X714" s="18"/>
      <c r="Y714" s="18"/>
      <c r="Z714" s="18"/>
      <c r="AA714" s="18"/>
    </row>
    <row r="715" spans="1:27" ht="18.75" customHeight="1">
      <c r="A715" s="18"/>
      <c r="B715" s="409"/>
      <c r="C715" s="409"/>
      <c r="D715" s="409"/>
      <c r="E715" s="409"/>
      <c r="F715" s="409"/>
      <c r="G715" s="409"/>
      <c r="H715" s="409"/>
      <c r="I715" s="409"/>
      <c r="J715" s="409"/>
      <c r="K715" s="409"/>
      <c r="L715" s="409"/>
      <c r="M715" s="409"/>
      <c r="N715" s="409"/>
      <c r="P715" s="18"/>
      <c r="Q715" s="18"/>
      <c r="R715" s="18"/>
      <c r="S715" s="18"/>
      <c r="T715" s="18"/>
      <c r="U715" s="18"/>
      <c r="V715" s="18"/>
      <c r="W715" s="18"/>
      <c r="X715" s="18"/>
      <c r="Y715" s="18"/>
      <c r="Z715" s="18"/>
      <c r="AA715" s="18"/>
    </row>
    <row r="716" spans="1:27" ht="18.75" customHeight="1">
      <c r="A716" s="18"/>
      <c r="B716" s="409"/>
      <c r="C716" s="409"/>
      <c r="D716" s="409"/>
      <c r="E716" s="409"/>
      <c r="F716" s="409"/>
      <c r="G716" s="409"/>
      <c r="H716" s="409"/>
      <c r="I716" s="409"/>
      <c r="J716" s="409"/>
      <c r="K716" s="409"/>
      <c r="L716" s="409"/>
      <c r="M716" s="409"/>
      <c r="N716" s="409"/>
      <c r="P716" s="18"/>
      <c r="Q716" s="18"/>
      <c r="R716" s="18"/>
      <c r="S716" s="18"/>
      <c r="T716" s="18"/>
      <c r="U716" s="18"/>
      <c r="V716" s="18"/>
      <c r="W716" s="18"/>
      <c r="X716" s="18"/>
      <c r="Y716" s="18"/>
      <c r="Z716" s="18"/>
      <c r="AA716" s="18"/>
    </row>
    <row r="717" spans="1:27" ht="18.75" customHeight="1">
      <c r="A717" s="18"/>
      <c r="B717" s="409"/>
      <c r="C717" s="409"/>
      <c r="D717" s="409"/>
      <c r="E717" s="409"/>
      <c r="F717" s="409"/>
      <c r="G717" s="409"/>
      <c r="H717" s="409"/>
      <c r="I717" s="409"/>
      <c r="J717" s="409"/>
      <c r="K717" s="409"/>
      <c r="L717" s="409"/>
      <c r="M717" s="409"/>
      <c r="N717" s="409"/>
      <c r="P717" s="18"/>
      <c r="Q717" s="18"/>
      <c r="R717" s="18"/>
      <c r="S717" s="18"/>
      <c r="T717" s="18"/>
      <c r="U717" s="18"/>
      <c r="V717" s="18"/>
      <c r="W717" s="18"/>
      <c r="X717" s="18"/>
      <c r="Y717" s="18"/>
      <c r="Z717" s="18"/>
      <c r="AA717" s="18"/>
    </row>
    <row r="718" spans="1:27" ht="18.75" customHeight="1">
      <c r="A718" s="18"/>
      <c r="B718" s="409"/>
      <c r="C718" s="409"/>
      <c r="D718" s="409"/>
      <c r="E718" s="409"/>
      <c r="F718" s="409"/>
      <c r="G718" s="409"/>
      <c r="H718" s="409"/>
      <c r="I718" s="409"/>
      <c r="J718" s="409"/>
      <c r="K718" s="409"/>
      <c r="L718" s="409"/>
      <c r="M718" s="409"/>
      <c r="N718" s="409"/>
      <c r="P718" s="18"/>
      <c r="Q718" s="18"/>
      <c r="R718" s="18"/>
      <c r="S718" s="18"/>
      <c r="T718" s="18"/>
      <c r="U718" s="18"/>
      <c r="V718" s="18"/>
      <c r="W718" s="18"/>
      <c r="X718" s="18"/>
      <c r="Y718" s="18"/>
      <c r="Z718" s="18"/>
      <c r="AA718" s="18"/>
    </row>
    <row r="719" spans="1:27" ht="18.75" customHeight="1">
      <c r="A719" s="18"/>
      <c r="B719" s="409"/>
      <c r="C719" s="409"/>
      <c r="D719" s="409"/>
      <c r="E719" s="409"/>
      <c r="F719" s="409"/>
      <c r="G719" s="409"/>
      <c r="H719" s="409"/>
      <c r="I719" s="409"/>
      <c r="J719" s="409"/>
      <c r="K719" s="409"/>
      <c r="L719" s="409"/>
      <c r="M719" s="409"/>
      <c r="N719" s="409"/>
      <c r="P719" s="18"/>
      <c r="Q719" s="18"/>
      <c r="R719" s="18"/>
      <c r="S719" s="18"/>
      <c r="T719" s="18"/>
      <c r="U719" s="18"/>
      <c r="V719" s="18"/>
      <c r="W719" s="18"/>
      <c r="X719" s="18"/>
      <c r="Y719" s="18"/>
      <c r="Z719" s="18"/>
      <c r="AA719" s="18"/>
    </row>
    <row r="720" spans="1:27" ht="18.75" customHeight="1">
      <c r="A720" s="18"/>
      <c r="B720" s="409"/>
      <c r="C720" s="409"/>
      <c r="D720" s="409"/>
      <c r="E720" s="409"/>
      <c r="F720" s="409"/>
      <c r="G720" s="409"/>
      <c r="H720" s="409"/>
      <c r="I720" s="409"/>
      <c r="J720" s="409"/>
      <c r="K720" s="409"/>
      <c r="L720" s="409"/>
      <c r="M720" s="409"/>
      <c r="N720" s="409"/>
      <c r="P720" s="18"/>
      <c r="Q720" s="18"/>
      <c r="R720" s="18"/>
      <c r="S720" s="18"/>
      <c r="T720" s="18"/>
      <c r="U720" s="18"/>
      <c r="V720" s="18"/>
      <c r="W720" s="18"/>
      <c r="X720" s="18"/>
      <c r="Y720" s="18"/>
      <c r="Z720" s="18"/>
      <c r="AA720" s="18"/>
    </row>
    <row r="721" spans="1:27" ht="18.75" customHeight="1">
      <c r="A721" s="18"/>
      <c r="B721" s="409"/>
      <c r="C721" s="409"/>
      <c r="D721" s="409"/>
      <c r="E721" s="409"/>
      <c r="F721" s="409"/>
      <c r="G721" s="409"/>
      <c r="H721" s="409"/>
      <c r="I721" s="409"/>
      <c r="J721" s="409"/>
      <c r="K721" s="409"/>
      <c r="L721" s="409"/>
      <c r="M721" s="409"/>
      <c r="N721" s="409"/>
      <c r="P721" s="18"/>
      <c r="Q721" s="18"/>
      <c r="R721" s="18"/>
      <c r="S721" s="18"/>
      <c r="T721" s="18"/>
      <c r="U721" s="18"/>
      <c r="V721" s="18"/>
      <c r="W721" s="18"/>
      <c r="X721" s="18"/>
      <c r="Y721" s="18"/>
      <c r="Z721" s="18"/>
      <c r="AA721" s="18"/>
    </row>
    <row r="722" spans="1:27" ht="18.75" customHeight="1">
      <c r="A722" s="18"/>
      <c r="B722" s="409"/>
      <c r="C722" s="409"/>
      <c r="D722" s="409"/>
      <c r="E722" s="409"/>
      <c r="F722" s="409"/>
      <c r="G722" s="409"/>
      <c r="H722" s="409"/>
      <c r="I722" s="409"/>
      <c r="J722" s="409"/>
      <c r="K722" s="409"/>
      <c r="L722" s="409"/>
      <c r="M722" s="409"/>
      <c r="N722" s="409"/>
      <c r="P722" s="18"/>
      <c r="Q722" s="18"/>
      <c r="R722" s="18"/>
      <c r="S722" s="18"/>
      <c r="T722" s="18"/>
      <c r="U722" s="18"/>
      <c r="V722" s="18"/>
      <c r="W722" s="18"/>
      <c r="X722" s="18"/>
      <c r="Y722" s="18"/>
      <c r="Z722" s="18"/>
      <c r="AA722" s="18"/>
    </row>
    <row r="723" spans="1:27" ht="18.75" customHeight="1">
      <c r="A723" s="18"/>
      <c r="B723" s="409"/>
      <c r="C723" s="409"/>
      <c r="D723" s="409"/>
      <c r="E723" s="409"/>
      <c r="F723" s="409"/>
      <c r="G723" s="409"/>
      <c r="H723" s="409"/>
      <c r="I723" s="409"/>
      <c r="J723" s="409"/>
      <c r="K723" s="409"/>
      <c r="L723" s="409"/>
      <c r="M723" s="409"/>
      <c r="N723" s="409"/>
      <c r="P723" s="18"/>
      <c r="Q723" s="18"/>
      <c r="R723" s="18"/>
      <c r="S723" s="18"/>
      <c r="T723" s="18"/>
      <c r="U723" s="18"/>
      <c r="V723" s="18"/>
      <c r="W723" s="18"/>
      <c r="X723" s="18"/>
      <c r="Y723" s="18"/>
      <c r="Z723" s="18"/>
      <c r="AA723" s="18"/>
    </row>
    <row r="724" spans="1:27" ht="18.75" customHeight="1">
      <c r="A724" s="18"/>
      <c r="B724" s="409"/>
      <c r="C724" s="409"/>
      <c r="D724" s="409"/>
      <c r="E724" s="409"/>
      <c r="F724" s="409"/>
      <c r="G724" s="409"/>
      <c r="H724" s="409"/>
      <c r="I724" s="409"/>
      <c r="J724" s="409"/>
      <c r="K724" s="409"/>
      <c r="L724" s="409"/>
      <c r="M724" s="409"/>
      <c r="N724" s="409"/>
      <c r="P724" s="18"/>
      <c r="Q724" s="18"/>
      <c r="R724" s="18"/>
      <c r="S724" s="18"/>
      <c r="T724" s="18"/>
      <c r="U724" s="18"/>
      <c r="V724" s="18"/>
      <c r="W724" s="18"/>
      <c r="X724" s="18"/>
      <c r="Y724" s="18"/>
      <c r="Z724" s="18"/>
      <c r="AA724" s="18"/>
    </row>
    <row r="725" spans="1:27" ht="18.75" customHeight="1">
      <c r="A725" s="18"/>
      <c r="B725" s="409"/>
      <c r="C725" s="409"/>
      <c r="D725" s="409"/>
      <c r="E725" s="409"/>
      <c r="F725" s="409"/>
      <c r="G725" s="409"/>
      <c r="H725" s="409"/>
      <c r="I725" s="409"/>
      <c r="J725" s="409"/>
      <c r="K725" s="409"/>
      <c r="L725" s="409"/>
      <c r="M725" s="409"/>
      <c r="N725" s="409"/>
      <c r="P725" s="18"/>
      <c r="Q725" s="18"/>
      <c r="R725" s="18"/>
      <c r="S725" s="18"/>
      <c r="T725" s="18"/>
      <c r="U725" s="18"/>
      <c r="V725" s="18"/>
      <c r="W725" s="18"/>
      <c r="X725" s="18"/>
      <c r="Y725" s="18"/>
      <c r="Z725" s="18"/>
      <c r="AA725" s="18"/>
    </row>
    <row r="726" spans="1:27" ht="18.75" customHeight="1">
      <c r="A726" s="18"/>
      <c r="B726" s="409"/>
      <c r="C726" s="409"/>
      <c r="D726" s="409"/>
      <c r="E726" s="409"/>
      <c r="F726" s="409"/>
      <c r="G726" s="409"/>
      <c r="H726" s="409"/>
      <c r="I726" s="409"/>
      <c r="J726" s="409"/>
      <c r="K726" s="409"/>
      <c r="L726" s="409"/>
      <c r="M726" s="409"/>
      <c r="N726" s="409"/>
      <c r="P726" s="18"/>
      <c r="Q726" s="18"/>
      <c r="R726" s="18"/>
      <c r="S726" s="18"/>
      <c r="T726" s="18"/>
      <c r="U726" s="18"/>
      <c r="V726" s="18"/>
      <c r="W726" s="18"/>
      <c r="X726" s="18"/>
      <c r="Y726" s="18"/>
      <c r="Z726" s="18"/>
      <c r="AA726" s="18"/>
    </row>
    <row r="727" spans="1:27" ht="18.75" customHeight="1">
      <c r="A727" s="18"/>
      <c r="B727" s="409"/>
      <c r="C727" s="409"/>
      <c r="D727" s="409"/>
      <c r="E727" s="409"/>
      <c r="F727" s="409"/>
      <c r="G727" s="409"/>
      <c r="H727" s="409"/>
      <c r="I727" s="409"/>
      <c r="J727" s="409"/>
      <c r="K727" s="409"/>
      <c r="L727" s="409"/>
      <c r="M727" s="409"/>
      <c r="N727" s="409"/>
      <c r="P727" s="18"/>
      <c r="Q727" s="18"/>
      <c r="R727" s="18"/>
      <c r="S727" s="18"/>
      <c r="T727" s="18"/>
      <c r="U727" s="18"/>
      <c r="V727" s="18"/>
      <c r="W727" s="18"/>
      <c r="X727" s="18"/>
      <c r="Y727" s="18"/>
      <c r="Z727" s="18"/>
      <c r="AA727" s="18"/>
    </row>
    <row r="728" spans="1:27" ht="18.75" customHeight="1">
      <c r="A728" s="18"/>
      <c r="B728" s="409"/>
      <c r="C728" s="409"/>
      <c r="D728" s="409"/>
      <c r="E728" s="409"/>
      <c r="F728" s="409"/>
      <c r="G728" s="409"/>
      <c r="H728" s="409"/>
      <c r="I728" s="409"/>
      <c r="J728" s="409"/>
      <c r="K728" s="409"/>
      <c r="L728" s="409"/>
      <c r="M728" s="409"/>
      <c r="N728" s="409"/>
      <c r="P728" s="18"/>
      <c r="Q728" s="18"/>
      <c r="R728" s="18"/>
      <c r="S728" s="18"/>
      <c r="T728" s="18"/>
      <c r="U728" s="18"/>
      <c r="V728" s="18"/>
      <c r="W728" s="18"/>
      <c r="X728" s="18"/>
      <c r="Y728" s="18"/>
      <c r="Z728" s="18"/>
      <c r="AA728" s="18"/>
    </row>
    <row r="729" spans="1:27" ht="18.75" customHeight="1">
      <c r="A729" s="18"/>
      <c r="B729" s="409"/>
      <c r="C729" s="409"/>
      <c r="D729" s="409"/>
      <c r="E729" s="409"/>
      <c r="F729" s="409"/>
      <c r="G729" s="409"/>
      <c r="H729" s="409"/>
      <c r="I729" s="409"/>
      <c r="J729" s="409"/>
      <c r="K729" s="409"/>
      <c r="L729" s="409"/>
      <c r="M729" s="409"/>
      <c r="N729" s="409"/>
      <c r="P729" s="18"/>
      <c r="Q729" s="18"/>
      <c r="R729" s="18"/>
      <c r="S729" s="18"/>
      <c r="T729" s="18"/>
      <c r="U729" s="18"/>
      <c r="V729" s="18"/>
      <c r="W729" s="18"/>
      <c r="X729" s="18"/>
      <c r="Y729" s="18"/>
      <c r="Z729" s="18"/>
      <c r="AA729" s="18"/>
    </row>
    <row r="730" spans="1:27" ht="18.75" customHeight="1">
      <c r="A730" s="18"/>
      <c r="B730" s="409"/>
      <c r="C730" s="409"/>
      <c r="D730" s="409"/>
      <c r="E730" s="409"/>
      <c r="F730" s="409"/>
      <c r="G730" s="409"/>
      <c r="H730" s="409"/>
      <c r="I730" s="409"/>
      <c r="J730" s="409"/>
      <c r="K730" s="409"/>
      <c r="L730" s="409"/>
      <c r="M730" s="409"/>
      <c r="N730" s="409"/>
      <c r="P730" s="18"/>
      <c r="Q730" s="18"/>
      <c r="R730" s="18"/>
      <c r="S730" s="18"/>
      <c r="T730" s="18"/>
      <c r="U730" s="18"/>
      <c r="V730" s="18"/>
      <c r="W730" s="18"/>
      <c r="X730" s="18"/>
      <c r="Y730" s="18"/>
      <c r="Z730" s="18"/>
      <c r="AA730" s="18"/>
    </row>
    <row r="731" spans="1:27" ht="18.75" customHeight="1">
      <c r="A731" s="18"/>
      <c r="B731" s="409"/>
      <c r="C731" s="409"/>
      <c r="D731" s="409"/>
      <c r="E731" s="409"/>
      <c r="F731" s="409"/>
      <c r="G731" s="409"/>
      <c r="H731" s="409"/>
      <c r="I731" s="409"/>
      <c r="J731" s="409"/>
      <c r="K731" s="409"/>
      <c r="L731" s="409"/>
      <c r="M731" s="409"/>
      <c r="N731" s="409"/>
      <c r="P731" s="18"/>
      <c r="Q731" s="18"/>
      <c r="R731" s="18"/>
      <c r="S731" s="18"/>
      <c r="T731" s="18"/>
      <c r="U731" s="18"/>
      <c r="V731" s="18"/>
      <c r="W731" s="18"/>
      <c r="X731" s="18"/>
      <c r="Y731" s="18"/>
      <c r="Z731" s="18"/>
      <c r="AA731" s="18"/>
    </row>
    <row r="732" spans="1:27" ht="18.75" customHeight="1">
      <c r="A732" s="18"/>
      <c r="B732" s="409"/>
      <c r="C732" s="409"/>
      <c r="D732" s="409"/>
      <c r="E732" s="409"/>
      <c r="F732" s="409"/>
      <c r="G732" s="409"/>
      <c r="H732" s="409"/>
      <c r="I732" s="409"/>
      <c r="J732" s="409"/>
      <c r="K732" s="409"/>
      <c r="L732" s="409"/>
      <c r="M732" s="409"/>
      <c r="N732" s="409"/>
      <c r="P732" s="18"/>
      <c r="Q732" s="18"/>
      <c r="R732" s="18"/>
      <c r="S732" s="18"/>
      <c r="T732" s="18"/>
      <c r="U732" s="18"/>
      <c r="V732" s="18"/>
      <c r="W732" s="18"/>
      <c r="X732" s="18"/>
      <c r="Y732" s="18"/>
      <c r="Z732" s="18"/>
      <c r="AA732" s="18"/>
    </row>
    <row r="733" spans="1:27" ht="18.75" customHeight="1">
      <c r="A733" s="18"/>
      <c r="B733" s="409"/>
      <c r="C733" s="409"/>
      <c r="D733" s="409"/>
      <c r="E733" s="409"/>
      <c r="F733" s="409"/>
      <c r="G733" s="409"/>
      <c r="H733" s="409"/>
      <c r="I733" s="409"/>
      <c r="J733" s="409"/>
      <c r="K733" s="409"/>
      <c r="L733" s="409"/>
      <c r="M733" s="409"/>
      <c r="N733" s="409"/>
      <c r="P733" s="18"/>
      <c r="Q733" s="18"/>
      <c r="R733" s="18"/>
      <c r="S733" s="18"/>
      <c r="T733" s="18"/>
      <c r="U733" s="18"/>
      <c r="V733" s="18"/>
      <c r="W733" s="18"/>
      <c r="X733" s="18"/>
      <c r="Y733" s="18"/>
      <c r="Z733" s="18"/>
      <c r="AA733" s="18"/>
    </row>
    <row r="734" spans="1:27" ht="18.75" customHeight="1">
      <c r="A734" s="18"/>
      <c r="B734" s="409"/>
      <c r="C734" s="409"/>
      <c r="D734" s="409"/>
      <c r="E734" s="409"/>
      <c r="F734" s="409"/>
      <c r="G734" s="409"/>
      <c r="H734" s="409"/>
      <c r="I734" s="409"/>
      <c r="J734" s="409"/>
      <c r="K734" s="409"/>
      <c r="L734" s="409"/>
      <c r="M734" s="409"/>
      <c r="N734" s="409"/>
      <c r="P734" s="18"/>
      <c r="Q734" s="18"/>
      <c r="R734" s="18"/>
      <c r="S734" s="18"/>
      <c r="T734" s="18"/>
      <c r="U734" s="18"/>
      <c r="V734" s="18"/>
      <c r="W734" s="18"/>
      <c r="X734" s="18"/>
      <c r="Y734" s="18"/>
      <c r="Z734" s="18"/>
      <c r="AA734" s="18"/>
    </row>
    <row r="735" spans="1:27" ht="18.75" customHeight="1">
      <c r="A735" s="18"/>
      <c r="B735" s="409"/>
      <c r="C735" s="409"/>
      <c r="D735" s="409"/>
      <c r="E735" s="409"/>
      <c r="F735" s="409"/>
      <c r="G735" s="409"/>
      <c r="H735" s="409"/>
      <c r="I735" s="409"/>
      <c r="J735" s="409"/>
      <c r="K735" s="409"/>
      <c r="L735" s="409"/>
      <c r="M735" s="409"/>
      <c r="N735" s="409"/>
      <c r="P735" s="18"/>
      <c r="Q735" s="18"/>
      <c r="R735" s="18"/>
      <c r="S735" s="18"/>
      <c r="T735" s="18"/>
      <c r="U735" s="18"/>
      <c r="V735" s="18"/>
      <c r="W735" s="18"/>
      <c r="X735" s="18"/>
      <c r="Y735" s="18"/>
      <c r="Z735" s="18"/>
      <c r="AA735" s="18"/>
    </row>
    <row r="736" spans="1:27" ht="18.75" customHeight="1">
      <c r="A736" s="18"/>
      <c r="B736" s="409"/>
      <c r="C736" s="409"/>
      <c r="D736" s="409"/>
      <c r="E736" s="409"/>
      <c r="F736" s="409"/>
      <c r="G736" s="409"/>
      <c r="H736" s="409"/>
      <c r="I736" s="409"/>
      <c r="J736" s="409"/>
      <c r="K736" s="409"/>
      <c r="L736" s="409"/>
      <c r="M736" s="409"/>
      <c r="N736" s="409"/>
      <c r="P736" s="18"/>
      <c r="Q736" s="18"/>
      <c r="R736" s="18"/>
      <c r="S736" s="18"/>
      <c r="T736" s="18"/>
      <c r="U736" s="18"/>
      <c r="V736" s="18"/>
      <c r="W736" s="18"/>
      <c r="X736" s="18"/>
      <c r="Y736" s="18"/>
      <c r="Z736" s="18"/>
      <c r="AA736" s="18"/>
    </row>
    <row r="737" spans="1:27" ht="18.75" customHeight="1">
      <c r="A737" s="18"/>
      <c r="B737" s="409"/>
      <c r="C737" s="409"/>
      <c r="D737" s="409"/>
      <c r="E737" s="409"/>
      <c r="F737" s="409"/>
      <c r="G737" s="409"/>
      <c r="H737" s="409"/>
      <c r="I737" s="409"/>
      <c r="J737" s="409"/>
      <c r="K737" s="409"/>
      <c r="L737" s="409"/>
      <c r="M737" s="409"/>
      <c r="N737" s="409"/>
      <c r="P737" s="18"/>
      <c r="Q737" s="18"/>
      <c r="R737" s="18"/>
      <c r="S737" s="18"/>
      <c r="T737" s="18"/>
      <c r="U737" s="18"/>
      <c r="V737" s="18"/>
      <c r="W737" s="18"/>
      <c r="X737" s="18"/>
      <c r="Y737" s="18"/>
      <c r="Z737" s="18"/>
      <c r="AA737" s="18"/>
    </row>
    <row r="738" spans="1:27" ht="18.75" customHeight="1">
      <c r="A738" s="18"/>
      <c r="B738" s="409"/>
      <c r="C738" s="409"/>
      <c r="D738" s="409"/>
      <c r="E738" s="409"/>
      <c r="F738" s="409"/>
      <c r="G738" s="409"/>
      <c r="H738" s="409"/>
      <c r="I738" s="409"/>
      <c r="J738" s="409"/>
      <c r="K738" s="409"/>
      <c r="L738" s="409"/>
      <c r="M738" s="409"/>
      <c r="N738" s="409"/>
      <c r="P738" s="18"/>
      <c r="Q738" s="18"/>
      <c r="R738" s="18"/>
      <c r="S738" s="18"/>
      <c r="T738" s="18"/>
      <c r="U738" s="18"/>
      <c r="V738" s="18"/>
      <c r="W738" s="18"/>
      <c r="X738" s="18"/>
      <c r="Y738" s="18"/>
      <c r="Z738" s="18"/>
      <c r="AA738" s="18"/>
    </row>
    <row r="739" spans="1:27" ht="18.75" customHeight="1">
      <c r="A739" s="18"/>
      <c r="B739" s="409"/>
      <c r="C739" s="409"/>
      <c r="D739" s="409"/>
      <c r="E739" s="409"/>
      <c r="F739" s="409"/>
      <c r="G739" s="409"/>
      <c r="H739" s="409"/>
      <c r="I739" s="409"/>
      <c r="J739" s="409"/>
      <c r="K739" s="409"/>
      <c r="L739" s="409"/>
      <c r="M739" s="409"/>
      <c r="N739" s="409"/>
      <c r="P739" s="18"/>
      <c r="Q739" s="18"/>
      <c r="R739" s="18"/>
      <c r="S739" s="18"/>
      <c r="T739" s="18"/>
      <c r="U739" s="18"/>
      <c r="V739" s="18"/>
      <c r="W739" s="18"/>
      <c r="X739" s="18"/>
      <c r="Y739" s="18"/>
      <c r="Z739" s="18"/>
      <c r="AA739" s="18"/>
    </row>
    <row r="740" spans="1:27" ht="18.75" customHeight="1">
      <c r="A740" s="18"/>
      <c r="B740" s="409"/>
      <c r="C740" s="409"/>
      <c r="D740" s="409"/>
      <c r="E740" s="409"/>
      <c r="F740" s="409"/>
      <c r="G740" s="409"/>
      <c r="H740" s="409"/>
      <c r="I740" s="409"/>
      <c r="J740" s="409"/>
      <c r="K740" s="409"/>
      <c r="L740" s="409"/>
      <c r="M740" s="409"/>
      <c r="N740" s="409"/>
      <c r="P740" s="18"/>
      <c r="Q740" s="18"/>
      <c r="R740" s="18"/>
      <c r="S740" s="18"/>
      <c r="T740" s="18"/>
      <c r="U740" s="18"/>
      <c r="V740" s="18"/>
      <c r="W740" s="18"/>
      <c r="X740" s="18"/>
      <c r="Y740" s="18"/>
      <c r="Z740" s="18"/>
      <c r="AA740" s="18"/>
    </row>
    <row r="741" spans="1:27" ht="18.75" customHeight="1">
      <c r="A741" s="18"/>
      <c r="B741" s="409"/>
      <c r="C741" s="409"/>
      <c r="D741" s="409"/>
      <c r="E741" s="409"/>
      <c r="F741" s="409"/>
      <c r="G741" s="409"/>
      <c r="H741" s="409"/>
      <c r="I741" s="409"/>
      <c r="J741" s="409"/>
      <c r="K741" s="409"/>
      <c r="L741" s="409"/>
      <c r="M741" s="409"/>
      <c r="N741" s="409"/>
      <c r="P741" s="18"/>
      <c r="Q741" s="18"/>
      <c r="R741" s="18"/>
      <c r="S741" s="18"/>
      <c r="T741" s="18"/>
      <c r="U741" s="18"/>
      <c r="V741" s="18"/>
      <c r="W741" s="18"/>
      <c r="X741" s="18"/>
      <c r="Y741" s="18"/>
      <c r="Z741" s="18"/>
      <c r="AA741" s="18"/>
    </row>
    <row r="742" spans="1:27" ht="18.75" customHeight="1">
      <c r="A742" s="18"/>
      <c r="B742" s="409"/>
      <c r="C742" s="409"/>
      <c r="D742" s="409"/>
      <c r="E742" s="409"/>
      <c r="F742" s="409"/>
      <c r="G742" s="409"/>
      <c r="H742" s="409"/>
      <c r="I742" s="409"/>
      <c r="J742" s="409"/>
      <c r="K742" s="409"/>
      <c r="L742" s="409"/>
      <c r="M742" s="409"/>
      <c r="N742" s="409"/>
      <c r="P742" s="18"/>
      <c r="Q742" s="18"/>
      <c r="R742" s="18"/>
      <c r="S742" s="18"/>
      <c r="T742" s="18"/>
      <c r="U742" s="18"/>
      <c r="V742" s="18"/>
      <c r="W742" s="18"/>
      <c r="X742" s="18"/>
      <c r="Y742" s="18"/>
      <c r="Z742" s="18"/>
      <c r="AA742" s="18"/>
    </row>
    <row r="743" spans="1:27" ht="18.75" customHeight="1">
      <c r="A743" s="18"/>
      <c r="B743" s="409"/>
      <c r="C743" s="409"/>
      <c r="D743" s="409"/>
      <c r="E743" s="409"/>
      <c r="F743" s="409"/>
      <c r="G743" s="409"/>
      <c r="H743" s="409"/>
      <c r="I743" s="409"/>
      <c r="J743" s="409"/>
      <c r="K743" s="409"/>
      <c r="L743" s="409"/>
      <c r="M743" s="409"/>
      <c r="N743" s="409"/>
      <c r="P743" s="18"/>
      <c r="Q743" s="18"/>
      <c r="R743" s="18"/>
      <c r="S743" s="18"/>
      <c r="T743" s="18"/>
      <c r="U743" s="18"/>
      <c r="V743" s="18"/>
      <c r="W743" s="18"/>
      <c r="X743" s="18"/>
      <c r="Y743" s="18"/>
      <c r="Z743" s="18"/>
      <c r="AA743" s="18"/>
    </row>
    <row r="744" spans="1:27" ht="18.75" customHeight="1">
      <c r="A744" s="18"/>
      <c r="B744" s="409"/>
      <c r="C744" s="409"/>
      <c r="D744" s="409"/>
      <c r="E744" s="409"/>
      <c r="F744" s="409"/>
      <c r="G744" s="409"/>
      <c r="H744" s="409"/>
      <c r="I744" s="409"/>
      <c r="J744" s="409"/>
      <c r="K744" s="409"/>
      <c r="L744" s="409"/>
      <c r="M744" s="409"/>
      <c r="N744" s="409"/>
      <c r="P744" s="18"/>
      <c r="Q744" s="18"/>
      <c r="R744" s="18"/>
      <c r="S744" s="18"/>
      <c r="T744" s="18"/>
      <c r="U744" s="18"/>
      <c r="V744" s="18"/>
      <c r="W744" s="18"/>
      <c r="X744" s="18"/>
      <c r="Y744" s="18"/>
      <c r="Z744" s="18"/>
      <c r="AA744" s="18"/>
    </row>
    <row r="745" spans="1:27" ht="18.75" customHeight="1">
      <c r="A745" s="18"/>
      <c r="B745" s="409"/>
      <c r="C745" s="409"/>
      <c r="D745" s="409"/>
      <c r="E745" s="409"/>
      <c r="F745" s="409"/>
      <c r="G745" s="409"/>
      <c r="H745" s="409"/>
      <c r="I745" s="409"/>
      <c r="J745" s="409"/>
      <c r="K745" s="409"/>
      <c r="L745" s="409"/>
      <c r="M745" s="409"/>
      <c r="N745" s="409"/>
      <c r="P745" s="18"/>
      <c r="Q745" s="18"/>
      <c r="R745" s="18"/>
      <c r="S745" s="18"/>
      <c r="T745" s="18"/>
      <c r="U745" s="18"/>
      <c r="V745" s="18"/>
      <c r="W745" s="18"/>
      <c r="X745" s="18"/>
      <c r="Y745" s="18"/>
      <c r="Z745" s="18"/>
      <c r="AA745" s="18"/>
    </row>
    <row r="746" spans="1:27" ht="18.75" customHeight="1">
      <c r="A746" s="18"/>
      <c r="B746" s="409"/>
      <c r="C746" s="409"/>
      <c r="D746" s="409"/>
      <c r="E746" s="409"/>
      <c r="F746" s="409"/>
      <c r="G746" s="409"/>
      <c r="H746" s="409"/>
      <c r="I746" s="409"/>
      <c r="J746" s="409"/>
      <c r="K746" s="409"/>
      <c r="L746" s="409"/>
      <c r="M746" s="409"/>
      <c r="N746" s="409"/>
      <c r="P746" s="18"/>
      <c r="Q746" s="18"/>
      <c r="R746" s="18"/>
      <c r="S746" s="18"/>
      <c r="T746" s="18"/>
      <c r="U746" s="18"/>
      <c r="V746" s="18"/>
      <c r="W746" s="18"/>
      <c r="X746" s="18"/>
      <c r="Y746" s="18"/>
      <c r="Z746" s="18"/>
      <c r="AA746" s="18"/>
    </row>
    <row r="747" spans="1:27" ht="18.75" customHeight="1">
      <c r="A747" s="18"/>
      <c r="B747" s="409"/>
      <c r="C747" s="409"/>
      <c r="D747" s="409"/>
      <c r="E747" s="409"/>
      <c r="F747" s="409"/>
      <c r="G747" s="409"/>
      <c r="H747" s="409"/>
      <c r="I747" s="409"/>
      <c r="J747" s="409"/>
      <c r="K747" s="409"/>
      <c r="L747" s="409"/>
      <c r="M747" s="409"/>
      <c r="N747" s="409"/>
      <c r="P747" s="18"/>
      <c r="Q747" s="18"/>
      <c r="R747" s="18"/>
      <c r="S747" s="18"/>
      <c r="T747" s="18"/>
      <c r="U747" s="18"/>
      <c r="V747" s="18"/>
      <c r="W747" s="18"/>
      <c r="X747" s="18"/>
      <c r="Y747" s="18"/>
      <c r="Z747" s="18"/>
      <c r="AA747" s="18"/>
    </row>
    <row r="748" spans="1:27" ht="18.75" customHeight="1">
      <c r="A748" s="18"/>
      <c r="B748" s="409"/>
      <c r="C748" s="409"/>
      <c r="D748" s="409"/>
      <c r="E748" s="409"/>
      <c r="F748" s="409"/>
      <c r="G748" s="409"/>
      <c r="H748" s="409"/>
      <c r="I748" s="409"/>
      <c r="J748" s="409"/>
      <c r="K748" s="409"/>
      <c r="L748" s="409"/>
      <c r="M748" s="409"/>
      <c r="N748" s="409"/>
      <c r="P748" s="18"/>
      <c r="Q748" s="18"/>
      <c r="R748" s="18"/>
      <c r="S748" s="18"/>
      <c r="T748" s="18"/>
      <c r="U748" s="18"/>
      <c r="V748" s="18"/>
      <c r="W748" s="18"/>
      <c r="X748" s="18"/>
      <c r="Y748" s="18"/>
      <c r="Z748" s="18"/>
      <c r="AA748" s="18"/>
    </row>
    <row r="749" spans="1:27" ht="18.75" customHeight="1">
      <c r="A749" s="18"/>
      <c r="B749" s="409"/>
      <c r="C749" s="409"/>
      <c r="D749" s="409"/>
      <c r="E749" s="409"/>
      <c r="F749" s="409"/>
      <c r="G749" s="409"/>
      <c r="H749" s="409"/>
      <c r="I749" s="409"/>
      <c r="J749" s="409"/>
      <c r="K749" s="409"/>
      <c r="L749" s="409"/>
      <c r="M749" s="409"/>
      <c r="N749" s="409"/>
      <c r="P749" s="18"/>
      <c r="Q749" s="18"/>
      <c r="R749" s="18"/>
      <c r="S749" s="18"/>
      <c r="T749" s="18"/>
      <c r="U749" s="18"/>
      <c r="V749" s="18"/>
      <c r="W749" s="18"/>
      <c r="X749" s="18"/>
      <c r="Y749" s="18"/>
      <c r="Z749" s="18"/>
      <c r="AA749" s="18"/>
    </row>
    <row r="750" spans="1:27" ht="18.75" customHeight="1">
      <c r="A750" s="18"/>
      <c r="B750" s="409"/>
      <c r="C750" s="409"/>
      <c r="D750" s="409"/>
      <c r="E750" s="409"/>
      <c r="F750" s="409"/>
      <c r="G750" s="409"/>
      <c r="H750" s="409"/>
      <c r="I750" s="409"/>
      <c r="J750" s="409"/>
      <c r="K750" s="409"/>
      <c r="L750" s="409"/>
      <c r="M750" s="409"/>
      <c r="N750" s="409"/>
      <c r="P750" s="18"/>
      <c r="Q750" s="18"/>
      <c r="R750" s="18"/>
      <c r="S750" s="18"/>
      <c r="T750" s="18"/>
      <c r="U750" s="18"/>
      <c r="V750" s="18"/>
      <c r="W750" s="18"/>
      <c r="X750" s="18"/>
      <c r="Y750" s="18"/>
      <c r="Z750" s="18"/>
      <c r="AA750" s="18"/>
    </row>
    <row r="751" spans="1:27" ht="18.75" customHeight="1">
      <c r="A751" s="18"/>
      <c r="B751" s="409"/>
      <c r="C751" s="409"/>
      <c r="D751" s="409"/>
      <c r="E751" s="409"/>
      <c r="F751" s="409"/>
      <c r="G751" s="409"/>
      <c r="H751" s="409"/>
      <c r="I751" s="409"/>
      <c r="J751" s="409"/>
      <c r="K751" s="409"/>
      <c r="L751" s="409"/>
      <c r="M751" s="409"/>
      <c r="N751" s="409"/>
      <c r="P751" s="18"/>
      <c r="Q751" s="18"/>
      <c r="R751" s="18"/>
      <c r="S751" s="18"/>
      <c r="T751" s="18"/>
      <c r="U751" s="18"/>
      <c r="V751" s="18"/>
      <c r="W751" s="18"/>
      <c r="X751" s="18"/>
      <c r="Y751" s="18"/>
      <c r="Z751" s="18"/>
      <c r="AA751" s="18"/>
    </row>
    <row r="752" spans="1:27" ht="18.75" customHeight="1">
      <c r="A752" s="18"/>
      <c r="B752" s="409"/>
      <c r="C752" s="409"/>
      <c r="D752" s="409"/>
      <c r="E752" s="409"/>
      <c r="F752" s="409"/>
      <c r="G752" s="409"/>
      <c r="H752" s="409"/>
      <c r="I752" s="409"/>
      <c r="J752" s="409"/>
      <c r="K752" s="409"/>
      <c r="L752" s="409"/>
      <c r="M752" s="409"/>
      <c r="N752" s="409"/>
      <c r="P752" s="18"/>
      <c r="Q752" s="18"/>
      <c r="R752" s="18"/>
      <c r="S752" s="18"/>
      <c r="T752" s="18"/>
      <c r="U752" s="18"/>
      <c r="V752" s="18"/>
      <c r="W752" s="18"/>
      <c r="X752" s="18"/>
      <c r="Y752" s="18"/>
      <c r="Z752" s="18"/>
      <c r="AA752" s="18"/>
    </row>
    <row r="753" spans="1:27" ht="18.75" customHeight="1">
      <c r="A753" s="18"/>
      <c r="B753" s="409"/>
      <c r="C753" s="409"/>
      <c r="D753" s="409"/>
      <c r="E753" s="409"/>
      <c r="F753" s="409"/>
      <c r="G753" s="409"/>
      <c r="H753" s="409"/>
      <c r="I753" s="409"/>
      <c r="J753" s="409"/>
      <c r="K753" s="409"/>
      <c r="L753" s="409"/>
      <c r="M753" s="409"/>
      <c r="N753" s="409"/>
      <c r="P753" s="18"/>
      <c r="Q753" s="18"/>
      <c r="R753" s="18"/>
      <c r="S753" s="18"/>
      <c r="T753" s="18"/>
      <c r="U753" s="18"/>
      <c r="V753" s="18"/>
      <c r="W753" s="18"/>
      <c r="X753" s="18"/>
      <c r="Y753" s="18"/>
      <c r="Z753" s="18"/>
      <c r="AA753" s="18"/>
    </row>
    <row r="754" spans="1:27" ht="18.75" customHeight="1">
      <c r="A754" s="18"/>
      <c r="B754" s="409"/>
      <c r="C754" s="409"/>
      <c r="D754" s="409"/>
      <c r="E754" s="409"/>
      <c r="F754" s="409"/>
      <c r="G754" s="409"/>
      <c r="H754" s="409"/>
      <c r="I754" s="409"/>
      <c r="J754" s="409"/>
      <c r="K754" s="409"/>
      <c r="L754" s="409"/>
      <c r="M754" s="409"/>
      <c r="N754" s="409"/>
      <c r="P754" s="18"/>
      <c r="Q754" s="18"/>
      <c r="R754" s="18"/>
      <c r="S754" s="18"/>
      <c r="T754" s="18"/>
      <c r="U754" s="18"/>
      <c r="V754" s="18"/>
      <c r="W754" s="18"/>
      <c r="X754" s="18"/>
      <c r="Y754" s="18"/>
      <c r="Z754" s="18"/>
      <c r="AA754" s="18"/>
    </row>
    <row r="755" spans="1:27" ht="18.75" customHeight="1">
      <c r="A755" s="18"/>
      <c r="B755" s="409"/>
      <c r="C755" s="409"/>
      <c r="D755" s="409"/>
      <c r="E755" s="409"/>
      <c r="F755" s="409"/>
      <c r="G755" s="409"/>
      <c r="H755" s="409"/>
      <c r="I755" s="409"/>
      <c r="J755" s="409"/>
      <c r="K755" s="409"/>
      <c r="L755" s="409"/>
      <c r="M755" s="409"/>
      <c r="N755" s="409"/>
      <c r="P755" s="18"/>
      <c r="Q755" s="18"/>
      <c r="R755" s="18"/>
      <c r="S755" s="18"/>
      <c r="T755" s="18"/>
      <c r="U755" s="18"/>
      <c r="V755" s="18"/>
      <c r="W755" s="18"/>
      <c r="X755" s="18"/>
      <c r="Y755" s="18"/>
      <c r="Z755" s="18"/>
      <c r="AA755" s="18"/>
    </row>
    <row r="756" spans="1:27" ht="18.75" customHeight="1">
      <c r="A756" s="18"/>
      <c r="B756" s="409"/>
      <c r="C756" s="409"/>
      <c r="D756" s="409"/>
      <c r="E756" s="409"/>
      <c r="F756" s="409"/>
      <c r="G756" s="409"/>
      <c r="H756" s="409"/>
      <c r="I756" s="409"/>
      <c r="J756" s="409"/>
      <c r="K756" s="409"/>
      <c r="L756" s="409"/>
      <c r="M756" s="409"/>
      <c r="N756" s="409"/>
      <c r="P756" s="18"/>
      <c r="Q756" s="18"/>
      <c r="R756" s="18"/>
      <c r="S756" s="18"/>
      <c r="T756" s="18"/>
      <c r="U756" s="18"/>
      <c r="V756" s="18"/>
      <c r="W756" s="18"/>
      <c r="X756" s="18"/>
      <c r="Y756" s="18"/>
      <c r="Z756" s="18"/>
      <c r="AA756" s="18"/>
    </row>
    <row r="757" spans="1:27" ht="18.75" customHeight="1">
      <c r="A757" s="18"/>
      <c r="B757" s="409"/>
      <c r="C757" s="409"/>
      <c r="D757" s="409"/>
      <c r="E757" s="409"/>
      <c r="F757" s="409"/>
      <c r="G757" s="409"/>
      <c r="H757" s="409"/>
      <c r="I757" s="409"/>
      <c r="J757" s="409"/>
      <c r="K757" s="409"/>
      <c r="L757" s="409"/>
      <c r="M757" s="409"/>
      <c r="N757" s="409"/>
      <c r="P757" s="18"/>
      <c r="Q757" s="18"/>
      <c r="R757" s="18"/>
      <c r="S757" s="18"/>
      <c r="T757" s="18"/>
      <c r="U757" s="18"/>
      <c r="V757" s="18"/>
      <c r="W757" s="18"/>
      <c r="X757" s="18"/>
      <c r="Y757" s="18"/>
      <c r="Z757" s="18"/>
      <c r="AA757" s="18"/>
    </row>
    <row r="758" spans="1:27" ht="18.75" customHeight="1">
      <c r="A758" s="18"/>
      <c r="B758" s="409"/>
      <c r="C758" s="409"/>
      <c r="D758" s="409"/>
      <c r="E758" s="409"/>
      <c r="F758" s="409"/>
      <c r="G758" s="409"/>
      <c r="H758" s="409"/>
      <c r="I758" s="409"/>
      <c r="J758" s="409"/>
      <c r="K758" s="409"/>
      <c r="L758" s="409"/>
      <c r="M758" s="409"/>
      <c r="N758" s="409"/>
      <c r="P758" s="18"/>
      <c r="Q758" s="18"/>
      <c r="R758" s="18"/>
      <c r="S758" s="18"/>
      <c r="T758" s="18"/>
      <c r="U758" s="18"/>
      <c r="V758" s="18"/>
      <c r="W758" s="18"/>
      <c r="X758" s="18"/>
      <c r="Y758" s="18"/>
      <c r="Z758" s="18"/>
      <c r="AA758" s="18"/>
    </row>
    <row r="759" spans="1:27" ht="18.75" customHeight="1">
      <c r="A759" s="18"/>
      <c r="B759" s="409"/>
      <c r="C759" s="409"/>
      <c r="D759" s="409"/>
      <c r="E759" s="409"/>
      <c r="F759" s="409"/>
      <c r="G759" s="409"/>
      <c r="H759" s="409"/>
      <c r="I759" s="409"/>
      <c r="J759" s="409"/>
      <c r="K759" s="409"/>
      <c r="L759" s="409"/>
      <c r="M759" s="409"/>
      <c r="N759" s="409"/>
      <c r="P759" s="18"/>
      <c r="Q759" s="18"/>
      <c r="R759" s="18"/>
      <c r="S759" s="18"/>
      <c r="T759" s="18"/>
      <c r="U759" s="18"/>
      <c r="V759" s="18"/>
      <c r="W759" s="18"/>
      <c r="X759" s="18"/>
      <c r="Y759" s="18"/>
      <c r="Z759" s="18"/>
      <c r="AA759" s="18"/>
    </row>
    <row r="760" spans="1:27" ht="18.75" customHeight="1">
      <c r="A760" s="18"/>
      <c r="B760" s="409"/>
      <c r="C760" s="409"/>
      <c r="D760" s="409"/>
      <c r="E760" s="409"/>
      <c r="F760" s="409"/>
      <c r="G760" s="409"/>
      <c r="H760" s="409"/>
      <c r="I760" s="409"/>
      <c r="J760" s="409"/>
      <c r="K760" s="409"/>
      <c r="L760" s="409"/>
      <c r="M760" s="409"/>
      <c r="N760" s="409"/>
      <c r="P760" s="18"/>
      <c r="Q760" s="18"/>
      <c r="R760" s="18"/>
      <c r="S760" s="18"/>
      <c r="T760" s="18"/>
      <c r="U760" s="18"/>
      <c r="V760" s="18"/>
      <c r="W760" s="18"/>
      <c r="X760" s="18"/>
      <c r="Y760" s="18"/>
      <c r="Z760" s="18"/>
      <c r="AA760" s="18"/>
    </row>
    <row r="761" spans="1:27" ht="18.75" customHeight="1">
      <c r="A761" s="18"/>
      <c r="B761" s="409"/>
      <c r="C761" s="409"/>
      <c r="D761" s="409"/>
      <c r="E761" s="409"/>
      <c r="F761" s="409"/>
      <c r="G761" s="409"/>
      <c r="H761" s="409"/>
      <c r="I761" s="409"/>
      <c r="J761" s="409"/>
      <c r="K761" s="409"/>
      <c r="L761" s="409"/>
      <c r="M761" s="409"/>
      <c r="N761" s="409"/>
      <c r="P761" s="18"/>
      <c r="Q761" s="18"/>
      <c r="R761" s="18"/>
      <c r="S761" s="18"/>
      <c r="T761" s="18"/>
      <c r="U761" s="18"/>
      <c r="V761" s="18"/>
      <c r="W761" s="18"/>
      <c r="X761" s="18"/>
      <c r="Y761" s="18"/>
      <c r="Z761" s="18"/>
      <c r="AA761" s="18"/>
    </row>
    <row r="762" spans="1:27" ht="18.75" customHeight="1">
      <c r="A762" s="18"/>
      <c r="B762" s="409"/>
      <c r="C762" s="409"/>
      <c r="D762" s="409"/>
      <c r="E762" s="409"/>
      <c r="F762" s="409"/>
      <c r="G762" s="409"/>
      <c r="H762" s="409"/>
      <c r="I762" s="409"/>
      <c r="J762" s="409"/>
      <c r="K762" s="409"/>
      <c r="L762" s="409"/>
      <c r="M762" s="409"/>
      <c r="N762" s="409"/>
      <c r="P762" s="18"/>
      <c r="Q762" s="18"/>
      <c r="R762" s="18"/>
      <c r="S762" s="18"/>
      <c r="T762" s="18"/>
      <c r="U762" s="18"/>
      <c r="V762" s="18"/>
      <c r="W762" s="18"/>
      <c r="X762" s="18"/>
      <c r="Y762" s="18"/>
      <c r="Z762" s="18"/>
      <c r="AA762" s="18"/>
    </row>
    <row r="763" spans="1:27" ht="18.75" customHeight="1">
      <c r="A763" s="18"/>
      <c r="B763" s="409"/>
      <c r="C763" s="409"/>
      <c r="D763" s="409"/>
      <c r="E763" s="409"/>
      <c r="F763" s="409"/>
      <c r="G763" s="409"/>
      <c r="H763" s="409"/>
      <c r="I763" s="409"/>
      <c r="J763" s="409"/>
      <c r="K763" s="409"/>
      <c r="L763" s="409"/>
      <c r="M763" s="409"/>
      <c r="N763" s="409"/>
      <c r="P763" s="18"/>
      <c r="Q763" s="18"/>
      <c r="R763" s="18"/>
      <c r="S763" s="18"/>
      <c r="T763" s="18"/>
      <c r="U763" s="18"/>
      <c r="V763" s="18"/>
      <c r="W763" s="18"/>
      <c r="X763" s="18"/>
      <c r="Y763" s="18"/>
      <c r="Z763" s="18"/>
      <c r="AA763" s="18"/>
    </row>
    <row r="764" spans="1:27" ht="18.75" customHeight="1">
      <c r="A764" s="18"/>
      <c r="B764" s="409"/>
      <c r="C764" s="409"/>
      <c r="D764" s="409"/>
      <c r="E764" s="409"/>
      <c r="F764" s="409"/>
      <c r="G764" s="409"/>
      <c r="H764" s="409"/>
      <c r="I764" s="409"/>
      <c r="J764" s="409"/>
      <c r="K764" s="409"/>
      <c r="L764" s="409"/>
      <c r="M764" s="409"/>
      <c r="N764" s="409"/>
      <c r="P764" s="18"/>
      <c r="Q764" s="18"/>
      <c r="R764" s="18"/>
      <c r="S764" s="18"/>
      <c r="T764" s="18"/>
      <c r="U764" s="18"/>
      <c r="V764" s="18"/>
      <c r="W764" s="18"/>
      <c r="X764" s="18"/>
      <c r="Y764" s="18"/>
      <c r="Z764" s="18"/>
      <c r="AA764" s="18"/>
    </row>
    <row r="765" spans="1:27" ht="18.75" customHeight="1">
      <c r="A765" s="18"/>
      <c r="B765" s="409"/>
      <c r="C765" s="409"/>
      <c r="D765" s="409"/>
      <c r="E765" s="409"/>
      <c r="F765" s="409"/>
      <c r="G765" s="409"/>
      <c r="H765" s="409"/>
      <c r="I765" s="409"/>
      <c r="J765" s="409"/>
      <c r="K765" s="409"/>
      <c r="L765" s="409"/>
      <c r="M765" s="409"/>
      <c r="N765" s="409"/>
      <c r="P765" s="18"/>
      <c r="Q765" s="18"/>
      <c r="R765" s="18"/>
      <c r="S765" s="18"/>
      <c r="T765" s="18"/>
      <c r="U765" s="18"/>
      <c r="V765" s="18"/>
      <c r="W765" s="18"/>
      <c r="X765" s="18"/>
      <c r="Y765" s="18"/>
      <c r="Z765" s="18"/>
      <c r="AA765" s="18"/>
    </row>
    <row r="766" spans="1:27" ht="18.75" customHeight="1">
      <c r="A766" s="18"/>
      <c r="B766" s="409"/>
      <c r="C766" s="409"/>
      <c r="D766" s="409"/>
      <c r="E766" s="409"/>
      <c r="F766" s="409"/>
      <c r="G766" s="409"/>
      <c r="H766" s="409"/>
      <c r="I766" s="409"/>
      <c r="J766" s="409"/>
      <c r="K766" s="409"/>
      <c r="L766" s="409"/>
      <c r="M766" s="409"/>
      <c r="N766" s="409"/>
      <c r="P766" s="18"/>
      <c r="Q766" s="18"/>
      <c r="R766" s="18"/>
      <c r="S766" s="18"/>
      <c r="T766" s="18"/>
      <c r="U766" s="18"/>
      <c r="V766" s="18"/>
      <c r="W766" s="18"/>
      <c r="X766" s="18"/>
      <c r="Y766" s="18"/>
      <c r="Z766" s="18"/>
      <c r="AA766" s="18"/>
    </row>
    <row r="767" spans="1:27" ht="18.75" customHeight="1">
      <c r="A767" s="18"/>
      <c r="B767" s="409"/>
      <c r="C767" s="409"/>
      <c r="D767" s="409"/>
      <c r="E767" s="409"/>
      <c r="F767" s="409"/>
      <c r="G767" s="409"/>
      <c r="H767" s="409"/>
      <c r="I767" s="409"/>
      <c r="J767" s="409"/>
      <c r="K767" s="409"/>
      <c r="L767" s="409"/>
      <c r="M767" s="409"/>
      <c r="N767" s="409"/>
      <c r="P767" s="18"/>
      <c r="Q767" s="18"/>
      <c r="R767" s="18"/>
      <c r="S767" s="18"/>
      <c r="T767" s="18"/>
      <c r="U767" s="18"/>
      <c r="V767" s="18"/>
      <c r="W767" s="18"/>
      <c r="X767" s="18"/>
      <c r="Y767" s="18"/>
      <c r="Z767" s="18"/>
      <c r="AA767" s="18"/>
    </row>
    <row r="768" spans="1:27" ht="18.75" customHeight="1">
      <c r="A768" s="18"/>
      <c r="B768" s="409"/>
      <c r="C768" s="409"/>
      <c r="D768" s="409"/>
      <c r="E768" s="409"/>
      <c r="F768" s="409"/>
      <c r="G768" s="409"/>
      <c r="H768" s="409"/>
      <c r="I768" s="409"/>
      <c r="J768" s="409"/>
      <c r="K768" s="409"/>
      <c r="L768" s="409"/>
      <c r="M768" s="409"/>
      <c r="N768" s="409"/>
      <c r="P768" s="18"/>
      <c r="Q768" s="18"/>
      <c r="R768" s="18"/>
      <c r="S768" s="18"/>
      <c r="T768" s="18"/>
      <c r="U768" s="18"/>
      <c r="V768" s="18"/>
      <c r="W768" s="18"/>
      <c r="X768" s="18"/>
      <c r="Y768" s="18"/>
      <c r="Z768" s="18"/>
      <c r="AA768" s="18"/>
    </row>
    <row r="769" spans="1:27" ht="18.75" customHeight="1">
      <c r="A769" s="18"/>
      <c r="B769" s="409"/>
      <c r="C769" s="409"/>
      <c r="D769" s="409"/>
      <c r="E769" s="409"/>
      <c r="F769" s="409"/>
      <c r="G769" s="409"/>
      <c r="H769" s="409"/>
      <c r="I769" s="409"/>
      <c r="J769" s="409"/>
      <c r="K769" s="409"/>
      <c r="L769" s="409"/>
      <c r="M769" s="409"/>
      <c r="N769" s="409"/>
      <c r="P769" s="18"/>
      <c r="Q769" s="18"/>
      <c r="R769" s="18"/>
      <c r="S769" s="18"/>
      <c r="T769" s="18"/>
      <c r="U769" s="18"/>
      <c r="V769" s="18"/>
      <c r="W769" s="18"/>
      <c r="X769" s="18"/>
      <c r="Y769" s="18"/>
      <c r="Z769" s="18"/>
      <c r="AA769" s="18"/>
    </row>
    <row r="770" spans="1:27" ht="18.75" customHeight="1">
      <c r="A770" s="18"/>
      <c r="B770" s="409"/>
      <c r="C770" s="409"/>
      <c r="D770" s="409"/>
      <c r="E770" s="409"/>
      <c r="F770" s="409"/>
      <c r="G770" s="409"/>
      <c r="H770" s="409"/>
      <c r="I770" s="409"/>
      <c r="J770" s="409"/>
      <c r="K770" s="409"/>
      <c r="L770" s="409"/>
      <c r="M770" s="409"/>
      <c r="N770" s="409"/>
      <c r="P770" s="18"/>
      <c r="Q770" s="18"/>
      <c r="R770" s="18"/>
      <c r="S770" s="18"/>
      <c r="T770" s="18"/>
      <c r="U770" s="18"/>
      <c r="V770" s="18"/>
      <c r="W770" s="18"/>
      <c r="X770" s="18"/>
      <c r="Y770" s="18"/>
      <c r="Z770" s="18"/>
      <c r="AA770" s="18"/>
    </row>
    <row r="771" spans="1:27" ht="18.75" customHeight="1">
      <c r="A771" s="18"/>
      <c r="B771" s="409"/>
      <c r="C771" s="409"/>
      <c r="D771" s="409"/>
      <c r="E771" s="409"/>
      <c r="F771" s="409"/>
      <c r="G771" s="409"/>
      <c r="H771" s="409"/>
      <c r="I771" s="409"/>
      <c r="J771" s="409"/>
      <c r="K771" s="409"/>
      <c r="L771" s="409"/>
      <c r="M771" s="409"/>
      <c r="N771" s="409"/>
      <c r="P771" s="18"/>
      <c r="Q771" s="18"/>
      <c r="R771" s="18"/>
      <c r="S771" s="18"/>
      <c r="T771" s="18"/>
      <c r="U771" s="18"/>
      <c r="V771" s="18"/>
      <c r="W771" s="18"/>
      <c r="X771" s="18"/>
      <c r="Y771" s="18"/>
      <c r="Z771" s="18"/>
      <c r="AA771" s="18"/>
    </row>
    <row r="772" spans="1:27" ht="18.75" customHeight="1">
      <c r="A772" s="18"/>
      <c r="B772" s="409"/>
      <c r="C772" s="409"/>
      <c r="D772" s="409"/>
      <c r="E772" s="409"/>
      <c r="F772" s="409"/>
      <c r="G772" s="409"/>
      <c r="H772" s="409"/>
      <c r="I772" s="409"/>
      <c r="J772" s="409"/>
      <c r="K772" s="409"/>
      <c r="L772" s="409"/>
      <c r="M772" s="409"/>
      <c r="N772" s="409"/>
      <c r="P772" s="18"/>
      <c r="Q772" s="18"/>
      <c r="R772" s="18"/>
      <c r="S772" s="18"/>
      <c r="T772" s="18"/>
      <c r="U772" s="18"/>
      <c r="V772" s="18"/>
      <c r="W772" s="18"/>
      <c r="X772" s="18"/>
      <c r="Y772" s="18"/>
      <c r="Z772" s="18"/>
      <c r="AA772" s="18"/>
    </row>
    <row r="773" spans="1:27" ht="18.75" customHeight="1">
      <c r="A773" s="18"/>
      <c r="B773" s="409"/>
      <c r="C773" s="409"/>
      <c r="D773" s="409"/>
      <c r="E773" s="409"/>
      <c r="F773" s="409"/>
      <c r="G773" s="409"/>
      <c r="H773" s="409"/>
      <c r="I773" s="409"/>
      <c r="J773" s="409"/>
      <c r="K773" s="409"/>
      <c r="L773" s="409"/>
      <c r="M773" s="409"/>
      <c r="N773" s="409"/>
      <c r="P773" s="18"/>
      <c r="Q773" s="18"/>
      <c r="R773" s="18"/>
      <c r="S773" s="18"/>
      <c r="T773" s="18"/>
      <c r="U773" s="18"/>
      <c r="V773" s="18"/>
      <c r="W773" s="18"/>
      <c r="X773" s="18"/>
      <c r="Y773" s="18"/>
      <c r="Z773" s="18"/>
      <c r="AA773" s="18"/>
    </row>
    <row r="774" spans="1:27" ht="18.75" customHeight="1">
      <c r="A774" s="18"/>
      <c r="B774" s="409"/>
      <c r="C774" s="409"/>
      <c r="D774" s="409"/>
      <c r="E774" s="409"/>
      <c r="F774" s="409"/>
      <c r="G774" s="409"/>
      <c r="H774" s="409"/>
      <c r="I774" s="409"/>
      <c r="J774" s="409"/>
      <c r="K774" s="409"/>
      <c r="L774" s="409"/>
      <c r="M774" s="409"/>
      <c r="N774" s="409"/>
      <c r="P774" s="18"/>
      <c r="Q774" s="18"/>
      <c r="R774" s="18"/>
      <c r="S774" s="18"/>
      <c r="T774" s="18"/>
      <c r="U774" s="18"/>
      <c r="V774" s="18"/>
      <c r="W774" s="18"/>
      <c r="X774" s="18"/>
      <c r="Y774" s="18"/>
      <c r="Z774" s="18"/>
      <c r="AA774" s="18"/>
    </row>
    <row r="775" spans="1:27" ht="18.75" customHeight="1">
      <c r="A775" s="18"/>
      <c r="B775" s="409"/>
      <c r="C775" s="409"/>
      <c r="D775" s="409"/>
      <c r="E775" s="409"/>
      <c r="F775" s="409"/>
      <c r="G775" s="409"/>
      <c r="H775" s="409"/>
      <c r="I775" s="409"/>
      <c r="J775" s="409"/>
      <c r="K775" s="409"/>
      <c r="L775" s="409"/>
      <c r="M775" s="409"/>
      <c r="N775" s="409"/>
      <c r="P775" s="18"/>
      <c r="Q775" s="18"/>
      <c r="R775" s="18"/>
      <c r="S775" s="18"/>
      <c r="T775" s="18"/>
      <c r="U775" s="18"/>
      <c r="V775" s="18"/>
      <c r="W775" s="18"/>
      <c r="X775" s="18"/>
      <c r="Y775" s="18"/>
      <c r="Z775" s="18"/>
      <c r="AA775" s="18"/>
    </row>
    <row r="776" spans="1:27" ht="18.75" customHeight="1">
      <c r="A776" s="18"/>
      <c r="B776" s="409"/>
      <c r="C776" s="409"/>
      <c r="D776" s="409"/>
      <c r="E776" s="409"/>
      <c r="F776" s="409"/>
      <c r="G776" s="409"/>
      <c r="H776" s="409"/>
      <c r="I776" s="409"/>
      <c r="J776" s="409"/>
      <c r="K776" s="409"/>
      <c r="L776" s="409"/>
      <c r="M776" s="409"/>
      <c r="N776" s="409"/>
      <c r="P776" s="18"/>
      <c r="Q776" s="18"/>
      <c r="R776" s="18"/>
      <c r="S776" s="18"/>
      <c r="T776" s="18"/>
      <c r="U776" s="18"/>
      <c r="V776" s="18"/>
      <c r="W776" s="18"/>
      <c r="X776" s="18"/>
      <c r="Y776" s="18"/>
      <c r="Z776" s="18"/>
      <c r="AA776" s="18"/>
    </row>
    <row r="777" spans="1:27" ht="18.75" customHeight="1">
      <c r="A777" s="18"/>
      <c r="B777" s="409"/>
      <c r="C777" s="409"/>
      <c r="D777" s="409"/>
      <c r="E777" s="409"/>
      <c r="F777" s="409"/>
      <c r="G777" s="409"/>
      <c r="H777" s="409"/>
      <c r="I777" s="409"/>
      <c r="J777" s="409"/>
      <c r="K777" s="409"/>
      <c r="L777" s="409"/>
      <c r="M777" s="409"/>
      <c r="N777" s="409"/>
      <c r="P777" s="18"/>
      <c r="Q777" s="18"/>
      <c r="R777" s="18"/>
      <c r="S777" s="18"/>
      <c r="T777" s="18"/>
      <c r="U777" s="18"/>
      <c r="V777" s="18"/>
      <c r="W777" s="18"/>
      <c r="X777" s="18"/>
      <c r="Y777" s="18"/>
      <c r="Z777" s="18"/>
      <c r="AA777" s="18"/>
    </row>
    <row r="778" spans="1:27" ht="18.75" customHeight="1">
      <c r="A778" s="18"/>
      <c r="B778" s="409"/>
      <c r="C778" s="409"/>
      <c r="D778" s="409"/>
      <c r="E778" s="409"/>
      <c r="F778" s="409"/>
      <c r="G778" s="409"/>
      <c r="H778" s="409"/>
      <c r="I778" s="409"/>
      <c r="J778" s="409"/>
      <c r="K778" s="409"/>
      <c r="L778" s="409"/>
      <c r="M778" s="409"/>
      <c r="N778" s="409"/>
      <c r="P778" s="18"/>
      <c r="Q778" s="18"/>
      <c r="R778" s="18"/>
      <c r="S778" s="18"/>
      <c r="T778" s="18"/>
      <c r="U778" s="18"/>
      <c r="V778" s="18"/>
      <c r="W778" s="18"/>
      <c r="X778" s="18"/>
      <c r="Y778" s="18"/>
      <c r="Z778" s="18"/>
      <c r="AA778" s="18"/>
    </row>
    <row r="779" spans="1:27" ht="18.75" customHeight="1">
      <c r="A779" s="18"/>
      <c r="B779" s="409"/>
      <c r="C779" s="409"/>
      <c r="D779" s="409"/>
      <c r="E779" s="409"/>
      <c r="F779" s="409"/>
      <c r="G779" s="409"/>
      <c r="H779" s="409"/>
      <c r="I779" s="409"/>
      <c r="J779" s="409"/>
      <c r="K779" s="409"/>
      <c r="L779" s="409"/>
      <c r="M779" s="409"/>
      <c r="N779" s="409"/>
      <c r="P779" s="18"/>
      <c r="Q779" s="18"/>
      <c r="R779" s="18"/>
      <c r="S779" s="18"/>
      <c r="T779" s="18"/>
      <c r="U779" s="18"/>
      <c r="V779" s="18"/>
      <c r="W779" s="18"/>
      <c r="X779" s="18"/>
      <c r="Y779" s="18"/>
      <c r="Z779" s="18"/>
      <c r="AA779" s="18"/>
    </row>
    <row r="780" spans="1:27" ht="18.75" customHeight="1">
      <c r="A780" s="18"/>
      <c r="B780" s="409"/>
      <c r="C780" s="409"/>
      <c r="D780" s="409"/>
      <c r="E780" s="409"/>
      <c r="F780" s="409"/>
      <c r="G780" s="409"/>
      <c r="H780" s="409"/>
      <c r="I780" s="409"/>
      <c r="J780" s="409"/>
      <c r="K780" s="409"/>
      <c r="L780" s="409"/>
      <c r="M780" s="409"/>
      <c r="N780" s="409"/>
      <c r="P780" s="18"/>
      <c r="Q780" s="18"/>
      <c r="R780" s="18"/>
      <c r="S780" s="18"/>
      <c r="T780" s="18"/>
      <c r="U780" s="18"/>
      <c r="V780" s="18"/>
      <c r="W780" s="18"/>
      <c r="X780" s="18"/>
      <c r="Y780" s="18"/>
      <c r="Z780" s="18"/>
      <c r="AA780" s="18"/>
    </row>
    <row r="781" spans="1:27" ht="18.75" customHeight="1">
      <c r="A781" s="18"/>
      <c r="B781" s="409"/>
      <c r="C781" s="409"/>
      <c r="D781" s="409"/>
      <c r="E781" s="409"/>
      <c r="F781" s="409"/>
      <c r="G781" s="409"/>
      <c r="H781" s="409"/>
      <c r="I781" s="409"/>
      <c r="J781" s="409"/>
      <c r="K781" s="409"/>
      <c r="L781" s="409"/>
      <c r="M781" s="409"/>
      <c r="N781" s="409"/>
      <c r="P781" s="18"/>
      <c r="Q781" s="18"/>
      <c r="R781" s="18"/>
      <c r="S781" s="18"/>
      <c r="T781" s="18"/>
      <c r="U781" s="18"/>
      <c r="V781" s="18"/>
      <c r="W781" s="18"/>
      <c r="X781" s="18"/>
      <c r="Y781" s="18"/>
      <c r="Z781" s="18"/>
      <c r="AA781" s="18"/>
    </row>
    <row r="782" spans="1:27" ht="18.75" customHeight="1">
      <c r="A782" s="18"/>
      <c r="B782" s="409"/>
      <c r="C782" s="409"/>
      <c r="D782" s="409"/>
      <c r="E782" s="409"/>
      <c r="F782" s="409"/>
      <c r="G782" s="409"/>
      <c r="H782" s="409"/>
      <c r="I782" s="409"/>
      <c r="J782" s="409"/>
      <c r="K782" s="409"/>
      <c r="L782" s="409"/>
      <c r="M782" s="409"/>
      <c r="N782" s="409"/>
      <c r="P782" s="18"/>
      <c r="Q782" s="18"/>
      <c r="R782" s="18"/>
      <c r="S782" s="18"/>
      <c r="T782" s="18"/>
      <c r="U782" s="18"/>
      <c r="V782" s="18"/>
      <c r="W782" s="18"/>
      <c r="X782" s="18"/>
      <c r="Y782" s="18"/>
      <c r="Z782" s="18"/>
      <c r="AA782" s="18"/>
    </row>
    <row r="783" spans="1:27" ht="18.75" customHeight="1">
      <c r="A783" s="18"/>
      <c r="B783" s="409"/>
      <c r="C783" s="409"/>
      <c r="D783" s="409"/>
      <c r="E783" s="409"/>
      <c r="F783" s="409"/>
      <c r="G783" s="409"/>
      <c r="H783" s="409"/>
      <c r="I783" s="409"/>
      <c r="J783" s="409"/>
      <c r="K783" s="409"/>
      <c r="L783" s="409"/>
      <c r="M783" s="409"/>
      <c r="N783" s="409"/>
      <c r="P783" s="18"/>
      <c r="Q783" s="18"/>
      <c r="R783" s="18"/>
      <c r="S783" s="18"/>
      <c r="T783" s="18"/>
      <c r="U783" s="18"/>
      <c r="V783" s="18"/>
      <c r="W783" s="18"/>
      <c r="X783" s="18"/>
      <c r="Y783" s="18"/>
      <c r="Z783" s="18"/>
      <c r="AA783" s="18"/>
    </row>
    <row r="784" spans="1:27" ht="18.75" customHeight="1">
      <c r="A784" s="18"/>
      <c r="B784" s="409"/>
      <c r="C784" s="409"/>
      <c r="D784" s="409"/>
      <c r="E784" s="409"/>
      <c r="F784" s="409"/>
      <c r="G784" s="409"/>
      <c r="H784" s="409"/>
      <c r="I784" s="409"/>
      <c r="J784" s="409"/>
      <c r="K784" s="409"/>
      <c r="L784" s="409"/>
      <c r="M784" s="409"/>
      <c r="N784" s="409"/>
      <c r="P784" s="18"/>
      <c r="Q784" s="18"/>
      <c r="R784" s="18"/>
      <c r="S784" s="18"/>
      <c r="T784" s="18"/>
      <c r="U784" s="18"/>
      <c r="V784" s="18"/>
      <c r="W784" s="18"/>
      <c r="X784" s="18"/>
      <c r="Y784" s="18"/>
      <c r="Z784" s="18"/>
      <c r="AA784" s="18"/>
    </row>
    <row r="785" spans="1:27" ht="18.75" customHeight="1">
      <c r="A785" s="18"/>
      <c r="B785" s="409"/>
      <c r="C785" s="409"/>
      <c r="D785" s="409"/>
      <c r="E785" s="409"/>
      <c r="F785" s="409"/>
      <c r="G785" s="409"/>
      <c r="H785" s="409"/>
      <c r="I785" s="409"/>
      <c r="J785" s="409"/>
      <c r="K785" s="409"/>
      <c r="L785" s="409"/>
      <c r="M785" s="409"/>
      <c r="N785" s="409"/>
      <c r="P785" s="18"/>
      <c r="Q785" s="18"/>
      <c r="R785" s="18"/>
      <c r="S785" s="18"/>
      <c r="T785" s="18"/>
      <c r="U785" s="18"/>
      <c r="V785" s="18"/>
      <c r="W785" s="18"/>
      <c r="X785" s="18"/>
      <c r="Y785" s="18"/>
      <c r="Z785" s="18"/>
      <c r="AA785" s="18"/>
    </row>
    <row r="786" spans="1:27" ht="18.75" customHeight="1">
      <c r="A786" s="18"/>
      <c r="B786" s="409"/>
      <c r="C786" s="409"/>
      <c r="D786" s="409"/>
      <c r="E786" s="409"/>
      <c r="F786" s="409"/>
      <c r="G786" s="409"/>
      <c r="H786" s="409"/>
      <c r="I786" s="409"/>
      <c r="J786" s="409"/>
      <c r="K786" s="409"/>
      <c r="L786" s="409"/>
      <c r="M786" s="409"/>
      <c r="N786" s="409"/>
      <c r="P786" s="18"/>
      <c r="Q786" s="18"/>
      <c r="R786" s="18"/>
      <c r="S786" s="18"/>
      <c r="T786" s="18"/>
      <c r="U786" s="18"/>
      <c r="V786" s="18"/>
      <c r="W786" s="18"/>
      <c r="X786" s="18"/>
      <c r="Y786" s="18"/>
      <c r="Z786" s="18"/>
      <c r="AA786" s="18"/>
    </row>
    <row r="787" spans="1:27" ht="18.75" customHeight="1">
      <c r="A787" s="18"/>
      <c r="B787" s="409"/>
      <c r="C787" s="409"/>
      <c r="D787" s="409"/>
      <c r="E787" s="409"/>
      <c r="F787" s="409"/>
      <c r="G787" s="409"/>
      <c r="H787" s="409"/>
      <c r="I787" s="409"/>
      <c r="J787" s="409"/>
      <c r="K787" s="409"/>
      <c r="L787" s="409"/>
      <c r="M787" s="409"/>
      <c r="N787" s="409"/>
      <c r="P787" s="18"/>
      <c r="Q787" s="18"/>
      <c r="R787" s="18"/>
      <c r="S787" s="18"/>
      <c r="T787" s="18"/>
      <c r="U787" s="18"/>
      <c r="V787" s="18"/>
      <c r="W787" s="18"/>
      <c r="X787" s="18"/>
      <c r="Y787" s="18"/>
      <c r="Z787" s="18"/>
      <c r="AA787" s="18"/>
    </row>
    <row r="788" spans="1:27" ht="18.75" customHeight="1">
      <c r="A788" s="18"/>
      <c r="B788" s="409"/>
      <c r="C788" s="409"/>
      <c r="D788" s="409"/>
      <c r="E788" s="409"/>
      <c r="F788" s="409"/>
      <c r="G788" s="409"/>
      <c r="H788" s="409"/>
      <c r="I788" s="409"/>
      <c r="J788" s="409"/>
      <c r="K788" s="409"/>
      <c r="L788" s="409"/>
      <c r="M788" s="409"/>
      <c r="N788" s="409"/>
      <c r="P788" s="18"/>
      <c r="Q788" s="18"/>
      <c r="R788" s="18"/>
      <c r="S788" s="18"/>
      <c r="T788" s="18"/>
      <c r="U788" s="18"/>
      <c r="V788" s="18"/>
      <c r="W788" s="18"/>
      <c r="X788" s="18"/>
      <c r="Y788" s="18"/>
      <c r="Z788" s="18"/>
      <c r="AA788" s="18"/>
    </row>
    <row r="789" spans="1:27" ht="18.75" customHeight="1">
      <c r="A789" s="18"/>
      <c r="B789" s="409"/>
      <c r="C789" s="409"/>
      <c r="D789" s="409"/>
      <c r="E789" s="409"/>
      <c r="F789" s="409"/>
      <c r="G789" s="409"/>
      <c r="H789" s="409"/>
      <c r="I789" s="409"/>
      <c r="J789" s="409"/>
      <c r="K789" s="409"/>
      <c r="L789" s="409"/>
      <c r="M789" s="409"/>
      <c r="N789" s="409"/>
      <c r="P789" s="18"/>
      <c r="Q789" s="18"/>
      <c r="R789" s="18"/>
      <c r="S789" s="18"/>
      <c r="T789" s="18"/>
      <c r="U789" s="18"/>
      <c r="V789" s="18"/>
      <c r="W789" s="18"/>
      <c r="X789" s="18"/>
      <c r="Y789" s="18"/>
      <c r="Z789" s="18"/>
      <c r="AA789" s="18"/>
    </row>
    <row r="790" spans="1:27" ht="18.75" customHeight="1">
      <c r="A790" s="18"/>
      <c r="B790" s="409"/>
      <c r="C790" s="409"/>
      <c r="D790" s="409"/>
      <c r="E790" s="409"/>
      <c r="F790" s="409"/>
      <c r="G790" s="409"/>
      <c r="H790" s="409"/>
      <c r="I790" s="409"/>
      <c r="J790" s="409"/>
      <c r="K790" s="409"/>
      <c r="L790" s="409"/>
      <c r="M790" s="409"/>
      <c r="N790" s="409"/>
      <c r="P790" s="18"/>
      <c r="Q790" s="18"/>
      <c r="R790" s="18"/>
      <c r="S790" s="18"/>
      <c r="T790" s="18"/>
      <c r="U790" s="18"/>
      <c r="V790" s="18"/>
      <c r="W790" s="18"/>
      <c r="X790" s="18"/>
      <c r="Y790" s="18"/>
      <c r="Z790" s="18"/>
      <c r="AA790" s="18"/>
    </row>
    <row r="791" spans="1:27" ht="18.75" customHeight="1">
      <c r="A791" s="18"/>
      <c r="B791" s="409"/>
      <c r="C791" s="409"/>
      <c r="D791" s="409"/>
      <c r="E791" s="409"/>
      <c r="F791" s="409"/>
      <c r="G791" s="409"/>
      <c r="H791" s="409"/>
      <c r="I791" s="409"/>
      <c r="J791" s="409"/>
      <c r="K791" s="409"/>
      <c r="L791" s="409"/>
      <c r="M791" s="409"/>
      <c r="N791" s="409"/>
      <c r="P791" s="18"/>
      <c r="Q791" s="18"/>
      <c r="R791" s="18"/>
      <c r="S791" s="18"/>
      <c r="T791" s="18"/>
      <c r="U791" s="18"/>
      <c r="V791" s="18"/>
      <c r="W791" s="18"/>
      <c r="X791" s="18"/>
      <c r="Y791" s="18"/>
      <c r="Z791" s="18"/>
      <c r="AA791" s="18"/>
    </row>
    <row r="792" spans="1:27" ht="18.75" customHeight="1">
      <c r="A792" s="18"/>
      <c r="B792" s="409"/>
      <c r="C792" s="409"/>
      <c r="D792" s="409"/>
      <c r="E792" s="409"/>
      <c r="F792" s="409"/>
      <c r="G792" s="409"/>
      <c r="H792" s="409"/>
      <c r="I792" s="409"/>
      <c r="J792" s="409"/>
      <c r="K792" s="409"/>
      <c r="L792" s="409"/>
      <c r="M792" s="409"/>
      <c r="N792" s="409"/>
      <c r="P792" s="18"/>
      <c r="Q792" s="18"/>
      <c r="R792" s="18"/>
      <c r="S792" s="18"/>
      <c r="T792" s="18"/>
      <c r="U792" s="18"/>
      <c r="V792" s="18"/>
      <c r="W792" s="18"/>
      <c r="X792" s="18"/>
      <c r="Y792" s="18"/>
      <c r="Z792" s="18"/>
      <c r="AA792" s="18"/>
    </row>
    <row r="793" spans="1:27" ht="18.75" customHeight="1">
      <c r="A793" s="18"/>
      <c r="B793" s="409"/>
      <c r="C793" s="409"/>
      <c r="D793" s="409"/>
      <c r="E793" s="409"/>
      <c r="F793" s="409"/>
      <c r="G793" s="409"/>
      <c r="H793" s="409"/>
      <c r="I793" s="409"/>
      <c r="J793" s="409"/>
      <c r="K793" s="409"/>
      <c r="L793" s="409"/>
      <c r="M793" s="409"/>
      <c r="N793" s="409"/>
      <c r="P793" s="18"/>
      <c r="Q793" s="18"/>
      <c r="R793" s="18"/>
      <c r="S793" s="18"/>
      <c r="T793" s="18"/>
      <c r="U793" s="18"/>
      <c r="V793" s="18"/>
      <c r="W793" s="18"/>
      <c r="X793" s="18"/>
      <c r="Y793" s="18"/>
      <c r="Z793" s="18"/>
      <c r="AA793" s="18"/>
    </row>
    <row r="794" spans="1:27" ht="18.75" customHeight="1">
      <c r="A794" s="18"/>
      <c r="B794" s="409"/>
      <c r="C794" s="409"/>
      <c r="D794" s="409"/>
      <c r="E794" s="409"/>
      <c r="F794" s="409"/>
      <c r="G794" s="409"/>
      <c r="H794" s="409"/>
      <c r="I794" s="409"/>
      <c r="J794" s="409"/>
      <c r="K794" s="409"/>
      <c r="L794" s="409"/>
      <c r="M794" s="409"/>
      <c r="N794" s="409"/>
      <c r="P794" s="18"/>
      <c r="Q794" s="18"/>
      <c r="R794" s="18"/>
      <c r="S794" s="18"/>
      <c r="T794" s="18"/>
      <c r="U794" s="18"/>
      <c r="V794" s="18"/>
      <c r="W794" s="18"/>
      <c r="X794" s="18"/>
      <c r="Y794" s="18"/>
      <c r="Z794" s="18"/>
      <c r="AA794" s="18"/>
    </row>
    <row r="795" spans="1:27" ht="18.75" customHeight="1">
      <c r="A795" s="18"/>
      <c r="B795" s="409"/>
      <c r="C795" s="409"/>
      <c r="D795" s="409"/>
      <c r="E795" s="409"/>
      <c r="F795" s="409"/>
      <c r="G795" s="409"/>
      <c r="H795" s="409"/>
      <c r="I795" s="409"/>
      <c r="J795" s="409"/>
      <c r="K795" s="409"/>
      <c r="L795" s="409"/>
      <c r="M795" s="409"/>
      <c r="N795" s="409"/>
      <c r="P795" s="18"/>
      <c r="Q795" s="18"/>
      <c r="R795" s="18"/>
      <c r="S795" s="18"/>
      <c r="T795" s="18"/>
      <c r="U795" s="18"/>
      <c r="V795" s="18"/>
      <c r="W795" s="18"/>
      <c r="X795" s="18"/>
      <c r="Y795" s="18"/>
      <c r="Z795" s="18"/>
      <c r="AA795" s="18"/>
    </row>
    <row r="796" spans="1:27" ht="18.75" customHeight="1">
      <c r="A796" s="18"/>
      <c r="B796" s="409"/>
      <c r="C796" s="409"/>
      <c r="D796" s="409"/>
      <c r="E796" s="409"/>
      <c r="F796" s="409"/>
      <c r="G796" s="409"/>
      <c r="H796" s="409"/>
      <c r="I796" s="409"/>
      <c r="J796" s="409"/>
      <c r="K796" s="409"/>
      <c r="L796" s="409"/>
      <c r="M796" s="409"/>
      <c r="N796" s="409"/>
      <c r="P796" s="18"/>
      <c r="Q796" s="18"/>
      <c r="R796" s="18"/>
      <c r="S796" s="18"/>
      <c r="T796" s="18"/>
      <c r="U796" s="18"/>
      <c r="V796" s="18"/>
      <c r="W796" s="18"/>
      <c r="X796" s="18"/>
      <c r="Y796" s="18"/>
      <c r="Z796" s="18"/>
      <c r="AA796" s="18"/>
    </row>
    <row r="797" spans="1:27" ht="18.75" customHeight="1">
      <c r="A797" s="18"/>
      <c r="B797" s="409"/>
      <c r="C797" s="409"/>
      <c r="D797" s="409"/>
      <c r="E797" s="409"/>
      <c r="F797" s="409"/>
      <c r="G797" s="409"/>
      <c r="H797" s="409"/>
      <c r="I797" s="409"/>
      <c r="J797" s="409"/>
      <c r="K797" s="409"/>
      <c r="L797" s="409"/>
      <c r="M797" s="409"/>
      <c r="N797" s="409"/>
      <c r="P797" s="18"/>
      <c r="Q797" s="18"/>
      <c r="R797" s="18"/>
      <c r="S797" s="18"/>
      <c r="T797" s="18"/>
      <c r="U797" s="18"/>
      <c r="V797" s="18"/>
      <c r="W797" s="18"/>
      <c r="X797" s="18"/>
      <c r="Y797" s="18"/>
      <c r="Z797" s="18"/>
      <c r="AA797" s="18"/>
    </row>
    <row r="798" spans="1:27" ht="18.75" customHeight="1">
      <c r="A798" s="18"/>
      <c r="B798" s="409"/>
      <c r="C798" s="409"/>
      <c r="D798" s="409"/>
      <c r="E798" s="409"/>
      <c r="F798" s="409"/>
      <c r="G798" s="409"/>
      <c r="H798" s="409"/>
      <c r="I798" s="409"/>
      <c r="J798" s="409"/>
      <c r="K798" s="409"/>
      <c r="L798" s="409"/>
      <c r="M798" s="409"/>
      <c r="N798" s="409"/>
      <c r="P798" s="18"/>
      <c r="Q798" s="18"/>
      <c r="R798" s="18"/>
      <c r="S798" s="18"/>
      <c r="T798" s="18"/>
      <c r="U798" s="18"/>
      <c r="V798" s="18"/>
      <c r="W798" s="18"/>
      <c r="X798" s="18"/>
      <c r="Y798" s="18"/>
      <c r="Z798" s="18"/>
      <c r="AA798" s="18"/>
    </row>
    <row r="799" spans="1:27" ht="18.75" customHeight="1">
      <c r="A799" s="18"/>
      <c r="B799" s="409"/>
      <c r="C799" s="409"/>
      <c r="D799" s="409"/>
      <c r="E799" s="409"/>
      <c r="F799" s="409"/>
      <c r="G799" s="409"/>
      <c r="H799" s="409"/>
      <c r="I799" s="409"/>
      <c r="J799" s="409"/>
      <c r="K799" s="409"/>
      <c r="L799" s="409"/>
      <c r="M799" s="409"/>
      <c r="N799" s="409"/>
      <c r="P799" s="18"/>
      <c r="Q799" s="18"/>
      <c r="R799" s="18"/>
      <c r="S799" s="18"/>
      <c r="T799" s="18"/>
      <c r="U799" s="18"/>
      <c r="V799" s="18"/>
      <c r="W799" s="18"/>
      <c r="X799" s="18"/>
      <c r="Y799" s="18"/>
      <c r="Z799" s="18"/>
      <c r="AA799" s="18"/>
    </row>
    <row r="800" spans="1:27" ht="18.75" customHeight="1">
      <c r="A800" s="18"/>
      <c r="B800" s="409"/>
      <c r="C800" s="409"/>
      <c r="D800" s="409"/>
      <c r="E800" s="409"/>
      <c r="F800" s="409"/>
      <c r="G800" s="409"/>
      <c r="H800" s="409"/>
      <c r="I800" s="409"/>
      <c r="J800" s="409"/>
      <c r="K800" s="409"/>
      <c r="L800" s="409"/>
      <c r="M800" s="409"/>
      <c r="N800" s="409"/>
      <c r="P800" s="18"/>
      <c r="Q800" s="18"/>
      <c r="R800" s="18"/>
      <c r="S800" s="18"/>
      <c r="T800" s="18"/>
      <c r="U800" s="18"/>
      <c r="V800" s="18"/>
      <c r="W800" s="18"/>
      <c r="X800" s="18"/>
      <c r="Y800" s="18"/>
      <c r="Z800" s="18"/>
      <c r="AA800" s="18"/>
    </row>
    <row r="801" spans="1:27" ht="18.75" customHeight="1">
      <c r="A801" s="18"/>
      <c r="B801" s="409"/>
      <c r="C801" s="409"/>
      <c r="D801" s="409"/>
      <c r="E801" s="409"/>
      <c r="F801" s="409"/>
      <c r="G801" s="409"/>
      <c r="H801" s="409"/>
      <c r="I801" s="409"/>
      <c r="J801" s="409"/>
      <c r="K801" s="409"/>
      <c r="L801" s="409"/>
      <c r="M801" s="409"/>
      <c r="N801" s="409"/>
      <c r="P801" s="18"/>
      <c r="Q801" s="18"/>
      <c r="R801" s="18"/>
      <c r="S801" s="18"/>
      <c r="T801" s="18"/>
      <c r="U801" s="18"/>
      <c r="V801" s="18"/>
      <c r="W801" s="18"/>
      <c r="X801" s="18"/>
      <c r="Y801" s="18"/>
      <c r="Z801" s="18"/>
      <c r="AA801" s="18"/>
    </row>
    <row r="802" spans="1:27" ht="18.75" customHeight="1">
      <c r="A802" s="18"/>
      <c r="B802" s="409"/>
      <c r="C802" s="409"/>
      <c r="D802" s="409"/>
      <c r="E802" s="409"/>
      <c r="F802" s="409"/>
      <c r="G802" s="409"/>
      <c r="H802" s="409"/>
      <c r="I802" s="409"/>
      <c r="J802" s="409"/>
      <c r="K802" s="409"/>
      <c r="L802" s="409"/>
      <c r="M802" s="409"/>
      <c r="N802" s="409"/>
      <c r="P802" s="18"/>
      <c r="Q802" s="18"/>
      <c r="R802" s="18"/>
      <c r="S802" s="18"/>
      <c r="T802" s="18"/>
      <c r="U802" s="18"/>
      <c r="V802" s="18"/>
      <c r="W802" s="18"/>
      <c r="X802" s="18"/>
      <c r="Y802" s="18"/>
      <c r="Z802" s="18"/>
      <c r="AA802" s="18"/>
    </row>
    <row r="803" spans="1:27" ht="18.75" customHeight="1">
      <c r="A803" s="18"/>
      <c r="B803" s="409"/>
      <c r="C803" s="409"/>
      <c r="D803" s="409"/>
      <c r="E803" s="409"/>
      <c r="F803" s="409"/>
      <c r="G803" s="409"/>
      <c r="H803" s="409"/>
      <c r="I803" s="409"/>
      <c r="J803" s="409"/>
      <c r="K803" s="409"/>
      <c r="L803" s="409"/>
      <c r="M803" s="409"/>
      <c r="N803" s="409"/>
      <c r="P803" s="18"/>
      <c r="Q803" s="18"/>
      <c r="R803" s="18"/>
      <c r="S803" s="18"/>
      <c r="T803" s="18"/>
      <c r="U803" s="18"/>
      <c r="V803" s="18"/>
      <c r="W803" s="18"/>
      <c r="X803" s="18"/>
      <c r="Y803" s="18"/>
      <c r="Z803" s="18"/>
      <c r="AA803" s="18"/>
    </row>
    <row r="804" spans="1:27" ht="18.75" customHeight="1">
      <c r="A804" s="18"/>
      <c r="B804" s="409"/>
      <c r="C804" s="409"/>
      <c r="D804" s="409"/>
      <c r="E804" s="409"/>
      <c r="F804" s="409"/>
      <c r="G804" s="409"/>
      <c r="H804" s="409"/>
      <c r="I804" s="409"/>
      <c r="J804" s="409"/>
      <c r="K804" s="409"/>
      <c r="L804" s="409"/>
      <c r="M804" s="409"/>
      <c r="N804" s="409"/>
      <c r="P804" s="18"/>
      <c r="Q804" s="18"/>
      <c r="R804" s="18"/>
      <c r="S804" s="18"/>
      <c r="T804" s="18"/>
      <c r="U804" s="18"/>
      <c r="V804" s="18"/>
      <c r="W804" s="18"/>
      <c r="X804" s="18"/>
      <c r="Y804" s="18"/>
      <c r="Z804" s="18"/>
      <c r="AA804" s="18"/>
    </row>
    <row r="805" spans="1:27" ht="18.75" customHeight="1">
      <c r="A805" s="18"/>
      <c r="B805" s="409"/>
      <c r="C805" s="409"/>
      <c r="D805" s="409"/>
      <c r="E805" s="409"/>
      <c r="F805" s="409"/>
      <c r="G805" s="409"/>
      <c r="H805" s="409"/>
      <c r="I805" s="409"/>
      <c r="J805" s="409"/>
      <c r="K805" s="409"/>
      <c r="L805" s="409"/>
      <c r="M805" s="409"/>
      <c r="N805" s="409"/>
      <c r="P805" s="18"/>
      <c r="Q805" s="18"/>
      <c r="R805" s="18"/>
      <c r="S805" s="18"/>
      <c r="T805" s="18"/>
      <c r="U805" s="18"/>
      <c r="V805" s="18"/>
      <c r="W805" s="18"/>
      <c r="X805" s="18"/>
      <c r="Y805" s="18"/>
      <c r="Z805" s="18"/>
      <c r="AA805" s="18"/>
    </row>
    <row r="806" spans="1:27" ht="18.75" customHeight="1">
      <c r="A806" s="18"/>
      <c r="B806" s="409"/>
      <c r="C806" s="409"/>
      <c r="D806" s="409"/>
      <c r="E806" s="409"/>
      <c r="F806" s="409"/>
      <c r="G806" s="409"/>
      <c r="H806" s="409"/>
      <c r="I806" s="409"/>
      <c r="J806" s="409"/>
      <c r="K806" s="409"/>
      <c r="L806" s="409"/>
      <c r="M806" s="409"/>
      <c r="N806" s="409"/>
      <c r="P806" s="18"/>
      <c r="Q806" s="18"/>
      <c r="R806" s="18"/>
      <c r="S806" s="18"/>
      <c r="T806" s="18"/>
      <c r="U806" s="18"/>
      <c r="V806" s="18"/>
      <c r="W806" s="18"/>
      <c r="X806" s="18"/>
      <c r="Y806" s="18"/>
      <c r="Z806" s="18"/>
      <c r="AA806" s="18"/>
    </row>
    <row r="807" spans="1:27" ht="18.75" customHeight="1">
      <c r="A807" s="18"/>
      <c r="B807" s="409"/>
      <c r="C807" s="409"/>
      <c r="D807" s="409"/>
      <c r="E807" s="409"/>
      <c r="F807" s="409"/>
      <c r="G807" s="409"/>
      <c r="H807" s="409"/>
      <c r="I807" s="409"/>
      <c r="J807" s="409"/>
      <c r="K807" s="409"/>
      <c r="L807" s="409"/>
      <c r="M807" s="409"/>
      <c r="N807" s="409"/>
      <c r="P807" s="18"/>
      <c r="Q807" s="18"/>
      <c r="R807" s="18"/>
      <c r="S807" s="18"/>
      <c r="T807" s="18"/>
      <c r="U807" s="18"/>
      <c r="V807" s="18"/>
      <c r="W807" s="18"/>
      <c r="X807" s="18"/>
      <c r="Y807" s="18"/>
      <c r="Z807" s="18"/>
      <c r="AA807" s="18"/>
    </row>
    <row r="808" spans="1:27" ht="18.75" customHeight="1">
      <c r="A808" s="18"/>
      <c r="B808" s="409"/>
      <c r="C808" s="409"/>
      <c r="D808" s="409"/>
      <c r="E808" s="409"/>
      <c r="F808" s="409"/>
      <c r="G808" s="409"/>
      <c r="H808" s="409"/>
      <c r="I808" s="409"/>
      <c r="J808" s="409"/>
      <c r="K808" s="409"/>
      <c r="L808" s="409"/>
      <c r="M808" s="409"/>
      <c r="N808" s="409"/>
      <c r="P808" s="18"/>
      <c r="Q808" s="18"/>
      <c r="R808" s="18"/>
      <c r="S808" s="18"/>
      <c r="T808" s="18"/>
      <c r="U808" s="18"/>
      <c r="V808" s="18"/>
      <c r="W808" s="18"/>
      <c r="X808" s="18"/>
      <c r="Y808" s="18"/>
      <c r="Z808" s="18"/>
      <c r="AA808" s="18"/>
    </row>
    <row r="809" spans="1:27" ht="18.75" customHeight="1">
      <c r="A809" s="18"/>
      <c r="B809" s="409"/>
      <c r="C809" s="409"/>
      <c r="D809" s="409"/>
      <c r="E809" s="409"/>
      <c r="F809" s="409"/>
      <c r="G809" s="409"/>
      <c r="H809" s="409"/>
      <c r="I809" s="409"/>
      <c r="J809" s="409"/>
      <c r="K809" s="409"/>
      <c r="L809" s="409"/>
      <c r="M809" s="409"/>
      <c r="N809" s="409"/>
      <c r="P809" s="18"/>
      <c r="Q809" s="18"/>
      <c r="R809" s="18"/>
      <c r="S809" s="18"/>
      <c r="T809" s="18"/>
      <c r="U809" s="18"/>
      <c r="V809" s="18"/>
      <c r="W809" s="18"/>
      <c r="X809" s="18"/>
      <c r="Y809" s="18"/>
      <c r="Z809" s="18"/>
      <c r="AA809" s="18"/>
    </row>
    <row r="810" spans="1:27" ht="18.75" customHeight="1">
      <c r="A810" s="18"/>
      <c r="B810" s="409"/>
      <c r="C810" s="409"/>
      <c r="D810" s="409"/>
      <c r="E810" s="409"/>
      <c r="F810" s="409"/>
      <c r="G810" s="409"/>
      <c r="H810" s="409"/>
      <c r="I810" s="409"/>
      <c r="J810" s="409"/>
      <c r="K810" s="409"/>
      <c r="L810" s="409"/>
      <c r="M810" s="409"/>
      <c r="N810" s="409"/>
      <c r="P810" s="18"/>
      <c r="Q810" s="18"/>
      <c r="R810" s="18"/>
      <c r="S810" s="18"/>
      <c r="T810" s="18"/>
      <c r="U810" s="18"/>
      <c r="V810" s="18"/>
      <c r="W810" s="18"/>
      <c r="X810" s="18"/>
      <c r="Y810" s="18"/>
      <c r="Z810" s="18"/>
      <c r="AA810" s="18"/>
    </row>
    <row r="811" spans="1:27" ht="18.75" customHeight="1">
      <c r="A811" s="18"/>
      <c r="B811" s="409"/>
      <c r="C811" s="409"/>
      <c r="D811" s="409"/>
      <c r="E811" s="409"/>
      <c r="F811" s="409"/>
      <c r="G811" s="409"/>
      <c r="H811" s="409"/>
      <c r="I811" s="409"/>
      <c r="J811" s="409"/>
      <c r="K811" s="409"/>
      <c r="L811" s="409"/>
      <c r="M811" s="409"/>
      <c r="N811" s="409"/>
      <c r="P811" s="18"/>
      <c r="Q811" s="18"/>
      <c r="R811" s="18"/>
      <c r="S811" s="18"/>
      <c r="T811" s="18"/>
      <c r="U811" s="18"/>
      <c r="V811" s="18"/>
      <c r="W811" s="18"/>
      <c r="X811" s="18"/>
      <c r="Y811" s="18"/>
      <c r="Z811" s="18"/>
      <c r="AA811" s="18"/>
    </row>
    <row r="812" spans="1:27" ht="18.75" customHeight="1">
      <c r="A812" s="18"/>
      <c r="B812" s="409"/>
      <c r="C812" s="409"/>
      <c r="D812" s="409"/>
      <c r="E812" s="409"/>
      <c r="F812" s="409"/>
      <c r="G812" s="409"/>
      <c r="H812" s="409"/>
      <c r="I812" s="409"/>
      <c r="J812" s="409"/>
      <c r="K812" s="409"/>
      <c r="L812" s="409"/>
      <c r="M812" s="409"/>
      <c r="N812" s="409"/>
      <c r="P812" s="18"/>
      <c r="Q812" s="18"/>
      <c r="R812" s="18"/>
      <c r="S812" s="18"/>
      <c r="T812" s="18"/>
      <c r="U812" s="18"/>
      <c r="V812" s="18"/>
      <c r="W812" s="18"/>
      <c r="X812" s="18"/>
      <c r="Y812" s="18"/>
      <c r="Z812" s="18"/>
      <c r="AA812" s="18"/>
    </row>
    <row r="813" spans="1:27" ht="18.75" customHeight="1">
      <c r="A813" s="18"/>
      <c r="B813" s="409"/>
      <c r="C813" s="409"/>
      <c r="D813" s="409"/>
      <c r="E813" s="409"/>
      <c r="F813" s="409"/>
      <c r="G813" s="409"/>
      <c r="H813" s="409"/>
      <c r="I813" s="409"/>
      <c r="J813" s="409"/>
      <c r="K813" s="409"/>
      <c r="L813" s="409"/>
      <c r="M813" s="409"/>
      <c r="N813" s="409"/>
      <c r="P813" s="18"/>
      <c r="Q813" s="18"/>
      <c r="R813" s="18"/>
      <c r="S813" s="18"/>
      <c r="T813" s="18"/>
      <c r="U813" s="18"/>
      <c r="V813" s="18"/>
      <c r="W813" s="18"/>
      <c r="X813" s="18"/>
      <c r="Y813" s="18"/>
      <c r="Z813" s="18"/>
      <c r="AA813" s="18"/>
    </row>
    <row r="814" spans="1:27" ht="18.75" customHeight="1">
      <c r="A814" s="18"/>
      <c r="B814" s="409"/>
      <c r="C814" s="409"/>
      <c r="D814" s="409"/>
      <c r="E814" s="409"/>
      <c r="F814" s="409"/>
      <c r="G814" s="409"/>
      <c r="H814" s="409"/>
      <c r="I814" s="409"/>
      <c r="J814" s="409"/>
      <c r="K814" s="409"/>
      <c r="L814" s="409"/>
      <c r="M814" s="409"/>
      <c r="N814" s="409"/>
      <c r="P814" s="18"/>
      <c r="Q814" s="18"/>
      <c r="R814" s="18"/>
      <c r="S814" s="18"/>
      <c r="T814" s="18"/>
      <c r="U814" s="18"/>
      <c r="V814" s="18"/>
      <c r="W814" s="18"/>
      <c r="X814" s="18"/>
      <c r="Y814" s="18"/>
      <c r="Z814" s="18"/>
      <c r="AA814" s="18"/>
    </row>
    <row r="815" spans="1:27" ht="18.75" customHeight="1">
      <c r="A815" s="18"/>
      <c r="B815" s="409"/>
      <c r="C815" s="409"/>
      <c r="D815" s="409"/>
      <c r="E815" s="409"/>
      <c r="F815" s="409"/>
      <c r="G815" s="409"/>
      <c r="H815" s="409"/>
      <c r="I815" s="409"/>
      <c r="J815" s="409"/>
      <c r="K815" s="409"/>
      <c r="L815" s="409"/>
      <c r="M815" s="409"/>
      <c r="N815" s="409"/>
      <c r="P815" s="18"/>
      <c r="Q815" s="18"/>
      <c r="R815" s="18"/>
      <c r="S815" s="18"/>
      <c r="T815" s="18"/>
      <c r="U815" s="18"/>
      <c r="V815" s="18"/>
      <c r="W815" s="18"/>
      <c r="X815" s="18"/>
      <c r="Y815" s="18"/>
      <c r="Z815" s="18"/>
      <c r="AA815" s="18"/>
    </row>
    <row r="816" spans="1:27" ht="18.75" customHeight="1">
      <c r="A816" s="18"/>
      <c r="B816" s="409"/>
      <c r="C816" s="409"/>
      <c r="D816" s="409"/>
      <c r="E816" s="409"/>
      <c r="F816" s="409"/>
      <c r="G816" s="409"/>
      <c r="H816" s="409"/>
      <c r="I816" s="409"/>
      <c r="J816" s="409"/>
      <c r="K816" s="409"/>
      <c r="L816" s="409"/>
      <c r="M816" s="409"/>
      <c r="N816" s="409"/>
      <c r="P816" s="18"/>
      <c r="Q816" s="18"/>
      <c r="R816" s="18"/>
      <c r="S816" s="18"/>
      <c r="T816" s="18"/>
      <c r="U816" s="18"/>
      <c r="V816" s="18"/>
      <c r="W816" s="18"/>
      <c r="X816" s="18"/>
      <c r="Y816" s="18"/>
      <c r="Z816" s="18"/>
      <c r="AA816" s="18"/>
    </row>
    <row r="817" spans="1:27" ht="18.75" customHeight="1">
      <c r="A817" s="18"/>
      <c r="B817" s="409"/>
      <c r="C817" s="409"/>
      <c r="D817" s="409"/>
      <c r="E817" s="409"/>
      <c r="F817" s="409"/>
      <c r="G817" s="409"/>
      <c r="H817" s="409"/>
      <c r="I817" s="409"/>
      <c r="J817" s="409"/>
      <c r="K817" s="409"/>
      <c r="L817" s="409"/>
      <c r="M817" s="409"/>
      <c r="N817" s="409"/>
      <c r="P817" s="18"/>
      <c r="Q817" s="18"/>
      <c r="R817" s="18"/>
      <c r="S817" s="18"/>
      <c r="T817" s="18"/>
      <c r="U817" s="18"/>
      <c r="V817" s="18"/>
      <c r="W817" s="18"/>
      <c r="X817" s="18"/>
      <c r="Y817" s="18"/>
      <c r="Z817" s="18"/>
      <c r="AA817" s="18"/>
    </row>
    <row r="818" spans="1:27" ht="18.75" customHeight="1">
      <c r="A818" s="18"/>
      <c r="B818" s="409"/>
      <c r="C818" s="409"/>
      <c r="D818" s="409"/>
      <c r="E818" s="409"/>
      <c r="F818" s="409"/>
      <c r="G818" s="409"/>
      <c r="H818" s="409"/>
      <c r="I818" s="409"/>
      <c r="J818" s="409"/>
      <c r="K818" s="409"/>
      <c r="L818" s="409"/>
      <c r="M818" s="409"/>
      <c r="N818" s="409"/>
      <c r="P818" s="18"/>
      <c r="Q818" s="18"/>
      <c r="R818" s="18"/>
      <c r="S818" s="18"/>
      <c r="T818" s="18"/>
      <c r="U818" s="18"/>
      <c r="V818" s="18"/>
      <c r="W818" s="18"/>
      <c r="X818" s="18"/>
      <c r="Y818" s="18"/>
      <c r="Z818" s="18"/>
      <c r="AA818" s="18"/>
    </row>
    <row r="819" spans="1:27" ht="18.75" customHeight="1">
      <c r="A819" s="18"/>
      <c r="B819" s="409"/>
      <c r="C819" s="409"/>
      <c r="D819" s="409"/>
      <c r="E819" s="409"/>
      <c r="F819" s="409"/>
      <c r="G819" s="409"/>
      <c r="H819" s="409"/>
      <c r="I819" s="409"/>
      <c r="J819" s="409"/>
      <c r="K819" s="409"/>
      <c r="L819" s="409"/>
      <c r="M819" s="409"/>
      <c r="N819" s="409"/>
      <c r="P819" s="18"/>
      <c r="Q819" s="18"/>
      <c r="R819" s="18"/>
      <c r="S819" s="18"/>
      <c r="T819" s="18"/>
      <c r="U819" s="18"/>
      <c r="V819" s="18"/>
      <c r="W819" s="18"/>
      <c r="X819" s="18"/>
      <c r="Y819" s="18"/>
      <c r="Z819" s="18"/>
      <c r="AA819" s="18"/>
    </row>
    <row r="820" spans="1:27" ht="18.75" customHeight="1">
      <c r="A820" s="18"/>
      <c r="B820" s="409"/>
      <c r="C820" s="409"/>
      <c r="D820" s="409"/>
      <c r="E820" s="409"/>
      <c r="F820" s="409"/>
      <c r="G820" s="409"/>
      <c r="H820" s="409"/>
      <c r="I820" s="409"/>
      <c r="J820" s="409"/>
      <c r="K820" s="409"/>
      <c r="L820" s="409"/>
      <c r="M820" s="409"/>
      <c r="N820" s="409"/>
      <c r="P820" s="18"/>
      <c r="Q820" s="18"/>
      <c r="R820" s="18"/>
      <c r="S820" s="18"/>
      <c r="T820" s="18"/>
      <c r="U820" s="18"/>
      <c r="V820" s="18"/>
      <c r="W820" s="18"/>
      <c r="X820" s="18"/>
      <c r="Y820" s="18"/>
      <c r="Z820" s="18"/>
      <c r="AA820" s="18"/>
    </row>
    <row r="821" spans="1:27" ht="18.75" customHeight="1">
      <c r="A821" s="18"/>
      <c r="B821" s="409"/>
      <c r="C821" s="409"/>
      <c r="D821" s="409"/>
      <c r="E821" s="409"/>
      <c r="F821" s="409"/>
      <c r="G821" s="409"/>
      <c r="H821" s="409"/>
      <c r="I821" s="409"/>
      <c r="J821" s="409"/>
      <c r="K821" s="409"/>
      <c r="L821" s="409"/>
      <c r="M821" s="409"/>
      <c r="N821" s="409"/>
      <c r="P821" s="18"/>
      <c r="Q821" s="18"/>
      <c r="R821" s="18"/>
      <c r="S821" s="18"/>
      <c r="T821" s="18"/>
      <c r="U821" s="18"/>
      <c r="V821" s="18"/>
      <c r="W821" s="18"/>
      <c r="X821" s="18"/>
      <c r="Y821" s="18"/>
      <c r="Z821" s="18"/>
      <c r="AA821" s="18"/>
    </row>
    <row r="822" spans="1:27" ht="18.75" customHeight="1">
      <c r="A822" s="18"/>
      <c r="B822" s="409"/>
      <c r="C822" s="409"/>
      <c r="D822" s="409"/>
      <c r="E822" s="409"/>
      <c r="F822" s="409"/>
      <c r="G822" s="409"/>
      <c r="H822" s="409"/>
      <c r="I822" s="409"/>
      <c r="J822" s="409"/>
      <c r="K822" s="409"/>
      <c r="L822" s="409"/>
      <c r="M822" s="409"/>
      <c r="N822" s="409"/>
      <c r="P822" s="18"/>
      <c r="Q822" s="18"/>
      <c r="R822" s="18"/>
      <c r="S822" s="18"/>
      <c r="T822" s="18"/>
      <c r="U822" s="18"/>
      <c r="V822" s="18"/>
      <c r="W822" s="18"/>
      <c r="X822" s="18"/>
      <c r="Y822" s="18"/>
      <c r="Z822" s="18"/>
      <c r="AA822" s="18"/>
    </row>
    <row r="823" spans="1:27" ht="18.75" customHeight="1">
      <c r="A823" s="18"/>
      <c r="B823" s="409"/>
      <c r="C823" s="409"/>
      <c r="D823" s="409"/>
      <c r="E823" s="409"/>
      <c r="F823" s="409"/>
      <c r="G823" s="409"/>
      <c r="H823" s="409"/>
      <c r="I823" s="409"/>
      <c r="J823" s="409"/>
      <c r="K823" s="409"/>
      <c r="L823" s="409"/>
      <c r="M823" s="409"/>
      <c r="N823" s="409"/>
      <c r="P823" s="18"/>
      <c r="Q823" s="18"/>
      <c r="R823" s="18"/>
      <c r="S823" s="18"/>
      <c r="T823" s="18"/>
      <c r="U823" s="18"/>
      <c r="V823" s="18"/>
      <c r="W823" s="18"/>
      <c r="X823" s="18"/>
      <c r="Y823" s="18"/>
      <c r="Z823" s="18"/>
      <c r="AA823" s="18"/>
    </row>
    <row r="824" spans="1:27" ht="18.75" customHeight="1">
      <c r="A824" s="18"/>
      <c r="B824" s="409"/>
      <c r="C824" s="409"/>
      <c r="D824" s="409"/>
      <c r="E824" s="409"/>
      <c r="F824" s="409"/>
      <c r="G824" s="409"/>
      <c r="H824" s="409"/>
      <c r="I824" s="409"/>
      <c r="J824" s="409"/>
      <c r="K824" s="409"/>
      <c r="L824" s="409"/>
      <c r="M824" s="409"/>
      <c r="N824" s="409"/>
      <c r="P824" s="18"/>
      <c r="Q824" s="18"/>
      <c r="R824" s="18"/>
      <c r="S824" s="18"/>
      <c r="T824" s="18"/>
      <c r="U824" s="18"/>
      <c r="V824" s="18"/>
      <c r="W824" s="18"/>
      <c r="X824" s="18"/>
      <c r="Y824" s="18"/>
      <c r="Z824" s="18"/>
      <c r="AA824" s="18"/>
    </row>
    <row r="825" spans="1:27" ht="18.75" customHeight="1">
      <c r="A825" s="18"/>
      <c r="B825" s="409"/>
      <c r="C825" s="409"/>
      <c r="D825" s="409"/>
      <c r="E825" s="409"/>
      <c r="F825" s="409"/>
      <c r="G825" s="409"/>
      <c r="H825" s="409"/>
      <c r="I825" s="409"/>
      <c r="J825" s="409"/>
      <c r="K825" s="409"/>
      <c r="L825" s="409"/>
      <c r="M825" s="409"/>
      <c r="N825" s="409"/>
      <c r="P825" s="18"/>
      <c r="Q825" s="18"/>
      <c r="R825" s="18"/>
      <c r="S825" s="18"/>
      <c r="T825" s="18"/>
      <c r="U825" s="18"/>
      <c r="V825" s="18"/>
      <c r="W825" s="18"/>
      <c r="X825" s="18"/>
      <c r="Y825" s="18"/>
      <c r="Z825" s="18"/>
      <c r="AA825" s="18"/>
    </row>
    <row r="826" spans="1:27" ht="18.75" customHeight="1">
      <c r="A826" s="18"/>
      <c r="B826" s="409"/>
      <c r="C826" s="409"/>
      <c r="D826" s="409"/>
      <c r="E826" s="409"/>
      <c r="F826" s="409"/>
      <c r="G826" s="409"/>
      <c r="H826" s="409"/>
      <c r="I826" s="409"/>
      <c r="J826" s="409"/>
      <c r="K826" s="409"/>
      <c r="L826" s="409"/>
      <c r="M826" s="409"/>
      <c r="N826" s="409"/>
      <c r="P826" s="18"/>
      <c r="Q826" s="18"/>
      <c r="R826" s="18"/>
      <c r="S826" s="18"/>
      <c r="T826" s="18"/>
      <c r="U826" s="18"/>
      <c r="V826" s="18"/>
      <c r="W826" s="18"/>
      <c r="X826" s="18"/>
      <c r="Y826" s="18"/>
      <c r="Z826" s="18"/>
      <c r="AA826" s="18"/>
    </row>
    <row r="827" spans="1:27" ht="18.75" customHeight="1">
      <c r="A827" s="18"/>
      <c r="B827" s="409"/>
      <c r="C827" s="409"/>
      <c r="D827" s="409"/>
      <c r="E827" s="409"/>
      <c r="F827" s="409"/>
      <c r="G827" s="409"/>
      <c r="H827" s="409"/>
      <c r="I827" s="409"/>
      <c r="J827" s="409"/>
      <c r="K827" s="409"/>
      <c r="L827" s="409"/>
      <c r="M827" s="409"/>
      <c r="N827" s="409"/>
      <c r="P827" s="18"/>
      <c r="Q827" s="18"/>
      <c r="R827" s="18"/>
      <c r="S827" s="18"/>
      <c r="T827" s="18"/>
      <c r="U827" s="18"/>
      <c r="V827" s="18"/>
      <c r="W827" s="18"/>
      <c r="X827" s="18"/>
      <c r="Y827" s="18"/>
      <c r="Z827" s="18"/>
      <c r="AA827" s="18"/>
    </row>
    <row r="828" spans="1:27" ht="18.75" customHeight="1">
      <c r="A828" s="18"/>
      <c r="B828" s="409"/>
      <c r="C828" s="409"/>
      <c r="D828" s="409"/>
      <c r="E828" s="409"/>
      <c r="F828" s="409"/>
      <c r="G828" s="409"/>
      <c r="H828" s="409"/>
      <c r="I828" s="409"/>
      <c r="J828" s="409"/>
      <c r="K828" s="409"/>
      <c r="L828" s="409"/>
      <c r="M828" s="409"/>
      <c r="N828" s="409"/>
      <c r="P828" s="18"/>
      <c r="Q828" s="18"/>
      <c r="R828" s="18"/>
      <c r="S828" s="18"/>
      <c r="T828" s="18"/>
      <c r="U828" s="18"/>
      <c r="V828" s="18"/>
      <c r="W828" s="18"/>
      <c r="X828" s="18"/>
      <c r="Y828" s="18"/>
      <c r="Z828" s="18"/>
      <c r="AA828" s="18"/>
    </row>
    <row r="829" spans="1:27" ht="18.75" customHeight="1">
      <c r="A829" s="18"/>
      <c r="B829" s="409"/>
      <c r="C829" s="409"/>
      <c r="D829" s="409"/>
      <c r="E829" s="409"/>
      <c r="F829" s="409"/>
      <c r="G829" s="409"/>
      <c r="H829" s="409"/>
      <c r="I829" s="409"/>
      <c r="J829" s="409"/>
      <c r="K829" s="409"/>
      <c r="L829" s="409"/>
      <c r="M829" s="409"/>
      <c r="N829" s="409"/>
      <c r="P829" s="18"/>
      <c r="Q829" s="18"/>
      <c r="R829" s="18"/>
      <c r="S829" s="18"/>
      <c r="T829" s="18"/>
      <c r="U829" s="18"/>
      <c r="V829" s="18"/>
      <c r="W829" s="18"/>
      <c r="X829" s="18"/>
      <c r="Y829" s="18"/>
      <c r="Z829" s="18"/>
      <c r="AA829" s="18"/>
    </row>
    <row r="830" spans="1:27" ht="18.75" customHeight="1">
      <c r="A830" s="18"/>
      <c r="B830" s="409"/>
      <c r="C830" s="409"/>
      <c r="D830" s="409"/>
      <c r="E830" s="409"/>
      <c r="F830" s="409"/>
      <c r="G830" s="409"/>
      <c r="H830" s="409"/>
      <c r="I830" s="409"/>
      <c r="J830" s="409"/>
      <c r="K830" s="409"/>
      <c r="L830" s="409"/>
      <c r="M830" s="409"/>
      <c r="N830" s="409"/>
      <c r="P830" s="18"/>
      <c r="Q830" s="18"/>
      <c r="R830" s="18"/>
      <c r="S830" s="18"/>
      <c r="T830" s="18"/>
      <c r="U830" s="18"/>
      <c r="V830" s="18"/>
      <c r="W830" s="18"/>
      <c r="X830" s="18"/>
      <c r="Y830" s="18"/>
      <c r="Z830" s="18"/>
      <c r="AA830" s="18"/>
    </row>
    <row r="831" spans="1:27" ht="18.75" customHeight="1">
      <c r="A831" s="18"/>
      <c r="B831" s="409"/>
      <c r="C831" s="409"/>
      <c r="D831" s="409"/>
      <c r="E831" s="409"/>
      <c r="F831" s="409"/>
      <c r="G831" s="409"/>
      <c r="H831" s="409"/>
      <c r="I831" s="409"/>
      <c r="J831" s="409"/>
      <c r="K831" s="409"/>
      <c r="L831" s="409"/>
      <c r="M831" s="409"/>
      <c r="N831" s="409"/>
      <c r="P831" s="18"/>
      <c r="Q831" s="18"/>
      <c r="R831" s="18"/>
      <c r="S831" s="18"/>
      <c r="T831" s="18"/>
      <c r="U831" s="18"/>
      <c r="V831" s="18"/>
      <c r="W831" s="18"/>
      <c r="X831" s="18"/>
      <c r="Y831" s="18"/>
      <c r="Z831" s="18"/>
      <c r="AA831" s="18"/>
    </row>
    <row r="832" spans="1:27" ht="18.75" customHeight="1">
      <c r="A832" s="18"/>
      <c r="B832" s="409"/>
      <c r="C832" s="409"/>
      <c r="D832" s="409"/>
      <c r="E832" s="409"/>
      <c r="F832" s="409"/>
      <c r="G832" s="409"/>
      <c r="H832" s="409"/>
      <c r="I832" s="409"/>
      <c r="J832" s="409"/>
      <c r="K832" s="409"/>
      <c r="L832" s="409"/>
      <c r="M832" s="409"/>
      <c r="N832" s="409"/>
      <c r="P832" s="18"/>
      <c r="Q832" s="18"/>
      <c r="R832" s="18"/>
      <c r="S832" s="18"/>
      <c r="T832" s="18"/>
      <c r="U832" s="18"/>
      <c r="V832" s="18"/>
      <c r="W832" s="18"/>
      <c r="X832" s="18"/>
      <c r="Y832" s="18"/>
      <c r="Z832" s="18"/>
      <c r="AA832" s="18"/>
    </row>
    <row r="833" spans="1:27" ht="18.75" customHeight="1">
      <c r="A833" s="18"/>
      <c r="B833" s="409"/>
      <c r="C833" s="409"/>
      <c r="D833" s="409"/>
      <c r="E833" s="409"/>
      <c r="F833" s="409"/>
      <c r="G833" s="409"/>
      <c r="H833" s="409"/>
      <c r="I833" s="409"/>
      <c r="J833" s="409"/>
      <c r="K833" s="409"/>
      <c r="L833" s="409"/>
      <c r="M833" s="409"/>
      <c r="N833" s="409"/>
      <c r="P833" s="18"/>
      <c r="Q833" s="18"/>
      <c r="R833" s="18"/>
      <c r="S833" s="18"/>
      <c r="T833" s="18"/>
      <c r="U833" s="18"/>
      <c r="V833" s="18"/>
      <c r="W833" s="18"/>
      <c r="X833" s="18"/>
      <c r="Y833" s="18"/>
      <c r="Z833" s="18"/>
      <c r="AA833" s="18"/>
    </row>
    <row r="834" spans="1:27" ht="18.75" customHeight="1">
      <c r="A834" s="18"/>
      <c r="B834" s="409"/>
      <c r="C834" s="409"/>
      <c r="D834" s="409"/>
      <c r="E834" s="409"/>
      <c r="F834" s="409"/>
      <c r="G834" s="409"/>
      <c r="H834" s="409"/>
      <c r="I834" s="409"/>
      <c r="J834" s="409"/>
      <c r="K834" s="409"/>
      <c r="L834" s="409"/>
      <c r="M834" s="409"/>
      <c r="N834" s="409"/>
      <c r="P834" s="18"/>
      <c r="Q834" s="18"/>
      <c r="R834" s="18"/>
      <c r="S834" s="18"/>
      <c r="T834" s="18"/>
      <c r="U834" s="18"/>
      <c r="V834" s="18"/>
      <c r="W834" s="18"/>
      <c r="X834" s="18"/>
      <c r="Y834" s="18"/>
      <c r="Z834" s="18"/>
      <c r="AA834" s="18"/>
    </row>
    <row r="835" spans="1:27" ht="18.75" customHeight="1">
      <c r="A835" s="18"/>
      <c r="B835" s="409"/>
      <c r="C835" s="409"/>
      <c r="D835" s="409"/>
      <c r="E835" s="409"/>
      <c r="F835" s="409"/>
      <c r="G835" s="409"/>
      <c r="H835" s="409"/>
      <c r="I835" s="409"/>
      <c r="J835" s="409"/>
      <c r="K835" s="409"/>
      <c r="L835" s="409"/>
      <c r="M835" s="409"/>
      <c r="N835" s="409"/>
      <c r="P835" s="18"/>
      <c r="Q835" s="18"/>
      <c r="R835" s="18"/>
      <c r="S835" s="18"/>
      <c r="T835" s="18"/>
      <c r="U835" s="18"/>
      <c r="V835" s="18"/>
      <c r="W835" s="18"/>
      <c r="X835" s="18"/>
      <c r="Y835" s="18"/>
      <c r="Z835" s="18"/>
      <c r="AA835" s="18"/>
    </row>
    <row r="836" spans="1:27" ht="18.75" customHeight="1">
      <c r="A836" s="18"/>
      <c r="B836" s="409"/>
      <c r="C836" s="409"/>
      <c r="D836" s="409"/>
      <c r="E836" s="409"/>
      <c r="F836" s="409"/>
      <c r="G836" s="409"/>
      <c r="H836" s="409"/>
      <c r="I836" s="409"/>
      <c r="J836" s="409"/>
      <c r="K836" s="409"/>
      <c r="L836" s="409"/>
      <c r="M836" s="409"/>
      <c r="N836" s="409"/>
      <c r="P836" s="18"/>
      <c r="Q836" s="18"/>
      <c r="R836" s="18"/>
      <c r="S836" s="18"/>
      <c r="T836" s="18"/>
      <c r="U836" s="18"/>
      <c r="V836" s="18"/>
      <c r="W836" s="18"/>
      <c r="X836" s="18"/>
      <c r="Y836" s="18"/>
      <c r="Z836" s="18"/>
      <c r="AA836" s="18"/>
    </row>
    <row r="837" spans="1:27" ht="18.75" customHeight="1">
      <c r="A837" s="18"/>
      <c r="B837" s="409"/>
      <c r="C837" s="409"/>
      <c r="D837" s="409"/>
      <c r="E837" s="409"/>
      <c r="F837" s="409"/>
      <c r="G837" s="409"/>
      <c r="H837" s="409"/>
      <c r="I837" s="409"/>
      <c r="J837" s="409"/>
      <c r="K837" s="409"/>
      <c r="L837" s="409"/>
      <c r="M837" s="409"/>
      <c r="N837" s="409"/>
      <c r="P837" s="18"/>
      <c r="Q837" s="18"/>
      <c r="R837" s="18"/>
      <c r="S837" s="18"/>
      <c r="T837" s="18"/>
      <c r="U837" s="18"/>
      <c r="V837" s="18"/>
      <c r="W837" s="18"/>
      <c r="X837" s="18"/>
      <c r="Y837" s="18"/>
      <c r="Z837" s="18"/>
      <c r="AA837" s="18"/>
    </row>
    <row r="838" spans="1:27" ht="18.75" customHeight="1">
      <c r="A838" s="18"/>
      <c r="B838" s="409"/>
      <c r="C838" s="409"/>
      <c r="D838" s="409"/>
      <c r="E838" s="409"/>
      <c r="F838" s="409"/>
      <c r="G838" s="409"/>
      <c r="H838" s="409"/>
      <c r="I838" s="409"/>
      <c r="J838" s="409"/>
      <c r="K838" s="409"/>
      <c r="L838" s="409"/>
      <c r="M838" s="409"/>
      <c r="N838" s="409"/>
      <c r="P838" s="18"/>
      <c r="Q838" s="18"/>
      <c r="R838" s="18"/>
      <c r="S838" s="18"/>
      <c r="T838" s="18"/>
      <c r="U838" s="18"/>
      <c r="V838" s="18"/>
      <c r="W838" s="18"/>
      <c r="X838" s="18"/>
      <c r="Y838" s="18"/>
      <c r="Z838" s="18"/>
      <c r="AA838" s="18"/>
    </row>
    <row r="839" spans="1:27" ht="18.75" customHeight="1">
      <c r="A839" s="18"/>
      <c r="B839" s="409"/>
      <c r="C839" s="409"/>
      <c r="D839" s="409"/>
      <c r="E839" s="409"/>
      <c r="F839" s="409"/>
      <c r="G839" s="409"/>
      <c r="H839" s="409"/>
      <c r="I839" s="409"/>
      <c r="J839" s="409"/>
      <c r="K839" s="409"/>
      <c r="L839" s="409"/>
      <c r="M839" s="409"/>
      <c r="N839" s="409"/>
      <c r="P839" s="18"/>
      <c r="Q839" s="18"/>
      <c r="R839" s="18"/>
      <c r="S839" s="18"/>
      <c r="T839" s="18"/>
      <c r="U839" s="18"/>
      <c r="V839" s="18"/>
      <c r="W839" s="18"/>
      <c r="X839" s="18"/>
      <c r="Y839" s="18"/>
      <c r="Z839" s="18"/>
      <c r="AA839" s="18"/>
    </row>
    <row r="840" spans="1:27" ht="18.75" customHeight="1">
      <c r="A840" s="18"/>
      <c r="B840" s="409"/>
      <c r="C840" s="409"/>
      <c r="D840" s="409"/>
      <c r="E840" s="409"/>
      <c r="F840" s="409"/>
      <c r="G840" s="409"/>
      <c r="H840" s="409"/>
      <c r="I840" s="409"/>
      <c r="J840" s="409"/>
      <c r="K840" s="409"/>
      <c r="L840" s="409"/>
      <c r="M840" s="409"/>
      <c r="N840" s="409"/>
      <c r="P840" s="18"/>
      <c r="Q840" s="18"/>
      <c r="R840" s="18"/>
      <c r="S840" s="18"/>
      <c r="T840" s="18"/>
      <c r="U840" s="18"/>
      <c r="V840" s="18"/>
      <c r="W840" s="18"/>
      <c r="X840" s="18"/>
      <c r="Y840" s="18"/>
      <c r="Z840" s="18"/>
      <c r="AA840" s="18"/>
    </row>
    <row r="841" spans="1:27" ht="18.75" customHeight="1">
      <c r="A841" s="18"/>
      <c r="B841" s="409"/>
      <c r="C841" s="409"/>
      <c r="D841" s="409"/>
      <c r="E841" s="409"/>
      <c r="F841" s="409"/>
      <c r="G841" s="409"/>
      <c r="H841" s="409"/>
      <c r="I841" s="409"/>
      <c r="J841" s="409"/>
      <c r="K841" s="409"/>
      <c r="L841" s="409"/>
      <c r="M841" s="409"/>
      <c r="N841" s="409"/>
      <c r="P841" s="18"/>
      <c r="Q841" s="18"/>
      <c r="R841" s="18"/>
      <c r="S841" s="18"/>
      <c r="T841" s="18"/>
      <c r="U841" s="18"/>
      <c r="V841" s="18"/>
      <c r="W841" s="18"/>
      <c r="X841" s="18"/>
      <c r="Y841" s="18"/>
      <c r="Z841" s="18"/>
      <c r="AA841" s="18"/>
    </row>
    <row r="842" spans="1:27" ht="18.75" customHeight="1">
      <c r="A842" s="18"/>
      <c r="B842" s="409"/>
      <c r="C842" s="409"/>
      <c r="D842" s="409"/>
      <c r="E842" s="409"/>
      <c r="F842" s="409"/>
      <c r="G842" s="409"/>
      <c r="H842" s="409"/>
      <c r="I842" s="409"/>
      <c r="J842" s="409"/>
      <c r="K842" s="409"/>
      <c r="L842" s="409"/>
      <c r="M842" s="409"/>
      <c r="N842" s="409"/>
      <c r="P842" s="18"/>
      <c r="Q842" s="18"/>
      <c r="R842" s="18"/>
      <c r="S842" s="18"/>
      <c r="T842" s="18"/>
      <c r="U842" s="18"/>
      <c r="V842" s="18"/>
      <c r="W842" s="18"/>
      <c r="X842" s="18"/>
      <c r="Y842" s="18"/>
      <c r="Z842" s="18"/>
      <c r="AA842" s="18"/>
    </row>
    <row r="843" spans="1:27" ht="18.75" customHeight="1">
      <c r="A843" s="18"/>
      <c r="B843" s="409"/>
      <c r="C843" s="409"/>
      <c r="D843" s="409"/>
      <c r="E843" s="409"/>
      <c r="F843" s="409"/>
      <c r="G843" s="409"/>
      <c r="H843" s="409"/>
      <c r="I843" s="409"/>
      <c r="J843" s="409"/>
      <c r="K843" s="409"/>
      <c r="L843" s="409"/>
      <c r="M843" s="409"/>
      <c r="N843" s="409"/>
      <c r="P843" s="18"/>
      <c r="Q843" s="18"/>
      <c r="R843" s="18"/>
      <c r="S843" s="18"/>
      <c r="T843" s="18"/>
      <c r="U843" s="18"/>
      <c r="V843" s="18"/>
      <c r="W843" s="18"/>
      <c r="X843" s="18"/>
      <c r="Y843" s="18"/>
      <c r="Z843" s="18"/>
      <c r="AA843" s="18"/>
    </row>
    <row r="844" spans="1:27" ht="18.75" customHeight="1">
      <c r="A844" s="18"/>
      <c r="B844" s="409"/>
      <c r="C844" s="409"/>
      <c r="D844" s="409"/>
      <c r="E844" s="409"/>
      <c r="F844" s="409"/>
      <c r="G844" s="409"/>
      <c r="H844" s="409"/>
      <c r="I844" s="409"/>
      <c r="J844" s="409"/>
      <c r="K844" s="409"/>
      <c r="L844" s="409"/>
      <c r="M844" s="409"/>
      <c r="N844" s="409"/>
      <c r="P844" s="18"/>
      <c r="Q844" s="18"/>
      <c r="R844" s="18"/>
      <c r="S844" s="18"/>
      <c r="T844" s="18"/>
      <c r="U844" s="18"/>
      <c r="V844" s="18"/>
      <c r="W844" s="18"/>
      <c r="X844" s="18"/>
      <c r="Y844" s="18"/>
      <c r="Z844" s="18"/>
      <c r="AA844" s="18"/>
    </row>
    <row r="845" spans="1:27" ht="18.75" customHeight="1">
      <c r="A845" s="18"/>
      <c r="B845" s="409"/>
      <c r="C845" s="409"/>
      <c r="D845" s="409"/>
      <c r="E845" s="409"/>
      <c r="F845" s="409"/>
      <c r="G845" s="409"/>
      <c r="H845" s="409"/>
      <c r="I845" s="409"/>
      <c r="J845" s="409"/>
      <c r="K845" s="409"/>
      <c r="L845" s="409"/>
      <c r="M845" s="409"/>
      <c r="N845" s="409"/>
      <c r="P845" s="18"/>
      <c r="Q845" s="18"/>
      <c r="R845" s="18"/>
      <c r="S845" s="18"/>
      <c r="T845" s="18"/>
      <c r="U845" s="18"/>
      <c r="V845" s="18"/>
      <c r="W845" s="18"/>
      <c r="X845" s="18"/>
      <c r="Y845" s="18"/>
      <c r="Z845" s="18"/>
      <c r="AA845" s="18"/>
    </row>
    <row r="846" spans="1:27" ht="18.75" customHeight="1">
      <c r="A846" s="18"/>
      <c r="B846" s="409"/>
      <c r="C846" s="409"/>
      <c r="D846" s="409"/>
      <c r="E846" s="409"/>
      <c r="F846" s="409"/>
      <c r="G846" s="409"/>
      <c r="H846" s="409"/>
      <c r="I846" s="409"/>
      <c r="J846" s="409"/>
      <c r="K846" s="409"/>
      <c r="L846" s="409"/>
      <c r="M846" s="409"/>
      <c r="N846" s="409"/>
      <c r="P846" s="18"/>
      <c r="Q846" s="18"/>
      <c r="R846" s="18"/>
      <c r="S846" s="18"/>
      <c r="T846" s="18"/>
      <c r="U846" s="18"/>
      <c r="V846" s="18"/>
      <c r="W846" s="18"/>
      <c r="X846" s="18"/>
      <c r="Y846" s="18"/>
      <c r="Z846" s="18"/>
      <c r="AA846" s="18"/>
    </row>
    <row r="847" spans="1:27" ht="18.75" customHeight="1">
      <c r="A847" s="18"/>
      <c r="B847" s="409"/>
      <c r="C847" s="409"/>
      <c r="D847" s="409"/>
      <c r="E847" s="409"/>
      <c r="F847" s="409"/>
      <c r="G847" s="409"/>
      <c r="H847" s="409"/>
      <c r="I847" s="409"/>
      <c r="J847" s="409"/>
      <c r="K847" s="409"/>
      <c r="L847" s="409"/>
      <c r="M847" s="409"/>
      <c r="N847" s="409"/>
      <c r="P847" s="18"/>
      <c r="Q847" s="18"/>
      <c r="R847" s="18"/>
      <c r="S847" s="18"/>
      <c r="T847" s="18"/>
      <c r="U847" s="18"/>
      <c r="V847" s="18"/>
      <c r="W847" s="18"/>
      <c r="X847" s="18"/>
      <c r="Y847" s="18"/>
      <c r="Z847" s="18"/>
      <c r="AA847" s="18"/>
    </row>
    <row r="848" spans="1:27" ht="18.75" customHeight="1">
      <c r="A848" s="18"/>
      <c r="B848" s="409"/>
      <c r="C848" s="409"/>
      <c r="D848" s="409"/>
      <c r="E848" s="409"/>
      <c r="F848" s="409"/>
      <c r="G848" s="409"/>
      <c r="H848" s="409"/>
      <c r="I848" s="409"/>
      <c r="J848" s="409"/>
      <c r="K848" s="409"/>
      <c r="L848" s="409"/>
      <c r="M848" s="409"/>
      <c r="N848" s="409"/>
      <c r="P848" s="18"/>
      <c r="Q848" s="18"/>
      <c r="R848" s="18"/>
      <c r="S848" s="18"/>
      <c r="T848" s="18"/>
      <c r="U848" s="18"/>
      <c r="V848" s="18"/>
      <c r="W848" s="18"/>
      <c r="X848" s="18"/>
      <c r="Y848" s="18"/>
      <c r="Z848" s="18"/>
      <c r="AA848" s="18"/>
    </row>
    <row r="849" spans="1:27" ht="18.75" customHeight="1">
      <c r="A849" s="18"/>
      <c r="B849" s="409"/>
      <c r="C849" s="409"/>
      <c r="D849" s="409"/>
      <c r="E849" s="409"/>
      <c r="F849" s="409"/>
      <c r="G849" s="409"/>
      <c r="H849" s="409"/>
      <c r="I849" s="409"/>
      <c r="J849" s="409"/>
      <c r="K849" s="409"/>
      <c r="L849" s="409"/>
      <c r="M849" s="409"/>
      <c r="N849" s="409"/>
      <c r="P849" s="18"/>
      <c r="Q849" s="18"/>
      <c r="R849" s="18"/>
      <c r="S849" s="18"/>
      <c r="T849" s="18"/>
      <c r="U849" s="18"/>
      <c r="V849" s="18"/>
      <c r="W849" s="18"/>
      <c r="X849" s="18"/>
      <c r="Y849" s="18"/>
      <c r="Z849" s="18"/>
      <c r="AA849" s="18"/>
    </row>
    <row r="850" spans="1:27" ht="18.75" customHeight="1">
      <c r="A850" s="18"/>
      <c r="B850" s="409"/>
      <c r="C850" s="409"/>
      <c r="D850" s="409"/>
      <c r="E850" s="409"/>
      <c r="F850" s="409"/>
      <c r="G850" s="409"/>
      <c r="H850" s="409"/>
      <c r="I850" s="409"/>
      <c r="J850" s="409"/>
      <c r="K850" s="409"/>
      <c r="L850" s="409"/>
      <c r="M850" s="409"/>
      <c r="N850" s="409"/>
      <c r="P850" s="18"/>
      <c r="Q850" s="18"/>
      <c r="R850" s="18"/>
      <c r="S850" s="18"/>
      <c r="T850" s="18"/>
      <c r="U850" s="18"/>
      <c r="V850" s="18"/>
      <c r="W850" s="18"/>
      <c r="X850" s="18"/>
      <c r="Y850" s="18"/>
      <c r="Z850" s="18"/>
      <c r="AA850" s="18"/>
    </row>
    <row r="851" spans="1:27" ht="18.75" customHeight="1">
      <c r="A851" s="18"/>
      <c r="B851" s="409"/>
      <c r="C851" s="409"/>
      <c r="D851" s="409"/>
      <c r="E851" s="409"/>
      <c r="F851" s="409"/>
      <c r="G851" s="409"/>
      <c r="H851" s="409"/>
      <c r="I851" s="409"/>
      <c r="J851" s="409"/>
      <c r="K851" s="409"/>
      <c r="L851" s="409"/>
      <c r="M851" s="409"/>
      <c r="N851" s="409"/>
      <c r="P851" s="18"/>
      <c r="Q851" s="18"/>
      <c r="R851" s="18"/>
      <c r="S851" s="18"/>
      <c r="T851" s="18"/>
      <c r="U851" s="18"/>
      <c r="V851" s="18"/>
      <c r="W851" s="18"/>
      <c r="X851" s="18"/>
      <c r="Y851" s="18"/>
      <c r="Z851" s="18"/>
      <c r="AA851" s="18"/>
    </row>
    <row r="852" spans="1:27" ht="18.75" customHeight="1">
      <c r="A852" s="18"/>
      <c r="B852" s="409"/>
      <c r="C852" s="409"/>
      <c r="D852" s="409"/>
      <c r="E852" s="409"/>
      <c r="F852" s="409"/>
      <c r="G852" s="409"/>
      <c r="H852" s="409"/>
      <c r="I852" s="409"/>
      <c r="J852" s="409"/>
      <c r="K852" s="409"/>
      <c r="L852" s="409"/>
      <c r="M852" s="409"/>
      <c r="N852" s="409"/>
      <c r="P852" s="18"/>
      <c r="Q852" s="18"/>
      <c r="R852" s="18"/>
      <c r="S852" s="18"/>
      <c r="T852" s="18"/>
      <c r="U852" s="18"/>
      <c r="V852" s="18"/>
      <c r="W852" s="18"/>
      <c r="X852" s="18"/>
      <c r="Y852" s="18"/>
      <c r="Z852" s="18"/>
      <c r="AA852" s="18"/>
    </row>
    <row r="853" spans="1:27" ht="18.75" customHeight="1">
      <c r="A853" s="18"/>
      <c r="B853" s="409"/>
      <c r="C853" s="409"/>
      <c r="D853" s="409"/>
      <c r="E853" s="409"/>
      <c r="F853" s="409"/>
      <c r="G853" s="409"/>
      <c r="H853" s="409"/>
      <c r="I853" s="409"/>
      <c r="J853" s="409"/>
      <c r="K853" s="409"/>
      <c r="L853" s="409"/>
      <c r="M853" s="409"/>
      <c r="N853" s="409"/>
      <c r="P853" s="18"/>
      <c r="Q853" s="18"/>
      <c r="R853" s="18"/>
      <c r="S853" s="18"/>
      <c r="T853" s="18"/>
      <c r="U853" s="18"/>
      <c r="V853" s="18"/>
      <c r="W853" s="18"/>
      <c r="X853" s="18"/>
      <c r="Y853" s="18"/>
      <c r="Z853" s="18"/>
      <c r="AA853" s="18"/>
    </row>
    <row r="854" spans="1:27" ht="18.75" customHeight="1">
      <c r="A854" s="18"/>
      <c r="B854" s="409"/>
      <c r="C854" s="409"/>
      <c r="D854" s="409"/>
      <c r="E854" s="409"/>
      <c r="F854" s="409"/>
      <c r="G854" s="409"/>
      <c r="H854" s="409"/>
      <c r="I854" s="409"/>
      <c r="J854" s="409"/>
      <c r="K854" s="409"/>
      <c r="L854" s="409"/>
      <c r="M854" s="409"/>
      <c r="N854" s="409"/>
      <c r="P854" s="18"/>
      <c r="Q854" s="18"/>
      <c r="R854" s="18"/>
      <c r="S854" s="18"/>
      <c r="T854" s="18"/>
      <c r="U854" s="18"/>
      <c r="V854" s="18"/>
      <c r="W854" s="18"/>
      <c r="X854" s="18"/>
      <c r="Y854" s="18"/>
      <c r="Z854" s="18"/>
      <c r="AA854" s="18"/>
    </row>
    <row r="855" spans="1:27" ht="18.75" customHeight="1">
      <c r="A855" s="18"/>
      <c r="B855" s="409"/>
      <c r="C855" s="409"/>
      <c r="D855" s="409"/>
      <c r="E855" s="409"/>
      <c r="F855" s="409"/>
      <c r="G855" s="409"/>
      <c r="H855" s="409"/>
      <c r="I855" s="409"/>
      <c r="J855" s="409"/>
      <c r="K855" s="409"/>
      <c r="L855" s="409"/>
      <c r="M855" s="409"/>
      <c r="N855" s="409"/>
      <c r="P855" s="18"/>
      <c r="Q855" s="18"/>
      <c r="R855" s="18"/>
      <c r="S855" s="18"/>
      <c r="T855" s="18"/>
      <c r="U855" s="18"/>
      <c r="V855" s="18"/>
      <c r="W855" s="18"/>
      <c r="X855" s="18"/>
      <c r="Y855" s="18"/>
      <c r="Z855" s="18"/>
      <c r="AA855" s="18"/>
    </row>
    <row r="856" spans="1:27" ht="18.75" customHeight="1">
      <c r="A856" s="18"/>
      <c r="B856" s="409"/>
      <c r="C856" s="409"/>
      <c r="D856" s="409"/>
      <c r="E856" s="409"/>
      <c r="F856" s="409"/>
      <c r="G856" s="409"/>
      <c r="H856" s="409"/>
      <c r="I856" s="409"/>
      <c r="J856" s="409"/>
      <c r="K856" s="409"/>
      <c r="L856" s="409"/>
      <c r="M856" s="409"/>
      <c r="N856" s="409"/>
      <c r="P856" s="18"/>
      <c r="Q856" s="18"/>
      <c r="R856" s="18"/>
      <c r="S856" s="18"/>
      <c r="T856" s="18"/>
      <c r="U856" s="18"/>
      <c r="V856" s="18"/>
      <c r="W856" s="18"/>
      <c r="X856" s="18"/>
      <c r="Y856" s="18"/>
      <c r="Z856" s="18"/>
      <c r="AA856" s="18"/>
    </row>
    <row r="857" spans="1:27" ht="18.75" customHeight="1">
      <c r="A857" s="18"/>
      <c r="B857" s="409"/>
      <c r="C857" s="409"/>
      <c r="D857" s="409"/>
      <c r="E857" s="409"/>
      <c r="F857" s="409"/>
      <c r="G857" s="409"/>
      <c r="H857" s="409"/>
      <c r="I857" s="409"/>
      <c r="J857" s="409"/>
      <c r="K857" s="409"/>
      <c r="L857" s="409"/>
      <c r="M857" s="409"/>
      <c r="N857" s="409"/>
      <c r="P857" s="18"/>
      <c r="Q857" s="18"/>
      <c r="R857" s="18"/>
      <c r="S857" s="18"/>
      <c r="T857" s="18"/>
      <c r="U857" s="18"/>
      <c r="V857" s="18"/>
      <c r="W857" s="18"/>
      <c r="X857" s="18"/>
      <c r="Y857" s="18"/>
      <c r="Z857" s="18"/>
      <c r="AA857" s="18"/>
    </row>
    <row r="858" spans="1:27" ht="18.75" customHeight="1">
      <c r="A858" s="18"/>
      <c r="B858" s="409"/>
      <c r="C858" s="409"/>
      <c r="D858" s="409"/>
      <c r="E858" s="409"/>
      <c r="F858" s="409"/>
      <c r="G858" s="409"/>
      <c r="H858" s="409"/>
      <c r="I858" s="409"/>
      <c r="J858" s="409"/>
      <c r="K858" s="409"/>
      <c r="L858" s="409"/>
      <c r="M858" s="409"/>
      <c r="N858" s="409"/>
      <c r="P858" s="18"/>
      <c r="Q858" s="18"/>
      <c r="R858" s="18"/>
      <c r="S858" s="18"/>
      <c r="T858" s="18"/>
      <c r="U858" s="18"/>
      <c r="V858" s="18"/>
      <c r="W858" s="18"/>
      <c r="X858" s="18"/>
      <c r="Y858" s="18"/>
      <c r="Z858" s="18"/>
      <c r="AA858" s="18"/>
    </row>
    <row r="859" spans="1:27" ht="18.75" customHeight="1">
      <c r="A859" s="18"/>
      <c r="B859" s="409"/>
      <c r="C859" s="409"/>
      <c r="D859" s="409"/>
      <c r="E859" s="409"/>
      <c r="F859" s="409"/>
      <c r="G859" s="409"/>
      <c r="H859" s="409"/>
      <c r="I859" s="409"/>
      <c r="J859" s="409"/>
      <c r="K859" s="409"/>
      <c r="L859" s="409"/>
      <c r="M859" s="409"/>
      <c r="N859" s="409"/>
      <c r="P859" s="18"/>
      <c r="Q859" s="18"/>
      <c r="R859" s="18"/>
      <c r="S859" s="18"/>
      <c r="T859" s="18"/>
      <c r="U859" s="18"/>
      <c r="V859" s="18"/>
      <c r="W859" s="18"/>
      <c r="X859" s="18"/>
      <c r="Y859" s="18"/>
      <c r="Z859" s="18"/>
      <c r="AA859" s="18"/>
    </row>
    <row r="860" spans="1:27" ht="18.75" customHeight="1">
      <c r="A860" s="18"/>
      <c r="B860" s="409"/>
      <c r="C860" s="409"/>
      <c r="D860" s="409"/>
      <c r="E860" s="409"/>
      <c r="F860" s="409"/>
      <c r="G860" s="409"/>
      <c r="H860" s="409"/>
      <c r="I860" s="409"/>
      <c r="J860" s="409"/>
      <c r="K860" s="409"/>
      <c r="L860" s="409"/>
      <c r="M860" s="409"/>
      <c r="N860" s="409"/>
      <c r="P860" s="18"/>
      <c r="Q860" s="18"/>
      <c r="R860" s="18"/>
      <c r="S860" s="18"/>
      <c r="T860" s="18"/>
      <c r="U860" s="18"/>
      <c r="V860" s="18"/>
      <c r="W860" s="18"/>
      <c r="X860" s="18"/>
      <c r="Y860" s="18"/>
      <c r="Z860" s="18"/>
      <c r="AA860" s="18"/>
    </row>
    <row r="861" spans="1:27" ht="18.75" customHeight="1">
      <c r="A861" s="18"/>
      <c r="B861" s="409"/>
      <c r="C861" s="409"/>
      <c r="D861" s="409"/>
      <c r="E861" s="409"/>
      <c r="F861" s="409"/>
      <c r="G861" s="409"/>
      <c r="H861" s="409"/>
      <c r="I861" s="409"/>
      <c r="J861" s="409"/>
      <c r="K861" s="409"/>
      <c r="L861" s="409"/>
      <c r="M861" s="409"/>
      <c r="N861" s="409"/>
      <c r="P861" s="18"/>
      <c r="Q861" s="18"/>
      <c r="R861" s="18"/>
      <c r="S861" s="18"/>
      <c r="T861" s="18"/>
      <c r="U861" s="18"/>
      <c r="V861" s="18"/>
      <c r="W861" s="18"/>
      <c r="X861" s="18"/>
      <c r="Y861" s="18"/>
      <c r="Z861" s="18"/>
      <c r="AA861" s="18"/>
    </row>
    <row r="862" spans="1:27" ht="18.75" customHeight="1">
      <c r="A862" s="18"/>
      <c r="B862" s="409"/>
      <c r="C862" s="409"/>
      <c r="D862" s="409"/>
      <c r="E862" s="409"/>
      <c r="F862" s="409"/>
      <c r="G862" s="409"/>
      <c r="H862" s="409"/>
      <c r="I862" s="409"/>
      <c r="J862" s="409"/>
      <c r="K862" s="409"/>
      <c r="L862" s="409"/>
      <c r="M862" s="409"/>
      <c r="N862" s="409"/>
      <c r="P862" s="18"/>
      <c r="Q862" s="18"/>
      <c r="R862" s="18"/>
      <c r="S862" s="18"/>
      <c r="T862" s="18"/>
      <c r="U862" s="18"/>
      <c r="V862" s="18"/>
      <c r="W862" s="18"/>
      <c r="X862" s="18"/>
      <c r="Y862" s="18"/>
      <c r="Z862" s="18"/>
      <c r="AA862" s="18"/>
    </row>
    <row r="863" spans="1:27" ht="18.75" customHeight="1">
      <c r="A863" s="18"/>
      <c r="B863" s="409"/>
      <c r="C863" s="409"/>
      <c r="D863" s="409"/>
      <c r="E863" s="409"/>
      <c r="F863" s="409"/>
      <c r="G863" s="409"/>
      <c r="H863" s="409"/>
      <c r="I863" s="409"/>
      <c r="J863" s="409"/>
      <c r="K863" s="409"/>
      <c r="L863" s="409"/>
      <c r="M863" s="409"/>
      <c r="N863" s="409"/>
      <c r="P863" s="18"/>
      <c r="Q863" s="18"/>
      <c r="R863" s="18"/>
      <c r="S863" s="18"/>
      <c r="T863" s="18"/>
      <c r="U863" s="18"/>
      <c r="V863" s="18"/>
      <c r="W863" s="18"/>
      <c r="X863" s="18"/>
      <c r="Y863" s="18"/>
      <c r="Z863" s="18"/>
      <c r="AA863" s="18"/>
    </row>
    <row r="864" spans="1:27" ht="18.75" customHeight="1">
      <c r="A864" s="18"/>
      <c r="B864" s="409"/>
      <c r="C864" s="409"/>
      <c r="D864" s="409"/>
      <c r="E864" s="409"/>
      <c r="F864" s="409"/>
      <c r="G864" s="409"/>
      <c r="H864" s="409"/>
      <c r="I864" s="409"/>
      <c r="J864" s="409"/>
      <c r="K864" s="409"/>
      <c r="L864" s="409"/>
      <c r="M864" s="409"/>
      <c r="N864" s="409"/>
      <c r="P864" s="18"/>
      <c r="Q864" s="18"/>
      <c r="R864" s="18"/>
      <c r="S864" s="18"/>
      <c r="T864" s="18"/>
      <c r="U864" s="18"/>
      <c r="V864" s="18"/>
      <c r="W864" s="18"/>
      <c r="X864" s="18"/>
      <c r="Y864" s="18"/>
      <c r="Z864" s="18"/>
      <c r="AA864" s="18"/>
    </row>
    <row r="865" spans="1:27" ht="18.75" customHeight="1">
      <c r="A865" s="18"/>
      <c r="B865" s="409"/>
      <c r="C865" s="409"/>
      <c r="D865" s="409"/>
      <c r="E865" s="409"/>
      <c r="F865" s="409"/>
      <c r="G865" s="409"/>
      <c r="H865" s="409"/>
      <c r="I865" s="409"/>
      <c r="J865" s="409"/>
      <c r="K865" s="409"/>
      <c r="L865" s="409"/>
      <c r="M865" s="409"/>
      <c r="N865" s="409"/>
      <c r="P865" s="18"/>
      <c r="Q865" s="18"/>
      <c r="R865" s="18"/>
      <c r="S865" s="18"/>
      <c r="T865" s="18"/>
      <c r="U865" s="18"/>
      <c r="V865" s="18"/>
      <c r="W865" s="18"/>
      <c r="X865" s="18"/>
      <c r="Y865" s="18"/>
      <c r="Z865" s="18"/>
      <c r="AA865" s="18"/>
    </row>
    <row r="866" spans="1:27" ht="18.75" customHeight="1">
      <c r="A866" s="18"/>
      <c r="B866" s="409"/>
      <c r="C866" s="409"/>
      <c r="D866" s="409"/>
      <c r="E866" s="409"/>
      <c r="F866" s="409"/>
      <c r="G866" s="409"/>
      <c r="H866" s="409"/>
      <c r="I866" s="409"/>
      <c r="J866" s="409"/>
      <c r="K866" s="409"/>
      <c r="L866" s="409"/>
      <c r="M866" s="409"/>
      <c r="N866" s="409"/>
      <c r="P866" s="18"/>
      <c r="Q866" s="18"/>
      <c r="R866" s="18"/>
      <c r="S866" s="18"/>
      <c r="T866" s="18"/>
      <c r="U866" s="18"/>
      <c r="V866" s="18"/>
      <c r="W866" s="18"/>
      <c r="X866" s="18"/>
      <c r="Y866" s="18"/>
      <c r="Z866" s="18"/>
      <c r="AA866" s="18"/>
    </row>
    <row r="867" spans="1:27" ht="18.75" customHeight="1">
      <c r="A867" s="18"/>
      <c r="B867" s="409"/>
      <c r="C867" s="409"/>
      <c r="D867" s="409"/>
      <c r="E867" s="409"/>
      <c r="F867" s="409"/>
      <c r="G867" s="409"/>
      <c r="H867" s="409"/>
      <c r="I867" s="409"/>
      <c r="J867" s="409"/>
      <c r="K867" s="409"/>
      <c r="L867" s="409"/>
      <c r="M867" s="409"/>
      <c r="N867" s="409"/>
      <c r="P867" s="18"/>
      <c r="Q867" s="18"/>
      <c r="R867" s="18"/>
      <c r="S867" s="18"/>
      <c r="T867" s="18"/>
      <c r="U867" s="18"/>
      <c r="V867" s="18"/>
      <c r="W867" s="18"/>
      <c r="X867" s="18"/>
      <c r="Y867" s="18"/>
      <c r="Z867" s="18"/>
      <c r="AA867" s="18"/>
    </row>
    <row r="868" spans="1:27" ht="18.75" customHeight="1">
      <c r="A868" s="18"/>
      <c r="B868" s="409"/>
      <c r="C868" s="409"/>
      <c r="D868" s="409"/>
      <c r="E868" s="409"/>
      <c r="F868" s="409"/>
      <c r="G868" s="409"/>
      <c r="H868" s="409"/>
      <c r="I868" s="409"/>
      <c r="J868" s="409"/>
      <c r="K868" s="409"/>
      <c r="L868" s="409"/>
      <c r="M868" s="409"/>
      <c r="N868" s="409"/>
      <c r="P868" s="18"/>
      <c r="Q868" s="18"/>
      <c r="R868" s="18"/>
      <c r="S868" s="18"/>
      <c r="T868" s="18"/>
      <c r="U868" s="18"/>
      <c r="V868" s="18"/>
      <c r="W868" s="18"/>
      <c r="X868" s="18"/>
      <c r="Y868" s="18"/>
      <c r="Z868" s="18"/>
      <c r="AA868" s="18"/>
    </row>
    <row r="869" spans="1:27" ht="18.75" customHeight="1">
      <c r="A869" s="18"/>
      <c r="B869" s="409"/>
      <c r="C869" s="409"/>
      <c r="D869" s="409"/>
      <c r="E869" s="409"/>
      <c r="F869" s="409"/>
      <c r="G869" s="409"/>
      <c r="H869" s="409"/>
      <c r="I869" s="409"/>
      <c r="J869" s="409"/>
      <c r="K869" s="409"/>
      <c r="L869" s="409"/>
      <c r="M869" s="409"/>
      <c r="N869" s="409"/>
      <c r="P869" s="18"/>
      <c r="Q869" s="18"/>
      <c r="R869" s="18"/>
      <c r="S869" s="18"/>
      <c r="T869" s="18"/>
      <c r="U869" s="18"/>
      <c r="V869" s="18"/>
      <c r="W869" s="18"/>
      <c r="X869" s="18"/>
      <c r="Y869" s="18"/>
      <c r="Z869" s="18"/>
      <c r="AA869" s="18"/>
    </row>
    <row r="870" spans="1:27" ht="18.75" customHeight="1">
      <c r="A870" s="18"/>
      <c r="B870" s="409"/>
      <c r="C870" s="409"/>
      <c r="D870" s="409"/>
      <c r="E870" s="409"/>
      <c r="F870" s="409"/>
      <c r="G870" s="409"/>
      <c r="H870" s="409"/>
      <c r="I870" s="409"/>
      <c r="J870" s="409"/>
      <c r="K870" s="409"/>
      <c r="L870" s="409"/>
      <c r="M870" s="409"/>
      <c r="N870" s="409"/>
      <c r="P870" s="18"/>
      <c r="Q870" s="18"/>
      <c r="R870" s="18"/>
      <c r="S870" s="18"/>
      <c r="T870" s="18"/>
      <c r="U870" s="18"/>
      <c r="V870" s="18"/>
      <c r="W870" s="18"/>
      <c r="X870" s="18"/>
      <c r="Y870" s="18"/>
      <c r="Z870" s="18"/>
      <c r="AA870" s="18"/>
    </row>
    <row r="871" spans="1:27" ht="18.75" customHeight="1">
      <c r="A871" s="18"/>
      <c r="B871" s="409"/>
      <c r="C871" s="409"/>
      <c r="D871" s="409"/>
      <c r="E871" s="409"/>
      <c r="F871" s="409"/>
      <c r="G871" s="409"/>
      <c r="H871" s="409"/>
      <c r="I871" s="409"/>
      <c r="J871" s="409"/>
      <c r="K871" s="409"/>
      <c r="L871" s="409"/>
      <c r="M871" s="409"/>
      <c r="N871" s="409"/>
      <c r="P871" s="18"/>
      <c r="Q871" s="18"/>
      <c r="R871" s="18"/>
      <c r="S871" s="18"/>
      <c r="T871" s="18"/>
      <c r="U871" s="18"/>
      <c r="V871" s="18"/>
      <c r="W871" s="18"/>
      <c r="X871" s="18"/>
      <c r="Y871" s="18"/>
      <c r="Z871" s="18"/>
      <c r="AA871" s="18"/>
    </row>
    <row r="872" spans="1:27" ht="18.75" customHeight="1">
      <c r="A872" s="18"/>
      <c r="B872" s="409"/>
      <c r="C872" s="409"/>
      <c r="D872" s="409"/>
      <c r="E872" s="409"/>
      <c r="F872" s="409"/>
      <c r="G872" s="409"/>
      <c r="H872" s="409"/>
      <c r="I872" s="409"/>
      <c r="J872" s="409"/>
      <c r="K872" s="409"/>
      <c r="L872" s="409"/>
      <c r="M872" s="409"/>
      <c r="N872" s="409"/>
      <c r="P872" s="18"/>
      <c r="Q872" s="18"/>
      <c r="R872" s="18"/>
      <c r="S872" s="18"/>
      <c r="T872" s="18"/>
      <c r="U872" s="18"/>
      <c r="V872" s="18"/>
      <c r="W872" s="18"/>
      <c r="X872" s="18"/>
      <c r="Y872" s="18"/>
      <c r="Z872" s="18"/>
      <c r="AA872" s="18"/>
    </row>
    <row r="873" spans="1:27" ht="18.75" customHeight="1">
      <c r="A873" s="18"/>
      <c r="B873" s="409"/>
      <c r="C873" s="409"/>
      <c r="D873" s="409"/>
      <c r="E873" s="409"/>
      <c r="F873" s="409"/>
      <c r="G873" s="409"/>
      <c r="H873" s="409"/>
      <c r="I873" s="409"/>
      <c r="J873" s="409"/>
      <c r="K873" s="409"/>
      <c r="L873" s="409"/>
      <c r="M873" s="409"/>
      <c r="N873" s="409"/>
      <c r="P873" s="18"/>
      <c r="Q873" s="18"/>
      <c r="R873" s="18"/>
      <c r="S873" s="18"/>
      <c r="T873" s="18"/>
      <c r="U873" s="18"/>
      <c r="V873" s="18"/>
      <c r="W873" s="18"/>
      <c r="X873" s="18"/>
      <c r="Y873" s="18"/>
      <c r="Z873" s="18"/>
      <c r="AA873" s="18"/>
    </row>
    <row r="874" spans="1:27" ht="18.75" customHeight="1">
      <c r="A874" s="18"/>
      <c r="B874" s="409"/>
      <c r="C874" s="409"/>
      <c r="D874" s="409"/>
      <c r="E874" s="409"/>
      <c r="F874" s="409"/>
      <c r="G874" s="409"/>
      <c r="H874" s="409"/>
      <c r="I874" s="409"/>
      <c r="J874" s="409"/>
      <c r="K874" s="409"/>
      <c r="L874" s="409"/>
      <c r="M874" s="409"/>
      <c r="N874" s="409"/>
      <c r="P874" s="18"/>
      <c r="Q874" s="18"/>
      <c r="R874" s="18"/>
      <c r="S874" s="18"/>
      <c r="T874" s="18"/>
      <c r="U874" s="18"/>
      <c r="V874" s="18"/>
      <c r="W874" s="18"/>
      <c r="X874" s="18"/>
      <c r="Y874" s="18"/>
      <c r="Z874" s="18"/>
      <c r="AA874" s="18"/>
    </row>
    <row r="875" spans="1:27" ht="18.75" customHeight="1">
      <c r="A875" s="18"/>
      <c r="B875" s="409"/>
      <c r="C875" s="409"/>
      <c r="D875" s="409"/>
      <c r="E875" s="409"/>
      <c r="F875" s="409"/>
      <c r="G875" s="409"/>
      <c r="H875" s="409"/>
      <c r="I875" s="409"/>
      <c r="J875" s="409"/>
      <c r="K875" s="409"/>
      <c r="L875" s="409"/>
      <c r="M875" s="409"/>
      <c r="N875" s="409"/>
      <c r="P875" s="18"/>
      <c r="Q875" s="18"/>
      <c r="R875" s="18"/>
      <c r="S875" s="18"/>
      <c r="T875" s="18"/>
      <c r="U875" s="18"/>
      <c r="V875" s="18"/>
      <c r="W875" s="18"/>
      <c r="X875" s="18"/>
      <c r="Y875" s="18"/>
      <c r="Z875" s="18"/>
      <c r="AA875" s="18"/>
    </row>
    <row r="876" spans="1:27" ht="18.75" customHeight="1">
      <c r="A876" s="18"/>
      <c r="B876" s="409"/>
      <c r="C876" s="409"/>
      <c r="D876" s="409"/>
      <c r="E876" s="409"/>
      <c r="F876" s="409"/>
      <c r="G876" s="409"/>
      <c r="H876" s="409"/>
      <c r="I876" s="409"/>
      <c r="J876" s="409"/>
      <c r="K876" s="409"/>
      <c r="L876" s="409"/>
      <c r="M876" s="409"/>
      <c r="N876" s="409"/>
      <c r="P876" s="18"/>
      <c r="Q876" s="18"/>
      <c r="R876" s="18"/>
      <c r="S876" s="18"/>
      <c r="T876" s="18"/>
      <c r="U876" s="18"/>
      <c r="V876" s="18"/>
      <c r="W876" s="18"/>
      <c r="X876" s="18"/>
      <c r="Y876" s="18"/>
      <c r="Z876" s="18"/>
      <c r="AA876" s="18"/>
    </row>
    <row r="877" spans="1:27" ht="18.75" customHeight="1">
      <c r="A877" s="18"/>
      <c r="B877" s="409"/>
      <c r="C877" s="409"/>
      <c r="D877" s="409"/>
      <c r="E877" s="409"/>
      <c r="F877" s="409"/>
      <c r="G877" s="409"/>
      <c r="H877" s="409"/>
      <c r="I877" s="409"/>
      <c r="J877" s="409"/>
      <c r="K877" s="409"/>
      <c r="L877" s="409"/>
      <c r="M877" s="409"/>
      <c r="N877" s="409"/>
      <c r="P877" s="18"/>
      <c r="Q877" s="18"/>
      <c r="R877" s="18"/>
      <c r="S877" s="18"/>
      <c r="T877" s="18"/>
      <c r="U877" s="18"/>
      <c r="V877" s="18"/>
      <c r="W877" s="18"/>
      <c r="X877" s="18"/>
      <c r="Y877" s="18"/>
      <c r="Z877" s="18"/>
      <c r="AA877" s="18"/>
    </row>
    <row r="878" spans="1:27" ht="18.75" customHeight="1">
      <c r="A878" s="18"/>
      <c r="B878" s="409"/>
      <c r="C878" s="409"/>
      <c r="D878" s="409"/>
      <c r="E878" s="409"/>
      <c r="F878" s="409"/>
      <c r="G878" s="409"/>
      <c r="H878" s="409"/>
      <c r="I878" s="409"/>
      <c r="J878" s="409"/>
      <c r="K878" s="409"/>
      <c r="L878" s="409"/>
      <c r="M878" s="409"/>
      <c r="N878" s="409"/>
      <c r="P878" s="18"/>
      <c r="Q878" s="18"/>
      <c r="R878" s="18"/>
      <c r="S878" s="18"/>
      <c r="T878" s="18"/>
      <c r="U878" s="18"/>
      <c r="V878" s="18"/>
      <c r="W878" s="18"/>
      <c r="X878" s="18"/>
      <c r="Y878" s="18"/>
      <c r="Z878" s="18"/>
      <c r="AA878" s="18"/>
    </row>
    <row r="879" spans="1:27" ht="18.75" customHeight="1">
      <c r="A879" s="18"/>
      <c r="B879" s="409"/>
      <c r="C879" s="409"/>
      <c r="D879" s="409"/>
      <c r="E879" s="409"/>
      <c r="F879" s="409"/>
      <c r="G879" s="409"/>
      <c r="H879" s="409"/>
      <c r="I879" s="409"/>
      <c r="J879" s="409"/>
      <c r="K879" s="409"/>
      <c r="L879" s="409"/>
      <c r="M879" s="409"/>
      <c r="N879" s="409"/>
      <c r="P879" s="18"/>
      <c r="Q879" s="18"/>
      <c r="R879" s="18"/>
      <c r="S879" s="18"/>
      <c r="T879" s="18"/>
      <c r="U879" s="18"/>
      <c r="V879" s="18"/>
      <c r="W879" s="18"/>
      <c r="X879" s="18"/>
      <c r="Y879" s="18"/>
      <c r="Z879" s="18"/>
      <c r="AA879" s="18"/>
    </row>
    <row r="880" spans="1:27" ht="18.75" customHeight="1">
      <c r="A880" s="18"/>
      <c r="B880" s="409"/>
      <c r="C880" s="409"/>
      <c r="D880" s="409"/>
      <c r="E880" s="409"/>
      <c r="F880" s="409"/>
      <c r="G880" s="409"/>
      <c r="H880" s="409"/>
      <c r="I880" s="409"/>
      <c r="J880" s="409"/>
      <c r="K880" s="409"/>
      <c r="L880" s="409"/>
      <c r="M880" s="409"/>
      <c r="N880" s="409"/>
      <c r="P880" s="18"/>
      <c r="Q880" s="18"/>
      <c r="R880" s="18"/>
      <c r="S880" s="18"/>
      <c r="T880" s="18"/>
      <c r="U880" s="18"/>
      <c r="V880" s="18"/>
      <c r="W880" s="18"/>
      <c r="X880" s="18"/>
      <c r="Y880" s="18"/>
      <c r="Z880" s="18"/>
      <c r="AA880" s="18"/>
    </row>
    <row r="881" spans="1:27" ht="18.75" customHeight="1">
      <c r="A881" s="18"/>
      <c r="B881" s="409"/>
      <c r="C881" s="409"/>
      <c r="D881" s="409"/>
      <c r="E881" s="409"/>
      <c r="F881" s="409"/>
      <c r="G881" s="409"/>
      <c r="H881" s="409"/>
      <c r="I881" s="409"/>
      <c r="J881" s="409"/>
      <c r="K881" s="409"/>
      <c r="L881" s="409"/>
      <c r="M881" s="409"/>
      <c r="N881" s="409"/>
      <c r="P881" s="18"/>
      <c r="Q881" s="18"/>
      <c r="R881" s="18"/>
      <c r="S881" s="18"/>
      <c r="T881" s="18"/>
      <c r="U881" s="18"/>
      <c r="V881" s="18"/>
      <c r="W881" s="18"/>
      <c r="X881" s="18"/>
      <c r="Y881" s="18"/>
      <c r="Z881" s="18"/>
      <c r="AA881" s="18"/>
    </row>
    <row r="882" spans="1:27" ht="18.75" customHeight="1">
      <c r="A882" s="18"/>
      <c r="B882" s="409"/>
      <c r="C882" s="409"/>
      <c r="D882" s="409"/>
      <c r="E882" s="409"/>
      <c r="F882" s="409"/>
      <c r="G882" s="409"/>
      <c r="H882" s="409"/>
      <c r="I882" s="409"/>
      <c r="J882" s="409"/>
      <c r="K882" s="409"/>
      <c r="L882" s="409"/>
      <c r="M882" s="409"/>
      <c r="N882" s="409"/>
      <c r="P882" s="18"/>
      <c r="Q882" s="18"/>
      <c r="R882" s="18"/>
      <c r="S882" s="18"/>
      <c r="T882" s="18"/>
      <c r="U882" s="18"/>
      <c r="V882" s="18"/>
      <c r="W882" s="18"/>
      <c r="X882" s="18"/>
      <c r="Y882" s="18"/>
      <c r="Z882" s="18"/>
      <c r="AA882" s="18"/>
    </row>
    <row r="883" spans="1:27" ht="18.75" customHeight="1">
      <c r="A883" s="18"/>
      <c r="B883" s="409"/>
      <c r="C883" s="409"/>
      <c r="D883" s="409"/>
      <c r="E883" s="409"/>
      <c r="F883" s="409"/>
      <c r="G883" s="409"/>
      <c r="H883" s="409"/>
      <c r="I883" s="409"/>
      <c r="J883" s="409"/>
      <c r="K883" s="409"/>
      <c r="L883" s="409"/>
      <c r="M883" s="409"/>
      <c r="N883" s="409"/>
      <c r="P883" s="18"/>
      <c r="Q883" s="18"/>
      <c r="R883" s="18"/>
      <c r="S883" s="18"/>
      <c r="T883" s="18"/>
      <c r="U883" s="18"/>
      <c r="V883" s="18"/>
      <c r="W883" s="18"/>
      <c r="X883" s="18"/>
      <c r="Y883" s="18"/>
      <c r="Z883" s="18"/>
      <c r="AA883" s="18"/>
    </row>
    <row r="884" spans="1:27" ht="18.75" customHeight="1">
      <c r="A884" s="18"/>
      <c r="B884" s="409"/>
      <c r="C884" s="409"/>
      <c r="D884" s="409"/>
      <c r="E884" s="409"/>
      <c r="F884" s="409"/>
      <c r="G884" s="409"/>
      <c r="H884" s="409"/>
      <c r="I884" s="409"/>
      <c r="J884" s="409"/>
      <c r="K884" s="409"/>
      <c r="L884" s="409"/>
      <c r="M884" s="409"/>
      <c r="N884" s="409"/>
      <c r="P884" s="18"/>
      <c r="Q884" s="18"/>
      <c r="R884" s="18"/>
      <c r="S884" s="18"/>
      <c r="T884" s="18"/>
      <c r="U884" s="18"/>
      <c r="V884" s="18"/>
      <c r="W884" s="18"/>
      <c r="X884" s="18"/>
      <c r="Y884" s="18"/>
      <c r="Z884" s="18"/>
      <c r="AA884" s="18"/>
    </row>
    <row r="885" spans="1:27" ht="18.75" customHeight="1">
      <c r="A885" s="18"/>
      <c r="B885" s="409"/>
      <c r="C885" s="409"/>
      <c r="D885" s="409"/>
      <c r="E885" s="409"/>
      <c r="F885" s="409"/>
      <c r="G885" s="409"/>
      <c r="H885" s="409"/>
      <c r="I885" s="409"/>
      <c r="J885" s="409"/>
      <c r="K885" s="409"/>
      <c r="L885" s="409"/>
      <c r="M885" s="409"/>
      <c r="N885" s="409"/>
      <c r="P885" s="18"/>
      <c r="Q885" s="18"/>
      <c r="R885" s="18"/>
      <c r="S885" s="18"/>
      <c r="T885" s="18"/>
      <c r="U885" s="18"/>
      <c r="V885" s="18"/>
      <c r="W885" s="18"/>
      <c r="X885" s="18"/>
      <c r="Y885" s="18"/>
      <c r="Z885" s="18"/>
      <c r="AA885" s="18"/>
    </row>
    <row r="886" spans="1:27" ht="18.75" customHeight="1">
      <c r="A886" s="18"/>
      <c r="B886" s="409"/>
      <c r="C886" s="409"/>
      <c r="D886" s="409"/>
      <c r="E886" s="409"/>
      <c r="F886" s="409"/>
      <c r="G886" s="409"/>
      <c r="H886" s="409"/>
      <c r="I886" s="409"/>
      <c r="J886" s="409"/>
      <c r="K886" s="409"/>
      <c r="L886" s="409"/>
      <c r="M886" s="409"/>
      <c r="N886" s="409"/>
      <c r="P886" s="18"/>
      <c r="Q886" s="18"/>
      <c r="R886" s="18"/>
      <c r="S886" s="18"/>
      <c r="T886" s="18"/>
      <c r="U886" s="18"/>
      <c r="V886" s="18"/>
      <c r="W886" s="18"/>
      <c r="X886" s="18"/>
      <c r="Y886" s="18"/>
      <c r="Z886" s="18"/>
      <c r="AA886" s="18"/>
    </row>
    <row r="887" spans="1:27" ht="18.75" customHeight="1">
      <c r="A887" s="18"/>
      <c r="B887" s="409"/>
      <c r="C887" s="409"/>
      <c r="D887" s="409"/>
      <c r="E887" s="409"/>
      <c r="F887" s="409"/>
      <c r="G887" s="409"/>
      <c r="H887" s="409"/>
      <c r="I887" s="409"/>
      <c r="J887" s="409"/>
      <c r="K887" s="409"/>
      <c r="L887" s="409"/>
      <c r="M887" s="409"/>
      <c r="N887" s="409"/>
      <c r="P887" s="18"/>
      <c r="Q887" s="18"/>
      <c r="R887" s="18"/>
      <c r="S887" s="18"/>
      <c r="T887" s="18"/>
      <c r="U887" s="18"/>
      <c r="V887" s="18"/>
      <c r="W887" s="18"/>
      <c r="X887" s="18"/>
      <c r="Y887" s="18"/>
      <c r="Z887" s="18"/>
      <c r="AA887" s="18"/>
    </row>
    <row r="888" spans="1:27" ht="18.75" customHeight="1">
      <c r="A888" s="18"/>
      <c r="B888" s="409"/>
      <c r="C888" s="409"/>
      <c r="D888" s="409"/>
      <c r="E888" s="409"/>
      <c r="F888" s="409"/>
      <c r="G888" s="409"/>
      <c r="H888" s="409"/>
      <c r="I888" s="409"/>
      <c r="J888" s="409"/>
      <c r="K888" s="409"/>
      <c r="L888" s="409"/>
      <c r="M888" s="409"/>
      <c r="N888" s="409"/>
      <c r="P888" s="18"/>
      <c r="Q888" s="18"/>
      <c r="R888" s="18"/>
      <c r="S888" s="18"/>
      <c r="T888" s="18"/>
      <c r="U888" s="18"/>
      <c r="V888" s="18"/>
      <c r="W888" s="18"/>
      <c r="X888" s="18"/>
      <c r="Y888" s="18"/>
      <c r="Z888" s="18"/>
      <c r="AA888" s="18"/>
    </row>
    <row r="889" spans="1:27" ht="18.75" customHeight="1">
      <c r="A889" s="18"/>
      <c r="B889" s="409"/>
      <c r="C889" s="409"/>
      <c r="D889" s="409"/>
      <c r="E889" s="409"/>
      <c r="F889" s="409"/>
      <c r="G889" s="409"/>
      <c r="H889" s="409"/>
      <c r="I889" s="409"/>
      <c r="J889" s="409"/>
      <c r="K889" s="409"/>
      <c r="L889" s="409"/>
      <c r="M889" s="409"/>
      <c r="N889" s="409"/>
      <c r="P889" s="18"/>
      <c r="Q889" s="18"/>
      <c r="R889" s="18"/>
      <c r="S889" s="18"/>
      <c r="T889" s="18"/>
      <c r="U889" s="18"/>
      <c r="V889" s="18"/>
      <c r="W889" s="18"/>
      <c r="X889" s="18"/>
      <c r="Y889" s="18"/>
      <c r="Z889" s="18"/>
      <c r="AA889" s="18"/>
    </row>
    <row r="890" spans="1:27" ht="18.75" customHeight="1">
      <c r="A890" s="18"/>
      <c r="B890" s="409"/>
      <c r="C890" s="409"/>
      <c r="D890" s="409"/>
      <c r="E890" s="409"/>
      <c r="F890" s="409"/>
      <c r="G890" s="409"/>
      <c r="H890" s="409"/>
      <c r="I890" s="409"/>
      <c r="J890" s="409"/>
      <c r="K890" s="409"/>
      <c r="L890" s="409"/>
      <c r="M890" s="409"/>
      <c r="N890" s="409"/>
      <c r="P890" s="18"/>
      <c r="Q890" s="18"/>
      <c r="R890" s="18"/>
      <c r="S890" s="18"/>
      <c r="T890" s="18"/>
      <c r="U890" s="18"/>
      <c r="V890" s="18"/>
      <c r="W890" s="18"/>
      <c r="X890" s="18"/>
      <c r="Y890" s="18"/>
      <c r="Z890" s="18"/>
      <c r="AA890" s="18"/>
    </row>
    <row r="891" spans="1:27" ht="18.75" customHeight="1">
      <c r="A891" s="18"/>
      <c r="B891" s="409"/>
      <c r="C891" s="409"/>
      <c r="D891" s="409"/>
      <c r="E891" s="409"/>
      <c r="F891" s="409"/>
      <c r="G891" s="409"/>
      <c r="H891" s="409"/>
      <c r="I891" s="409"/>
      <c r="J891" s="409"/>
      <c r="K891" s="409"/>
      <c r="L891" s="409"/>
      <c r="M891" s="409"/>
      <c r="N891" s="409"/>
      <c r="P891" s="18"/>
      <c r="Q891" s="18"/>
      <c r="R891" s="18"/>
      <c r="S891" s="18"/>
      <c r="T891" s="18"/>
      <c r="U891" s="18"/>
      <c r="V891" s="18"/>
      <c r="W891" s="18"/>
      <c r="X891" s="18"/>
      <c r="Y891" s="18"/>
      <c r="Z891" s="18"/>
      <c r="AA891" s="18"/>
    </row>
    <row r="892" spans="1:27" ht="18.75" customHeight="1">
      <c r="A892" s="18"/>
      <c r="B892" s="409"/>
      <c r="C892" s="409"/>
      <c r="D892" s="409"/>
      <c r="E892" s="409"/>
      <c r="F892" s="409"/>
      <c r="G892" s="409"/>
      <c r="H892" s="409"/>
      <c r="I892" s="409"/>
      <c r="J892" s="409"/>
      <c r="K892" s="409"/>
      <c r="L892" s="409"/>
      <c r="M892" s="409"/>
      <c r="N892" s="409"/>
      <c r="P892" s="18"/>
      <c r="Q892" s="18"/>
      <c r="R892" s="18"/>
      <c r="S892" s="18"/>
      <c r="T892" s="18"/>
      <c r="U892" s="18"/>
      <c r="V892" s="18"/>
      <c r="W892" s="18"/>
      <c r="X892" s="18"/>
      <c r="Y892" s="18"/>
      <c r="Z892" s="18"/>
      <c r="AA892" s="18"/>
    </row>
    <row r="893" spans="1:27" ht="18.75" customHeight="1">
      <c r="A893" s="18"/>
      <c r="B893" s="409"/>
      <c r="C893" s="409"/>
      <c r="D893" s="409"/>
      <c r="E893" s="409"/>
      <c r="F893" s="409"/>
      <c r="G893" s="409"/>
      <c r="H893" s="409"/>
      <c r="I893" s="409"/>
      <c r="J893" s="409"/>
      <c r="K893" s="409"/>
      <c r="L893" s="409"/>
      <c r="M893" s="409"/>
      <c r="N893" s="409"/>
      <c r="P893" s="18"/>
      <c r="Q893" s="18"/>
      <c r="R893" s="18"/>
      <c r="S893" s="18"/>
      <c r="T893" s="18"/>
      <c r="U893" s="18"/>
      <c r="V893" s="18"/>
      <c r="W893" s="18"/>
      <c r="X893" s="18"/>
      <c r="Y893" s="18"/>
      <c r="Z893" s="18"/>
      <c r="AA893" s="18"/>
    </row>
    <row r="894" spans="1:27" ht="18.75" customHeight="1">
      <c r="A894" s="18"/>
      <c r="B894" s="409"/>
      <c r="C894" s="409"/>
      <c r="D894" s="409"/>
      <c r="E894" s="409"/>
      <c r="F894" s="409"/>
      <c r="G894" s="409"/>
      <c r="H894" s="409"/>
      <c r="I894" s="409"/>
      <c r="J894" s="409"/>
      <c r="K894" s="409"/>
      <c r="L894" s="409"/>
      <c r="M894" s="409"/>
      <c r="N894" s="409"/>
      <c r="P894" s="18"/>
      <c r="Q894" s="18"/>
      <c r="R894" s="18"/>
      <c r="S894" s="18"/>
      <c r="T894" s="18"/>
      <c r="U894" s="18"/>
      <c r="V894" s="18"/>
      <c r="W894" s="18"/>
      <c r="X894" s="18"/>
      <c r="Y894" s="18"/>
      <c r="Z894" s="18"/>
      <c r="AA894" s="18"/>
    </row>
    <row r="895" spans="1:27" ht="18.75" customHeight="1">
      <c r="A895" s="18"/>
      <c r="B895" s="409"/>
      <c r="C895" s="409"/>
      <c r="D895" s="409"/>
      <c r="E895" s="409"/>
      <c r="F895" s="409"/>
      <c r="G895" s="409"/>
      <c r="H895" s="409"/>
      <c r="I895" s="409"/>
      <c r="J895" s="409"/>
      <c r="K895" s="409"/>
      <c r="L895" s="409"/>
      <c r="M895" s="409"/>
      <c r="N895" s="409"/>
      <c r="P895" s="18"/>
      <c r="Q895" s="18"/>
      <c r="R895" s="18"/>
      <c r="S895" s="18"/>
      <c r="T895" s="18"/>
      <c r="U895" s="18"/>
      <c r="V895" s="18"/>
      <c r="W895" s="18"/>
      <c r="X895" s="18"/>
      <c r="Y895" s="18"/>
      <c r="Z895" s="18"/>
      <c r="AA895" s="18"/>
    </row>
    <row r="896" spans="1:27" ht="18.75" customHeight="1">
      <c r="A896" s="18"/>
      <c r="B896" s="409"/>
      <c r="C896" s="409"/>
      <c r="D896" s="409"/>
      <c r="E896" s="409"/>
      <c r="F896" s="409"/>
      <c r="G896" s="409"/>
      <c r="H896" s="409"/>
      <c r="I896" s="409"/>
      <c r="J896" s="409"/>
      <c r="K896" s="409"/>
      <c r="L896" s="409"/>
      <c r="M896" s="409"/>
      <c r="N896" s="409"/>
      <c r="P896" s="18"/>
      <c r="Q896" s="18"/>
      <c r="R896" s="18"/>
      <c r="S896" s="18"/>
      <c r="T896" s="18"/>
      <c r="U896" s="18"/>
      <c r="V896" s="18"/>
      <c r="W896" s="18"/>
      <c r="X896" s="18"/>
      <c r="Y896" s="18"/>
      <c r="Z896" s="18"/>
      <c r="AA896" s="18"/>
    </row>
    <row r="897" spans="1:27" ht="18.75" customHeight="1">
      <c r="A897" s="18"/>
      <c r="B897" s="409"/>
      <c r="C897" s="409"/>
      <c r="D897" s="409"/>
      <c r="E897" s="409"/>
      <c r="F897" s="409"/>
      <c r="G897" s="409"/>
      <c r="H897" s="409"/>
      <c r="I897" s="409"/>
      <c r="J897" s="409"/>
      <c r="K897" s="409"/>
      <c r="L897" s="409"/>
      <c r="M897" s="409"/>
      <c r="N897" s="409"/>
      <c r="P897" s="18"/>
      <c r="Q897" s="18"/>
      <c r="R897" s="18"/>
      <c r="S897" s="18"/>
      <c r="T897" s="18"/>
      <c r="U897" s="18"/>
      <c r="V897" s="18"/>
      <c r="W897" s="18"/>
      <c r="X897" s="18"/>
      <c r="Y897" s="18"/>
      <c r="Z897" s="18"/>
      <c r="AA897" s="18"/>
    </row>
    <row r="898" spans="1:27" ht="18.75" customHeight="1">
      <c r="A898" s="18"/>
      <c r="B898" s="409"/>
      <c r="C898" s="409"/>
      <c r="D898" s="409"/>
      <c r="E898" s="409"/>
      <c r="F898" s="409"/>
      <c r="G898" s="409"/>
      <c r="H898" s="409"/>
      <c r="I898" s="409"/>
      <c r="J898" s="409"/>
      <c r="K898" s="409"/>
      <c r="L898" s="409"/>
      <c r="M898" s="409"/>
      <c r="N898" s="409"/>
      <c r="P898" s="18"/>
      <c r="Q898" s="18"/>
      <c r="R898" s="18"/>
      <c r="S898" s="18"/>
      <c r="T898" s="18"/>
      <c r="U898" s="18"/>
      <c r="V898" s="18"/>
      <c r="W898" s="18"/>
      <c r="X898" s="18"/>
      <c r="Y898" s="18"/>
      <c r="Z898" s="18"/>
      <c r="AA898" s="18"/>
    </row>
    <row r="899" spans="1:27" ht="18.75" customHeight="1">
      <c r="A899" s="18"/>
      <c r="B899" s="409"/>
      <c r="C899" s="409"/>
      <c r="D899" s="409"/>
      <c r="E899" s="409"/>
      <c r="F899" s="409"/>
      <c r="G899" s="409"/>
      <c r="H899" s="409"/>
      <c r="I899" s="409"/>
      <c r="J899" s="409"/>
      <c r="K899" s="409"/>
      <c r="L899" s="409"/>
      <c r="M899" s="409"/>
      <c r="N899" s="409"/>
      <c r="P899" s="18"/>
      <c r="Q899" s="18"/>
      <c r="R899" s="18"/>
      <c r="S899" s="18"/>
      <c r="T899" s="18"/>
      <c r="U899" s="18"/>
      <c r="V899" s="18"/>
      <c r="W899" s="18"/>
      <c r="X899" s="18"/>
      <c r="Y899" s="18"/>
      <c r="Z899" s="18"/>
      <c r="AA899" s="18"/>
    </row>
    <row r="900" spans="1:27" ht="18.75" customHeight="1">
      <c r="A900" s="18"/>
      <c r="B900" s="409"/>
      <c r="C900" s="409"/>
      <c r="D900" s="409"/>
      <c r="E900" s="409"/>
      <c r="F900" s="409"/>
      <c r="G900" s="409"/>
      <c r="H900" s="409"/>
      <c r="I900" s="409"/>
      <c r="J900" s="409"/>
      <c r="K900" s="409"/>
      <c r="L900" s="409"/>
      <c r="M900" s="409"/>
      <c r="N900" s="409"/>
      <c r="P900" s="18"/>
      <c r="Q900" s="18"/>
      <c r="R900" s="18"/>
      <c r="S900" s="18"/>
      <c r="T900" s="18"/>
      <c r="U900" s="18"/>
      <c r="V900" s="18"/>
      <c r="W900" s="18"/>
      <c r="X900" s="18"/>
      <c r="Y900" s="18"/>
      <c r="Z900" s="18"/>
      <c r="AA900" s="18"/>
    </row>
    <row r="901" spans="1:27" ht="18.75" customHeight="1">
      <c r="A901" s="18"/>
      <c r="B901" s="409"/>
      <c r="C901" s="409"/>
      <c r="D901" s="409"/>
      <c r="E901" s="409"/>
      <c r="F901" s="409"/>
      <c r="G901" s="409"/>
      <c r="H901" s="409"/>
      <c r="I901" s="409"/>
      <c r="J901" s="409"/>
      <c r="K901" s="409"/>
      <c r="L901" s="409"/>
      <c r="M901" s="409"/>
      <c r="N901" s="409"/>
      <c r="P901" s="18"/>
      <c r="Q901" s="18"/>
      <c r="R901" s="18"/>
      <c r="S901" s="18"/>
      <c r="T901" s="18"/>
      <c r="U901" s="18"/>
      <c r="V901" s="18"/>
      <c r="W901" s="18"/>
      <c r="X901" s="18"/>
      <c r="Y901" s="18"/>
      <c r="Z901" s="18"/>
      <c r="AA901" s="18"/>
    </row>
    <row r="902" spans="1:27" ht="18.75" customHeight="1">
      <c r="A902" s="18"/>
      <c r="B902" s="409"/>
      <c r="C902" s="409"/>
      <c r="D902" s="409"/>
      <c r="E902" s="409"/>
      <c r="F902" s="409"/>
      <c r="G902" s="409"/>
      <c r="H902" s="409"/>
      <c r="I902" s="409"/>
      <c r="J902" s="409"/>
      <c r="K902" s="409"/>
      <c r="L902" s="409"/>
      <c r="M902" s="409"/>
      <c r="N902" s="409"/>
      <c r="P902" s="18"/>
      <c r="Q902" s="18"/>
      <c r="R902" s="18"/>
      <c r="S902" s="18"/>
      <c r="T902" s="18"/>
      <c r="U902" s="18"/>
      <c r="V902" s="18"/>
      <c r="W902" s="18"/>
      <c r="X902" s="18"/>
      <c r="Y902" s="18"/>
      <c r="Z902" s="18"/>
      <c r="AA902" s="18"/>
    </row>
    <row r="903" spans="1:27" ht="18.75" customHeight="1">
      <c r="A903" s="18"/>
      <c r="B903" s="409"/>
      <c r="C903" s="409"/>
      <c r="D903" s="409"/>
      <c r="E903" s="409"/>
      <c r="F903" s="409"/>
      <c r="G903" s="409"/>
      <c r="H903" s="409"/>
      <c r="I903" s="409"/>
      <c r="J903" s="409"/>
      <c r="K903" s="409"/>
      <c r="L903" s="409"/>
      <c r="M903" s="409"/>
      <c r="N903" s="409"/>
      <c r="P903" s="18"/>
      <c r="Q903" s="18"/>
      <c r="R903" s="18"/>
      <c r="S903" s="18"/>
      <c r="T903" s="18"/>
      <c r="U903" s="18"/>
      <c r="V903" s="18"/>
      <c r="W903" s="18"/>
      <c r="X903" s="18"/>
      <c r="Y903" s="18"/>
      <c r="Z903" s="18"/>
      <c r="AA903" s="18"/>
    </row>
    <row r="904" spans="1:27" ht="18.75" customHeight="1">
      <c r="A904" s="18"/>
      <c r="B904" s="409"/>
      <c r="C904" s="409"/>
      <c r="D904" s="409"/>
      <c r="E904" s="409"/>
      <c r="F904" s="409"/>
      <c r="G904" s="409"/>
      <c r="H904" s="409"/>
      <c r="I904" s="409"/>
      <c r="J904" s="409"/>
      <c r="K904" s="409"/>
      <c r="L904" s="409"/>
      <c r="M904" s="409"/>
      <c r="N904" s="409"/>
      <c r="P904" s="18"/>
      <c r="Q904" s="18"/>
      <c r="R904" s="18"/>
      <c r="S904" s="18"/>
      <c r="T904" s="18"/>
      <c r="U904" s="18"/>
      <c r="V904" s="18"/>
      <c r="W904" s="18"/>
      <c r="X904" s="18"/>
      <c r="Y904" s="18"/>
      <c r="Z904" s="18"/>
      <c r="AA904" s="18"/>
    </row>
    <row r="905" spans="1:27" ht="18.75" customHeight="1">
      <c r="A905" s="18"/>
      <c r="B905" s="409"/>
      <c r="C905" s="409"/>
      <c r="D905" s="409"/>
      <c r="E905" s="409"/>
      <c r="F905" s="409"/>
      <c r="G905" s="409"/>
      <c r="H905" s="409"/>
      <c r="I905" s="409"/>
      <c r="J905" s="409"/>
      <c r="K905" s="409"/>
      <c r="L905" s="409"/>
      <c r="M905" s="409"/>
      <c r="N905" s="409"/>
      <c r="P905" s="18"/>
      <c r="Q905" s="18"/>
      <c r="R905" s="18"/>
      <c r="S905" s="18"/>
      <c r="T905" s="18"/>
      <c r="U905" s="18"/>
      <c r="V905" s="18"/>
      <c r="W905" s="18"/>
      <c r="X905" s="18"/>
      <c r="Y905" s="18"/>
      <c r="Z905" s="18"/>
      <c r="AA905" s="18"/>
    </row>
    <row r="906" spans="1:27" ht="18.75" customHeight="1">
      <c r="A906" s="18"/>
      <c r="B906" s="409"/>
      <c r="C906" s="409"/>
      <c r="D906" s="409"/>
      <c r="E906" s="409"/>
      <c r="F906" s="409"/>
      <c r="G906" s="409"/>
      <c r="H906" s="409"/>
      <c r="I906" s="409"/>
      <c r="J906" s="409"/>
      <c r="K906" s="409"/>
      <c r="L906" s="409"/>
      <c r="M906" s="409"/>
      <c r="N906" s="409"/>
      <c r="P906" s="18"/>
      <c r="Q906" s="18"/>
      <c r="R906" s="18"/>
      <c r="S906" s="18"/>
      <c r="T906" s="18"/>
      <c r="U906" s="18"/>
      <c r="V906" s="18"/>
      <c r="W906" s="18"/>
      <c r="X906" s="18"/>
      <c r="Y906" s="18"/>
      <c r="Z906" s="18"/>
      <c r="AA906" s="18"/>
    </row>
    <row r="907" spans="1:27" ht="18.75" customHeight="1">
      <c r="A907" s="18"/>
      <c r="B907" s="409"/>
      <c r="C907" s="409"/>
      <c r="D907" s="409"/>
      <c r="E907" s="409"/>
      <c r="F907" s="409"/>
      <c r="G907" s="409"/>
      <c r="H907" s="409"/>
      <c r="I907" s="409"/>
      <c r="J907" s="409"/>
      <c r="K907" s="409"/>
      <c r="L907" s="409"/>
      <c r="M907" s="409"/>
      <c r="N907" s="409"/>
      <c r="P907" s="18"/>
      <c r="Q907" s="18"/>
      <c r="R907" s="18"/>
      <c r="S907" s="18"/>
      <c r="T907" s="18"/>
      <c r="U907" s="18"/>
      <c r="V907" s="18"/>
      <c r="W907" s="18"/>
      <c r="X907" s="18"/>
      <c r="Y907" s="18"/>
      <c r="Z907" s="18"/>
      <c r="AA907" s="18"/>
    </row>
    <row r="908" spans="1:27" ht="18.75" customHeight="1">
      <c r="A908" s="18"/>
      <c r="B908" s="409"/>
      <c r="C908" s="409"/>
      <c r="D908" s="409"/>
      <c r="E908" s="409"/>
      <c r="F908" s="409"/>
      <c r="G908" s="409"/>
      <c r="H908" s="409"/>
      <c r="I908" s="409"/>
      <c r="J908" s="409"/>
      <c r="K908" s="409"/>
      <c r="L908" s="409"/>
      <c r="M908" s="409"/>
      <c r="N908" s="409"/>
      <c r="P908" s="18"/>
      <c r="Q908" s="18"/>
      <c r="R908" s="18"/>
      <c r="S908" s="18"/>
      <c r="T908" s="18"/>
      <c r="U908" s="18"/>
      <c r="V908" s="18"/>
      <c r="W908" s="18"/>
      <c r="X908" s="18"/>
      <c r="Y908" s="18"/>
      <c r="Z908" s="18"/>
      <c r="AA908" s="18"/>
    </row>
    <row r="909" spans="1:27" ht="18.75" customHeight="1">
      <c r="A909" s="18"/>
      <c r="B909" s="409"/>
      <c r="C909" s="409"/>
      <c r="D909" s="409"/>
      <c r="E909" s="409"/>
      <c r="F909" s="409"/>
      <c r="G909" s="409"/>
      <c r="H909" s="409"/>
      <c r="I909" s="409"/>
      <c r="J909" s="409"/>
      <c r="K909" s="409"/>
      <c r="L909" s="409"/>
      <c r="M909" s="409"/>
      <c r="N909" s="409"/>
      <c r="P909" s="18"/>
      <c r="Q909" s="18"/>
      <c r="R909" s="18"/>
      <c r="S909" s="18"/>
      <c r="T909" s="18"/>
      <c r="U909" s="18"/>
      <c r="V909" s="18"/>
      <c r="W909" s="18"/>
      <c r="X909" s="18"/>
      <c r="Y909" s="18"/>
      <c r="Z909" s="18"/>
      <c r="AA909" s="18"/>
    </row>
    <row r="910" spans="1:27" ht="18.75" customHeight="1">
      <c r="A910" s="18"/>
      <c r="B910" s="409"/>
      <c r="C910" s="409"/>
      <c r="D910" s="409"/>
      <c r="E910" s="409"/>
      <c r="F910" s="409"/>
      <c r="G910" s="409"/>
      <c r="H910" s="409"/>
      <c r="I910" s="409"/>
      <c r="J910" s="409"/>
      <c r="K910" s="409"/>
      <c r="L910" s="409"/>
      <c r="M910" s="409"/>
      <c r="N910" s="409"/>
      <c r="P910" s="18"/>
      <c r="Q910" s="18"/>
      <c r="R910" s="18"/>
      <c r="S910" s="18"/>
      <c r="T910" s="18"/>
      <c r="U910" s="18"/>
      <c r="V910" s="18"/>
      <c r="W910" s="18"/>
      <c r="X910" s="18"/>
      <c r="Y910" s="18"/>
      <c r="Z910" s="18"/>
      <c r="AA910" s="18"/>
    </row>
    <row r="911" spans="1:27" ht="18.75" customHeight="1">
      <c r="A911" s="18"/>
      <c r="B911" s="409"/>
      <c r="C911" s="409"/>
      <c r="D911" s="409"/>
      <c r="E911" s="409"/>
      <c r="F911" s="409"/>
      <c r="G911" s="409"/>
      <c r="H911" s="409"/>
      <c r="I911" s="409"/>
      <c r="J911" s="409"/>
      <c r="K911" s="409"/>
      <c r="L911" s="409"/>
      <c r="M911" s="409"/>
      <c r="N911" s="409"/>
      <c r="P911" s="18"/>
      <c r="Q911" s="18"/>
      <c r="R911" s="18"/>
      <c r="S911" s="18"/>
      <c r="T911" s="18"/>
      <c r="U911" s="18"/>
      <c r="V911" s="18"/>
      <c r="W911" s="18"/>
      <c r="X911" s="18"/>
      <c r="Y911" s="18"/>
      <c r="Z911" s="18"/>
      <c r="AA911" s="18"/>
    </row>
    <row r="912" spans="1:27" ht="18.75" customHeight="1">
      <c r="A912" s="18"/>
      <c r="B912" s="409"/>
      <c r="C912" s="409"/>
      <c r="D912" s="409"/>
      <c r="E912" s="409"/>
      <c r="F912" s="409"/>
      <c r="G912" s="409"/>
      <c r="H912" s="409"/>
      <c r="I912" s="409"/>
      <c r="J912" s="409"/>
      <c r="K912" s="409"/>
      <c r="L912" s="409"/>
      <c r="M912" s="409"/>
      <c r="N912" s="409"/>
      <c r="P912" s="18"/>
      <c r="Q912" s="18"/>
      <c r="R912" s="18"/>
      <c r="S912" s="18"/>
      <c r="T912" s="18"/>
      <c r="U912" s="18"/>
      <c r="V912" s="18"/>
      <c r="W912" s="18"/>
      <c r="X912" s="18"/>
      <c r="Y912" s="18"/>
      <c r="Z912" s="18"/>
      <c r="AA912" s="18"/>
    </row>
    <row r="913" spans="1:27" ht="18.75" customHeight="1">
      <c r="A913" s="18"/>
      <c r="B913" s="409"/>
      <c r="C913" s="409"/>
      <c r="D913" s="409"/>
      <c r="E913" s="409"/>
      <c r="F913" s="409"/>
      <c r="G913" s="409"/>
      <c r="H913" s="409"/>
      <c r="I913" s="409"/>
      <c r="J913" s="409"/>
      <c r="K913" s="409"/>
      <c r="L913" s="409"/>
      <c r="M913" s="409"/>
      <c r="N913" s="409"/>
      <c r="P913" s="18"/>
      <c r="Q913" s="18"/>
      <c r="R913" s="18"/>
      <c r="S913" s="18"/>
      <c r="T913" s="18"/>
      <c r="U913" s="18"/>
      <c r="V913" s="18"/>
      <c r="W913" s="18"/>
      <c r="X913" s="18"/>
      <c r="Y913" s="18"/>
      <c r="Z913" s="18"/>
      <c r="AA913" s="18"/>
    </row>
    <row r="914" spans="1:27" ht="18.75" customHeight="1">
      <c r="A914" s="18"/>
      <c r="B914" s="409"/>
      <c r="C914" s="409"/>
      <c r="D914" s="409"/>
      <c r="E914" s="409"/>
      <c r="F914" s="409"/>
      <c r="G914" s="409"/>
      <c r="H914" s="409"/>
      <c r="I914" s="409"/>
      <c r="J914" s="409"/>
      <c r="K914" s="409"/>
      <c r="L914" s="409"/>
      <c r="M914" s="409"/>
      <c r="N914" s="409"/>
      <c r="P914" s="18"/>
      <c r="Q914" s="18"/>
      <c r="R914" s="18"/>
      <c r="S914" s="18"/>
      <c r="T914" s="18"/>
      <c r="U914" s="18"/>
      <c r="V914" s="18"/>
      <c r="W914" s="18"/>
      <c r="X914" s="18"/>
      <c r="Y914" s="18"/>
      <c r="Z914" s="18"/>
      <c r="AA914" s="18"/>
    </row>
    <row r="915" spans="1:27" ht="18.75" customHeight="1">
      <c r="A915" s="18"/>
      <c r="B915" s="409"/>
      <c r="C915" s="409"/>
      <c r="D915" s="409"/>
      <c r="E915" s="409"/>
      <c r="F915" s="409"/>
      <c r="G915" s="409"/>
      <c r="H915" s="409"/>
      <c r="I915" s="409"/>
      <c r="J915" s="409"/>
      <c r="K915" s="409"/>
      <c r="L915" s="409"/>
      <c r="M915" s="409"/>
      <c r="N915" s="409"/>
      <c r="P915" s="18"/>
      <c r="Q915" s="18"/>
      <c r="R915" s="18"/>
      <c r="S915" s="18"/>
      <c r="T915" s="18"/>
      <c r="U915" s="18"/>
      <c r="V915" s="18"/>
      <c r="W915" s="18"/>
      <c r="X915" s="18"/>
      <c r="Y915" s="18"/>
      <c r="Z915" s="18"/>
      <c r="AA915" s="18"/>
    </row>
    <row r="916" spans="1:27" ht="18.75" customHeight="1">
      <c r="A916" s="18"/>
      <c r="B916" s="409"/>
      <c r="C916" s="409"/>
      <c r="D916" s="409"/>
      <c r="E916" s="409"/>
      <c r="F916" s="409"/>
      <c r="G916" s="409"/>
      <c r="H916" s="409"/>
      <c r="I916" s="409"/>
      <c r="J916" s="409"/>
      <c r="K916" s="409"/>
      <c r="L916" s="409"/>
      <c r="M916" s="409"/>
      <c r="N916" s="409"/>
      <c r="P916" s="18"/>
      <c r="Q916" s="18"/>
      <c r="R916" s="18"/>
      <c r="S916" s="18"/>
      <c r="T916" s="18"/>
      <c r="U916" s="18"/>
      <c r="V916" s="18"/>
      <c r="W916" s="18"/>
      <c r="X916" s="18"/>
      <c r="Y916" s="18"/>
      <c r="Z916" s="18"/>
      <c r="AA916" s="18"/>
    </row>
    <row r="917" spans="1:27" ht="18.75" customHeight="1">
      <c r="A917" s="18"/>
      <c r="B917" s="409"/>
      <c r="C917" s="409"/>
      <c r="D917" s="409"/>
      <c r="E917" s="409"/>
      <c r="F917" s="409"/>
      <c r="G917" s="409"/>
      <c r="H917" s="409"/>
      <c r="I917" s="409"/>
      <c r="J917" s="409"/>
      <c r="K917" s="409"/>
      <c r="L917" s="409"/>
      <c r="M917" s="409"/>
      <c r="N917" s="409"/>
      <c r="P917" s="18"/>
      <c r="Q917" s="18"/>
      <c r="R917" s="18"/>
      <c r="S917" s="18"/>
      <c r="T917" s="18"/>
      <c r="U917" s="18"/>
      <c r="V917" s="18"/>
      <c r="W917" s="18"/>
      <c r="X917" s="18"/>
      <c r="Y917" s="18"/>
      <c r="Z917" s="18"/>
      <c r="AA917" s="18"/>
    </row>
    <row r="918" spans="1:27" ht="18.75" customHeight="1">
      <c r="A918" s="18"/>
      <c r="B918" s="409"/>
      <c r="C918" s="409"/>
      <c r="D918" s="409"/>
      <c r="E918" s="409"/>
      <c r="F918" s="409"/>
      <c r="G918" s="409"/>
      <c r="H918" s="409"/>
      <c r="I918" s="409"/>
      <c r="J918" s="409"/>
      <c r="K918" s="409"/>
      <c r="L918" s="409"/>
      <c r="M918" s="409"/>
      <c r="N918" s="409"/>
      <c r="P918" s="18"/>
      <c r="Q918" s="18"/>
      <c r="R918" s="18"/>
      <c r="S918" s="18"/>
      <c r="T918" s="18"/>
      <c r="U918" s="18"/>
      <c r="V918" s="18"/>
      <c r="W918" s="18"/>
      <c r="X918" s="18"/>
      <c r="Y918" s="18"/>
      <c r="Z918" s="18"/>
      <c r="AA918" s="18"/>
    </row>
    <row r="919" spans="1:27" ht="18.75" customHeight="1">
      <c r="A919" s="18"/>
      <c r="B919" s="409"/>
      <c r="C919" s="409"/>
      <c r="D919" s="409"/>
      <c r="E919" s="409"/>
      <c r="F919" s="409"/>
      <c r="G919" s="409"/>
      <c r="H919" s="409"/>
      <c r="I919" s="409"/>
      <c r="J919" s="409"/>
      <c r="K919" s="409"/>
      <c r="L919" s="409"/>
      <c r="M919" s="409"/>
      <c r="N919" s="409"/>
      <c r="P919" s="18"/>
      <c r="Q919" s="18"/>
      <c r="R919" s="18"/>
      <c r="S919" s="18"/>
      <c r="T919" s="18"/>
      <c r="U919" s="18"/>
      <c r="V919" s="18"/>
      <c r="W919" s="18"/>
      <c r="X919" s="18"/>
      <c r="Y919" s="18"/>
      <c r="Z919" s="18"/>
      <c r="AA919" s="18"/>
    </row>
    <row r="920" spans="1:27" ht="18.75" customHeight="1">
      <c r="A920" s="18"/>
      <c r="B920" s="409"/>
      <c r="C920" s="409"/>
      <c r="D920" s="409"/>
      <c r="E920" s="409"/>
      <c r="F920" s="409"/>
      <c r="G920" s="409"/>
      <c r="H920" s="409"/>
      <c r="I920" s="409"/>
      <c r="J920" s="409"/>
      <c r="K920" s="409"/>
      <c r="L920" s="409"/>
      <c r="M920" s="409"/>
      <c r="N920" s="409"/>
      <c r="P920" s="18"/>
      <c r="Q920" s="18"/>
      <c r="R920" s="18"/>
      <c r="S920" s="18"/>
      <c r="T920" s="18"/>
      <c r="U920" s="18"/>
      <c r="V920" s="18"/>
      <c r="W920" s="18"/>
      <c r="X920" s="18"/>
      <c r="Y920" s="18"/>
      <c r="Z920" s="18"/>
      <c r="AA920" s="18"/>
    </row>
    <row r="921" spans="1:27" ht="18.75" customHeight="1">
      <c r="A921" s="18"/>
      <c r="B921" s="409"/>
      <c r="C921" s="409"/>
      <c r="D921" s="409"/>
      <c r="E921" s="409"/>
      <c r="F921" s="409"/>
      <c r="G921" s="409"/>
      <c r="H921" s="409"/>
      <c r="I921" s="409"/>
      <c r="J921" s="409"/>
      <c r="K921" s="409"/>
      <c r="L921" s="409"/>
      <c r="M921" s="409"/>
      <c r="N921" s="409"/>
      <c r="P921" s="18"/>
      <c r="Q921" s="18"/>
      <c r="R921" s="18"/>
      <c r="S921" s="18"/>
      <c r="T921" s="18"/>
      <c r="U921" s="18"/>
      <c r="V921" s="18"/>
      <c r="W921" s="18"/>
      <c r="X921" s="18"/>
      <c r="Y921" s="18"/>
      <c r="Z921" s="18"/>
      <c r="AA921" s="18"/>
    </row>
    <row r="922" spans="1:27" ht="18.75" customHeight="1">
      <c r="A922" s="18"/>
      <c r="B922" s="409"/>
      <c r="C922" s="409"/>
      <c r="D922" s="409"/>
      <c r="E922" s="409"/>
      <c r="F922" s="409"/>
      <c r="G922" s="409"/>
      <c r="H922" s="409"/>
      <c r="I922" s="409"/>
      <c r="J922" s="409"/>
      <c r="K922" s="409"/>
      <c r="L922" s="409"/>
      <c r="M922" s="409"/>
      <c r="N922" s="409"/>
      <c r="P922" s="18"/>
      <c r="Q922" s="18"/>
      <c r="R922" s="18"/>
      <c r="S922" s="18"/>
      <c r="T922" s="18"/>
      <c r="U922" s="18"/>
      <c r="V922" s="18"/>
      <c r="W922" s="18"/>
      <c r="X922" s="18"/>
      <c r="Y922" s="18"/>
      <c r="Z922" s="18"/>
      <c r="AA922" s="18"/>
    </row>
    <row r="923" spans="1:27" ht="18.75" customHeight="1">
      <c r="A923" s="18"/>
      <c r="B923" s="409"/>
      <c r="C923" s="409"/>
      <c r="D923" s="409"/>
      <c r="E923" s="409"/>
      <c r="F923" s="409"/>
      <c r="G923" s="409"/>
      <c r="H923" s="409"/>
      <c r="I923" s="409"/>
      <c r="J923" s="409"/>
      <c r="K923" s="409"/>
      <c r="L923" s="409"/>
      <c r="M923" s="409"/>
      <c r="N923" s="409"/>
      <c r="P923" s="18"/>
      <c r="Q923" s="18"/>
      <c r="R923" s="18"/>
      <c r="S923" s="18"/>
      <c r="T923" s="18"/>
      <c r="U923" s="18"/>
      <c r="V923" s="18"/>
      <c r="W923" s="18"/>
      <c r="X923" s="18"/>
      <c r="Y923" s="18"/>
      <c r="Z923" s="18"/>
      <c r="AA923" s="18"/>
    </row>
    <row r="924" spans="1:27" ht="18.75" customHeight="1">
      <c r="A924" s="18"/>
      <c r="B924" s="409"/>
      <c r="C924" s="409"/>
      <c r="D924" s="409"/>
      <c r="E924" s="409"/>
      <c r="F924" s="409"/>
      <c r="G924" s="409"/>
      <c r="H924" s="409"/>
      <c r="I924" s="409"/>
      <c r="J924" s="409"/>
      <c r="K924" s="409"/>
      <c r="L924" s="409"/>
      <c r="M924" s="409"/>
      <c r="N924" s="409"/>
      <c r="P924" s="18"/>
      <c r="Q924" s="18"/>
      <c r="R924" s="18"/>
      <c r="S924" s="18"/>
      <c r="T924" s="18"/>
      <c r="U924" s="18"/>
      <c r="V924" s="18"/>
      <c r="W924" s="18"/>
      <c r="X924" s="18"/>
      <c r="Y924" s="18"/>
      <c r="Z924" s="18"/>
      <c r="AA924" s="18"/>
    </row>
    <row r="925" spans="1:27" ht="18.75" customHeight="1">
      <c r="A925" s="18"/>
      <c r="B925" s="409"/>
      <c r="C925" s="409"/>
      <c r="D925" s="409"/>
      <c r="E925" s="409"/>
      <c r="F925" s="409"/>
      <c r="G925" s="409"/>
      <c r="H925" s="409"/>
      <c r="I925" s="409"/>
      <c r="J925" s="409"/>
      <c r="K925" s="409"/>
      <c r="L925" s="409"/>
      <c r="M925" s="409"/>
      <c r="N925" s="409"/>
      <c r="P925" s="18"/>
      <c r="Q925" s="18"/>
      <c r="R925" s="18"/>
      <c r="S925" s="18"/>
      <c r="T925" s="18"/>
      <c r="U925" s="18"/>
      <c r="V925" s="18"/>
      <c r="W925" s="18"/>
      <c r="X925" s="18"/>
      <c r="Y925" s="18"/>
      <c r="Z925" s="18"/>
      <c r="AA925" s="18"/>
    </row>
    <row r="926" spans="1:27" ht="18.75" customHeight="1">
      <c r="A926" s="18"/>
      <c r="B926" s="409"/>
      <c r="C926" s="409"/>
      <c r="D926" s="409"/>
      <c r="E926" s="409"/>
      <c r="F926" s="409"/>
      <c r="G926" s="409"/>
      <c r="H926" s="409"/>
      <c r="I926" s="409"/>
      <c r="J926" s="409"/>
      <c r="K926" s="409"/>
      <c r="L926" s="409"/>
      <c r="M926" s="409"/>
      <c r="N926" s="409"/>
      <c r="P926" s="18"/>
      <c r="Q926" s="18"/>
      <c r="R926" s="18"/>
      <c r="S926" s="18"/>
      <c r="T926" s="18"/>
      <c r="U926" s="18"/>
      <c r="V926" s="18"/>
      <c r="W926" s="18"/>
      <c r="X926" s="18"/>
      <c r="Y926" s="18"/>
      <c r="Z926" s="18"/>
      <c r="AA926" s="18"/>
    </row>
    <row r="927" spans="1:27" ht="18.75" customHeight="1">
      <c r="A927" s="18"/>
      <c r="B927" s="409"/>
      <c r="C927" s="409"/>
      <c r="D927" s="409"/>
      <c r="E927" s="409"/>
      <c r="F927" s="409"/>
      <c r="G927" s="409"/>
      <c r="H927" s="409"/>
      <c r="I927" s="409"/>
      <c r="J927" s="409"/>
      <c r="K927" s="409"/>
      <c r="L927" s="409"/>
      <c r="M927" s="409"/>
      <c r="N927" s="409"/>
      <c r="P927" s="18"/>
      <c r="Q927" s="18"/>
      <c r="R927" s="18"/>
      <c r="S927" s="18"/>
      <c r="T927" s="18"/>
      <c r="U927" s="18"/>
      <c r="V927" s="18"/>
      <c r="W927" s="18"/>
      <c r="X927" s="18"/>
      <c r="Y927" s="18"/>
      <c r="Z927" s="18"/>
      <c r="AA927" s="18"/>
    </row>
    <row r="928" spans="1:27" ht="18.75" customHeight="1">
      <c r="A928" s="18"/>
      <c r="B928" s="409"/>
      <c r="C928" s="409"/>
      <c r="D928" s="409"/>
      <c r="E928" s="409"/>
      <c r="F928" s="409"/>
      <c r="G928" s="409"/>
      <c r="H928" s="409"/>
      <c r="I928" s="409"/>
      <c r="J928" s="409"/>
      <c r="K928" s="409"/>
      <c r="L928" s="409"/>
      <c r="M928" s="409"/>
      <c r="N928" s="409"/>
      <c r="P928" s="18"/>
      <c r="Q928" s="18"/>
      <c r="R928" s="18"/>
      <c r="S928" s="18"/>
      <c r="T928" s="18"/>
      <c r="U928" s="18"/>
      <c r="V928" s="18"/>
      <c r="W928" s="18"/>
      <c r="X928" s="18"/>
      <c r="Y928" s="18"/>
      <c r="Z928" s="18"/>
      <c r="AA928" s="18"/>
    </row>
    <row r="929" spans="1:27" ht="18.75" customHeight="1">
      <c r="A929" s="18"/>
      <c r="B929" s="409"/>
      <c r="C929" s="409"/>
      <c r="D929" s="409"/>
      <c r="E929" s="409"/>
      <c r="F929" s="409"/>
      <c r="G929" s="409"/>
      <c r="H929" s="409"/>
      <c r="I929" s="409"/>
      <c r="J929" s="409"/>
      <c r="K929" s="409"/>
      <c r="L929" s="409"/>
      <c r="M929" s="409"/>
      <c r="N929" s="409"/>
      <c r="P929" s="18"/>
      <c r="Q929" s="18"/>
      <c r="R929" s="18"/>
      <c r="S929" s="18"/>
      <c r="T929" s="18"/>
      <c r="U929" s="18"/>
      <c r="V929" s="18"/>
      <c r="W929" s="18"/>
      <c r="X929" s="18"/>
      <c r="Y929" s="18"/>
      <c r="Z929" s="18"/>
      <c r="AA929" s="18"/>
    </row>
    <row r="930" spans="1:27" ht="18.75" customHeight="1">
      <c r="A930" s="18"/>
      <c r="B930" s="409"/>
      <c r="C930" s="409"/>
      <c r="D930" s="409"/>
      <c r="E930" s="409"/>
      <c r="F930" s="409"/>
      <c r="G930" s="409"/>
      <c r="H930" s="409"/>
      <c r="I930" s="409"/>
      <c r="J930" s="409"/>
      <c r="K930" s="409"/>
      <c r="L930" s="409"/>
      <c r="M930" s="409"/>
      <c r="N930" s="409"/>
      <c r="P930" s="18"/>
      <c r="Q930" s="18"/>
      <c r="R930" s="18"/>
      <c r="S930" s="18"/>
      <c r="T930" s="18"/>
      <c r="U930" s="18"/>
      <c r="V930" s="18"/>
      <c r="W930" s="18"/>
      <c r="X930" s="18"/>
      <c r="Y930" s="18"/>
      <c r="Z930" s="18"/>
      <c r="AA930" s="18"/>
    </row>
    <row r="931" spans="1:27" ht="18.75" customHeight="1">
      <c r="A931" s="18"/>
      <c r="B931" s="409"/>
      <c r="C931" s="409"/>
      <c r="D931" s="409"/>
      <c r="E931" s="409"/>
      <c r="F931" s="409"/>
      <c r="G931" s="409"/>
      <c r="H931" s="409"/>
      <c r="I931" s="409"/>
      <c r="J931" s="409"/>
      <c r="K931" s="409"/>
      <c r="L931" s="409"/>
      <c r="M931" s="409"/>
      <c r="N931" s="409"/>
      <c r="P931" s="18"/>
      <c r="Q931" s="18"/>
      <c r="R931" s="18"/>
      <c r="S931" s="18"/>
      <c r="T931" s="18"/>
      <c r="U931" s="18"/>
      <c r="V931" s="18"/>
      <c r="W931" s="18"/>
      <c r="X931" s="18"/>
      <c r="Y931" s="18"/>
      <c r="Z931" s="18"/>
      <c r="AA931" s="18"/>
    </row>
    <row r="932" spans="1:27" ht="18.75" customHeight="1">
      <c r="A932" s="18"/>
      <c r="B932" s="409"/>
      <c r="C932" s="409"/>
      <c r="D932" s="409"/>
      <c r="E932" s="409"/>
      <c r="F932" s="409"/>
      <c r="G932" s="409"/>
      <c r="H932" s="409"/>
      <c r="I932" s="409"/>
      <c r="J932" s="409"/>
      <c r="K932" s="409"/>
      <c r="L932" s="409"/>
      <c r="M932" s="409"/>
      <c r="N932" s="409"/>
      <c r="P932" s="18"/>
      <c r="Q932" s="18"/>
      <c r="R932" s="18"/>
      <c r="S932" s="18"/>
      <c r="T932" s="18"/>
      <c r="U932" s="18"/>
      <c r="V932" s="18"/>
      <c r="W932" s="18"/>
      <c r="X932" s="18"/>
      <c r="Y932" s="18"/>
      <c r="Z932" s="18"/>
      <c r="AA932" s="18"/>
    </row>
    <row r="933" spans="1:27" ht="18.75" customHeight="1">
      <c r="A933" s="18"/>
      <c r="B933" s="409"/>
      <c r="C933" s="409"/>
      <c r="D933" s="409"/>
      <c r="E933" s="409"/>
      <c r="F933" s="409"/>
      <c r="G933" s="409"/>
      <c r="H933" s="409"/>
      <c r="I933" s="409"/>
      <c r="J933" s="409"/>
      <c r="K933" s="409"/>
      <c r="L933" s="409"/>
      <c r="M933" s="409"/>
      <c r="N933" s="409"/>
      <c r="P933" s="18"/>
      <c r="Q933" s="18"/>
      <c r="R933" s="18"/>
      <c r="S933" s="18"/>
      <c r="T933" s="18"/>
      <c r="U933" s="18"/>
      <c r="V933" s="18"/>
      <c r="W933" s="18"/>
      <c r="X933" s="18"/>
      <c r="Y933" s="18"/>
      <c r="Z933" s="18"/>
      <c r="AA933" s="18"/>
    </row>
    <row r="934" spans="1:27" ht="18.75" customHeight="1">
      <c r="A934" s="18"/>
      <c r="B934" s="409"/>
      <c r="C934" s="409"/>
      <c r="D934" s="409"/>
      <c r="E934" s="409"/>
      <c r="F934" s="409"/>
      <c r="G934" s="409"/>
      <c r="H934" s="409"/>
      <c r="I934" s="409"/>
      <c r="J934" s="409"/>
      <c r="K934" s="409"/>
      <c r="L934" s="409"/>
      <c r="M934" s="409"/>
      <c r="N934" s="409"/>
      <c r="P934" s="18"/>
      <c r="Q934" s="18"/>
      <c r="R934" s="18"/>
      <c r="S934" s="18"/>
      <c r="T934" s="18"/>
      <c r="U934" s="18"/>
      <c r="V934" s="18"/>
      <c r="W934" s="18"/>
      <c r="X934" s="18"/>
      <c r="Y934" s="18"/>
      <c r="Z934" s="18"/>
      <c r="AA934" s="18"/>
    </row>
    <row r="935" spans="1:27" ht="18.75" customHeight="1">
      <c r="A935" s="18"/>
      <c r="B935" s="409"/>
      <c r="C935" s="409"/>
      <c r="D935" s="409"/>
      <c r="E935" s="409"/>
      <c r="F935" s="409"/>
      <c r="G935" s="409"/>
      <c r="H935" s="409"/>
      <c r="I935" s="409"/>
      <c r="J935" s="409"/>
      <c r="K935" s="409"/>
      <c r="L935" s="409"/>
      <c r="M935" s="409"/>
      <c r="N935" s="409"/>
      <c r="P935" s="18"/>
      <c r="Q935" s="18"/>
      <c r="R935" s="18"/>
      <c r="S935" s="18"/>
      <c r="T935" s="18"/>
      <c r="U935" s="18"/>
      <c r="V935" s="18"/>
      <c r="W935" s="18"/>
      <c r="X935" s="18"/>
      <c r="Y935" s="18"/>
      <c r="Z935" s="18"/>
      <c r="AA935" s="18"/>
    </row>
    <row r="936" spans="1:27" ht="18.75" customHeight="1">
      <c r="A936" s="18"/>
      <c r="B936" s="409"/>
      <c r="C936" s="409"/>
      <c r="D936" s="409"/>
      <c r="E936" s="409"/>
      <c r="F936" s="409"/>
      <c r="G936" s="409"/>
      <c r="H936" s="409"/>
      <c r="I936" s="409"/>
      <c r="J936" s="409"/>
      <c r="K936" s="409"/>
      <c r="L936" s="409"/>
      <c r="M936" s="409"/>
      <c r="N936" s="409"/>
      <c r="P936" s="18"/>
      <c r="Q936" s="18"/>
      <c r="R936" s="18"/>
      <c r="S936" s="18"/>
      <c r="T936" s="18"/>
      <c r="U936" s="18"/>
      <c r="V936" s="18"/>
      <c r="W936" s="18"/>
      <c r="X936" s="18"/>
      <c r="Y936" s="18"/>
      <c r="Z936" s="18"/>
      <c r="AA936" s="18"/>
    </row>
    <row r="937" spans="1:27" ht="18.75" customHeight="1">
      <c r="A937" s="18"/>
      <c r="B937" s="409"/>
      <c r="C937" s="409"/>
      <c r="D937" s="409"/>
      <c r="E937" s="409"/>
      <c r="F937" s="409"/>
      <c r="G937" s="409"/>
      <c r="H937" s="409"/>
      <c r="I937" s="409"/>
      <c r="J937" s="409"/>
      <c r="K937" s="409"/>
      <c r="L937" s="409"/>
      <c r="M937" s="409"/>
      <c r="N937" s="409"/>
      <c r="P937" s="18"/>
      <c r="Q937" s="18"/>
      <c r="R937" s="18"/>
      <c r="S937" s="18"/>
      <c r="T937" s="18"/>
      <c r="U937" s="18"/>
      <c r="V937" s="18"/>
      <c r="W937" s="18"/>
      <c r="X937" s="18"/>
      <c r="Y937" s="18"/>
      <c r="Z937" s="18"/>
      <c r="AA937" s="18"/>
    </row>
    <row r="938" spans="1:27" ht="18.75" customHeight="1">
      <c r="A938" s="18"/>
      <c r="B938" s="409"/>
      <c r="C938" s="409"/>
      <c r="D938" s="409"/>
      <c r="E938" s="409"/>
      <c r="F938" s="409"/>
      <c r="G938" s="409"/>
      <c r="H938" s="409"/>
      <c r="I938" s="409"/>
      <c r="J938" s="409"/>
      <c r="K938" s="409"/>
      <c r="L938" s="409"/>
      <c r="M938" s="409"/>
      <c r="N938" s="409"/>
      <c r="P938" s="18"/>
      <c r="Q938" s="18"/>
      <c r="R938" s="18"/>
      <c r="S938" s="18"/>
      <c r="T938" s="18"/>
      <c r="U938" s="18"/>
      <c r="V938" s="18"/>
      <c r="W938" s="18"/>
      <c r="X938" s="18"/>
      <c r="Y938" s="18"/>
      <c r="Z938" s="18"/>
      <c r="AA938" s="18"/>
    </row>
    <row r="939" spans="1:27" ht="18.75" customHeight="1">
      <c r="A939" s="18"/>
      <c r="B939" s="409"/>
      <c r="C939" s="409"/>
      <c r="D939" s="409"/>
      <c r="E939" s="409"/>
      <c r="F939" s="409"/>
      <c r="G939" s="409"/>
      <c r="H939" s="409"/>
      <c r="I939" s="409"/>
      <c r="J939" s="409"/>
      <c r="K939" s="409"/>
      <c r="L939" s="409"/>
      <c r="M939" s="409"/>
      <c r="N939" s="409"/>
      <c r="P939" s="18"/>
      <c r="Q939" s="18"/>
      <c r="R939" s="18"/>
      <c r="S939" s="18"/>
      <c r="T939" s="18"/>
      <c r="U939" s="18"/>
      <c r="V939" s="18"/>
      <c r="W939" s="18"/>
      <c r="X939" s="18"/>
      <c r="Y939" s="18"/>
      <c r="Z939" s="18"/>
      <c r="AA939" s="18"/>
    </row>
    <row r="940" spans="1:27" ht="18.75" customHeight="1">
      <c r="A940" s="18"/>
      <c r="B940" s="409"/>
      <c r="C940" s="409"/>
      <c r="D940" s="409"/>
      <c r="E940" s="409"/>
      <c r="F940" s="409"/>
      <c r="G940" s="409"/>
      <c r="H940" s="409"/>
      <c r="I940" s="409"/>
      <c r="J940" s="409"/>
      <c r="K940" s="409"/>
      <c r="L940" s="409"/>
      <c r="M940" s="409"/>
      <c r="N940" s="409"/>
      <c r="P940" s="18"/>
      <c r="Q940" s="18"/>
      <c r="R940" s="18"/>
      <c r="S940" s="18"/>
      <c r="T940" s="18"/>
      <c r="U940" s="18"/>
      <c r="V940" s="18"/>
      <c r="W940" s="18"/>
      <c r="X940" s="18"/>
      <c r="Y940" s="18"/>
      <c r="Z940" s="18"/>
      <c r="AA940" s="18"/>
    </row>
    <row r="941" spans="1:27" ht="18.75" customHeight="1">
      <c r="A941" s="18"/>
      <c r="B941" s="409"/>
      <c r="C941" s="409"/>
      <c r="D941" s="409"/>
      <c r="E941" s="409"/>
      <c r="F941" s="409"/>
      <c r="G941" s="409"/>
      <c r="H941" s="409"/>
      <c r="I941" s="409"/>
      <c r="J941" s="409"/>
      <c r="K941" s="409"/>
      <c r="L941" s="409"/>
      <c r="M941" s="409"/>
      <c r="N941" s="409"/>
      <c r="P941" s="18"/>
      <c r="Q941" s="18"/>
      <c r="R941" s="18"/>
      <c r="S941" s="18"/>
      <c r="T941" s="18"/>
      <c r="U941" s="18"/>
      <c r="V941" s="18"/>
      <c r="W941" s="18"/>
      <c r="X941" s="18"/>
      <c r="Y941" s="18"/>
      <c r="Z941" s="18"/>
      <c r="AA941" s="18"/>
    </row>
    <row r="942" spans="1:27" ht="18.75" customHeight="1">
      <c r="A942" s="18"/>
      <c r="B942" s="409"/>
      <c r="C942" s="409"/>
      <c r="D942" s="409"/>
      <c r="E942" s="409"/>
      <c r="F942" s="409"/>
      <c r="G942" s="409"/>
      <c r="H942" s="409"/>
      <c r="I942" s="409"/>
      <c r="J942" s="409"/>
      <c r="K942" s="409"/>
      <c r="L942" s="409"/>
      <c r="M942" s="409"/>
      <c r="N942" s="409"/>
      <c r="P942" s="18"/>
      <c r="Q942" s="18"/>
      <c r="R942" s="18"/>
      <c r="S942" s="18"/>
      <c r="T942" s="18"/>
      <c r="U942" s="18"/>
      <c r="V942" s="18"/>
      <c r="W942" s="18"/>
      <c r="X942" s="18"/>
      <c r="Y942" s="18"/>
      <c r="Z942" s="18"/>
      <c r="AA942" s="18"/>
    </row>
    <row r="943" spans="1:27" ht="18.75" customHeight="1">
      <c r="A943" s="18"/>
      <c r="B943" s="409"/>
      <c r="C943" s="409"/>
      <c r="D943" s="409"/>
      <c r="E943" s="409"/>
      <c r="F943" s="409"/>
      <c r="G943" s="409"/>
      <c r="H943" s="409"/>
      <c r="I943" s="409"/>
      <c r="J943" s="409"/>
      <c r="K943" s="409"/>
      <c r="L943" s="409"/>
      <c r="M943" s="409"/>
      <c r="N943" s="409"/>
      <c r="P943" s="18"/>
      <c r="Q943" s="18"/>
      <c r="R943" s="18"/>
      <c r="S943" s="18"/>
      <c r="T943" s="18"/>
      <c r="U943" s="18"/>
      <c r="V943" s="18"/>
      <c r="W943" s="18"/>
      <c r="X943" s="18"/>
      <c r="Y943" s="18"/>
      <c r="Z943" s="18"/>
      <c r="AA943" s="18"/>
    </row>
    <row r="944" spans="1:27" ht="18.75" customHeight="1">
      <c r="A944" s="18"/>
      <c r="B944" s="409"/>
      <c r="C944" s="409"/>
      <c r="D944" s="409"/>
      <c r="E944" s="409"/>
      <c r="F944" s="409"/>
      <c r="G944" s="409"/>
      <c r="H944" s="409"/>
      <c r="I944" s="409"/>
      <c r="J944" s="409"/>
      <c r="K944" s="409"/>
      <c r="L944" s="409"/>
      <c r="M944" s="409"/>
      <c r="N944" s="409"/>
      <c r="P944" s="18"/>
      <c r="Q944" s="18"/>
      <c r="R944" s="18"/>
      <c r="S944" s="18"/>
      <c r="T944" s="18"/>
      <c r="U944" s="18"/>
      <c r="V944" s="18"/>
      <c r="W944" s="18"/>
      <c r="X944" s="18"/>
      <c r="Y944" s="18"/>
      <c r="Z944" s="18"/>
      <c r="AA944" s="18"/>
    </row>
    <row r="945" spans="1:27" ht="18.75" customHeight="1">
      <c r="A945" s="18"/>
      <c r="B945" s="409"/>
      <c r="C945" s="409"/>
      <c r="D945" s="409"/>
      <c r="E945" s="409"/>
      <c r="F945" s="409"/>
      <c r="G945" s="409"/>
      <c r="H945" s="409"/>
      <c r="I945" s="409"/>
      <c r="J945" s="409"/>
      <c r="K945" s="409"/>
      <c r="L945" s="409"/>
      <c r="M945" s="409"/>
      <c r="N945" s="409"/>
      <c r="P945" s="18"/>
      <c r="Q945" s="18"/>
      <c r="R945" s="18"/>
      <c r="S945" s="18"/>
      <c r="T945" s="18"/>
      <c r="U945" s="18"/>
      <c r="V945" s="18"/>
      <c r="W945" s="18"/>
      <c r="X945" s="18"/>
      <c r="Y945" s="18"/>
      <c r="Z945" s="18"/>
      <c r="AA945" s="18"/>
    </row>
    <row r="946" spans="1:27" ht="18.75" customHeight="1">
      <c r="A946" s="18"/>
      <c r="B946" s="409"/>
      <c r="C946" s="409"/>
      <c r="D946" s="409"/>
      <c r="E946" s="409"/>
      <c r="F946" s="409"/>
      <c r="G946" s="409"/>
      <c r="H946" s="409"/>
      <c r="I946" s="409"/>
      <c r="J946" s="409"/>
      <c r="K946" s="409"/>
      <c r="L946" s="409"/>
      <c r="M946" s="409"/>
      <c r="N946" s="409"/>
      <c r="P946" s="18"/>
      <c r="Q946" s="18"/>
      <c r="R946" s="18"/>
      <c r="S946" s="18"/>
      <c r="T946" s="18"/>
      <c r="U946" s="18"/>
      <c r="V946" s="18"/>
      <c r="W946" s="18"/>
      <c r="X946" s="18"/>
      <c r="Y946" s="18"/>
      <c r="Z946" s="18"/>
      <c r="AA946" s="18"/>
    </row>
    <row r="947" spans="1:27" ht="18.75" customHeight="1">
      <c r="A947" s="18"/>
      <c r="B947" s="409"/>
      <c r="C947" s="409"/>
      <c r="D947" s="409"/>
      <c r="E947" s="409"/>
      <c r="F947" s="409"/>
      <c r="G947" s="409"/>
      <c r="H947" s="409"/>
      <c r="I947" s="409"/>
      <c r="J947" s="409"/>
      <c r="K947" s="409"/>
      <c r="L947" s="409"/>
      <c r="M947" s="409"/>
      <c r="N947" s="409"/>
      <c r="P947" s="18"/>
      <c r="Q947" s="18"/>
      <c r="R947" s="18"/>
      <c r="S947" s="18"/>
      <c r="T947" s="18"/>
      <c r="U947" s="18"/>
      <c r="V947" s="18"/>
      <c r="W947" s="18"/>
      <c r="X947" s="18"/>
      <c r="Y947" s="18"/>
      <c r="Z947" s="18"/>
      <c r="AA947" s="18"/>
    </row>
    <row r="948" spans="1:27" ht="18.75" customHeight="1">
      <c r="A948" s="18"/>
      <c r="B948" s="409"/>
      <c r="C948" s="409"/>
      <c r="D948" s="409"/>
      <c r="E948" s="409"/>
      <c r="F948" s="409"/>
      <c r="G948" s="409"/>
      <c r="H948" s="409"/>
      <c r="I948" s="409"/>
      <c r="J948" s="409"/>
      <c r="K948" s="409"/>
      <c r="L948" s="409"/>
      <c r="M948" s="409"/>
      <c r="N948" s="409"/>
      <c r="P948" s="18"/>
      <c r="Q948" s="18"/>
      <c r="R948" s="18"/>
      <c r="S948" s="18"/>
      <c r="T948" s="18"/>
      <c r="U948" s="18"/>
      <c r="V948" s="18"/>
      <c r="W948" s="18"/>
      <c r="X948" s="18"/>
      <c r="Y948" s="18"/>
      <c r="Z948" s="18"/>
      <c r="AA948" s="18"/>
    </row>
    <row r="949" spans="1:27" ht="18.75" customHeight="1">
      <c r="A949" s="18"/>
      <c r="B949" s="409"/>
      <c r="C949" s="409"/>
      <c r="D949" s="409"/>
      <c r="E949" s="409"/>
      <c r="F949" s="409"/>
      <c r="G949" s="409"/>
      <c r="H949" s="409"/>
      <c r="I949" s="409"/>
      <c r="J949" s="409"/>
      <c r="K949" s="409"/>
      <c r="L949" s="409"/>
      <c r="M949" s="409"/>
      <c r="N949" s="409"/>
      <c r="P949" s="18"/>
      <c r="Q949" s="18"/>
      <c r="R949" s="18"/>
      <c r="S949" s="18"/>
      <c r="T949" s="18"/>
      <c r="U949" s="18"/>
      <c r="V949" s="18"/>
      <c r="W949" s="18"/>
      <c r="X949" s="18"/>
      <c r="Y949" s="18"/>
      <c r="Z949" s="18"/>
      <c r="AA949" s="18"/>
    </row>
    <row r="950" spans="1:27" ht="18.75" customHeight="1">
      <c r="A950" s="18"/>
      <c r="B950" s="409"/>
      <c r="C950" s="409"/>
      <c r="D950" s="409"/>
      <c r="E950" s="409"/>
      <c r="F950" s="409"/>
      <c r="G950" s="409"/>
      <c r="H950" s="409"/>
      <c r="I950" s="409"/>
      <c r="J950" s="409"/>
      <c r="K950" s="409"/>
      <c r="L950" s="409"/>
      <c r="M950" s="409"/>
      <c r="N950" s="409"/>
      <c r="P950" s="18"/>
      <c r="Q950" s="18"/>
      <c r="R950" s="18"/>
      <c r="S950" s="18"/>
      <c r="T950" s="18"/>
      <c r="U950" s="18"/>
      <c r="V950" s="18"/>
      <c r="W950" s="18"/>
      <c r="X950" s="18"/>
      <c r="Y950" s="18"/>
      <c r="Z950" s="18"/>
      <c r="AA950" s="18"/>
    </row>
    <row r="951" spans="1:27" ht="18.75" customHeight="1">
      <c r="A951" s="18"/>
      <c r="B951" s="409"/>
      <c r="C951" s="409"/>
      <c r="D951" s="409"/>
      <c r="E951" s="409"/>
      <c r="F951" s="409"/>
      <c r="G951" s="409"/>
      <c r="H951" s="409"/>
      <c r="I951" s="409"/>
      <c r="J951" s="409"/>
      <c r="K951" s="409"/>
      <c r="L951" s="409"/>
      <c r="M951" s="409"/>
      <c r="N951" s="409"/>
      <c r="P951" s="18"/>
      <c r="Q951" s="18"/>
      <c r="R951" s="18"/>
      <c r="S951" s="18"/>
      <c r="T951" s="18"/>
      <c r="U951" s="18"/>
      <c r="V951" s="18"/>
      <c r="W951" s="18"/>
      <c r="X951" s="18"/>
      <c r="Y951" s="18"/>
      <c r="Z951" s="18"/>
      <c r="AA951" s="18"/>
    </row>
    <row r="952" spans="1:27" ht="18.75" customHeight="1">
      <c r="A952" s="18"/>
      <c r="B952" s="409"/>
      <c r="C952" s="409"/>
      <c r="D952" s="409"/>
      <c r="E952" s="409"/>
      <c r="F952" s="409"/>
      <c r="G952" s="409"/>
      <c r="H952" s="409"/>
      <c r="I952" s="409"/>
      <c r="J952" s="409"/>
      <c r="K952" s="409"/>
      <c r="L952" s="409"/>
      <c r="M952" s="409"/>
      <c r="N952" s="409"/>
      <c r="P952" s="18"/>
      <c r="Q952" s="18"/>
      <c r="R952" s="18"/>
      <c r="S952" s="18"/>
      <c r="T952" s="18"/>
      <c r="U952" s="18"/>
      <c r="V952" s="18"/>
      <c r="W952" s="18"/>
      <c r="X952" s="18"/>
      <c r="Y952" s="18"/>
      <c r="Z952" s="18"/>
      <c r="AA952" s="18"/>
    </row>
    <row r="953" spans="1:27" ht="18.75" customHeight="1">
      <c r="A953" s="18"/>
      <c r="B953" s="409"/>
      <c r="C953" s="409"/>
      <c r="D953" s="409"/>
      <c r="E953" s="409"/>
      <c r="F953" s="409"/>
      <c r="G953" s="409"/>
      <c r="H953" s="409"/>
      <c r="I953" s="409"/>
      <c r="J953" s="409"/>
      <c r="K953" s="409"/>
      <c r="L953" s="409"/>
      <c r="M953" s="409"/>
      <c r="N953" s="409"/>
      <c r="P953" s="18"/>
      <c r="Q953" s="18"/>
      <c r="R953" s="18"/>
      <c r="S953" s="18"/>
      <c r="T953" s="18"/>
      <c r="U953" s="18"/>
      <c r="V953" s="18"/>
      <c r="W953" s="18"/>
      <c r="X953" s="18"/>
      <c r="Y953" s="18"/>
      <c r="Z953" s="18"/>
      <c r="AA953" s="18"/>
    </row>
    <row r="954" spans="1:27" ht="18.75" customHeight="1">
      <c r="A954" s="18"/>
      <c r="B954" s="409"/>
      <c r="C954" s="409"/>
      <c r="D954" s="409"/>
      <c r="E954" s="409"/>
      <c r="F954" s="409"/>
      <c r="G954" s="409"/>
      <c r="H954" s="409"/>
      <c r="I954" s="409"/>
      <c r="J954" s="409"/>
      <c r="K954" s="409"/>
      <c r="L954" s="409"/>
      <c r="M954" s="409"/>
      <c r="N954" s="409"/>
      <c r="P954" s="18"/>
      <c r="Q954" s="18"/>
      <c r="R954" s="18"/>
      <c r="S954" s="18"/>
      <c r="T954" s="18"/>
      <c r="U954" s="18"/>
      <c r="V954" s="18"/>
      <c r="W954" s="18"/>
      <c r="X954" s="18"/>
      <c r="Y954" s="18"/>
      <c r="Z954" s="18"/>
      <c r="AA954" s="18"/>
    </row>
    <row r="955" spans="1:27" ht="18.75" customHeight="1">
      <c r="A955" s="18"/>
      <c r="B955" s="409"/>
      <c r="C955" s="409"/>
      <c r="D955" s="409"/>
      <c r="E955" s="409"/>
      <c r="F955" s="409"/>
      <c r="G955" s="409"/>
      <c r="H955" s="409"/>
      <c r="I955" s="409"/>
      <c r="J955" s="409"/>
      <c r="K955" s="409"/>
      <c r="L955" s="409"/>
      <c r="M955" s="409"/>
      <c r="N955" s="409"/>
      <c r="P955" s="18"/>
      <c r="Q955" s="18"/>
      <c r="R955" s="18"/>
      <c r="S955" s="18"/>
      <c r="T955" s="18"/>
      <c r="U955" s="18"/>
      <c r="V955" s="18"/>
      <c r="W955" s="18"/>
      <c r="X955" s="18"/>
      <c r="Y955" s="18"/>
      <c r="Z955" s="18"/>
      <c r="AA955" s="18"/>
    </row>
    <row r="956" spans="1:27" ht="18.75" customHeight="1">
      <c r="A956" s="18"/>
      <c r="B956" s="409"/>
      <c r="C956" s="409"/>
      <c r="D956" s="409"/>
      <c r="E956" s="409"/>
      <c r="F956" s="409"/>
      <c r="G956" s="409"/>
      <c r="H956" s="409"/>
      <c r="I956" s="409"/>
      <c r="J956" s="409"/>
      <c r="K956" s="409"/>
      <c r="L956" s="409"/>
      <c r="M956" s="409"/>
      <c r="N956" s="409"/>
      <c r="P956" s="18"/>
      <c r="Q956" s="18"/>
      <c r="R956" s="18"/>
      <c r="S956" s="18"/>
      <c r="T956" s="18"/>
      <c r="U956" s="18"/>
      <c r="V956" s="18"/>
      <c r="W956" s="18"/>
      <c r="X956" s="18"/>
      <c r="Y956" s="18"/>
      <c r="Z956" s="18"/>
      <c r="AA956" s="18"/>
    </row>
    <row r="957" spans="1:27" ht="18.75" customHeight="1">
      <c r="A957" s="18"/>
      <c r="B957" s="409"/>
      <c r="C957" s="409"/>
      <c r="D957" s="409"/>
      <c r="E957" s="409"/>
      <c r="F957" s="409"/>
      <c r="G957" s="409"/>
      <c r="H957" s="409"/>
      <c r="I957" s="409"/>
      <c r="J957" s="409"/>
      <c r="K957" s="409"/>
      <c r="L957" s="409"/>
      <c r="M957" s="409"/>
      <c r="N957" s="409"/>
      <c r="P957" s="18"/>
      <c r="Q957" s="18"/>
      <c r="R957" s="18"/>
      <c r="S957" s="18"/>
      <c r="T957" s="18"/>
      <c r="U957" s="18"/>
      <c r="V957" s="18"/>
      <c r="W957" s="18"/>
      <c r="X957" s="18"/>
      <c r="Y957" s="18"/>
      <c r="Z957" s="18"/>
      <c r="AA957" s="18"/>
    </row>
    <row r="958" spans="1:27" ht="18.75" customHeight="1">
      <c r="A958" s="18"/>
      <c r="B958" s="409"/>
      <c r="C958" s="409"/>
      <c r="D958" s="409"/>
      <c r="E958" s="409"/>
      <c r="F958" s="409"/>
      <c r="G958" s="409"/>
      <c r="H958" s="409"/>
      <c r="I958" s="409"/>
      <c r="J958" s="409"/>
      <c r="K958" s="409"/>
      <c r="L958" s="409"/>
      <c r="M958" s="409"/>
      <c r="N958" s="409"/>
      <c r="P958" s="18"/>
      <c r="Q958" s="18"/>
      <c r="R958" s="18"/>
      <c r="S958" s="18"/>
      <c r="T958" s="18"/>
      <c r="U958" s="18"/>
      <c r="V958" s="18"/>
      <c r="W958" s="18"/>
      <c r="X958" s="18"/>
      <c r="Y958" s="18"/>
      <c r="Z958" s="18"/>
      <c r="AA958" s="18"/>
    </row>
    <row r="959" spans="1:27" ht="18.75" customHeight="1">
      <c r="A959" s="18"/>
      <c r="B959" s="409"/>
      <c r="C959" s="409"/>
      <c r="D959" s="409"/>
      <c r="E959" s="409"/>
      <c r="F959" s="409"/>
      <c r="G959" s="409"/>
      <c r="H959" s="409"/>
      <c r="I959" s="409"/>
      <c r="J959" s="409"/>
      <c r="K959" s="409"/>
      <c r="L959" s="409"/>
      <c r="M959" s="409"/>
      <c r="N959" s="409"/>
      <c r="P959" s="18"/>
      <c r="Q959" s="18"/>
      <c r="R959" s="18"/>
      <c r="S959" s="18"/>
      <c r="T959" s="18"/>
      <c r="U959" s="18"/>
      <c r="V959" s="18"/>
      <c r="W959" s="18"/>
      <c r="X959" s="18"/>
      <c r="Y959" s="18"/>
      <c r="Z959" s="18"/>
      <c r="AA959" s="18"/>
    </row>
    <row r="960" spans="1:27" ht="18.75" customHeight="1">
      <c r="A960" s="18"/>
      <c r="B960" s="409"/>
      <c r="C960" s="409"/>
      <c r="D960" s="409"/>
      <c r="E960" s="409"/>
      <c r="F960" s="409"/>
      <c r="G960" s="409"/>
      <c r="H960" s="409"/>
      <c r="I960" s="409"/>
      <c r="J960" s="409"/>
      <c r="K960" s="409"/>
      <c r="L960" s="409"/>
      <c r="M960" s="409"/>
      <c r="N960" s="409"/>
      <c r="P960" s="18"/>
      <c r="Q960" s="18"/>
      <c r="R960" s="18"/>
      <c r="S960" s="18"/>
      <c r="T960" s="18"/>
      <c r="U960" s="18"/>
      <c r="V960" s="18"/>
      <c r="W960" s="18"/>
      <c r="X960" s="18"/>
      <c r="Y960" s="18"/>
      <c r="Z960" s="18"/>
      <c r="AA960" s="18"/>
    </row>
    <row r="961" spans="1:27" ht="18.75" customHeight="1">
      <c r="A961" s="18"/>
      <c r="B961" s="409"/>
      <c r="C961" s="409"/>
      <c r="D961" s="409"/>
      <c r="E961" s="409"/>
      <c r="F961" s="409"/>
      <c r="G961" s="409"/>
      <c r="H961" s="409"/>
      <c r="I961" s="409"/>
      <c r="J961" s="409"/>
      <c r="K961" s="409"/>
      <c r="L961" s="409"/>
      <c r="M961" s="409"/>
      <c r="N961" s="409"/>
      <c r="P961" s="18"/>
      <c r="Q961" s="18"/>
      <c r="R961" s="18"/>
      <c r="S961" s="18"/>
      <c r="T961" s="18"/>
      <c r="U961" s="18"/>
      <c r="V961" s="18"/>
      <c r="W961" s="18"/>
      <c r="X961" s="18"/>
      <c r="Y961" s="18"/>
      <c r="Z961" s="18"/>
      <c r="AA961" s="18"/>
    </row>
    <row r="962" spans="1:27" ht="18.75" customHeight="1">
      <c r="A962" s="18"/>
      <c r="B962" s="409"/>
      <c r="C962" s="409"/>
      <c r="D962" s="409"/>
      <c r="E962" s="409"/>
      <c r="F962" s="409"/>
      <c r="G962" s="409"/>
      <c r="H962" s="409"/>
      <c r="I962" s="409"/>
      <c r="J962" s="409"/>
      <c r="K962" s="409"/>
      <c r="L962" s="409"/>
      <c r="M962" s="409"/>
      <c r="N962" s="409"/>
      <c r="P962" s="18"/>
      <c r="Q962" s="18"/>
      <c r="R962" s="18"/>
      <c r="S962" s="18"/>
      <c r="T962" s="18"/>
      <c r="U962" s="18"/>
      <c r="V962" s="18"/>
      <c r="W962" s="18"/>
      <c r="X962" s="18"/>
      <c r="Y962" s="18"/>
      <c r="Z962" s="18"/>
      <c r="AA962" s="18"/>
    </row>
    <row r="963" spans="1:27" ht="18.75" customHeight="1">
      <c r="A963" s="18"/>
      <c r="B963" s="409"/>
      <c r="C963" s="409"/>
      <c r="D963" s="409"/>
      <c r="E963" s="409"/>
      <c r="F963" s="409"/>
      <c r="G963" s="409"/>
      <c r="H963" s="409"/>
      <c r="I963" s="409"/>
      <c r="J963" s="409"/>
      <c r="K963" s="409"/>
      <c r="L963" s="409"/>
      <c r="M963" s="409"/>
      <c r="N963" s="409"/>
      <c r="P963" s="18"/>
      <c r="Q963" s="18"/>
      <c r="R963" s="18"/>
      <c r="S963" s="18"/>
      <c r="T963" s="18"/>
      <c r="U963" s="18"/>
      <c r="V963" s="18"/>
      <c r="W963" s="18"/>
      <c r="X963" s="18"/>
      <c r="Y963" s="18"/>
      <c r="Z963" s="18"/>
      <c r="AA963" s="18"/>
    </row>
    <row r="964" spans="1:27" ht="18.75" customHeight="1">
      <c r="A964" s="18"/>
      <c r="B964" s="409"/>
      <c r="C964" s="409"/>
      <c r="D964" s="409"/>
      <c r="E964" s="409"/>
      <c r="F964" s="409"/>
      <c r="G964" s="409"/>
      <c r="H964" s="409"/>
      <c r="I964" s="409"/>
      <c r="J964" s="409"/>
      <c r="K964" s="409"/>
      <c r="L964" s="409"/>
      <c r="M964" s="409"/>
      <c r="N964" s="409"/>
      <c r="P964" s="18"/>
      <c r="Q964" s="18"/>
      <c r="R964" s="18"/>
      <c r="S964" s="18"/>
      <c r="T964" s="18"/>
      <c r="U964" s="18"/>
      <c r="V964" s="18"/>
      <c r="W964" s="18"/>
      <c r="X964" s="18"/>
      <c r="Y964" s="18"/>
      <c r="Z964" s="18"/>
      <c r="AA964" s="18"/>
    </row>
    <row r="965" spans="1:27" ht="18.75" customHeight="1">
      <c r="A965" s="18"/>
      <c r="B965" s="409"/>
      <c r="C965" s="409"/>
      <c r="D965" s="409"/>
      <c r="E965" s="409"/>
      <c r="F965" s="409"/>
      <c r="G965" s="409"/>
      <c r="H965" s="409"/>
      <c r="I965" s="409"/>
      <c r="J965" s="409"/>
      <c r="K965" s="409"/>
      <c r="L965" s="409"/>
      <c r="M965" s="409"/>
      <c r="N965" s="409"/>
      <c r="P965" s="18"/>
      <c r="Q965" s="18"/>
      <c r="R965" s="18"/>
      <c r="S965" s="18"/>
      <c r="T965" s="18"/>
      <c r="U965" s="18"/>
      <c r="V965" s="18"/>
      <c r="W965" s="18"/>
      <c r="X965" s="18"/>
      <c r="Y965" s="18"/>
      <c r="Z965" s="18"/>
      <c r="AA965" s="18"/>
    </row>
    <row r="966" spans="1:27" ht="18.75" customHeight="1">
      <c r="A966" s="18"/>
      <c r="B966" s="409"/>
      <c r="C966" s="409"/>
      <c r="D966" s="409"/>
      <c r="E966" s="409"/>
      <c r="F966" s="409"/>
      <c r="G966" s="409"/>
      <c r="H966" s="409"/>
      <c r="I966" s="409"/>
      <c r="J966" s="409"/>
      <c r="K966" s="409"/>
      <c r="L966" s="409"/>
      <c r="M966" s="409"/>
      <c r="N966" s="409"/>
      <c r="P966" s="18"/>
      <c r="Q966" s="18"/>
      <c r="R966" s="18"/>
      <c r="S966" s="18"/>
      <c r="T966" s="18"/>
      <c r="U966" s="18"/>
      <c r="V966" s="18"/>
      <c r="W966" s="18"/>
      <c r="X966" s="18"/>
      <c r="Y966" s="18"/>
      <c r="Z966" s="18"/>
      <c r="AA966" s="18"/>
    </row>
    <row r="967" spans="1:27" ht="18.75" customHeight="1">
      <c r="A967" s="18"/>
      <c r="B967" s="409"/>
      <c r="C967" s="409"/>
      <c r="D967" s="409"/>
      <c r="E967" s="409"/>
      <c r="F967" s="409"/>
      <c r="G967" s="409"/>
      <c r="H967" s="409"/>
      <c r="I967" s="409"/>
      <c r="J967" s="409"/>
      <c r="K967" s="409"/>
      <c r="L967" s="409"/>
      <c r="M967" s="409"/>
      <c r="N967" s="409"/>
      <c r="P967" s="18"/>
      <c r="Q967" s="18"/>
      <c r="R967" s="18"/>
      <c r="S967" s="18"/>
      <c r="T967" s="18"/>
      <c r="U967" s="18"/>
      <c r="V967" s="18"/>
      <c r="W967" s="18"/>
      <c r="X967" s="18"/>
      <c r="Y967" s="18"/>
      <c r="Z967" s="18"/>
      <c r="AA967" s="18"/>
    </row>
    <row r="968" spans="1:27" ht="18.75" customHeight="1">
      <c r="A968" s="18"/>
      <c r="B968" s="409"/>
      <c r="C968" s="409"/>
      <c r="D968" s="409"/>
      <c r="E968" s="409"/>
      <c r="F968" s="409"/>
      <c r="G968" s="409"/>
      <c r="H968" s="409"/>
      <c r="I968" s="409"/>
      <c r="J968" s="409"/>
      <c r="K968" s="409"/>
      <c r="L968" s="409"/>
      <c r="M968" s="409"/>
      <c r="N968" s="409"/>
      <c r="P968" s="18"/>
      <c r="Q968" s="18"/>
      <c r="R968" s="18"/>
      <c r="S968" s="18"/>
      <c r="T968" s="18"/>
      <c r="U968" s="18"/>
      <c r="V968" s="18"/>
      <c r="W968" s="18"/>
      <c r="X968" s="18"/>
      <c r="Y968" s="18"/>
      <c r="Z968" s="18"/>
      <c r="AA968" s="18"/>
    </row>
    <row r="969" spans="1:27" ht="18.75" customHeight="1">
      <c r="A969" s="18"/>
      <c r="B969" s="409"/>
      <c r="C969" s="409"/>
      <c r="D969" s="409"/>
      <c r="E969" s="409"/>
      <c r="F969" s="409"/>
      <c r="G969" s="409"/>
      <c r="H969" s="409"/>
      <c r="I969" s="409"/>
      <c r="J969" s="409"/>
      <c r="K969" s="409"/>
      <c r="L969" s="409"/>
      <c r="M969" s="409"/>
      <c r="N969" s="409"/>
      <c r="P969" s="18"/>
      <c r="Q969" s="18"/>
      <c r="R969" s="18"/>
      <c r="S969" s="18"/>
      <c r="T969" s="18"/>
      <c r="U969" s="18"/>
      <c r="V969" s="18"/>
      <c r="W969" s="18"/>
      <c r="X969" s="18"/>
      <c r="Y969" s="18"/>
      <c r="Z969" s="18"/>
      <c r="AA969" s="18"/>
    </row>
    <row r="970" spans="1:27" ht="18.75" customHeight="1">
      <c r="A970" s="18"/>
      <c r="B970" s="409"/>
      <c r="C970" s="409"/>
      <c r="D970" s="409"/>
      <c r="E970" s="409"/>
      <c r="F970" s="409"/>
      <c r="G970" s="409"/>
      <c r="H970" s="409"/>
      <c r="I970" s="409"/>
      <c r="J970" s="409"/>
      <c r="K970" s="409"/>
      <c r="L970" s="409"/>
      <c r="M970" s="409"/>
      <c r="N970" s="409"/>
      <c r="P970" s="18"/>
      <c r="Q970" s="18"/>
      <c r="R970" s="18"/>
      <c r="S970" s="18"/>
      <c r="T970" s="18"/>
      <c r="U970" s="18"/>
      <c r="V970" s="18"/>
      <c r="W970" s="18"/>
      <c r="X970" s="18"/>
      <c r="Y970" s="18"/>
      <c r="Z970" s="18"/>
      <c r="AA970" s="18"/>
    </row>
    <row r="971" spans="1:27" ht="18.75" customHeight="1">
      <c r="A971" s="18"/>
      <c r="B971" s="409"/>
      <c r="C971" s="409"/>
      <c r="D971" s="409"/>
      <c r="E971" s="409"/>
      <c r="F971" s="409"/>
      <c r="G971" s="409"/>
      <c r="H971" s="409"/>
      <c r="I971" s="409"/>
      <c r="J971" s="409"/>
      <c r="K971" s="409"/>
      <c r="L971" s="409"/>
      <c r="M971" s="409"/>
      <c r="N971" s="409"/>
      <c r="P971" s="18"/>
      <c r="Q971" s="18"/>
      <c r="R971" s="18"/>
      <c r="S971" s="18"/>
      <c r="T971" s="18"/>
      <c r="U971" s="18"/>
      <c r="V971" s="18"/>
      <c r="W971" s="18"/>
      <c r="X971" s="18"/>
      <c r="Y971" s="18"/>
      <c r="Z971" s="18"/>
      <c r="AA971" s="18"/>
    </row>
    <row r="972" spans="1:27" ht="18.75" customHeight="1">
      <c r="A972" s="18"/>
      <c r="B972" s="409"/>
      <c r="C972" s="409"/>
      <c r="D972" s="409"/>
      <c r="E972" s="409"/>
      <c r="F972" s="409"/>
      <c r="G972" s="409"/>
      <c r="H972" s="409"/>
      <c r="I972" s="409"/>
      <c r="J972" s="409"/>
      <c r="K972" s="409"/>
      <c r="L972" s="409"/>
      <c r="M972" s="409"/>
      <c r="N972" s="409"/>
      <c r="P972" s="18"/>
      <c r="Q972" s="18"/>
      <c r="R972" s="18"/>
      <c r="S972" s="18"/>
      <c r="T972" s="18"/>
      <c r="U972" s="18"/>
      <c r="V972" s="18"/>
      <c r="W972" s="18"/>
      <c r="X972" s="18"/>
      <c r="Y972" s="18"/>
      <c r="Z972" s="18"/>
      <c r="AA972" s="18"/>
    </row>
    <row r="973" spans="1:27" ht="18.75" customHeight="1">
      <c r="A973" s="18"/>
      <c r="B973" s="409"/>
      <c r="C973" s="409"/>
      <c r="D973" s="409"/>
      <c r="E973" s="409"/>
      <c r="F973" s="409"/>
      <c r="G973" s="409"/>
      <c r="H973" s="409"/>
      <c r="I973" s="409"/>
      <c r="J973" s="409"/>
      <c r="K973" s="409"/>
      <c r="L973" s="409"/>
      <c r="M973" s="409"/>
      <c r="N973" s="409"/>
      <c r="P973" s="18"/>
      <c r="Q973" s="18"/>
      <c r="R973" s="18"/>
      <c r="S973" s="18"/>
      <c r="T973" s="18"/>
      <c r="U973" s="18"/>
      <c r="V973" s="18"/>
      <c r="W973" s="18"/>
      <c r="X973" s="18"/>
      <c r="Y973" s="18"/>
      <c r="Z973" s="18"/>
      <c r="AA973" s="18"/>
    </row>
    <row r="974" spans="1:27" ht="18.75" customHeight="1">
      <c r="A974" s="18"/>
      <c r="B974" s="409"/>
      <c r="C974" s="409"/>
      <c r="D974" s="409"/>
      <c r="E974" s="409"/>
      <c r="F974" s="409"/>
      <c r="G974" s="409"/>
      <c r="H974" s="409"/>
      <c r="I974" s="409"/>
      <c r="J974" s="409"/>
      <c r="K974" s="409"/>
      <c r="L974" s="409"/>
      <c r="M974" s="409"/>
      <c r="N974" s="409"/>
      <c r="P974" s="18"/>
      <c r="Q974" s="18"/>
      <c r="R974" s="18"/>
      <c r="S974" s="18"/>
      <c r="T974" s="18"/>
      <c r="U974" s="18"/>
      <c r="V974" s="18"/>
      <c r="W974" s="18"/>
      <c r="X974" s="18"/>
      <c r="Y974" s="18"/>
      <c r="Z974" s="18"/>
      <c r="AA974" s="18"/>
    </row>
    <row r="975" spans="1:27" ht="18.75" customHeight="1">
      <c r="A975" s="18"/>
      <c r="B975" s="409"/>
      <c r="C975" s="409"/>
      <c r="D975" s="409"/>
      <c r="E975" s="409"/>
      <c r="F975" s="409"/>
      <c r="G975" s="409"/>
      <c r="H975" s="409"/>
      <c r="I975" s="409"/>
      <c r="J975" s="409"/>
      <c r="K975" s="409"/>
      <c r="L975" s="409"/>
      <c r="M975" s="409"/>
      <c r="N975" s="409"/>
      <c r="P975" s="18"/>
      <c r="Q975" s="18"/>
      <c r="R975" s="18"/>
      <c r="S975" s="18"/>
      <c r="T975" s="18"/>
      <c r="U975" s="18"/>
      <c r="V975" s="18"/>
      <c r="W975" s="18"/>
      <c r="X975" s="18"/>
      <c r="Y975" s="18"/>
      <c r="Z975" s="18"/>
      <c r="AA975" s="18"/>
    </row>
    <row r="976" spans="1:27" ht="18.75" customHeight="1">
      <c r="A976" s="18"/>
      <c r="B976" s="409"/>
      <c r="C976" s="409"/>
      <c r="D976" s="409"/>
      <c r="E976" s="409"/>
      <c r="F976" s="409"/>
      <c r="G976" s="409"/>
      <c r="H976" s="409"/>
      <c r="I976" s="409"/>
      <c r="J976" s="409"/>
      <c r="K976" s="409"/>
      <c r="L976" s="409"/>
      <c r="M976" s="409"/>
      <c r="N976" s="409"/>
      <c r="P976" s="18"/>
      <c r="Q976" s="18"/>
      <c r="R976" s="18"/>
      <c r="S976" s="18"/>
      <c r="T976" s="18"/>
      <c r="U976" s="18"/>
      <c r="V976" s="18"/>
      <c r="W976" s="18"/>
      <c r="X976" s="18"/>
      <c r="Y976" s="18"/>
      <c r="Z976" s="18"/>
      <c r="AA976" s="18"/>
    </row>
    <row r="977" spans="1:27" ht="18.75" customHeight="1">
      <c r="A977" s="18"/>
      <c r="B977" s="409"/>
      <c r="C977" s="409"/>
      <c r="D977" s="409"/>
      <c r="E977" s="409"/>
      <c r="F977" s="409"/>
      <c r="G977" s="409"/>
      <c r="H977" s="409"/>
      <c r="I977" s="409"/>
      <c r="J977" s="409"/>
      <c r="K977" s="409"/>
      <c r="L977" s="409"/>
      <c r="M977" s="409"/>
      <c r="N977" s="409"/>
      <c r="P977" s="18"/>
      <c r="Q977" s="18"/>
      <c r="R977" s="18"/>
      <c r="S977" s="18"/>
      <c r="T977" s="18"/>
      <c r="U977" s="18"/>
      <c r="V977" s="18"/>
      <c r="W977" s="18"/>
      <c r="X977" s="18"/>
      <c r="Y977" s="18"/>
      <c r="Z977" s="18"/>
      <c r="AA977" s="18"/>
    </row>
    <row r="978" spans="1:27" ht="18.75" customHeight="1">
      <c r="A978" s="18"/>
      <c r="B978" s="409"/>
      <c r="C978" s="409"/>
      <c r="D978" s="409"/>
      <c r="E978" s="409"/>
      <c r="F978" s="409"/>
      <c r="G978" s="409"/>
      <c r="H978" s="409"/>
      <c r="I978" s="409"/>
      <c r="J978" s="409"/>
      <c r="K978" s="409"/>
      <c r="L978" s="409"/>
      <c r="M978" s="409"/>
      <c r="N978" s="409"/>
      <c r="P978" s="18"/>
      <c r="Q978" s="18"/>
      <c r="R978" s="18"/>
      <c r="S978" s="18"/>
      <c r="T978" s="18"/>
      <c r="U978" s="18"/>
      <c r="V978" s="18"/>
      <c r="W978" s="18"/>
      <c r="X978" s="18"/>
      <c r="Y978" s="18"/>
      <c r="Z978" s="18"/>
      <c r="AA978" s="18"/>
    </row>
    <row r="979" spans="1:27" ht="18.75" customHeight="1">
      <c r="A979" s="18"/>
      <c r="B979" s="409"/>
      <c r="C979" s="409"/>
      <c r="D979" s="409"/>
      <c r="E979" s="409"/>
      <c r="F979" s="409"/>
      <c r="G979" s="409"/>
      <c r="H979" s="409"/>
      <c r="I979" s="409"/>
      <c r="J979" s="409"/>
      <c r="K979" s="409"/>
      <c r="L979" s="409"/>
      <c r="M979" s="409"/>
      <c r="N979" s="409"/>
      <c r="P979" s="18"/>
      <c r="Q979" s="18"/>
      <c r="R979" s="18"/>
      <c r="S979" s="18"/>
      <c r="T979" s="18"/>
      <c r="U979" s="18"/>
      <c r="V979" s="18"/>
      <c r="W979" s="18"/>
      <c r="X979" s="18"/>
      <c r="Y979" s="18"/>
      <c r="Z979" s="18"/>
      <c r="AA979" s="18"/>
    </row>
    <row r="980" spans="1:27" ht="18.75" customHeight="1">
      <c r="A980" s="18"/>
      <c r="B980" s="409"/>
      <c r="C980" s="409"/>
      <c r="D980" s="409"/>
      <c r="E980" s="409"/>
      <c r="F980" s="409"/>
      <c r="G980" s="409"/>
      <c r="H980" s="409"/>
      <c r="I980" s="409"/>
      <c r="J980" s="409"/>
      <c r="K980" s="409"/>
      <c r="L980" s="409"/>
      <c r="M980" s="409"/>
      <c r="N980" s="409"/>
      <c r="P980" s="18"/>
      <c r="Q980" s="18"/>
      <c r="R980" s="18"/>
      <c r="S980" s="18"/>
      <c r="T980" s="18"/>
      <c r="U980" s="18"/>
      <c r="V980" s="18"/>
      <c r="W980" s="18"/>
      <c r="X980" s="18"/>
      <c r="Y980" s="18"/>
      <c r="Z980" s="18"/>
      <c r="AA980" s="18"/>
    </row>
    <row r="981" spans="1:27" ht="18.75" customHeight="1">
      <c r="A981" s="18"/>
      <c r="B981" s="409"/>
      <c r="C981" s="409"/>
      <c r="D981" s="409"/>
      <c r="E981" s="409"/>
      <c r="F981" s="409"/>
      <c r="G981" s="409"/>
      <c r="H981" s="409"/>
      <c r="I981" s="409"/>
      <c r="J981" s="409"/>
      <c r="K981" s="409"/>
      <c r="L981" s="409"/>
      <c r="M981" s="409"/>
      <c r="N981" s="409"/>
      <c r="P981" s="18"/>
      <c r="Q981" s="18"/>
      <c r="R981" s="18"/>
      <c r="S981" s="18"/>
      <c r="T981" s="18"/>
      <c r="U981" s="18"/>
      <c r="V981" s="18"/>
      <c r="W981" s="18"/>
      <c r="X981" s="18"/>
      <c r="Y981" s="18"/>
      <c r="Z981" s="18"/>
      <c r="AA981" s="18"/>
    </row>
    <row r="982" spans="1:27" ht="18.75" customHeight="1">
      <c r="A982" s="18"/>
      <c r="B982" s="409"/>
      <c r="C982" s="409"/>
      <c r="D982" s="409"/>
      <c r="E982" s="409"/>
      <c r="F982" s="409"/>
      <c r="G982" s="409"/>
      <c r="H982" s="409"/>
      <c r="I982" s="409"/>
      <c r="J982" s="409"/>
      <c r="K982" s="409"/>
      <c r="L982" s="409"/>
      <c r="M982" s="409"/>
      <c r="N982" s="409"/>
      <c r="P982" s="18"/>
      <c r="Q982" s="18"/>
      <c r="R982" s="18"/>
      <c r="S982" s="18"/>
      <c r="T982" s="18"/>
      <c r="U982" s="18"/>
      <c r="V982" s="18"/>
      <c r="W982" s="18"/>
      <c r="X982" s="18"/>
      <c r="Y982" s="18"/>
      <c r="Z982" s="18"/>
      <c r="AA982" s="18"/>
    </row>
    <row r="983" spans="1:27" ht="18.75" customHeight="1">
      <c r="A983" s="18"/>
      <c r="B983" s="409"/>
      <c r="C983" s="409"/>
      <c r="D983" s="409"/>
      <c r="E983" s="409"/>
      <c r="F983" s="409"/>
      <c r="G983" s="409"/>
      <c r="H983" s="409"/>
      <c r="I983" s="409"/>
      <c r="J983" s="409"/>
      <c r="K983" s="409"/>
      <c r="L983" s="409"/>
      <c r="M983" s="409"/>
      <c r="N983" s="409"/>
      <c r="P983" s="18"/>
      <c r="Q983" s="18"/>
      <c r="R983" s="18"/>
      <c r="S983" s="18"/>
      <c r="T983" s="18"/>
      <c r="U983" s="18"/>
      <c r="V983" s="18"/>
      <c r="W983" s="18"/>
      <c r="X983" s="18"/>
      <c r="Y983" s="18"/>
      <c r="Z983" s="18"/>
      <c r="AA983" s="18"/>
    </row>
    <row r="984" spans="1:27" ht="18.75" customHeight="1">
      <c r="A984" s="18"/>
      <c r="B984" s="409"/>
      <c r="C984" s="409"/>
      <c r="D984" s="409"/>
      <c r="E984" s="409"/>
      <c r="F984" s="409"/>
      <c r="G984" s="409"/>
      <c r="H984" s="409"/>
      <c r="I984" s="409"/>
      <c r="J984" s="409"/>
      <c r="K984" s="409"/>
      <c r="L984" s="409"/>
      <c r="M984" s="409"/>
      <c r="N984" s="409"/>
      <c r="P984" s="18"/>
      <c r="Q984" s="18"/>
      <c r="R984" s="18"/>
      <c r="S984" s="18"/>
      <c r="T984" s="18"/>
      <c r="U984" s="18"/>
      <c r="V984" s="18"/>
      <c r="W984" s="18"/>
      <c r="X984" s="18"/>
      <c r="Y984" s="18"/>
      <c r="Z984" s="18"/>
      <c r="AA984" s="18"/>
    </row>
    <row r="985" spans="1:27" ht="18.75" customHeight="1">
      <c r="A985" s="18"/>
      <c r="B985" s="409"/>
      <c r="C985" s="409"/>
      <c r="D985" s="409"/>
      <c r="E985" s="409"/>
      <c r="F985" s="409"/>
      <c r="G985" s="409"/>
      <c r="H985" s="409"/>
      <c r="I985" s="409"/>
      <c r="J985" s="409"/>
      <c r="K985" s="409"/>
      <c r="L985" s="409"/>
      <c r="M985" s="409"/>
      <c r="N985" s="409"/>
      <c r="P985" s="18"/>
      <c r="Q985" s="18"/>
      <c r="R985" s="18"/>
      <c r="S985" s="18"/>
      <c r="T985" s="18"/>
      <c r="U985" s="18"/>
      <c r="V985" s="18"/>
      <c r="W985" s="18"/>
      <c r="X985" s="18"/>
      <c r="Y985" s="18"/>
      <c r="Z985" s="18"/>
      <c r="AA985" s="18"/>
    </row>
    <row r="986" spans="1:27" ht="18.75" customHeight="1">
      <c r="A986" s="18"/>
      <c r="B986" s="409"/>
      <c r="C986" s="409"/>
      <c r="D986" s="409"/>
      <c r="E986" s="409"/>
      <c r="F986" s="409"/>
      <c r="G986" s="409"/>
      <c r="H986" s="409"/>
      <c r="I986" s="409"/>
      <c r="J986" s="409"/>
      <c r="K986" s="409"/>
      <c r="L986" s="409"/>
      <c r="M986" s="409"/>
      <c r="N986" s="409"/>
      <c r="P986" s="18"/>
      <c r="Q986" s="18"/>
      <c r="R986" s="18"/>
      <c r="S986" s="18"/>
      <c r="T986" s="18"/>
      <c r="U986" s="18"/>
      <c r="V986" s="18"/>
      <c r="W986" s="18"/>
      <c r="X986" s="18"/>
      <c r="Y986" s="18"/>
      <c r="Z986" s="18"/>
      <c r="AA986" s="18"/>
    </row>
    <row r="987" spans="1:27" ht="18.75" customHeight="1">
      <c r="A987" s="18"/>
      <c r="B987" s="409"/>
      <c r="C987" s="409"/>
      <c r="D987" s="409"/>
      <c r="E987" s="409"/>
      <c r="F987" s="409"/>
      <c r="G987" s="409"/>
      <c r="H987" s="409"/>
      <c r="I987" s="409"/>
      <c r="J987" s="409"/>
      <c r="K987" s="409"/>
      <c r="L987" s="409"/>
      <c r="M987" s="409"/>
      <c r="N987" s="409"/>
      <c r="P987" s="18"/>
      <c r="Q987" s="18"/>
      <c r="R987" s="18"/>
      <c r="S987" s="18"/>
      <c r="T987" s="18"/>
      <c r="U987" s="18"/>
      <c r="V987" s="18"/>
      <c r="W987" s="18"/>
      <c r="X987" s="18"/>
      <c r="Y987" s="18"/>
      <c r="Z987" s="18"/>
      <c r="AA987" s="18"/>
    </row>
    <row r="988" spans="1:27" ht="18.75" customHeight="1">
      <c r="A988" s="18"/>
      <c r="B988" s="409"/>
      <c r="C988" s="409"/>
      <c r="D988" s="409"/>
      <c r="E988" s="409"/>
      <c r="F988" s="409"/>
      <c r="G988" s="409"/>
      <c r="H988" s="409"/>
      <c r="I988" s="409"/>
      <c r="J988" s="409"/>
      <c r="K988" s="409"/>
      <c r="L988" s="409"/>
      <c r="M988" s="409"/>
      <c r="N988" s="409"/>
      <c r="P988" s="18"/>
      <c r="Q988" s="18"/>
      <c r="R988" s="18"/>
      <c r="S988" s="18"/>
      <c r="T988" s="18"/>
      <c r="U988" s="18"/>
      <c r="V988" s="18"/>
      <c r="W988" s="18"/>
      <c r="X988" s="18"/>
      <c r="Y988" s="18"/>
      <c r="Z988" s="18"/>
      <c r="AA988" s="18"/>
    </row>
    <row r="989" spans="1:27" ht="18.75" customHeight="1">
      <c r="A989" s="18"/>
      <c r="B989" s="409"/>
      <c r="C989" s="409"/>
      <c r="D989" s="409"/>
      <c r="E989" s="409"/>
      <c r="F989" s="409"/>
      <c r="G989" s="409"/>
      <c r="H989" s="409"/>
      <c r="I989" s="409"/>
      <c r="J989" s="409"/>
      <c r="K989" s="409"/>
      <c r="L989" s="409"/>
      <c r="M989" s="409"/>
      <c r="N989" s="409"/>
      <c r="P989" s="18"/>
      <c r="Q989" s="18"/>
      <c r="R989" s="18"/>
      <c r="S989" s="18"/>
      <c r="T989" s="18"/>
      <c r="U989" s="18"/>
      <c r="V989" s="18"/>
      <c r="W989" s="18"/>
      <c r="X989" s="18"/>
      <c r="Y989" s="18"/>
      <c r="Z989" s="18"/>
      <c r="AA989" s="18"/>
    </row>
    <row r="990" spans="1:27" ht="18.75" customHeight="1">
      <c r="A990" s="18"/>
      <c r="B990" s="409"/>
      <c r="C990" s="409"/>
      <c r="D990" s="409"/>
      <c r="E990" s="409"/>
      <c r="F990" s="409"/>
      <c r="G990" s="409"/>
      <c r="H990" s="409"/>
      <c r="I990" s="409"/>
      <c r="J990" s="409"/>
      <c r="K990" s="409"/>
      <c r="L990" s="409"/>
      <c r="M990" s="409"/>
      <c r="N990" s="409"/>
      <c r="P990" s="18"/>
      <c r="Q990" s="18"/>
      <c r="R990" s="18"/>
      <c r="S990" s="18"/>
      <c r="T990" s="18"/>
      <c r="U990" s="18"/>
      <c r="V990" s="18"/>
      <c r="W990" s="18"/>
      <c r="X990" s="18"/>
      <c r="Y990" s="18"/>
      <c r="Z990" s="18"/>
      <c r="AA990" s="18"/>
    </row>
    <row r="991" spans="1:27" ht="18.75" customHeight="1">
      <c r="A991" s="18"/>
      <c r="B991" s="409"/>
      <c r="C991" s="409"/>
      <c r="D991" s="409"/>
      <c r="E991" s="409"/>
      <c r="F991" s="409"/>
      <c r="G991" s="409"/>
      <c r="H991" s="409"/>
      <c r="I991" s="409"/>
      <c r="J991" s="409"/>
      <c r="K991" s="409"/>
      <c r="L991" s="409"/>
      <c r="M991" s="409"/>
      <c r="N991" s="409"/>
      <c r="P991" s="18"/>
      <c r="Q991" s="18"/>
      <c r="R991" s="18"/>
      <c r="S991" s="18"/>
      <c r="T991" s="18"/>
      <c r="U991" s="18"/>
      <c r="V991" s="18"/>
      <c r="W991" s="18"/>
      <c r="X991" s="18"/>
      <c r="Y991" s="18"/>
      <c r="Z991" s="18"/>
      <c r="AA991" s="18"/>
    </row>
    <row r="992" spans="1:27" ht="18.75" customHeight="1">
      <c r="A992" s="18"/>
      <c r="B992" s="409"/>
      <c r="C992" s="409"/>
      <c r="D992" s="409"/>
      <c r="E992" s="409"/>
      <c r="F992" s="409"/>
      <c r="G992" s="409"/>
      <c r="H992" s="409"/>
      <c r="I992" s="409"/>
      <c r="J992" s="409"/>
      <c r="K992" s="409"/>
      <c r="L992" s="409"/>
      <c r="M992" s="409"/>
      <c r="N992" s="409"/>
      <c r="P992" s="18"/>
      <c r="Q992" s="18"/>
      <c r="R992" s="18"/>
      <c r="S992" s="18"/>
      <c r="T992" s="18"/>
      <c r="U992" s="18"/>
      <c r="V992" s="18"/>
      <c r="W992" s="18"/>
      <c r="X992" s="18"/>
      <c r="Y992" s="18"/>
      <c r="Z992" s="18"/>
      <c r="AA992" s="18"/>
    </row>
    <row r="993" spans="1:27" ht="18.75" customHeight="1">
      <c r="A993" s="18"/>
      <c r="B993" s="409"/>
      <c r="C993" s="409"/>
      <c r="D993" s="409"/>
      <c r="E993" s="409"/>
      <c r="F993" s="409"/>
      <c r="G993" s="409"/>
      <c r="H993" s="409"/>
      <c r="I993" s="409"/>
      <c r="J993" s="409"/>
      <c r="K993" s="409"/>
      <c r="L993" s="409"/>
      <c r="M993" s="409"/>
      <c r="N993" s="409"/>
      <c r="P993" s="18"/>
      <c r="Q993" s="18"/>
      <c r="R993" s="18"/>
      <c r="S993" s="18"/>
      <c r="T993" s="18"/>
      <c r="U993" s="18"/>
      <c r="V993" s="18"/>
      <c r="W993" s="18"/>
      <c r="X993" s="18"/>
      <c r="Y993" s="18"/>
      <c r="Z993" s="18"/>
      <c r="AA993" s="18"/>
    </row>
    <row r="994" spans="1:27" ht="18.75" customHeight="1">
      <c r="A994" s="18"/>
      <c r="B994" s="409"/>
      <c r="C994" s="409"/>
      <c r="D994" s="409"/>
      <c r="E994" s="409"/>
      <c r="F994" s="409"/>
      <c r="G994" s="409"/>
      <c r="H994" s="409"/>
      <c r="I994" s="409"/>
      <c r="J994" s="409"/>
      <c r="K994" s="409"/>
      <c r="L994" s="409"/>
      <c r="M994" s="409"/>
      <c r="N994" s="409"/>
      <c r="P994" s="18"/>
      <c r="Q994" s="18"/>
      <c r="R994" s="18"/>
      <c r="S994" s="18"/>
      <c r="T994" s="18"/>
      <c r="U994" s="18"/>
      <c r="V994" s="18"/>
      <c r="W994" s="18"/>
      <c r="X994" s="18"/>
      <c r="Y994" s="18"/>
      <c r="Z994" s="18"/>
      <c r="AA994" s="18"/>
    </row>
    <row r="995" spans="1:27" ht="18.75" customHeight="1">
      <c r="A995" s="18"/>
      <c r="B995" s="409"/>
      <c r="C995" s="409"/>
      <c r="D995" s="409"/>
      <c r="E995" s="409"/>
      <c r="F995" s="409"/>
      <c r="G995" s="409"/>
      <c r="H995" s="409"/>
      <c r="I995" s="409"/>
      <c r="J995" s="409"/>
      <c r="K995" s="409"/>
      <c r="L995" s="409"/>
      <c r="M995" s="409"/>
      <c r="N995" s="409"/>
      <c r="P995" s="18"/>
      <c r="Q995" s="18"/>
      <c r="R995" s="18"/>
      <c r="S995" s="18"/>
      <c r="T995" s="18"/>
      <c r="U995" s="18"/>
      <c r="V995" s="18"/>
      <c r="W995" s="18"/>
      <c r="X995" s="18"/>
      <c r="Y995" s="18"/>
      <c r="Z995" s="18"/>
      <c r="AA995" s="18"/>
    </row>
    <row r="996" spans="1:27" ht="18.75" customHeight="1">
      <c r="A996" s="18"/>
      <c r="B996" s="409"/>
      <c r="C996" s="409"/>
      <c r="D996" s="409"/>
      <c r="E996" s="409"/>
      <c r="F996" s="409"/>
      <c r="G996" s="409"/>
      <c r="H996" s="409"/>
      <c r="I996" s="409"/>
      <c r="J996" s="409"/>
      <c r="K996" s="409"/>
      <c r="L996" s="409"/>
      <c r="M996" s="409"/>
      <c r="N996" s="409"/>
      <c r="P996" s="18"/>
      <c r="Q996" s="18"/>
      <c r="R996" s="18"/>
      <c r="S996" s="18"/>
      <c r="T996" s="18"/>
      <c r="U996" s="18"/>
      <c r="V996" s="18"/>
      <c r="W996" s="18"/>
      <c r="X996" s="18"/>
      <c r="Y996" s="18"/>
      <c r="Z996" s="18"/>
      <c r="AA996" s="18"/>
    </row>
    <row r="997" spans="1:27" ht="18.75" customHeight="1">
      <c r="A997" s="18"/>
      <c r="B997" s="409"/>
      <c r="C997" s="409"/>
      <c r="D997" s="409"/>
      <c r="E997" s="409"/>
      <c r="F997" s="409"/>
      <c r="G997" s="409"/>
      <c r="H997" s="409"/>
      <c r="I997" s="409"/>
      <c r="J997" s="409"/>
      <c r="K997" s="409"/>
      <c r="L997" s="409"/>
      <c r="M997" s="409"/>
      <c r="N997" s="409"/>
      <c r="P997" s="18"/>
      <c r="Q997" s="18"/>
      <c r="R997" s="18"/>
      <c r="S997" s="18"/>
      <c r="T997" s="18"/>
      <c r="U997" s="18"/>
      <c r="V997" s="18"/>
      <c r="W997" s="18"/>
      <c r="X997" s="18"/>
      <c r="Y997" s="18"/>
      <c r="Z997" s="18"/>
      <c r="AA997" s="18"/>
    </row>
    <row r="998" spans="1:27" ht="18.75" customHeight="1">
      <c r="A998" s="18"/>
      <c r="B998" s="409"/>
      <c r="C998" s="409"/>
      <c r="D998" s="409"/>
      <c r="E998" s="409"/>
      <c r="F998" s="409"/>
      <c r="G998" s="409"/>
      <c r="H998" s="409"/>
      <c r="I998" s="409"/>
      <c r="J998" s="409"/>
      <c r="K998" s="409"/>
      <c r="L998" s="409"/>
      <c r="M998" s="409"/>
      <c r="N998" s="409"/>
      <c r="P998" s="18"/>
      <c r="Q998" s="18"/>
      <c r="R998" s="18"/>
      <c r="S998" s="18"/>
      <c r="T998" s="18"/>
      <c r="U998" s="18"/>
      <c r="V998" s="18"/>
      <c r="W998" s="18"/>
      <c r="X998" s="18"/>
      <c r="Y998" s="18"/>
      <c r="Z998" s="18"/>
      <c r="AA998" s="18"/>
    </row>
    <row r="999" spans="1:27" ht="18.75" customHeight="1">
      <c r="A999" s="18"/>
      <c r="B999" s="409"/>
      <c r="C999" s="409"/>
      <c r="D999" s="409"/>
      <c r="E999" s="409"/>
      <c r="F999" s="409"/>
      <c r="G999" s="409"/>
      <c r="H999" s="409"/>
      <c r="I999" s="409"/>
      <c r="J999" s="409"/>
      <c r="K999" s="409"/>
      <c r="L999" s="409"/>
      <c r="M999" s="409"/>
      <c r="N999" s="409"/>
      <c r="P999" s="18"/>
      <c r="Q999" s="18"/>
      <c r="R999" s="18"/>
      <c r="S999" s="18"/>
      <c r="T999" s="18"/>
      <c r="U999" s="18"/>
      <c r="V999" s="18"/>
      <c r="W999" s="18"/>
      <c r="X999" s="18"/>
      <c r="Y999" s="18"/>
      <c r="Z999" s="18"/>
      <c r="AA999" s="18"/>
    </row>
    <row r="1000" spans="1:27" ht="18.75" customHeight="1">
      <c r="A1000" s="18"/>
      <c r="B1000" s="409"/>
      <c r="C1000" s="409"/>
      <c r="D1000" s="409"/>
      <c r="E1000" s="409"/>
      <c r="F1000" s="409"/>
      <c r="G1000" s="409"/>
      <c r="H1000" s="409"/>
      <c r="I1000" s="409"/>
      <c r="J1000" s="409"/>
      <c r="K1000" s="409"/>
      <c r="L1000" s="409"/>
      <c r="M1000" s="409"/>
      <c r="N1000" s="409"/>
      <c r="P1000" s="18"/>
      <c r="Q1000" s="18"/>
      <c r="R1000" s="18"/>
      <c r="S1000" s="18"/>
      <c r="T1000" s="18"/>
      <c r="U1000" s="18"/>
      <c r="V1000" s="18"/>
      <c r="W1000" s="18"/>
      <c r="X1000" s="18"/>
      <c r="Y1000" s="18"/>
      <c r="Z1000" s="18"/>
      <c r="AA1000" s="18"/>
    </row>
  </sheetData>
  <phoneticPr fontId="108"/>
  <printOptions horizontalCentered="1" verticalCentered="1"/>
  <pageMargins left="0" right="0" top="0" bottom="0" header="0" footer="0"/>
  <pageSetup paperSize="11"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CL1000"/>
  <sheetViews>
    <sheetView workbookViewId="0">
      <selection activeCell="N6" sqref="N6:BG7"/>
    </sheetView>
  </sheetViews>
  <sheetFormatPr baseColWidth="10" defaultColWidth="12.5" defaultRowHeight="15" customHeight="1"/>
  <cols>
    <col min="1" max="1" width="2.5" customWidth="1"/>
    <col min="2" max="61" width="1.1640625" customWidth="1"/>
    <col min="62" max="90"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33" t="s">
        <v>179</v>
      </c>
      <c r="C2" s="765"/>
      <c r="D2" s="765"/>
      <c r="E2" s="765"/>
      <c r="F2" s="765"/>
      <c r="G2" s="765"/>
      <c r="H2" s="765"/>
      <c r="I2" s="765"/>
      <c r="J2" s="765"/>
      <c r="K2" s="765"/>
      <c r="L2" s="765"/>
      <c r="M2" s="765"/>
      <c r="N2" s="765"/>
      <c r="O2" s="765"/>
      <c r="P2" s="765"/>
      <c r="Q2" s="934"/>
      <c r="R2" s="63"/>
      <c r="S2" s="63"/>
      <c r="T2" s="939" t="s">
        <v>180</v>
      </c>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35"/>
      <c r="C3" s="727"/>
      <c r="D3" s="727"/>
      <c r="E3" s="727"/>
      <c r="F3" s="727"/>
      <c r="G3" s="727"/>
      <c r="H3" s="727"/>
      <c r="I3" s="727"/>
      <c r="J3" s="727"/>
      <c r="K3" s="727"/>
      <c r="L3" s="727"/>
      <c r="M3" s="727"/>
      <c r="N3" s="727"/>
      <c r="O3" s="727"/>
      <c r="P3" s="727"/>
      <c r="Q3" s="936"/>
      <c r="R3" s="65"/>
      <c r="S3" s="65"/>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37"/>
      <c r="C4" s="761"/>
      <c r="D4" s="761"/>
      <c r="E4" s="761"/>
      <c r="F4" s="761"/>
      <c r="G4" s="761"/>
      <c r="H4" s="761"/>
      <c r="I4" s="761"/>
      <c r="J4" s="761"/>
      <c r="K4" s="761"/>
      <c r="L4" s="761"/>
      <c r="M4" s="761"/>
      <c r="N4" s="761"/>
      <c r="O4" s="761"/>
      <c r="P4" s="761"/>
      <c r="Q4" s="938"/>
      <c r="R4" s="66"/>
      <c r="S4" s="66"/>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47"/>
      <c r="AX4" s="47"/>
      <c r="AY4" s="47"/>
      <c r="AZ4" s="47"/>
      <c r="BA4" s="47"/>
      <c r="BB4" s="47"/>
      <c r="BC4" s="47"/>
      <c r="BD4" s="47"/>
      <c r="BE4" s="47"/>
      <c r="BF4" s="47"/>
      <c r="BG4" s="2"/>
      <c r="BH4" s="2"/>
      <c r="BI4" s="58"/>
      <c r="BN4" s="40"/>
      <c r="BO4" s="41"/>
    </row>
    <row r="5" spans="2:70" ht="13.5" customHeight="1">
      <c r="B5" s="50"/>
      <c r="C5" s="67"/>
      <c r="D5" s="68"/>
      <c r="E5" s="68"/>
      <c r="F5" s="2"/>
      <c r="G5" s="2"/>
      <c r="H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41" t="s">
        <v>96</v>
      </c>
      <c r="BQ5" s="1">
        <v>4</v>
      </c>
      <c r="BR5" s="1">
        <v>5</v>
      </c>
    </row>
    <row r="6" spans="2:70" ht="13.5" customHeight="1">
      <c r="B6" s="50"/>
      <c r="C6" s="52"/>
      <c r="D6" s="940">
        <v>4</v>
      </c>
      <c r="E6" s="730"/>
      <c r="F6" s="730"/>
      <c r="G6" s="730"/>
      <c r="H6" s="731"/>
      <c r="I6" s="940">
        <v>5</v>
      </c>
      <c r="J6" s="730"/>
      <c r="K6" s="730"/>
      <c r="L6" s="730"/>
      <c r="M6" s="731"/>
      <c r="N6" s="940">
        <v>6</v>
      </c>
      <c r="O6" s="730"/>
      <c r="P6" s="730"/>
      <c r="Q6" s="730"/>
      <c r="R6" s="731"/>
      <c r="S6" s="940">
        <v>7</v>
      </c>
      <c r="T6" s="730"/>
      <c r="U6" s="730"/>
      <c r="V6" s="730"/>
      <c r="W6" s="731"/>
      <c r="X6" s="940">
        <v>8</v>
      </c>
      <c r="Y6" s="730"/>
      <c r="Z6" s="730"/>
      <c r="AA6" s="730"/>
      <c r="AB6" s="731"/>
      <c r="AC6" s="940">
        <v>9</v>
      </c>
      <c r="AD6" s="730"/>
      <c r="AE6" s="730"/>
      <c r="AF6" s="730"/>
      <c r="AG6" s="731"/>
      <c r="AH6" s="940">
        <v>10</v>
      </c>
      <c r="AI6" s="730"/>
      <c r="AJ6" s="730"/>
      <c r="AK6" s="730"/>
      <c r="AL6" s="731"/>
      <c r="AM6" s="940">
        <v>11</v>
      </c>
      <c r="AN6" s="730"/>
      <c r="AO6" s="730"/>
      <c r="AP6" s="730"/>
      <c r="AQ6" s="731"/>
      <c r="AR6" s="940">
        <v>12</v>
      </c>
      <c r="AS6" s="730"/>
      <c r="AT6" s="730"/>
      <c r="AU6" s="730"/>
      <c r="AV6" s="731"/>
      <c r="AW6" s="940">
        <v>1</v>
      </c>
      <c r="AX6" s="730"/>
      <c r="AY6" s="730"/>
      <c r="AZ6" s="730"/>
      <c r="BA6" s="731"/>
      <c r="BB6" s="940">
        <v>2</v>
      </c>
      <c r="BC6" s="730"/>
      <c r="BD6" s="730"/>
      <c r="BE6" s="731"/>
      <c r="BF6" s="940">
        <v>3</v>
      </c>
      <c r="BG6" s="731"/>
      <c r="BH6" s="69"/>
      <c r="BI6" s="70"/>
      <c r="BK6" s="1" t="s">
        <v>95</v>
      </c>
      <c r="BN6" s="40">
        <v>13.5</v>
      </c>
      <c r="BO6" s="41" t="s">
        <v>97</v>
      </c>
      <c r="BQ6" s="1">
        <v>5</v>
      </c>
      <c r="BR6" s="1">
        <v>4</v>
      </c>
    </row>
    <row r="7" spans="2:70" ht="13.5" customHeight="1">
      <c r="B7" s="50"/>
      <c r="C7" s="71"/>
      <c r="D7" s="72">
        <v>1</v>
      </c>
      <c r="E7" s="72">
        <v>2</v>
      </c>
      <c r="F7" s="72">
        <v>3</v>
      </c>
      <c r="G7" s="72">
        <v>4</v>
      </c>
      <c r="H7" s="72">
        <v>5</v>
      </c>
      <c r="I7" s="72">
        <v>1</v>
      </c>
      <c r="J7" s="72">
        <v>2</v>
      </c>
      <c r="K7" s="72">
        <v>3</v>
      </c>
      <c r="L7" s="72">
        <v>4</v>
      </c>
      <c r="M7" s="72">
        <v>5</v>
      </c>
      <c r="N7" s="72">
        <v>1</v>
      </c>
      <c r="O7" s="72">
        <v>2</v>
      </c>
      <c r="P7" s="72">
        <v>3</v>
      </c>
      <c r="Q7" s="72">
        <v>4</v>
      </c>
      <c r="R7" s="72">
        <v>5</v>
      </c>
      <c r="S7" s="72">
        <v>1</v>
      </c>
      <c r="T7" s="72">
        <v>2</v>
      </c>
      <c r="U7" s="72">
        <v>3</v>
      </c>
      <c r="V7" s="72">
        <v>4</v>
      </c>
      <c r="W7" s="72">
        <v>5</v>
      </c>
      <c r="X7" s="72">
        <v>1</v>
      </c>
      <c r="Y7" s="72">
        <v>2</v>
      </c>
      <c r="Z7" s="72">
        <v>3</v>
      </c>
      <c r="AA7" s="72">
        <v>4</v>
      </c>
      <c r="AB7" s="72">
        <v>5</v>
      </c>
      <c r="AC7" s="72">
        <v>1</v>
      </c>
      <c r="AD7" s="72">
        <v>2</v>
      </c>
      <c r="AE7" s="72">
        <v>3</v>
      </c>
      <c r="AF7" s="72">
        <v>4</v>
      </c>
      <c r="AG7" s="72">
        <v>5</v>
      </c>
      <c r="AH7" s="72">
        <v>1</v>
      </c>
      <c r="AI7" s="72">
        <v>2</v>
      </c>
      <c r="AJ7" s="72">
        <v>3</v>
      </c>
      <c r="AK7" s="72">
        <v>4</v>
      </c>
      <c r="AL7" s="72">
        <v>5</v>
      </c>
      <c r="AM7" s="72">
        <v>1</v>
      </c>
      <c r="AN7" s="72">
        <v>2</v>
      </c>
      <c r="AO7" s="72">
        <v>3</v>
      </c>
      <c r="AP7" s="72">
        <v>4</v>
      </c>
      <c r="AQ7" s="72">
        <v>5</v>
      </c>
      <c r="AR7" s="72">
        <v>1</v>
      </c>
      <c r="AS7" s="72">
        <v>2</v>
      </c>
      <c r="AT7" s="72">
        <v>3</v>
      </c>
      <c r="AU7" s="72">
        <v>4</v>
      </c>
      <c r="AV7" s="72">
        <v>5</v>
      </c>
      <c r="AW7" s="72">
        <v>1</v>
      </c>
      <c r="AX7" s="72">
        <v>2</v>
      </c>
      <c r="AY7" s="72">
        <v>3</v>
      </c>
      <c r="AZ7" s="72">
        <v>4</v>
      </c>
      <c r="BA7" s="72">
        <v>5</v>
      </c>
      <c r="BB7" s="72">
        <v>1</v>
      </c>
      <c r="BC7" s="72">
        <v>2</v>
      </c>
      <c r="BD7" s="72">
        <v>3</v>
      </c>
      <c r="BE7" s="72">
        <v>4</v>
      </c>
      <c r="BF7" s="72">
        <v>1</v>
      </c>
      <c r="BG7" s="72">
        <v>2</v>
      </c>
      <c r="BH7" s="2"/>
      <c r="BI7" s="58"/>
    </row>
    <row r="8" spans="2:70" ht="13.5" customHeight="1">
      <c r="B8" s="50"/>
      <c r="C8" s="73"/>
      <c r="D8" s="39"/>
      <c r="E8" s="39"/>
      <c r="F8" s="39"/>
      <c r="G8" s="39"/>
      <c r="H8" s="39"/>
      <c r="I8" s="39"/>
      <c r="J8" s="39"/>
      <c r="K8" s="39"/>
      <c r="L8" s="39"/>
      <c r="M8" s="39"/>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2"/>
      <c r="BI8" s="58"/>
    </row>
    <row r="9" spans="2:70" ht="13.5" customHeight="1">
      <c r="B9" s="50"/>
      <c r="C9" s="75"/>
      <c r="D9" s="44"/>
      <c r="E9" s="19"/>
      <c r="F9" s="19"/>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58"/>
      <c r="BQ9" s="1">
        <v>7</v>
      </c>
      <c r="BR9" s="1">
        <v>5</v>
      </c>
    </row>
    <row r="10" spans="2:70" ht="13.5" customHeight="1">
      <c r="B10" s="50"/>
      <c r="C10" s="75"/>
      <c r="D10" s="941" t="s">
        <v>182</v>
      </c>
      <c r="E10" s="765"/>
      <c r="F10" s="765"/>
      <c r="G10" s="765"/>
      <c r="H10" s="765"/>
      <c r="I10" s="765"/>
      <c r="J10" s="765"/>
      <c r="K10" s="765"/>
      <c r="L10" s="765"/>
      <c r="M10" s="765"/>
      <c r="N10" s="765"/>
      <c r="O10" s="765"/>
      <c r="P10" s="942"/>
      <c r="Q10" s="76"/>
      <c r="R10" s="947" t="str">
        <f>BM25</f>
        <v>【ゴール】
綾と計画を握り会話量増え、コミュニケーションロスが減る</v>
      </c>
      <c r="S10" s="765"/>
      <c r="T10" s="765"/>
      <c r="U10" s="765"/>
      <c r="V10" s="765"/>
      <c r="W10" s="765"/>
      <c r="X10" s="765"/>
      <c r="Y10" s="765"/>
      <c r="Z10" s="765"/>
      <c r="AA10" s="765"/>
      <c r="AB10" s="765"/>
      <c r="AC10" s="765"/>
      <c r="AD10" s="934"/>
      <c r="AE10" s="38"/>
      <c r="AF10" s="38"/>
      <c r="AG10" s="941" t="s">
        <v>183</v>
      </c>
      <c r="AH10" s="765"/>
      <c r="AI10" s="765"/>
      <c r="AJ10" s="765"/>
      <c r="AK10" s="765"/>
      <c r="AL10" s="765"/>
      <c r="AM10" s="765"/>
      <c r="AN10" s="765"/>
      <c r="AO10" s="765"/>
      <c r="AP10" s="765"/>
      <c r="AQ10" s="765"/>
      <c r="AR10" s="765"/>
      <c r="AS10" s="942"/>
      <c r="AT10" s="76"/>
      <c r="AU10" s="947" t="s">
        <v>184</v>
      </c>
      <c r="AV10" s="765"/>
      <c r="AW10" s="765"/>
      <c r="AX10" s="765"/>
      <c r="AY10" s="765"/>
      <c r="AZ10" s="765"/>
      <c r="BA10" s="765"/>
      <c r="BB10" s="765"/>
      <c r="BC10" s="765"/>
      <c r="BD10" s="765"/>
      <c r="BE10" s="765"/>
      <c r="BF10" s="765"/>
      <c r="BG10" s="934"/>
      <c r="BH10" s="2"/>
      <c r="BI10" s="58"/>
      <c r="BQ10" s="1">
        <v>8</v>
      </c>
      <c r="BR10" s="1">
        <v>4</v>
      </c>
    </row>
    <row r="11" spans="2:70" ht="13.5" customHeight="1">
      <c r="B11" s="50"/>
      <c r="C11" s="75"/>
      <c r="D11" s="935"/>
      <c r="E11" s="727"/>
      <c r="F11" s="727"/>
      <c r="G11" s="727"/>
      <c r="H11" s="727"/>
      <c r="I11" s="727"/>
      <c r="J11" s="727"/>
      <c r="K11" s="727"/>
      <c r="L11" s="727"/>
      <c r="M11" s="727"/>
      <c r="N11" s="727"/>
      <c r="O11" s="727"/>
      <c r="P11" s="943"/>
      <c r="Q11" s="38"/>
      <c r="R11" s="727"/>
      <c r="S11" s="727"/>
      <c r="T11" s="727"/>
      <c r="U11" s="727"/>
      <c r="V11" s="727"/>
      <c r="W11" s="727"/>
      <c r="X11" s="727"/>
      <c r="Y11" s="727"/>
      <c r="Z11" s="727"/>
      <c r="AA11" s="727"/>
      <c r="AB11" s="727"/>
      <c r="AC11" s="727"/>
      <c r="AD11" s="936"/>
      <c r="AE11" s="38"/>
      <c r="AF11" s="38"/>
      <c r="AG11" s="935"/>
      <c r="AH11" s="727"/>
      <c r="AI11" s="727"/>
      <c r="AJ11" s="727"/>
      <c r="AK11" s="727"/>
      <c r="AL11" s="727"/>
      <c r="AM11" s="727"/>
      <c r="AN11" s="727"/>
      <c r="AO11" s="727"/>
      <c r="AP11" s="727"/>
      <c r="AQ11" s="727"/>
      <c r="AR11" s="727"/>
      <c r="AS11" s="943"/>
      <c r="AT11" s="38"/>
      <c r="AU11" s="727"/>
      <c r="AV11" s="727"/>
      <c r="AW11" s="727"/>
      <c r="AX11" s="727"/>
      <c r="AY11" s="727"/>
      <c r="AZ11" s="727"/>
      <c r="BA11" s="727"/>
      <c r="BB11" s="727"/>
      <c r="BC11" s="727"/>
      <c r="BD11" s="727"/>
      <c r="BE11" s="727"/>
      <c r="BF11" s="727"/>
      <c r="BG11" s="936"/>
      <c r="BH11" s="77"/>
      <c r="BI11" s="78"/>
      <c r="BQ11" s="1">
        <v>9</v>
      </c>
      <c r="BR11" s="1">
        <v>4</v>
      </c>
    </row>
    <row r="12" spans="2:70" ht="13.5" customHeight="1">
      <c r="B12" s="50"/>
      <c r="C12" s="75"/>
      <c r="D12" s="944"/>
      <c r="E12" s="945"/>
      <c r="F12" s="945"/>
      <c r="G12" s="945"/>
      <c r="H12" s="945"/>
      <c r="I12" s="945"/>
      <c r="J12" s="945"/>
      <c r="K12" s="945"/>
      <c r="L12" s="945"/>
      <c r="M12" s="945"/>
      <c r="N12" s="945"/>
      <c r="O12" s="945"/>
      <c r="P12" s="946"/>
      <c r="Q12" s="38"/>
      <c r="R12" s="727"/>
      <c r="S12" s="727"/>
      <c r="T12" s="727"/>
      <c r="U12" s="727"/>
      <c r="V12" s="727"/>
      <c r="W12" s="727"/>
      <c r="X12" s="727"/>
      <c r="Y12" s="727"/>
      <c r="Z12" s="727"/>
      <c r="AA12" s="727"/>
      <c r="AB12" s="727"/>
      <c r="AC12" s="727"/>
      <c r="AD12" s="936"/>
      <c r="AE12" s="38"/>
      <c r="AF12" s="38"/>
      <c r="AG12" s="944"/>
      <c r="AH12" s="945"/>
      <c r="AI12" s="945"/>
      <c r="AJ12" s="945"/>
      <c r="AK12" s="945"/>
      <c r="AL12" s="945"/>
      <c r="AM12" s="945"/>
      <c r="AN12" s="945"/>
      <c r="AO12" s="945"/>
      <c r="AP12" s="945"/>
      <c r="AQ12" s="945"/>
      <c r="AR12" s="945"/>
      <c r="AS12" s="946"/>
      <c r="AT12" s="38"/>
      <c r="AU12" s="727"/>
      <c r="AV12" s="727"/>
      <c r="AW12" s="727"/>
      <c r="AX12" s="727"/>
      <c r="AY12" s="727"/>
      <c r="AZ12" s="727"/>
      <c r="BA12" s="727"/>
      <c r="BB12" s="727"/>
      <c r="BC12" s="727"/>
      <c r="BD12" s="727"/>
      <c r="BE12" s="727"/>
      <c r="BF12" s="727"/>
      <c r="BG12" s="936"/>
      <c r="BH12" s="77"/>
      <c r="BI12" s="78"/>
      <c r="BQ12" s="1">
        <v>10</v>
      </c>
      <c r="BR12" s="1">
        <v>5</v>
      </c>
    </row>
    <row r="13" spans="2:70" ht="13.5" customHeight="1">
      <c r="B13" s="50"/>
      <c r="C13" s="75"/>
      <c r="D13" s="50"/>
      <c r="E13" s="19"/>
      <c r="F13" s="19"/>
      <c r="G13" s="19"/>
      <c r="H13" s="19"/>
      <c r="I13" s="19"/>
      <c r="J13" s="19"/>
      <c r="K13" s="19"/>
      <c r="L13" s="19"/>
      <c r="M13" s="19"/>
      <c r="N13" s="2"/>
      <c r="O13" s="2"/>
      <c r="P13" s="2"/>
      <c r="Q13" s="2"/>
      <c r="R13" s="2"/>
      <c r="S13" s="38"/>
      <c r="T13" s="77"/>
      <c r="U13" s="38"/>
      <c r="V13" s="38"/>
      <c r="W13" s="38"/>
      <c r="X13" s="38"/>
      <c r="Y13" s="38"/>
      <c r="Z13" s="38"/>
      <c r="AA13" s="38"/>
      <c r="AB13" s="38"/>
      <c r="AC13" s="38"/>
      <c r="AD13" s="79"/>
      <c r="AE13" s="38"/>
      <c r="AF13" s="38"/>
      <c r="AG13" s="50"/>
      <c r="AI13" s="19"/>
      <c r="AJ13" s="77"/>
      <c r="AK13" s="77"/>
      <c r="AL13" s="19"/>
      <c r="AM13" s="19"/>
      <c r="AN13" s="19"/>
      <c r="AO13" s="19"/>
      <c r="AP13" s="19"/>
      <c r="AQ13" s="2"/>
      <c r="AR13" s="2"/>
      <c r="AS13" s="2"/>
      <c r="AT13" s="2"/>
      <c r="AU13" s="2"/>
      <c r="AV13" s="38"/>
      <c r="AW13" s="77"/>
      <c r="AX13" s="38"/>
      <c r="AY13" s="38"/>
      <c r="AZ13" s="38"/>
      <c r="BA13" s="38"/>
      <c r="BB13" s="38"/>
      <c r="BC13" s="38"/>
      <c r="BD13" s="38"/>
      <c r="BE13" s="38"/>
      <c r="BF13" s="38"/>
      <c r="BG13" s="79"/>
      <c r="BH13" s="77"/>
      <c r="BI13" s="78"/>
      <c r="BQ13" s="1">
        <v>11</v>
      </c>
      <c r="BR13" s="1">
        <v>4</v>
      </c>
    </row>
    <row r="14" spans="2:70" ht="13.5" customHeight="1">
      <c r="B14" s="50"/>
      <c r="C14" s="44"/>
      <c r="D14" s="50"/>
      <c r="E14" s="42" t="s">
        <v>185</v>
      </c>
      <c r="F14" s="19"/>
      <c r="G14" s="77" t="str">
        <f>BU24</f>
        <v>一年間の計画をシェア</v>
      </c>
      <c r="H14" s="77"/>
      <c r="I14" s="77"/>
      <c r="J14" s="19"/>
      <c r="K14" s="42"/>
      <c r="L14" s="19"/>
      <c r="M14" s="19"/>
      <c r="N14" s="19"/>
      <c r="O14" s="19"/>
      <c r="P14" s="19"/>
      <c r="Q14" s="19"/>
      <c r="R14" s="42" t="s">
        <v>185</v>
      </c>
      <c r="S14" s="38"/>
      <c r="T14" s="77" t="str">
        <f>BU27</f>
        <v>1日の計画・問題点が明文化</v>
      </c>
      <c r="U14" s="38"/>
      <c r="V14" s="38"/>
      <c r="W14" s="38"/>
      <c r="X14" s="38"/>
      <c r="Y14" s="38"/>
      <c r="Z14" s="38"/>
      <c r="AA14" s="38"/>
      <c r="AB14" s="38"/>
      <c r="AC14" s="38"/>
      <c r="AD14" s="79"/>
      <c r="AE14" s="38"/>
      <c r="AF14" s="38"/>
      <c r="AG14" s="50"/>
      <c r="AH14" s="42" t="s">
        <v>185</v>
      </c>
      <c r="AI14" s="2"/>
      <c r="AJ14" s="80" t="s">
        <v>186</v>
      </c>
      <c r="AK14" s="77"/>
      <c r="AL14" s="19"/>
      <c r="AM14" s="19"/>
      <c r="AN14" s="42"/>
      <c r="AO14" s="19"/>
      <c r="AP14" s="19"/>
      <c r="AQ14" s="19"/>
      <c r="AR14" s="19"/>
      <c r="AS14" s="19"/>
      <c r="AT14" s="19"/>
      <c r="AU14" s="42" t="s">
        <v>185</v>
      </c>
      <c r="AV14" s="2"/>
      <c r="AW14" s="80" t="s">
        <v>187</v>
      </c>
      <c r="AX14" s="38"/>
      <c r="AY14" s="38"/>
      <c r="AZ14" s="38"/>
      <c r="BA14" s="38"/>
      <c r="BB14" s="38"/>
      <c r="BC14" s="38"/>
      <c r="BD14" s="38"/>
      <c r="BE14" s="38"/>
      <c r="BF14" s="38"/>
      <c r="BG14" s="79"/>
      <c r="BH14" s="2"/>
      <c r="BI14" s="58"/>
      <c r="BQ14" s="1">
        <v>12</v>
      </c>
      <c r="BR14" s="1">
        <v>5</v>
      </c>
    </row>
    <row r="15" spans="2:70" ht="13.5" customHeight="1">
      <c r="B15" s="50"/>
      <c r="C15" s="71"/>
      <c r="D15" s="50"/>
      <c r="E15" s="19"/>
      <c r="F15" s="19"/>
      <c r="G15" s="77"/>
      <c r="H15" s="77"/>
      <c r="I15" s="77"/>
      <c r="J15" s="19"/>
      <c r="K15" s="19"/>
      <c r="L15" s="42"/>
      <c r="M15" s="19"/>
      <c r="N15" s="19"/>
      <c r="O15" s="19"/>
      <c r="P15" s="19"/>
      <c r="Q15" s="19"/>
      <c r="R15" s="19"/>
      <c r="S15" s="38"/>
      <c r="T15" s="77"/>
      <c r="U15" s="38"/>
      <c r="V15" s="38"/>
      <c r="W15" s="38"/>
      <c r="X15" s="38"/>
      <c r="Y15" s="38"/>
      <c r="Z15" s="38"/>
      <c r="AA15" s="38"/>
      <c r="AB15" s="38"/>
      <c r="AC15" s="38"/>
      <c r="AD15" s="79"/>
      <c r="AE15" s="38"/>
      <c r="AF15" s="38"/>
      <c r="AG15" s="50"/>
      <c r="AI15" s="19"/>
      <c r="AJ15" s="77"/>
      <c r="AK15" s="77"/>
      <c r="AL15" s="19"/>
      <c r="AM15" s="19"/>
      <c r="AN15" s="19"/>
      <c r="AO15" s="42"/>
      <c r="AP15" s="19"/>
      <c r="AQ15" s="19"/>
      <c r="AR15" s="19"/>
      <c r="AS15" s="19"/>
      <c r="AT15" s="19"/>
      <c r="AU15" s="19"/>
      <c r="AV15" s="2"/>
      <c r="AW15" s="77"/>
      <c r="AX15" s="38"/>
      <c r="AY15" s="38"/>
      <c r="AZ15" s="38"/>
      <c r="BA15" s="38"/>
      <c r="BB15" s="38"/>
      <c r="BC15" s="38"/>
      <c r="BD15" s="38"/>
      <c r="BE15" s="38"/>
      <c r="BF15" s="38"/>
      <c r="BG15" s="79"/>
      <c r="BH15" s="2"/>
      <c r="BI15" s="58"/>
    </row>
    <row r="16" spans="2:70" ht="13.5" customHeight="1">
      <c r="B16" s="54"/>
      <c r="C16" s="73"/>
      <c r="D16" s="81"/>
      <c r="E16" s="42" t="s">
        <v>185</v>
      </c>
      <c r="F16" s="82"/>
      <c r="G16" s="77" t="str">
        <f>BU25</f>
        <v>企画書に更なるワクワク仕掛け</v>
      </c>
      <c r="H16" s="83"/>
      <c r="I16" s="83"/>
      <c r="J16" s="82"/>
      <c r="K16" s="82"/>
      <c r="L16" s="82"/>
      <c r="M16" s="82"/>
      <c r="N16" s="82"/>
      <c r="O16" s="19"/>
      <c r="P16" s="19"/>
      <c r="Q16" s="19"/>
      <c r="R16" s="42" t="s">
        <v>185</v>
      </c>
      <c r="S16" s="38"/>
      <c r="T16" s="77" t="str">
        <f>BU28</f>
        <v>衝突回数時間の30%減少</v>
      </c>
      <c r="U16" s="38"/>
      <c r="V16" s="38"/>
      <c r="W16" s="38"/>
      <c r="X16" s="38"/>
      <c r="Y16" s="38"/>
      <c r="Z16" s="38"/>
      <c r="AA16" s="38"/>
      <c r="AB16" s="38"/>
      <c r="AC16" s="38"/>
      <c r="AD16" s="79"/>
      <c r="AE16" s="38"/>
      <c r="AF16" s="38"/>
      <c r="AG16" s="81"/>
      <c r="AH16" s="42" t="s">
        <v>185</v>
      </c>
      <c r="AI16" s="82"/>
      <c r="AJ16" s="80" t="s">
        <v>188</v>
      </c>
      <c r="AK16" s="83"/>
      <c r="AL16" s="82"/>
      <c r="AM16" s="82"/>
      <c r="AN16" s="82"/>
      <c r="AO16" s="82"/>
      <c r="AP16" s="82"/>
      <c r="AQ16" s="82"/>
      <c r="AR16" s="19"/>
      <c r="AS16" s="19"/>
      <c r="AT16" s="19"/>
      <c r="AU16" s="42" t="s">
        <v>185</v>
      </c>
      <c r="AV16" s="2"/>
      <c r="AW16" s="80" t="s">
        <v>189</v>
      </c>
      <c r="AX16" s="38"/>
      <c r="AY16" s="38"/>
      <c r="AZ16" s="38"/>
      <c r="BA16" s="38"/>
      <c r="BB16" s="38"/>
      <c r="BC16" s="38"/>
      <c r="BD16" s="38"/>
      <c r="BE16" s="38"/>
      <c r="BF16" s="38"/>
      <c r="BG16" s="79"/>
      <c r="BH16" s="2"/>
      <c r="BI16" s="58"/>
    </row>
    <row r="17" spans="2:90" ht="13.5" customHeight="1">
      <c r="B17" s="50"/>
      <c r="C17" s="75"/>
      <c r="D17" s="50"/>
      <c r="E17" s="19"/>
      <c r="F17" s="82"/>
      <c r="G17" s="83"/>
      <c r="H17" s="83"/>
      <c r="I17" s="83"/>
      <c r="J17" s="19"/>
      <c r="K17" s="82"/>
      <c r="L17" s="42"/>
      <c r="M17" s="82"/>
      <c r="N17" s="82"/>
      <c r="O17" s="19"/>
      <c r="P17" s="19"/>
      <c r="Q17" s="19"/>
      <c r="R17" s="19"/>
      <c r="S17" s="38"/>
      <c r="T17" s="77"/>
      <c r="U17" s="38"/>
      <c r="V17" s="38"/>
      <c r="W17" s="38"/>
      <c r="X17" s="38"/>
      <c r="Y17" s="38"/>
      <c r="Z17" s="38"/>
      <c r="AA17" s="38"/>
      <c r="AB17" s="38"/>
      <c r="AC17" s="38"/>
      <c r="AD17" s="79"/>
      <c r="AE17" s="38"/>
      <c r="AF17" s="38"/>
      <c r="AG17" s="50"/>
      <c r="AI17" s="82"/>
      <c r="AJ17" s="83"/>
      <c r="AK17" s="83"/>
      <c r="AL17" s="82"/>
      <c r="AM17" s="19"/>
      <c r="AN17" s="82"/>
      <c r="AO17" s="42"/>
      <c r="AP17" s="82"/>
      <c r="AQ17" s="82"/>
      <c r="AR17" s="19"/>
      <c r="AS17" s="19"/>
      <c r="AT17" s="19"/>
      <c r="AU17" s="19"/>
      <c r="AV17" s="2"/>
      <c r="AW17" s="77" t="s">
        <v>190</v>
      </c>
      <c r="AX17" s="38"/>
      <c r="AY17" s="38"/>
      <c r="AZ17" s="38"/>
      <c r="BA17" s="38"/>
      <c r="BB17" s="38"/>
      <c r="BC17" s="38"/>
      <c r="BD17" s="38"/>
      <c r="BE17" s="38"/>
      <c r="BF17" s="38"/>
      <c r="BG17" s="79"/>
      <c r="BH17" s="2"/>
      <c r="BI17" s="58"/>
    </row>
    <row r="18" spans="2:90" ht="13.5" customHeight="1">
      <c r="B18" s="50"/>
      <c r="C18" s="75"/>
      <c r="D18" s="84"/>
      <c r="E18" s="42" t="s">
        <v>185</v>
      </c>
      <c r="F18" s="19"/>
      <c r="G18" s="77" t="str">
        <f>BU26</f>
        <v>10年間の大きな目標すり合わせ</v>
      </c>
      <c r="H18" s="77"/>
      <c r="I18" s="77"/>
      <c r="J18" s="19"/>
      <c r="K18" s="19"/>
      <c r="L18" s="19"/>
      <c r="M18" s="19"/>
      <c r="N18" s="19"/>
      <c r="O18" s="19"/>
      <c r="P18" s="19"/>
      <c r="Q18" s="19"/>
      <c r="R18" s="42"/>
      <c r="S18" s="38"/>
      <c r="T18" s="38"/>
      <c r="U18" s="38"/>
      <c r="V18" s="38"/>
      <c r="W18" s="38"/>
      <c r="X18" s="38"/>
      <c r="Y18" s="38"/>
      <c r="Z18" s="38"/>
      <c r="AA18" s="38"/>
      <c r="AB18" s="38"/>
      <c r="AC18" s="38"/>
      <c r="AD18" s="79"/>
      <c r="AE18" s="38"/>
      <c r="AF18" s="38"/>
      <c r="AG18" s="84"/>
      <c r="AH18" s="42" t="s">
        <v>185</v>
      </c>
      <c r="AI18" s="19"/>
      <c r="AJ18" s="80" t="s">
        <v>191</v>
      </c>
      <c r="AK18" s="77"/>
      <c r="AL18" s="19"/>
      <c r="AM18" s="19"/>
      <c r="AN18" s="19"/>
      <c r="AO18" s="19"/>
      <c r="AP18" s="19"/>
      <c r="AQ18" s="19"/>
      <c r="AR18" s="19"/>
      <c r="AS18" s="19"/>
      <c r="AT18" s="19"/>
      <c r="AU18" s="19"/>
      <c r="AV18" s="2"/>
      <c r="AW18" s="2"/>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75"/>
      <c r="D19" s="86"/>
      <c r="E19" s="49"/>
      <c r="F19" s="55"/>
      <c r="G19" s="87"/>
      <c r="H19" s="87"/>
      <c r="I19" s="87"/>
      <c r="J19" s="55"/>
      <c r="K19" s="55"/>
      <c r="L19" s="55"/>
      <c r="M19" s="49"/>
      <c r="N19" s="87"/>
      <c r="O19" s="88"/>
      <c r="P19" s="88"/>
      <c r="Q19" s="88"/>
      <c r="R19" s="88"/>
      <c r="S19" s="88"/>
      <c r="T19" s="88"/>
      <c r="U19" s="88"/>
      <c r="V19" s="88"/>
      <c r="W19" s="88"/>
      <c r="X19" s="88"/>
      <c r="Y19" s="88"/>
      <c r="Z19" s="88"/>
      <c r="AA19" s="88"/>
      <c r="AB19" s="88"/>
      <c r="AC19" s="88"/>
      <c r="AD19" s="89"/>
      <c r="AE19" s="38"/>
      <c r="AF19" s="38"/>
      <c r="AG19" s="86"/>
      <c r="AH19" s="49"/>
      <c r="AI19" s="55"/>
      <c r="AJ19" s="87"/>
      <c r="AK19" s="87"/>
      <c r="AL19" s="55"/>
      <c r="AM19" s="55"/>
      <c r="AN19" s="55"/>
      <c r="AO19" s="55"/>
      <c r="AP19" s="49"/>
      <c r="AQ19" s="87"/>
      <c r="AR19" s="88"/>
      <c r="AS19" s="88"/>
      <c r="AT19" s="88"/>
      <c r="AU19" s="88"/>
      <c r="AV19" s="88"/>
      <c r="AW19" s="88"/>
      <c r="AX19" s="88"/>
      <c r="AY19" s="88"/>
      <c r="AZ19" s="88"/>
      <c r="BA19" s="88"/>
      <c r="BB19" s="88"/>
      <c r="BC19" s="88"/>
      <c r="BD19" s="88"/>
      <c r="BE19" s="88"/>
      <c r="BF19" s="88"/>
      <c r="BG19" s="89"/>
      <c r="BH19" s="77"/>
      <c r="BI19" s="78"/>
      <c r="CB19" s="930" t="s">
        <v>193</v>
      </c>
      <c r="CC19" s="765"/>
      <c r="CD19" s="765"/>
      <c r="CE19" s="765"/>
      <c r="CF19" s="765"/>
      <c r="CG19" s="765"/>
    </row>
    <row r="20" spans="2:90" ht="13.5" customHeight="1">
      <c r="B20" s="50"/>
      <c r="C20" s="75"/>
      <c r="D20" s="44"/>
      <c r="E20" s="44"/>
      <c r="F20" s="44"/>
      <c r="G20" s="44"/>
      <c r="H20" s="44"/>
      <c r="I20" s="44"/>
      <c r="J20" s="44"/>
      <c r="K20" s="44"/>
      <c r="L20" s="44"/>
      <c r="M20" s="19"/>
      <c r="N20" s="77"/>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77"/>
      <c r="BH20" s="77"/>
      <c r="BI20" s="78"/>
      <c r="CB20" s="932" t="s">
        <v>194</v>
      </c>
      <c r="CC20" s="727"/>
      <c r="CD20" s="727"/>
      <c r="CE20" s="727"/>
      <c r="CF20" s="727"/>
      <c r="CG20" s="727"/>
    </row>
    <row r="21" spans="2:90" ht="13.5" customHeight="1">
      <c r="B21" s="54"/>
      <c r="C21" s="75"/>
      <c r="D21" s="44"/>
      <c r="E21" s="19"/>
      <c r="F21" s="44"/>
      <c r="G21" s="44"/>
      <c r="H21" s="44"/>
      <c r="I21" s="44"/>
      <c r="J21" s="44"/>
      <c r="K21" s="44"/>
      <c r="L21" s="44"/>
      <c r="M21" s="19"/>
      <c r="N21" s="77"/>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77"/>
      <c r="BH21" s="77"/>
      <c r="BI21" s="78"/>
      <c r="BP21" s="90"/>
      <c r="BQ21" s="90"/>
      <c r="BR21" s="90"/>
      <c r="BS21" s="90"/>
      <c r="BT21" s="90"/>
      <c r="BU21" s="90"/>
      <c r="CB21" s="727"/>
      <c r="CC21" s="727"/>
      <c r="CD21" s="727"/>
      <c r="CE21" s="727"/>
      <c r="CF21" s="727"/>
      <c r="CG21" s="727"/>
    </row>
    <row r="22" spans="2:90" ht="13.5" customHeight="1">
      <c r="B22" s="50"/>
      <c r="C22" s="91"/>
      <c r="D22" s="941" t="s">
        <v>195</v>
      </c>
      <c r="E22" s="765"/>
      <c r="F22" s="765"/>
      <c r="G22" s="765"/>
      <c r="H22" s="765"/>
      <c r="I22" s="765"/>
      <c r="J22" s="765"/>
      <c r="K22" s="765"/>
      <c r="L22" s="765"/>
      <c r="M22" s="765"/>
      <c r="N22" s="765"/>
      <c r="O22" s="765"/>
      <c r="P22" s="942"/>
      <c r="Q22" s="76"/>
      <c r="R22" s="947" t="s">
        <v>196</v>
      </c>
      <c r="S22" s="765"/>
      <c r="T22" s="765"/>
      <c r="U22" s="765"/>
      <c r="V22" s="765"/>
      <c r="W22" s="765"/>
      <c r="X22" s="765"/>
      <c r="Y22" s="765"/>
      <c r="Z22" s="765"/>
      <c r="AA22" s="765"/>
      <c r="AB22" s="765"/>
      <c r="AC22" s="765"/>
      <c r="AD22" s="934"/>
      <c r="AE22" s="38"/>
      <c r="AF22" s="38"/>
      <c r="AG22" s="941" t="s">
        <v>197</v>
      </c>
      <c r="AH22" s="765"/>
      <c r="AI22" s="765"/>
      <c r="AJ22" s="765"/>
      <c r="AK22" s="765"/>
      <c r="AL22" s="765"/>
      <c r="AM22" s="765"/>
      <c r="AN22" s="765"/>
      <c r="AO22" s="765"/>
      <c r="AP22" s="765"/>
      <c r="AQ22" s="765"/>
      <c r="AR22" s="765"/>
      <c r="AS22" s="942"/>
      <c r="AT22" s="76"/>
      <c r="AU22" s="947" t="s">
        <v>198</v>
      </c>
      <c r="AV22" s="765"/>
      <c r="AW22" s="765"/>
      <c r="AX22" s="765"/>
      <c r="AY22" s="765"/>
      <c r="AZ22" s="765"/>
      <c r="BA22" s="765"/>
      <c r="BB22" s="765"/>
      <c r="BC22" s="765"/>
      <c r="BD22" s="765"/>
      <c r="BE22" s="765"/>
      <c r="BF22" s="765"/>
      <c r="BG22" s="934"/>
      <c r="BH22" s="77"/>
      <c r="BI22" s="78"/>
      <c r="BM22" s="1" t="s">
        <v>199</v>
      </c>
      <c r="CB22" s="727"/>
      <c r="CC22" s="727"/>
      <c r="CD22" s="727"/>
      <c r="CE22" s="727"/>
      <c r="CF22" s="727"/>
      <c r="CG22" s="727"/>
    </row>
    <row r="23" spans="2:90" ht="13.5" customHeight="1">
      <c r="B23" s="50"/>
      <c r="C23" s="71"/>
      <c r="D23" s="935"/>
      <c r="E23" s="727"/>
      <c r="F23" s="727"/>
      <c r="G23" s="727"/>
      <c r="H23" s="727"/>
      <c r="I23" s="727"/>
      <c r="J23" s="727"/>
      <c r="K23" s="727"/>
      <c r="L23" s="727"/>
      <c r="M23" s="727"/>
      <c r="N23" s="727"/>
      <c r="O23" s="727"/>
      <c r="P23" s="943"/>
      <c r="Q23" s="38"/>
      <c r="R23" s="727"/>
      <c r="S23" s="727"/>
      <c r="T23" s="727"/>
      <c r="U23" s="727"/>
      <c r="V23" s="727"/>
      <c r="W23" s="727"/>
      <c r="X23" s="727"/>
      <c r="Y23" s="727"/>
      <c r="Z23" s="727"/>
      <c r="AA23" s="727"/>
      <c r="AB23" s="727"/>
      <c r="AC23" s="727"/>
      <c r="AD23" s="936"/>
      <c r="AE23" s="38"/>
      <c r="AF23" s="38"/>
      <c r="AG23" s="935"/>
      <c r="AH23" s="727"/>
      <c r="AI23" s="727"/>
      <c r="AJ23" s="727"/>
      <c r="AK23" s="727"/>
      <c r="AL23" s="727"/>
      <c r="AM23" s="727"/>
      <c r="AN23" s="727"/>
      <c r="AO23" s="727"/>
      <c r="AP23" s="727"/>
      <c r="AQ23" s="727"/>
      <c r="AR23" s="727"/>
      <c r="AS23" s="943"/>
      <c r="AT23" s="38"/>
      <c r="AU23" s="727"/>
      <c r="AV23" s="727"/>
      <c r="AW23" s="727"/>
      <c r="AX23" s="727"/>
      <c r="AY23" s="727"/>
      <c r="AZ23" s="727"/>
      <c r="BA23" s="727"/>
      <c r="BB23" s="727"/>
      <c r="BC23" s="727"/>
      <c r="BD23" s="727"/>
      <c r="BE23" s="727"/>
      <c r="BF23" s="727"/>
      <c r="BG23" s="936"/>
      <c r="BH23" s="2"/>
      <c r="BI23" s="58"/>
      <c r="CB23" s="761"/>
      <c r="CC23" s="761"/>
      <c r="CD23" s="761"/>
      <c r="CE23" s="761"/>
      <c r="CF23" s="761"/>
      <c r="CG23" s="761"/>
    </row>
    <row r="24" spans="2:90" ht="13.5" customHeight="1">
      <c r="B24" s="50"/>
      <c r="C24" s="73"/>
      <c r="D24" s="944"/>
      <c r="E24" s="945"/>
      <c r="F24" s="945"/>
      <c r="G24" s="945"/>
      <c r="H24" s="945"/>
      <c r="I24" s="945"/>
      <c r="J24" s="945"/>
      <c r="K24" s="945"/>
      <c r="L24" s="945"/>
      <c r="M24" s="945"/>
      <c r="N24" s="945"/>
      <c r="O24" s="945"/>
      <c r="P24" s="946"/>
      <c r="Q24" s="38"/>
      <c r="R24" s="727"/>
      <c r="S24" s="727"/>
      <c r="T24" s="727"/>
      <c r="U24" s="727"/>
      <c r="V24" s="727"/>
      <c r="W24" s="727"/>
      <c r="X24" s="727"/>
      <c r="Y24" s="727"/>
      <c r="Z24" s="727"/>
      <c r="AA24" s="727"/>
      <c r="AB24" s="727"/>
      <c r="AC24" s="727"/>
      <c r="AD24" s="936"/>
      <c r="AE24" s="38"/>
      <c r="AF24" s="38"/>
      <c r="AG24" s="944"/>
      <c r="AH24" s="945"/>
      <c r="AI24" s="945"/>
      <c r="AJ24" s="945"/>
      <c r="AK24" s="945"/>
      <c r="AL24" s="945"/>
      <c r="AM24" s="945"/>
      <c r="AN24" s="945"/>
      <c r="AO24" s="945"/>
      <c r="AP24" s="945"/>
      <c r="AQ24" s="945"/>
      <c r="AR24" s="945"/>
      <c r="AS24" s="946"/>
      <c r="AT24" s="38"/>
      <c r="AU24" s="727"/>
      <c r="AV24" s="727"/>
      <c r="AW24" s="727"/>
      <c r="AX24" s="727"/>
      <c r="AY24" s="727"/>
      <c r="AZ24" s="727"/>
      <c r="BA24" s="727"/>
      <c r="BB24" s="727"/>
      <c r="BC24" s="727"/>
      <c r="BD24" s="727"/>
      <c r="BE24" s="727"/>
      <c r="BF24" s="727"/>
      <c r="BG24" s="936"/>
      <c r="BH24" s="2"/>
      <c r="BI24" s="58"/>
      <c r="BL24" s="1">
        <v>1</v>
      </c>
      <c r="BM24" s="929" t="s">
        <v>200</v>
      </c>
      <c r="BN24" s="765"/>
      <c r="BO24" s="765"/>
      <c r="BP24" s="765"/>
      <c r="BQ24" s="765"/>
      <c r="BR24" s="765"/>
      <c r="BS24" s="52"/>
      <c r="BT24" s="59" t="s">
        <v>201</v>
      </c>
      <c r="BU24" s="34" t="s">
        <v>202</v>
      </c>
      <c r="BV24" s="59"/>
      <c r="BW24" s="59"/>
      <c r="BX24" s="59"/>
      <c r="BY24" s="59"/>
      <c r="CB24" s="930" t="s">
        <v>171</v>
      </c>
      <c r="CC24" s="765"/>
      <c r="CD24" s="765"/>
      <c r="CE24" s="765"/>
      <c r="CF24" s="765"/>
      <c r="CG24" s="765"/>
    </row>
    <row r="25" spans="2:90" ht="13.5" customHeight="1">
      <c r="B25" s="50"/>
      <c r="C25" s="75"/>
      <c r="D25" s="50"/>
      <c r="G25" s="19"/>
      <c r="H25" s="19"/>
      <c r="I25" s="19"/>
      <c r="N25" s="2"/>
      <c r="O25" s="2"/>
      <c r="P25" s="2"/>
      <c r="Q25" s="2"/>
      <c r="R25" s="2"/>
      <c r="S25" s="38"/>
      <c r="T25" s="38"/>
      <c r="U25" s="38"/>
      <c r="V25" s="38"/>
      <c r="W25" s="38"/>
      <c r="X25" s="38"/>
      <c r="Y25" s="38"/>
      <c r="Z25" s="38"/>
      <c r="AA25" s="38"/>
      <c r="AB25" s="38"/>
      <c r="AC25" s="38"/>
      <c r="AD25" s="79"/>
      <c r="AE25" s="38"/>
      <c r="AF25" s="38"/>
      <c r="AG25" s="50"/>
      <c r="AJ25" s="19"/>
      <c r="AK25" s="19"/>
      <c r="AL25" s="19"/>
      <c r="AQ25" s="2"/>
      <c r="AR25" s="2"/>
      <c r="AS25" s="2"/>
      <c r="AT25" s="2"/>
      <c r="AU25" s="2"/>
      <c r="AV25" s="38"/>
      <c r="AW25" s="38"/>
      <c r="AX25" s="38"/>
      <c r="AY25" s="38"/>
      <c r="AZ25" s="38"/>
      <c r="BA25" s="38"/>
      <c r="BB25" s="38"/>
      <c r="BC25" s="38"/>
      <c r="BD25" s="38"/>
      <c r="BE25" s="38"/>
      <c r="BF25" s="38"/>
      <c r="BG25" s="79"/>
      <c r="BH25" s="2"/>
      <c r="BI25" s="58"/>
      <c r="BM25" s="931" t="s">
        <v>203</v>
      </c>
      <c r="BN25" s="727"/>
      <c r="BO25" s="727"/>
      <c r="BP25" s="727"/>
      <c r="BQ25" s="727"/>
      <c r="BR25" s="727"/>
      <c r="BS25" s="2"/>
      <c r="BT25" s="34" t="s">
        <v>204</v>
      </c>
      <c r="BU25" s="34" t="s">
        <v>205</v>
      </c>
      <c r="BV25" s="62"/>
      <c r="BW25" s="62"/>
      <c r="BX25" s="62"/>
      <c r="BY25" s="62"/>
      <c r="CB25" s="932" t="s">
        <v>206</v>
      </c>
      <c r="CC25" s="727"/>
      <c r="CD25" s="727"/>
      <c r="CE25" s="727"/>
      <c r="CF25" s="727"/>
      <c r="CG25" s="727"/>
    </row>
    <row r="26" spans="2:90" ht="13.5" customHeight="1">
      <c r="B26" s="54"/>
      <c r="C26" s="75"/>
      <c r="D26" s="50"/>
      <c r="E26" s="42" t="s">
        <v>185</v>
      </c>
      <c r="F26" s="19"/>
      <c r="G26" s="80" t="str">
        <f>BU38</f>
        <v>企画としてまとめる</v>
      </c>
      <c r="H26" s="77"/>
      <c r="I26" s="19"/>
      <c r="J26" s="19"/>
      <c r="K26" s="42"/>
      <c r="L26" s="19"/>
      <c r="M26" s="19"/>
      <c r="N26" s="19"/>
      <c r="O26" s="19"/>
      <c r="P26" s="19"/>
      <c r="Q26" s="19"/>
      <c r="R26" s="42" t="s">
        <v>185</v>
      </c>
      <c r="S26" s="38"/>
      <c r="T26" s="80" t="str">
        <f>BU41</f>
        <v>外部ｱﾗｲｱﾝｽを実現</v>
      </c>
      <c r="U26" s="38"/>
      <c r="V26" s="38"/>
      <c r="W26" s="38"/>
      <c r="X26" s="38"/>
      <c r="Y26" s="38"/>
      <c r="Z26" s="38"/>
      <c r="AA26" s="38"/>
      <c r="AB26" s="38"/>
      <c r="AC26" s="38"/>
      <c r="AD26" s="79"/>
      <c r="AE26" s="38"/>
      <c r="AF26" s="38"/>
      <c r="AG26" s="50"/>
      <c r="AH26" s="42" t="s">
        <v>185</v>
      </c>
      <c r="AI26" s="19"/>
      <c r="AJ26" s="80" t="str">
        <f>BU45</f>
        <v>企画・構想を共有する</v>
      </c>
      <c r="AK26" s="19"/>
      <c r="AL26" s="19"/>
      <c r="AM26" s="19"/>
      <c r="AN26" s="42"/>
      <c r="AO26" s="19"/>
      <c r="AP26" s="19"/>
      <c r="AQ26" s="19"/>
      <c r="AR26" s="19"/>
      <c r="AS26" s="19"/>
      <c r="AT26" s="19"/>
      <c r="AU26" s="42" t="s">
        <v>185</v>
      </c>
      <c r="AV26" s="38"/>
      <c r="AW26" s="80" t="str">
        <f>BU48</f>
        <v>江戸川区に繋ぎ構想</v>
      </c>
      <c r="AX26" s="77"/>
      <c r="AY26" s="38"/>
      <c r="AZ26" s="38"/>
      <c r="BA26" s="38"/>
      <c r="BB26" s="38"/>
      <c r="BC26" s="38"/>
      <c r="BD26" s="38"/>
      <c r="BE26" s="38"/>
      <c r="BF26" s="38"/>
      <c r="BG26" s="79"/>
      <c r="BH26" s="2"/>
      <c r="BI26" s="58"/>
      <c r="BM26" s="727"/>
      <c r="BN26" s="727"/>
      <c r="BO26" s="727"/>
      <c r="BP26" s="727"/>
      <c r="BQ26" s="727"/>
      <c r="BR26" s="727"/>
      <c r="BS26" s="92"/>
      <c r="BT26" s="52" t="s">
        <v>207</v>
      </c>
      <c r="BU26" s="34" t="s">
        <v>208</v>
      </c>
      <c r="BV26" s="92"/>
      <c r="BW26" s="92"/>
      <c r="BX26" s="92"/>
      <c r="BY26" s="92"/>
      <c r="CB26" s="727"/>
      <c r="CC26" s="727"/>
      <c r="CD26" s="727"/>
      <c r="CE26" s="727"/>
      <c r="CF26" s="727"/>
      <c r="CG26" s="727"/>
    </row>
    <row r="27" spans="2:90" ht="13.5" customHeight="1">
      <c r="B27" s="50"/>
      <c r="C27" s="75"/>
      <c r="D27" s="50"/>
      <c r="E27" s="19"/>
      <c r="F27" s="19"/>
      <c r="G27" s="77"/>
      <c r="H27" s="77"/>
      <c r="I27" s="19"/>
      <c r="J27" s="19"/>
      <c r="K27" s="19"/>
      <c r="L27" s="42"/>
      <c r="M27" s="19"/>
      <c r="N27" s="19"/>
      <c r="O27" s="19"/>
      <c r="P27" s="19"/>
      <c r="Q27" s="19"/>
      <c r="R27" s="19"/>
      <c r="S27" s="38"/>
      <c r="T27" s="77" t="s">
        <v>209</v>
      </c>
      <c r="U27" s="38"/>
      <c r="V27" s="38"/>
      <c r="W27" s="38"/>
      <c r="X27" s="38"/>
      <c r="Y27" s="38"/>
      <c r="Z27" s="38"/>
      <c r="AA27" s="38"/>
      <c r="AB27" s="38"/>
      <c r="AC27" s="38"/>
      <c r="AD27" s="79"/>
      <c r="AE27" s="38"/>
      <c r="AF27" s="38"/>
      <c r="AG27" s="50"/>
      <c r="AI27" s="19"/>
      <c r="AJ27" s="77"/>
      <c r="AK27" s="19"/>
      <c r="AL27" s="19"/>
      <c r="AM27" s="19"/>
      <c r="AN27" s="19"/>
      <c r="AO27" s="42"/>
      <c r="AP27" s="19"/>
      <c r="AQ27" s="19"/>
      <c r="AR27" s="19"/>
      <c r="AS27" s="19"/>
      <c r="AT27" s="19"/>
      <c r="AU27" s="19"/>
      <c r="AV27" s="38"/>
      <c r="AW27" s="77"/>
      <c r="AX27" s="77"/>
      <c r="AY27" s="38"/>
      <c r="AZ27" s="38"/>
      <c r="BA27" s="38"/>
      <c r="BB27" s="38"/>
      <c r="BC27" s="38"/>
      <c r="BD27" s="38"/>
      <c r="BE27" s="38"/>
      <c r="BF27" s="38"/>
      <c r="BG27" s="79"/>
      <c r="BH27" s="77"/>
      <c r="BI27" s="78"/>
      <c r="BM27" s="727"/>
      <c r="BN27" s="727"/>
      <c r="BO27" s="727"/>
      <c r="BP27" s="727"/>
      <c r="BQ27" s="727"/>
      <c r="BR27" s="727"/>
      <c r="BS27" s="52"/>
      <c r="BT27" s="93" t="s">
        <v>210</v>
      </c>
      <c r="BU27" s="34" t="s">
        <v>211</v>
      </c>
      <c r="BV27" s="93"/>
      <c r="BW27" s="93"/>
      <c r="BX27" s="93"/>
      <c r="BY27" s="93"/>
      <c r="CB27" s="727"/>
      <c r="CC27" s="727"/>
      <c r="CD27" s="727"/>
      <c r="CE27" s="727"/>
      <c r="CF27" s="727"/>
      <c r="CG27" s="727"/>
    </row>
    <row r="28" spans="2:90" ht="13.5" customHeight="1">
      <c r="B28" s="50"/>
      <c r="C28" s="75"/>
      <c r="D28" s="81"/>
      <c r="E28" s="42" t="s">
        <v>185</v>
      </c>
      <c r="F28" s="82"/>
      <c r="G28" s="80" t="str">
        <f>BU39</f>
        <v>スキルマップの予定記載</v>
      </c>
      <c r="H28" s="83"/>
      <c r="I28" s="82"/>
      <c r="J28" s="82"/>
      <c r="K28" s="82"/>
      <c r="L28" s="82"/>
      <c r="M28" s="82"/>
      <c r="N28" s="82"/>
      <c r="O28" s="19"/>
      <c r="P28" s="19"/>
      <c r="Q28" s="19"/>
      <c r="R28" s="42" t="s">
        <v>185</v>
      </c>
      <c r="S28" s="38"/>
      <c r="T28" s="80" t="str">
        <f>BU42</f>
        <v>サービスローンチさせる</v>
      </c>
      <c r="U28" s="38"/>
      <c r="V28" s="38"/>
      <c r="W28" s="38"/>
      <c r="X28" s="38"/>
      <c r="Y28" s="38"/>
      <c r="Z28" s="38"/>
      <c r="AA28" s="38"/>
      <c r="AB28" s="38"/>
      <c r="AC28" s="38"/>
      <c r="AD28" s="79"/>
      <c r="AE28" s="94"/>
      <c r="AF28" s="94"/>
      <c r="AG28" s="81"/>
      <c r="AH28" s="42" t="s">
        <v>185</v>
      </c>
      <c r="AI28" s="82"/>
      <c r="AJ28" s="80" t="str">
        <f>BU46</f>
        <v>会社横断の企画チーム化</v>
      </c>
      <c r="AK28" s="82"/>
      <c r="AL28" s="82"/>
      <c r="AM28" s="82"/>
      <c r="AN28" s="82"/>
      <c r="AO28" s="82"/>
      <c r="AP28" s="82"/>
      <c r="AQ28" s="82"/>
      <c r="AR28" s="19"/>
      <c r="AS28" s="19"/>
      <c r="AT28" s="19"/>
      <c r="AU28" s="42" t="s">
        <v>185</v>
      </c>
      <c r="AV28" s="38"/>
      <c r="AW28" s="80" t="str">
        <f>BU49</f>
        <v>3人のコアと次年度計画</v>
      </c>
      <c r="AX28" s="77"/>
      <c r="AY28" s="38"/>
      <c r="AZ28" s="38"/>
      <c r="BA28" s="38"/>
      <c r="BB28" s="38"/>
      <c r="BC28" s="38"/>
      <c r="BD28" s="38"/>
      <c r="BE28" s="38"/>
      <c r="BF28" s="38"/>
      <c r="BG28" s="79"/>
      <c r="BH28" s="77"/>
      <c r="BI28" s="78"/>
      <c r="BM28" s="95"/>
      <c r="BN28" s="95"/>
      <c r="BO28" s="95"/>
      <c r="BP28" s="95"/>
      <c r="BQ28" s="95"/>
      <c r="BR28" s="95"/>
      <c r="BS28" s="2"/>
      <c r="BT28" s="96" t="s">
        <v>212</v>
      </c>
      <c r="BU28" s="96" t="s">
        <v>213</v>
      </c>
      <c r="BV28" s="97"/>
      <c r="BW28" s="97"/>
      <c r="BX28" s="97"/>
      <c r="BY28" s="97"/>
      <c r="CB28" s="761"/>
      <c r="CC28" s="761"/>
      <c r="CD28" s="761"/>
      <c r="CE28" s="761"/>
      <c r="CF28" s="761"/>
      <c r="CG28" s="761"/>
    </row>
    <row r="29" spans="2:90" ht="13.5" customHeight="1">
      <c r="B29" s="50"/>
      <c r="C29" s="75"/>
      <c r="D29" s="50"/>
      <c r="E29" s="19"/>
      <c r="F29" s="82"/>
      <c r="G29" s="83"/>
      <c r="H29" s="83"/>
      <c r="I29" s="82"/>
      <c r="J29" s="19"/>
      <c r="K29" s="82"/>
      <c r="L29" s="42"/>
      <c r="M29" s="82"/>
      <c r="N29" s="82"/>
      <c r="O29" s="19"/>
      <c r="P29" s="19"/>
      <c r="Q29" s="19"/>
      <c r="R29" s="19"/>
      <c r="S29" s="38"/>
      <c r="T29" s="80" t="str">
        <f>BU43</f>
        <v>PV3000 で収益化成功</v>
      </c>
      <c r="U29" s="38"/>
      <c r="V29" s="38"/>
      <c r="W29" s="38"/>
      <c r="X29" s="38"/>
      <c r="Y29" s="38"/>
      <c r="Z29" s="38"/>
      <c r="AA29" s="38"/>
      <c r="AB29" s="38"/>
      <c r="AC29" s="38"/>
      <c r="AD29" s="79"/>
      <c r="AE29" s="94"/>
      <c r="AF29" s="94"/>
      <c r="AG29" s="50"/>
      <c r="AI29" s="82"/>
      <c r="AJ29" s="83"/>
      <c r="AK29" s="82"/>
      <c r="AL29" s="82"/>
      <c r="AM29" s="19"/>
      <c r="AN29" s="82"/>
      <c r="AO29" s="42"/>
      <c r="AP29" s="82"/>
      <c r="AQ29" s="82"/>
      <c r="AR29" s="19"/>
      <c r="AS29" s="19"/>
      <c r="AT29" s="19"/>
      <c r="AU29" s="19"/>
      <c r="AV29" s="38"/>
      <c r="AW29" s="38"/>
      <c r="AX29" s="38"/>
      <c r="AY29" s="38"/>
      <c r="AZ29" s="38"/>
      <c r="BA29" s="38"/>
      <c r="BB29" s="38"/>
      <c r="BC29" s="38"/>
      <c r="BD29" s="38"/>
      <c r="BE29" s="38"/>
      <c r="BF29" s="38"/>
      <c r="BG29" s="79"/>
      <c r="BH29" s="77"/>
      <c r="BI29" s="78"/>
      <c r="BM29" s="34" t="s">
        <v>214</v>
      </c>
      <c r="BN29" s="98"/>
      <c r="BO29" s="98"/>
      <c r="BP29" s="98"/>
      <c r="BQ29" s="98"/>
      <c r="BR29" s="98"/>
      <c r="BS29" s="59"/>
      <c r="BT29" s="34"/>
      <c r="BU29" s="60"/>
      <c r="BV29" s="60"/>
      <c r="BW29" s="60"/>
      <c r="BX29" s="60"/>
      <c r="BY29" s="60"/>
      <c r="CB29" s="930" t="s">
        <v>173</v>
      </c>
      <c r="CC29" s="765"/>
      <c r="CD29" s="765"/>
      <c r="CE29" s="765"/>
      <c r="CF29" s="765"/>
      <c r="CG29" s="765"/>
    </row>
    <row r="30" spans="2:90" ht="13.5" customHeight="1">
      <c r="B30" s="50"/>
      <c r="C30" s="52"/>
      <c r="D30" s="84"/>
      <c r="E30" s="42" t="s">
        <v>185</v>
      </c>
      <c r="F30" s="19"/>
      <c r="G30" s="80" t="str">
        <f>BU40</f>
        <v>スキル育成計画が実装</v>
      </c>
      <c r="H30" s="77"/>
      <c r="I30" s="19"/>
      <c r="J30" s="19"/>
      <c r="K30" s="19"/>
      <c r="L30" s="19"/>
      <c r="M30" s="19"/>
      <c r="N30" s="19"/>
      <c r="O30" s="19"/>
      <c r="P30" s="19"/>
      <c r="Q30" s="19"/>
      <c r="R30" s="42"/>
      <c r="S30" s="38"/>
      <c r="T30" s="38"/>
      <c r="U30" s="38"/>
      <c r="V30" s="38"/>
      <c r="W30" s="38"/>
      <c r="X30" s="38"/>
      <c r="Y30" s="38"/>
      <c r="Z30" s="38"/>
      <c r="AA30" s="38"/>
      <c r="AB30" s="38"/>
      <c r="AC30" s="38"/>
      <c r="AD30" s="79"/>
      <c r="AE30" s="94"/>
      <c r="AF30" s="94"/>
      <c r="AG30" s="84"/>
      <c r="AH30" s="42" t="s">
        <v>185</v>
      </c>
      <c r="AI30" s="19"/>
      <c r="AJ30" s="80" t="str">
        <f>BU47</f>
        <v>100人以上の企画実績</v>
      </c>
      <c r="AK30" s="19"/>
      <c r="AL30" s="19"/>
      <c r="AM30" s="19"/>
      <c r="AN30" s="19"/>
      <c r="AO30" s="19"/>
      <c r="AP30" s="19"/>
      <c r="AQ30" s="19"/>
      <c r="AR30" s="19"/>
      <c r="AS30" s="19"/>
      <c r="AT30" s="19"/>
      <c r="AU30" s="42"/>
      <c r="AV30" s="38"/>
      <c r="AW30" s="38"/>
      <c r="AX30" s="38"/>
      <c r="AY30" s="38"/>
      <c r="AZ30" s="38"/>
      <c r="BA30" s="38"/>
      <c r="BB30" s="38"/>
      <c r="BC30" s="38"/>
      <c r="BD30" s="38"/>
      <c r="BE30" s="38"/>
      <c r="BF30" s="38"/>
      <c r="BG30" s="79"/>
      <c r="BH30" s="77"/>
      <c r="BI30" s="78"/>
      <c r="BM30" s="28"/>
      <c r="BN30" s="28"/>
      <c r="BO30" s="28"/>
      <c r="BP30" s="28"/>
      <c r="BQ30" s="28"/>
      <c r="BR30" s="28"/>
      <c r="BS30" s="19"/>
      <c r="BT30" s="49"/>
      <c r="BU30" s="49"/>
      <c r="BV30" s="49"/>
      <c r="BW30" s="49"/>
      <c r="BX30" s="49"/>
      <c r="BY30" s="49"/>
      <c r="CB30" s="932" t="s">
        <v>215</v>
      </c>
      <c r="CC30" s="727"/>
      <c r="CD30" s="727"/>
      <c r="CE30" s="727"/>
      <c r="CF30" s="727"/>
      <c r="CG30" s="727"/>
    </row>
    <row r="31" spans="2:90" ht="13.5" customHeight="1">
      <c r="B31" s="54"/>
      <c r="C31" s="71"/>
      <c r="D31" s="86"/>
      <c r="E31" s="49"/>
      <c r="F31" s="55"/>
      <c r="G31" s="55"/>
      <c r="H31" s="55"/>
      <c r="I31" s="55"/>
      <c r="J31" s="55"/>
      <c r="K31" s="55"/>
      <c r="L31" s="55"/>
      <c r="M31" s="49"/>
      <c r="N31" s="87"/>
      <c r="O31" s="88"/>
      <c r="P31" s="88"/>
      <c r="Q31" s="88"/>
      <c r="R31" s="88"/>
      <c r="S31" s="88"/>
      <c r="T31" s="88"/>
      <c r="U31" s="88"/>
      <c r="V31" s="88"/>
      <c r="W31" s="88"/>
      <c r="X31" s="88"/>
      <c r="Y31" s="88"/>
      <c r="Z31" s="88"/>
      <c r="AA31" s="88"/>
      <c r="AB31" s="88"/>
      <c r="AC31" s="88"/>
      <c r="AD31" s="89"/>
      <c r="AE31" s="38"/>
      <c r="AF31" s="38"/>
      <c r="AG31" s="86"/>
      <c r="AH31" s="49"/>
      <c r="AI31" s="55"/>
      <c r="AJ31" s="55"/>
      <c r="AK31" s="55"/>
      <c r="AL31" s="55"/>
      <c r="AM31" s="55"/>
      <c r="AN31" s="55"/>
      <c r="AO31" s="55"/>
      <c r="AP31" s="49"/>
      <c r="AQ31" s="87"/>
      <c r="AR31" s="88"/>
      <c r="AS31" s="88"/>
      <c r="AT31" s="88"/>
      <c r="AU31" s="88"/>
      <c r="AV31" s="88"/>
      <c r="AW31" s="88"/>
      <c r="AX31" s="88"/>
      <c r="AY31" s="88"/>
      <c r="AZ31" s="88"/>
      <c r="BA31" s="88"/>
      <c r="BB31" s="88"/>
      <c r="BC31" s="88"/>
      <c r="BD31" s="88"/>
      <c r="BE31" s="88"/>
      <c r="BF31" s="88"/>
      <c r="BG31" s="89"/>
      <c r="BH31" s="2"/>
      <c r="BI31" s="58"/>
      <c r="BL31" s="1">
        <v>2</v>
      </c>
      <c r="BM31" s="929" t="s">
        <v>216</v>
      </c>
      <c r="BN31" s="765"/>
      <c r="BO31" s="765"/>
      <c r="BP31" s="765"/>
      <c r="BQ31" s="765"/>
      <c r="BR31" s="765"/>
      <c r="BS31" s="52"/>
      <c r="BT31" s="99" t="s">
        <v>201</v>
      </c>
      <c r="BU31" s="100" t="s">
        <v>217</v>
      </c>
      <c r="BV31" s="101"/>
      <c r="BW31" s="99"/>
      <c r="BX31" s="99"/>
      <c r="BY31" s="99"/>
      <c r="CB31" s="727"/>
      <c r="CC31" s="727"/>
      <c r="CD31" s="727"/>
      <c r="CE31" s="727"/>
      <c r="CF31" s="727"/>
      <c r="CG31" s="727"/>
    </row>
    <row r="32" spans="2:90" ht="13.5" customHeight="1">
      <c r="B32" s="50"/>
      <c r="C32" s="73"/>
      <c r="D32" s="73"/>
      <c r="E32" s="73"/>
      <c r="F32" s="73"/>
      <c r="G32" s="73"/>
      <c r="H32" s="73"/>
      <c r="I32" s="73"/>
      <c r="J32" s="73"/>
      <c r="K32" s="73"/>
      <c r="L32" s="73"/>
      <c r="M32" s="73"/>
      <c r="N32" s="73"/>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2"/>
      <c r="BH32" s="2"/>
      <c r="BI32" s="58"/>
      <c r="BM32" s="931" t="s">
        <v>218</v>
      </c>
      <c r="BN32" s="727"/>
      <c r="BO32" s="727"/>
      <c r="BP32" s="727"/>
      <c r="BQ32" s="727"/>
      <c r="BR32" s="727"/>
      <c r="BS32" s="2"/>
      <c r="BT32" s="62" t="s">
        <v>204</v>
      </c>
      <c r="BU32" s="102" t="s">
        <v>219</v>
      </c>
      <c r="BV32" s="62"/>
      <c r="BW32" s="62"/>
      <c r="BX32" s="62"/>
      <c r="BY32" s="62"/>
      <c r="CB32" s="727"/>
      <c r="CC32" s="727"/>
      <c r="CD32" s="727"/>
      <c r="CE32" s="727"/>
      <c r="CF32" s="727"/>
      <c r="CG32" s="727"/>
    </row>
    <row r="33" spans="1:85" ht="13.5" customHeight="1">
      <c r="B33" s="50"/>
      <c r="C33" s="75"/>
      <c r="D33" s="44"/>
      <c r="E33" s="19"/>
      <c r="F33" s="19"/>
      <c r="G33" s="19"/>
      <c r="H33" s="19"/>
      <c r="I33" s="19"/>
      <c r="J33" s="19"/>
      <c r="K33" s="19"/>
      <c r="L33" s="19"/>
      <c r="M33" s="19"/>
      <c r="N33" s="2"/>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2"/>
      <c r="BH33" s="2"/>
      <c r="BI33" s="58"/>
      <c r="BM33" s="727"/>
      <c r="BN33" s="727"/>
      <c r="BO33" s="727"/>
      <c r="BP33" s="727"/>
      <c r="BQ33" s="727"/>
      <c r="BR33" s="727"/>
      <c r="BS33" s="92"/>
      <c r="BT33" s="92" t="s">
        <v>207</v>
      </c>
      <c r="BU33" s="102" t="s">
        <v>220</v>
      </c>
      <c r="BV33" s="62"/>
      <c r="BW33" s="92"/>
      <c r="BX33" s="92"/>
      <c r="BY33" s="92"/>
      <c r="CB33" s="761"/>
      <c r="CC33" s="761"/>
      <c r="CD33" s="761"/>
      <c r="CE33" s="761"/>
      <c r="CF33" s="761"/>
      <c r="CG33" s="761"/>
    </row>
    <row r="34" spans="1:85" ht="13.5" customHeight="1">
      <c r="B34" s="50"/>
      <c r="C34" s="75"/>
      <c r="D34" s="941" t="s">
        <v>221</v>
      </c>
      <c r="E34" s="765"/>
      <c r="F34" s="765"/>
      <c r="G34" s="765"/>
      <c r="H34" s="765"/>
      <c r="I34" s="765"/>
      <c r="J34" s="765"/>
      <c r="K34" s="765"/>
      <c r="L34" s="765"/>
      <c r="M34" s="765"/>
      <c r="N34" s="765"/>
      <c r="O34" s="765"/>
      <c r="P34" s="942"/>
      <c r="Q34" s="76"/>
      <c r="R34" s="947" t="s">
        <v>222</v>
      </c>
      <c r="S34" s="765"/>
      <c r="T34" s="765"/>
      <c r="U34" s="765"/>
      <c r="V34" s="765"/>
      <c r="W34" s="765"/>
      <c r="X34" s="765"/>
      <c r="Y34" s="765"/>
      <c r="Z34" s="765"/>
      <c r="AA34" s="765"/>
      <c r="AB34" s="765"/>
      <c r="AC34" s="765"/>
      <c r="AD34" s="934"/>
      <c r="AE34" s="38"/>
      <c r="AF34" s="38"/>
      <c r="AG34" s="941" t="s">
        <v>223</v>
      </c>
      <c r="AH34" s="765"/>
      <c r="AI34" s="765"/>
      <c r="AJ34" s="765"/>
      <c r="AK34" s="765"/>
      <c r="AL34" s="765"/>
      <c r="AM34" s="765"/>
      <c r="AN34" s="765"/>
      <c r="AO34" s="765"/>
      <c r="AP34" s="765"/>
      <c r="AQ34" s="765"/>
      <c r="AR34" s="765"/>
      <c r="AS34" s="942"/>
      <c r="AT34" s="76"/>
      <c r="AU34" s="947" t="s">
        <v>224</v>
      </c>
      <c r="AV34" s="765"/>
      <c r="AW34" s="765"/>
      <c r="AX34" s="765"/>
      <c r="AY34" s="765"/>
      <c r="AZ34" s="765"/>
      <c r="BA34" s="765"/>
      <c r="BB34" s="765"/>
      <c r="BC34" s="765"/>
      <c r="BD34" s="765"/>
      <c r="BE34" s="765"/>
      <c r="BF34" s="765"/>
      <c r="BG34" s="934"/>
      <c r="BH34" s="2"/>
      <c r="BI34" s="58"/>
      <c r="BM34" s="727"/>
      <c r="BN34" s="727"/>
      <c r="BO34" s="727"/>
      <c r="BP34" s="727"/>
      <c r="BQ34" s="727"/>
      <c r="BR34" s="727"/>
      <c r="BS34" s="52"/>
      <c r="BT34" s="93" t="s">
        <v>210</v>
      </c>
      <c r="BU34" s="103" t="s">
        <v>225</v>
      </c>
      <c r="BV34" s="62"/>
      <c r="BW34" s="93"/>
      <c r="BX34" s="93"/>
      <c r="BY34" s="93"/>
      <c r="CB34" s="930" t="s">
        <v>174</v>
      </c>
      <c r="CC34" s="765"/>
      <c r="CD34" s="765"/>
      <c r="CE34" s="765"/>
      <c r="CF34" s="765"/>
      <c r="CG34" s="765"/>
    </row>
    <row r="35" spans="1:85" ht="13.5" customHeight="1">
      <c r="B35" s="50"/>
      <c r="C35" s="75"/>
      <c r="D35" s="935"/>
      <c r="E35" s="727"/>
      <c r="F35" s="727"/>
      <c r="G35" s="727"/>
      <c r="H35" s="727"/>
      <c r="I35" s="727"/>
      <c r="J35" s="727"/>
      <c r="K35" s="727"/>
      <c r="L35" s="727"/>
      <c r="M35" s="727"/>
      <c r="N35" s="727"/>
      <c r="O35" s="727"/>
      <c r="P35" s="943"/>
      <c r="Q35" s="38"/>
      <c r="R35" s="727"/>
      <c r="S35" s="727"/>
      <c r="T35" s="727"/>
      <c r="U35" s="727"/>
      <c r="V35" s="727"/>
      <c r="W35" s="727"/>
      <c r="X35" s="727"/>
      <c r="Y35" s="727"/>
      <c r="Z35" s="727"/>
      <c r="AA35" s="727"/>
      <c r="AB35" s="727"/>
      <c r="AC35" s="727"/>
      <c r="AD35" s="936"/>
      <c r="AE35" s="38"/>
      <c r="AF35" s="38"/>
      <c r="AG35" s="935"/>
      <c r="AH35" s="727"/>
      <c r="AI35" s="727"/>
      <c r="AJ35" s="727"/>
      <c r="AK35" s="727"/>
      <c r="AL35" s="727"/>
      <c r="AM35" s="727"/>
      <c r="AN35" s="727"/>
      <c r="AO35" s="727"/>
      <c r="AP35" s="727"/>
      <c r="AQ35" s="727"/>
      <c r="AR35" s="727"/>
      <c r="AS35" s="943"/>
      <c r="AT35" s="38"/>
      <c r="AU35" s="727"/>
      <c r="AV35" s="727"/>
      <c r="AW35" s="727"/>
      <c r="AX35" s="727"/>
      <c r="AY35" s="727"/>
      <c r="AZ35" s="727"/>
      <c r="BA35" s="727"/>
      <c r="BB35" s="727"/>
      <c r="BC35" s="727"/>
      <c r="BD35" s="727"/>
      <c r="BE35" s="727"/>
      <c r="BF35" s="727"/>
      <c r="BG35" s="936"/>
      <c r="BH35" s="77"/>
      <c r="BI35" s="78"/>
      <c r="BM35" s="95"/>
      <c r="BN35" s="95"/>
      <c r="BO35" s="95"/>
      <c r="BP35" s="95"/>
      <c r="BQ35" s="95"/>
      <c r="BR35" s="95"/>
      <c r="BS35" s="2"/>
      <c r="BT35" s="97" t="s">
        <v>212</v>
      </c>
      <c r="BU35" s="104" t="s">
        <v>226</v>
      </c>
      <c r="BV35" s="97"/>
      <c r="BW35" s="97"/>
      <c r="BX35" s="97"/>
      <c r="BY35" s="97"/>
      <c r="CB35" s="932" t="s">
        <v>227</v>
      </c>
      <c r="CC35" s="727"/>
      <c r="CD35" s="727"/>
      <c r="CE35" s="727"/>
      <c r="CF35" s="727"/>
      <c r="CG35" s="727"/>
    </row>
    <row r="36" spans="1:85" ht="13.5" customHeight="1">
      <c r="A36" s="19"/>
      <c r="B36" s="56"/>
      <c r="C36" s="75"/>
      <c r="D36" s="944"/>
      <c r="E36" s="945"/>
      <c r="F36" s="945"/>
      <c r="G36" s="945"/>
      <c r="H36" s="945"/>
      <c r="I36" s="945"/>
      <c r="J36" s="945"/>
      <c r="K36" s="945"/>
      <c r="L36" s="945"/>
      <c r="M36" s="945"/>
      <c r="N36" s="945"/>
      <c r="O36" s="945"/>
      <c r="P36" s="946"/>
      <c r="Q36" s="38"/>
      <c r="R36" s="727"/>
      <c r="S36" s="727"/>
      <c r="T36" s="727"/>
      <c r="U36" s="727"/>
      <c r="V36" s="727"/>
      <c r="W36" s="727"/>
      <c r="X36" s="727"/>
      <c r="Y36" s="727"/>
      <c r="Z36" s="727"/>
      <c r="AA36" s="727"/>
      <c r="AB36" s="727"/>
      <c r="AC36" s="727"/>
      <c r="AD36" s="936"/>
      <c r="AE36" s="38"/>
      <c r="AF36" s="38"/>
      <c r="AG36" s="944"/>
      <c r="AH36" s="945"/>
      <c r="AI36" s="945"/>
      <c r="AJ36" s="945"/>
      <c r="AK36" s="945"/>
      <c r="AL36" s="945"/>
      <c r="AM36" s="945"/>
      <c r="AN36" s="945"/>
      <c r="AO36" s="945"/>
      <c r="AP36" s="945"/>
      <c r="AQ36" s="945"/>
      <c r="AR36" s="945"/>
      <c r="AS36" s="946"/>
      <c r="AT36" s="38"/>
      <c r="AU36" s="727"/>
      <c r="AV36" s="727"/>
      <c r="AW36" s="727"/>
      <c r="AX36" s="727"/>
      <c r="AY36" s="727"/>
      <c r="AZ36" s="727"/>
      <c r="BA36" s="727"/>
      <c r="BB36" s="727"/>
      <c r="BC36" s="727"/>
      <c r="BD36" s="727"/>
      <c r="BE36" s="727"/>
      <c r="BF36" s="727"/>
      <c r="BG36" s="936"/>
      <c r="BH36" s="77"/>
      <c r="BI36" s="78"/>
      <c r="BM36" s="34" t="s">
        <v>214</v>
      </c>
      <c r="BN36" s="98"/>
      <c r="BO36" s="98"/>
      <c r="BP36" s="98"/>
      <c r="BQ36" s="98"/>
      <c r="BR36" s="98"/>
      <c r="BS36" s="59"/>
      <c r="BT36" s="34"/>
      <c r="BU36" s="60"/>
      <c r="BV36" s="60"/>
      <c r="BW36" s="60"/>
      <c r="BX36" s="60"/>
      <c r="BY36" s="60"/>
      <c r="CB36" s="727"/>
      <c r="CC36" s="727"/>
      <c r="CD36" s="727"/>
      <c r="CE36" s="727"/>
      <c r="CF36" s="727"/>
      <c r="CG36" s="727"/>
    </row>
    <row r="37" spans="1:85" ht="13.5" customHeight="1">
      <c r="B37" s="57"/>
      <c r="C37" s="75"/>
      <c r="D37" s="50"/>
      <c r="G37" s="19"/>
      <c r="H37" s="19"/>
      <c r="I37" s="19"/>
      <c r="N37" s="2"/>
      <c r="O37" s="2"/>
      <c r="P37" s="2"/>
      <c r="Q37" s="2"/>
      <c r="R37" s="2"/>
      <c r="S37" s="38"/>
      <c r="T37" s="38"/>
      <c r="U37" s="38"/>
      <c r="V37" s="38"/>
      <c r="W37" s="38"/>
      <c r="X37" s="38"/>
      <c r="Y37" s="38"/>
      <c r="Z37" s="38"/>
      <c r="AA37" s="38"/>
      <c r="AB37" s="38"/>
      <c r="AC37" s="38"/>
      <c r="AD37" s="79"/>
      <c r="AE37" s="38"/>
      <c r="AF37" s="38"/>
      <c r="AG37" s="50"/>
      <c r="AJ37" s="19"/>
      <c r="AK37" s="19"/>
      <c r="AL37" s="19"/>
      <c r="AQ37" s="2"/>
      <c r="AR37" s="2"/>
      <c r="AS37" s="2"/>
      <c r="AT37" s="2"/>
      <c r="AU37" s="2"/>
      <c r="AV37" s="38"/>
      <c r="AW37" s="38"/>
      <c r="AX37" s="38"/>
      <c r="AY37" s="38"/>
      <c r="AZ37" s="38"/>
      <c r="BA37" s="38"/>
      <c r="BB37" s="38"/>
      <c r="BC37" s="38"/>
      <c r="BD37" s="38"/>
      <c r="BE37" s="38"/>
      <c r="BF37" s="38"/>
      <c r="BG37" s="79"/>
      <c r="BH37" s="77"/>
      <c r="BI37" s="78"/>
      <c r="BM37" s="28"/>
      <c r="BN37" s="28"/>
      <c r="BO37" s="28"/>
      <c r="BP37" s="28"/>
      <c r="BQ37" s="28"/>
      <c r="BR37" s="28"/>
      <c r="BS37" s="19"/>
      <c r="BT37" s="49"/>
      <c r="BU37" s="49"/>
      <c r="BV37" s="49"/>
      <c r="BW37" s="49"/>
      <c r="BX37" s="49"/>
      <c r="BY37" s="49"/>
      <c r="CB37" s="727"/>
      <c r="CC37" s="727"/>
      <c r="CD37" s="727"/>
      <c r="CE37" s="727"/>
      <c r="CF37" s="727"/>
      <c r="CG37" s="727"/>
    </row>
    <row r="38" spans="1:85" ht="13.5" customHeight="1">
      <c r="B38" s="50"/>
      <c r="C38" s="44"/>
      <c r="D38" s="50"/>
      <c r="E38" s="42" t="s">
        <v>185</v>
      </c>
      <c r="F38" s="19"/>
      <c r="G38" s="77" t="str">
        <f>BU52</f>
        <v>本当に今必要なこと少数対話</v>
      </c>
      <c r="H38" s="77"/>
      <c r="I38" s="19"/>
      <c r="J38" s="19"/>
      <c r="K38" s="42"/>
      <c r="L38" s="19"/>
      <c r="M38" s="19"/>
      <c r="N38" s="19"/>
      <c r="O38" s="19"/>
      <c r="P38" s="19"/>
      <c r="Q38" s="19"/>
      <c r="R38" s="42" t="s">
        <v>185</v>
      </c>
      <c r="S38" s="38"/>
      <c r="T38" s="77" t="str">
        <f>BU55</f>
        <v>共催の新しい企画のコア3人</v>
      </c>
      <c r="U38" s="77"/>
      <c r="V38" s="38"/>
      <c r="W38" s="38"/>
      <c r="X38" s="38"/>
      <c r="Y38" s="38"/>
      <c r="Z38" s="38"/>
      <c r="AA38" s="38"/>
      <c r="AB38" s="38"/>
      <c r="AC38" s="38"/>
      <c r="AD38" s="79"/>
      <c r="AE38" s="38"/>
      <c r="AF38" s="38"/>
      <c r="AG38" s="50"/>
      <c r="AH38" s="42" t="s">
        <v>185</v>
      </c>
      <c r="AI38" s="19"/>
      <c r="AJ38" s="80" t="str">
        <f>BU59</f>
        <v>興味をもって前回ネタを降る</v>
      </c>
      <c r="AK38" s="77"/>
      <c r="AL38" s="19"/>
      <c r="AM38" s="19"/>
      <c r="AN38" s="42"/>
      <c r="AO38" s="19"/>
      <c r="AP38" s="19"/>
      <c r="AQ38" s="19"/>
      <c r="AR38" s="19"/>
      <c r="AS38" s="19"/>
      <c r="AT38" s="19"/>
      <c r="AU38" s="42" t="s">
        <v>185</v>
      </c>
      <c r="AV38" s="38"/>
      <c r="AW38" s="80" t="s">
        <v>228</v>
      </c>
      <c r="AX38" s="77"/>
      <c r="AY38" s="38"/>
      <c r="AZ38" s="38"/>
      <c r="BA38" s="38"/>
      <c r="BB38" s="38"/>
      <c r="BC38" s="38"/>
      <c r="BD38" s="38"/>
      <c r="BE38" s="38"/>
      <c r="BF38" s="38"/>
      <c r="BG38" s="79"/>
      <c r="BH38" s="2"/>
      <c r="BI38" s="58"/>
      <c r="BL38" s="1">
        <v>3</v>
      </c>
      <c r="BM38" s="929" t="s">
        <v>229</v>
      </c>
      <c r="BN38" s="765"/>
      <c r="BO38" s="765"/>
      <c r="BP38" s="765"/>
      <c r="BQ38" s="765"/>
      <c r="BR38" s="765"/>
      <c r="BS38" s="52"/>
      <c r="BT38" s="59" t="s">
        <v>201</v>
      </c>
      <c r="BU38" s="100" t="s">
        <v>230</v>
      </c>
      <c r="BV38" s="59"/>
      <c r="BW38" s="59"/>
      <c r="BX38" s="59"/>
      <c r="BY38" s="59"/>
      <c r="CB38" s="761"/>
      <c r="CC38" s="761"/>
      <c r="CD38" s="761"/>
      <c r="CE38" s="761"/>
      <c r="CF38" s="761"/>
      <c r="CG38" s="761"/>
    </row>
    <row r="39" spans="1:85" ht="13.5" customHeight="1">
      <c r="B39" s="50"/>
      <c r="C39" s="71"/>
      <c r="D39" s="50"/>
      <c r="F39" s="19"/>
      <c r="G39" s="77"/>
      <c r="H39" s="77"/>
      <c r="I39" s="19"/>
      <c r="J39" s="19"/>
      <c r="K39" s="19"/>
      <c r="L39" s="42"/>
      <c r="M39" s="19"/>
      <c r="N39" s="19"/>
      <c r="O39" s="19"/>
      <c r="P39" s="19"/>
      <c r="Q39" s="19"/>
      <c r="R39" s="19"/>
      <c r="S39" s="38"/>
      <c r="T39" s="77"/>
      <c r="U39" s="77"/>
      <c r="V39" s="38"/>
      <c r="W39" s="38"/>
      <c r="X39" s="38"/>
      <c r="Y39" s="38"/>
      <c r="Z39" s="38"/>
      <c r="AA39" s="38"/>
      <c r="AB39" s="38"/>
      <c r="AC39" s="38"/>
      <c r="AD39" s="79"/>
      <c r="AE39" s="38"/>
      <c r="AF39" s="38"/>
      <c r="AG39" s="50"/>
      <c r="AI39" s="19"/>
      <c r="AJ39" s="77"/>
      <c r="AK39" s="77"/>
      <c r="AL39" s="19"/>
      <c r="AM39" s="19"/>
      <c r="AN39" s="19"/>
      <c r="AO39" s="42"/>
      <c r="AP39" s="19"/>
      <c r="AQ39" s="19"/>
      <c r="AR39" s="19"/>
      <c r="AS39" s="19"/>
      <c r="AT39" s="19"/>
      <c r="AU39" s="19"/>
      <c r="AV39" s="38"/>
      <c r="AW39" s="77" t="s">
        <v>231</v>
      </c>
      <c r="AX39" s="77"/>
      <c r="AY39" s="38"/>
      <c r="AZ39" s="38"/>
      <c r="BA39" s="38"/>
      <c r="BB39" s="38"/>
      <c r="BC39" s="38"/>
      <c r="BD39" s="38"/>
      <c r="BE39" s="38"/>
      <c r="BF39" s="38"/>
      <c r="BG39" s="79"/>
      <c r="BH39" s="2"/>
      <c r="BI39" s="58"/>
      <c r="BM39" s="931" t="s">
        <v>232</v>
      </c>
      <c r="BN39" s="727"/>
      <c r="BO39" s="727"/>
      <c r="BP39" s="727"/>
      <c r="BQ39" s="727"/>
      <c r="BR39" s="727"/>
      <c r="BS39" s="2"/>
      <c r="BT39" s="62" t="s">
        <v>204</v>
      </c>
      <c r="BU39" s="103" t="s">
        <v>233</v>
      </c>
      <c r="BV39" s="62"/>
      <c r="BW39" s="62"/>
      <c r="BX39" s="62"/>
      <c r="BY39" s="62"/>
      <c r="CB39" s="930" t="s">
        <v>175</v>
      </c>
      <c r="CC39" s="765"/>
      <c r="CD39" s="765"/>
      <c r="CE39" s="765"/>
      <c r="CF39" s="765"/>
      <c r="CG39" s="765"/>
    </row>
    <row r="40" spans="1:85" ht="13.5" customHeight="1">
      <c r="B40" s="50"/>
      <c r="C40" s="73"/>
      <c r="D40" s="81"/>
      <c r="E40" s="42" t="s">
        <v>185</v>
      </c>
      <c r="F40" s="82"/>
      <c r="G40" s="77" t="str">
        <f>BU53</f>
        <v>自分たちならでは企画</v>
      </c>
      <c r="H40" s="83"/>
      <c r="I40" s="82"/>
      <c r="J40" s="82"/>
      <c r="K40" s="82"/>
      <c r="L40" s="82"/>
      <c r="M40" s="82"/>
      <c r="N40" s="82"/>
      <c r="O40" s="19"/>
      <c r="P40" s="19"/>
      <c r="Q40" s="19"/>
      <c r="R40" s="42" t="s">
        <v>185</v>
      </c>
      <c r="S40" s="38"/>
      <c r="T40" s="77" t="str">
        <f>BU56</f>
        <v>次年度からの3か年計画</v>
      </c>
      <c r="U40" s="77"/>
      <c r="V40" s="38"/>
      <c r="W40" s="38"/>
      <c r="X40" s="38"/>
      <c r="Y40" s="38"/>
      <c r="Z40" s="38"/>
      <c r="AA40" s="38"/>
      <c r="AB40" s="38"/>
      <c r="AC40" s="38"/>
      <c r="AD40" s="79"/>
      <c r="AE40" s="38"/>
      <c r="AF40" s="38"/>
      <c r="AG40" s="81"/>
      <c r="AH40" s="42" t="s">
        <v>185</v>
      </c>
      <c r="AI40" s="82"/>
      <c r="AJ40" s="80" t="str">
        <f>BU60</f>
        <v>会話や興味を一覧化する</v>
      </c>
      <c r="AK40" s="83"/>
      <c r="AL40" s="82"/>
      <c r="AM40" s="82"/>
      <c r="AN40" s="82"/>
      <c r="AO40" s="82"/>
      <c r="AP40" s="82"/>
      <c r="AQ40" s="82"/>
      <c r="AR40" s="19"/>
      <c r="AS40" s="19"/>
      <c r="AT40" s="19"/>
      <c r="AU40" s="42" t="s">
        <v>185</v>
      </c>
      <c r="AV40" s="38"/>
      <c r="AW40" s="80" t="s">
        <v>234</v>
      </c>
      <c r="AX40" s="77"/>
      <c r="AY40" s="38"/>
      <c r="AZ40" s="38"/>
      <c r="BA40" s="38"/>
      <c r="BB40" s="38"/>
      <c r="BC40" s="38"/>
      <c r="BD40" s="38"/>
      <c r="BE40" s="38"/>
      <c r="BF40" s="38"/>
      <c r="BG40" s="79"/>
      <c r="BH40" s="2"/>
      <c r="BI40" s="58"/>
      <c r="BM40" s="727"/>
      <c r="BN40" s="727"/>
      <c r="BO40" s="727"/>
      <c r="BP40" s="727"/>
      <c r="BQ40" s="727"/>
      <c r="BR40" s="727"/>
      <c r="BS40" s="92"/>
      <c r="BT40" s="92" t="s">
        <v>207</v>
      </c>
      <c r="BU40" s="103" t="s">
        <v>235</v>
      </c>
      <c r="BV40" s="92"/>
      <c r="BW40" s="92"/>
      <c r="BX40" s="92"/>
      <c r="BY40" s="92"/>
      <c r="CB40" s="932" t="s">
        <v>236</v>
      </c>
      <c r="CC40" s="727"/>
      <c r="CD40" s="727"/>
      <c r="CE40" s="727"/>
      <c r="CF40" s="727"/>
      <c r="CG40" s="727"/>
    </row>
    <row r="41" spans="1:85" ht="13.5" customHeight="1">
      <c r="B41" s="50"/>
      <c r="C41" s="75"/>
      <c r="D41" s="50"/>
      <c r="F41" s="82"/>
      <c r="G41" s="83"/>
      <c r="H41" s="83"/>
      <c r="I41" s="82"/>
      <c r="J41" s="19"/>
      <c r="K41" s="82"/>
      <c r="L41" s="42"/>
      <c r="M41" s="82"/>
      <c r="N41" s="82"/>
      <c r="O41" s="19"/>
      <c r="P41" s="19"/>
      <c r="Q41" s="19"/>
      <c r="R41" s="19"/>
      <c r="S41" s="38"/>
      <c r="T41" s="38"/>
      <c r="U41" s="38"/>
      <c r="V41" s="38"/>
      <c r="W41" s="38"/>
      <c r="X41" s="38"/>
      <c r="Y41" s="38"/>
      <c r="Z41" s="38"/>
      <c r="AA41" s="38"/>
      <c r="AB41" s="38"/>
      <c r="AC41" s="38"/>
      <c r="AD41" s="79"/>
      <c r="AE41" s="38"/>
      <c r="AF41" s="38"/>
      <c r="AG41" s="50"/>
      <c r="AI41" s="82"/>
      <c r="AJ41" s="83"/>
      <c r="AK41" s="83"/>
      <c r="AL41" s="82"/>
      <c r="AM41" s="19"/>
      <c r="AN41" s="82"/>
      <c r="AO41" s="42"/>
      <c r="AP41" s="82"/>
      <c r="AQ41" s="82"/>
      <c r="AR41" s="19"/>
      <c r="AS41" s="19"/>
      <c r="AT41" s="19"/>
      <c r="AU41" s="19"/>
      <c r="AV41" s="38"/>
      <c r="AW41" s="77"/>
      <c r="AX41" s="77"/>
      <c r="AY41" s="38"/>
      <c r="AZ41" s="38"/>
      <c r="BA41" s="38"/>
      <c r="BB41" s="38"/>
      <c r="BC41" s="38"/>
      <c r="BD41" s="38"/>
      <c r="BE41" s="38"/>
      <c r="BF41" s="38"/>
      <c r="BG41" s="79"/>
      <c r="BH41" s="2"/>
      <c r="BI41" s="58"/>
      <c r="BM41" s="727"/>
      <c r="BN41" s="727"/>
      <c r="BO41" s="727"/>
      <c r="BP41" s="727"/>
      <c r="BQ41" s="727"/>
      <c r="BR41" s="727"/>
      <c r="BS41" s="52"/>
      <c r="BT41" s="93" t="s">
        <v>210</v>
      </c>
      <c r="BU41" s="103" t="s">
        <v>237</v>
      </c>
      <c r="BV41" s="93"/>
      <c r="BW41" s="93"/>
      <c r="BX41" s="93"/>
      <c r="BY41" s="93"/>
      <c r="CB41" s="727"/>
      <c r="CC41" s="727"/>
      <c r="CD41" s="727"/>
      <c r="CE41" s="727"/>
      <c r="CF41" s="727"/>
      <c r="CG41" s="727"/>
    </row>
    <row r="42" spans="1:85" ht="13.5" customHeight="1">
      <c r="B42" s="50"/>
      <c r="C42" s="75"/>
      <c r="D42" s="84"/>
      <c r="E42" s="42" t="s">
        <v>185</v>
      </c>
      <c r="F42" s="19"/>
      <c r="G42" s="77" t="s">
        <v>238</v>
      </c>
      <c r="H42" s="77"/>
      <c r="I42" s="19"/>
      <c r="J42" s="19"/>
      <c r="K42" s="19"/>
      <c r="L42" s="19"/>
      <c r="M42" s="19"/>
      <c r="N42" s="19"/>
      <c r="O42" s="19"/>
      <c r="P42" s="19"/>
      <c r="Q42" s="19"/>
      <c r="R42" s="42"/>
      <c r="S42" s="38"/>
      <c r="T42" s="38"/>
      <c r="U42" s="38"/>
      <c r="V42" s="38"/>
      <c r="W42" s="38"/>
      <c r="X42" s="38"/>
      <c r="Y42" s="38"/>
      <c r="Z42" s="38"/>
      <c r="AA42" s="38"/>
      <c r="AB42" s="38"/>
      <c r="AC42" s="38"/>
      <c r="AD42" s="79"/>
      <c r="AE42" s="38"/>
      <c r="AF42" s="38"/>
      <c r="AG42" s="84"/>
      <c r="AH42" s="42" t="s">
        <v>185</v>
      </c>
      <c r="AI42" s="19"/>
      <c r="AJ42" s="80" t="str">
        <f>BU61</f>
        <v>お悩み解決を実践しログ</v>
      </c>
      <c r="AK42" s="77"/>
      <c r="AL42" s="19"/>
      <c r="AM42" s="19"/>
      <c r="AN42" s="19"/>
      <c r="AO42" s="19"/>
      <c r="AP42" s="19"/>
      <c r="AQ42" s="19"/>
      <c r="AR42" s="19"/>
      <c r="AS42" s="19"/>
      <c r="AT42" s="19"/>
      <c r="AU42" s="42"/>
      <c r="AV42" s="38"/>
      <c r="AW42" s="38"/>
      <c r="AX42" s="38"/>
      <c r="AY42" s="38"/>
      <c r="AZ42" s="38"/>
      <c r="BA42" s="38"/>
      <c r="BB42" s="38"/>
      <c r="BC42" s="38"/>
      <c r="BD42" s="38"/>
      <c r="BE42" s="38"/>
      <c r="BF42" s="38"/>
      <c r="BG42" s="79"/>
      <c r="BH42" s="2"/>
      <c r="BI42" s="58"/>
      <c r="BM42" s="95"/>
      <c r="BN42" s="95"/>
      <c r="BO42" s="95"/>
      <c r="BP42" s="95"/>
      <c r="BQ42" s="95"/>
      <c r="BR42" s="95"/>
      <c r="BS42" s="2"/>
      <c r="BT42" s="97" t="s">
        <v>212</v>
      </c>
      <c r="BU42" s="104" t="s">
        <v>239</v>
      </c>
      <c r="BV42" s="97"/>
      <c r="BW42" s="97"/>
      <c r="BX42" s="97"/>
      <c r="BY42" s="97"/>
      <c r="CB42" s="727"/>
      <c r="CC42" s="727"/>
      <c r="CD42" s="727"/>
      <c r="CE42" s="727"/>
      <c r="CF42" s="727"/>
      <c r="CG42" s="727"/>
    </row>
    <row r="43" spans="1:85" ht="13.5" customHeight="1">
      <c r="B43" s="50"/>
      <c r="C43" s="75"/>
      <c r="D43" s="86"/>
      <c r="E43" s="49"/>
      <c r="F43" s="55"/>
      <c r="G43" s="87"/>
      <c r="H43" s="87"/>
      <c r="I43" s="55"/>
      <c r="J43" s="55"/>
      <c r="K43" s="55"/>
      <c r="L43" s="55"/>
      <c r="M43" s="49"/>
      <c r="N43" s="87"/>
      <c r="O43" s="88"/>
      <c r="P43" s="88"/>
      <c r="Q43" s="88"/>
      <c r="R43" s="88"/>
      <c r="S43" s="88"/>
      <c r="T43" s="88"/>
      <c r="U43" s="88"/>
      <c r="V43" s="88"/>
      <c r="W43" s="88"/>
      <c r="X43" s="88"/>
      <c r="Y43" s="88"/>
      <c r="Z43" s="88"/>
      <c r="AA43" s="88"/>
      <c r="AB43" s="88"/>
      <c r="AC43" s="88"/>
      <c r="AD43" s="89"/>
      <c r="AE43" s="38"/>
      <c r="AF43" s="38"/>
      <c r="AG43" s="86"/>
      <c r="AH43" s="49"/>
      <c r="AI43" s="55"/>
      <c r="AJ43" s="87" t="s">
        <v>240</v>
      </c>
      <c r="AK43" s="87"/>
      <c r="AL43" s="55"/>
      <c r="AM43" s="55"/>
      <c r="AN43" s="55"/>
      <c r="AO43" s="55"/>
      <c r="AP43" s="49"/>
      <c r="AQ43" s="87"/>
      <c r="AR43" s="88"/>
      <c r="AS43" s="88"/>
      <c r="AT43" s="88"/>
      <c r="AU43" s="88"/>
      <c r="AV43" s="88"/>
      <c r="AW43" s="88"/>
      <c r="AX43" s="88"/>
      <c r="AY43" s="88"/>
      <c r="AZ43" s="88"/>
      <c r="BA43" s="88"/>
      <c r="BB43" s="88"/>
      <c r="BC43" s="88"/>
      <c r="BD43" s="88"/>
      <c r="BE43" s="88"/>
      <c r="BF43" s="88"/>
      <c r="BG43" s="89"/>
      <c r="BH43" s="77"/>
      <c r="BI43" s="78"/>
      <c r="BM43" s="34" t="s">
        <v>214</v>
      </c>
      <c r="BN43" s="98"/>
      <c r="BO43" s="98"/>
      <c r="BP43" s="98"/>
      <c r="BQ43" s="98"/>
      <c r="BR43" s="98"/>
      <c r="BS43" s="59"/>
      <c r="BT43" s="34"/>
      <c r="BU43" s="104" t="s">
        <v>241</v>
      </c>
      <c r="BV43" s="60"/>
      <c r="BW43" s="60"/>
      <c r="BX43" s="60"/>
      <c r="BY43" s="60"/>
      <c r="CB43" s="761"/>
      <c r="CC43" s="761"/>
      <c r="CD43" s="761"/>
      <c r="CE43" s="761"/>
      <c r="CF43" s="761"/>
      <c r="CG43" s="761"/>
    </row>
    <row r="44" spans="1:85" ht="13.5" customHeight="1">
      <c r="B44" s="50"/>
      <c r="C44" s="75"/>
      <c r="D44" s="44"/>
      <c r="E44" s="44"/>
      <c r="F44" s="44"/>
      <c r="G44" s="44"/>
      <c r="H44" s="44"/>
      <c r="I44" s="44"/>
      <c r="J44" s="44"/>
      <c r="K44" s="44"/>
      <c r="L44" s="44"/>
      <c r="M44" s="19"/>
      <c r="N44" s="77"/>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77"/>
      <c r="BH44" s="77"/>
      <c r="BI44" s="78"/>
      <c r="BK44" s="44"/>
      <c r="BL44" s="44"/>
      <c r="BM44" s="28"/>
      <c r="BN44" s="28"/>
      <c r="BO44" s="28"/>
      <c r="BP44" s="28"/>
      <c r="BQ44" s="28"/>
      <c r="BR44" s="28"/>
      <c r="BS44" s="19"/>
      <c r="BT44" s="49"/>
      <c r="BU44" s="49"/>
      <c r="BV44" s="49"/>
      <c r="BW44" s="49"/>
      <c r="BX44" s="49"/>
      <c r="BY44" s="49"/>
      <c r="CB44" s="930" t="s">
        <v>176</v>
      </c>
      <c r="CC44" s="765"/>
      <c r="CD44" s="765"/>
      <c r="CE44" s="765"/>
      <c r="CF44" s="765"/>
      <c r="CG44" s="765"/>
    </row>
    <row r="45" spans="1:85" ht="13.5" customHeight="1">
      <c r="B45" s="54"/>
      <c r="C45" s="75"/>
      <c r="D45" s="44"/>
      <c r="E45" s="19"/>
      <c r="F45" s="44"/>
      <c r="G45" s="44"/>
      <c r="H45" s="44"/>
      <c r="I45" s="44"/>
      <c r="J45" s="44"/>
      <c r="K45" s="44"/>
      <c r="L45" s="44"/>
      <c r="M45" s="19"/>
      <c r="N45" s="77"/>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77"/>
      <c r="BH45" s="77"/>
      <c r="BI45" s="78"/>
      <c r="BK45" s="44"/>
      <c r="BL45" s="44">
        <v>4</v>
      </c>
      <c r="BM45" s="929" t="s">
        <v>242</v>
      </c>
      <c r="BN45" s="765"/>
      <c r="BO45" s="765"/>
      <c r="BP45" s="765"/>
      <c r="BQ45" s="765"/>
      <c r="BR45" s="765"/>
      <c r="BS45" s="52"/>
      <c r="BT45" s="59" t="s">
        <v>201</v>
      </c>
      <c r="BU45" s="100" t="s">
        <v>243</v>
      </c>
      <c r="BV45" s="59"/>
      <c r="BW45" s="59"/>
      <c r="BX45" s="59"/>
      <c r="BY45" s="59"/>
      <c r="CB45" s="932" t="s">
        <v>244</v>
      </c>
      <c r="CC45" s="727"/>
      <c r="CD45" s="727"/>
      <c r="CE45" s="727"/>
      <c r="CF45" s="727"/>
      <c r="CG45" s="727"/>
    </row>
    <row r="46" spans="1:85" ht="13.5" customHeight="1">
      <c r="B46" s="50"/>
      <c r="C46" s="44"/>
      <c r="D46" s="941" t="s">
        <v>245</v>
      </c>
      <c r="E46" s="765"/>
      <c r="F46" s="765"/>
      <c r="G46" s="765"/>
      <c r="H46" s="765"/>
      <c r="I46" s="765"/>
      <c r="J46" s="765"/>
      <c r="K46" s="765"/>
      <c r="L46" s="765"/>
      <c r="M46" s="765"/>
      <c r="N46" s="765"/>
      <c r="O46" s="765"/>
      <c r="P46" s="942"/>
      <c r="Q46" s="76"/>
      <c r="R46" s="947" t="s">
        <v>246</v>
      </c>
      <c r="S46" s="765"/>
      <c r="T46" s="765"/>
      <c r="U46" s="765"/>
      <c r="V46" s="765"/>
      <c r="W46" s="765"/>
      <c r="X46" s="765"/>
      <c r="Y46" s="765"/>
      <c r="Z46" s="765"/>
      <c r="AA46" s="765"/>
      <c r="AB46" s="765"/>
      <c r="AC46" s="765"/>
      <c r="AD46" s="934"/>
      <c r="AE46" s="38"/>
      <c r="AF46" s="38"/>
      <c r="AG46" s="948" t="s">
        <v>247</v>
      </c>
      <c r="AH46" s="765"/>
      <c r="AI46" s="765"/>
      <c r="AJ46" s="765"/>
      <c r="AK46" s="765"/>
      <c r="AL46" s="765"/>
      <c r="AM46" s="765"/>
      <c r="AN46" s="765"/>
      <c r="AO46" s="765"/>
      <c r="AP46" s="765"/>
      <c r="AQ46" s="765"/>
      <c r="AR46" s="765"/>
      <c r="AS46" s="942"/>
      <c r="AT46" s="76"/>
      <c r="AU46" s="947" t="s">
        <v>248</v>
      </c>
      <c r="AV46" s="765"/>
      <c r="AW46" s="765"/>
      <c r="AX46" s="765"/>
      <c r="AY46" s="765"/>
      <c r="AZ46" s="765"/>
      <c r="BA46" s="765"/>
      <c r="BB46" s="765"/>
      <c r="BC46" s="765"/>
      <c r="BD46" s="765"/>
      <c r="BE46" s="765"/>
      <c r="BF46" s="765"/>
      <c r="BG46" s="934"/>
      <c r="BH46" s="77"/>
      <c r="BI46" s="78"/>
      <c r="BK46" s="45"/>
      <c r="BL46" s="45"/>
      <c r="BM46" s="931" t="s">
        <v>249</v>
      </c>
      <c r="BN46" s="727"/>
      <c r="BO46" s="727"/>
      <c r="BP46" s="727"/>
      <c r="BQ46" s="727"/>
      <c r="BR46" s="727"/>
      <c r="BS46" s="2"/>
      <c r="BT46" s="62" t="s">
        <v>204</v>
      </c>
      <c r="BU46" s="103" t="s">
        <v>250</v>
      </c>
      <c r="BV46" s="62"/>
      <c r="BW46" s="62"/>
      <c r="BX46" s="62"/>
      <c r="BY46" s="62"/>
      <c r="CB46" s="727"/>
      <c r="CC46" s="727"/>
      <c r="CD46" s="727"/>
      <c r="CE46" s="727"/>
      <c r="CF46" s="727"/>
      <c r="CG46" s="727"/>
    </row>
    <row r="47" spans="1:85" ht="13.5" customHeight="1">
      <c r="B47" s="50"/>
      <c r="C47" s="71"/>
      <c r="D47" s="935"/>
      <c r="E47" s="727"/>
      <c r="F47" s="727"/>
      <c r="G47" s="727"/>
      <c r="H47" s="727"/>
      <c r="I47" s="727"/>
      <c r="J47" s="727"/>
      <c r="K47" s="727"/>
      <c r="L47" s="727"/>
      <c r="M47" s="727"/>
      <c r="N47" s="727"/>
      <c r="O47" s="727"/>
      <c r="P47" s="943"/>
      <c r="Q47" s="38"/>
      <c r="R47" s="727"/>
      <c r="S47" s="727"/>
      <c r="T47" s="727"/>
      <c r="U47" s="727"/>
      <c r="V47" s="727"/>
      <c r="W47" s="727"/>
      <c r="X47" s="727"/>
      <c r="Y47" s="727"/>
      <c r="Z47" s="727"/>
      <c r="AA47" s="727"/>
      <c r="AB47" s="727"/>
      <c r="AC47" s="727"/>
      <c r="AD47" s="936"/>
      <c r="AE47" s="38"/>
      <c r="AF47" s="38"/>
      <c r="AG47" s="935"/>
      <c r="AH47" s="727"/>
      <c r="AI47" s="727"/>
      <c r="AJ47" s="727"/>
      <c r="AK47" s="727"/>
      <c r="AL47" s="727"/>
      <c r="AM47" s="727"/>
      <c r="AN47" s="727"/>
      <c r="AO47" s="727"/>
      <c r="AP47" s="727"/>
      <c r="AQ47" s="727"/>
      <c r="AR47" s="727"/>
      <c r="AS47" s="943"/>
      <c r="AT47" s="38"/>
      <c r="AU47" s="727"/>
      <c r="AV47" s="727"/>
      <c r="AW47" s="727"/>
      <c r="AX47" s="727"/>
      <c r="AY47" s="727"/>
      <c r="AZ47" s="727"/>
      <c r="BA47" s="727"/>
      <c r="BB47" s="727"/>
      <c r="BC47" s="727"/>
      <c r="BD47" s="727"/>
      <c r="BE47" s="727"/>
      <c r="BF47" s="727"/>
      <c r="BG47" s="936"/>
      <c r="BH47" s="2"/>
      <c r="BI47" s="58"/>
      <c r="BK47" s="44"/>
      <c r="BL47" s="44"/>
      <c r="BM47" s="727"/>
      <c r="BN47" s="727"/>
      <c r="BO47" s="727"/>
      <c r="BP47" s="727"/>
      <c r="BQ47" s="727"/>
      <c r="BR47" s="727"/>
      <c r="BS47" s="92"/>
      <c r="BT47" s="92" t="s">
        <v>207</v>
      </c>
      <c r="BU47" s="103" t="s">
        <v>251</v>
      </c>
      <c r="BV47" s="92"/>
      <c r="BW47" s="92"/>
      <c r="BX47" s="92"/>
      <c r="BY47" s="92"/>
      <c r="CB47" s="727"/>
      <c r="CC47" s="727"/>
      <c r="CD47" s="727"/>
      <c r="CE47" s="727"/>
      <c r="CF47" s="727"/>
      <c r="CG47" s="727"/>
    </row>
    <row r="48" spans="1:85" ht="13.5" customHeight="1">
      <c r="B48" s="50"/>
      <c r="C48" s="73"/>
      <c r="D48" s="944"/>
      <c r="E48" s="945"/>
      <c r="F48" s="945"/>
      <c r="G48" s="945"/>
      <c r="H48" s="945"/>
      <c r="I48" s="945"/>
      <c r="J48" s="945"/>
      <c r="K48" s="945"/>
      <c r="L48" s="945"/>
      <c r="M48" s="945"/>
      <c r="N48" s="945"/>
      <c r="O48" s="945"/>
      <c r="P48" s="946"/>
      <c r="Q48" s="38"/>
      <c r="R48" s="727"/>
      <c r="S48" s="727"/>
      <c r="T48" s="727"/>
      <c r="U48" s="727"/>
      <c r="V48" s="727"/>
      <c r="W48" s="727"/>
      <c r="X48" s="727"/>
      <c r="Y48" s="727"/>
      <c r="Z48" s="727"/>
      <c r="AA48" s="727"/>
      <c r="AB48" s="727"/>
      <c r="AC48" s="727"/>
      <c r="AD48" s="936"/>
      <c r="AE48" s="38"/>
      <c r="AF48" s="38"/>
      <c r="AG48" s="944"/>
      <c r="AH48" s="945"/>
      <c r="AI48" s="945"/>
      <c r="AJ48" s="945"/>
      <c r="AK48" s="945"/>
      <c r="AL48" s="945"/>
      <c r="AM48" s="945"/>
      <c r="AN48" s="945"/>
      <c r="AO48" s="945"/>
      <c r="AP48" s="945"/>
      <c r="AQ48" s="945"/>
      <c r="AR48" s="945"/>
      <c r="AS48" s="946"/>
      <c r="AT48" s="38"/>
      <c r="AU48" s="727"/>
      <c r="AV48" s="727"/>
      <c r="AW48" s="727"/>
      <c r="AX48" s="727"/>
      <c r="AY48" s="727"/>
      <c r="AZ48" s="727"/>
      <c r="BA48" s="727"/>
      <c r="BB48" s="727"/>
      <c r="BC48" s="727"/>
      <c r="BD48" s="727"/>
      <c r="BE48" s="727"/>
      <c r="BF48" s="727"/>
      <c r="BG48" s="936"/>
      <c r="BH48" s="2"/>
      <c r="BI48" s="58"/>
      <c r="BK48" s="44"/>
      <c r="BL48" s="44"/>
      <c r="BM48" s="727"/>
      <c r="BN48" s="727"/>
      <c r="BO48" s="727"/>
      <c r="BP48" s="727"/>
      <c r="BQ48" s="727"/>
      <c r="BR48" s="727"/>
      <c r="BS48" s="52"/>
      <c r="BT48" s="93" t="s">
        <v>210</v>
      </c>
      <c r="BU48" s="103" t="s">
        <v>252</v>
      </c>
      <c r="BV48" s="93"/>
      <c r="BW48" s="93"/>
      <c r="BX48" s="93"/>
      <c r="BY48" s="93"/>
      <c r="CB48" s="761"/>
      <c r="CC48" s="761"/>
      <c r="CD48" s="761"/>
      <c r="CE48" s="761"/>
      <c r="CF48" s="761"/>
      <c r="CG48" s="761"/>
    </row>
    <row r="49" spans="2:85" ht="13.5" customHeight="1">
      <c r="B49" s="50"/>
      <c r="C49" s="75"/>
      <c r="D49" s="50"/>
      <c r="N49" s="2"/>
      <c r="O49" s="2"/>
      <c r="P49" s="2"/>
      <c r="Q49" s="2"/>
      <c r="R49" s="2"/>
      <c r="S49" s="38"/>
      <c r="T49" s="38"/>
      <c r="U49" s="38"/>
      <c r="V49" s="38"/>
      <c r="W49" s="38"/>
      <c r="X49" s="38"/>
      <c r="Y49" s="38"/>
      <c r="Z49" s="38"/>
      <c r="AA49" s="38"/>
      <c r="AB49" s="38"/>
      <c r="AC49" s="38"/>
      <c r="AD49" s="79"/>
      <c r="AE49" s="38"/>
      <c r="AF49" s="38"/>
      <c r="AG49" s="50"/>
      <c r="AQ49" s="2"/>
      <c r="AR49" s="2"/>
      <c r="AS49" s="2"/>
      <c r="AT49" s="2"/>
      <c r="AU49" s="2"/>
      <c r="AV49" s="38"/>
      <c r="AW49" s="38"/>
      <c r="AX49" s="38"/>
      <c r="AY49" s="38"/>
      <c r="AZ49" s="38"/>
      <c r="BA49" s="38"/>
      <c r="BB49" s="38"/>
      <c r="BC49" s="38"/>
      <c r="BD49" s="38"/>
      <c r="BE49" s="38"/>
      <c r="BF49" s="38"/>
      <c r="BG49" s="79"/>
      <c r="BH49" s="2"/>
      <c r="BI49" s="58"/>
      <c r="BK49" s="44"/>
      <c r="BL49" s="44"/>
      <c r="BM49" s="95"/>
      <c r="BN49" s="95"/>
      <c r="BO49" s="95"/>
      <c r="BP49" s="95"/>
      <c r="BQ49" s="95"/>
      <c r="BR49" s="95"/>
      <c r="BS49" s="2"/>
      <c r="BT49" s="96" t="s">
        <v>212</v>
      </c>
      <c r="BU49" s="103" t="s">
        <v>253</v>
      </c>
      <c r="BV49" s="97"/>
      <c r="BW49" s="97"/>
      <c r="BX49" s="97"/>
      <c r="BY49" s="97"/>
      <c r="CB49" s="930" t="s">
        <v>254</v>
      </c>
      <c r="CC49" s="765"/>
      <c r="CD49" s="765"/>
      <c r="CE49" s="765"/>
      <c r="CF49" s="765"/>
      <c r="CG49" s="765"/>
    </row>
    <row r="50" spans="2:85" ht="13.5" customHeight="1">
      <c r="B50" s="54"/>
      <c r="C50" s="75"/>
      <c r="D50" s="50"/>
      <c r="E50" s="42" t="s">
        <v>185</v>
      </c>
      <c r="F50" s="19"/>
      <c r="G50" s="80" t="str">
        <f>BU66</f>
        <v>良い悪いの感覚を可視化する</v>
      </c>
      <c r="H50" s="77"/>
      <c r="I50" s="19"/>
      <c r="J50" s="19"/>
      <c r="K50" s="42"/>
      <c r="L50" s="19"/>
      <c r="M50" s="19"/>
      <c r="N50" s="19"/>
      <c r="O50" s="19"/>
      <c r="P50" s="19"/>
      <c r="Q50" s="19"/>
      <c r="R50" s="42" t="s">
        <v>185</v>
      </c>
      <c r="S50" s="38"/>
      <c r="T50" s="105" t="str">
        <f>BU69</f>
        <v>1ヶ月の実践とKPI数80%達成</v>
      </c>
      <c r="U50" s="77"/>
      <c r="V50" s="38"/>
      <c r="W50" s="38"/>
      <c r="X50" s="38"/>
      <c r="Y50" s="38"/>
      <c r="Z50" s="38"/>
      <c r="AA50" s="38"/>
      <c r="AB50" s="38"/>
      <c r="AC50" s="38"/>
      <c r="AD50" s="79"/>
      <c r="AE50" s="38"/>
      <c r="AF50" s="38"/>
      <c r="AG50" s="50"/>
      <c r="AH50" s="42" t="s">
        <v>185</v>
      </c>
      <c r="AI50" s="2"/>
      <c r="AJ50" s="75" t="s">
        <v>217</v>
      </c>
      <c r="AK50" s="77"/>
      <c r="AL50" s="19"/>
      <c r="AM50" s="19"/>
      <c r="AN50" s="42"/>
      <c r="AO50" s="19"/>
      <c r="AP50" s="19"/>
      <c r="AQ50" s="19"/>
      <c r="AR50" s="19"/>
      <c r="AS50" s="19"/>
      <c r="AT50" s="19"/>
      <c r="AU50" s="42" t="s">
        <v>185</v>
      </c>
      <c r="AV50" s="2"/>
      <c r="AW50" s="75" t="s">
        <v>225</v>
      </c>
      <c r="AX50" s="38"/>
      <c r="AY50" s="38"/>
      <c r="AZ50" s="38"/>
      <c r="BA50" s="38"/>
      <c r="BB50" s="38"/>
      <c r="BC50" s="38"/>
      <c r="BD50" s="38"/>
      <c r="BE50" s="38"/>
      <c r="BF50" s="38"/>
      <c r="BG50" s="79"/>
      <c r="BH50" s="2"/>
      <c r="BI50" s="58"/>
      <c r="BK50" s="44"/>
      <c r="BL50" s="44"/>
      <c r="BM50" s="34" t="s">
        <v>214</v>
      </c>
      <c r="BN50" s="98"/>
      <c r="BO50" s="98"/>
      <c r="BP50" s="98"/>
      <c r="BQ50" s="98"/>
      <c r="BR50" s="98"/>
      <c r="BS50" s="59"/>
      <c r="BT50" s="34"/>
      <c r="BU50" s="60"/>
      <c r="BV50" s="60"/>
      <c r="BW50" s="60"/>
      <c r="BX50" s="60"/>
      <c r="BY50" s="60"/>
      <c r="CB50" s="932" t="s">
        <v>255</v>
      </c>
      <c r="CC50" s="727"/>
      <c r="CD50" s="727"/>
      <c r="CE50" s="727"/>
      <c r="CF50" s="727"/>
      <c r="CG50" s="727"/>
    </row>
    <row r="51" spans="2:85" ht="13.5" customHeight="1">
      <c r="B51" s="50"/>
      <c r="C51" s="75"/>
      <c r="D51" s="50"/>
      <c r="E51" s="19"/>
      <c r="F51" s="19"/>
      <c r="G51" s="77"/>
      <c r="H51" s="77"/>
      <c r="I51" s="19"/>
      <c r="J51" s="19"/>
      <c r="K51" s="19"/>
      <c r="L51" s="42"/>
      <c r="M51" s="19"/>
      <c r="N51" s="19"/>
      <c r="O51" s="19"/>
      <c r="P51" s="19"/>
      <c r="Q51" s="19"/>
      <c r="R51" s="19"/>
      <c r="S51" s="38"/>
      <c r="T51" s="77"/>
      <c r="U51" s="77"/>
      <c r="V51" s="38"/>
      <c r="W51" s="38"/>
      <c r="X51" s="38"/>
      <c r="Y51" s="38"/>
      <c r="Z51" s="38"/>
      <c r="AA51" s="38"/>
      <c r="AB51" s="38"/>
      <c r="AC51" s="38"/>
      <c r="AD51" s="79"/>
      <c r="AE51" s="38"/>
      <c r="AF51" s="38"/>
      <c r="AG51" s="50"/>
      <c r="AI51" s="19"/>
      <c r="AJ51" s="77"/>
      <c r="AK51" s="77"/>
      <c r="AL51" s="19"/>
      <c r="AM51" s="19"/>
      <c r="AN51" s="19"/>
      <c r="AO51" s="42"/>
      <c r="AP51" s="19"/>
      <c r="AQ51" s="19"/>
      <c r="AR51" s="19"/>
      <c r="AS51" s="19"/>
      <c r="AT51" s="19"/>
      <c r="AU51" s="19"/>
      <c r="AV51" s="2"/>
      <c r="AW51" s="77"/>
      <c r="AX51" s="38"/>
      <c r="AY51" s="38"/>
      <c r="AZ51" s="38"/>
      <c r="BA51" s="38"/>
      <c r="BB51" s="38"/>
      <c r="BC51" s="38"/>
      <c r="BD51" s="38"/>
      <c r="BE51" s="38"/>
      <c r="BF51" s="38"/>
      <c r="BG51" s="79"/>
      <c r="BH51" s="77"/>
      <c r="BI51" s="78"/>
      <c r="BK51" s="45"/>
      <c r="BL51" s="45"/>
      <c r="BM51" s="28"/>
      <c r="BN51" s="28"/>
      <c r="BO51" s="28"/>
      <c r="BP51" s="28"/>
      <c r="BQ51" s="28"/>
      <c r="BR51" s="28"/>
      <c r="BS51" s="19"/>
      <c r="BT51" s="49"/>
      <c r="BU51" s="49"/>
      <c r="BV51" s="49"/>
      <c r="BW51" s="49"/>
      <c r="BX51" s="49"/>
      <c r="BY51" s="49"/>
      <c r="CB51" s="727"/>
      <c r="CC51" s="727"/>
      <c r="CD51" s="727"/>
      <c r="CE51" s="727"/>
      <c r="CF51" s="727"/>
      <c r="CG51" s="727"/>
    </row>
    <row r="52" spans="2:85" ht="13.5" customHeight="1">
      <c r="B52" s="50"/>
      <c r="C52" s="75"/>
      <c r="D52" s="81"/>
      <c r="E52" s="42" t="s">
        <v>185</v>
      </c>
      <c r="F52" s="82"/>
      <c r="G52" s="80" t="str">
        <f>BU67</f>
        <v>目標筋肉量/体力量/トレ時間</v>
      </c>
      <c r="H52" s="83"/>
      <c r="I52" s="82"/>
      <c r="J52" s="82"/>
      <c r="K52" s="82"/>
      <c r="L52" s="82"/>
      <c r="M52" s="82"/>
      <c r="N52" s="82"/>
      <c r="O52" s="19"/>
      <c r="P52" s="19"/>
      <c r="Q52" s="19"/>
      <c r="R52" s="42" t="s">
        <v>185</v>
      </c>
      <c r="S52" s="38"/>
      <c r="T52" s="105" t="str">
        <f>BU70</f>
        <v>3ヶ月の実践と失敗成功表</v>
      </c>
      <c r="U52" s="77"/>
      <c r="V52" s="38"/>
      <c r="W52" s="38"/>
      <c r="X52" s="38"/>
      <c r="Y52" s="38"/>
      <c r="Z52" s="38"/>
      <c r="AA52" s="38"/>
      <c r="AB52" s="38"/>
      <c r="AC52" s="38"/>
      <c r="AD52" s="79"/>
      <c r="AE52" s="38"/>
      <c r="AF52" s="38"/>
      <c r="AG52" s="81"/>
      <c r="AH52" s="42" t="s">
        <v>185</v>
      </c>
      <c r="AI52" s="82"/>
      <c r="AJ52" s="75" t="s">
        <v>219</v>
      </c>
      <c r="AK52" s="83"/>
      <c r="AL52" s="82"/>
      <c r="AM52" s="82"/>
      <c r="AN52" s="82"/>
      <c r="AO52" s="82"/>
      <c r="AP52" s="82"/>
      <c r="AQ52" s="82"/>
      <c r="AR52" s="19"/>
      <c r="AS52" s="19"/>
      <c r="AT52" s="19"/>
      <c r="AU52" s="42" t="s">
        <v>185</v>
      </c>
      <c r="AV52" s="2"/>
      <c r="AW52" s="75" t="s">
        <v>226</v>
      </c>
      <c r="AX52" s="38"/>
      <c r="AY52" s="38"/>
      <c r="AZ52" s="38"/>
      <c r="BA52" s="38"/>
      <c r="BB52" s="38"/>
      <c r="BC52" s="38"/>
      <c r="BD52" s="38"/>
      <c r="BE52" s="38"/>
      <c r="BF52" s="38"/>
      <c r="BG52" s="79"/>
      <c r="BH52" s="77"/>
      <c r="BI52" s="78"/>
      <c r="BK52" s="44"/>
      <c r="BL52" s="44">
        <v>5</v>
      </c>
      <c r="BM52" s="929" t="s">
        <v>256</v>
      </c>
      <c r="BN52" s="765"/>
      <c r="BO52" s="765"/>
      <c r="BP52" s="765"/>
      <c r="BQ52" s="765"/>
      <c r="BR52" s="765"/>
      <c r="BS52" s="52"/>
      <c r="BT52" s="59" t="s">
        <v>201</v>
      </c>
      <c r="BU52" s="34" t="s">
        <v>257</v>
      </c>
      <c r="BV52" s="59"/>
      <c r="BW52" s="59"/>
      <c r="BX52" s="59"/>
      <c r="BY52" s="59"/>
      <c r="CB52" s="727"/>
      <c r="CC52" s="727"/>
      <c r="CD52" s="727"/>
      <c r="CE52" s="727"/>
      <c r="CF52" s="727"/>
      <c r="CG52" s="727"/>
    </row>
    <row r="53" spans="2:85" ht="13.5" customHeight="1">
      <c r="B53" s="50"/>
      <c r="C53" s="75"/>
      <c r="D53" s="50"/>
      <c r="E53" s="19"/>
      <c r="F53" s="82"/>
      <c r="G53" s="83"/>
      <c r="H53" s="83"/>
      <c r="I53" s="82"/>
      <c r="J53" s="19"/>
      <c r="K53" s="82"/>
      <c r="L53" s="42"/>
      <c r="M53" s="82"/>
      <c r="N53" s="82"/>
      <c r="O53" s="19"/>
      <c r="P53" s="19"/>
      <c r="Q53" s="19"/>
      <c r="R53" s="19"/>
      <c r="S53" s="38"/>
      <c r="T53" s="38"/>
      <c r="U53" s="38"/>
      <c r="V53" s="38"/>
      <c r="W53" s="38"/>
      <c r="X53" s="38"/>
      <c r="Y53" s="38"/>
      <c r="Z53" s="38"/>
      <c r="AA53" s="38"/>
      <c r="AB53" s="38"/>
      <c r="AC53" s="38"/>
      <c r="AD53" s="79"/>
      <c r="AE53" s="38"/>
      <c r="AF53" s="38"/>
      <c r="AG53" s="50"/>
      <c r="AI53" s="82"/>
      <c r="AJ53" s="83"/>
      <c r="AK53" s="83"/>
      <c r="AL53" s="82"/>
      <c r="AM53" s="19"/>
      <c r="AN53" s="82"/>
      <c r="AO53" s="42"/>
      <c r="AP53" s="82"/>
      <c r="AQ53" s="82"/>
      <c r="AR53" s="19"/>
      <c r="AS53" s="19"/>
      <c r="AT53" s="19"/>
      <c r="AU53" s="19"/>
      <c r="AV53" s="2"/>
      <c r="AW53" s="77"/>
      <c r="AX53" s="38"/>
      <c r="AY53" s="38"/>
      <c r="AZ53" s="38"/>
      <c r="BA53" s="38"/>
      <c r="BB53" s="38"/>
      <c r="BC53" s="38"/>
      <c r="BD53" s="38"/>
      <c r="BE53" s="38"/>
      <c r="BF53" s="38"/>
      <c r="BG53" s="79"/>
      <c r="BH53" s="77"/>
      <c r="BI53" s="78"/>
      <c r="BK53" s="44"/>
      <c r="BL53" s="44"/>
      <c r="BM53" s="931" t="s">
        <v>222</v>
      </c>
      <c r="BN53" s="727"/>
      <c r="BO53" s="727"/>
      <c r="BP53" s="727"/>
      <c r="BQ53" s="727"/>
      <c r="BR53" s="727"/>
      <c r="BS53" s="2"/>
      <c r="BT53" s="62" t="s">
        <v>204</v>
      </c>
      <c r="BU53" s="34" t="s">
        <v>258</v>
      </c>
      <c r="BV53" s="62"/>
      <c r="BW53" s="62"/>
      <c r="BX53" s="62"/>
      <c r="BY53" s="62"/>
      <c r="CB53" s="761"/>
      <c r="CC53" s="761"/>
      <c r="CD53" s="761"/>
      <c r="CE53" s="761"/>
      <c r="CF53" s="761"/>
      <c r="CG53" s="761"/>
    </row>
    <row r="54" spans="2:85" ht="13.5" customHeight="1">
      <c r="B54" s="50"/>
      <c r="C54" s="52"/>
      <c r="D54" s="84"/>
      <c r="E54" s="42" t="s">
        <v>185</v>
      </c>
      <c r="F54" s="19"/>
      <c r="G54" s="105" t="str">
        <f>BU68</f>
        <v>KPIと飽きない計測が出来る</v>
      </c>
      <c r="H54" s="77"/>
      <c r="I54" s="19"/>
      <c r="J54" s="19"/>
      <c r="K54" s="19"/>
      <c r="L54" s="19"/>
      <c r="M54" s="19"/>
      <c r="N54" s="19"/>
      <c r="O54" s="19"/>
      <c r="P54" s="19"/>
      <c r="Q54" s="19"/>
      <c r="R54" s="42"/>
      <c r="S54" s="38"/>
      <c r="T54" s="38"/>
      <c r="U54" s="38"/>
      <c r="V54" s="38"/>
      <c r="W54" s="38"/>
      <c r="X54" s="38"/>
      <c r="Y54" s="38"/>
      <c r="Z54" s="38"/>
      <c r="AA54" s="38"/>
      <c r="AB54" s="38"/>
      <c r="AC54" s="38"/>
      <c r="AD54" s="79"/>
      <c r="AE54" s="38"/>
      <c r="AF54" s="38"/>
      <c r="AG54" s="84"/>
      <c r="AH54" s="42" t="s">
        <v>185</v>
      </c>
      <c r="AI54" s="19"/>
      <c r="AJ54" s="75" t="s">
        <v>220</v>
      </c>
      <c r="AK54" s="77"/>
      <c r="AL54" s="19"/>
      <c r="AM54" s="19"/>
      <c r="AN54" s="19"/>
      <c r="AO54" s="19"/>
      <c r="AP54" s="19"/>
      <c r="AQ54" s="19"/>
      <c r="AR54" s="19"/>
      <c r="AS54" s="19"/>
      <c r="AT54" s="19"/>
      <c r="AU54" s="19" t="s">
        <v>259</v>
      </c>
      <c r="AV54" s="2" t="s">
        <v>260</v>
      </c>
      <c r="AW54" s="2"/>
      <c r="AX54" s="38"/>
      <c r="AY54" s="38"/>
      <c r="AZ54" s="38"/>
      <c r="BA54" s="38"/>
      <c r="BB54" s="38"/>
      <c r="BC54" s="38"/>
      <c r="BD54" s="38"/>
      <c r="BE54" s="38"/>
      <c r="BF54" s="38"/>
      <c r="BG54" s="79"/>
      <c r="BH54" s="77"/>
      <c r="BI54" s="78"/>
      <c r="BK54" s="44"/>
      <c r="BL54" s="44"/>
      <c r="BM54" s="727"/>
      <c r="BN54" s="727"/>
      <c r="BO54" s="727"/>
      <c r="BP54" s="727"/>
      <c r="BQ54" s="727"/>
      <c r="BR54" s="727"/>
      <c r="BS54" s="92"/>
      <c r="BT54" s="92" t="s">
        <v>207</v>
      </c>
      <c r="BU54" s="34" t="s">
        <v>261</v>
      </c>
      <c r="BV54" s="92"/>
      <c r="BW54" s="92"/>
      <c r="BX54" s="92"/>
      <c r="BY54" s="92"/>
    </row>
    <row r="55" spans="2:85" ht="13.5" customHeight="1">
      <c r="B55" s="54"/>
      <c r="C55" s="71"/>
      <c r="D55" s="86"/>
      <c r="E55" s="49"/>
      <c r="F55" s="55"/>
      <c r="G55" s="87"/>
      <c r="H55" s="87"/>
      <c r="I55" s="55"/>
      <c r="J55" s="55"/>
      <c r="K55" s="55"/>
      <c r="L55" s="55"/>
      <c r="M55" s="49"/>
      <c r="N55" s="87"/>
      <c r="O55" s="88"/>
      <c r="P55" s="88"/>
      <c r="Q55" s="88"/>
      <c r="R55" s="88"/>
      <c r="S55" s="88"/>
      <c r="T55" s="88"/>
      <c r="U55" s="88"/>
      <c r="V55" s="88"/>
      <c r="W55" s="88"/>
      <c r="X55" s="88"/>
      <c r="Y55" s="88"/>
      <c r="Z55" s="88"/>
      <c r="AA55" s="88"/>
      <c r="AB55" s="88"/>
      <c r="AC55" s="88"/>
      <c r="AD55" s="89"/>
      <c r="AE55" s="38"/>
      <c r="AF55" s="38"/>
      <c r="AG55" s="86"/>
      <c r="AH55" s="49"/>
      <c r="AI55" s="55"/>
      <c r="AJ55" s="55"/>
      <c r="AK55" s="55"/>
      <c r="AL55" s="55"/>
      <c r="AM55" s="55"/>
      <c r="AN55" s="55"/>
      <c r="AO55" s="55"/>
      <c r="AP55" s="49"/>
      <c r="AQ55" s="87"/>
      <c r="AR55" s="88"/>
      <c r="AS55" s="88"/>
      <c r="AT55" s="88"/>
      <c r="AU55" s="88"/>
      <c r="AV55" s="88"/>
      <c r="AW55" s="88"/>
      <c r="AX55" s="88"/>
      <c r="AY55" s="88"/>
      <c r="AZ55" s="88"/>
      <c r="BA55" s="88"/>
      <c r="BB55" s="88"/>
      <c r="BC55" s="88"/>
      <c r="BD55" s="88"/>
      <c r="BE55" s="88"/>
      <c r="BF55" s="88"/>
      <c r="BG55" s="89"/>
      <c r="BH55" s="2"/>
      <c r="BI55" s="58"/>
      <c r="BK55" s="44"/>
      <c r="BL55" s="44"/>
      <c r="BM55" s="727"/>
      <c r="BN55" s="727"/>
      <c r="BO55" s="727"/>
      <c r="BP55" s="727"/>
      <c r="BQ55" s="727"/>
      <c r="BR55" s="727"/>
      <c r="BS55" s="52"/>
      <c r="BT55" s="93" t="s">
        <v>210</v>
      </c>
      <c r="BU55" s="34" t="s">
        <v>262</v>
      </c>
      <c r="BV55" s="93"/>
      <c r="BW55" s="93"/>
      <c r="BX55" s="93"/>
      <c r="BY55" s="93"/>
    </row>
    <row r="56" spans="2:85" ht="13.5" customHeight="1">
      <c r="B56" s="50"/>
      <c r="C56" s="73"/>
      <c r="D56" s="73"/>
      <c r="E56" s="73"/>
      <c r="F56" s="73"/>
      <c r="G56" s="73"/>
      <c r="H56" s="73"/>
      <c r="I56" s="73"/>
      <c r="J56" s="73"/>
      <c r="K56" s="73"/>
      <c r="L56" s="73"/>
      <c r="M56" s="73"/>
      <c r="N56" s="73"/>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2"/>
      <c r="BH56" s="2"/>
      <c r="BI56" s="58"/>
      <c r="BK56" s="44"/>
      <c r="BL56" s="44"/>
      <c r="BM56" s="95"/>
      <c r="BN56" s="95"/>
      <c r="BO56" s="95"/>
      <c r="BP56" s="95"/>
      <c r="BQ56" s="95"/>
      <c r="BR56" s="95"/>
      <c r="BS56" s="2"/>
      <c r="BT56" s="97" t="s">
        <v>212</v>
      </c>
      <c r="BU56" s="34" t="s">
        <v>263</v>
      </c>
      <c r="BV56" s="97"/>
      <c r="BW56" s="97"/>
      <c r="BX56" s="97"/>
      <c r="BY56" s="97"/>
    </row>
    <row r="57" spans="2:85" ht="13.5" customHeight="1">
      <c r="B57" s="50"/>
      <c r="C57" s="75"/>
      <c r="D57" s="44"/>
      <c r="E57" s="19"/>
      <c r="F57" s="19"/>
      <c r="G57" s="19"/>
      <c r="H57" s="19"/>
      <c r="I57" s="19"/>
      <c r="J57" s="19"/>
      <c r="K57" s="19"/>
      <c r="L57" s="19"/>
      <c r="M57" s="19"/>
      <c r="N57" s="2"/>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2"/>
      <c r="BH57" s="2"/>
      <c r="BI57" s="58"/>
      <c r="BK57" s="44"/>
      <c r="BL57" s="44"/>
      <c r="BM57" s="34" t="s">
        <v>214</v>
      </c>
      <c r="BN57" s="98"/>
      <c r="BO57" s="98"/>
      <c r="BP57" s="98"/>
      <c r="BQ57" s="98"/>
      <c r="BR57" s="98"/>
      <c r="BS57" s="59"/>
      <c r="BT57" s="34"/>
      <c r="BU57" s="60"/>
      <c r="BV57" s="60"/>
      <c r="BW57" s="60"/>
      <c r="BX57" s="60"/>
      <c r="BY57" s="60"/>
    </row>
    <row r="58" spans="2:85" ht="13.5" customHeight="1">
      <c r="B58" s="50"/>
      <c r="C58" s="75"/>
      <c r="D58" s="948" t="s">
        <v>264</v>
      </c>
      <c r="E58" s="765"/>
      <c r="F58" s="765"/>
      <c r="G58" s="765"/>
      <c r="H58" s="765"/>
      <c r="I58" s="765"/>
      <c r="J58" s="765"/>
      <c r="K58" s="765"/>
      <c r="L58" s="765"/>
      <c r="M58" s="765"/>
      <c r="N58" s="765"/>
      <c r="O58" s="765"/>
      <c r="P58" s="942"/>
      <c r="Q58" s="106"/>
      <c r="R58" s="76" t="str">
        <f>D10</f>
        <v xml:space="preserve"> 【1. 海外思い出旅行】</v>
      </c>
      <c r="S58" s="76"/>
      <c r="T58" s="76"/>
      <c r="U58" s="76"/>
      <c r="V58" s="76"/>
      <c r="W58" s="76"/>
      <c r="X58" s="76"/>
      <c r="Y58" s="76"/>
      <c r="Z58" s="76"/>
      <c r="AA58" s="76"/>
      <c r="AB58" s="76"/>
      <c r="AC58" s="76"/>
      <c r="AD58" s="76"/>
      <c r="AE58" s="106"/>
      <c r="AF58" s="76" t="str">
        <f>AG10</f>
        <v xml:space="preserve"> 【2.:ｽｷﾙｱｯﾌﾟでｷｬﾘｱｼﾌﾄ】</v>
      </c>
      <c r="AG58" s="76"/>
      <c r="AH58" s="76"/>
      <c r="AI58" s="76"/>
      <c r="AJ58" s="76"/>
      <c r="AK58" s="76"/>
      <c r="AL58" s="76"/>
      <c r="AM58" s="76"/>
      <c r="AN58" s="76"/>
      <c r="AO58" s="76"/>
      <c r="AP58" s="76"/>
      <c r="AQ58" s="76"/>
      <c r="AR58" s="76"/>
      <c r="AS58" s="106"/>
      <c r="AT58" s="76" t="str">
        <f>D22</f>
        <v xml:space="preserve"> 【3.事業を創りながら成長】</v>
      </c>
      <c r="AU58" s="76"/>
      <c r="AV58" s="76"/>
      <c r="AW58" s="76"/>
      <c r="AX58" s="76"/>
      <c r="AY58" s="76"/>
      <c r="AZ58" s="76"/>
      <c r="BA58" s="76"/>
      <c r="BB58" s="76"/>
      <c r="BC58" s="76"/>
      <c r="BD58" s="76"/>
      <c r="BE58" s="76"/>
      <c r="BF58" s="76"/>
      <c r="BG58" s="107"/>
      <c r="BH58" s="2"/>
      <c r="BI58" s="58"/>
      <c r="BK58" s="44"/>
      <c r="BL58" s="44"/>
      <c r="BM58" s="28"/>
      <c r="BN58" s="28"/>
      <c r="BO58" s="28"/>
      <c r="BP58" s="28"/>
      <c r="BQ58" s="28"/>
      <c r="BR58" s="28"/>
      <c r="BS58" s="19"/>
      <c r="BT58" s="49"/>
      <c r="BU58" s="49"/>
      <c r="BV58" s="49"/>
      <c r="BW58" s="49"/>
      <c r="BX58" s="49"/>
      <c r="BY58" s="49"/>
    </row>
    <row r="59" spans="2:85" ht="13.5" customHeight="1">
      <c r="B59" s="50"/>
      <c r="C59" s="75"/>
      <c r="D59" s="935"/>
      <c r="E59" s="727"/>
      <c r="F59" s="727"/>
      <c r="G59" s="727"/>
      <c r="H59" s="727"/>
      <c r="I59" s="727"/>
      <c r="J59" s="727"/>
      <c r="K59" s="727"/>
      <c r="L59" s="727"/>
      <c r="M59" s="727"/>
      <c r="N59" s="727"/>
      <c r="O59" s="727"/>
      <c r="P59" s="943"/>
      <c r="Q59" s="108"/>
      <c r="R59" s="109"/>
      <c r="S59" s="109"/>
      <c r="T59" s="109"/>
      <c r="U59" s="109"/>
      <c r="V59" s="109"/>
      <c r="W59" s="109"/>
      <c r="X59" s="109"/>
      <c r="Y59" s="109"/>
      <c r="Z59" s="109"/>
      <c r="AA59" s="109"/>
      <c r="AB59" s="109"/>
      <c r="AC59" s="109"/>
      <c r="AD59" s="109"/>
      <c r="AE59" s="108"/>
      <c r="AF59" s="109"/>
      <c r="AG59" s="109"/>
      <c r="AH59" s="109"/>
      <c r="AI59" s="109"/>
      <c r="AJ59" s="109"/>
      <c r="AK59" s="109"/>
      <c r="AL59" s="109"/>
      <c r="AM59" s="109"/>
      <c r="AN59" s="109"/>
      <c r="AO59" s="44"/>
      <c r="AP59" s="19"/>
      <c r="AQ59" s="77"/>
      <c r="AR59" s="38"/>
      <c r="AS59" s="110"/>
      <c r="AT59" s="38"/>
      <c r="AU59" s="38"/>
      <c r="AV59" s="38"/>
      <c r="AW59" s="38"/>
      <c r="AX59" s="38"/>
      <c r="AY59" s="38"/>
      <c r="AZ59" s="38"/>
      <c r="BA59" s="38"/>
      <c r="BB59" s="38"/>
      <c r="BC59" s="38"/>
      <c r="BD59" s="38"/>
      <c r="BE59" s="38"/>
      <c r="BF59" s="38"/>
      <c r="BG59" s="79"/>
      <c r="BH59" s="77"/>
      <c r="BI59" s="78"/>
      <c r="BK59" s="44"/>
      <c r="BL59" s="44">
        <v>6</v>
      </c>
      <c r="BM59" s="929" t="s">
        <v>265</v>
      </c>
      <c r="BN59" s="765"/>
      <c r="BO59" s="765"/>
      <c r="BP59" s="765"/>
      <c r="BQ59" s="765"/>
      <c r="BR59" s="765"/>
      <c r="BS59" s="52"/>
      <c r="BT59" s="59" t="s">
        <v>201</v>
      </c>
      <c r="BU59" s="100" t="s">
        <v>266</v>
      </c>
      <c r="BV59" s="59"/>
      <c r="BW59" s="59"/>
      <c r="BX59" s="59"/>
      <c r="BY59" s="59"/>
    </row>
    <row r="60" spans="2:85" ht="13.5" customHeight="1">
      <c r="B60" s="54"/>
      <c r="C60" s="75"/>
      <c r="D60" s="944"/>
      <c r="E60" s="945"/>
      <c r="F60" s="945"/>
      <c r="G60" s="945"/>
      <c r="H60" s="945"/>
      <c r="I60" s="945"/>
      <c r="J60" s="945"/>
      <c r="K60" s="945"/>
      <c r="L60" s="945"/>
      <c r="M60" s="945"/>
      <c r="N60" s="945"/>
      <c r="O60" s="945"/>
      <c r="P60" s="946"/>
      <c r="Q60" s="108"/>
      <c r="R60" s="109"/>
      <c r="S60" s="109"/>
      <c r="T60" s="109"/>
      <c r="U60" s="109"/>
      <c r="V60" s="109"/>
      <c r="W60" s="109"/>
      <c r="X60" s="109"/>
      <c r="Y60" s="109"/>
      <c r="Z60" s="109"/>
      <c r="AA60" s="109"/>
      <c r="AB60" s="109"/>
      <c r="AC60" s="109"/>
      <c r="AD60" s="109"/>
      <c r="AE60" s="108"/>
      <c r="AF60" s="109"/>
      <c r="AG60" s="109"/>
      <c r="AH60" s="109"/>
      <c r="AI60" s="109"/>
      <c r="AJ60" s="109"/>
      <c r="AK60" s="109"/>
      <c r="AL60" s="109"/>
      <c r="AM60" s="109"/>
      <c r="AN60" s="109"/>
      <c r="AO60" s="44"/>
      <c r="AP60" s="19"/>
      <c r="AQ60" s="77"/>
      <c r="AR60" s="38"/>
      <c r="AS60" s="110"/>
      <c r="AT60" s="38"/>
      <c r="AU60" s="38"/>
      <c r="AV60" s="38"/>
      <c r="AW60" s="38"/>
      <c r="AX60" s="38"/>
      <c r="AY60" s="38"/>
      <c r="AZ60" s="38"/>
      <c r="BA60" s="38"/>
      <c r="BB60" s="38"/>
      <c r="BC60" s="38"/>
      <c r="BD60" s="38"/>
      <c r="BE60" s="38"/>
      <c r="BF60" s="38"/>
      <c r="BG60" s="79"/>
      <c r="BH60" s="77"/>
      <c r="BI60" s="78"/>
      <c r="BK60" s="44"/>
      <c r="BL60" s="44"/>
      <c r="BM60" s="931" t="s">
        <v>267</v>
      </c>
      <c r="BN60" s="727"/>
      <c r="BO60" s="727"/>
      <c r="BP60" s="727"/>
      <c r="BQ60" s="727"/>
      <c r="BR60" s="727"/>
      <c r="BS60" s="2"/>
      <c r="BT60" s="62" t="s">
        <v>204</v>
      </c>
      <c r="BU60" s="103" t="s">
        <v>268</v>
      </c>
      <c r="BV60" s="62"/>
      <c r="BW60" s="62"/>
      <c r="BX60" s="62"/>
      <c r="BY60" s="62"/>
    </row>
    <row r="61" spans="2:85" ht="13.5" customHeight="1">
      <c r="B61" s="50"/>
      <c r="C61" s="75"/>
      <c r="D61" s="111"/>
      <c r="E61" s="52"/>
      <c r="F61" s="52"/>
      <c r="G61" s="52"/>
      <c r="H61" s="52"/>
      <c r="I61" s="52"/>
      <c r="J61" s="109"/>
      <c r="K61" s="109"/>
      <c r="L61" s="109"/>
      <c r="M61" s="109"/>
      <c r="N61" s="109"/>
      <c r="O61" s="109"/>
      <c r="P61" s="109"/>
      <c r="Q61" s="108"/>
      <c r="R61" s="109"/>
      <c r="S61" s="109"/>
      <c r="T61" s="109"/>
      <c r="U61" s="109"/>
      <c r="V61" s="109"/>
      <c r="W61" s="109"/>
      <c r="X61" s="109"/>
      <c r="Y61" s="109"/>
      <c r="Z61" s="109"/>
      <c r="AA61" s="109"/>
      <c r="AB61" s="109"/>
      <c r="AC61" s="109"/>
      <c r="AD61" s="109"/>
      <c r="AE61" s="108"/>
      <c r="AF61" s="109"/>
      <c r="AG61" s="109"/>
      <c r="AH61" s="109"/>
      <c r="AI61" s="109"/>
      <c r="AJ61" s="109"/>
      <c r="AK61" s="109"/>
      <c r="AL61" s="109"/>
      <c r="AM61" s="109"/>
      <c r="AN61" s="109"/>
      <c r="AO61" s="44"/>
      <c r="AP61" s="19"/>
      <c r="AQ61" s="77"/>
      <c r="AR61" s="38"/>
      <c r="AS61" s="110"/>
      <c r="AT61" s="38"/>
      <c r="AU61" s="38"/>
      <c r="AV61" s="38"/>
      <c r="AW61" s="38"/>
      <c r="AX61" s="38"/>
      <c r="AY61" s="38"/>
      <c r="AZ61" s="38"/>
      <c r="BA61" s="38"/>
      <c r="BB61" s="38"/>
      <c r="BC61" s="38"/>
      <c r="BD61" s="38"/>
      <c r="BE61" s="38"/>
      <c r="BF61" s="38"/>
      <c r="BG61" s="79"/>
      <c r="BH61" s="77"/>
      <c r="BI61" s="78"/>
      <c r="BK61" s="45"/>
      <c r="BL61" s="45"/>
      <c r="BM61" s="727"/>
      <c r="BN61" s="727"/>
      <c r="BO61" s="727"/>
      <c r="BP61" s="727"/>
      <c r="BQ61" s="727"/>
      <c r="BR61" s="727"/>
      <c r="BS61" s="92"/>
      <c r="BT61" s="92" t="s">
        <v>207</v>
      </c>
      <c r="BU61" s="103" t="s">
        <v>269</v>
      </c>
      <c r="BV61" s="92"/>
      <c r="BW61" s="92"/>
      <c r="BX61" s="92"/>
      <c r="BY61" s="92"/>
    </row>
    <row r="62" spans="2:85" ht="13.5" customHeight="1">
      <c r="B62" s="50"/>
      <c r="C62" s="112"/>
      <c r="D62" s="113"/>
      <c r="E62" s="114"/>
      <c r="F62" s="114"/>
      <c r="G62" s="114"/>
      <c r="H62" s="114"/>
      <c r="I62" s="114"/>
      <c r="J62" s="115"/>
      <c r="K62" s="115"/>
      <c r="L62" s="115"/>
      <c r="M62" s="115"/>
      <c r="N62" s="115"/>
      <c r="O62" s="115"/>
      <c r="P62" s="115"/>
      <c r="Q62" s="116"/>
      <c r="R62" s="115"/>
      <c r="S62" s="115"/>
      <c r="T62" s="115"/>
      <c r="U62" s="115"/>
      <c r="V62" s="115"/>
      <c r="W62" s="115"/>
      <c r="X62" s="115"/>
      <c r="Y62" s="115"/>
      <c r="Z62" s="115"/>
      <c r="AA62" s="115"/>
      <c r="AB62" s="115"/>
      <c r="AC62" s="115"/>
      <c r="AD62" s="115"/>
      <c r="AE62" s="116"/>
      <c r="AF62" s="115"/>
      <c r="AG62" s="115"/>
      <c r="AH62" s="115"/>
      <c r="AI62" s="115"/>
      <c r="AJ62" s="115"/>
      <c r="AK62" s="115"/>
      <c r="AL62" s="115"/>
      <c r="AM62" s="115"/>
      <c r="AN62" s="115"/>
      <c r="AO62" s="117"/>
      <c r="AP62" s="117"/>
      <c r="AQ62" s="118"/>
      <c r="AR62" s="119"/>
      <c r="AS62" s="120"/>
      <c r="AT62" s="119"/>
      <c r="AU62" s="119"/>
      <c r="AV62" s="119"/>
      <c r="AW62" s="119"/>
      <c r="AX62" s="119"/>
      <c r="AY62" s="119"/>
      <c r="AZ62" s="119"/>
      <c r="BA62" s="119"/>
      <c r="BB62" s="119"/>
      <c r="BC62" s="119"/>
      <c r="BD62" s="119"/>
      <c r="BE62" s="119"/>
      <c r="BF62" s="119"/>
      <c r="BG62" s="121"/>
      <c r="BH62" s="122"/>
      <c r="BI62" s="123"/>
      <c r="BK62" s="44"/>
      <c r="BL62" s="44"/>
      <c r="BM62" s="727"/>
      <c r="BN62" s="727"/>
      <c r="BO62" s="727"/>
      <c r="BP62" s="727"/>
      <c r="BQ62" s="727"/>
      <c r="BR62" s="727"/>
      <c r="BS62" s="52"/>
      <c r="BT62" s="93" t="s">
        <v>210</v>
      </c>
      <c r="BU62" s="103" t="s">
        <v>270</v>
      </c>
      <c r="BV62" s="93"/>
      <c r="BW62" s="93"/>
      <c r="BX62" s="93"/>
      <c r="BY62" s="93"/>
    </row>
    <row r="63" spans="2:85" ht="13.5" customHeight="1">
      <c r="B63" s="50"/>
      <c r="C63" s="124"/>
      <c r="D63" s="125" t="str">
        <f>AG22</f>
        <v xml:space="preserve"> 【4.エドキャンプで新コミュ】</v>
      </c>
      <c r="E63" s="52"/>
      <c r="F63" s="52"/>
      <c r="G63" s="52"/>
      <c r="H63" s="52"/>
      <c r="I63" s="52"/>
      <c r="J63" s="77"/>
      <c r="K63" s="2"/>
      <c r="L63" s="2"/>
      <c r="M63" s="2"/>
      <c r="N63" s="2"/>
      <c r="O63" s="2"/>
      <c r="P63" s="2"/>
      <c r="Q63" s="126"/>
      <c r="R63" s="38" t="str">
        <f>D34</f>
        <v xml:space="preserve"> 【 5. 翼バージョンアップ】</v>
      </c>
      <c r="S63" s="77"/>
      <c r="T63" s="77"/>
      <c r="U63" s="2"/>
      <c r="V63" s="2"/>
      <c r="W63" s="2"/>
      <c r="X63" s="2"/>
      <c r="Y63" s="2"/>
      <c r="Z63" s="2"/>
      <c r="AA63" s="77"/>
      <c r="AB63" s="77"/>
      <c r="AC63" s="77"/>
      <c r="AD63" s="77"/>
      <c r="AE63" s="127"/>
      <c r="AF63" s="2" t="str">
        <f>AG34</f>
        <v xml:space="preserve"> 【 6.親族対話の最大化】</v>
      </c>
      <c r="AG63" s="38"/>
      <c r="AH63" s="2"/>
      <c r="AI63" s="2"/>
      <c r="AJ63" s="2"/>
      <c r="AK63" s="77"/>
      <c r="AL63" s="77"/>
      <c r="AM63" s="77"/>
      <c r="AN63" s="77"/>
      <c r="AO63" s="73"/>
      <c r="AP63" s="73"/>
      <c r="AQ63" s="73"/>
      <c r="AR63" s="38"/>
      <c r="AS63" s="110"/>
      <c r="AT63" s="38" t="str">
        <f>D46</f>
        <v xml:space="preserve"> 【7.健康維持カラダ計画】</v>
      </c>
      <c r="AU63" s="38"/>
      <c r="AV63" s="38"/>
      <c r="AW63" s="38"/>
      <c r="AX63" s="38"/>
      <c r="AY63" s="38"/>
      <c r="AZ63" s="38"/>
      <c r="BA63" s="38"/>
      <c r="BB63" s="38"/>
      <c r="BC63" s="38"/>
      <c r="BD63" s="38"/>
      <c r="BE63" s="38"/>
      <c r="BF63" s="38"/>
      <c r="BG63" s="79"/>
      <c r="BH63" s="122"/>
      <c r="BI63" s="58"/>
      <c r="BK63" s="44"/>
      <c r="BL63" s="44"/>
      <c r="BM63" s="95"/>
      <c r="BN63" s="95"/>
      <c r="BO63" s="95"/>
      <c r="BP63" s="95"/>
      <c r="BQ63" s="95"/>
      <c r="BR63" s="95"/>
      <c r="BS63" s="2"/>
      <c r="BT63" s="97" t="s">
        <v>212</v>
      </c>
      <c r="BU63" s="104" t="s">
        <v>271</v>
      </c>
      <c r="BV63" s="97"/>
      <c r="BW63" s="97"/>
      <c r="BX63" s="97"/>
      <c r="BY63" s="97"/>
    </row>
    <row r="64" spans="2:85" ht="13.5" customHeight="1">
      <c r="B64" s="50"/>
      <c r="C64" s="124"/>
      <c r="D64" s="111"/>
      <c r="E64" s="52"/>
      <c r="F64" s="52"/>
      <c r="G64" s="52"/>
      <c r="H64" s="52"/>
      <c r="I64" s="52"/>
      <c r="J64" s="2"/>
      <c r="K64" s="2"/>
      <c r="L64" s="2"/>
      <c r="M64" s="2"/>
      <c r="N64" s="2"/>
      <c r="O64" s="2"/>
      <c r="P64" s="2"/>
      <c r="Q64" s="127"/>
      <c r="R64" s="2"/>
      <c r="S64" s="2"/>
      <c r="T64" s="2"/>
      <c r="U64" s="2"/>
      <c r="V64" s="2"/>
      <c r="W64" s="2"/>
      <c r="X64" s="2"/>
      <c r="Y64" s="2"/>
      <c r="Z64" s="2"/>
      <c r="AA64" s="2"/>
      <c r="AB64" s="2"/>
      <c r="AC64" s="2"/>
      <c r="AD64" s="2"/>
      <c r="AE64" s="127"/>
      <c r="AF64" s="2"/>
      <c r="AG64" s="2"/>
      <c r="AH64" s="2"/>
      <c r="AI64" s="2"/>
      <c r="AJ64" s="2"/>
      <c r="AK64" s="2"/>
      <c r="AL64" s="2"/>
      <c r="AM64" s="2"/>
      <c r="AN64" s="2"/>
      <c r="AO64" s="73"/>
      <c r="AP64" s="73"/>
      <c r="AQ64" s="73"/>
      <c r="AR64" s="38"/>
      <c r="AS64" s="110"/>
      <c r="AT64" s="38"/>
      <c r="AU64" s="38"/>
      <c r="AV64" s="38"/>
      <c r="AW64" s="38"/>
      <c r="AX64" s="38"/>
      <c r="AY64" s="38"/>
      <c r="AZ64" s="38"/>
      <c r="BA64" s="38"/>
      <c r="BB64" s="38"/>
      <c r="BC64" s="38"/>
      <c r="BD64" s="38"/>
      <c r="BE64" s="38"/>
      <c r="BF64" s="38"/>
      <c r="BG64" s="79"/>
      <c r="BH64" s="2"/>
      <c r="BI64" s="128"/>
      <c r="BK64" s="44"/>
      <c r="BL64" s="44"/>
      <c r="BM64" s="34" t="s">
        <v>214</v>
      </c>
      <c r="BN64" s="98"/>
      <c r="BO64" s="98"/>
      <c r="BP64" s="98"/>
      <c r="BQ64" s="98"/>
      <c r="BR64" s="98"/>
      <c r="BS64" s="59"/>
      <c r="BT64" s="34"/>
      <c r="BU64" s="60"/>
      <c r="BV64" s="60"/>
      <c r="BW64" s="60"/>
      <c r="BX64" s="60"/>
      <c r="BY64" s="60"/>
    </row>
    <row r="65" spans="1:90" ht="13.5" customHeight="1">
      <c r="B65" s="50"/>
      <c r="C65" s="124"/>
      <c r="D65" s="111"/>
      <c r="E65" s="52"/>
      <c r="F65" s="52"/>
      <c r="G65" s="52"/>
      <c r="H65" s="52"/>
      <c r="I65" s="52"/>
      <c r="J65" s="77"/>
      <c r="K65" s="77"/>
      <c r="L65" s="77"/>
      <c r="M65" s="77"/>
      <c r="N65" s="77"/>
      <c r="O65" s="77"/>
      <c r="P65" s="77"/>
      <c r="Q65" s="126"/>
      <c r="R65" s="77"/>
      <c r="S65" s="77"/>
      <c r="T65" s="77"/>
      <c r="U65" s="77"/>
      <c r="V65" s="77"/>
      <c r="W65" s="77"/>
      <c r="X65" s="77"/>
      <c r="Y65" s="77"/>
      <c r="Z65" s="77"/>
      <c r="AA65" s="77"/>
      <c r="AB65" s="77"/>
      <c r="AC65" s="77"/>
      <c r="AD65" s="77"/>
      <c r="AE65" s="126"/>
      <c r="AF65" s="77"/>
      <c r="AG65" s="77"/>
      <c r="AH65" s="77"/>
      <c r="AI65" s="77"/>
      <c r="AJ65" s="77"/>
      <c r="AK65" s="77"/>
      <c r="AL65" s="77"/>
      <c r="AM65" s="77"/>
      <c r="AN65" s="77"/>
      <c r="AO65" s="19"/>
      <c r="AP65" s="19"/>
      <c r="AQ65" s="2"/>
      <c r="AR65" s="38"/>
      <c r="AS65" s="110"/>
      <c r="AT65" s="38"/>
      <c r="AU65" s="38"/>
      <c r="AV65" s="38"/>
      <c r="AW65" s="38"/>
      <c r="AX65" s="38"/>
      <c r="AY65" s="38"/>
      <c r="AZ65" s="38"/>
      <c r="BA65" s="38"/>
      <c r="BB65" s="38"/>
      <c r="BC65" s="38"/>
      <c r="BD65" s="38"/>
      <c r="BE65" s="38"/>
      <c r="BF65" s="38"/>
      <c r="BG65" s="79"/>
      <c r="BH65" s="2"/>
      <c r="BI65" s="128"/>
      <c r="BK65" s="44"/>
      <c r="BL65" s="44"/>
      <c r="BM65" s="28"/>
      <c r="BN65" s="28"/>
      <c r="BO65" s="28"/>
      <c r="BP65" s="28"/>
      <c r="BQ65" s="28"/>
      <c r="BR65" s="28"/>
      <c r="BS65" s="19"/>
      <c r="BT65" s="49"/>
      <c r="BU65" s="49"/>
      <c r="BV65" s="49"/>
      <c r="BW65" s="49"/>
      <c r="BX65" s="49"/>
      <c r="BY65" s="49"/>
    </row>
    <row r="66" spans="1:90" ht="13.5" customHeight="1">
      <c r="B66" s="50"/>
      <c r="C66" s="38"/>
      <c r="D66" s="111"/>
      <c r="E66" s="52"/>
      <c r="F66" s="52"/>
      <c r="G66" s="52"/>
      <c r="H66" s="52"/>
      <c r="I66" s="52"/>
      <c r="J66" s="77"/>
      <c r="K66" s="77"/>
      <c r="L66" s="77"/>
      <c r="M66" s="77"/>
      <c r="N66" s="77"/>
      <c r="O66" s="77"/>
      <c r="P66" s="77"/>
      <c r="Q66" s="126"/>
      <c r="R66" s="77"/>
      <c r="S66" s="77"/>
      <c r="T66" s="77"/>
      <c r="U66" s="77"/>
      <c r="V66" s="77"/>
      <c r="W66" s="77"/>
      <c r="X66" s="77"/>
      <c r="Y66" s="77"/>
      <c r="Z66" s="77"/>
      <c r="AA66" s="77"/>
      <c r="AB66" s="77"/>
      <c r="AC66" s="77"/>
      <c r="AD66" s="77"/>
      <c r="AE66" s="126"/>
      <c r="AF66" s="77"/>
      <c r="AG66" s="77"/>
      <c r="AH66" s="77"/>
      <c r="AI66" s="77"/>
      <c r="AJ66" s="77"/>
      <c r="AK66" s="77"/>
      <c r="AL66" s="77"/>
      <c r="AM66" s="77"/>
      <c r="AN66" s="77"/>
      <c r="AO66" s="19"/>
      <c r="AP66" s="19"/>
      <c r="AQ66" s="2"/>
      <c r="AR66" s="38"/>
      <c r="AS66" s="110"/>
      <c r="AT66" s="38"/>
      <c r="AU66" s="38"/>
      <c r="AV66" s="38"/>
      <c r="AW66" s="38"/>
      <c r="AX66" s="38"/>
      <c r="AY66" s="38"/>
      <c r="AZ66" s="38"/>
      <c r="BA66" s="38"/>
      <c r="BB66" s="38"/>
      <c r="BC66" s="38"/>
      <c r="BD66" s="38"/>
      <c r="BE66" s="38"/>
      <c r="BF66" s="38"/>
      <c r="BG66" s="79"/>
      <c r="BH66" s="2"/>
      <c r="BI66" s="128"/>
      <c r="BK66" s="44"/>
      <c r="BL66" s="44">
        <v>7</v>
      </c>
      <c r="BM66" s="929" t="s">
        <v>272</v>
      </c>
      <c r="BN66" s="765"/>
      <c r="BO66" s="765"/>
      <c r="BP66" s="765"/>
      <c r="BQ66" s="765"/>
      <c r="BR66" s="765"/>
      <c r="BS66" s="52"/>
      <c r="BT66" s="59" t="s">
        <v>201</v>
      </c>
      <c r="BU66" s="100" t="s">
        <v>273</v>
      </c>
      <c r="BV66" s="59"/>
      <c r="BW66" s="59"/>
      <c r="BX66" s="59"/>
      <c r="BY66" s="59"/>
    </row>
    <row r="67" spans="1:90" ht="13.5" customHeight="1">
      <c r="B67" s="50"/>
      <c r="C67" s="38"/>
      <c r="D67" s="86"/>
      <c r="E67" s="55"/>
      <c r="F67" s="55"/>
      <c r="G67" s="55"/>
      <c r="H67" s="55"/>
      <c r="I67" s="55"/>
      <c r="J67" s="87"/>
      <c r="K67" s="87"/>
      <c r="L67" s="87"/>
      <c r="M67" s="87"/>
      <c r="N67" s="87"/>
      <c r="O67" s="87"/>
      <c r="P67" s="87"/>
      <c r="Q67" s="129"/>
      <c r="R67" s="87"/>
      <c r="S67" s="87"/>
      <c r="T67" s="87"/>
      <c r="U67" s="87"/>
      <c r="V67" s="87"/>
      <c r="W67" s="87"/>
      <c r="X67" s="87"/>
      <c r="Y67" s="87"/>
      <c r="Z67" s="87"/>
      <c r="AA67" s="87"/>
      <c r="AB67" s="87"/>
      <c r="AC67" s="87"/>
      <c r="AD67" s="87"/>
      <c r="AE67" s="129"/>
      <c r="AF67" s="87"/>
      <c r="AG67" s="87"/>
      <c r="AH67" s="87"/>
      <c r="AI67" s="87"/>
      <c r="AJ67" s="87"/>
      <c r="AK67" s="87"/>
      <c r="AL67" s="87"/>
      <c r="AM67" s="87"/>
      <c r="AN67" s="87"/>
      <c r="AO67" s="55"/>
      <c r="AP67" s="49"/>
      <c r="AQ67" s="87"/>
      <c r="AR67" s="88"/>
      <c r="AS67" s="130"/>
      <c r="AT67" s="88"/>
      <c r="AU67" s="88"/>
      <c r="AV67" s="88"/>
      <c r="AW67" s="88"/>
      <c r="AX67" s="88"/>
      <c r="AY67" s="88"/>
      <c r="AZ67" s="88"/>
      <c r="BA67" s="88"/>
      <c r="BB67" s="88"/>
      <c r="BC67" s="88"/>
      <c r="BD67" s="88"/>
      <c r="BE67" s="88"/>
      <c r="BF67" s="88"/>
      <c r="BG67" s="89"/>
      <c r="BH67" s="77"/>
      <c r="BI67" s="128"/>
      <c r="BK67" s="44"/>
      <c r="BL67" s="44"/>
      <c r="BM67" s="931" t="s">
        <v>274</v>
      </c>
      <c r="BN67" s="727"/>
      <c r="BO67" s="727"/>
      <c r="BP67" s="727"/>
      <c r="BQ67" s="727"/>
      <c r="BR67" s="727"/>
      <c r="BS67" s="2"/>
      <c r="BT67" s="62" t="s">
        <v>204</v>
      </c>
      <c r="BU67" s="103" t="s">
        <v>275</v>
      </c>
      <c r="BV67" s="62"/>
      <c r="BW67" s="62"/>
      <c r="BX67" s="62"/>
      <c r="BY67" s="62"/>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727"/>
      <c r="BN68" s="727"/>
      <c r="BO68" s="727"/>
      <c r="BP68" s="727"/>
      <c r="BQ68" s="727"/>
      <c r="BR68" s="727"/>
      <c r="BS68" s="92"/>
      <c r="BT68" s="92" t="s">
        <v>207</v>
      </c>
      <c r="BU68" s="132" t="s">
        <v>277</v>
      </c>
      <c r="BV68" s="92"/>
      <c r="BW68" s="92"/>
      <c r="BX68" s="92"/>
      <c r="BY68" s="92"/>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727"/>
      <c r="BN69" s="727"/>
      <c r="BO69" s="727"/>
      <c r="BP69" s="727"/>
      <c r="BQ69" s="727"/>
      <c r="BR69" s="727"/>
      <c r="BS69" s="52"/>
      <c r="BT69" s="93" t="s">
        <v>210</v>
      </c>
      <c r="BU69" s="132" t="s">
        <v>278</v>
      </c>
      <c r="BV69" s="93"/>
      <c r="BW69" s="93"/>
      <c r="BX69" s="93"/>
      <c r="BY69" s="9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c r="BM70" s="20"/>
      <c r="BN70" s="20"/>
      <c r="BO70" s="20"/>
      <c r="BP70" s="20"/>
      <c r="BQ70" s="20"/>
      <c r="BR70" s="20"/>
      <c r="BS70" s="2"/>
      <c r="BT70" s="97" t="s">
        <v>212</v>
      </c>
      <c r="BU70" s="132" t="s">
        <v>279</v>
      </c>
      <c r="BV70" s="97"/>
      <c r="BW70" s="97"/>
      <c r="BX70" s="97"/>
      <c r="BY70" s="97"/>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M71" s="34" t="s">
        <v>214</v>
      </c>
      <c r="BN71" s="98"/>
      <c r="BO71" s="98"/>
      <c r="BP71" s="98"/>
      <c r="BQ71" s="98"/>
      <c r="BR71" s="98"/>
      <c r="BS71" s="59"/>
      <c r="BT71" s="34"/>
      <c r="BU71" s="60"/>
      <c r="BV71" s="60"/>
      <c r="BW71" s="60"/>
      <c r="BX71" s="60"/>
      <c r="BY71" s="60"/>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59">
    <mergeCell ref="D58:P60"/>
    <mergeCell ref="D34:P36"/>
    <mergeCell ref="R34:AD36"/>
    <mergeCell ref="AG34:AS36"/>
    <mergeCell ref="BM67:BR69"/>
    <mergeCell ref="BM38:BR38"/>
    <mergeCell ref="BM39:BR41"/>
    <mergeCell ref="BM45:BR45"/>
    <mergeCell ref="BM46:BR48"/>
    <mergeCell ref="BM52:BR52"/>
    <mergeCell ref="BM53:BR55"/>
    <mergeCell ref="BM59:BR59"/>
    <mergeCell ref="BM60:BR62"/>
    <mergeCell ref="BM66:BR66"/>
    <mergeCell ref="AU34:BG36"/>
    <mergeCell ref="D46:P48"/>
    <mergeCell ref="BM25:BR27"/>
    <mergeCell ref="CB25:CG28"/>
    <mergeCell ref="CB29:CG29"/>
    <mergeCell ref="BM31:BR31"/>
    <mergeCell ref="BM32:BR34"/>
    <mergeCell ref="R46:AD48"/>
    <mergeCell ref="AG46:AS48"/>
    <mergeCell ref="AW6:BA6"/>
    <mergeCell ref="BB6:BE6"/>
    <mergeCell ref="BF6:BG6"/>
    <mergeCell ref="AU46:BG48"/>
    <mergeCell ref="CB19:CG19"/>
    <mergeCell ref="BM24:BR24"/>
    <mergeCell ref="CB20:CG23"/>
    <mergeCell ref="CB24:CG24"/>
    <mergeCell ref="D10:P12"/>
    <mergeCell ref="R10:AD12"/>
    <mergeCell ref="AG10:AS12"/>
    <mergeCell ref="AU10:BG12"/>
    <mergeCell ref="D22:P24"/>
    <mergeCell ref="AU22:BG24"/>
    <mergeCell ref="R22:AD24"/>
    <mergeCell ref="AG22:AS24"/>
    <mergeCell ref="B2:Q4"/>
    <mergeCell ref="T2:AV4"/>
    <mergeCell ref="D6:H6"/>
    <mergeCell ref="I6:M6"/>
    <mergeCell ref="N6:R6"/>
    <mergeCell ref="S6:W6"/>
    <mergeCell ref="X6:AB6"/>
    <mergeCell ref="AC6:AG6"/>
    <mergeCell ref="AH6:AL6"/>
    <mergeCell ref="AM6:AQ6"/>
    <mergeCell ref="AR6:AV6"/>
    <mergeCell ref="CB49:CG49"/>
    <mergeCell ref="CB50:CG53"/>
    <mergeCell ref="CB30:CG33"/>
    <mergeCell ref="CB34:CG34"/>
    <mergeCell ref="CB35:CG38"/>
    <mergeCell ref="CB39:CG39"/>
    <mergeCell ref="CB40:CG43"/>
    <mergeCell ref="CB44:CG44"/>
    <mergeCell ref="CB45:CG48"/>
  </mergeCells>
  <phoneticPr fontId="108"/>
  <printOptions horizontalCentered="1" verticalCentered="1"/>
  <pageMargins left="0.31496062992125984" right="0.31496062992125984" top="0" bottom="0" header="0" footer="0"/>
  <pageSetup paperSize="11"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CL1000"/>
  <sheetViews>
    <sheetView workbookViewId="0"/>
  </sheetViews>
  <sheetFormatPr baseColWidth="10" defaultColWidth="12.5" defaultRowHeight="15" customHeight="1"/>
  <cols>
    <col min="1" max="1" width="2.5" customWidth="1"/>
    <col min="2" max="61" width="1.1640625" customWidth="1"/>
    <col min="62" max="90"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33" t="s">
        <v>280</v>
      </c>
      <c r="C2" s="765"/>
      <c r="D2" s="765"/>
      <c r="E2" s="765"/>
      <c r="F2" s="765"/>
      <c r="G2" s="765"/>
      <c r="H2" s="765"/>
      <c r="I2" s="765"/>
      <c r="J2" s="765"/>
      <c r="K2" s="765"/>
      <c r="L2" s="765"/>
      <c r="M2" s="765"/>
      <c r="N2" s="765"/>
      <c r="O2" s="765"/>
      <c r="P2" s="765"/>
      <c r="Q2" s="934"/>
      <c r="R2" s="63"/>
      <c r="S2" s="63"/>
      <c r="T2" s="939" t="s">
        <v>281</v>
      </c>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35"/>
      <c r="C3" s="727"/>
      <c r="D3" s="727"/>
      <c r="E3" s="727"/>
      <c r="F3" s="727"/>
      <c r="G3" s="727"/>
      <c r="H3" s="727"/>
      <c r="I3" s="727"/>
      <c r="J3" s="727"/>
      <c r="K3" s="727"/>
      <c r="L3" s="727"/>
      <c r="M3" s="727"/>
      <c r="N3" s="727"/>
      <c r="O3" s="727"/>
      <c r="P3" s="727"/>
      <c r="Q3" s="936"/>
      <c r="R3" s="65"/>
      <c r="S3" s="65"/>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37"/>
      <c r="C4" s="761"/>
      <c r="D4" s="761"/>
      <c r="E4" s="761"/>
      <c r="F4" s="761"/>
      <c r="G4" s="761"/>
      <c r="H4" s="761"/>
      <c r="I4" s="761"/>
      <c r="J4" s="761"/>
      <c r="K4" s="761"/>
      <c r="L4" s="761"/>
      <c r="M4" s="761"/>
      <c r="N4" s="761"/>
      <c r="O4" s="761"/>
      <c r="P4" s="761"/>
      <c r="Q4" s="938"/>
      <c r="R4" s="66"/>
      <c r="S4" s="66"/>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47"/>
      <c r="AX4" s="47"/>
      <c r="AY4" s="47"/>
      <c r="AZ4" s="47"/>
      <c r="BA4" s="47"/>
      <c r="BB4" s="47"/>
      <c r="BC4" s="47"/>
      <c r="BD4" s="47"/>
      <c r="BE4" s="47"/>
      <c r="BF4" s="47"/>
      <c r="BG4" s="2"/>
      <c r="BH4" s="2"/>
      <c r="BI4" s="58"/>
      <c r="BN4" s="40"/>
      <c r="BO4" s="41"/>
    </row>
    <row r="5" spans="2:70" ht="13.5" customHeight="1">
      <c r="B5" s="50"/>
      <c r="C5" s="67"/>
      <c r="D5" s="68"/>
      <c r="E5" s="68"/>
      <c r="F5" s="2"/>
      <c r="G5" s="2"/>
      <c r="H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41" t="s">
        <v>96</v>
      </c>
      <c r="BQ5" s="1">
        <v>4</v>
      </c>
      <c r="BR5" s="1">
        <v>5</v>
      </c>
    </row>
    <row r="6" spans="2:70" ht="13.5" customHeight="1">
      <c r="B6" s="50"/>
      <c r="C6" s="52"/>
      <c r="D6" s="940">
        <v>1</v>
      </c>
      <c r="E6" s="730"/>
      <c r="F6" s="730"/>
      <c r="G6" s="730"/>
      <c r="H6" s="731"/>
      <c r="I6" s="940">
        <v>2</v>
      </c>
      <c r="J6" s="730"/>
      <c r="K6" s="730"/>
      <c r="L6" s="731"/>
      <c r="M6" s="940">
        <v>3</v>
      </c>
      <c r="N6" s="730"/>
      <c r="O6" s="730"/>
      <c r="P6" s="730"/>
      <c r="Q6" s="731"/>
      <c r="R6" s="940">
        <v>4</v>
      </c>
      <c r="S6" s="730"/>
      <c r="T6" s="730"/>
      <c r="U6" s="730"/>
      <c r="V6" s="731"/>
      <c r="W6" s="940">
        <v>5</v>
      </c>
      <c r="X6" s="730"/>
      <c r="Y6" s="730"/>
      <c r="Z6" s="730"/>
      <c r="AA6" s="731"/>
      <c r="AB6" s="940">
        <v>6</v>
      </c>
      <c r="AC6" s="730"/>
      <c r="AD6" s="730"/>
      <c r="AE6" s="730"/>
      <c r="AF6" s="731"/>
      <c r="AG6" s="940">
        <v>7</v>
      </c>
      <c r="AH6" s="730"/>
      <c r="AI6" s="730"/>
      <c r="AJ6" s="730"/>
      <c r="AK6" s="731"/>
      <c r="AL6" s="940">
        <v>8</v>
      </c>
      <c r="AM6" s="730"/>
      <c r="AN6" s="730"/>
      <c r="AO6" s="730"/>
      <c r="AP6" s="731"/>
      <c r="AQ6" s="940">
        <v>9</v>
      </c>
      <c r="AR6" s="730"/>
      <c r="AS6" s="730"/>
      <c r="AT6" s="730"/>
      <c r="AU6" s="731"/>
      <c r="AV6" s="940">
        <v>10</v>
      </c>
      <c r="AW6" s="730"/>
      <c r="AX6" s="730"/>
      <c r="AY6" s="730"/>
      <c r="AZ6" s="731"/>
      <c r="BA6" s="940">
        <v>11</v>
      </c>
      <c r="BB6" s="730"/>
      <c r="BC6" s="730"/>
      <c r="BD6" s="730"/>
      <c r="BE6" s="731"/>
      <c r="BF6" s="940">
        <v>12</v>
      </c>
      <c r="BG6" s="731"/>
      <c r="BH6" s="69"/>
      <c r="BI6" s="70"/>
      <c r="BK6" s="1" t="s">
        <v>95</v>
      </c>
      <c r="BN6" s="40">
        <v>13.5</v>
      </c>
      <c r="BO6" s="41" t="s">
        <v>97</v>
      </c>
      <c r="BQ6" s="1">
        <v>5</v>
      </c>
      <c r="BR6" s="1">
        <v>4</v>
      </c>
    </row>
    <row r="7" spans="2:70" ht="13.5" customHeight="1">
      <c r="B7" s="50"/>
      <c r="C7" s="71"/>
      <c r="D7" s="72">
        <v>1</v>
      </c>
      <c r="E7" s="72">
        <v>2</v>
      </c>
      <c r="F7" s="72">
        <v>3</v>
      </c>
      <c r="G7" s="72">
        <v>4</v>
      </c>
      <c r="H7" s="72">
        <v>5</v>
      </c>
      <c r="I7" s="72">
        <v>1</v>
      </c>
      <c r="J7" s="72">
        <v>2</v>
      </c>
      <c r="K7" s="72">
        <v>3</v>
      </c>
      <c r="L7" s="72">
        <v>4</v>
      </c>
      <c r="M7" s="72">
        <v>1</v>
      </c>
      <c r="N7" s="72">
        <v>2</v>
      </c>
      <c r="O7" s="72">
        <v>3</v>
      </c>
      <c r="P7" s="72">
        <v>4</v>
      </c>
      <c r="Q7" s="72">
        <v>5</v>
      </c>
      <c r="R7" s="72">
        <v>1</v>
      </c>
      <c r="S7" s="72">
        <v>2</v>
      </c>
      <c r="T7" s="72">
        <v>3</v>
      </c>
      <c r="U7" s="72">
        <v>4</v>
      </c>
      <c r="V7" s="72">
        <v>5</v>
      </c>
      <c r="W7" s="72">
        <v>1</v>
      </c>
      <c r="X7" s="72">
        <v>2</v>
      </c>
      <c r="Y7" s="72">
        <v>3</v>
      </c>
      <c r="Z7" s="72">
        <v>4</v>
      </c>
      <c r="AA7" s="72">
        <v>5</v>
      </c>
      <c r="AB7" s="72">
        <v>1</v>
      </c>
      <c r="AC7" s="72">
        <v>2</v>
      </c>
      <c r="AD7" s="72">
        <v>3</v>
      </c>
      <c r="AE7" s="72">
        <v>4</v>
      </c>
      <c r="AF7" s="72">
        <v>5</v>
      </c>
      <c r="AG7" s="72">
        <v>1</v>
      </c>
      <c r="AH7" s="72">
        <v>2</v>
      </c>
      <c r="AI7" s="72">
        <v>3</v>
      </c>
      <c r="AJ7" s="72">
        <v>4</v>
      </c>
      <c r="AK7" s="72">
        <v>5</v>
      </c>
      <c r="AL7" s="72">
        <v>1</v>
      </c>
      <c r="AM7" s="72">
        <v>2</v>
      </c>
      <c r="AN7" s="72">
        <v>3</v>
      </c>
      <c r="AO7" s="72">
        <v>4</v>
      </c>
      <c r="AP7" s="72">
        <v>5</v>
      </c>
      <c r="AQ7" s="72">
        <v>1</v>
      </c>
      <c r="AR7" s="72">
        <v>2</v>
      </c>
      <c r="AS7" s="72">
        <v>3</v>
      </c>
      <c r="AT7" s="72">
        <v>4</v>
      </c>
      <c r="AU7" s="72">
        <v>5</v>
      </c>
      <c r="AV7" s="72">
        <v>1</v>
      </c>
      <c r="AW7" s="72">
        <v>2</v>
      </c>
      <c r="AX7" s="72">
        <v>3</v>
      </c>
      <c r="AY7" s="72">
        <v>4</v>
      </c>
      <c r="AZ7" s="72">
        <v>5</v>
      </c>
      <c r="BA7" s="72">
        <v>1</v>
      </c>
      <c r="BB7" s="72">
        <v>2</v>
      </c>
      <c r="BC7" s="72">
        <v>3</v>
      </c>
      <c r="BD7" s="72">
        <v>4</v>
      </c>
      <c r="BE7" s="72">
        <v>5</v>
      </c>
      <c r="BF7" s="72">
        <v>1</v>
      </c>
      <c r="BG7" s="72">
        <v>2</v>
      </c>
      <c r="BH7" s="2"/>
      <c r="BI7" s="58"/>
    </row>
    <row r="8" spans="2:70" ht="13.5" customHeight="1">
      <c r="B8" s="50"/>
      <c r="C8" s="73"/>
      <c r="D8" s="39"/>
      <c r="E8" s="39"/>
      <c r="F8" s="39"/>
      <c r="G8" s="39"/>
      <c r="H8" s="39"/>
      <c r="I8" s="39"/>
      <c r="J8" s="39"/>
      <c r="K8" s="39"/>
      <c r="L8" s="39"/>
      <c r="M8" s="39"/>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2"/>
      <c r="BI8" s="58"/>
    </row>
    <row r="9" spans="2:70" ht="13.5" customHeight="1">
      <c r="B9" s="50"/>
      <c r="C9" s="75"/>
      <c r="D9" s="44"/>
      <c r="E9" s="19"/>
      <c r="F9" s="19"/>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58"/>
      <c r="BQ9" s="1">
        <v>7</v>
      </c>
      <c r="BR9" s="1">
        <v>5</v>
      </c>
    </row>
    <row r="10" spans="2:70" ht="13.5" customHeight="1">
      <c r="B10" s="50"/>
      <c r="C10" s="75"/>
      <c r="D10" s="941" t="s">
        <v>282</v>
      </c>
      <c r="E10" s="765"/>
      <c r="F10" s="765"/>
      <c r="G10" s="765"/>
      <c r="H10" s="765"/>
      <c r="I10" s="765"/>
      <c r="J10" s="765"/>
      <c r="K10" s="765"/>
      <c r="L10" s="765"/>
      <c r="M10" s="765"/>
      <c r="N10" s="765"/>
      <c r="O10" s="765"/>
      <c r="P10" s="942"/>
      <c r="Q10" s="76"/>
      <c r="R10" s="947" t="s">
        <v>283</v>
      </c>
      <c r="S10" s="765"/>
      <c r="T10" s="765"/>
      <c r="U10" s="765"/>
      <c r="V10" s="765"/>
      <c r="W10" s="765"/>
      <c r="X10" s="765"/>
      <c r="Y10" s="765"/>
      <c r="Z10" s="765"/>
      <c r="AA10" s="765"/>
      <c r="AB10" s="765"/>
      <c r="AC10" s="765"/>
      <c r="AD10" s="934"/>
      <c r="AE10" s="38"/>
      <c r="AF10" s="38"/>
      <c r="AG10" s="941" t="s">
        <v>284</v>
      </c>
      <c r="AH10" s="765"/>
      <c r="AI10" s="765"/>
      <c r="AJ10" s="765"/>
      <c r="AK10" s="765"/>
      <c r="AL10" s="765"/>
      <c r="AM10" s="765"/>
      <c r="AN10" s="765"/>
      <c r="AO10" s="765"/>
      <c r="AP10" s="765"/>
      <c r="AQ10" s="765"/>
      <c r="AR10" s="765"/>
      <c r="AS10" s="942"/>
      <c r="AT10" s="76"/>
      <c r="AU10" s="947" t="s">
        <v>285</v>
      </c>
      <c r="AV10" s="765"/>
      <c r="AW10" s="765"/>
      <c r="AX10" s="765"/>
      <c r="AY10" s="765"/>
      <c r="AZ10" s="765"/>
      <c r="BA10" s="765"/>
      <c r="BB10" s="765"/>
      <c r="BC10" s="765"/>
      <c r="BD10" s="765"/>
      <c r="BE10" s="765"/>
      <c r="BF10" s="765"/>
      <c r="BG10" s="934"/>
      <c r="BH10" s="2"/>
      <c r="BI10" s="58"/>
      <c r="BQ10" s="1">
        <v>8</v>
      </c>
      <c r="BR10" s="1">
        <v>4</v>
      </c>
    </row>
    <row r="11" spans="2:70" ht="13.5" customHeight="1">
      <c r="B11" s="50"/>
      <c r="C11" s="75"/>
      <c r="D11" s="935"/>
      <c r="E11" s="727"/>
      <c r="F11" s="727"/>
      <c r="G11" s="727"/>
      <c r="H11" s="727"/>
      <c r="I11" s="727"/>
      <c r="J11" s="727"/>
      <c r="K11" s="727"/>
      <c r="L11" s="727"/>
      <c r="M11" s="727"/>
      <c r="N11" s="727"/>
      <c r="O11" s="727"/>
      <c r="P11" s="943"/>
      <c r="Q11" s="38"/>
      <c r="R11" s="727"/>
      <c r="S11" s="727"/>
      <c r="T11" s="727"/>
      <c r="U11" s="727"/>
      <c r="V11" s="727"/>
      <c r="W11" s="727"/>
      <c r="X11" s="727"/>
      <c r="Y11" s="727"/>
      <c r="Z11" s="727"/>
      <c r="AA11" s="727"/>
      <c r="AB11" s="727"/>
      <c r="AC11" s="727"/>
      <c r="AD11" s="936"/>
      <c r="AE11" s="38"/>
      <c r="AF11" s="38"/>
      <c r="AG11" s="935"/>
      <c r="AH11" s="727"/>
      <c r="AI11" s="727"/>
      <c r="AJ11" s="727"/>
      <c r="AK11" s="727"/>
      <c r="AL11" s="727"/>
      <c r="AM11" s="727"/>
      <c r="AN11" s="727"/>
      <c r="AO11" s="727"/>
      <c r="AP11" s="727"/>
      <c r="AQ11" s="727"/>
      <c r="AR11" s="727"/>
      <c r="AS11" s="943"/>
      <c r="AT11" s="38"/>
      <c r="AU11" s="727"/>
      <c r="AV11" s="727"/>
      <c r="AW11" s="727"/>
      <c r="AX11" s="727"/>
      <c r="AY11" s="727"/>
      <c r="AZ11" s="727"/>
      <c r="BA11" s="727"/>
      <c r="BB11" s="727"/>
      <c r="BC11" s="727"/>
      <c r="BD11" s="727"/>
      <c r="BE11" s="727"/>
      <c r="BF11" s="727"/>
      <c r="BG11" s="936"/>
      <c r="BH11" s="77"/>
      <c r="BI11" s="78"/>
      <c r="BQ11" s="1">
        <v>9</v>
      </c>
      <c r="BR11" s="1">
        <v>4</v>
      </c>
    </row>
    <row r="12" spans="2:70" ht="13.5" customHeight="1">
      <c r="B12" s="50"/>
      <c r="C12" s="75"/>
      <c r="D12" s="944"/>
      <c r="E12" s="945"/>
      <c r="F12" s="945"/>
      <c r="G12" s="945"/>
      <c r="H12" s="945"/>
      <c r="I12" s="945"/>
      <c r="J12" s="945"/>
      <c r="K12" s="945"/>
      <c r="L12" s="945"/>
      <c r="M12" s="945"/>
      <c r="N12" s="945"/>
      <c r="O12" s="945"/>
      <c r="P12" s="946"/>
      <c r="Q12" s="38"/>
      <c r="R12" s="727"/>
      <c r="S12" s="727"/>
      <c r="T12" s="727"/>
      <c r="U12" s="727"/>
      <c r="V12" s="727"/>
      <c r="W12" s="727"/>
      <c r="X12" s="727"/>
      <c r="Y12" s="727"/>
      <c r="Z12" s="727"/>
      <c r="AA12" s="727"/>
      <c r="AB12" s="727"/>
      <c r="AC12" s="727"/>
      <c r="AD12" s="936"/>
      <c r="AE12" s="38"/>
      <c r="AF12" s="38"/>
      <c r="AG12" s="944"/>
      <c r="AH12" s="945"/>
      <c r="AI12" s="945"/>
      <c r="AJ12" s="945"/>
      <c r="AK12" s="945"/>
      <c r="AL12" s="945"/>
      <c r="AM12" s="945"/>
      <c r="AN12" s="945"/>
      <c r="AO12" s="945"/>
      <c r="AP12" s="945"/>
      <c r="AQ12" s="945"/>
      <c r="AR12" s="945"/>
      <c r="AS12" s="946"/>
      <c r="AT12" s="38"/>
      <c r="AU12" s="727"/>
      <c r="AV12" s="727"/>
      <c r="AW12" s="727"/>
      <c r="AX12" s="727"/>
      <c r="AY12" s="727"/>
      <c r="AZ12" s="727"/>
      <c r="BA12" s="727"/>
      <c r="BB12" s="727"/>
      <c r="BC12" s="727"/>
      <c r="BD12" s="727"/>
      <c r="BE12" s="727"/>
      <c r="BF12" s="727"/>
      <c r="BG12" s="936"/>
      <c r="BH12" s="77"/>
      <c r="BI12" s="78"/>
      <c r="BQ12" s="1">
        <v>10</v>
      </c>
      <c r="BR12" s="1">
        <v>5</v>
      </c>
    </row>
    <row r="13" spans="2:70" ht="13.5" customHeight="1">
      <c r="B13" s="50"/>
      <c r="C13" s="75"/>
      <c r="D13" s="50"/>
      <c r="N13" s="2"/>
      <c r="O13" s="2"/>
      <c r="P13" s="2"/>
      <c r="Q13" s="2"/>
      <c r="R13" s="2"/>
      <c r="S13" s="2"/>
      <c r="T13" s="38"/>
      <c r="U13" s="38"/>
      <c r="V13" s="38"/>
      <c r="W13" s="38"/>
      <c r="X13" s="38"/>
      <c r="Y13" s="38"/>
      <c r="Z13" s="38"/>
      <c r="AA13" s="38"/>
      <c r="AB13" s="38"/>
      <c r="AC13" s="38"/>
      <c r="AD13" s="79"/>
      <c r="AE13" s="38"/>
      <c r="AF13" s="38"/>
      <c r="AG13" s="50"/>
      <c r="AQ13" s="2"/>
      <c r="AR13" s="2"/>
      <c r="AS13" s="2"/>
      <c r="AT13" s="2"/>
      <c r="AU13" s="2"/>
      <c r="AV13" s="38"/>
      <c r="AW13" s="38"/>
      <c r="AX13" s="38"/>
      <c r="AY13" s="38"/>
      <c r="AZ13" s="38"/>
      <c r="BA13" s="38"/>
      <c r="BB13" s="38"/>
      <c r="BC13" s="38"/>
      <c r="BD13" s="38"/>
      <c r="BE13" s="38"/>
      <c r="BF13" s="38"/>
      <c r="BG13" s="79"/>
      <c r="BH13" s="77"/>
      <c r="BI13" s="78"/>
      <c r="BQ13" s="1">
        <v>11</v>
      </c>
      <c r="BR13" s="1">
        <v>4</v>
      </c>
    </row>
    <row r="14" spans="2:70" ht="13.5" customHeight="1">
      <c r="B14" s="50"/>
      <c r="C14" s="44"/>
      <c r="D14" s="50"/>
      <c r="E14" s="42" t="s">
        <v>185</v>
      </c>
      <c r="F14" s="2"/>
      <c r="G14" s="2"/>
      <c r="H14" s="19"/>
      <c r="I14" s="19"/>
      <c r="K14" s="42"/>
      <c r="L14" s="19"/>
      <c r="M14" s="19"/>
      <c r="N14" s="19"/>
      <c r="O14" s="19"/>
      <c r="P14" s="19"/>
      <c r="Q14" s="19"/>
      <c r="R14" s="42" t="s">
        <v>185</v>
      </c>
      <c r="S14" s="2"/>
      <c r="T14" s="2"/>
      <c r="U14" s="38"/>
      <c r="V14" s="38"/>
      <c r="W14" s="38"/>
      <c r="X14" s="38"/>
      <c r="Y14" s="38"/>
      <c r="Z14" s="38"/>
      <c r="AA14" s="38"/>
      <c r="AB14" s="38"/>
      <c r="AC14" s="38"/>
      <c r="AD14" s="79"/>
      <c r="AE14" s="38"/>
      <c r="AF14" s="38"/>
      <c r="AG14" s="50"/>
      <c r="AH14" s="42" t="s">
        <v>185</v>
      </c>
      <c r="AI14" s="2"/>
      <c r="AJ14" s="75"/>
      <c r="AK14" s="19"/>
      <c r="AL14" s="19"/>
      <c r="AN14" s="42"/>
      <c r="AO14" s="19"/>
      <c r="AP14" s="19"/>
      <c r="AQ14" s="19"/>
      <c r="AR14" s="19"/>
      <c r="AS14" s="19"/>
      <c r="AT14" s="19"/>
      <c r="AU14" s="42" t="s">
        <v>185</v>
      </c>
      <c r="AV14" s="2"/>
      <c r="AW14" s="75"/>
      <c r="AX14" s="38"/>
      <c r="AY14" s="38"/>
      <c r="AZ14" s="38"/>
      <c r="BA14" s="38"/>
      <c r="BB14" s="38"/>
      <c r="BC14" s="38"/>
      <c r="BD14" s="38"/>
      <c r="BE14" s="38"/>
      <c r="BF14" s="38"/>
      <c r="BG14" s="79"/>
      <c r="BH14" s="2"/>
      <c r="BI14" s="58"/>
      <c r="BQ14" s="1">
        <v>12</v>
      </c>
      <c r="BR14" s="1">
        <v>5</v>
      </c>
    </row>
    <row r="15" spans="2:70" ht="13.5" customHeight="1">
      <c r="B15" s="50"/>
      <c r="C15" s="71"/>
      <c r="D15" s="50"/>
      <c r="F15" s="19"/>
      <c r="H15" s="19"/>
      <c r="K15" s="19"/>
      <c r="L15" s="42"/>
      <c r="M15" s="19"/>
      <c r="N15" s="19"/>
      <c r="O15" s="19"/>
      <c r="P15" s="19"/>
      <c r="Q15" s="19"/>
      <c r="S15" s="2"/>
      <c r="T15" s="2"/>
      <c r="U15" s="38"/>
      <c r="V15" s="38"/>
      <c r="W15" s="38"/>
      <c r="X15" s="38"/>
      <c r="Y15" s="38"/>
      <c r="Z15" s="38"/>
      <c r="AA15" s="38"/>
      <c r="AB15" s="38"/>
      <c r="AC15" s="38"/>
      <c r="AD15" s="79"/>
      <c r="AE15" s="38"/>
      <c r="AF15" s="38"/>
      <c r="AG15" s="50"/>
      <c r="AI15" s="19"/>
      <c r="AK15" s="19"/>
      <c r="AN15" s="19"/>
      <c r="AO15" s="42"/>
      <c r="AP15" s="19"/>
      <c r="AQ15" s="19"/>
      <c r="AR15" s="19"/>
      <c r="AS15" s="19"/>
      <c r="AT15" s="19"/>
      <c r="AV15" s="2"/>
      <c r="AW15" s="2"/>
      <c r="AX15" s="38"/>
      <c r="AY15" s="38"/>
      <c r="AZ15" s="38"/>
      <c r="BA15" s="38"/>
      <c r="BB15" s="38"/>
      <c r="BC15" s="38"/>
      <c r="BD15" s="38"/>
      <c r="BE15" s="38"/>
      <c r="BF15" s="38"/>
      <c r="BG15" s="79"/>
      <c r="BH15" s="2"/>
      <c r="BI15" s="58"/>
    </row>
    <row r="16" spans="2:70" ht="13.5" customHeight="1">
      <c r="B16" s="54"/>
      <c r="C16" s="73"/>
      <c r="D16" s="81"/>
      <c r="E16" s="42" t="s">
        <v>185</v>
      </c>
      <c r="F16" s="82"/>
      <c r="G16" s="73"/>
      <c r="H16" s="82"/>
      <c r="I16" s="82"/>
      <c r="J16" s="82"/>
      <c r="K16" s="82"/>
      <c r="L16" s="82"/>
      <c r="M16" s="82"/>
      <c r="N16" s="82"/>
      <c r="O16" s="19"/>
      <c r="P16" s="19"/>
      <c r="Q16" s="19"/>
      <c r="R16" s="42" t="s">
        <v>185</v>
      </c>
      <c r="S16" s="2"/>
      <c r="T16" s="2"/>
      <c r="U16" s="38"/>
      <c r="V16" s="38"/>
      <c r="W16" s="38"/>
      <c r="X16" s="38"/>
      <c r="Y16" s="38"/>
      <c r="Z16" s="38"/>
      <c r="AA16" s="38"/>
      <c r="AB16" s="38"/>
      <c r="AC16" s="38"/>
      <c r="AD16" s="79"/>
      <c r="AE16" s="38"/>
      <c r="AF16" s="38"/>
      <c r="AG16" s="81"/>
      <c r="AH16" s="42" t="s">
        <v>185</v>
      </c>
      <c r="AI16" s="82"/>
      <c r="AJ16" s="75"/>
      <c r="AK16" s="82"/>
      <c r="AL16" s="82"/>
      <c r="AM16" s="82"/>
      <c r="AN16" s="82"/>
      <c r="AO16" s="82"/>
      <c r="AP16" s="82"/>
      <c r="AQ16" s="82"/>
      <c r="AR16" s="19"/>
      <c r="AS16" s="19"/>
      <c r="AT16" s="19"/>
      <c r="AU16" s="42" t="s">
        <v>185</v>
      </c>
      <c r="AV16" s="2"/>
      <c r="AW16" s="75"/>
      <c r="AX16" s="38"/>
      <c r="AY16" s="38"/>
      <c r="AZ16" s="38"/>
      <c r="BA16" s="38"/>
      <c r="BB16" s="38"/>
      <c r="BC16" s="38"/>
      <c r="BD16" s="38"/>
      <c r="BE16" s="38"/>
      <c r="BF16" s="38"/>
      <c r="BG16" s="79"/>
      <c r="BH16" s="2"/>
      <c r="BI16" s="58"/>
    </row>
    <row r="17" spans="2:90" ht="13.5" customHeight="1">
      <c r="B17" s="50"/>
      <c r="C17" s="75"/>
      <c r="D17" s="50"/>
      <c r="F17" s="82"/>
      <c r="G17" s="82"/>
      <c r="H17" s="82"/>
      <c r="I17" s="82"/>
      <c r="K17" s="82"/>
      <c r="L17" s="42"/>
      <c r="M17" s="82"/>
      <c r="N17" s="82"/>
      <c r="O17" s="19"/>
      <c r="P17" s="19"/>
      <c r="Q17" s="19"/>
      <c r="S17" s="2"/>
      <c r="T17" s="2"/>
      <c r="U17" s="38"/>
      <c r="V17" s="38"/>
      <c r="W17" s="38"/>
      <c r="X17" s="38"/>
      <c r="Y17" s="38"/>
      <c r="Z17" s="38"/>
      <c r="AA17" s="38"/>
      <c r="AB17" s="38"/>
      <c r="AC17" s="38"/>
      <c r="AD17" s="79"/>
      <c r="AE17" s="38"/>
      <c r="AF17" s="38"/>
      <c r="AG17" s="50"/>
      <c r="AI17" s="82"/>
      <c r="AJ17" s="82"/>
      <c r="AK17" s="82"/>
      <c r="AL17" s="82"/>
      <c r="AN17" s="82"/>
      <c r="AO17" s="42"/>
      <c r="AP17" s="82"/>
      <c r="AQ17" s="82"/>
      <c r="AR17" s="19"/>
      <c r="AS17" s="19"/>
      <c r="AT17" s="19"/>
      <c r="AV17" s="2"/>
      <c r="AW17" s="2"/>
      <c r="AX17" s="38"/>
      <c r="AY17" s="38"/>
      <c r="AZ17" s="38"/>
      <c r="BA17" s="38"/>
      <c r="BB17" s="38"/>
      <c r="BC17" s="38"/>
      <c r="BD17" s="38"/>
      <c r="BE17" s="38"/>
      <c r="BF17" s="38"/>
      <c r="BG17" s="79"/>
      <c r="BH17" s="2"/>
      <c r="BI17" s="58"/>
    </row>
    <row r="18" spans="2:90" ht="13.5" customHeight="1">
      <c r="B18" s="50"/>
      <c r="C18" s="75"/>
      <c r="D18" s="84"/>
      <c r="E18" s="42" t="s">
        <v>185</v>
      </c>
      <c r="F18" s="19"/>
      <c r="G18" s="2"/>
      <c r="H18" s="19"/>
      <c r="I18" s="19"/>
      <c r="J18" s="19"/>
      <c r="K18" s="19"/>
      <c r="L18" s="19"/>
      <c r="M18" s="19"/>
      <c r="N18" s="19"/>
      <c r="O18" s="19"/>
      <c r="P18" s="19"/>
      <c r="Q18" s="19"/>
      <c r="R18" s="42" t="s">
        <v>286</v>
      </c>
      <c r="S18" s="2"/>
      <c r="T18" s="2"/>
      <c r="U18" s="38"/>
      <c r="V18" s="38"/>
      <c r="W18" s="38"/>
      <c r="X18" s="38"/>
      <c r="Y18" s="38"/>
      <c r="Z18" s="38"/>
      <c r="AA18" s="38"/>
      <c r="AB18" s="38"/>
      <c r="AC18" s="38"/>
      <c r="AD18" s="79"/>
      <c r="AE18" s="38"/>
      <c r="AF18" s="38"/>
      <c r="AG18" s="84"/>
      <c r="AH18" s="42" t="s">
        <v>185</v>
      </c>
      <c r="AI18" s="19"/>
      <c r="AJ18" s="75"/>
      <c r="AK18" s="19"/>
      <c r="AL18" s="19"/>
      <c r="AM18" s="19"/>
      <c r="AN18" s="19"/>
      <c r="AO18" s="19"/>
      <c r="AP18" s="19"/>
      <c r="AQ18" s="19"/>
      <c r="AR18" s="19"/>
      <c r="AS18" s="19"/>
      <c r="AT18" s="19"/>
      <c r="AU18" s="42" t="s">
        <v>286</v>
      </c>
      <c r="AV18" s="2"/>
      <c r="AW18" s="2"/>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75"/>
      <c r="D19" s="86"/>
      <c r="E19" s="49"/>
      <c r="F19" s="55"/>
      <c r="G19" s="55"/>
      <c r="H19" s="55"/>
      <c r="I19" s="55"/>
      <c r="J19" s="55"/>
      <c r="K19" s="55"/>
      <c r="L19" s="55"/>
      <c r="M19" s="49"/>
      <c r="N19" s="87"/>
      <c r="O19" s="88"/>
      <c r="P19" s="88"/>
      <c r="Q19" s="88"/>
      <c r="R19" s="88"/>
      <c r="S19" s="88"/>
      <c r="T19" s="88"/>
      <c r="U19" s="88"/>
      <c r="V19" s="88"/>
      <c r="W19" s="88"/>
      <c r="X19" s="88"/>
      <c r="Y19" s="88"/>
      <c r="Z19" s="88"/>
      <c r="AA19" s="88"/>
      <c r="AB19" s="88"/>
      <c r="AC19" s="88"/>
      <c r="AD19" s="89"/>
      <c r="AE19" s="38"/>
      <c r="AF19" s="38"/>
      <c r="AG19" s="86"/>
      <c r="AH19" s="49"/>
      <c r="AI19" s="55"/>
      <c r="AJ19" s="55"/>
      <c r="AK19" s="55"/>
      <c r="AL19" s="55"/>
      <c r="AM19" s="55"/>
      <c r="AN19" s="55"/>
      <c r="AO19" s="55"/>
      <c r="AP19" s="49"/>
      <c r="AQ19" s="87"/>
      <c r="AR19" s="88"/>
      <c r="AS19" s="88"/>
      <c r="AT19" s="88"/>
      <c r="AU19" s="88"/>
      <c r="AV19" s="88"/>
      <c r="AW19" s="88"/>
      <c r="AX19" s="88"/>
      <c r="AY19" s="88"/>
      <c r="AZ19" s="88"/>
      <c r="BA19" s="88"/>
      <c r="BB19" s="88"/>
      <c r="BC19" s="88"/>
      <c r="BD19" s="88"/>
      <c r="BE19" s="88"/>
      <c r="BF19" s="88"/>
      <c r="BG19" s="89"/>
      <c r="BH19" s="77"/>
      <c r="BI19" s="78"/>
    </row>
    <row r="20" spans="2:90" ht="13.5" customHeight="1">
      <c r="B20" s="50"/>
      <c r="C20" s="75"/>
      <c r="D20" s="44"/>
      <c r="E20" s="44"/>
      <c r="F20" s="44"/>
      <c r="G20" s="44"/>
      <c r="H20" s="44"/>
      <c r="I20" s="44"/>
      <c r="J20" s="44"/>
      <c r="K20" s="44"/>
      <c r="L20" s="44"/>
      <c r="M20" s="19"/>
      <c r="N20" s="77"/>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77"/>
      <c r="BH20" s="77"/>
      <c r="BI20" s="78"/>
    </row>
    <row r="21" spans="2:90" ht="13.5" customHeight="1">
      <c r="B21" s="54"/>
      <c r="C21" s="75"/>
      <c r="D21" s="44"/>
      <c r="E21" s="19"/>
      <c r="F21" s="44"/>
      <c r="G21" s="44"/>
      <c r="H21" s="44"/>
      <c r="I21" s="44"/>
      <c r="J21" s="44"/>
      <c r="K21" s="44"/>
      <c r="L21" s="44"/>
      <c r="M21" s="19"/>
      <c r="N21" s="77"/>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77"/>
      <c r="BH21" s="77"/>
      <c r="BI21" s="78"/>
      <c r="BP21" s="90"/>
      <c r="BQ21" s="90"/>
      <c r="BR21" s="90"/>
      <c r="BS21" s="90"/>
      <c r="BT21" s="90"/>
      <c r="BU21" s="90"/>
    </row>
    <row r="22" spans="2:90" ht="13.5" customHeight="1">
      <c r="B22" s="50"/>
      <c r="C22" s="91"/>
      <c r="D22" s="941" t="s">
        <v>287</v>
      </c>
      <c r="E22" s="765"/>
      <c r="F22" s="765"/>
      <c r="G22" s="765"/>
      <c r="H22" s="765"/>
      <c r="I22" s="765"/>
      <c r="J22" s="765"/>
      <c r="K22" s="765"/>
      <c r="L22" s="765"/>
      <c r="M22" s="765"/>
      <c r="N22" s="765"/>
      <c r="O22" s="765"/>
      <c r="P22" s="942"/>
      <c r="Q22" s="76"/>
      <c r="R22" s="947" t="s">
        <v>288</v>
      </c>
      <c r="S22" s="765"/>
      <c r="T22" s="765"/>
      <c r="U22" s="765"/>
      <c r="V22" s="765"/>
      <c r="W22" s="765"/>
      <c r="X22" s="765"/>
      <c r="Y22" s="765"/>
      <c r="Z22" s="765"/>
      <c r="AA22" s="765"/>
      <c r="AB22" s="765"/>
      <c r="AC22" s="765"/>
      <c r="AD22" s="934"/>
      <c r="AE22" s="38"/>
      <c r="AF22" s="38"/>
      <c r="AG22" s="941" t="s">
        <v>289</v>
      </c>
      <c r="AH22" s="765"/>
      <c r="AI22" s="765"/>
      <c r="AJ22" s="765"/>
      <c r="AK22" s="765"/>
      <c r="AL22" s="765"/>
      <c r="AM22" s="765"/>
      <c r="AN22" s="765"/>
      <c r="AO22" s="765"/>
      <c r="AP22" s="765"/>
      <c r="AQ22" s="765"/>
      <c r="AR22" s="765"/>
      <c r="AS22" s="942"/>
      <c r="AT22" s="76"/>
      <c r="AU22" s="947" t="s">
        <v>290</v>
      </c>
      <c r="AV22" s="765"/>
      <c r="AW22" s="765"/>
      <c r="AX22" s="765"/>
      <c r="AY22" s="765"/>
      <c r="AZ22" s="765"/>
      <c r="BA22" s="765"/>
      <c r="BB22" s="765"/>
      <c r="BC22" s="765"/>
      <c r="BD22" s="765"/>
      <c r="BE22" s="765"/>
      <c r="BF22" s="765"/>
      <c r="BG22" s="934"/>
      <c r="BH22" s="77"/>
      <c r="BI22" s="78"/>
    </row>
    <row r="23" spans="2:90" ht="13.5" customHeight="1">
      <c r="B23" s="50"/>
      <c r="C23" s="71"/>
      <c r="D23" s="935"/>
      <c r="E23" s="727"/>
      <c r="F23" s="727"/>
      <c r="G23" s="727"/>
      <c r="H23" s="727"/>
      <c r="I23" s="727"/>
      <c r="J23" s="727"/>
      <c r="K23" s="727"/>
      <c r="L23" s="727"/>
      <c r="M23" s="727"/>
      <c r="N23" s="727"/>
      <c r="O23" s="727"/>
      <c r="P23" s="943"/>
      <c r="Q23" s="38"/>
      <c r="R23" s="727"/>
      <c r="S23" s="727"/>
      <c r="T23" s="727"/>
      <c r="U23" s="727"/>
      <c r="V23" s="727"/>
      <c r="W23" s="727"/>
      <c r="X23" s="727"/>
      <c r="Y23" s="727"/>
      <c r="Z23" s="727"/>
      <c r="AA23" s="727"/>
      <c r="AB23" s="727"/>
      <c r="AC23" s="727"/>
      <c r="AD23" s="936"/>
      <c r="AE23" s="38"/>
      <c r="AF23" s="38"/>
      <c r="AG23" s="935"/>
      <c r="AH23" s="727"/>
      <c r="AI23" s="727"/>
      <c r="AJ23" s="727"/>
      <c r="AK23" s="727"/>
      <c r="AL23" s="727"/>
      <c r="AM23" s="727"/>
      <c r="AN23" s="727"/>
      <c r="AO23" s="727"/>
      <c r="AP23" s="727"/>
      <c r="AQ23" s="727"/>
      <c r="AR23" s="727"/>
      <c r="AS23" s="943"/>
      <c r="AT23" s="38"/>
      <c r="AU23" s="727"/>
      <c r="AV23" s="727"/>
      <c r="AW23" s="727"/>
      <c r="AX23" s="727"/>
      <c r="AY23" s="727"/>
      <c r="AZ23" s="727"/>
      <c r="BA23" s="727"/>
      <c r="BB23" s="727"/>
      <c r="BC23" s="727"/>
      <c r="BD23" s="727"/>
      <c r="BE23" s="727"/>
      <c r="BF23" s="727"/>
      <c r="BG23" s="936"/>
      <c r="BH23" s="2"/>
      <c r="BI23" s="58"/>
    </row>
    <row r="24" spans="2:90" ht="13.5" customHeight="1">
      <c r="B24" s="50"/>
      <c r="C24" s="73"/>
      <c r="D24" s="944"/>
      <c r="E24" s="945"/>
      <c r="F24" s="945"/>
      <c r="G24" s="945"/>
      <c r="H24" s="945"/>
      <c r="I24" s="945"/>
      <c r="J24" s="945"/>
      <c r="K24" s="945"/>
      <c r="L24" s="945"/>
      <c r="M24" s="945"/>
      <c r="N24" s="945"/>
      <c r="O24" s="945"/>
      <c r="P24" s="946"/>
      <c r="Q24" s="38"/>
      <c r="R24" s="727"/>
      <c r="S24" s="727"/>
      <c r="T24" s="727"/>
      <c r="U24" s="727"/>
      <c r="V24" s="727"/>
      <c r="W24" s="727"/>
      <c r="X24" s="727"/>
      <c r="Y24" s="727"/>
      <c r="Z24" s="727"/>
      <c r="AA24" s="727"/>
      <c r="AB24" s="727"/>
      <c r="AC24" s="727"/>
      <c r="AD24" s="936"/>
      <c r="AE24" s="38"/>
      <c r="AF24" s="38"/>
      <c r="AG24" s="944"/>
      <c r="AH24" s="945"/>
      <c r="AI24" s="945"/>
      <c r="AJ24" s="945"/>
      <c r="AK24" s="945"/>
      <c r="AL24" s="945"/>
      <c r="AM24" s="945"/>
      <c r="AN24" s="945"/>
      <c r="AO24" s="945"/>
      <c r="AP24" s="945"/>
      <c r="AQ24" s="945"/>
      <c r="AR24" s="945"/>
      <c r="AS24" s="946"/>
      <c r="AT24" s="38"/>
      <c r="AU24" s="727"/>
      <c r="AV24" s="727"/>
      <c r="AW24" s="727"/>
      <c r="AX24" s="727"/>
      <c r="AY24" s="727"/>
      <c r="AZ24" s="727"/>
      <c r="BA24" s="727"/>
      <c r="BB24" s="727"/>
      <c r="BC24" s="727"/>
      <c r="BD24" s="727"/>
      <c r="BE24" s="727"/>
      <c r="BF24" s="727"/>
      <c r="BG24" s="936"/>
      <c r="BH24" s="2"/>
      <c r="BI24" s="58"/>
    </row>
    <row r="25" spans="2:90" ht="13.5" customHeight="1">
      <c r="B25" s="50"/>
      <c r="C25" s="75"/>
      <c r="D25" s="50"/>
      <c r="N25" s="2"/>
      <c r="O25" s="2"/>
      <c r="P25" s="2"/>
      <c r="Q25" s="2"/>
      <c r="R25" s="2"/>
      <c r="S25" s="38"/>
      <c r="T25" s="38"/>
      <c r="U25" s="38"/>
      <c r="V25" s="38"/>
      <c r="W25" s="38"/>
      <c r="X25" s="38"/>
      <c r="Y25" s="38"/>
      <c r="Z25" s="38"/>
      <c r="AA25" s="38"/>
      <c r="AB25" s="38"/>
      <c r="AC25" s="38"/>
      <c r="AD25" s="79"/>
      <c r="AE25" s="38"/>
      <c r="AF25" s="38"/>
      <c r="AG25" s="50"/>
      <c r="AQ25" s="2"/>
      <c r="AR25" s="2"/>
      <c r="AS25" s="2"/>
      <c r="AT25" s="2"/>
      <c r="AU25" s="2"/>
      <c r="AV25" s="38"/>
      <c r="AW25" s="38"/>
      <c r="AX25" s="38"/>
      <c r="AY25" s="38"/>
      <c r="AZ25" s="38"/>
      <c r="BA25" s="38"/>
      <c r="BB25" s="38"/>
      <c r="BC25" s="38"/>
      <c r="BD25" s="38"/>
      <c r="BE25" s="38"/>
      <c r="BF25" s="38"/>
      <c r="BG25" s="79"/>
      <c r="BH25" s="2"/>
      <c r="BI25" s="58"/>
    </row>
    <row r="26" spans="2:90" ht="13.5" customHeight="1">
      <c r="B26" s="54"/>
      <c r="C26" s="75"/>
      <c r="D26" s="50"/>
      <c r="E26" s="42" t="s">
        <v>185</v>
      </c>
      <c r="F26" s="2"/>
      <c r="G26" s="75"/>
      <c r="H26" s="19"/>
      <c r="I26" s="19"/>
      <c r="K26" s="42"/>
      <c r="L26" s="19"/>
      <c r="M26" s="19"/>
      <c r="N26" s="19"/>
      <c r="O26" s="19"/>
      <c r="P26" s="19"/>
      <c r="Q26" s="19"/>
      <c r="R26" s="42" t="s">
        <v>185</v>
      </c>
      <c r="S26" s="2"/>
      <c r="T26" s="75"/>
      <c r="U26" s="38"/>
      <c r="V26" s="38"/>
      <c r="W26" s="38"/>
      <c r="X26" s="38"/>
      <c r="Y26" s="38"/>
      <c r="Z26" s="38"/>
      <c r="AA26" s="38"/>
      <c r="AB26" s="38"/>
      <c r="AC26" s="38"/>
      <c r="AD26" s="79"/>
      <c r="AE26" s="38"/>
      <c r="AF26" s="38"/>
      <c r="AG26" s="50"/>
      <c r="AH26" s="42" t="s">
        <v>185</v>
      </c>
      <c r="AI26" s="2"/>
      <c r="AJ26" s="75" t="s">
        <v>291</v>
      </c>
      <c r="AK26" s="19"/>
      <c r="AL26" s="19"/>
      <c r="AN26" s="42"/>
      <c r="AO26" s="19"/>
      <c r="AP26" s="19"/>
      <c r="AQ26" s="19"/>
      <c r="AR26" s="19"/>
      <c r="AS26" s="19"/>
      <c r="AT26" s="19"/>
      <c r="AU26" s="42" t="s">
        <v>185</v>
      </c>
      <c r="AV26" s="2"/>
      <c r="AW26" s="75"/>
      <c r="AX26" s="38"/>
      <c r="AY26" s="38"/>
      <c r="AZ26" s="38"/>
      <c r="BA26" s="38"/>
      <c r="BB26" s="38"/>
      <c r="BC26" s="38"/>
      <c r="BD26" s="38"/>
      <c r="BE26" s="38"/>
      <c r="BF26" s="38"/>
      <c r="BG26" s="79"/>
      <c r="BH26" s="2"/>
      <c r="BI26" s="58"/>
    </row>
    <row r="27" spans="2:90" ht="13.5" customHeight="1">
      <c r="B27" s="50"/>
      <c r="C27" s="75"/>
      <c r="D27" s="50"/>
      <c r="F27" s="19"/>
      <c r="G27" s="2"/>
      <c r="H27" s="19"/>
      <c r="K27" s="19"/>
      <c r="L27" s="42"/>
      <c r="M27" s="19"/>
      <c r="N27" s="19"/>
      <c r="O27" s="19"/>
      <c r="P27" s="19"/>
      <c r="Q27" s="19"/>
      <c r="S27" s="2"/>
      <c r="T27" s="2"/>
      <c r="U27" s="38"/>
      <c r="V27" s="38"/>
      <c r="W27" s="38"/>
      <c r="X27" s="38"/>
      <c r="Y27" s="38"/>
      <c r="Z27" s="38"/>
      <c r="AA27" s="38"/>
      <c r="AB27" s="38"/>
      <c r="AC27" s="38"/>
      <c r="AD27" s="79"/>
      <c r="AE27" s="38"/>
      <c r="AF27" s="38"/>
      <c r="AG27" s="50"/>
      <c r="AI27" s="19"/>
      <c r="AJ27" s="2"/>
      <c r="AK27" s="19"/>
      <c r="AN27" s="19"/>
      <c r="AO27" s="42"/>
      <c r="AP27" s="19"/>
      <c r="AQ27" s="19"/>
      <c r="AR27" s="19"/>
      <c r="AS27" s="19"/>
      <c r="AT27" s="19"/>
      <c r="AV27" s="2"/>
      <c r="AW27" s="2"/>
      <c r="AX27" s="38"/>
      <c r="AY27" s="38"/>
      <c r="AZ27" s="38"/>
      <c r="BA27" s="38"/>
      <c r="BB27" s="38"/>
      <c r="BC27" s="38"/>
      <c r="BD27" s="38"/>
      <c r="BE27" s="38"/>
      <c r="BF27" s="38"/>
      <c r="BG27" s="79"/>
      <c r="BH27" s="77"/>
      <c r="BI27" s="78"/>
    </row>
    <row r="28" spans="2:90" ht="13.5" customHeight="1">
      <c r="B28" s="50"/>
      <c r="C28" s="75"/>
      <c r="D28" s="81"/>
      <c r="E28" s="42" t="s">
        <v>185</v>
      </c>
      <c r="F28" s="82"/>
      <c r="G28" s="75"/>
      <c r="H28" s="82"/>
      <c r="I28" s="82"/>
      <c r="J28" s="82"/>
      <c r="K28" s="82"/>
      <c r="L28" s="82"/>
      <c r="M28" s="82"/>
      <c r="N28" s="82"/>
      <c r="O28" s="19"/>
      <c r="P28" s="19"/>
      <c r="Q28" s="19"/>
      <c r="R28" s="42" t="s">
        <v>185</v>
      </c>
      <c r="S28" s="2"/>
      <c r="T28" s="75"/>
      <c r="U28" s="38"/>
      <c r="V28" s="38"/>
      <c r="W28" s="38"/>
      <c r="X28" s="38"/>
      <c r="Y28" s="38"/>
      <c r="Z28" s="38"/>
      <c r="AA28" s="38"/>
      <c r="AB28" s="38"/>
      <c r="AC28" s="38"/>
      <c r="AD28" s="79"/>
      <c r="AE28" s="94"/>
      <c r="AF28" s="94"/>
      <c r="AG28" s="81"/>
      <c r="AH28" s="42" t="s">
        <v>185</v>
      </c>
      <c r="AI28" s="82"/>
      <c r="AJ28" s="75"/>
      <c r="AK28" s="82"/>
      <c r="AL28" s="82"/>
      <c r="AM28" s="82"/>
      <c r="AN28" s="82"/>
      <c r="AO28" s="82"/>
      <c r="AP28" s="82"/>
      <c r="AQ28" s="82"/>
      <c r="AR28" s="19"/>
      <c r="AS28" s="19"/>
      <c r="AT28" s="19"/>
      <c r="AU28" s="42" t="s">
        <v>185</v>
      </c>
      <c r="AV28" s="2"/>
      <c r="AW28" s="75"/>
      <c r="AX28" s="38"/>
      <c r="AY28" s="38"/>
      <c r="AZ28" s="38"/>
      <c r="BA28" s="38"/>
      <c r="BB28" s="38"/>
      <c r="BC28" s="38"/>
      <c r="BD28" s="38"/>
      <c r="BE28" s="38"/>
      <c r="BF28" s="38"/>
      <c r="BG28" s="79"/>
      <c r="BH28" s="77"/>
      <c r="BI28" s="78"/>
    </row>
    <row r="29" spans="2:90" ht="13.5" customHeight="1">
      <c r="B29" s="50"/>
      <c r="C29" s="75"/>
      <c r="D29" s="50"/>
      <c r="F29" s="82"/>
      <c r="G29" s="2"/>
      <c r="H29" s="82"/>
      <c r="I29" s="82"/>
      <c r="K29" s="82"/>
      <c r="L29" s="42"/>
      <c r="M29" s="82"/>
      <c r="N29" s="82"/>
      <c r="O29" s="19"/>
      <c r="P29" s="19"/>
      <c r="Q29" s="19"/>
      <c r="S29" s="2"/>
      <c r="T29" s="2"/>
      <c r="U29" s="38"/>
      <c r="V29" s="38"/>
      <c r="W29" s="38"/>
      <c r="X29" s="38"/>
      <c r="Y29" s="38"/>
      <c r="Z29" s="38"/>
      <c r="AA29" s="38"/>
      <c r="AB29" s="38"/>
      <c r="AC29" s="38"/>
      <c r="AD29" s="79"/>
      <c r="AE29" s="94"/>
      <c r="AF29" s="94"/>
      <c r="AG29" s="50"/>
      <c r="AI29" s="82"/>
      <c r="AJ29" s="2"/>
      <c r="AK29" s="82"/>
      <c r="AL29" s="82"/>
      <c r="AN29" s="82"/>
      <c r="AO29" s="42"/>
      <c r="AP29" s="82"/>
      <c r="AQ29" s="82"/>
      <c r="AR29" s="19"/>
      <c r="AS29" s="19"/>
      <c r="AT29" s="19"/>
      <c r="AV29" s="2"/>
      <c r="AW29" s="2"/>
      <c r="AX29" s="38"/>
      <c r="AY29" s="38"/>
      <c r="AZ29" s="38"/>
      <c r="BA29" s="38"/>
      <c r="BB29" s="38"/>
      <c r="BC29" s="38"/>
      <c r="BD29" s="38"/>
      <c r="BE29" s="38"/>
      <c r="BF29" s="38"/>
      <c r="BG29" s="79"/>
      <c r="BH29" s="77"/>
      <c r="BI29" s="78"/>
    </row>
    <row r="30" spans="2:90" ht="13.5" customHeight="1">
      <c r="B30" s="50"/>
      <c r="C30" s="52"/>
      <c r="D30" s="84"/>
      <c r="E30" s="42" t="s">
        <v>185</v>
      </c>
      <c r="F30" s="19"/>
      <c r="G30" s="2"/>
      <c r="H30" s="19"/>
      <c r="I30" s="19"/>
      <c r="J30" s="19"/>
      <c r="K30" s="19"/>
      <c r="L30" s="19"/>
      <c r="M30" s="19"/>
      <c r="N30" s="19"/>
      <c r="O30" s="19"/>
      <c r="P30" s="19"/>
      <c r="Q30" s="19"/>
      <c r="R30" s="42" t="s">
        <v>286</v>
      </c>
      <c r="S30" s="2"/>
      <c r="T30" s="2"/>
      <c r="U30" s="38"/>
      <c r="V30" s="38"/>
      <c r="W30" s="38"/>
      <c r="X30" s="38"/>
      <c r="Y30" s="38"/>
      <c r="Z30" s="38"/>
      <c r="AA30" s="38"/>
      <c r="AB30" s="38"/>
      <c r="AC30" s="38"/>
      <c r="AD30" s="79"/>
      <c r="AE30" s="94"/>
      <c r="AF30" s="94"/>
      <c r="AG30" s="84"/>
      <c r="AH30" s="42" t="s">
        <v>185</v>
      </c>
      <c r="AI30" s="19"/>
      <c r="AJ30" s="2"/>
      <c r="AK30" s="19"/>
      <c r="AL30" s="19"/>
      <c r="AM30" s="19"/>
      <c r="AN30" s="19"/>
      <c r="AO30" s="19"/>
      <c r="AP30" s="19"/>
      <c r="AQ30" s="19"/>
      <c r="AR30" s="19"/>
      <c r="AS30" s="19"/>
      <c r="AT30" s="19"/>
      <c r="AU30" s="42" t="s">
        <v>286</v>
      </c>
      <c r="AV30" s="2"/>
      <c r="AW30" s="2"/>
      <c r="AX30" s="38"/>
      <c r="AY30" s="38"/>
      <c r="AZ30" s="38"/>
      <c r="BA30" s="38"/>
      <c r="BB30" s="38"/>
      <c r="BC30" s="38"/>
      <c r="BD30" s="38"/>
      <c r="BE30" s="38"/>
      <c r="BF30" s="38"/>
      <c r="BG30" s="79"/>
      <c r="BH30" s="77"/>
      <c r="BI30" s="78"/>
    </row>
    <row r="31" spans="2:90" ht="13.5" customHeight="1">
      <c r="B31" s="54"/>
      <c r="C31" s="71"/>
      <c r="D31" s="86"/>
      <c r="E31" s="49"/>
      <c r="F31" s="55"/>
      <c r="G31" s="55"/>
      <c r="H31" s="55"/>
      <c r="I31" s="55"/>
      <c r="J31" s="55"/>
      <c r="K31" s="55"/>
      <c r="L31" s="55"/>
      <c r="M31" s="49"/>
      <c r="N31" s="87"/>
      <c r="O31" s="88"/>
      <c r="P31" s="88"/>
      <c r="Q31" s="88"/>
      <c r="R31" s="88"/>
      <c r="S31" s="88"/>
      <c r="T31" s="88"/>
      <c r="U31" s="88"/>
      <c r="V31" s="88"/>
      <c r="W31" s="88"/>
      <c r="X31" s="88"/>
      <c r="Y31" s="88"/>
      <c r="Z31" s="88"/>
      <c r="AA31" s="88"/>
      <c r="AB31" s="88"/>
      <c r="AC31" s="88"/>
      <c r="AD31" s="89"/>
      <c r="AE31" s="38"/>
      <c r="AF31" s="38"/>
      <c r="AG31" s="86"/>
      <c r="AH31" s="49"/>
      <c r="AI31" s="55"/>
      <c r="AJ31" s="55"/>
      <c r="AK31" s="55"/>
      <c r="AL31" s="55"/>
      <c r="AM31" s="55"/>
      <c r="AN31" s="55"/>
      <c r="AO31" s="55"/>
      <c r="AP31" s="49"/>
      <c r="AQ31" s="87"/>
      <c r="AR31" s="88"/>
      <c r="AS31" s="88"/>
      <c r="AT31" s="88"/>
      <c r="AU31" s="88"/>
      <c r="AV31" s="88"/>
      <c r="AW31" s="88"/>
      <c r="AX31" s="88"/>
      <c r="AY31" s="88"/>
      <c r="AZ31" s="88"/>
      <c r="BA31" s="88"/>
      <c r="BB31" s="88"/>
      <c r="BC31" s="88"/>
      <c r="BD31" s="88"/>
      <c r="BE31" s="88"/>
      <c r="BF31" s="88"/>
      <c r="BG31" s="89"/>
      <c r="BH31" s="2"/>
      <c r="BI31" s="58"/>
    </row>
    <row r="32" spans="2:90" ht="13.5" customHeight="1">
      <c r="B32" s="50"/>
      <c r="C32" s="73"/>
      <c r="D32" s="73"/>
      <c r="E32" s="73"/>
      <c r="F32" s="73"/>
      <c r="G32" s="73"/>
      <c r="H32" s="73"/>
      <c r="I32" s="73"/>
      <c r="J32" s="73"/>
      <c r="K32" s="73"/>
      <c r="L32" s="73"/>
      <c r="M32" s="73"/>
      <c r="N32" s="73"/>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2"/>
      <c r="BH32" s="2"/>
      <c r="BI32" s="58"/>
    </row>
    <row r="33" spans="1:70" ht="13.5" customHeight="1">
      <c r="B33" s="50"/>
      <c r="C33" s="75"/>
      <c r="D33" s="44"/>
      <c r="E33" s="19"/>
      <c r="F33" s="19"/>
      <c r="G33" s="19"/>
      <c r="H33" s="19"/>
      <c r="I33" s="19"/>
      <c r="J33" s="19"/>
      <c r="K33" s="19"/>
      <c r="L33" s="19"/>
      <c r="M33" s="19"/>
      <c r="N33" s="2"/>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2"/>
      <c r="BH33" s="2"/>
      <c r="BI33" s="58"/>
    </row>
    <row r="34" spans="1:70" ht="13.5" customHeight="1">
      <c r="B34" s="50"/>
      <c r="C34" s="75"/>
      <c r="D34" s="941" t="s">
        <v>292</v>
      </c>
      <c r="E34" s="765"/>
      <c r="F34" s="765"/>
      <c r="G34" s="765"/>
      <c r="H34" s="765"/>
      <c r="I34" s="765"/>
      <c r="J34" s="765"/>
      <c r="K34" s="765"/>
      <c r="L34" s="765"/>
      <c r="M34" s="765"/>
      <c r="N34" s="765"/>
      <c r="O34" s="765"/>
      <c r="P34" s="942"/>
      <c r="Q34" s="76"/>
      <c r="R34" s="947" t="s">
        <v>293</v>
      </c>
      <c r="S34" s="765"/>
      <c r="T34" s="765"/>
      <c r="U34" s="765"/>
      <c r="V34" s="765"/>
      <c r="W34" s="765"/>
      <c r="X34" s="765"/>
      <c r="Y34" s="765"/>
      <c r="Z34" s="765"/>
      <c r="AA34" s="765"/>
      <c r="AB34" s="765"/>
      <c r="AC34" s="765"/>
      <c r="AD34" s="934"/>
      <c r="AE34" s="38"/>
      <c r="AF34" s="38"/>
      <c r="AG34" s="941" t="s">
        <v>294</v>
      </c>
      <c r="AH34" s="765"/>
      <c r="AI34" s="765"/>
      <c r="AJ34" s="765"/>
      <c r="AK34" s="765"/>
      <c r="AL34" s="765"/>
      <c r="AM34" s="765"/>
      <c r="AN34" s="765"/>
      <c r="AO34" s="765"/>
      <c r="AP34" s="765"/>
      <c r="AQ34" s="765"/>
      <c r="AR34" s="765"/>
      <c r="AS34" s="942"/>
      <c r="AT34" s="76"/>
      <c r="AU34" s="947" t="s">
        <v>295</v>
      </c>
      <c r="AV34" s="765"/>
      <c r="AW34" s="765"/>
      <c r="AX34" s="765"/>
      <c r="AY34" s="765"/>
      <c r="AZ34" s="765"/>
      <c r="BA34" s="765"/>
      <c r="BB34" s="765"/>
      <c r="BC34" s="765"/>
      <c r="BD34" s="765"/>
      <c r="BE34" s="765"/>
      <c r="BF34" s="765"/>
      <c r="BG34" s="934"/>
      <c r="BH34" s="2"/>
      <c r="BI34" s="58"/>
    </row>
    <row r="35" spans="1:70" ht="13.5" customHeight="1">
      <c r="B35" s="50"/>
      <c r="C35" s="75"/>
      <c r="D35" s="935"/>
      <c r="E35" s="727"/>
      <c r="F35" s="727"/>
      <c r="G35" s="727"/>
      <c r="H35" s="727"/>
      <c r="I35" s="727"/>
      <c r="J35" s="727"/>
      <c r="K35" s="727"/>
      <c r="L35" s="727"/>
      <c r="M35" s="727"/>
      <c r="N35" s="727"/>
      <c r="O35" s="727"/>
      <c r="P35" s="943"/>
      <c r="Q35" s="38"/>
      <c r="R35" s="727"/>
      <c r="S35" s="727"/>
      <c r="T35" s="727"/>
      <c r="U35" s="727"/>
      <c r="V35" s="727"/>
      <c r="W35" s="727"/>
      <c r="X35" s="727"/>
      <c r="Y35" s="727"/>
      <c r="Z35" s="727"/>
      <c r="AA35" s="727"/>
      <c r="AB35" s="727"/>
      <c r="AC35" s="727"/>
      <c r="AD35" s="936"/>
      <c r="AE35" s="38"/>
      <c r="AF35" s="38"/>
      <c r="AG35" s="935"/>
      <c r="AH35" s="727"/>
      <c r="AI35" s="727"/>
      <c r="AJ35" s="727"/>
      <c r="AK35" s="727"/>
      <c r="AL35" s="727"/>
      <c r="AM35" s="727"/>
      <c r="AN35" s="727"/>
      <c r="AO35" s="727"/>
      <c r="AP35" s="727"/>
      <c r="AQ35" s="727"/>
      <c r="AR35" s="727"/>
      <c r="AS35" s="943"/>
      <c r="AT35" s="38"/>
      <c r="AU35" s="727"/>
      <c r="AV35" s="727"/>
      <c r="AW35" s="727"/>
      <c r="AX35" s="727"/>
      <c r="AY35" s="727"/>
      <c r="AZ35" s="727"/>
      <c r="BA35" s="727"/>
      <c r="BB35" s="727"/>
      <c r="BC35" s="727"/>
      <c r="BD35" s="727"/>
      <c r="BE35" s="727"/>
      <c r="BF35" s="727"/>
      <c r="BG35" s="936"/>
      <c r="BH35" s="77"/>
      <c r="BI35" s="78"/>
    </row>
    <row r="36" spans="1:70" ht="13.5" customHeight="1">
      <c r="A36" s="19"/>
      <c r="B36" s="56"/>
      <c r="C36" s="75"/>
      <c r="D36" s="944"/>
      <c r="E36" s="945"/>
      <c r="F36" s="945"/>
      <c r="G36" s="945"/>
      <c r="H36" s="945"/>
      <c r="I36" s="945"/>
      <c r="J36" s="945"/>
      <c r="K36" s="945"/>
      <c r="L36" s="945"/>
      <c r="M36" s="945"/>
      <c r="N36" s="945"/>
      <c r="O36" s="945"/>
      <c r="P36" s="946"/>
      <c r="Q36" s="38"/>
      <c r="R36" s="727"/>
      <c r="S36" s="727"/>
      <c r="T36" s="727"/>
      <c r="U36" s="727"/>
      <c r="V36" s="727"/>
      <c r="W36" s="727"/>
      <c r="X36" s="727"/>
      <c r="Y36" s="727"/>
      <c r="Z36" s="727"/>
      <c r="AA36" s="727"/>
      <c r="AB36" s="727"/>
      <c r="AC36" s="727"/>
      <c r="AD36" s="936"/>
      <c r="AE36" s="38"/>
      <c r="AF36" s="38"/>
      <c r="AG36" s="944"/>
      <c r="AH36" s="945"/>
      <c r="AI36" s="945"/>
      <c r="AJ36" s="945"/>
      <c r="AK36" s="945"/>
      <c r="AL36" s="945"/>
      <c r="AM36" s="945"/>
      <c r="AN36" s="945"/>
      <c r="AO36" s="945"/>
      <c r="AP36" s="945"/>
      <c r="AQ36" s="945"/>
      <c r="AR36" s="945"/>
      <c r="AS36" s="946"/>
      <c r="AT36" s="38"/>
      <c r="AU36" s="727"/>
      <c r="AV36" s="727"/>
      <c r="AW36" s="727"/>
      <c r="AX36" s="727"/>
      <c r="AY36" s="727"/>
      <c r="AZ36" s="727"/>
      <c r="BA36" s="727"/>
      <c r="BB36" s="727"/>
      <c r="BC36" s="727"/>
      <c r="BD36" s="727"/>
      <c r="BE36" s="727"/>
      <c r="BF36" s="727"/>
      <c r="BG36" s="936"/>
      <c r="BH36" s="77"/>
      <c r="BI36" s="78"/>
    </row>
    <row r="37" spans="1:70" ht="13.5" customHeight="1">
      <c r="B37" s="57"/>
      <c r="C37" s="75"/>
      <c r="D37" s="50"/>
      <c r="N37" s="2"/>
      <c r="O37" s="2"/>
      <c r="P37" s="2"/>
      <c r="Q37" s="2"/>
      <c r="R37" s="2"/>
      <c r="S37" s="38"/>
      <c r="T37" s="38"/>
      <c r="U37" s="38"/>
      <c r="V37" s="38"/>
      <c r="W37" s="38"/>
      <c r="X37" s="38"/>
      <c r="Y37" s="38"/>
      <c r="Z37" s="38"/>
      <c r="AA37" s="38"/>
      <c r="AB37" s="38"/>
      <c r="AC37" s="38"/>
      <c r="AD37" s="79"/>
      <c r="AE37" s="38"/>
      <c r="AF37" s="38"/>
      <c r="AG37" s="50"/>
      <c r="AQ37" s="2"/>
      <c r="AR37" s="2"/>
      <c r="AS37" s="2"/>
      <c r="AT37" s="2"/>
      <c r="AU37" s="2"/>
      <c r="AV37" s="38"/>
      <c r="AW37" s="38"/>
      <c r="AX37" s="38"/>
      <c r="AY37" s="38"/>
      <c r="AZ37" s="38"/>
      <c r="BA37" s="38"/>
      <c r="BB37" s="38"/>
      <c r="BC37" s="38"/>
      <c r="BD37" s="38"/>
      <c r="BE37" s="38"/>
      <c r="BF37" s="38"/>
      <c r="BG37" s="79"/>
      <c r="BH37" s="77"/>
      <c r="BI37" s="78"/>
    </row>
    <row r="38" spans="1:70" ht="13.5" customHeight="1">
      <c r="B38" s="50"/>
      <c r="C38" s="44"/>
      <c r="D38" s="50"/>
      <c r="E38" s="42" t="s">
        <v>185</v>
      </c>
      <c r="F38" s="2"/>
      <c r="G38" s="75"/>
      <c r="H38" s="19"/>
      <c r="I38" s="19"/>
      <c r="K38" s="42"/>
      <c r="L38" s="19"/>
      <c r="M38" s="19"/>
      <c r="N38" s="19"/>
      <c r="O38" s="19"/>
      <c r="P38" s="19"/>
      <c r="Q38" s="19"/>
      <c r="R38" s="42" t="s">
        <v>185</v>
      </c>
      <c r="S38" s="2"/>
      <c r="T38" s="75"/>
      <c r="U38" s="38"/>
      <c r="V38" s="38"/>
      <c r="W38" s="38"/>
      <c r="X38" s="38"/>
      <c r="Y38" s="38"/>
      <c r="Z38" s="38"/>
      <c r="AA38" s="38"/>
      <c r="AB38" s="38"/>
      <c r="AC38" s="38"/>
      <c r="AD38" s="79"/>
      <c r="AE38" s="38"/>
      <c r="AF38" s="38"/>
      <c r="AG38" s="50"/>
      <c r="AH38" s="42" t="s">
        <v>185</v>
      </c>
      <c r="AI38" s="2"/>
      <c r="AJ38" s="2"/>
      <c r="AK38" s="19"/>
      <c r="AL38" s="19"/>
      <c r="AN38" s="42"/>
      <c r="AO38" s="19"/>
      <c r="AP38" s="19"/>
      <c r="AQ38" s="19"/>
      <c r="AR38" s="19"/>
      <c r="AS38" s="19"/>
      <c r="AT38" s="19"/>
      <c r="AU38" s="42" t="s">
        <v>185</v>
      </c>
      <c r="AV38" s="2"/>
      <c r="AW38" s="2"/>
      <c r="AX38" s="38"/>
      <c r="AY38" s="38"/>
      <c r="AZ38" s="38"/>
      <c r="BA38" s="38"/>
      <c r="BB38" s="38"/>
      <c r="BC38" s="38"/>
      <c r="BD38" s="38"/>
      <c r="BE38" s="38"/>
      <c r="BF38" s="38"/>
      <c r="BG38" s="79"/>
      <c r="BH38" s="2"/>
      <c r="BI38" s="58"/>
    </row>
    <row r="39" spans="1:70" ht="13.5" customHeight="1">
      <c r="B39" s="50"/>
      <c r="C39" s="71"/>
      <c r="D39" s="50"/>
      <c r="F39" s="19"/>
      <c r="G39" s="2"/>
      <c r="H39" s="19"/>
      <c r="K39" s="19"/>
      <c r="L39" s="42"/>
      <c r="M39" s="19"/>
      <c r="N39" s="19"/>
      <c r="O39" s="19"/>
      <c r="P39" s="19"/>
      <c r="Q39" s="19"/>
      <c r="S39" s="2"/>
      <c r="T39" s="2"/>
      <c r="U39" s="38"/>
      <c r="V39" s="38"/>
      <c r="W39" s="38"/>
      <c r="X39" s="38"/>
      <c r="Y39" s="38"/>
      <c r="Z39" s="38"/>
      <c r="AA39" s="38"/>
      <c r="AB39" s="38"/>
      <c r="AC39" s="38"/>
      <c r="AD39" s="79"/>
      <c r="AE39" s="38"/>
      <c r="AF39" s="38"/>
      <c r="AG39" s="50"/>
      <c r="AI39" s="19"/>
      <c r="AK39" s="19"/>
      <c r="AN39" s="19"/>
      <c r="AO39" s="42"/>
      <c r="AP39" s="19"/>
      <c r="AQ39" s="19"/>
      <c r="AR39" s="19"/>
      <c r="AS39" s="19"/>
      <c r="AT39" s="19"/>
      <c r="AV39" s="2"/>
      <c r="AW39" s="2"/>
      <c r="AX39" s="38"/>
      <c r="AY39" s="38"/>
      <c r="AZ39" s="38"/>
      <c r="BA39" s="38"/>
      <c r="BB39" s="38"/>
      <c r="BC39" s="38"/>
      <c r="BD39" s="38"/>
      <c r="BE39" s="38"/>
      <c r="BF39" s="38"/>
      <c r="BG39" s="79"/>
      <c r="BH39" s="2"/>
      <c r="BI39" s="58"/>
    </row>
    <row r="40" spans="1:70" ht="13.5" customHeight="1">
      <c r="B40" s="50"/>
      <c r="C40" s="73"/>
      <c r="D40" s="81"/>
      <c r="E40" s="42" t="s">
        <v>185</v>
      </c>
      <c r="F40" s="82"/>
      <c r="G40" s="75"/>
      <c r="H40" s="82"/>
      <c r="I40" s="82"/>
      <c r="J40" s="82"/>
      <c r="K40" s="82"/>
      <c r="L40" s="82"/>
      <c r="M40" s="82"/>
      <c r="N40" s="82"/>
      <c r="O40" s="19"/>
      <c r="P40" s="19"/>
      <c r="Q40" s="19"/>
      <c r="R40" s="42" t="s">
        <v>185</v>
      </c>
      <c r="S40" s="2"/>
      <c r="T40" s="75"/>
      <c r="U40" s="38"/>
      <c r="V40" s="38"/>
      <c r="W40" s="38"/>
      <c r="X40" s="38"/>
      <c r="Y40" s="38"/>
      <c r="Z40" s="38"/>
      <c r="AA40" s="38"/>
      <c r="AB40" s="38"/>
      <c r="AC40" s="38"/>
      <c r="AD40" s="79"/>
      <c r="AE40" s="38"/>
      <c r="AF40" s="38"/>
      <c r="AG40" s="81"/>
      <c r="AH40" s="42" t="s">
        <v>185</v>
      </c>
      <c r="AI40" s="82"/>
      <c r="AJ40" s="73"/>
      <c r="AK40" s="82"/>
      <c r="AL40" s="82"/>
      <c r="AM40" s="82"/>
      <c r="AN40" s="82"/>
      <c r="AO40" s="82"/>
      <c r="AP40" s="82"/>
      <c r="AQ40" s="82"/>
      <c r="AR40" s="19"/>
      <c r="AS40" s="19"/>
      <c r="AT40" s="19"/>
      <c r="AU40" s="42" t="s">
        <v>185</v>
      </c>
      <c r="AV40" s="2"/>
      <c r="AW40" s="2"/>
      <c r="AX40" s="38"/>
      <c r="AY40" s="38"/>
      <c r="AZ40" s="38"/>
      <c r="BA40" s="38"/>
      <c r="BB40" s="38"/>
      <c r="BC40" s="38"/>
      <c r="BD40" s="38"/>
      <c r="BE40" s="38"/>
      <c r="BF40" s="38"/>
      <c r="BG40" s="79"/>
      <c r="BH40" s="2"/>
      <c r="BI40" s="58"/>
    </row>
    <row r="41" spans="1:70" ht="13.5" customHeight="1">
      <c r="B41" s="50"/>
      <c r="C41" s="75"/>
      <c r="D41" s="50"/>
      <c r="F41" s="82"/>
      <c r="G41" s="2"/>
      <c r="H41" s="82"/>
      <c r="I41" s="82"/>
      <c r="K41" s="82"/>
      <c r="L41" s="42"/>
      <c r="M41" s="82"/>
      <c r="N41" s="82"/>
      <c r="O41" s="19"/>
      <c r="P41" s="19"/>
      <c r="Q41" s="19"/>
      <c r="S41" s="2"/>
      <c r="T41" s="2"/>
      <c r="U41" s="38"/>
      <c r="V41" s="38"/>
      <c r="W41" s="38"/>
      <c r="X41" s="38"/>
      <c r="Y41" s="38"/>
      <c r="Z41" s="38"/>
      <c r="AA41" s="38"/>
      <c r="AB41" s="38"/>
      <c r="AC41" s="38"/>
      <c r="AD41" s="79"/>
      <c r="AE41" s="38"/>
      <c r="AF41" s="38"/>
      <c r="AG41" s="50"/>
      <c r="AI41" s="82"/>
      <c r="AJ41" s="82"/>
      <c r="AK41" s="82"/>
      <c r="AL41" s="82"/>
      <c r="AN41" s="82"/>
      <c r="AO41" s="42"/>
      <c r="AP41" s="82"/>
      <c r="AQ41" s="82"/>
      <c r="AR41" s="19"/>
      <c r="AS41" s="19"/>
      <c r="AT41" s="19"/>
      <c r="AV41" s="2"/>
      <c r="AW41" s="2"/>
      <c r="AX41" s="38"/>
      <c r="AY41" s="38"/>
      <c r="AZ41" s="38"/>
      <c r="BA41" s="38"/>
      <c r="BB41" s="38"/>
      <c r="BC41" s="38"/>
      <c r="BD41" s="38"/>
      <c r="BE41" s="38"/>
      <c r="BF41" s="38"/>
      <c r="BG41" s="79"/>
      <c r="BH41" s="2"/>
      <c r="BI41" s="58"/>
    </row>
    <row r="42" spans="1:70" ht="13.5" customHeight="1">
      <c r="B42" s="50"/>
      <c r="C42" s="75"/>
      <c r="D42" s="84"/>
      <c r="E42" s="42" t="s">
        <v>185</v>
      </c>
      <c r="F42" s="19"/>
      <c r="G42" s="2"/>
      <c r="H42" s="19"/>
      <c r="I42" s="19"/>
      <c r="J42" s="19"/>
      <c r="K42" s="19"/>
      <c r="L42" s="19"/>
      <c r="M42" s="19"/>
      <c r="N42" s="19"/>
      <c r="O42" s="19"/>
      <c r="P42" s="19"/>
      <c r="Q42" s="19"/>
      <c r="R42" s="42" t="s">
        <v>286</v>
      </c>
      <c r="S42" s="2"/>
      <c r="T42" s="2"/>
      <c r="U42" s="38"/>
      <c r="V42" s="38"/>
      <c r="W42" s="38"/>
      <c r="X42" s="38"/>
      <c r="Y42" s="38"/>
      <c r="Z42" s="38"/>
      <c r="AA42" s="38"/>
      <c r="AB42" s="38"/>
      <c r="AC42" s="38"/>
      <c r="AD42" s="79"/>
      <c r="AE42" s="38"/>
      <c r="AF42" s="38"/>
      <c r="AG42" s="84"/>
      <c r="AH42" s="42" t="s">
        <v>185</v>
      </c>
      <c r="AI42" s="19"/>
      <c r="AJ42" s="2"/>
      <c r="AK42" s="19"/>
      <c r="AL42" s="19"/>
      <c r="AM42" s="19"/>
      <c r="AN42" s="19"/>
      <c r="AO42" s="19"/>
      <c r="AP42" s="19"/>
      <c r="AQ42" s="19"/>
      <c r="AR42" s="19"/>
      <c r="AS42" s="19"/>
      <c r="AT42" s="19"/>
      <c r="AU42" s="42" t="s">
        <v>286</v>
      </c>
      <c r="AV42" s="2"/>
      <c r="AW42" s="2" t="s">
        <v>296</v>
      </c>
      <c r="AX42" s="38"/>
      <c r="AY42" s="38"/>
      <c r="AZ42" s="38"/>
      <c r="BA42" s="38"/>
      <c r="BB42" s="38"/>
      <c r="BC42" s="38"/>
      <c r="BD42" s="38"/>
      <c r="BE42" s="38"/>
      <c r="BF42" s="38"/>
      <c r="BG42" s="79"/>
      <c r="BH42" s="2"/>
      <c r="BI42" s="58"/>
    </row>
    <row r="43" spans="1:70" ht="13.5" customHeight="1">
      <c r="B43" s="50"/>
      <c r="C43" s="75"/>
      <c r="D43" s="86"/>
      <c r="E43" s="49"/>
      <c r="F43" s="55"/>
      <c r="G43" s="55"/>
      <c r="H43" s="55"/>
      <c r="I43" s="55"/>
      <c r="J43" s="55"/>
      <c r="K43" s="55"/>
      <c r="L43" s="55"/>
      <c r="M43" s="49"/>
      <c r="N43" s="87"/>
      <c r="O43" s="88"/>
      <c r="P43" s="88"/>
      <c r="Q43" s="88"/>
      <c r="R43" s="88"/>
      <c r="S43" s="88"/>
      <c r="T43" s="88"/>
      <c r="U43" s="88"/>
      <c r="V43" s="88"/>
      <c r="W43" s="88"/>
      <c r="X43" s="88"/>
      <c r="Y43" s="88"/>
      <c r="Z43" s="88"/>
      <c r="AA43" s="88"/>
      <c r="AB43" s="88"/>
      <c r="AC43" s="88"/>
      <c r="AD43" s="89"/>
      <c r="AE43" s="38"/>
      <c r="AF43" s="38"/>
      <c r="AG43" s="86"/>
      <c r="AH43" s="49"/>
      <c r="AI43" s="55"/>
      <c r="AJ43" s="55"/>
      <c r="AK43" s="55"/>
      <c r="AL43" s="55"/>
      <c r="AM43" s="55"/>
      <c r="AN43" s="55"/>
      <c r="AO43" s="55"/>
      <c r="AP43" s="49"/>
      <c r="AQ43" s="87"/>
      <c r="AR43" s="88"/>
      <c r="AS43" s="88"/>
      <c r="AT43" s="88"/>
      <c r="AU43" s="88"/>
      <c r="AV43" s="88"/>
      <c r="AW43" s="88"/>
      <c r="AX43" s="88"/>
      <c r="AY43" s="88"/>
      <c r="AZ43" s="88"/>
      <c r="BA43" s="88"/>
      <c r="BB43" s="88"/>
      <c r="BC43" s="88"/>
      <c r="BD43" s="88"/>
      <c r="BE43" s="88"/>
      <c r="BF43" s="88"/>
      <c r="BG43" s="89"/>
      <c r="BH43" s="77"/>
      <c r="BI43" s="78"/>
    </row>
    <row r="44" spans="1:70" ht="13.5" customHeight="1">
      <c r="B44" s="50"/>
      <c r="C44" s="75"/>
      <c r="D44" s="44"/>
      <c r="E44" s="44"/>
      <c r="F44" s="44"/>
      <c r="G44" s="44"/>
      <c r="H44" s="44"/>
      <c r="I44" s="44"/>
      <c r="J44" s="44"/>
      <c r="K44" s="44"/>
      <c r="L44" s="44"/>
      <c r="M44" s="19"/>
      <c r="N44" s="77"/>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77"/>
      <c r="BH44" s="77"/>
      <c r="BI44" s="78"/>
      <c r="BK44" s="44"/>
      <c r="BL44" s="44"/>
      <c r="BM44" s="43"/>
      <c r="BN44" s="43"/>
      <c r="BO44" s="43"/>
      <c r="BP44" s="43"/>
      <c r="BQ44" s="43"/>
      <c r="BR44" s="43"/>
    </row>
    <row r="45" spans="1:70" ht="13.5" customHeight="1">
      <c r="B45" s="54"/>
      <c r="C45" s="75"/>
      <c r="D45" s="44"/>
      <c r="E45" s="19"/>
      <c r="F45" s="44"/>
      <c r="G45" s="44"/>
      <c r="H45" s="44"/>
      <c r="I45" s="44"/>
      <c r="J45" s="44"/>
      <c r="K45" s="44"/>
      <c r="L45" s="44"/>
      <c r="M45" s="19"/>
      <c r="N45" s="77"/>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77"/>
      <c r="BH45" s="77"/>
      <c r="BI45" s="78"/>
      <c r="BK45" s="44"/>
      <c r="BL45" s="44"/>
      <c r="BM45" s="44"/>
      <c r="BN45" s="44"/>
      <c r="BP45" s="43"/>
      <c r="BQ45" s="43"/>
      <c r="BR45" s="43"/>
    </row>
    <row r="46" spans="1:70" ht="13.5" customHeight="1">
      <c r="B46" s="50"/>
      <c r="C46" s="44"/>
      <c r="D46" s="941" t="s">
        <v>297</v>
      </c>
      <c r="E46" s="765"/>
      <c r="F46" s="765"/>
      <c r="G46" s="765"/>
      <c r="H46" s="765"/>
      <c r="I46" s="765"/>
      <c r="J46" s="765"/>
      <c r="K46" s="765"/>
      <c r="L46" s="765"/>
      <c r="M46" s="765"/>
      <c r="N46" s="765"/>
      <c r="O46" s="765"/>
      <c r="P46" s="942"/>
      <c r="Q46" s="76"/>
      <c r="R46" s="947" t="s">
        <v>298</v>
      </c>
      <c r="S46" s="765"/>
      <c r="T46" s="765"/>
      <c r="U46" s="765"/>
      <c r="V46" s="765"/>
      <c r="W46" s="765"/>
      <c r="X46" s="765"/>
      <c r="Y46" s="765"/>
      <c r="Z46" s="765"/>
      <c r="AA46" s="765"/>
      <c r="AB46" s="765"/>
      <c r="AC46" s="765"/>
      <c r="AD46" s="934"/>
      <c r="AE46" s="38"/>
      <c r="AF46" s="38"/>
      <c r="AG46" s="941" t="s">
        <v>299</v>
      </c>
      <c r="AH46" s="765"/>
      <c r="AI46" s="765"/>
      <c r="AJ46" s="765"/>
      <c r="AK46" s="765"/>
      <c r="AL46" s="765"/>
      <c r="AM46" s="765"/>
      <c r="AN46" s="765"/>
      <c r="AO46" s="765"/>
      <c r="AP46" s="765"/>
      <c r="AQ46" s="765"/>
      <c r="AR46" s="765"/>
      <c r="AS46" s="942"/>
      <c r="AT46" s="76"/>
      <c r="AU46" s="947" t="s">
        <v>300</v>
      </c>
      <c r="AV46" s="765"/>
      <c r="AW46" s="765"/>
      <c r="AX46" s="765"/>
      <c r="AY46" s="765"/>
      <c r="AZ46" s="765"/>
      <c r="BA46" s="765"/>
      <c r="BB46" s="765"/>
      <c r="BC46" s="765"/>
      <c r="BD46" s="765"/>
      <c r="BE46" s="765"/>
      <c r="BF46" s="765"/>
      <c r="BG46" s="934"/>
      <c r="BH46" s="77"/>
      <c r="BI46" s="78"/>
      <c r="BK46" s="45"/>
      <c r="BL46" s="45"/>
      <c r="BM46" s="45"/>
      <c r="BN46" s="45"/>
      <c r="BP46" s="43"/>
      <c r="BQ46" s="43"/>
      <c r="BR46" s="43"/>
    </row>
    <row r="47" spans="1:70" ht="13.5" customHeight="1">
      <c r="B47" s="50"/>
      <c r="C47" s="71"/>
      <c r="D47" s="935"/>
      <c r="E47" s="727"/>
      <c r="F47" s="727"/>
      <c r="G47" s="727"/>
      <c r="H47" s="727"/>
      <c r="I47" s="727"/>
      <c r="J47" s="727"/>
      <c r="K47" s="727"/>
      <c r="L47" s="727"/>
      <c r="M47" s="727"/>
      <c r="N47" s="727"/>
      <c r="O47" s="727"/>
      <c r="P47" s="943"/>
      <c r="Q47" s="38"/>
      <c r="R47" s="727"/>
      <c r="S47" s="727"/>
      <c r="T47" s="727"/>
      <c r="U47" s="727"/>
      <c r="V47" s="727"/>
      <c r="W47" s="727"/>
      <c r="X47" s="727"/>
      <c r="Y47" s="727"/>
      <c r="Z47" s="727"/>
      <c r="AA47" s="727"/>
      <c r="AB47" s="727"/>
      <c r="AC47" s="727"/>
      <c r="AD47" s="936"/>
      <c r="AE47" s="38"/>
      <c r="AF47" s="38"/>
      <c r="AG47" s="935"/>
      <c r="AH47" s="727"/>
      <c r="AI47" s="727"/>
      <c r="AJ47" s="727"/>
      <c r="AK47" s="727"/>
      <c r="AL47" s="727"/>
      <c r="AM47" s="727"/>
      <c r="AN47" s="727"/>
      <c r="AO47" s="727"/>
      <c r="AP47" s="727"/>
      <c r="AQ47" s="727"/>
      <c r="AR47" s="727"/>
      <c r="AS47" s="943"/>
      <c r="AT47" s="38"/>
      <c r="AU47" s="727"/>
      <c r="AV47" s="727"/>
      <c r="AW47" s="727"/>
      <c r="AX47" s="727"/>
      <c r="AY47" s="727"/>
      <c r="AZ47" s="727"/>
      <c r="BA47" s="727"/>
      <c r="BB47" s="727"/>
      <c r="BC47" s="727"/>
      <c r="BD47" s="727"/>
      <c r="BE47" s="727"/>
      <c r="BF47" s="727"/>
      <c r="BG47" s="936"/>
      <c r="BH47" s="2"/>
      <c r="BI47" s="58"/>
      <c r="BK47" s="44"/>
      <c r="BL47" s="44"/>
      <c r="BM47" s="44"/>
      <c r="BN47" s="44"/>
      <c r="BP47" s="43"/>
      <c r="BQ47" s="43"/>
      <c r="BR47" s="43"/>
    </row>
    <row r="48" spans="1:70" ht="13.5" customHeight="1">
      <c r="B48" s="50"/>
      <c r="C48" s="73"/>
      <c r="D48" s="944"/>
      <c r="E48" s="945"/>
      <c r="F48" s="945"/>
      <c r="G48" s="945"/>
      <c r="H48" s="945"/>
      <c r="I48" s="945"/>
      <c r="J48" s="945"/>
      <c r="K48" s="945"/>
      <c r="L48" s="945"/>
      <c r="M48" s="945"/>
      <c r="N48" s="945"/>
      <c r="O48" s="945"/>
      <c r="P48" s="946"/>
      <c r="Q48" s="38"/>
      <c r="R48" s="727"/>
      <c r="S48" s="727"/>
      <c r="T48" s="727"/>
      <c r="U48" s="727"/>
      <c r="V48" s="727"/>
      <c r="W48" s="727"/>
      <c r="X48" s="727"/>
      <c r="Y48" s="727"/>
      <c r="Z48" s="727"/>
      <c r="AA48" s="727"/>
      <c r="AB48" s="727"/>
      <c r="AC48" s="727"/>
      <c r="AD48" s="936"/>
      <c r="AE48" s="38"/>
      <c r="AF48" s="38"/>
      <c r="AG48" s="944"/>
      <c r="AH48" s="945"/>
      <c r="AI48" s="945"/>
      <c r="AJ48" s="945"/>
      <c r="AK48" s="945"/>
      <c r="AL48" s="945"/>
      <c r="AM48" s="945"/>
      <c r="AN48" s="945"/>
      <c r="AO48" s="945"/>
      <c r="AP48" s="945"/>
      <c r="AQ48" s="945"/>
      <c r="AR48" s="945"/>
      <c r="AS48" s="946"/>
      <c r="AT48" s="38"/>
      <c r="AU48" s="727"/>
      <c r="AV48" s="727"/>
      <c r="AW48" s="727"/>
      <c r="AX48" s="727"/>
      <c r="AY48" s="727"/>
      <c r="AZ48" s="727"/>
      <c r="BA48" s="727"/>
      <c r="BB48" s="727"/>
      <c r="BC48" s="727"/>
      <c r="BD48" s="727"/>
      <c r="BE48" s="727"/>
      <c r="BF48" s="727"/>
      <c r="BG48" s="936"/>
      <c r="BH48" s="2"/>
      <c r="BI48" s="58"/>
      <c r="BK48" s="44"/>
      <c r="BL48" s="44"/>
      <c r="BM48" s="44"/>
      <c r="BN48" s="44"/>
      <c r="BO48" s="44"/>
      <c r="BP48" s="43"/>
      <c r="BQ48" s="43"/>
      <c r="BR48" s="43"/>
    </row>
    <row r="49" spans="2:70" ht="13.5" customHeight="1">
      <c r="B49" s="50"/>
      <c r="C49" s="75"/>
      <c r="D49" s="50"/>
      <c r="N49" s="2"/>
      <c r="O49" s="2"/>
      <c r="P49" s="2"/>
      <c r="Q49" s="2"/>
      <c r="R49" s="2"/>
      <c r="S49" s="38"/>
      <c r="T49" s="38"/>
      <c r="U49" s="38"/>
      <c r="V49" s="38"/>
      <c r="W49" s="38"/>
      <c r="X49" s="38"/>
      <c r="Y49" s="38"/>
      <c r="Z49" s="38"/>
      <c r="AA49" s="38"/>
      <c r="AB49" s="38"/>
      <c r="AC49" s="38"/>
      <c r="AD49" s="79"/>
      <c r="AE49" s="38"/>
      <c r="AF49" s="38"/>
      <c r="AG49" s="50"/>
      <c r="AQ49" s="2"/>
      <c r="AR49" s="2"/>
      <c r="AS49" s="2"/>
      <c r="AT49" s="2"/>
      <c r="AU49" s="2"/>
      <c r="AV49" s="38"/>
      <c r="AW49" s="38"/>
      <c r="AX49" s="38"/>
      <c r="AY49" s="38"/>
      <c r="AZ49" s="38"/>
      <c r="BA49" s="38"/>
      <c r="BB49" s="38"/>
      <c r="BC49" s="38"/>
      <c r="BD49" s="38"/>
      <c r="BE49" s="38"/>
      <c r="BF49" s="38"/>
      <c r="BG49" s="79"/>
      <c r="BH49" s="2"/>
      <c r="BI49" s="58"/>
      <c r="BK49" s="44"/>
      <c r="BL49" s="44"/>
      <c r="BM49" s="44"/>
      <c r="BN49" s="44"/>
      <c r="BO49" s="44"/>
      <c r="BP49" s="43"/>
      <c r="BQ49" s="43"/>
      <c r="BR49" s="43"/>
    </row>
    <row r="50" spans="2:70" ht="13.5" customHeight="1">
      <c r="B50" s="54"/>
      <c r="C50" s="75"/>
      <c r="D50" s="50"/>
      <c r="E50" s="42" t="s">
        <v>185</v>
      </c>
      <c r="F50" s="2"/>
      <c r="G50" s="2"/>
      <c r="H50" s="19"/>
      <c r="I50" s="19"/>
      <c r="K50" s="42"/>
      <c r="L50" s="19"/>
      <c r="M50" s="19"/>
      <c r="N50" s="19"/>
      <c r="O50" s="19"/>
      <c r="P50" s="19"/>
      <c r="Q50" s="19"/>
      <c r="R50" s="42" t="s">
        <v>185</v>
      </c>
      <c r="S50" s="2"/>
      <c r="T50" s="2"/>
      <c r="U50" s="38"/>
      <c r="V50" s="38"/>
      <c r="W50" s="38"/>
      <c r="X50" s="38"/>
      <c r="Y50" s="38"/>
      <c r="Z50" s="38"/>
      <c r="AA50" s="38"/>
      <c r="AB50" s="38"/>
      <c r="AC50" s="38"/>
      <c r="AD50" s="79"/>
      <c r="AE50" s="38"/>
      <c r="AF50" s="38"/>
      <c r="AG50" s="50"/>
      <c r="AH50" s="42" t="s">
        <v>185</v>
      </c>
      <c r="AI50" s="2"/>
      <c r="AJ50" s="2"/>
      <c r="AK50" s="19"/>
      <c r="AL50" s="19"/>
      <c r="AN50" s="42"/>
      <c r="AO50" s="19"/>
      <c r="AP50" s="19"/>
      <c r="AQ50" s="19"/>
      <c r="AR50" s="19"/>
      <c r="AS50" s="19"/>
      <c r="AT50" s="19"/>
      <c r="AU50" s="42" t="s">
        <v>185</v>
      </c>
      <c r="AV50" s="2"/>
      <c r="AW50" s="2"/>
      <c r="AX50" s="38"/>
      <c r="AY50" s="38"/>
      <c r="AZ50" s="38"/>
      <c r="BA50" s="38"/>
      <c r="BB50" s="38"/>
      <c r="BC50" s="38"/>
      <c r="BD50" s="38"/>
      <c r="BE50" s="38"/>
      <c r="BF50" s="38"/>
      <c r="BG50" s="79"/>
      <c r="BH50" s="2"/>
      <c r="BI50" s="58"/>
      <c r="BK50" s="44"/>
      <c r="BL50" s="44"/>
      <c r="BM50" s="44"/>
      <c r="BN50" s="44"/>
      <c r="BP50" s="43"/>
      <c r="BQ50" s="43"/>
      <c r="BR50" s="43"/>
    </row>
    <row r="51" spans="2:70" ht="13.5" customHeight="1">
      <c r="B51" s="50"/>
      <c r="C51" s="75"/>
      <c r="D51" s="50"/>
      <c r="F51" s="19"/>
      <c r="H51" s="19"/>
      <c r="K51" s="19"/>
      <c r="L51" s="42"/>
      <c r="M51" s="19"/>
      <c r="N51" s="19"/>
      <c r="O51" s="19"/>
      <c r="P51" s="19"/>
      <c r="Q51" s="19"/>
      <c r="S51" s="2"/>
      <c r="T51" s="2"/>
      <c r="U51" s="38"/>
      <c r="V51" s="38"/>
      <c r="W51" s="38"/>
      <c r="X51" s="38"/>
      <c r="Y51" s="38"/>
      <c r="Z51" s="38"/>
      <c r="AA51" s="38"/>
      <c r="AB51" s="38"/>
      <c r="AC51" s="38"/>
      <c r="AD51" s="79"/>
      <c r="AE51" s="38"/>
      <c r="AF51" s="38"/>
      <c r="AG51" s="50"/>
      <c r="AI51" s="19"/>
      <c r="AJ51" s="2"/>
      <c r="AK51" s="19"/>
      <c r="AN51" s="19"/>
      <c r="AO51" s="42"/>
      <c r="AP51" s="19"/>
      <c r="AQ51" s="19"/>
      <c r="AR51" s="19"/>
      <c r="AS51" s="19"/>
      <c r="AT51" s="19"/>
      <c r="AV51" s="2"/>
      <c r="AW51" s="2"/>
      <c r="AX51" s="38"/>
      <c r="AY51" s="38"/>
      <c r="AZ51" s="38"/>
      <c r="BA51" s="38"/>
      <c r="BB51" s="38"/>
      <c r="BC51" s="38"/>
      <c r="BD51" s="38"/>
      <c r="BE51" s="38"/>
      <c r="BF51" s="38"/>
      <c r="BG51" s="79"/>
      <c r="BH51" s="77"/>
      <c r="BI51" s="78"/>
      <c r="BK51" s="45"/>
      <c r="BL51" s="45"/>
      <c r="BM51" s="45"/>
      <c r="BN51" s="45"/>
      <c r="BP51" s="43"/>
      <c r="BQ51" s="43"/>
      <c r="BR51" s="43"/>
    </row>
    <row r="52" spans="2:70" ht="13.5" customHeight="1">
      <c r="B52" s="50"/>
      <c r="C52" s="75"/>
      <c r="D52" s="81"/>
      <c r="E52" s="42" t="s">
        <v>185</v>
      </c>
      <c r="F52" s="82"/>
      <c r="G52" s="73"/>
      <c r="H52" s="82"/>
      <c r="I52" s="82"/>
      <c r="J52" s="82"/>
      <c r="K52" s="82"/>
      <c r="L52" s="82"/>
      <c r="M52" s="82"/>
      <c r="N52" s="82"/>
      <c r="O52" s="19"/>
      <c r="P52" s="19"/>
      <c r="Q52" s="19"/>
      <c r="R52" s="42" t="s">
        <v>185</v>
      </c>
      <c r="S52" s="2"/>
      <c r="T52" s="2"/>
      <c r="U52" s="38"/>
      <c r="V52" s="38"/>
      <c r="W52" s="38"/>
      <c r="X52" s="38"/>
      <c r="Y52" s="38"/>
      <c r="Z52" s="38"/>
      <c r="AA52" s="38"/>
      <c r="AB52" s="38"/>
      <c r="AC52" s="38"/>
      <c r="AD52" s="79"/>
      <c r="AE52" s="38"/>
      <c r="AF52" s="38"/>
      <c r="AG52" s="81"/>
      <c r="AH52" s="42" t="s">
        <v>185</v>
      </c>
      <c r="AI52" s="82"/>
      <c r="AJ52" s="73"/>
      <c r="AK52" s="82"/>
      <c r="AL52" s="82"/>
      <c r="AM52" s="82"/>
      <c r="AN52" s="82"/>
      <c r="AO52" s="82"/>
      <c r="AP52" s="82"/>
      <c r="AQ52" s="82"/>
      <c r="AR52" s="19"/>
      <c r="AS52" s="19"/>
      <c r="AT52" s="19"/>
      <c r="AU52" s="42" t="s">
        <v>185</v>
      </c>
      <c r="AV52" s="2"/>
      <c r="AW52" s="2"/>
      <c r="AX52" s="38"/>
      <c r="AY52" s="38"/>
      <c r="AZ52" s="38"/>
      <c r="BA52" s="38"/>
      <c r="BB52" s="38"/>
      <c r="BC52" s="38"/>
      <c r="BD52" s="38"/>
      <c r="BE52" s="38"/>
      <c r="BF52" s="38"/>
      <c r="BG52" s="79"/>
      <c r="BH52" s="77"/>
      <c r="BI52" s="78"/>
      <c r="BK52" s="44"/>
      <c r="BL52" s="44"/>
      <c r="BM52" s="44"/>
      <c r="BN52" s="44"/>
      <c r="BO52" s="44"/>
      <c r="BP52" s="43"/>
      <c r="BQ52" s="43"/>
      <c r="BR52" s="43"/>
    </row>
    <row r="53" spans="2:70" ht="13.5" customHeight="1">
      <c r="B53" s="50"/>
      <c r="C53" s="75"/>
      <c r="D53" s="50"/>
      <c r="F53" s="82"/>
      <c r="G53" s="82"/>
      <c r="H53" s="82"/>
      <c r="I53" s="82"/>
      <c r="K53" s="82"/>
      <c r="L53" s="42"/>
      <c r="M53" s="82"/>
      <c r="N53" s="82"/>
      <c r="O53" s="19"/>
      <c r="P53" s="19"/>
      <c r="Q53" s="19"/>
      <c r="S53" s="2"/>
      <c r="T53" s="2"/>
      <c r="U53" s="38"/>
      <c r="V53" s="38"/>
      <c r="W53" s="38"/>
      <c r="X53" s="38"/>
      <c r="Y53" s="38"/>
      <c r="Z53" s="38"/>
      <c r="AA53" s="38"/>
      <c r="AB53" s="38"/>
      <c r="AC53" s="38"/>
      <c r="AD53" s="79"/>
      <c r="AE53" s="38"/>
      <c r="AF53" s="38"/>
      <c r="AG53" s="50"/>
      <c r="AI53" s="82"/>
      <c r="AJ53" s="82"/>
      <c r="AK53" s="82"/>
      <c r="AL53" s="82"/>
      <c r="AN53" s="82"/>
      <c r="AO53" s="42"/>
      <c r="AP53" s="82"/>
      <c r="AQ53" s="82"/>
      <c r="AR53" s="19"/>
      <c r="AS53" s="19"/>
      <c r="AT53" s="19"/>
      <c r="AV53" s="2"/>
      <c r="AW53" s="2"/>
      <c r="AX53" s="38"/>
      <c r="AY53" s="38"/>
      <c r="AZ53" s="38"/>
      <c r="BA53" s="38"/>
      <c r="BB53" s="38"/>
      <c r="BC53" s="38"/>
      <c r="BD53" s="38"/>
      <c r="BE53" s="38"/>
      <c r="BF53" s="38"/>
      <c r="BG53" s="79"/>
      <c r="BH53" s="77"/>
      <c r="BI53" s="78"/>
      <c r="BK53" s="44"/>
      <c r="BL53" s="44"/>
      <c r="BM53" s="44"/>
      <c r="BN53" s="44"/>
      <c r="BO53" s="44"/>
      <c r="BP53" s="43"/>
      <c r="BQ53" s="43"/>
      <c r="BR53" s="43"/>
    </row>
    <row r="54" spans="2:70" ht="13.5" customHeight="1">
      <c r="B54" s="50"/>
      <c r="C54" s="52"/>
      <c r="D54" s="84"/>
      <c r="E54" s="42" t="s">
        <v>185</v>
      </c>
      <c r="F54" s="19"/>
      <c r="G54" s="2"/>
      <c r="H54" s="19"/>
      <c r="I54" s="19"/>
      <c r="J54" s="19"/>
      <c r="K54" s="19"/>
      <c r="L54" s="19"/>
      <c r="M54" s="19"/>
      <c r="N54" s="19"/>
      <c r="O54" s="19"/>
      <c r="P54" s="19"/>
      <c r="Q54" s="19"/>
      <c r="R54" s="42" t="s">
        <v>286</v>
      </c>
      <c r="S54" s="2"/>
      <c r="T54" s="2"/>
      <c r="U54" s="38"/>
      <c r="V54" s="38"/>
      <c r="W54" s="38"/>
      <c r="X54" s="38"/>
      <c r="Y54" s="38"/>
      <c r="Z54" s="38"/>
      <c r="AA54" s="38"/>
      <c r="AB54" s="38"/>
      <c r="AC54" s="38"/>
      <c r="AD54" s="79"/>
      <c r="AE54" s="38"/>
      <c r="AF54" s="38"/>
      <c r="AG54" s="84"/>
      <c r="AH54" s="42" t="s">
        <v>185</v>
      </c>
      <c r="AI54" s="19"/>
      <c r="AJ54" s="2"/>
      <c r="AK54" s="19"/>
      <c r="AL54" s="19"/>
      <c r="AM54" s="19"/>
      <c r="AN54" s="19"/>
      <c r="AO54" s="19"/>
      <c r="AP54" s="19"/>
      <c r="AQ54" s="19"/>
      <c r="AR54" s="19"/>
      <c r="AS54" s="19"/>
      <c r="AT54" s="19"/>
      <c r="AU54" s="42" t="s">
        <v>286</v>
      </c>
      <c r="AV54" s="2"/>
      <c r="AW54" s="2"/>
      <c r="AX54" s="38"/>
      <c r="AY54" s="38"/>
      <c r="AZ54" s="38"/>
      <c r="BA54" s="38"/>
      <c r="BB54" s="38"/>
      <c r="BC54" s="38"/>
      <c r="BD54" s="38"/>
      <c r="BE54" s="38"/>
      <c r="BF54" s="38"/>
      <c r="BG54" s="79"/>
      <c r="BH54" s="77"/>
      <c r="BI54" s="78"/>
      <c r="BK54" s="44"/>
      <c r="BL54" s="44"/>
      <c r="BM54" s="44"/>
      <c r="BN54" s="44"/>
      <c r="BP54" s="43"/>
      <c r="BQ54" s="43"/>
      <c r="BR54" s="43"/>
    </row>
    <row r="55" spans="2:70" ht="13.5" customHeight="1">
      <c r="B55" s="54"/>
      <c r="C55" s="71"/>
      <c r="D55" s="86"/>
      <c r="E55" s="49"/>
      <c r="F55" s="55"/>
      <c r="G55" s="55"/>
      <c r="H55" s="55"/>
      <c r="I55" s="55"/>
      <c r="J55" s="55"/>
      <c r="K55" s="55"/>
      <c r="L55" s="55"/>
      <c r="M55" s="49"/>
      <c r="N55" s="87"/>
      <c r="O55" s="88"/>
      <c r="P55" s="88"/>
      <c r="Q55" s="88"/>
      <c r="R55" s="88"/>
      <c r="S55" s="88"/>
      <c r="T55" s="88"/>
      <c r="U55" s="88"/>
      <c r="V55" s="88"/>
      <c r="W55" s="88"/>
      <c r="X55" s="88"/>
      <c r="Y55" s="88"/>
      <c r="Z55" s="88"/>
      <c r="AA55" s="88"/>
      <c r="AB55" s="88"/>
      <c r="AC55" s="88"/>
      <c r="AD55" s="89"/>
      <c r="AE55" s="38"/>
      <c r="AF55" s="38"/>
      <c r="AG55" s="86"/>
      <c r="AH55" s="49"/>
      <c r="AI55" s="55"/>
      <c r="AJ55" s="55"/>
      <c r="AK55" s="55"/>
      <c r="AL55" s="55"/>
      <c r="AM55" s="55"/>
      <c r="AN55" s="55"/>
      <c r="AO55" s="55"/>
      <c r="AP55" s="49"/>
      <c r="AQ55" s="87"/>
      <c r="AR55" s="88"/>
      <c r="AS55" s="88"/>
      <c r="AT55" s="88"/>
      <c r="AU55" s="88"/>
      <c r="AV55" s="88"/>
      <c r="AW55" s="88"/>
      <c r="AX55" s="88"/>
      <c r="AY55" s="88"/>
      <c r="AZ55" s="88"/>
      <c r="BA55" s="88"/>
      <c r="BB55" s="88"/>
      <c r="BC55" s="88"/>
      <c r="BD55" s="88"/>
      <c r="BE55" s="88"/>
      <c r="BF55" s="88"/>
      <c r="BG55" s="89"/>
      <c r="BH55" s="2"/>
      <c r="BI55" s="58"/>
      <c r="BK55" s="44"/>
      <c r="BL55" s="44"/>
      <c r="BM55" s="44"/>
      <c r="BN55" s="44"/>
      <c r="BO55" s="44"/>
      <c r="BP55" s="43"/>
    </row>
    <row r="56" spans="2:70" ht="13.5" customHeight="1">
      <c r="B56" s="50"/>
      <c r="C56" s="73"/>
      <c r="D56" s="73"/>
      <c r="E56" s="73"/>
      <c r="F56" s="73"/>
      <c r="G56" s="73"/>
      <c r="H56" s="73"/>
      <c r="I56" s="73"/>
      <c r="J56" s="73"/>
      <c r="K56" s="73"/>
      <c r="L56" s="73"/>
      <c r="M56" s="73"/>
      <c r="N56" s="73"/>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2"/>
      <c r="BH56" s="2"/>
      <c r="BI56" s="58"/>
      <c r="BK56" s="44"/>
      <c r="BL56" s="44"/>
      <c r="BM56" s="44"/>
      <c r="BN56" s="44"/>
      <c r="BO56" s="44"/>
      <c r="BP56" s="43"/>
    </row>
    <row r="57" spans="2:70" ht="13.5" customHeight="1">
      <c r="B57" s="50"/>
      <c r="C57" s="75"/>
      <c r="D57" s="44"/>
      <c r="E57" s="19"/>
      <c r="F57" s="19"/>
      <c r="G57" s="19"/>
      <c r="H57" s="19"/>
      <c r="I57" s="19"/>
      <c r="J57" s="19"/>
      <c r="K57" s="19"/>
      <c r="L57" s="19"/>
      <c r="M57" s="19"/>
      <c r="N57" s="2"/>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2"/>
      <c r="BH57" s="2"/>
      <c r="BI57" s="58"/>
      <c r="BK57" s="44"/>
      <c r="BL57" s="44"/>
      <c r="BM57" s="44"/>
      <c r="BN57" s="44"/>
      <c r="BO57" s="44"/>
      <c r="BP57" s="43"/>
    </row>
    <row r="58" spans="2:70" ht="13.5" customHeight="1">
      <c r="B58" s="50"/>
      <c r="C58" s="75"/>
      <c r="D58" s="948" t="s">
        <v>264</v>
      </c>
      <c r="E58" s="765"/>
      <c r="F58" s="765"/>
      <c r="G58" s="765"/>
      <c r="H58" s="765"/>
      <c r="I58" s="765"/>
      <c r="J58" s="765"/>
      <c r="K58" s="765"/>
      <c r="L58" s="765"/>
      <c r="M58" s="765"/>
      <c r="N58" s="765"/>
      <c r="O58" s="765"/>
      <c r="P58" s="942"/>
      <c r="Q58" s="106"/>
      <c r="R58" s="76" t="s">
        <v>301</v>
      </c>
      <c r="S58" s="76"/>
      <c r="T58" s="76"/>
      <c r="U58" s="76"/>
      <c r="V58" s="76"/>
      <c r="W58" s="76"/>
      <c r="X58" s="76"/>
      <c r="Y58" s="76"/>
      <c r="Z58" s="76"/>
      <c r="AA58" s="76"/>
      <c r="AB58" s="76"/>
      <c r="AC58" s="76"/>
      <c r="AD58" s="76"/>
      <c r="AE58" s="106"/>
      <c r="AF58" s="76" t="s">
        <v>302</v>
      </c>
      <c r="AG58" s="76"/>
      <c r="AH58" s="76"/>
      <c r="AI58" s="76"/>
      <c r="AJ58" s="76"/>
      <c r="AK58" s="76"/>
      <c r="AL58" s="76"/>
      <c r="AM58" s="76"/>
      <c r="AN58" s="76"/>
      <c r="AO58" s="76"/>
      <c r="AP58" s="76"/>
      <c r="AQ58" s="76"/>
      <c r="AR58" s="76"/>
      <c r="AS58" s="106"/>
      <c r="AT58" s="76" t="s">
        <v>303</v>
      </c>
      <c r="AU58" s="76"/>
      <c r="AV58" s="76"/>
      <c r="AW58" s="76"/>
      <c r="AX58" s="76"/>
      <c r="AY58" s="76"/>
      <c r="AZ58" s="76"/>
      <c r="BA58" s="76"/>
      <c r="BB58" s="76"/>
      <c r="BC58" s="76"/>
      <c r="BD58" s="76"/>
      <c r="BE58" s="76"/>
      <c r="BF58" s="76"/>
      <c r="BG58" s="107"/>
      <c r="BH58" s="2"/>
      <c r="BI58" s="58"/>
      <c r="BK58" s="44"/>
      <c r="BL58" s="44"/>
      <c r="BM58" s="44"/>
      <c r="BN58" s="44"/>
      <c r="BO58" s="44"/>
      <c r="BP58" s="43"/>
    </row>
    <row r="59" spans="2:70" ht="13.5" customHeight="1">
      <c r="B59" s="50"/>
      <c r="C59" s="75"/>
      <c r="D59" s="935"/>
      <c r="E59" s="727"/>
      <c r="F59" s="727"/>
      <c r="G59" s="727"/>
      <c r="H59" s="727"/>
      <c r="I59" s="727"/>
      <c r="J59" s="727"/>
      <c r="K59" s="727"/>
      <c r="L59" s="727"/>
      <c r="M59" s="727"/>
      <c r="N59" s="727"/>
      <c r="O59" s="727"/>
      <c r="P59" s="943"/>
      <c r="Q59" s="108"/>
      <c r="R59" s="109"/>
      <c r="S59" s="109"/>
      <c r="T59" s="109"/>
      <c r="U59" s="109"/>
      <c r="V59" s="109"/>
      <c r="W59" s="109"/>
      <c r="X59" s="109"/>
      <c r="Y59" s="109"/>
      <c r="Z59" s="109"/>
      <c r="AA59" s="109"/>
      <c r="AB59" s="109"/>
      <c r="AC59" s="109"/>
      <c r="AD59" s="109"/>
      <c r="AE59" s="108"/>
      <c r="AF59" s="109"/>
      <c r="AG59" s="109"/>
      <c r="AH59" s="109"/>
      <c r="AI59" s="109"/>
      <c r="AJ59" s="109"/>
      <c r="AK59" s="109"/>
      <c r="AL59" s="109"/>
      <c r="AM59" s="109"/>
      <c r="AN59" s="109"/>
      <c r="AO59" s="44"/>
      <c r="AP59" s="19"/>
      <c r="AQ59" s="77"/>
      <c r="AR59" s="38"/>
      <c r="AS59" s="110"/>
      <c r="AT59" s="38"/>
      <c r="AU59" s="38"/>
      <c r="AV59" s="38"/>
      <c r="AW59" s="38"/>
      <c r="AX59" s="38"/>
      <c r="AY59" s="38"/>
      <c r="AZ59" s="38"/>
      <c r="BA59" s="38"/>
      <c r="BB59" s="38"/>
      <c r="BC59" s="38"/>
      <c r="BD59" s="38"/>
      <c r="BE59" s="38"/>
      <c r="BF59" s="38"/>
      <c r="BG59" s="79"/>
      <c r="BH59" s="77"/>
      <c r="BI59" s="78"/>
      <c r="BK59" s="44"/>
      <c r="BL59" s="44"/>
      <c r="BM59" s="44"/>
      <c r="BN59" s="44"/>
      <c r="BP59" s="43"/>
    </row>
    <row r="60" spans="2:70" ht="13.5" customHeight="1">
      <c r="B60" s="54"/>
      <c r="C60" s="75"/>
      <c r="D60" s="944"/>
      <c r="E60" s="945"/>
      <c r="F60" s="945"/>
      <c r="G60" s="945"/>
      <c r="H60" s="945"/>
      <c r="I60" s="945"/>
      <c r="J60" s="945"/>
      <c r="K60" s="945"/>
      <c r="L60" s="945"/>
      <c r="M60" s="945"/>
      <c r="N60" s="945"/>
      <c r="O60" s="945"/>
      <c r="P60" s="946"/>
      <c r="Q60" s="108"/>
      <c r="R60" s="109"/>
      <c r="S60" s="109"/>
      <c r="T60" s="109"/>
      <c r="U60" s="109"/>
      <c r="V60" s="109"/>
      <c r="W60" s="109"/>
      <c r="X60" s="109"/>
      <c r="Y60" s="109"/>
      <c r="Z60" s="109"/>
      <c r="AA60" s="109"/>
      <c r="AB60" s="109"/>
      <c r="AC60" s="109"/>
      <c r="AD60" s="109"/>
      <c r="AE60" s="108"/>
      <c r="AF60" s="109"/>
      <c r="AG60" s="109"/>
      <c r="AH60" s="109"/>
      <c r="AI60" s="109"/>
      <c r="AJ60" s="109"/>
      <c r="AK60" s="109"/>
      <c r="AL60" s="109"/>
      <c r="AM60" s="109"/>
      <c r="AN60" s="109"/>
      <c r="AO60" s="44"/>
      <c r="AP60" s="19"/>
      <c r="AQ60" s="77"/>
      <c r="AR60" s="38"/>
      <c r="AS60" s="110"/>
      <c r="AT60" s="38"/>
      <c r="AU60" s="38"/>
      <c r="AV60" s="38"/>
      <c r="AW60" s="38"/>
      <c r="AX60" s="38"/>
      <c r="AY60" s="38"/>
      <c r="AZ60" s="38"/>
      <c r="BA60" s="38"/>
      <c r="BB60" s="38"/>
      <c r="BC60" s="38"/>
      <c r="BD60" s="38"/>
      <c r="BE60" s="38"/>
      <c r="BF60" s="38"/>
      <c r="BG60" s="79"/>
      <c r="BH60" s="77"/>
      <c r="BI60" s="78"/>
      <c r="BK60" s="44"/>
      <c r="BL60" s="44"/>
      <c r="BM60" s="44"/>
      <c r="BN60" s="44"/>
      <c r="BO60" s="44"/>
      <c r="BP60" s="43"/>
    </row>
    <row r="61" spans="2:70" ht="13.5" customHeight="1">
      <c r="B61" s="50"/>
      <c r="C61" s="75"/>
      <c r="D61" s="111"/>
      <c r="E61" s="52"/>
      <c r="F61" s="52"/>
      <c r="G61" s="52"/>
      <c r="H61" s="52"/>
      <c r="I61" s="52"/>
      <c r="J61" s="109"/>
      <c r="K61" s="109"/>
      <c r="L61" s="109"/>
      <c r="M61" s="109"/>
      <c r="N61" s="109"/>
      <c r="O61" s="109"/>
      <c r="P61" s="109"/>
      <c r="Q61" s="108"/>
      <c r="R61" s="109"/>
      <c r="S61" s="109"/>
      <c r="T61" s="109"/>
      <c r="U61" s="109"/>
      <c r="V61" s="109"/>
      <c r="W61" s="109"/>
      <c r="X61" s="109"/>
      <c r="Y61" s="109"/>
      <c r="Z61" s="109"/>
      <c r="AA61" s="109"/>
      <c r="AB61" s="109"/>
      <c r="AC61" s="109"/>
      <c r="AD61" s="109"/>
      <c r="AE61" s="108"/>
      <c r="AF61" s="109"/>
      <c r="AG61" s="109"/>
      <c r="AH61" s="109"/>
      <c r="AI61" s="109"/>
      <c r="AJ61" s="109"/>
      <c r="AK61" s="109"/>
      <c r="AL61" s="109"/>
      <c r="AM61" s="109"/>
      <c r="AN61" s="109"/>
      <c r="AO61" s="44"/>
      <c r="AP61" s="19"/>
      <c r="AQ61" s="77"/>
      <c r="AR61" s="38"/>
      <c r="AS61" s="110"/>
      <c r="AT61" s="38"/>
      <c r="AU61" s="38"/>
      <c r="AV61" s="38"/>
      <c r="AW61" s="38"/>
      <c r="AX61" s="38"/>
      <c r="AY61" s="38"/>
      <c r="AZ61" s="38"/>
      <c r="BA61" s="38"/>
      <c r="BB61" s="38"/>
      <c r="BC61" s="38"/>
      <c r="BD61" s="38"/>
      <c r="BE61" s="38"/>
      <c r="BF61" s="38"/>
      <c r="BG61" s="79"/>
      <c r="BH61" s="77"/>
      <c r="BI61" s="78"/>
      <c r="BK61" s="45"/>
      <c r="BL61" s="45"/>
      <c r="BM61" s="45"/>
      <c r="BN61" s="45"/>
      <c r="BP61" s="43"/>
    </row>
    <row r="62" spans="2:70" ht="13.5" customHeight="1">
      <c r="B62" s="50"/>
      <c r="C62" s="112"/>
      <c r="D62" s="113"/>
      <c r="E62" s="114"/>
      <c r="F62" s="114"/>
      <c r="G62" s="114"/>
      <c r="H62" s="114"/>
      <c r="I62" s="114"/>
      <c r="J62" s="115"/>
      <c r="K62" s="115"/>
      <c r="L62" s="115"/>
      <c r="M62" s="115"/>
      <c r="N62" s="115"/>
      <c r="O62" s="115"/>
      <c r="P62" s="115"/>
      <c r="Q62" s="116"/>
      <c r="R62" s="115"/>
      <c r="S62" s="115"/>
      <c r="T62" s="115"/>
      <c r="U62" s="115"/>
      <c r="V62" s="115"/>
      <c r="W62" s="115"/>
      <c r="X62" s="115"/>
      <c r="Y62" s="115"/>
      <c r="Z62" s="115"/>
      <c r="AA62" s="115"/>
      <c r="AB62" s="115"/>
      <c r="AC62" s="115"/>
      <c r="AD62" s="115"/>
      <c r="AE62" s="116"/>
      <c r="AF62" s="115"/>
      <c r="AG62" s="115"/>
      <c r="AH62" s="115"/>
      <c r="AI62" s="115"/>
      <c r="AJ62" s="115"/>
      <c r="AK62" s="115"/>
      <c r="AL62" s="115"/>
      <c r="AM62" s="115"/>
      <c r="AN62" s="115"/>
      <c r="AO62" s="117"/>
      <c r="AP62" s="117"/>
      <c r="AQ62" s="118"/>
      <c r="AR62" s="119"/>
      <c r="AS62" s="120"/>
      <c r="AT62" s="119"/>
      <c r="AU62" s="119"/>
      <c r="AV62" s="119"/>
      <c r="AW62" s="119"/>
      <c r="AX62" s="119"/>
      <c r="AY62" s="119"/>
      <c r="AZ62" s="119"/>
      <c r="BA62" s="119"/>
      <c r="BB62" s="119"/>
      <c r="BC62" s="119"/>
      <c r="BD62" s="119"/>
      <c r="BE62" s="119"/>
      <c r="BF62" s="119"/>
      <c r="BG62" s="121"/>
      <c r="BH62" s="122"/>
      <c r="BI62" s="123"/>
      <c r="BK62" s="44"/>
      <c r="BL62" s="44"/>
      <c r="BM62" s="44"/>
      <c r="BN62" s="44"/>
      <c r="BP62" s="43"/>
    </row>
    <row r="63" spans="2:70" ht="13.5" customHeight="1">
      <c r="B63" s="50"/>
      <c r="C63" s="124"/>
      <c r="D63" s="137" t="s">
        <v>304</v>
      </c>
      <c r="E63" s="52"/>
      <c r="F63" s="52"/>
      <c r="G63" s="52"/>
      <c r="H63" s="52"/>
      <c r="I63" s="52"/>
      <c r="J63" s="77"/>
      <c r="K63" s="2"/>
      <c r="L63" s="2"/>
      <c r="M63" s="2"/>
      <c r="N63" s="2"/>
      <c r="O63" s="2"/>
      <c r="P63" s="2"/>
      <c r="Q63" s="126"/>
      <c r="R63" s="77" t="s">
        <v>305</v>
      </c>
      <c r="S63" s="77"/>
      <c r="T63" s="77"/>
      <c r="U63" s="2"/>
      <c r="V63" s="2"/>
      <c r="W63" s="2"/>
      <c r="X63" s="2"/>
      <c r="Y63" s="2"/>
      <c r="Z63" s="2"/>
      <c r="AA63" s="77"/>
      <c r="AB63" s="77"/>
      <c r="AC63" s="77"/>
      <c r="AD63" s="77"/>
      <c r="AE63" s="127"/>
      <c r="AF63" s="2" t="s">
        <v>306</v>
      </c>
      <c r="AG63" s="2"/>
      <c r="AH63" s="2"/>
      <c r="AI63" s="2"/>
      <c r="AJ63" s="2"/>
      <c r="AK63" s="77"/>
      <c r="AL63" s="77"/>
      <c r="AM63" s="77"/>
      <c r="AN63" s="77"/>
      <c r="AO63" s="73"/>
      <c r="AP63" s="73"/>
      <c r="AQ63" s="73"/>
      <c r="AR63" s="38"/>
      <c r="AS63" s="110"/>
      <c r="AT63" s="38" t="s">
        <v>307</v>
      </c>
      <c r="AU63" s="38"/>
      <c r="AV63" s="38"/>
      <c r="AW63" s="38"/>
      <c r="AX63" s="38"/>
      <c r="AY63" s="38"/>
      <c r="AZ63" s="38"/>
      <c r="BA63" s="38"/>
      <c r="BB63" s="38"/>
      <c r="BC63" s="38"/>
      <c r="BD63" s="38"/>
      <c r="BE63" s="38"/>
      <c r="BF63" s="38"/>
      <c r="BG63" s="79"/>
      <c r="BH63" s="122"/>
      <c r="BI63" s="58"/>
      <c r="BK63" s="44"/>
      <c r="BL63" s="44"/>
      <c r="BM63" s="44"/>
      <c r="BN63" s="44"/>
      <c r="BO63" s="44"/>
      <c r="BP63" s="43"/>
    </row>
    <row r="64" spans="2:70" ht="13.5" customHeight="1">
      <c r="B64" s="50"/>
      <c r="C64" s="124"/>
      <c r="D64" s="111"/>
      <c r="E64" s="52"/>
      <c r="F64" s="52"/>
      <c r="G64" s="52"/>
      <c r="H64" s="52"/>
      <c r="I64" s="52"/>
      <c r="J64" s="2"/>
      <c r="K64" s="2"/>
      <c r="L64" s="2"/>
      <c r="M64" s="2"/>
      <c r="N64" s="2"/>
      <c r="O64" s="2"/>
      <c r="P64" s="2"/>
      <c r="Q64" s="127"/>
      <c r="R64" s="2"/>
      <c r="S64" s="2"/>
      <c r="T64" s="2"/>
      <c r="U64" s="2"/>
      <c r="V64" s="2"/>
      <c r="W64" s="2"/>
      <c r="X64" s="2"/>
      <c r="Y64" s="2"/>
      <c r="Z64" s="2"/>
      <c r="AA64" s="2"/>
      <c r="AB64" s="2"/>
      <c r="AC64" s="2"/>
      <c r="AD64" s="2"/>
      <c r="AE64" s="127"/>
      <c r="AF64" s="2"/>
      <c r="AG64" s="2"/>
      <c r="AH64" s="2"/>
      <c r="AI64" s="2"/>
      <c r="AJ64" s="2"/>
      <c r="AK64" s="2"/>
      <c r="AL64" s="2"/>
      <c r="AM64" s="2"/>
      <c r="AN64" s="2"/>
      <c r="AO64" s="73"/>
      <c r="AP64" s="73"/>
      <c r="AQ64" s="73"/>
      <c r="AR64" s="38"/>
      <c r="AS64" s="110"/>
      <c r="AT64" s="38"/>
      <c r="AU64" s="38"/>
      <c r="AV64" s="38"/>
      <c r="AW64" s="38"/>
      <c r="AX64" s="38"/>
      <c r="AY64" s="38"/>
      <c r="AZ64" s="38"/>
      <c r="BA64" s="38"/>
      <c r="BB64" s="38"/>
      <c r="BC64" s="38"/>
      <c r="BD64" s="38"/>
      <c r="BE64" s="38"/>
      <c r="BF64" s="38"/>
      <c r="BG64" s="79"/>
      <c r="BH64" s="2"/>
      <c r="BI64" s="128"/>
      <c r="BK64" s="44"/>
      <c r="BL64" s="44"/>
      <c r="BM64" s="44"/>
      <c r="BN64" s="44"/>
      <c r="BO64" s="44"/>
      <c r="BP64" s="43"/>
    </row>
    <row r="65" spans="1:90" ht="13.5" customHeight="1">
      <c r="B65" s="50"/>
      <c r="C65" s="124"/>
      <c r="D65" s="111"/>
      <c r="E65" s="52"/>
      <c r="F65" s="52"/>
      <c r="G65" s="52"/>
      <c r="H65" s="52"/>
      <c r="I65" s="52"/>
      <c r="J65" s="77"/>
      <c r="K65" s="77"/>
      <c r="L65" s="77"/>
      <c r="M65" s="77"/>
      <c r="N65" s="77"/>
      <c r="O65" s="77"/>
      <c r="P65" s="77"/>
      <c r="Q65" s="126"/>
      <c r="R65" s="77"/>
      <c r="S65" s="77"/>
      <c r="T65" s="77"/>
      <c r="U65" s="77"/>
      <c r="V65" s="77"/>
      <c r="W65" s="77"/>
      <c r="X65" s="77"/>
      <c r="Y65" s="77"/>
      <c r="Z65" s="77"/>
      <c r="AA65" s="77"/>
      <c r="AB65" s="77"/>
      <c r="AC65" s="77"/>
      <c r="AD65" s="77"/>
      <c r="AE65" s="126"/>
      <c r="AF65" s="77"/>
      <c r="AG65" s="77"/>
      <c r="AH65" s="77"/>
      <c r="AI65" s="77"/>
      <c r="AJ65" s="77"/>
      <c r="AK65" s="77"/>
      <c r="AL65" s="77"/>
      <c r="AM65" s="77"/>
      <c r="AN65" s="77"/>
      <c r="AO65" s="19"/>
      <c r="AP65" s="19"/>
      <c r="AQ65" s="2"/>
      <c r="AR65" s="38"/>
      <c r="AS65" s="110"/>
      <c r="AT65" s="38"/>
      <c r="AU65" s="38"/>
      <c r="AV65" s="38"/>
      <c r="AW65" s="38"/>
      <c r="AX65" s="38"/>
      <c r="AY65" s="38"/>
      <c r="AZ65" s="38"/>
      <c r="BA65" s="38"/>
      <c r="BB65" s="38"/>
      <c r="BC65" s="38"/>
      <c r="BD65" s="38"/>
      <c r="BE65" s="38"/>
      <c r="BF65" s="38"/>
      <c r="BG65" s="79"/>
      <c r="BH65" s="2"/>
      <c r="BI65" s="128"/>
      <c r="BK65" s="44"/>
      <c r="BL65" s="44"/>
      <c r="BM65" s="44"/>
      <c r="BN65" s="44"/>
      <c r="BO65" s="44"/>
      <c r="BP65" s="43"/>
      <c r="BQ65" s="43"/>
      <c r="BR65" s="43"/>
    </row>
    <row r="66" spans="1:90" ht="13.5" customHeight="1">
      <c r="B66" s="50"/>
      <c r="C66" s="38"/>
      <c r="D66" s="111"/>
      <c r="E66" s="52"/>
      <c r="F66" s="52"/>
      <c r="G66" s="52"/>
      <c r="H66" s="52"/>
      <c r="I66" s="52"/>
      <c r="J66" s="77"/>
      <c r="K66" s="77"/>
      <c r="L66" s="77"/>
      <c r="M66" s="77"/>
      <c r="N66" s="77"/>
      <c r="O66" s="77"/>
      <c r="P66" s="77"/>
      <c r="Q66" s="126"/>
      <c r="R66" s="77"/>
      <c r="S66" s="77"/>
      <c r="T66" s="77"/>
      <c r="U66" s="77"/>
      <c r="V66" s="77"/>
      <c r="W66" s="77"/>
      <c r="X66" s="77"/>
      <c r="Y66" s="77"/>
      <c r="Z66" s="77"/>
      <c r="AA66" s="77"/>
      <c r="AB66" s="77"/>
      <c r="AC66" s="77"/>
      <c r="AD66" s="77"/>
      <c r="AE66" s="126"/>
      <c r="AF66" s="77"/>
      <c r="AG66" s="77"/>
      <c r="AH66" s="77"/>
      <c r="AI66" s="77"/>
      <c r="AJ66" s="77"/>
      <c r="AK66" s="77"/>
      <c r="AL66" s="77"/>
      <c r="AM66" s="77"/>
      <c r="AN66" s="77"/>
      <c r="AO66" s="19"/>
      <c r="AP66" s="19"/>
      <c r="AQ66" s="2"/>
      <c r="AR66" s="38"/>
      <c r="AS66" s="110"/>
      <c r="AT66" s="38"/>
      <c r="AU66" s="38"/>
      <c r="AV66" s="38"/>
      <c r="AW66" s="38"/>
      <c r="AX66" s="38"/>
      <c r="AY66" s="38"/>
      <c r="AZ66" s="38"/>
      <c r="BA66" s="38"/>
      <c r="BB66" s="38"/>
      <c r="BC66" s="38"/>
      <c r="BD66" s="38"/>
      <c r="BE66" s="38"/>
      <c r="BF66" s="38"/>
      <c r="BG66" s="79"/>
      <c r="BH66" s="2"/>
      <c r="BI66" s="128"/>
      <c r="BK66" s="44"/>
      <c r="BL66" s="44"/>
      <c r="BM66" s="44"/>
      <c r="BN66" s="44"/>
      <c r="BO66" s="44"/>
      <c r="BP66" s="43"/>
      <c r="BQ66" s="43"/>
      <c r="BR66" s="43"/>
    </row>
    <row r="67" spans="1:90" ht="13.5" customHeight="1">
      <c r="B67" s="50"/>
      <c r="C67" s="38"/>
      <c r="D67" s="86"/>
      <c r="E67" s="55"/>
      <c r="F67" s="55"/>
      <c r="G67" s="55"/>
      <c r="H67" s="55"/>
      <c r="I67" s="55"/>
      <c r="J67" s="87"/>
      <c r="K67" s="87"/>
      <c r="L67" s="87"/>
      <c r="M67" s="87"/>
      <c r="N67" s="87"/>
      <c r="O67" s="87"/>
      <c r="P67" s="87"/>
      <c r="Q67" s="129"/>
      <c r="R67" s="87"/>
      <c r="S67" s="87"/>
      <c r="T67" s="87"/>
      <c r="U67" s="87"/>
      <c r="V67" s="87"/>
      <c r="W67" s="87"/>
      <c r="X67" s="87"/>
      <c r="Y67" s="87"/>
      <c r="Z67" s="87"/>
      <c r="AA67" s="87"/>
      <c r="AB67" s="87"/>
      <c r="AC67" s="87"/>
      <c r="AD67" s="87"/>
      <c r="AE67" s="129"/>
      <c r="AF67" s="87"/>
      <c r="AG67" s="87"/>
      <c r="AH67" s="87"/>
      <c r="AI67" s="87"/>
      <c r="AJ67" s="87"/>
      <c r="AK67" s="87"/>
      <c r="AL67" s="87"/>
      <c r="AM67" s="87"/>
      <c r="AN67" s="87"/>
      <c r="AO67" s="55"/>
      <c r="AP67" s="49"/>
      <c r="AQ67" s="87"/>
      <c r="AR67" s="88"/>
      <c r="AS67" s="130"/>
      <c r="AT67" s="88"/>
      <c r="AU67" s="88"/>
      <c r="AV67" s="88"/>
      <c r="AW67" s="88"/>
      <c r="AX67" s="88"/>
      <c r="AY67" s="88"/>
      <c r="AZ67" s="88"/>
      <c r="BA67" s="88"/>
      <c r="BB67" s="88"/>
      <c r="BC67" s="88"/>
      <c r="BD67" s="88"/>
      <c r="BE67" s="88"/>
      <c r="BF67" s="88"/>
      <c r="BG67" s="89"/>
      <c r="BH67" s="77"/>
      <c r="BI67" s="128"/>
      <c r="BK67" s="44"/>
      <c r="BL67" s="44"/>
      <c r="BM67" s="44"/>
      <c r="BN67" s="44"/>
      <c r="BO67" s="44"/>
      <c r="BP67" s="43"/>
      <c r="BQ67" s="43"/>
      <c r="BR67" s="43"/>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44"/>
      <c r="BN68" s="44"/>
      <c r="BO68" s="44"/>
      <c r="BP68" s="43"/>
      <c r="BQ68" s="43"/>
      <c r="BR68" s="43"/>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44"/>
      <c r="BN69" s="44"/>
      <c r="BO69" s="44"/>
      <c r="BP69" s="43"/>
      <c r="BQ69" s="43"/>
      <c r="BR69" s="4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31">
    <mergeCell ref="AU34:BG36"/>
    <mergeCell ref="D46:P48"/>
    <mergeCell ref="AU46:BG48"/>
    <mergeCell ref="R46:AD48"/>
    <mergeCell ref="AG46:AS48"/>
    <mergeCell ref="D58:P60"/>
    <mergeCell ref="R22:AD24"/>
    <mergeCell ref="AG22:AS24"/>
    <mergeCell ref="D34:P36"/>
    <mergeCell ref="R34:AD36"/>
    <mergeCell ref="AG34:AS36"/>
    <mergeCell ref="D10:P12"/>
    <mergeCell ref="R10:AD12"/>
    <mergeCell ref="AG10:AS12"/>
    <mergeCell ref="AU10:BG12"/>
    <mergeCell ref="D22:P24"/>
    <mergeCell ref="AU22:BG24"/>
    <mergeCell ref="BA6:BE6"/>
    <mergeCell ref="BF6:BG6"/>
    <mergeCell ref="B2:Q4"/>
    <mergeCell ref="T2:AV4"/>
    <mergeCell ref="D6:H6"/>
    <mergeCell ref="I6:L6"/>
    <mergeCell ref="M6:Q6"/>
    <mergeCell ref="R6:V6"/>
    <mergeCell ref="W6:AA6"/>
    <mergeCell ref="AB6:AF6"/>
    <mergeCell ref="AG6:AK6"/>
    <mergeCell ref="AL6:AP6"/>
    <mergeCell ref="AQ6:AU6"/>
    <mergeCell ref="AV6:AZ6"/>
  </mergeCells>
  <phoneticPr fontId="108"/>
  <printOptions horizontalCentered="1" verticalCentered="1"/>
  <pageMargins left="0.31496062992125984" right="0.31496062992125984" top="0" bottom="0" header="0" footer="0"/>
  <pageSetup paperSize="1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23FC8-53C6-E546-9E09-BAEDDA8F2070}">
  <sheetPr>
    <tabColor rgb="FFFFC000"/>
    <pageSetUpPr fitToPage="1"/>
  </sheetPr>
  <dimension ref="A1:BD2183"/>
  <sheetViews>
    <sheetView tabSelected="1" topLeftCell="A140" zoomScale="80" zoomScaleNormal="80" workbookViewId="0">
      <selection activeCell="AF153" sqref="AF153"/>
    </sheetView>
  </sheetViews>
  <sheetFormatPr baseColWidth="10" defaultColWidth="12.5" defaultRowHeight="25" customHeight="1"/>
  <cols>
    <col min="1" max="32" width="3.33203125" style="704" customWidth="1"/>
    <col min="33" max="56" width="2.6640625" style="704" customWidth="1"/>
    <col min="57" max="16384" width="12.5" style="704"/>
  </cols>
  <sheetData>
    <row r="1" spans="1:56" ht="25" customHeight="1">
      <c r="A1" s="692"/>
      <c r="B1" s="692"/>
      <c r="C1" s="692"/>
      <c r="D1" s="692"/>
      <c r="E1" s="692"/>
      <c r="F1" s="692"/>
      <c r="G1" s="692"/>
      <c r="H1" s="692"/>
      <c r="I1" s="692"/>
      <c r="J1" s="693"/>
      <c r="K1" s="694"/>
      <c r="L1" s="692"/>
      <c r="M1" s="692"/>
      <c r="N1" s="692"/>
      <c r="O1" s="692"/>
      <c r="P1" s="692"/>
      <c r="Q1" s="692"/>
      <c r="R1" s="692"/>
      <c r="S1" s="692"/>
      <c r="T1" s="692"/>
      <c r="U1" s="692"/>
      <c r="V1" s="692"/>
      <c r="W1" s="692"/>
      <c r="X1" s="692"/>
      <c r="Y1" s="692"/>
      <c r="Z1" s="692"/>
      <c r="AA1" s="692"/>
      <c r="AB1" s="692"/>
      <c r="AC1" s="692"/>
      <c r="AD1" s="692"/>
      <c r="AE1" s="692"/>
    </row>
    <row r="2" spans="1:56" ht="25" customHeight="1">
      <c r="B2" s="695"/>
      <c r="C2" s="696"/>
      <c r="D2" s="696"/>
      <c r="E2" s="696"/>
      <c r="F2" s="696"/>
      <c r="G2" s="696"/>
      <c r="H2" s="696"/>
      <c r="I2" s="696"/>
      <c r="J2" s="692"/>
      <c r="K2" s="950" t="s">
        <v>1016</v>
      </c>
      <c r="L2" s="950"/>
      <c r="M2" s="950"/>
      <c r="N2" s="950"/>
      <c r="O2" s="950"/>
      <c r="P2" s="950"/>
      <c r="Q2" s="950"/>
      <c r="R2" s="950"/>
      <c r="S2" s="950"/>
      <c r="T2" s="950"/>
      <c r="U2" s="950"/>
      <c r="V2" s="950"/>
      <c r="W2" s="950"/>
      <c r="X2" s="950"/>
      <c r="Y2" s="697"/>
      <c r="Z2" s="692"/>
      <c r="AA2" s="692"/>
      <c r="AB2" s="692"/>
      <c r="AC2" s="692"/>
      <c r="AD2" s="692"/>
      <c r="AE2" s="692"/>
      <c r="AG2" s="692"/>
      <c r="AH2" s="692"/>
      <c r="AI2" s="692"/>
      <c r="AJ2" s="692"/>
      <c r="AK2" s="706"/>
      <c r="AL2" s="692"/>
      <c r="AM2" s="692"/>
      <c r="AN2" s="692"/>
      <c r="AO2" s="692"/>
      <c r="AP2" s="692"/>
      <c r="AQ2" s="692"/>
      <c r="AR2" s="692"/>
      <c r="AS2" s="692"/>
      <c r="AT2" s="692"/>
      <c r="AU2" s="692"/>
      <c r="AV2" s="692"/>
      <c r="AW2" s="692"/>
      <c r="AX2" s="692"/>
      <c r="AY2" s="692"/>
      <c r="AZ2" s="692"/>
      <c r="BA2" s="692"/>
      <c r="BB2" s="692"/>
      <c r="BC2" s="692"/>
      <c r="BD2" s="692"/>
    </row>
    <row r="3" spans="1:56" ht="25" customHeight="1" thickBot="1">
      <c r="A3" s="692"/>
      <c r="B3" s="698"/>
      <c r="C3" s="698"/>
      <c r="D3" s="698"/>
      <c r="E3" s="698"/>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row>
    <row r="4" spans="1:56" ht="25" customHeight="1">
      <c r="A4" s="692"/>
      <c r="B4" s="959" t="s">
        <v>1477</v>
      </c>
      <c r="C4" s="959"/>
      <c r="D4" s="959"/>
      <c r="E4" s="959"/>
      <c r="F4" s="959"/>
      <c r="G4" s="959"/>
      <c r="H4" s="959"/>
      <c r="I4" s="959"/>
      <c r="J4" s="959"/>
      <c r="K4" s="960"/>
      <c r="L4" s="959" t="s">
        <v>1479</v>
      </c>
      <c r="M4" s="959"/>
      <c r="N4" s="959"/>
      <c r="O4" s="959"/>
      <c r="P4" s="959"/>
      <c r="Q4" s="959"/>
      <c r="R4" s="959"/>
      <c r="S4" s="959"/>
      <c r="T4" s="959"/>
      <c r="U4" s="960"/>
      <c r="V4" s="959" t="s">
        <v>1478</v>
      </c>
      <c r="W4" s="959"/>
      <c r="X4" s="959"/>
      <c r="Y4" s="959"/>
      <c r="Z4" s="959"/>
      <c r="AA4" s="959"/>
      <c r="AB4" s="959"/>
      <c r="AC4" s="959"/>
      <c r="AD4" s="959"/>
      <c r="AE4" s="960"/>
      <c r="AF4" s="705" t="s">
        <v>1492</v>
      </c>
      <c r="AG4" s="692"/>
      <c r="AH4" s="692"/>
      <c r="AI4" s="692"/>
      <c r="AJ4" s="692"/>
      <c r="AK4" s="692"/>
      <c r="AL4" s="692"/>
      <c r="AM4" s="692"/>
      <c r="AN4" s="692"/>
      <c r="AO4" s="692"/>
      <c r="AP4" s="692"/>
      <c r="AQ4" s="692"/>
      <c r="AR4" s="692"/>
      <c r="AS4" s="692"/>
      <c r="AT4" s="692"/>
      <c r="AU4" s="692"/>
      <c r="AV4" s="692"/>
      <c r="AW4" s="692"/>
      <c r="AX4" s="692"/>
      <c r="AY4" s="692"/>
      <c r="AZ4" s="692"/>
      <c r="BA4" s="692"/>
      <c r="BB4" s="692"/>
      <c r="BC4" s="692"/>
      <c r="BD4" s="692"/>
    </row>
    <row r="5" spans="1:56" ht="25" customHeight="1">
      <c r="A5" s="692"/>
      <c r="B5" s="713">
        <v>1</v>
      </c>
      <c r="C5" s="711" t="s">
        <v>1502</v>
      </c>
      <c r="D5" s="952"/>
      <c r="E5" s="952"/>
      <c r="F5" s="952"/>
      <c r="G5" s="952"/>
      <c r="H5" s="952"/>
      <c r="I5" s="952"/>
      <c r="J5" s="952"/>
      <c r="K5" s="952"/>
      <c r="L5" s="707">
        <v>1</v>
      </c>
      <c r="M5" s="713" t="s">
        <v>1504</v>
      </c>
      <c r="N5" s="952"/>
      <c r="O5" s="952"/>
      <c r="P5" s="952"/>
      <c r="Q5" s="952"/>
      <c r="R5" s="952"/>
      <c r="S5" s="952"/>
      <c r="T5" s="952"/>
      <c r="U5" s="952"/>
      <c r="V5" s="707">
        <v>1</v>
      </c>
      <c r="W5" s="713" t="s">
        <v>1504</v>
      </c>
      <c r="X5" s="952"/>
      <c r="Y5" s="952"/>
      <c r="Z5" s="952"/>
      <c r="AA5" s="952"/>
      <c r="AB5" s="952"/>
      <c r="AC5" s="952"/>
      <c r="AD5" s="952"/>
      <c r="AE5" s="952"/>
      <c r="AF5" s="708"/>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row>
    <row r="6" spans="1:56" ht="25" customHeight="1">
      <c r="A6" s="692"/>
      <c r="B6" s="715">
        <v>2</v>
      </c>
      <c r="C6" s="712" t="s">
        <v>1503</v>
      </c>
      <c r="D6" s="953"/>
      <c r="E6" s="953"/>
      <c r="F6" s="953"/>
      <c r="G6" s="953"/>
      <c r="H6" s="953"/>
      <c r="I6" s="953"/>
      <c r="J6" s="953"/>
      <c r="K6" s="953"/>
      <c r="L6" s="710">
        <v>2</v>
      </c>
      <c r="M6" s="713" t="s">
        <v>1505</v>
      </c>
      <c r="N6" s="953"/>
      <c r="O6" s="953"/>
      <c r="P6" s="953"/>
      <c r="Q6" s="953"/>
      <c r="R6" s="953"/>
      <c r="S6" s="953"/>
      <c r="T6" s="953"/>
      <c r="U6" s="953"/>
      <c r="V6" s="710">
        <v>2</v>
      </c>
      <c r="W6" s="713" t="s">
        <v>1505</v>
      </c>
      <c r="X6" s="953"/>
      <c r="Y6" s="953"/>
      <c r="Z6" s="953"/>
      <c r="AA6" s="953"/>
      <c r="AB6" s="953"/>
      <c r="AC6" s="953"/>
      <c r="AD6" s="953"/>
      <c r="AE6" s="953"/>
      <c r="AF6" s="708"/>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row>
    <row r="7" spans="1:56" ht="25" customHeight="1">
      <c r="A7" s="692"/>
      <c r="B7" s="715">
        <v>3</v>
      </c>
      <c r="C7" s="713" t="s">
        <v>1501</v>
      </c>
      <c r="D7" s="953"/>
      <c r="E7" s="953"/>
      <c r="F7" s="953"/>
      <c r="G7" s="953"/>
      <c r="H7" s="953"/>
      <c r="I7" s="953"/>
      <c r="J7" s="953"/>
      <c r="K7" s="953"/>
      <c r="L7" s="709">
        <v>3</v>
      </c>
      <c r="M7" s="713" t="s">
        <v>1506</v>
      </c>
      <c r="N7" s="953"/>
      <c r="O7" s="953"/>
      <c r="P7" s="953"/>
      <c r="Q7" s="953"/>
      <c r="R7" s="953"/>
      <c r="S7" s="953"/>
      <c r="T7" s="953"/>
      <c r="U7" s="953"/>
      <c r="V7" s="709">
        <v>3</v>
      </c>
      <c r="W7" s="713" t="s">
        <v>1506</v>
      </c>
      <c r="X7" s="953"/>
      <c r="Y7" s="953"/>
      <c r="Z7" s="953"/>
      <c r="AA7" s="953"/>
      <c r="AB7" s="953"/>
      <c r="AC7" s="953"/>
      <c r="AD7" s="953"/>
      <c r="AE7" s="953"/>
      <c r="AF7" s="708"/>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row>
    <row r="8" spans="1:56" ht="25" customHeight="1">
      <c r="A8" s="692"/>
      <c r="B8" s="713">
        <v>4</v>
      </c>
      <c r="C8" s="713" t="s">
        <v>1504</v>
      </c>
      <c r="D8" s="953"/>
      <c r="E8" s="953"/>
      <c r="F8" s="953"/>
      <c r="G8" s="953"/>
      <c r="H8" s="953"/>
      <c r="I8" s="953"/>
      <c r="J8" s="953"/>
      <c r="K8" s="953"/>
      <c r="L8" s="707">
        <v>4</v>
      </c>
      <c r="M8" s="713" t="s">
        <v>1507</v>
      </c>
      <c r="N8" s="953"/>
      <c r="O8" s="953"/>
      <c r="P8" s="953"/>
      <c r="Q8" s="953"/>
      <c r="R8" s="953"/>
      <c r="S8" s="953"/>
      <c r="T8" s="953"/>
      <c r="U8" s="953"/>
      <c r="V8" s="707">
        <v>4</v>
      </c>
      <c r="W8" s="713" t="s">
        <v>1507</v>
      </c>
      <c r="X8" s="953"/>
      <c r="Y8" s="953"/>
      <c r="Z8" s="953"/>
      <c r="AA8" s="953"/>
      <c r="AB8" s="953"/>
      <c r="AC8" s="953"/>
      <c r="AD8" s="953"/>
      <c r="AE8" s="953"/>
      <c r="AF8" s="708"/>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row>
    <row r="9" spans="1:56" ht="25" customHeight="1">
      <c r="A9" s="692"/>
      <c r="B9" s="715">
        <v>5</v>
      </c>
      <c r="C9" s="713" t="s">
        <v>1505</v>
      </c>
      <c r="D9" s="953"/>
      <c r="E9" s="953"/>
      <c r="F9" s="953"/>
      <c r="G9" s="953"/>
      <c r="H9" s="953"/>
      <c r="I9" s="953"/>
      <c r="J9" s="953"/>
      <c r="K9" s="953"/>
      <c r="L9" s="709">
        <v>5</v>
      </c>
      <c r="M9" s="711" t="s">
        <v>1508</v>
      </c>
      <c r="N9" s="953"/>
      <c r="O9" s="953"/>
      <c r="P9" s="953"/>
      <c r="Q9" s="953"/>
      <c r="R9" s="953"/>
      <c r="S9" s="953"/>
      <c r="T9" s="953"/>
      <c r="U9" s="953"/>
      <c r="V9" s="709">
        <v>5</v>
      </c>
      <c r="W9" s="711" t="s">
        <v>1508</v>
      </c>
      <c r="X9" s="953"/>
      <c r="Y9" s="953"/>
      <c r="Z9" s="953"/>
      <c r="AA9" s="953"/>
      <c r="AB9" s="953"/>
      <c r="AC9" s="953"/>
      <c r="AD9" s="953"/>
      <c r="AE9" s="953"/>
      <c r="AF9" s="708"/>
      <c r="AG9" s="692"/>
      <c r="AH9" s="692"/>
      <c r="AI9" s="692"/>
      <c r="AJ9" s="692"/>
      <c r="AK9" s="692"/>
      <c r="AL9" s="692"/>
      <c r="AM9" s="692"/>
      <c r="AN9" s="692"/>
      <c r="AO9" s="692"/>
      <c r="AP9" s="692"/>
      <c r="AQ9" s="692"/>
      <c r="AR9" s="692"/>
      <c r="AS9" s="692"/>
      <c r="AT9" s="692"/>
      <c r="AU9" s="692"/>
      <c r="AV9" s="692"/>
      <c r="AW9" s="692"/>
      <c r="AX9" s="692"/>
      <c r="AY9" s="692"/>
      <c r="AZ9" s="692"/>
      <c r="BA9" s="692"/>
      <c r="BB9" s="692"/>
      <c r="BC9" s="692"/>
      <c r="BD9" s="692"/>
    </row>
    <row r="10" spans="1:56" ht="25" customHeight="1">
      <c r="A10" s="692"/>
      <c r="B10" s="715">
        <v>6</v>
      </c>
      <c r="C10" s="713" t="s">
        <v>1506</v>
      </c>
      <c r="D10" s="953"/>
      <c r="E10" s="953"/>
      <c r="F10" s="953"/>
      <c r="G10" s="953"/>
      <c r="H10" s="953"/>
      <c r="I10" s="953"/>
      <c r="J10" s="953"/>
      <c r="K10" s="953"/>
      <c r="L10" s="709">
        <v>6</v>
      </c>
      <c r="M10" s="712" t="s">
        <v>1509</v>
      </c>
      <c r="N10" s="953"/>
      <c r="O10" s="953"/>
      <c r="P10" s="953"/>
      <c r="Q10" s="953"/>
      <c r="R10" s="953"/>
      <c r="S10" s="953"/>
      <c r="T10" s="953"/>
      <c r="U10" s="953"/>
      <c r="V10" s="709">
        <v>6</v>
      </c>
      <c r="W10" s="712" t="s">
        <v>1509</v>
      </c>
      <c r="X10" s="953"/>
      <c r="Y10" s="953"/>
      <c r="Z10" s="953"/>
      <c r="AA10" s="953"/>
      <c r="AB10" s="953"/>
      <c r="AC10" s="953"/>
      <c r="AD10" s="953"/>
      <c r="AE10" s="953"/>
      <c r="AF10" s="708"/>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row>
    <row r="11" spans="1:56" ht="25" customHeight="1">
      <c r="A11" s="692"/>
      <c r="B11" s="713">
        <v>7</v>
      </c>
      <c r="C11" s="713" t="s">
        <v>1507</v>
      </c>
      <c r="D11" s="953"/>
      <c r="E11" s="953"/>
      <c r="F11" s="953"/>
      <c r="G11" s="953"/>
      <c r="H11" s="953"/>
      <c r="I11" s="953"/>
      <c r="J11" s="953"/>
      <c r="K11" s="953"/>
      <c r="L11" s="707">
        <v>7</v>
      </c>
      <c r="M11" s="713" t="s">
        <v>483</v>
      </c>
      <c r="N11" s="953"/>
      <c r="O11" s="953"/>
      <c r="P11" s="953"/>
      <c r="Q11" s="953"/>
      <c r="R11" s="953"/>
      <c r="S11" s="953"/>
      <c r="T11" s="953"/>
      <c r="U11" s="953"/>
      <c r="V11" s="707">
        <v>7</v>
      </c>
      <c r="W11" s="713" t="s">
        <v>483</v>
      </c>
      <c r="X11" s="953"/>
      <c r="Y11" s="953"/>
      <c r="Z11" s="953"/>
      <c r="AA11" s="953"/>
      <c r="AB11" s="953"/>
      <c r="AC11" s="953"/>
      <c r="AD11" s="953"/>
      <c r="AE11" s="953"/>
      <c r="AF11" s="708"/>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row>
    <row r="12" spans="1:56" ht="25" customHeight="1">
      <c r="A12" s="692"/>
      <c r="B12" s="715">
        <v>8</v>
      </c>
      <c r="C12" s="711" t="s">
        <v>1508</v>
      </c>
      <c r="D12" s="953"/>
      <c r="E12" s="953"/>
      <c r="F12" s="953"/>
      <c r="G12" s="953"/>
      <c r="H12" s="953"/>
      <c r="I12" s="953"/>
      <c r="J12" s="953"/>
      <c r="K12" s="953"/>
      <c r="L12" s="709">
        <v>8</v>
      </c>
      <c r="M12" s="713" t="s">
        <v>1019</v>
      </c>
      <c r="N12" s="953"/>
      <c r="O12" s="953"/>
      <c r="P12" s="953"/>
      <c r="Q12" s="953"/>
      <c r="R12" s="953"/>
      <c r="S12" s="953"/>
      <c r="T12" s="953"/>
      <c r="U12" s="953"/>
      <c r="V12" s="709">
        <v>8</v>
      </c>
      <c r="W12" s="713" t="s">
        <v>1019</v>
      </c>
      <c r="X12" s="953"/>
      <c r="Y12" s="953"/>
      <c r="Z12" s="953"/>
      <c r="AA12" s="953"/>
      <c r="AB12" s="953"/>
      <c r="AC12" s="953"/>
      <c r="AD12" s="953"/>
      <c r="AE12" s="953"/>
      <c r="AF12" s="708"/>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row>
    <row r="13" spans="1:56" ht="25" customHeight="1">
      <c r="A13" s="692"/>
      <c r="B13" s="715">
        <v>9</v>
      </c>
      <c r="C13" s="712" t="s">
        <v>1509</v>
      </c>
      <c r="D13" s="953"/>
      <c r="E13" s="953"/>
      <c r="F13" s="953"/>
      <c r="G13" s="953"/>
      <c r="H13" s="953"/>
      <c r="I13" s="953"/>
      <c r="J13" s="953"/>
      <c r="K13" s="953"/>
      <c r="L13" s="709">
        <v>9</v>
      </c>
      <c r="M13" s="713" t="s">
        <v>1020</v>
      </c>
      <c r="N13" s="953"/>
      <c r="O13" s="953"/>
      <c r="P13" s="953"/>
      <c r="Q13" s="953"/>
      <c r="R13" s="953"/>
      <c r="S13" s="953"/>
      <c r="T13" s="953"/>
      <c r="U13" s="953"/>
      <c r="V13" s="709">
        <v>9</v>
      </c>
      <c r="W13" s="713" t="s">
        <v>1020</v>
      </c>
      <c r="X13" s="953"/>
      <c r="Y13" s="953"/>
      <c r="Z13" s="953"/>
      <c r="AA13" s="953"/>
      <c r="AB13" s="953"/>
      <c r="AC13" s="953"/>
      <c r="AD13" s="953"/>
      <c r="AE13" s="953"/>
      <c r="AF13" s="708"/>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row>
    <row r="14" spans="1:56" ht="25" customHeight="1">
      <c r="A14" s="692"/>
      <c r="B14" s="713">
        <v>10</v>
      </c>
      <c r="C14" s="714" t="s">
        <v>483</v>
      </c>
      <c r="D14" s="955" t="s">
        <v>1517</v>
      </c>
      <c r="E14" s="955"/>
      <c r="F14" s="955"/>
      <c r="G14" s="955"/>
      <c r="H14" s="955"/>
      <c r="I14" s="955"/>
      <c r="J14" s="955"/>
      <c r="K14" s="955"/>
      <c r="L14" s="707">
        <v>10</v>
      </c>
      <c r="M14" s="713" t="s">
        <v>1021</v>
      </c>
      <c r="N14" s="953"/>
      <c r="O14" s="953"/>
      <c r="P14" s="953"/>
      <c r="Q14" s="953"/>
      <c r="R14" s="953"/>
      <c r="S14" s="953"/>
      <c r="T14" s="953"/>
      <c r="U14" s="953"/>
      <c r="V14" s="707">
        <v>10</v>
      </c>
      <c r="W14" s="713" t="s">
        <v>1021</v>
      </c>
      <c r="X14" s="953"/>
      <c r="Y14" s="953"/>
      <c r="Z14" s="953"/>
      <c r="AA14" s="953"/>
      <c r="AB14" s="953"/>
      <c r="AC14" s="953"/>
      <c r="AD14" s="953"/>
      <c r="AE14" s="953"/>
      <c r="AF14" s="708"/>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row>
    <row r="15" spans="1:56" ht="25" customHeight="1">
      <c r="A15" s="692"/>
      <c r="B15" s="715">
        <v>11</v>
      </c>
      <c r="C15" s="713" t="s">
        <v>1019</v>
      </c>
      <c r="D15" s="953"/>
      <c r="E15" s="953"/>
      <c r="F15" s="953"/>
      <c r="G15" s="953"/>
      <c r="H15" s="953"/>
      <c r="I15" s="953"/>
      <c r="J15" s="953"/>
      <c r="K15" s="953"/>
      <c r="L15" s="709">
        <v>11</v>
      </c>
      <c r="M15" s="714" t="s">
        <v>1022</v>
      </c>
      <c r="N15" s="954" t="s">
        <v>1518</v>
      </c>
      <c r="O15" s="955"/>
      <c r="P15" s="955"/>
      <c r="Q15" s="955"/>
      <c r="R15" s="955"/>
      <c r="S15" s="955"/>
      <c r="T15" s="955"/>
      <c r="U15" s="955"/>
      <c r="V15" s="709">
        <v>11</v>
      </c>
      <c r="W15" s="713" t="s">
        <v>1022</v>
      </c>
      <c r="X15" s="953"/>
      <c r="Y15" s="953"/>
      <c r="Z15" s="953"/>
      <c r="AA15" s="953"/>
      <c r="AB15" s="953"/>
      <c r="AC15" s="953"/>
      <c r="AD15" s="953"/>
      <c r="AE15" s="953"/>
      <c r="AF15" s="708"/>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row>
    <row r="16" spans="1:56" ht="25" customHeight="1">
      <c r="A16" s="692"/>
      <c r="B16" s="715">
        <v>12</v>
      </c>
      <c r="C16" s="713" t="s">
        <v>1020</v>
      </c>
      <c r="D16" s="953"/>
      <c r="E16" s="953"/>
      <c r="F16" s="953"/>
      <c r="G16" s="953"/>
      <c r="H16" s="953"/>
      <c r="I16" s="953"/>
      <c r="J16" s="953"/>
      <c r="K16" s="953"/>
      <c r="L16" s="709">
        <v>12</v>
      </c>
      <c r="M16" s="711" t="s">
        <v>1508</v>
      </c>
      <c r="N16" s="953"/>
      <c r="O16" s="953"/>
      <c r="P16" s="953"/>
      <c r="Q16" s="953"/>
      <c r="R16" s="953"/>
      <c r="S16" s="953"/>
      <c r="T16" s="953"/>
      <c r="U16" s="953"/>
      <c r="V16" s="709">
        <v>12</v>
      </c>
      <c r="W16" s="711" t="s">
        <v>1508</v>
      </c>
      <c r="X16" s="953"/>
      <c r="Y16" s="953"/>
      <c r="Z16" s="953"/>
      <c r="AA16" s="953"/>
      <c r="AB16" s="953"/>
      <c r="AC16" s="953"/>
      <c r="AD16" s="953"/>
      <c r="AE16" s="953"/>
      <c r="AF16" s="708"/>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row>
    <row r="17" spans="1:56" ht="25" customHeight="1">
      <c r="A17" s="692"/>
      <c r="B17" s="713">
        <v>13</v>
      </c>
      <c r="C17" s="713" t="s">
        <v>1021</v>
      </c>
      <c r="D17" s="953"/>
      <c r="E17" s="953"/>
      <c r="F17" s="953"/>
      <c r="G17" s="953"/>
      <c r="H17" s="953"/>
      <c r="I17" s="953"/>
      <c r="J17" s="953"/>
      <c r="K17" s="953"/>
      <c r="L17" s="707">
        <v>13</v>
      </c>
      <c r="M17" s="712" t="s">
        <v>1509</v>
      </c>
      <c r="N17" s="953"/>
      <c r="O17" s="953"/>
      <c r="P17" s="953"/>
      <c r="Q17" s="953"/>
      <c r="R17" s="953"/>
      <c r="S17" s="953"/>
      <c r="T17" s="953"/>
      <c r="U17" s="953"/>
      <c r="V17" s="707">
        <v>13</v>
      </c>
      <c r="W17" s="712" t="s">
        <v>1509</v>
      </c>
      <c r="X17" s="953"/>
      <c r="Y17" s="953"/>
      <c r="Z17" s="953"/>
      <c r="AA17" s="953"/>
      <c r="AB17" s="953"/>
      <c r="AC17" s="953"/>
      <c r="AD17" s="953"/>
      <c r="AE17" s="953"/>
      <c r="AF17" s="708"/>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row>
    <row r="18" spans="1:56" ht="25" customHeight="1">
      <c r="A18" s="692"/>
      <c r="B18" s="715">
        <v>14</v>
      </c>
      <c r="C18" s="713" t="s">
        <v>1022</v>
      </c>
      <c r="D18" s="953"/>
      <c r="E18" s="953"/>
      <c r="F18" s="953"/>
      <c r="G18" s="953"/>
      <c r="H18" s="953"/>
      <c r="I18" s="953"/>
      <c r="J18" s="953"/>
      <c r="K18" s="953"/>
      <c r="L18" s="709">
        <v>14</v>
      </c>
      <c r="M18" s="713" t="s">
        <v>483</v>
      </c>
      <c r="N18" s="953"/>
      <c r="O18" s="953"/>
      <c r="P18" s="953"/>
      <c r="Q18" s="953"/>
      <c r="R18" s="953"/>
      <c r="S18" s="953"/>
      <c r="T18" s="953"/>
      <c r="U18" s="953"/>
      <c r="V18" s="709">
        <v>14</v>
      </c>
      <c r="W18" s="713" t="s">
        <v>483</v>
      </c>
      <c r="X18" s="953"/>
      <c r="Y18" s="953"/>
      <c r="Z18" s="953"/>
      <c r="AA18" s="953"/>
      <c r="AB18" s="953"/>
      <c r="AC18" s="953"/>
      <c r="AD18" s="953"/>
      <c r="AE18" s="953"/>
      <c r="AF18" s="708"/>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row>
    <row r="19" spans="1:56" ht="25" customHeight="1">
      <c r="A19" s="692"/>
      <c r="B19" s="715">
        <v>15</v>
      </c>
      <c r="C19" s="711" t="s">
        <v>1508</v>
      </c>
      <c r="D19" s="953"/>
      <c r="E19" s="953"/>
      <c r="F19" s="953"/>
      <c r="G19" s="953"/>
      <c r="H19" s="953"/>
      <c r="I19" s="953"/>
      <c r="J19" s="953"/>
      <c r="K19" s="953"/>
      <c r="L19" s="709">
        <v>15</v>
      </c>
      <c r="M19" s="713" t="s">
        <v>1019</v>
      </c>
      <c r="N19" s="953"/>
      <c r="O19" s="953"/>
      <c r="P19" s="953"/>
      <c r="Q19" s="953"/>
      <c r="R19" s="953"/>
      <c r="S19" s="953"/>
      <c r="T19" s="953"/>
      <c r="U19" s="953"/>
      <c r="V19" s="709">
        <v>15</v>
      </c>
      <c r="W19" s="713" t="s">
        <v>1019</v>
      </c>
      <c r="X19" s="953"/>
      <c r="Y19" s="953"/>
      <c r="Z19" s="953"/>
      <c r="AA19" s="953"/>
      <c r="AB19" s="953"/>
      <c r="AC19" s="953"/>
      <c r="AD19" s="953"/>
      <c r="AE19" s="953"/>
      <c r="AF19" s="708"/>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row>
    <row r="20" spans="1:56" ht="25" customHeight="1">
      <c r="A20" s="692"/>
      <c r="B20" s="713">
        <v>16</v>
      </c>
      <c r="C20" s="712" t="s">
        <v>1509</v>
      </c>
      <c r="D20" s="953"/>
      <c r="E20" s="953"/>
      <c r="F20" s="953"/>
      <c r="G20" s="953"/>
      <c r="H20" s="953"/>
      <c r="I20" s="953"/>
      <c r="J20" s="953"/>
      <c r="K20" s="953"/>
      <c r="L20" s="707">
        <v>16</v>
      </c>
      <c r="M20" s="713" t="s">
        <v>1020</v>
      </c>
      <c r="N20" s="953"/>
      <c r="O20" s="953"/>
      <c r="P20" s="953"/>
      <c r="Q20" s="953"/>
      <c r="R20" s="953"/>
      <c r="S20" s="953"/>
      <c r="T20" s="953"/>
      <c r="U20" s="953"/>
      <c r="V20" s="707">
        <v>16</v>
      </c>
      <c r="W20" s="713" t="s">
        <v>1020</v>
      </c>
      <c r="X20" s="953"/>
      <c r="Y20" s="953"/>
      <c r="Z20" s="953"/>
      <c r="AA20" s="953"/>
      <c r="AB20" s="953"/>
      <c r="AC20" s="953"/>
      <c r="AD20" s="953"/>
      <c r="AE20" s="953"/>
      <c r="AF20" s="708"/>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row>
    <row r="21" spans="1:56" ht="25" customHeight="1">
      <c r="A21" s="692"/>
      <c r="B21" s="715">
        <v>17</v>
      </c>
      <c r="C21" s="713" t="s">
        <v>483</v>
      </c>
      <c r="D21" s="953"/>
      <c r="E21" s="953"/>
      <c r="F21" s="953"/>
      <c r="G21" s="953"/>
      <c r="H21" s="953"/>
      <c r="I21" s="953"/>
      <c r="J21" s="953"/>
      <c r="K21" s="953"/>
      <c r="L21" s="709">
        <v>17</v>
      </c>
      <c r="M21" s="713" t="s">
        <v>1021</v>
      </c>
      <c r="N21" s="953"/>
      <c r="O21" s="953"/>
      <c r="P21" s="953"/>
      <c r="Q21" s="953"/>
      <c r="R21" s="953"/>
      <c r="S21" s="953"/>
      <c r="T21" s="953"/>
      <c r="U21" s="953"/>
      <c r="V21" s="709">
        <v>17</v>
      </c>
      <c r="W21" s="713" t="s">
        <v>1021</v>
      </c>
      <c r="X21" s="953"/>
      <c r="Y21" s="953"/>
      <c r="Z21" s="953"/>
      <c r="AA21" s="953"/>
      <c r="AB21" s="953"/>
      <c r="AC21" s="953"/>
      <c r="AD21" s="953"/>
      <c r="AE21" s="953"/>
      <c r="AF21" s="708"/>
      <c r="AG21" s="692"/>
      <c r="AH21" s="692"/>
      <c r="AI21" s="692"/>
      <c r="AJ21" s="692"/>
      <c r="AK21" s="692"/>
      <c r="AL21" s="692"/>
      <c r="AM21" s="692"/>
      <c r="AN21" s="692"/>
      <c r="AO21" s="692"/>
      <c r="AP21" s="692"/>
      <c r="AQ21" s="692"/>
      <c r="AR21" s="692"/>
      <c r="AS21" s="692"/>
      <c r="AT21" s="692"/>
      <c r="AU21" s="692"/>
      <c r="AV21" s="692"/>
      <c r="AW21" s="692"/>
      <c r="AX21" s="692"/>
      <c r="AY21" s="692"/>
      <c r="AZ21" s="692"/>
      <c r="BA21" s="692"/>
      <c r="BB21" s="692"/>
      <c r="BC21" s="692"/>
      <c r="BD21" s="692"/>
    </row>
    <row r="22" spans="1:56" ht="25" customHeight="1">
      <c r="A22" s="692"/>
      <c r="B22" s="715">
        <v>18</v>
      </c>
      <c r="C22" s="713" t="s">
        <v>1019</v>
      </c>
      <c r="D22" s="953"/>
      <c r="E22" s="953"/>
      <c r="F22" s="953"/>
      <c r="G22" s="953"/>
      <c r="H22" s="953"/>
      <c r="I22" s="953"/>
      <c r="J22" s="953"/>
      <c r="K22" s="953"/>
      <c r="L22" s="709">
        <v>18</v>
      </c>
      <c r="M22" s="713" t="s">
        <v>1022</v>
      </c>
      <c r="N22" s="953"/>
      <c r="O22" s="953"/>
      <c r="P22" s="953"/>
      <c r="Q22" s="953"/>
      <c r="R22" s="953"/>
      <c r="S22" s="953"/>
      <c r="T22" s="953"/>
      <c r="U22" s="953"/>
      <c r="V22" s="709">
        <v>18</v>
      </c>
      <c r="W22" s="713" t="s">
        <v>1022</v>
      </c>
      <c r="X22" s="953"/>
      <c r="Y22" s="953"/>
      <c r="Z22" s="953"/>
      <c r="AA22" s="953"/>
      <c r="AB22" s="953"/>
      <c r="AC22" s="953"/>
      <c r="AD22" s="953"/>
      <c r="AE22" s="953"/>
      <c r="AF22" s="708"/>
      <c r="AG22" s="692"/>
      <c r="AH22" s="692"/>
      <c r="AI22" s="692"/>
      <c r="AJ22" s="692"/>
      <c r="AK22" s="692"/>
      <c r="AL22" s="692"/>
      <c r="AM22" s="692"/>
      <c r="AN22" s="692"/>
      <c r="AO22" s="692"/>
      <c r="AP22" s="692"/>
      <c r="AQ22" s="692"/>
      <c r="AR22" s="692"/>
      <c r="AS22" s="692"/>
      <c r="AT22" s="692"/>
      <c r="AU22" s="692"/>
      <c r="AV22" s="692"/>
      <c r="AW22" s="692"/>
      <c r="AX22" s="692"/>
      <c r="AY22" s="692"/>
      <c r="AZ22" s="692"/>
      <c r="BA22" s="692"/>
      <c r="BB22" s="692"/>
      <c r="BC22" s="692"/>
      <c r="BD22" s="692"/>
    </row>
    <row r="23" spans="1:56" ht="25" customHeight="1">
      <c r="A23" s="692"/>
      <c r="B23" s="713">
        <v>19</v>
      </c>
      <c r="C23" s="713" t="s">
        <v>1020</v>
      </c>
      <c r="D23" s="953"/>
      <c r="E23" s="953"/>
      <c r="F23" s="953"/>
      <c r="G23" s="953"/>
      <c r="H23" s="953"/>
      <c r="I23" s="953"/>
      <c r="J23" s="953"/>
      <c r="K23" s="953"/>
      <c r="L23" s="707">
        <v>19</v>
      </c>
      <c r="M23" s="711" t="s">
        <v>1508</v>
      </c>
      <c r="N23" s="953"/>
      <c r="O23" s="953"/>
      <c r="P23" s="953"/>
      <c r="Q23" s="953"/>
      <c r="R23" s="953"/>
      <c r="S23" s="953"/>
      <c r="T23" s="953"/>
      <c r="U23" s="953"/>
      <c r="V23" s="707">
        <v>19</v>
      </c>
      <c r="W23" s="711" t="s">
        <v>1508</v>
      </c>
      <c r="X23" s="953"/>
      <c r="Y23" s="953"/>
      <c r="Z23" s="953"/>
      <c r="AA23" s="953"/>
      <c r="AB23" s="953"/>
      <c r="AC23" s="953"/>
      <c r="AD23" s="953"/>
      <c r="AE23" s="953"/>
      <c r="AF23" s="708"/>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692"/>
    </row>
    <row r="24" spans="1:56" ht="25" customHeight="1">
      <c r="A24" s="692"/>
      <c r="B24" s="715">
        <v>20</v>
      </c>
      <c r="C24" s="713" t="s">
        <v>1021</v>
      </c>
      <c r="D24" s="953"/>
      <c r="E24" s="953"/>
      <c r="F24" s="953"/>
      <c r="G24" s="953"/>
      <c r="H24" s="953"/>
      <c r="I24" s="953"/>
      <c r="J24" s="953"/>
      <c r="K24" s="953"/>
      <c r="L24" s="709">
        <v>20</v>
      </c>
      <c r="M24" s="712" t="s">
        <v>1509</v>
      </c>
      <c r="N24" s="953"/>
      <c r="O24" s="953"/>
      <c r="P24" s="953"/>
      <c r="Q24" s="953"/>
      <c r="R24" s="953"/>
      <c r="S24" s="953"/>
      <c r="T24" s="953"/>
      <c r="U24" s="953"/>
      <c r="V24" s="709">
        <v>20</v>
      </c>
      <c r="W24" s="712" t="s">
        <v>1509</v>
      </c>
      <c r="X24" s="953"/>
      <c r="Y24" s="953"/>
      <c r="Z24" s="953"/>
      <c r="AA24" s="953"/>
      <c r="AB24" s="953"/>
      <c r="AC24" s="953"/>
      <c r="AD24" s="953"/>
      <c r="AE24" s="953"/>
      <c r="AF24" s="708"/>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row>
    <row r="25" spans="1:56" ht="25" customHeight="1">
      <c r="A25" s="692"/>
      <c r="B25" s="715">
        <v>21</v>
      </c>
      <c r="C25" s="713" t="s">
        <v>1022</v>
      </c>
      <c r="D25" s="953"/>
      <c r="E25" s="953"/>
      <c r="F25" s="953"/>
      <c r="G25" s="953"/>
      <c r="H25" s="953"/>
      <c r="I25" s="953"/>
      <c r="J25" s="953"/>
      <c r="K25" s="953"/>
      <c r="L25" s="709">
        <v>21</v>
      </c>
      <c r="M25" s="713" t="s">
        <v>483</v>
      </c>
      <c r="N25" s="953"/>
      <c r="O25" s="953"/>
      <c r="P25" s="953"/>
      <c r="Q25" s="953"/>
      <c r="R25" s="953"/>
      <c r="S25" s="953"/>
      <c r="T25" s="953"/>
      <c r="U25" s="953"/>
      <c r="V25" s="709">
        <v>21</v>
      </c>
      <c r="W25" s="714" t="s">
        <v>483</v>
      </c>
      <c r="X25" s="954" t="s">
        <v>1520</v>
      </c>
      <c r="Y25" s="955"/>
      <c r="Z25" s="955"/>
      <c r="AA25" s="955"/>
      <c r="AB25" s="955"/>
      <c r="AC25" s="955"/>
      <c r="AD25" s="955"/>
      <c r="AE25" s="955"/>
      <c r="AF25" s="708"/>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row>
    <row r="26" spans="1:56" ht="25" customHeight="1">
      <c r="A26" s="692"/>
      <c r="B26" s="713">
        <v>22</v>
      </c>
      <c r="C26" s="711" t="s">
        <v>1508</v>
      </c>
      <c r="D26" s="953"/>
      <c r="E26" s="953"/>
      <c r="F26" s="953"/>
      <c r="G26" s="953"/>
      <c r="H26" s="953"/>
      <c r="I26" s="953"/>
      <c r="J26" s="953"/>
      <c r="K26" s="953"/>
      <c r="L26" s="707">
        <v>22</v>
      </c>
      <c r="M26" s="713" t="s">
        <v>1504</v>
      </c>
      <c r="N26" s="953"/>
      <c r="O26" s="953"/>
      <c r="P26" s="953"/>
      <c r="Q26" s="953"/>
      <c r="R26" s="953"/>
      <c r="S26" s="953"/>
      <c r="T26" s="953"/>
      <c r="U26" s="953"/>
      <c r="V26" s="707">
        <v>22</v>
      </c>
      <c r="W26" s="713" t="s">
        <v>1504</v>
      </c>
      <c r="X26" s="953"/>
      <c r="Y26" s="953"/>
      <c r="Z26" s="953"/>
      <c r="AA26" s="953"/>
      <c r="AB26" s="953"/>
      <c r="AC26" s="953"/>
      <c r="AD26" s="953"/>
      <c r="AE26" s="953"/>
      <c r="AF26" s="708"/>
      <c r="AG26" s="692"/>
      <c r="AH26" s="692"/>
      <c r="AI26" s="692"/>
      <c r="AJ26" s="692"/>
      <c r="AK26" s="692"/>
      <c r="AL26" s="692"/>
      <c r="AM26" s="692"/>
      <c r="AN26" s="692"/>
      <c r="AO26" s="692"/>
      <c r="AP26" s="692"/>
      <c r="AQ26" s="692"/>
      <c r="AR26" s="692"/>
      <c r="AS26" s="692"/>
      <c r="AT26" s="692"/>
      <c r="AU26" s="692"/>
      <c r="AV26" s="692"/>
      <c r="AW26" s="692"/>
      <c r="AX26" s="692"/>
      <c r="AY26" s="692"/>
      <c r="AZ26" s="692"/>
      <c r="BA26" s="692"/>
      <c r="BB26" s="692"/>
      <c r="BC26" s="692"/>
      <c r="BD26" s="692"/>
    </row>
    <row r="27" spans="1:56" ht="25" customHeight="1">
      <c r="A27" s="692"/>
      <c r="B27" s="715">
        <v>23</v>
      </c>
      <c r="C27" s="712" t="s">
        <v>1509</v>
      </c>
      <c r="D27" s="953"/>
      <c r="E27" s="953"/>
      <c r="F27" s="953"/>
      <c r="G27" s="953"/>
      <c r="H27" s="953"/>
      <c r="I27" s="953"/>
      <c r="J27" s="953"/>
      <c r="K27" s="953"/>
      <c r="L27" s="709">
        <v>23</v>
      </c>
      <c r="M27" s="714" t="s">
        <v>1505</v>
      </c>
      <c r="N27" s="954" t="s">
        <v>1519</v>
      </c>
      <c r="O27" s="955"/>
      <c r="P27" s="955"/>
      <c r="Q27" s="955"/>
      <c r="R27" s="955"/>
      <c r="S27" s="955"/>
      <c r="T27" s="955"/>
      <c r="U27" s="955"/>
      <c r="V27" s="709">
        <v>23</v>
      </c>
      <c r="W27" s="713" t="s">
        <v>1505</v>
      </c>
      <c r="X27" s="953"/>
      <c r="Y27" s="953"/>
      <c r="Z27" s="953"/>
      <c r="AA27" s="953"/>
      <c r="AB27" s="953"/>
      <c r="AC27" s="953"/>
      <c r="AD27" s="953"/>
      <c r="AE27" s="953"/>
      <c r="AF27" s="708"/>
      <c r="AG27" s="692"/>
      <c r="AH27" s="692"/>
      <c r="AI27" s="692"/>
      <c r="AJ27" s="692"/>
      <c r="AK27" s="692"/>
      <c r="AL27" s="692"/>
      <c r="AM27" s="692"/>
      <c r="AN27" s="692"/>
      <c r="AO27" s="692"/>
      <c r="AP27" s="692"/>
      <c r="AQ27" s="692"/>
      <c r="AR27" s="692"/>
      <c r="AS27" s="692"/>
      <c r="AT27" s="692"/>
      <c r="AU27" s="692"/>
      <c r="AV27" s="692"/>
      <c r="AW27" s="692"/>
      <c r="AX27" s="692"/>
      <c r="AY27" s="692"/>
      <c r="AZ27" s="692"/>
      <c r="BA27" s="692"/>
      <c r="BB27" s="692"/>
      <c r="BC27" s="692"/>
      <c r="BD27" s="692"/>
    </row>
    <row r="28" spans="1:56" ht="25" customHeight="1">
      <c r="A28" s="692"/>
      <c r="B28" s="715">
        <v>24</v>
      </c>
      <c r="C28" s="713" t="s">
        <v>483</v>
      </c>
      <c r="D28" s="953"/>
      <c r="E28" s="953"/>
      <c r="F28" s="953"/>
      <c r="G28" s="953"/>
      <c r="H28" s="953"/>
      <c r="I28" s="953"/>
      <c r="J28" s="953"/>
      <c r="K28" s="953"/>
      <c r="L28" s="709">
        <v>24</v>
      </c>
      <c r="M28" s="713" t="s">
        <v>1506</v>
      </c>
      <c r="N28" s="953"/>
      <c r="O28" s="953"/>
      <c r="P28" s="953"/>
      <c r="Q28" s="953"/>
      <c r="R28" s="953"/>
      <c r="S28" s="953"/>
      <c r="T28" s="953"/>
      <c r="U28" s="953"/>
      <c r="V28" s="709">
        <v>24</v>
      </c>
      <c r="W28" s="713" t="s">
        <v>1506</v>
      </c>
      <c r="X28" s="953"/>
      <c r="Y28" s="953"/>
      <c r="Z28" s="953"/>
      <c r="AA28" s="953"/>
      <c r="AB28" s="953"/>
      <c r="AC28" s="953"/>
      <c r="AD28" s="953"/>
      <c r="AE28" s="953"/>
      <c r="AF28" s="708"/>
      <c r="AG28" s="692"/>
      <c r="AH28" s="692"/>
      <c r="AI28" s="692"/>
      <c r="AJ28" s="692"/>
      <c r="AK28" s="692"/>
      <c r="AL28" s="692"/>
      <c r="AM28" s="692"/>
      <c r="AN28" s="692"/>
      <c r="AO28" s="692"/>
      <c r="AP28" s="692"/>
      <c r="AQ28" s="692"/>
      <c r="AR28" s="692"/>
      <c r="AS28" s="692"/>
      <c r="AT28" s="692"/>
      <c r="AU28" s="692"/>
      <c r="AV28" s="692"/>
      <c r="AW28" s="692"/>
      <c r="AX28" s="692"/>
      <c r="AY28" s="692"/>
      <c r="AZ28" s="692"/>
      <c r="BA28" s="692"/>
      <c r="BB28" s="692"/>
      <c r="BC28" s="692"/>
      <c r="BD28" s="692"/>
    </row>
    <row r="29" spans="1:56" ht="25" customHeight="1">
      <c r="A29" s="692"/>
      <c r="B29" s="713">
        <v>25</v>
      </c>
      <c r="C29" s="713" t="s">
        <v>1019</v>
      </c>
      <c r="D29" s="953"/>
      <c r="E29" s="953"/>
      <c r="F29" s="953"/>
      <c r="G29" s="953"/>
      <c r="H29" s="953"/>
      <c r="I29" s="953"/>
      <c r="J29" s="953"/>
      <c r="K29" s="953"/>
      <c r="L29" s="707">
        <v>25</v>
      </c>
      <c r="M29" s="713" t="s">
        <v>1507</v>
      </c>
      <c r="N29" s="953"/>
      <c r="O29" s="953"/>
      <c r="P29" s="953"/>
      <c r="Q29" s="953"/>
      <c r="R29" s="953"/>
      <c r="S29" s="953"/>
      <c r="T29" s="953"/>
      <c r="U29" s="953"/>
      <c r="V29" s="707">
        <v>25</v>
      </c>
      <c r="W29" s="713" t="s">
        <v>1507</v>
      </c>
      <c r="X29" s="953"/>
      <c r="Y29" s="953"/>
      <c r="Z29" s="953"/>
      <c r="AA29" s="953"/>
      <c r="AB29" s="953"/>
      <c r="AC29" s="953"/>
      <c r="AD29" s="953"/>
      <c r="AE29" s="953"/>
      <c r="AF29" s="708"/>
      <c r="AG29" s="692"/>
      <c r="AH29" s="692"/>
      <c r="AI29" s="692"/>
      <c r="AJ29" s="692"/>
      <c r="AK29" s="692"/>
      <c r="AL29" s="692"/>
      <c r="AM29" s="692"/>
      <c r="AN29" s="692"/>
      <c r="AO29" s="692"/>
      <c r="AP29" s="692"/>
      <c r="AQ29" s="692"/>
      <c r="AR29" s="692"/>
      <c r="AS29" s="692"/>
      <c r="AT29" s="692"/>
      <c r="AU29" s="692"/>
      <c r="AV29" s="692"/>
      <c r="AW29" s="692"/>
      <c r="AX29" s="692"/>
      <c r="AY29" s="692"/>
      <c r="AZ29" s="692"/>
      <c r="BA29" s="692"/>
      <c r="BB29" s="692"/>
      <c r="BC29" s="692"/>
      <c r="BD29" s="692"/>
    </row>
    <row r="30" spans="1:56" ht="25" customHeight="1">
      <c r="A30" s="692"/>
      <c r="B30" s="715">
        <v>26</v>
      </c>
      <c r="C30" s="713" t="s">
        <v>1020</v>
      </c>
      <c r="D30" s="953"/>
      <c r="E30" s="953"/>
      <c r="F30" s="953"/>
      <c r="G30" s="953"/>
      <c r="H30" s="953"/>
      <c r="I30" s="953"/>
      <c r="J30" s="953"/>
      <c r="K30" s="953"/>
      <c r="L30" s="709">
        <v>26</v>
      </c>
      <c r="M30" s="711" t="s">
        <v>1508</v>
      </c>
      <c r="N30" s="953"/>
      <c r="O30" s="953"/>
      <c r="P30" s="953"/>
      <c r="Q30" s="953"/>
      <c r="R30" s="953"/>
      <c r="S30" s="953"/>
      <c r="T30" s="953"/>
      <c r="U30" s="953"/>
      <c r="V30" s="709">
        <v>26</v>
      </c>
      <c r="W30" s="711" t="s">
        <v>1508</v>
      </c>
      <c r="X30" s="953"/>
      <c r="Y30" s="953"/>
      <c r="Z30" s="953"/>
      <c r="AA30" s="953"/>
      <c r="AB30" s="953"/>
      <c r="AC30" s="953"/>
      <c r="AD30" s="953"/>
      <c r="AE30" s="953"/>
      <c r="AF30" s="708"/>
      <c r="AG30" s="692"/>
      <c r="AH30" s="692"/>
      <c r="AI30" s="692"/>
      <c r="AJ30" s="692"/>
      <c r="AK30" s="692"/>
      <c r="AL30" s="692"/>
      <c r="AM30" s="692"/>
      <c r="AN30" s="692"/>
      <c r="AO30" s="692"/>
      <c r="AP30" s="692"/>
      <c r="AQ30" s="692"/>
      <c r="AR30" s="692"/>
      <c r="AS30" s="692"/>
      <c r="AT30" s="692"/>
      <c r="AU30" s="692"/>
      <c r="AV30" s="692"/>
      <c r="AW30" s="692"/>
      <c r="AX30" s="692"/>
      <c r="AY30" s="692"/>
      <c r="AZ30" s="692"/>
      <c r="BA30" s="692"/>
      <c r="BB30" s="692"/>
      <c r="BC30" s="692"/>
      <c r="BD30" s="692"/>
    </row>
    <row r="31" spans="1:56" ht="25" customHeight="1">
      <c r="A31" s="692"/>
      <c r="B31" s="715">
        <v>27</v>
      </c>
      <c r="C31" s="713" t="s">
        <v>1021</v>
      </c>
      <c r="D31" s="953"/>
      <c r="E31" s="953"/>
      <c r="F31" s="953"/>
      <c r="G31" s="953"/>
      <c r="H31" s="953"/>
      <c r="I31" s="953"/>
      <c r="J31" s="953"/>
      <c r="K31" s="953"/>
      <c r="L31" s="709">
        <v>27</v>
      </c>
      <c r="M31" s="712" t="s">
        <v>1509</v>
      </c>
      <c r="N31" s="953"/>
      <c r="O31" s="953"/>
      <c r="P31" s="953"/>
      <c r="Q31" s="953"/>
      <c r="R31" s="953"/>
      <c r="S31" s="953"/>
      <c r="T31" s="953"/>
      <c r="U31" s="953"/>
      <c r="V31" s="709">
        <v>27</v>
      </c>
      <c r="W31" s="712" t="s">
        <v>1509</v>
      </c>
      <c r="X31" s="953"/>
      <c r="Y31" s="953"/>
      <c r="Z31" s="953"/>
      <c r="AA31" s="953"/>
      <c r="AB31" s="953"/>
      <c r="AC31" s="953"/>
      <c r="AD31" s="953"/>
      <c r="AE31" s="953"/>
      <c r="AF31" s="708"/>
      <c r="AG31" s="692"/>
      <c r="AH31" s="692"/>
      <c r="AI31" s="692"/>
      <c r="AJ31" s="692"/>
      <c r="AK31" s="692"/>
      <c r="AL31" s="692"/>
      <c r="AM31" s="692"/>
      <c r="AN31" s="692"/>
      <c r="AO31" s="692"/>
      <c r="AP31" s="692"/>
      <c r="AQ31" s="692"/>
      <c r="AR31" s="692"/>
      <c r="AS31" s="692"/>
      <c r="AT31" s="692"/>
      <c r="AU31" s="692"/>
      <c r="AV31" s="692"/>
      <c r="AW31" s="692"/>
      <c r="AX31" s="692"/>
      <c r="AY31" s="692"/>
      <c r="AZ31" s="692"/>
      <c r="BA31" s="692"/>
      <c r="BB31" s="692"/>
      <c r="BC31" s="692"/>
      <c r="BD31" s="692"/>
    </row>
    <row r="32" spans="1:56" ht="25" customHeight="1">
      <c r="A32" s="692"/>
      <c r="B32" s="713">
        <v>28</v>
      </c>
      <c r="C32" s="713" t="s">
        <v>1022</v>
      </c>
      <c r="D32" s="953"/>
      <c r="E32" s="953"/>
      <c r="F32" s="953"/>
      <c r="G32" s="953"/>
      <c r="H32" s="953"/>
      <c r="I32" s="953"/>
      <c r="J32" s="953"/>
      <c r="K32" s="953"/>
      <c r="L32" s="707">
        <v>28</v>
      </c>
      <c r="M32" s="713" t="s">
        <v>483</v>
      </c>
      <c r="N32" s="953"/>
      <c r="O32" s="953"/>
      <c r="P32" s="953"/>
      <c r="Q32" s="953"/>
      <c r="R32" s="953"/>
      <c r="S32" s="953"/>
      <c r="T32" s="953"/>
      <c r="U32" s="953"/>
      <c r="V32" s="707">
        <v>28</v>
      </c>
      <c r="W32" s="713" t="s">
        <v>483</v>
      </c>
      <c r="X32" s="953"/>
      <c r="Y32" s="953"/>
      <c r="Z32" s="953"/>
      <c r="AA32" s="953"/>
      <c r="AB32" s="953"/>
      <c r="AC32" s="953"/>
      <c r="AD32" s="953"/>
      <c r="AE32" s="953"/>
      <c r="AF32" s="708"/>
      <c r="AG32" s="692"/>
      <c r="AH32" s="692"/>
      <c r="AI32" s="692"/>
      <c r="AJ32" s="692"/>
      <c r="AK32" s="692"/>
      <c r="AL32" s="692"/>
      <c r="AM32" s="692"/>
      <c r="AN32" s="692"/>
      <c r="AO32" s="692"/>
      <c r="AP32" s="692"/>
      <c r="AQ32" s="692"/>
      <c r="AR32" s="692"/>
      <c r="AS32" s="692"/>
      <c r="AT32" s="692"/>
      <c r="AU32" s="692"/>
      <c r="AV32" s="692"/>
      <c r="AW32" s="692"/>
      <c r="AX32" s="692"/>
      <c r="AY32" s="692"/>
      <c r="AZ32" s="692"/>
      <c r="BA32" s="692"/>
      <c r="BB32" s="692"/>
      <c r="BC32" s="692"/>
      <c r="BD32" s="692"/>
    </row>
    <row r="33" spans="1:56" ht="25" customHeight="1">
      <c r="A33" s="692"/>
      <c r="B33" s="715">
        <v>29</v>
      </c>
      <c r="C33" s="711" t="s">
        <v>1508</v>
      </c>
      <c r="D33" s="953"/>
      <c r="E33" s="953"/>
      <c r="F33" s="953"/>
      <c r="G33" s="953"/>
      <c r="H33" s="953"/>
      <c r="I33" s="953"/>
      <c r="J33" s="953"/>
      <c r="K33" s="953"/>
      <c r="L33" s="709"/>
      <c r="M33" s="713"/>
      <c r="N33" s="953"/>
      <c r="O33" s="953"/>
      <c r="P33" s="953"/>
      <c r="Q33" s="953"/>
      <c r="R33" s="953"/>
      <c r="S33" s="953"/>
      <c r="T33" s="953"/>
      <c r="U33" s="953"/>
      <c r="V33" s="709">
        <v>29</v>
      </c>
      <c r="W33" s="713" t="s">
        <v>1019</v>
      </c>
      <c r="X33" s="953"/>
      <c r="Y33" s="953"/>
      <c r="Z33" s="953"/>
      <c r="AA33" s="953"/>
      <c r="AB33" s="953"/>
      <c r="AC33" s="953"/>
      <c r="AD33" s="953"/>
      <c r="AE33" s="953"/>
      <c r="AF33" s="708"/>
      <c r="AG33" s="692"/>
      <c r="AH33" s="692"/>
      <c r="AI33" s="692"/>
      <c r="AJ33" s="692"/>
      <c r="AK33" s="692"/>
      <c r="AL33" s="692"/>
      <c r="AM33" s="692"/>
      <c r="AN33" s="692"/>
      <c r="AO33" s="692"/>
      <c r="AP33" s="692"/>
      <c r="AQ33" s="692"/>
      <c r="AR33" s="692"/>
      <c r="AS33" s="692"/>
      <c r="AT33" s="692"/>
      <c r="AU33" s="692"/>
      <c r="AV33" s="692"/>
      <c r="AW33" s="692"/>
      <c r="AX33" s="692"/>
      <c r="AY33" s="692"/>
      <c r="AZ33" s="692"/>
      <c r="BA33" s="692"/>
      <c r="BB33" s="692"/>
      <c r="BC33" s="692"/>
      <c r="BD33" s="692"/>
    </row>
    <row r="34" spans="1:56" ht="25" customHeight="1">
      <c r="A34" s="692"/>
      <c r="B34" s="715">
        <v>30</v>
      </c>
      <c r="C34" s="712" t="s">
        <v>1509</v>
      </c>
      <c r="D34" s="953"/>
      <c r="E34" s="953"/>
      <c r="F34" s="953"/>
      <c r="G34" s="953"/>
      <c r="H34" s="953"/>
      <c r="I34" s="953"/>
      <c r="J34" s="953"/>
      <c r="K34" s="953"/>
      <c r="L34" s="709"/>
      <c r="M34" s="713"/>
      <c r="N34" s="953"/>
      <c r="O34" s="953"/>
      <c r="P34" s="953"/>
      <c r="Q34" s="953"/>
      <c r="R34" s="953"/>
      <c r="S34" s="953"/>
      <c r="T34" s="953"/>
      <c r="U34" s="953"/>
      <c r="V34" s="709">
        <v>30</v>
      </c>
      <c r="W34" s="713" t="s">
        <v>1020</v>
      </c>
      <c r="X34" s="953"/>
      <c r="Y34" s="953"/>
      <c r="Z34" s="953"/>
      <c r="AA34" s="953"/>
      <c r="AB34" s="953"/>
      <c r="AC34" s="953"/>
      <c r="AD34" s="953"/>
      <c r="AE34" s="953"/>
      <c r="AF34" s="708"/>
      <c r="AG34" s="692"/>
      <c r="AH34" s="692"/>
      <c r="AI34" s="692"/>
      <c r="AJ34" s="692"/>
      <c r="AK34" s="692"/>
      <c r="AL34" s="692"/>
      <c r="AM34" s="692"/>
      <c r="AN34" s="692"/>
      <c r="AO34" s="692"/>
      <c r="AP34" s="692"/>
      <c r="AQ34" s="692"/>
      <c r="AR34" s="692"/>
      <c r="AS34" s="692"/>
      <c r="AT34" s="692"/>
      <c r="AU34" s="692"/>
      <c r="AV34" s="692"/>
      <c r="AW34" s="692"/>
      <c r="AX34" s="692"/>
      <c r="AY34" s="692"/>
      <c r="AZ34" s="692"/>
      <c r="BA34" s="692"/>
      <c r="BB34" s="692"/>
      <c r="BC34" s="692"/>
      <c r="BD34" s="692"/>
    </row>
    <row r="35" spans="1:56" ht="25" customHeight="1">
      <c r="A35" s="692"/>
      <c r="B35" s="713">
        <v>31</v>
      </c>
      <c r="C35" s="715" t="s">
        <v>1501</v>
      </c>
      <c r="D35" s="952"/>
      <c r="E35" s="952"/>
      <c r="F35" s="952"/>
      <c r="G35" s="952"/>
      <c r="H35" s="952"/>
      <c r="I35" s="952"/>
      <c r="J35" s="952"/>
      <c r="K35" s="952"/>
      <c r="L35" s="702"/>
      <c r="M35" s="715"/>
      <c r="N35" s="952"/>
      <c r="O35" s="952"/>
      <c r="P35" s="952"/>
      <c r="Q35" s="952"/>
      <c r="R35" s="952"/>
      <c r="S35" s="952"/>
      <c r="T35" s="952"/>
      <c r="U35" s="952"/>
      <c r="V35" s="702">
        <v>31</v>
      </c>
      <c r="W35" s="715" t="s">
        <v>1506</v>
      </c>
      <c r="X35" s="952"/>
      <c r="Y35" s="952"/>
      <c r="Z35" s="952"/>
      <c r="AA35" s="952"/>
      <c r="AB35" s="952"/>
      <c r="AC35" s="952"/>
      <c r="AD35" s="952"/>
      <c r="AE35" s="952"/>
      <c r="AF35" s="701"/>
      <c r="AG35" s="692"/>
      <c r="AH35" s="692"/>
      <c r="AI35" s="692"/>
      <c r="AJ35" s="692"/>
      <c r="AK35" s="692"/>
      <c r="AL35" s="692"/>
      <c r="AM35" s="692"/>
      <c r="AN35" s="692"/>
      <c r="AO35" s="692"/>
      <c r="AP35" s="692"/>
      <c r="AQ35" s="692"/>
      <c r="AR35" s="692"/>
      <c r="AS35" s="692"/>
      <c r="AT35" s="692"/>
      <c r="AU35" s="692"/>
      <c r="AV35" s="692"/>
      <c r="AW35" s="692"/>
      <c r="AX35" s="692"/>
      <c r="AY35" s="692"/>
      <c r="AZ35" s="692"/>
      <c r="BA35" s="692"/>
      <c r="BB35" s="692"/>
      <c r="BC35" s="692"/>
      <c r="BD35" s="692"/>
    </row>
    <row r="36" spans="1:56" ht="25" customHeight="1">
      <c r="A36" s="692"/>
      <c r="B36" s="692"/>
      <c r="C36" s="692"/>
      <c r="D36" s="692"/>
      <c r="E36" s="692"/>
      <c r="F36" s="692"/>
      <c r="G36" s="692"/>
      <c r="H36" s="692"/>
      <c r="I36" s="692"/>
      <c r="J36" s="692"/>
      <c r="K36" s="692"/>
      <c r="L36" s="692"/>
      <c r="M36" s="692"/>
      <c r="N36" s="692"/>
      <c r="O36" s="692"/>
      <c r="P36" s="692"/>
      <c r="Q36" s="692"/>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c r="AZ36" s="692"/>
      <c r="BA36" s="692"/>
      <c r="BB36" s="692"/>
      <c r="BC36" s="692"/>
      <c r="BD36" s="692"/>
    </row>
    <row r="37" spans="1:56" ht="25" customHeight="1">
      <c r="A37" s="692"/>
      <c r="J37" s="692"/>
      <c r="K37" s="950" t="s">
        <v>1016</v>
      </c>
      <c r="L37" s="951"/>
      <c r="M37" s="951"/>
      <c r="N37" s="951"/>
      <c r="O37" s="951"/>
      <c r="P37" s="951"/>
      <c r="Q37" s="951"/>
      <c r="R37" s="951"/>
      <c r="S37" s="951"/>
      <c r="T37" s="951"/>
      <c r="U37" s="951"/>
      <c r="V37" s="951"/>
      <c r="W37" s="951"/>
      <c r="X37" s="951"/>
      <c r="Y37" s="697"/>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c r="AY37" s="692"/>
      <c r="AZ37" s="692"/>
      <c r="BA37" s="692"/>
      <c r="BB37" s="692"/>
      <c r="BC37" s="692"/>
      <c r="BD37" s="692"/>
    </row>
    <row r="38" spans="1:56" ht="25" customHeight="1" thickBot="1">
      <c r="A38" s="692"/>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2"/>
      <c r="AG38" s="692"/>
      <c r="AH38" s="692"/>
      <c r="AI38" s="692"/>
      <c r="AJ38" s="692"/>
      <c r="AK38" s="692"/>
      <c r="AL38" s="692"/>
      <c r="AM38" s="692"/>
      <c r="AN38" s="692"/>
      <c r="AO38" s="692"/>
      <c r="AP38" s="692"/>
      <c r="AQ38" s="692"/>
      <c r="AR38" s="692"/>
      <c r="AS38" s="692"/>
      <c r="AT38" s="692"/>
      <c r="AU38" s="692"/>
      <c r="AV38" s="692"/>
      <c r="AW38" s="692"/>
      <c r="AX38" s="692"/>
      <c r="AY38" s="692"/>
      <c r="AZ38" s="692"/>
      <c r="BA38" s="692"/>
      <c r="BB38" s="692"/>
      <c r="BC38" s="692"/>
      <c r="BD38" s="692"/>
    </row>
    <row r="39" spans="1:56" ht="25" customHeight="1">
      <c r="A39" s="692"/>
      <c r="B39" s="957" t="s">
        <v>1510</v>
      </c>
      <c r="C39" s="957"/>
      <c r="D39" s="957"/>
      <c r="E39" s="957"/>
      <c r="F39" s="957"/>
      <c r="G39" s="957"/>
      <c r="H39" s="957"/>
      <c r="I39" s="957"/>
      <c r="J39" s="957"/>
      <c r="K39" s="958"/>
      <c r="L39" s="957" t="s">
        <v>1511</v>
      </c>
      <c r="M39" s="957"/>
      <c r="N39" s="957"/>
      <c r="O39" s="957"/>
      <c r="P39" s="957"/>
      <c r="Q39" s="957"/>
      <c r="R39" s="957"/>
      <c r="S39" s="957"/>
      <c r="T39" s="957"/>
      <c r="U39" s="958"/>
      <c r="V39" s="957" t="s">
        <v>1512</v>
      </c>
      <c r="W39" s="957"/>
      <c r="X39" s="957"/>
      <c r="Y39" s="957"/>
      <c r="Z39" s="957"/>
      <c r="AA39" s="957"/>
      <c r="AB39" s="957"/>
      <c r="AC39" s="957"/>
      <c r="AD39" s="957"/>
      <c r="AE39" s="958"/>
      <c r="AF39" s="705" t="s">
        <v>1492</v>
      </c>
      <c r="AG39" s="692"/>
      <c r="AH39" s="692"/>
      <c r="AI39" s="692"/>
      <c r="AJ39" s="692"/>
      <c r="AK39" s="692"/>
      <c r="AL39" s="692"/>
      <c r="AM39" s="692"/>
      <c r="AN39" s="692"/>
      <c r="AO39" s="692"/>
      <c r="AP39" s="692"/>
      <c r="AQ39" s="692"/>
      <c r="AR39" s="692"/>
      <c r="AS39" s="692"/>
      <c r="AT39" s="692"/>
      <c r="AU39" s="692"/>
      <c r="AV39" s="692"/>
      <c r="AW39" s="692"/>
      <c r="AX39" s="692"/>
      <c r="AY39" s="692"/>
      <c r="AZ39" s="692"/>
      <c r="BA39" s="692"/>
      <c r="BB39" s="692"/>
      <c r="BC39" s="692"/>
      <c r="BD39" s="692"/>
    </row>
    <row r="40" spans="1:56" ht="25" customHeight="1">
      <c r="A40" s="692"/>
      <c r="B40" s="713">
        <v>1</v>
      </c>
      <c r="C40" s="713" t="s">
        <v>1022</v>
      </c>
      <c r="D40" s="952"/>
      <c r="E40" s="952"/>
      <c r="F40" s="952"/>
      <c r="G40" s="952"/>
      <c r="H40" s="952"/>
      <c r="I40" s="952"/>
      <c r="J40" s="952"/>
      <c r="K40" s="952"/>
      <c r="L40" s="707">
        <v>1</v>
      </c>
      <c r="M40" s="712" t="s">
        <v>1509</v>
      </c>
      <c r="N40" s="952"/>
      <c r="O40" s="952"/>
      <c r="P40" s="952"/>
      <c r="Q40" s="952"/>
      <c r="R40" s="952"/>
      <c r="S40" s="952"/>
      <c r="T40" s="952"/>
      <c r="U40" s="952"/>
      <c r="V40" s="707">
        <v>1</v>
      </c>
      <c r="W40" s="713" t="s">
        <v>1020</v>
      </c>
      <c r="X40" s="952"/>
      <c r="Y40" s="952"/>
      <c r="Z40" s="952"/>
      <c r="AA40" s="952"/>
      <c r="AB40" s="952"/>
      <c r="AC40" s="952"/>
      <c r="AD40" s="952"/>
      <c r="AE40" s="952"/>
      <c r="AF40" s="708"/>
      <c r="AG40" s="692"/>
      <c r="AH40" s="692"/>
      <c r="AI40" s="692"/>
      <c r="AJ40" s="692"/>
      <c r="AK40" s="692"/>
      <c r="AL40" s="692"/>
      <c r="AM40" s="692"/>
      <c r="AN40" s="692"/>
      <c r="AO40" s="692"/>
      <c r="AP40" s="692"/>
      <c r="AQ40" s="692"/>
      <c r="AR40" s="692"/>
      <c r="AS40" s="692"/>
      <c r="AT40" s="692"/>
      <c r="AU40" s="692"/>
      <c r="AV40" s="692"/>
      <c r="AW40" s="692"/>
      <c r="AX40" s="692"/>
      <c r="AY40" s="692"/>
      <c r="AZ40" s="692"/>
      <c r="BA40" s="692"/>
      <c r="BB40" s="692"/>
      <c r="BC40" s="692"/>
      <c r="BD40" s="692"/>
    </row>
    <row r="41" spans="1:56" ht="25" customHeight="1">
      <c r="A41" s="692"/>
      <c r="B41" s="715">
        <v>2</v>
      </c>
      <c r="C41" s="711" t="s">
        <v>1508</v>
      </c>
      <c r="D41" s="953"/>
      <c r="E41" s="953"/>
      <c r="F41" s="953"/>
      <c r="G41" s="953"/>
      <c r="H41" s="953"/>
      <c r="I41" s="953"/>
      <c r="J41" s="953"/>
      <c r="K41" s="953"/>
      <c r="L41" s="709">
        <v>2</v>
      </c>
      <c r="M41" s="713" t="s">
        <v>483</v>
      </c>
      <c r="N41" s="953"/>
      <c r="O41" s="953"/>
      <c r="P41" s="953"/>
      <c r="Q41" s="953"/>
      <c r="R41" s="953"/>
      <c r="S41" s="953"/>
      <c r="T41" s="953"/>
      <c r="U41" s="953"/>
      <c r="V41" s="709">
        <v>2</v>
      </c>
      <c r="W41" s="713" t="s">
        <v>1021</v>
      </c>
      <c r="X41" s="953"/>
      <c r="Y41" s="953"/>
      <c r="Z41" s="953"/>
      <c r="AA41" s="953"/>
      <c r="AB41" s="953"/>
      <c r="AC41" s="953"/>
      <c r="AD41" s="953"/>
      <c r="AE41" s="953"/>
      <c r="AF41" s="708"/>
      <c r="AG41" s="692"/>
      <c r="AH41" s="692"/>
      <c r="AI41" s="692"/>
      <c r="AJ41" s="692"/>
      <c r="AK41" s="692"/>
      <c r="AL41" s="692"/>
      <c r="AM41" s="692"/>
      <c r="AN41" s="692"/>
      <c r="AO41" s="692"/>
      <c r="AP41" s="692"/>
      <c r="AQ41" s="692"/>
      <c r="AR41" s="692"/>
      <c r="AS41" s="692"/>
      <c r="AT41" s="692"/>
      <c r="AU41" s="692"/>
      <c r="AV41" s="692"/>
      <c r="AW41" s="692"/>
      <c r="AX41" s="692"/>
      <c r="AY41" s="692"/>
      <c r="AZ41" s="692"/>
      <c r="BA41" s="692"/>
      <c r="BB41" s="692"/>
      <c r="BC41" s="692"/>
      <c r="BD41" s="692"/>
    </row>
    <row r="42" spans="1:56" ht="25" customHeight="1">
      <c r="A42" s="692"/>
      <c r="B42" s="715">
        <v>3</v>
      </c>
      <c r="C42" s="712" t="s">
        <v>1509</v>
      </c>
      <c r="D42" s="953"/>
      <c r="E42" s="953"/>
      <c r="F42" s="953"/>
      <c r="G42" s="953"/>
      <c r="H42" s="953"/>
      <c r="I42" s="953"/>
      <c r="J42" s="953"/>
      <c r="K42" s="953"/>
      <c r="L42" s="700">
        <v>3</v>
      </c>
      <c r="M42" s="714" t="s">
        <v>1019</v>
      </c>
      <c r="N42" s="954" t="s">
        <v>1522</v>
      </c>
      <c r="O42" s="955"/>
      <c r="P42" s="955"/>
      <c r="Q42" s="955"/>
      <c r="R42" s="955"/>
      <c r="S42" s="955"/>
      <c r="T42" s="955"/>
      <c r="U42" s="955"/>
      <c r="V42" s="700">
        <v>3</v>
      </c>
      <c r="W42" s="713" t="s">
        <v>1022</v>
      </c>
      <c r="X42" s="953"/>
      <c r="Y42" s="953"/>
      <c r="Z42" s="953"/>
      <c r="AA42" s="953"/>
      <c r="AB42" s="953"/>
      <c r="AC42" s="953"/>
      <c r="AD42" s="953"/>
      <c r="AE42" s="953"/>
      <c r="AF42" s="692"/>
      <c r="AG42" s="692"/>
      <c r="AH42" s="692"/>
      <c r="AI42" s="692"/>
      <c r="AJ42" s="692"/>
      <c r="AK42" s="692"/>
      <c r="AL42" s="692"/>
      <c r="AM42" s="692"/>
      <c r="AN42" s="692"/>
      <c r="AO42" s="692"/>
      <c r="AP42" s="692"/>
      <c r="AQ42" s="692"/>
      <c r="AR42" s="692"/>
      <c r="AS42" s="692"/>
      <c r="AT42" s="692"/>
      <c r="AU42" s="692"/>
      <c r="AV42" s="692"/>
      <c r="AW42" s="692"/>
      <c r="AX42" s="692"/>
      <c r="AY42" s="692"/>
      <c r="AZ42" s="692"/>
      <c r="BA42" s="692"/>
      <c r="BB42" s="692"/>
      <c r="BC42" s="692"/>
      <c r="BD42" s="692"/>
    </row>
    <row r="43" spans="1:56" ht="25" customHeight="1">
      <c r="A43" s="692"/>
      <c r="B43" s="713">
        <v>4</v>
      </c>
      <c r="C43" s="713" t="s">
        <v>483</v>
      </c>
      <c r="D43" s="953"/>
      <c r="E43" s="953"/>
      <c r="F43" s="953"/>
      <c r="G43" s="953"/>
      <c r="H43" s="953"/>
      <c r="I43" s="953"/>
      <c r="J43" s="953"/>
      <c r="K43" s="953"/>
      <c r="L43" s="699">
        <v>4</v>
      </c>
      <c r="M43" s="712" t="s">
        <v>1515</v>
      </c>
      <c r="N43" s="954" t="s">
        <v>1523</v>
      </c>
      <c r="O43" s="955"/>
      <c r="P43" s="955"/>
      <c r="Q43" s="955"/>
      <c r="R43" s="955"/>
      <c r="S43" s="955"/>
      <c r="T43" s="955"/>
      <c r="U43" s="955"/>
      <c r="V43" s="699">
        <v>4</v>
      </c>
      <c r="W43" s="711" t="s">
        <v>1508</v>
      </c>
      <c r="X43" s="953"/>
      <c r="Y43" s="953"/>
      <c r="Z43" s="953"/>
      <c r="AA43" s="953"/>
      <c r="AB43" s="953"/>
      <c r="AC43" s="953"/>
      <c r="AD43" s="953"/>
      <c r="AE43" s="953"/>
      <c r="AF43" s="692"/>
      <c r="AG43" s="692"/>
      <c r="AH43" s="692"/>
      <c r="AI43" s="692"/>
      <c r="AJ43" s="692"/>
      <c r="AK43" s="692"/>
      <c r="AL43" s="692"/>
      <c r="AM43" s="692"/>
      <c r="AN43" s="692"/>
      <c r="AO43" s="692"/>
      <c r="AP43" s="692"/>
      <c r="AQ43" s="692"/>
      <c r="AR43" s="692"/>
      <c r="AS43" s="692"/>
      <c r="AT43" s="692"/>
      <c r="AU43" s="692"/>
      <c r="AV43" s="692"/>
      <c r="AW43" s="692"/>
      <c r="AX43" s="692"/>
      <c r="AY43" s="692"/>
      <c r="AZ43" s="692"/>
      <c r="BA43" s="692"/>
      <c r="BB43" s="692"/>
      <c r="BC43" s="692"/>
      <c r="BD43" s="692"/>
    </row>
    <row r="44" spans="1:56" ht="25" customHeight="1">
      <c r="A44" s="692"/>
      <c r="B44" s="715">
        <v>5</v>
      </c>
      <c r="C44" s="713" t="s">
        <v>1019</v>
      </c>
      <c r="D44" s="953"/>
      <c r="E44" s="953"/>
      <c r="F44" s="953"/>
      <c r="G44" s="953"/>
      <c r="H44" s="953"/>
      <c r="I44" s="953"/>
      <c r="J44" s="953"/>
      <c r="K44" s="953"/>
      <c r="L44" s="700">
        <v>5</v>
      </c>
      <c r="M44" s="712" t="s">
        <v>1516</v>
      </c>
      <c r="N44" s="954" t="s">
        <v>1524</v>
      </c>
      <c r="O44" s="955"/>
      <c r="P44" s="955"/>
      <c r="Q44" s="955"/>
      <c r="R44" s="955"/>
      <c r="S44" s="955"/>
      <c r="T44" s="955"/>
      <c r="U44" s="955"/>
      <c r="V44" s="700">
        <v>5</v>
      </c>
      <c r="W44" s="712" t="s">
        <v>1509</v>
      </c>
      <c r="X44" s="953"/>
      <c r="Y44" s="953"/>
      <c r="Z44" s="953"/>
      <c r="AA44" s="953"/>
      <c r="AB44" s="953"/>
      <c r="AC44" s="953"/>
      <c r="AD44" s="953"/>
      <c r="AE44" s="953"/>
      <c r="AF44" s="692"/>
      <c r="AG44" s="692"/>
      <c r="AH44" s="692"/>
      <c r="AI44" s="692"/>
      <c r="AJ44" s="692"/>
      <c r="AK44" s="692"/>
      <c r="AL44" s="692"/>
      <c r="AM44" s="692"/>
      <c r="AN44" s="692"/>
      <c r="AO44" s="692"/>
      <c r="AP44" s="692"/>
      <c r="AQ44" s="692"/>
      <c r="AR44" s="692"/>
      <c r="AS44" s="692"/>
      <c r="AT44" s="692"/>
      <c r="AU44" s="692"/>
      <c r="AV44" s="692"/>
      <c r="AW44" s="692"/>
      <c r="AX44" s="692"/>
      <c r="AY44" s="692"/>
      <c r="AZ44" s="692"/>
      <c r="BA44" s="692"/>
      <c r="BB44" s="692"/>
      <c r="BC44" s="692"/>
      <c r="BD44" s="692"/>
    </row>
    <row r="45" spans="1:56" ht="25" customHeight="1">
      <c r="A45" s="692"/>
      <c r="B45" s="715">
        <v>6</v>
      </c>
      <c r="C45" s="713" t="s">
        <v>1020</v>
      </c>
      <c r="D45" s="953"/>
      <c r="E45" s="953"/>
      <c r="F45" s="953"/>
      <c r="G45" s="953"/>
      <c r="H45" s="953"/>
      <c r="I45" s="953"/>
      <c r="J45" s="953"/>
      <c r="K45" s="953"/>
      <c r="L45" s="700">
        <v>6</v>
      </c>
      <c r="M45" s="713" t="s">
        <v>1022</v>
      </c>
      <c r="N45" s="953"/>
      <c r="O45" s="953"/>
      <c r="P45" s="953"/>
      <c r="Q45" s="953"/>
      <c r="R45" s="953"/>
      <c r="S45" s="953"/>
      <c r="T45" s="953"/>
      <c r="U45" s="953"/>
      <c r="V45" s="700">
        <v>6</v>
      </c>
      <c r="W45" s="713" t="s">
        <v>483</v>
      </c>
      <c r="X45" s="953"/>
      <c r="Y45" s="953"/>
      <c r="Z45" s="953"/>
      <c r="AA45" s="953"/>
      <c r="AB45" s="953"/>
      <c r="AC45" s="953"/>
      <c r="AD45" s="953"/>
      <c r="AE45" s="953"/>
      <c r="AF45" s="692"/>
      <c r="AG45" s="692"/>
      <c r="AH45" s="692"/>
      <c r="AI45" s="692"/>
      <c r="AJ45" s="692"/>
      <c r="AK45" s="692"/>
      <c r="AL45" s="692"/>
      <c r="AM45" s="692"/>
      <c r="AN45" s="692"/>
      <c r="AO45" s="692"/>
      <c r="AP45" s="692"/>
      <c r="AQ45" s="692"/>
      <c r="AR45" s="692"/>
      <c r="AS45" s="692"/>
      <c r="AT45" s="692"/>
      <c r="AU45" s="692"/>
      <c r="AV45" s="692"/>
      <c r="AW45" s="692"/>
      <c r="AX45" s="692"/>
      <c r="AY45" s="692"/>
      <c r="AZ45" s="692"/>
      <c r="BA45" s="692"/>
      <c r="BB45" s="692"/>
      <c r="BC45" s="692"/>
      <c r="BD45" s="692"/>
    </row>
    <row r="46" spans="1:56" ht="25" customHeight="1">
      <c r="A46" s="692"/>
      <c r="B46" s="713">
        <v>7</v>
      </c>
      <c r="C46" s="713" t="s">
        <v>1021</v>
      </c>
      <c r="D46" s="953"/>
      <c r="E46" s="953"/>
      <c r="F46" s="953"/>
      <c r="G46" s="953"/>
      <c r="H46" s="953"/>
      <c r="I46" s="953"/>
      <c r="J46" s="953"/>
      <c r="K46" s="953"/>
      <c r="L46" s="699">
        <v>7</v>
      </c>
      <c r="M46" s="711" t="s">
        <v>1508</v>
      </c>
      <c r="N46" s="953"/>
      <c r="O46" s="953"/>
      <c r="P46" s="953"/>
      <c r="Q46" s="953"/>
      <c r="R46" s="953"/>
      <c r="S46" s="953"/>
      <c r="T46" s="953"/>
      <c r="U46" s="953"/>
      <c r="V46" s="699">
        <v>7</v>
      </c>
      <c r="W46" s="713" t="s">
        <v>1019</v>
      </c>
      <c r="X46" s="953"/>
      <c r="Y46" s="953"/>
      <c r="Z46" s="953"/>
      <c r="AA46" s="953"/>
      <c r="AB46" s="953"/>
      <c r="AC46" s="953"/>
      <c r="AD46" s="953"/>
      <c r="AE46" s="953"/>
      <c r="AF46" s="692"/>
      <c r="AG46" s="692"/>
      <c r="AH46" s="692"/>
      <c r="AI46" s="692"/>
      <c r="AJ46" s="692"/>
      <c r="AK46" s="692"/>
      <c r="AL46" s="692"/>
      <c r="AM46" s="692"/>
      <c r="AN46" s="692"/>
      <c r="AO46" s="692"/>
      <c r="AP46" s="692"/>
      <c r="AQ46" s="692"/>
      <c r="AR46" s="692"/>
      <c r="AS46" s="692"/>
      <c r="AT46" s="692"/>
      <c r="AU46" s="692"/>
      <c r="AV46" s="692"/>
      <c r="AW46" s="692"/>
      <c r="AX46" s="692"/>
      <c r="AY46" s="692"/>
      <c r="AZ46" s="692"/>
      <c r="BA46" s="692"/>
      <c r="BB46" s="692"/>
      <c r="BC46" s="692"/>
      <c r="BD46" s="692"/>
    </row>
    <row r="47" spans="1:56" ht="25" customHeight="1">
      <c r="A47" s="692"/>
      <c r="B47" s="715">
        <v>8</v>
      </c>
      <c r="C47" s="713" t="s">
        <v>1022</v>
      </c>
      <c r="D47" s="953"/>
      <c r="E47" s="953"/>
      <c r="F47" s="953"/>
      <c r="G47" s="953"/>
      <c r="H47" s="953"/>
      <c r="I47" s="953"/>
      <c r="J47" s="953"/>
      <c r="K47" s="953"/>
      <c r="L47" s="700">
        <v>8</v>
      </c>
      <c r="M47" s="712" t="s">
        <v>1509</v>
      </c>
      <c r="N47" s="953"/>
      <c r="O47" s="953"/>
      <c r="P47" s="953"/>
      <c r="Q47" s="953"/>
      <c r="R47" s="953"/>
      <c r="S47" s="953"/>
      <c r="T47" s="953"/>
      <c r="U47" s="953"/>
      <c r="V47" s="700">
        <v>8</v>
      </c>
      <c r="W47" s="713" t="s">
        <v>1020</v>
      </c>
      <c r="X47" s="953"/>
      <c r="Y47" s="953"/>
      <c r="Z47" s="953"/>
      <c r="AA47" s="953"/>
      <c r="AB47" s="953"/>
      <c r="AC47" s="953"/>
      <c r="AD47" s="953"/>
      <c r="AE47" s="953"/>
      <c r="AF47" s="692"/>
      <c r="AG47" s="692"/>
      <c r="AH47" s="692"/>
      <c r="AI47" s="692"/>
      <c r="AJ47" s="692"/>
      <c r="AK47" s="692"/>
      <c r="AL47" s="692"/>
      <c r="AM47" s="692"/>
      <c r="AN47" s="692"/>
      <c r="AO47" s="692"/>
      <c r="AP47" s="692"/>
      <c r="AQ47" s="692"/>
      <c r="AR47" s="692"/>
      <c r="AS47" s="692"/>
      <c r="AT47" s="692"/>
      <c r="AU47" s="692"/>
      <c r="AV47" s="692"/>
      <c r="AW47" s="692"/>
      <c r="AX47" s="692"/>
      <c r="AY47" s="692"/>
      <c r="AZ47" s="692"/>
      <c r="BA47" s="692"/>
      <c r="BB47" s="692"/>
      <c r="BC47" s="692"/>
      <c r="BD47" s="692"/>
    </row>
    <row r="48" spans="1:56" ht="25" customHeight="1">
      <c r="A48" s="692"/>
      <c r="B48" s="715">
        <v>9</v>
      </c>
      <c r="C48" s="711" t="s">
        <v>1508</v>
      </c>
      <c r="D48" s="953"/>
      <c r="E48" s="953"/>
      <c r="F48" s="953"/>
      <c r="G48" s="953"/>
      <c r="H48" s="953"/>
      <c r="I48" s="953"/>
      <c r="J48" s="953"/>
      <c r="K48" s="953"/>
      <c r="L48" s="700">
        <v>9</v>
      </c>
      <c r="M48" s="713" t="s">
        <v>483</v>
      </c>
      <c r="N48" s="953"/>
      <c r="O48" s="953"/>
      <c r="P48" s="953"/>
      <c r="Q48" s="953"/>
      <c r="R48" s="953"/>
      <c r="S48" s="953"/>
      <c r="T48" s="953"/>
      <c r="U48" s="953"/>
      <c r="V48" s="700">
        <v>9</v>
      </c>
      <c r="W48" s="713" t="s">
        <v>1021</v>
      </c>
      <c r="X48" s="953"/>
      <c r="Y48" s="953"/>
      <c r="Z48" s="953"/>
      <c r="AA48" s="953"/>
      <c r="AB48" s="953"/>
      <c r="AC48" s="953"/>
      <c r="AD48" s="953"/>
      <c r="AE48" s="953"/>
      <c r="AF48" s="692"/>
      <c r="AG48" s="692"/>
      <c r="AH48" s="692"/>
      <c r="AI48" s="692"/>
      <c r="AJ48" s="692"/>
      <c r="AK48" s="692"/>
      <c r="AL48" s="692"/>
      <c r="AM48" s="692"/>
      <c r="AN48" s="692"/>
      <c r="AO48" s="692"/>
      <c r="AP48" s="692"/>
      <c r="AQ48" s="692"/>
      <c r="AR48" s="692"/>
      <c r="AS48" s="692"/>
      <c r="AT48" s="692"/>
      <c r="AU48" s="692"/>
      <c r="AV48" s="692"/>
      <c r="AW48" s="692"/>
      <c r="AX48" s="692"/>
      <c r="AY48" s="692"/>
      <c r="AZ48" s="692"/>
      <c r="BA48" s="692"/>
      <c r="BB48" s="692"/>
      <c r="BC48" s="692"/>
      <c r="BD48" s="692"/>
    </row>
    <row r="49" spans="1:56" ht="25" customHeight="1">
      <c r="A49" s="692"/>
      <c r="B49" s="713">
        <v>10</v>
      </c>
      <c r="C49" s="712" t="s">
        <v>1509</v>
      </c>
      <c r="D49" s="953"/>
      <c r="E49" s="953"/>
      <c r="F49" s="953"/>
      <c r="G49" s="953"/>
      <c r="H49" s="953"/>
      <c r="I49" s="953"/>
      <c r="J49" s="953"/>
      <c r="K49" s="953"/>
      <c r="L49" s="699">
        <v>10</v>
      </c>
      <c r="M49" s="713" t="s">
        <v>1019</v>
      </c>
      <c r="N49" s="953"/>
      <c r="O49" s="953"/>
      <c r="P49" s="953"/>
      <c r="Q49" s="953"/>
      <c r="R49" s="953"/>
      <c r="S49" s="953"/>
      <c r="T49" s="953"/>
      <c r="U49" s="953"/>
      <c r="V49" s="699">
        <v>10</v>
      </c>
      <c r="W49" s="713" t="s">
        <v>1022</v>
      </c>
      <c r="X49" s="953"/>
      <c r="Y49" s="953"/>
      <c r="Z49" s="953"/>
      <c r="AA49" s="953"/>
      <c r="AB49" s="953"/>
      <c r="AC49" s="953"/>
      <c r="AD49" s="953"/>
      <c r="AE49" s="953"/>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row>
    <row r="50" spans="1:56" ht="25" customHeight="1">
      <c r="A50" s="692"/>
      <c r="B50" s="715">
        <v>11</v>
      </c>
      <c r="C50" s="713" t="s">
        <v>483</v>
      </c>
      <c r="D50" s="953"/>
      <c r="E50" s="953"/>
      <c r="F50" s="953"/>
      <c r="G50" s="953"/>
      <c r="H50" s="953"/>
      <c r="I50" s="953"/>
      <c r="J50" s="953"/>
      <c r="K50" s="953"/>
      <c r="L50" s="700">
        <v>11</v>
      </c>
      <c r="M50" s="713" t="s">
        <v>1020</v>
      </c>
      <c r="N50" s="953"/>
      <c r="O50" s="953"/>
      <c r="P50" s="953"/>
      <c r="Q50" s="953"/>
      <c r="R50" s="953"/>
      <c r="S50" s="953"/>
      <c r="T50" s="953"/>
      <c r="U50" s="953"/>
      <c r="V50" s="700">
        <v>11</v>
      </c>
      <c r="W50" s="711" t="s">
        <v>1508</v>
      </c>
      <c r="X50" s="953"/>
      <c r="Y50" s="953"/>
      <c r="Z50" s="953"/>
      <c r="AA50" s="953"/>
      <c r="AB50" s="953"/>
      <c r="AC50" s="953"/>
      <c r="AD50" s="953"/>
      <c r="AE50" s="953"/>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row>
    <row r="51" spans="1:56" ht="25" customHeight="1">
      <c r="A51" s="692"/>
      <c r="B51" s="715">
        <v>12</v>
      </c>
      <c r="C51" s="713" t="s">
        <v>1019</v>
      </c>
      <c r="D51" s="953"/>
      <c r="E51" s="953"/>
      <c r="F51" s="953"/>
      <c r="G51" s="953"/>
      <c r="H51" s="953"/>
      <c r="I51" s="953"/>
      <c r="J51" s="953"/>
      <c r="K51" s="953"/>
      <c r="L51" s="700">
        <v>12</v>
      </c>
      <c r="M51" s="713" t="s">
        <v>1021</v>
      </c>
      <c r="N51" s="953"/>
      <c r="O51" s="953"/>
      <c r="P51" s="953"/>
      <c r="Q51" s="953"/>
      <c r="R51" s="953"/>
      <c r="S51" s="953"/>
      <c r="T51" s="953"/>
      <c r="U51" s="953"/>
      <c r="V51" s="700">
        <v>12</v>
      </c>
      <c r="W51" s="712" t="s">
        <v>1509</v>
      </c>
      <c r="X51" s="953"/>
      <c r="Y51" s="953"/>
      <c r="Z51" s="953"/>
      <c r="AA51" s="953"/>
      <c r="AB51" s="953"/>
      <c r="AC51" s="953"/>
      <c r="AD51" s="953"/>
      <c r="AE51" s="953"/>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row>
    <row r="52" spans="1:56" ht="25" customHeight="1">
      <c r="A52" s="692"/>
      <c r="B52" s="713">
        <v>13</v>
      </c>
      <c r="C52" s="713" t="s">
        <v>1020</v>
      </c>
      <c r="D52" s="953"/>
      <c r="E52" s="953"/>
      <c r="F52" s="953"/>
      <c r="G52" s="953"/>
      <c r="H52" s="953"/>
      <c r="I52" s="953"/>
      <c r="J52" s="953"/>
      <c r="K52" s="953"/>
      <c r="L52" s="699">
        <v>13</v>
      </c>
      <c r="M52" s="713" t="s">
        <v>1022</v>
      </c>
      <c r="N52" s="953"/>
      <c r="O52" s="953"/>
      <c r="P52" s="953"/>
      <c r="Q52" s="953"/>
      <c r="R52" s="953"/>
      <c r="S52" s="953"/>
      <c r="T52" s="953"/>
      <c r="U52" s="953"/>
      <c r="V52" s="699">
        <v>13</v>
      </c>
      <c r="W52" s="713" t="s">
        <v>483</v>
      </c>
      <c r="X52" s="953"/>
      <c r="Y52" s="953"/>
      <c r="Z52" s="953"/>
      <c r="AA52" s="953"/>
      <c r="AB52" s="953"/>
      <c r="AC52" s="953"/>
      <c r="AD52" s="953"/>
      <c r="AE52" s="953"/>
      <c r="AF52" s="692"/>
      <c r="AG52" s="692"/>
      <c r="AH52" s="692"/>
      <c r="AI52" s="692"/>
      <c r="AJ52" s="692"/>
      <c r="AK52" s="692"/>
      <c r="AL52" s="692"/>
      <c r="AM52" s="692"/>
      <c r="AN52" s="692"/>
      <c r="AO52" s="692"/>
      <c r="AP52" s="692"/>
      <c r="AQ52" s="692"/>
      <c r="AR52" s="692"/>
      <c r="AS52" s="692"/>
      <c r="AT52" s="692"/>
      <c r="AU52" s="692"/>
      <c r="AV52" s="692"/>
      <c r="AW52" s="692"/>
      <c r="AX52" s="692"/>
      <c r="AY52" s="692"/>
      <c r="AZ52" s="692"/>
      <c r="BA52" s="692"/>
      <c r="BB52" s="692"/>
      <c r="BC52" s="692"/>
      <c r="BD52" s="692"/>
    </row>
    <row r="53" spans="1:56" ht="25" customHeight="1">
      <c r="A53" s="692"/>
      <c r="B53" s="715">
        <v>14</v>
      </c>
      <c r="C53" s="713" t="s">
        <v>1021</v>
      </c>
      <c r="D53" s="953"/>
      <c r="E53" s="953"/>
      <c r="F53" s="953"/>
      <c r="G53" s="953"/>
      <c r="H53" s="953"/>
      <c r="I53" s="953"/>
      <c r="J53" s="953"/>
      <c r="K53" s="953"/>
      <c r="L53" s="700">
        <v>14</v>
      </c>
      <c r="M53" s="711" t="s">
        <v>1508</v>
      </c>
      <c r="N53" s="953"/>
      <c r="O53" s="953"/>
      <c r="P53" s="953"/>
      <c r="Q53" s="953"/>
      <c r="R53" s="953"/>
      <c r="S53" s="953"/>
      <c r="T53" s="953"/>
      <c r="U53" s="953"/>
      <c r="V53" s="700">
        <v>14</v>
      </c>
      <c r="W53" s="713" t="s">
        <v>1504</v>
      </c>
      <c r="X53" s="953"/>
      <c r="Y53" s="953"/>
      <c r="Z53" s="953"/>
      <c r="AA53" s="953"/>
      <c r="AB53" s="953"/>
      <c r="AC53" s="953"/>
      <c r="AD53" s="953"/>
      <c r="AE53" s="953"/>
      <c r="AF53" s="692"/>
      <c r="AG53" s="692"/>
      <c r="AH53" s="692"/>
      <c r="AI53" s="692"/>
      <c r="AJ53" s="692"/>
      <c r="AK53" s="692"/>
      <c r="AL53" s="692"/>
      <c r="AM53" s="692"/>
      <c r="AN53" s="692"/>
      <c r="AO53" s="692"/>
      <c r="AP53" s="692"/>
      <c r="AQ53" s="692"/>
      <c r="AR53" s="692"/>
      <c r="AS53" s="692"/>
      <c r="AT53" s="692"/>
      <c r="AU53" s="692"/>
      <c r="AV53" s="692"/>
      <c r="AW53" s="692"/>
      <c r="AX53" s="692"/>
      <c r="AY53" s="692"/>
      <c r="AZ53" s="692"/>
      <c r="BA53" s="692"/>
      <c r="BB53" s="692"/>
      <c r="BC53" s="692"/>
      <c r="BD53" s="692"/>
    </row>
    <row r="54" spans="1:56" ht="25" customHeight="1">
      <c r="A54" s="692"/>
      <c r="B54" s="715">
        <v>15</v>
      </c>
      <c r="C54" s="713" t="s">
        <v>1022</v>
      </c>
      <c r="D54" s="953"/>
      <c r="E54" s="953"/>
      <c r="F54" s="953"/>
      <c r="G54" s="953"/>
      <c r="H54" s="953"/>
      <c r="I54" s="953"/>
      <c r="J54" s="953"/>
      <c r="K54" s="953"/>
      <c r="L54" s="700">
        <v>15</v>
      </c>
      <c r="M54" s="712" t="s">
        <v>1509</v>
      </c>
      <c r="N54" s="953"/>
      <c r="O54" s="953"/>
      <c r="P54" s="953"/>
      <c r="Q54" s="953"/>
      <c r="R54" s="953"/>
      <c r="S54" s="953"/>
      <c r="T54" s="953"/>
      <c r="U54" s="953"/>
      <c r="V54" s="700">
        <v>15</v>
      </c>
      <c r="W54" s="713" t="s">
        <v>1505</v>
      </c>
      <c r="X54" s="953"/>
      <c r="Y54" s="953"/>
      <c r="Z54" s="953"/>
      <c r="AA54" s="953"/>
      <c r="AB54" s="953"/>
      <c r="AC54" s="953"/>
      <c r="AD54" s="953"/>
      <c r="AE54" s="953"/>
      <c r="AF54" s="692"/>
      <c r="AG54" s="692"/>
      <c r="AH54" s="692"/>
      <c r="AI54" s="692"/>
      <c r="AJ54" s="692"/>
      <c r="AK54" s="692"/>
      <c r="AL54" s="692"/>
      <c r="AM54" s="692"/>
      <c r="AN54" s="692"/>
      <c r="AO54" s="692"/>
      <c r="AP54" s="692"/>
      <c r="AQ54" s="692"/>
      <c r="AR54" s="692"/>
      <c r="AS54" s="692"/>
      <c r="AT54" s="692"/>
      <c r="AU54" s="692"/>
      <c r="AV54" s="692"/>
      <c r="AW54" s="692"/>
      <c r="AX54" s="692"/>
      <c r="AY54" s="692"/>
      <c r="AZ54" s="692"/>
      <c r="BA54" s="692"/>
      <c r="BB54" s="692"/>
      <c r="BC54" s="692"/>
      <c r="BD54" s="692"/>
    </row>
    <row r="55" spans="1:56" ht="25" customHeight="1">
      <c r="A55" s="692"/>
      <c r="B55" s="713">
        <v>16</v>
      </c>
      <c r="C55" s="711" t="s">
        <v>1508</v>
      </c>
      <c r="D55" s="953"/>
      <c r="E55" s="953"/>
      <c r="F55" s="953"/>
      <c r="G55" s="953"/>
      <c r="H55" s="953"/>
      <c r="I55" s="953"/>
      <c r="J55" s="953"/>
      <c r="K55" s="953"/>
      <c r="L55" s="699">
        <v>16</v>
      </c>
      <c r="M55" s="713" t="s">
        <v>483</v>
      </c>
      <c r="N55" s="953"/>
      <c r="O55" s="953"/>
      <c r="P55" s="953"/>
      <c r="Q55" s="953"/>
      <c r="R55" s="953"/>
      <c r="S55" s="953"/>
      <c r="T55" s="953"/>
      <c r="U55" s="953"/>
      <c r="V55" s="699">
        <v>16</v>
      </c>
      <c r="W55" s="713" t="s">
        <v>1506</v>
      </c>
      <c r="X55" s="953"/>
      <c r="Y55" s="953"/>
      <c r="Z55" s="953"/>
      <c r="AA55" s="953"/>
      <c r="AB55" s="953"/>
      <c r="AC55" s="953"/>
      <c r="AD55" s="953"/>
      <c r="AE55" s="953"/>
      <c r="AF55" s="692"/>
      <c r="AG55" s="692"/>
      <c r="AH55" s="692"/>
      <c r="AI55" s="692"/>
      <c r="AJ55" s="692"/>
      <c r="AK55" s="692"/>
      <c r="AL55" s="692"/>
      <c r="AM55" s="692"/>
      <c r="AN55" s="692"/>
      <c r="AO55" s="692"/>
      <c r="AP55" s="692"/>
      <c r="AQ55" s="692"/>
      <c r="AR55" s="692"/>
      <c r="AS55" s="692"/>
      <c r="AT55" s="692"/>
      <c r="AU55" s="692"/>
      <c r="AV55" s="692"/>
      <c r="AW55" s="692"/>
      <c r="AX55" s="692"/>
      <c r="AY55" s="692"/>
      <c r="AZ55" s="692"/>
      <c r="BA55" s="692"/>
      <c r="BB55" s="692"/>
      <c r="BC55" s="692"/>
      <c r="BD55" s="692"/>
    </row>
    <row r="56" spans="1:56" ht="25" customHeight="1">
      <c r="A56" s="692"/>
      <c r="B56" s="715">
        <v>17</v>
      </c>
      <c r="C56" s="712" t="s">
        <v>1509</v>
      </c>
      <c r="D56" s="953"/>
      <c r="E56" s="953"/>
      <c r="F56" s="953"/>
      <c r="G56" s="953"/>
      <c r="H56" s="953"/>
      <c r="I56" s="953"/>
      <c r="J56" s="953"/>
      <c r="K56" s="953"/>
      <c r="L56" s="700">
        <v>17</v>
      </c>
      <c r="M56" s="713" t="s">
        <v>1504</v>
      </c>
      <c r="N56" s="953"/>
      <c r="O56" s="953"/>
      <c r="P56" s="953"/>
      <c r="Q56" s="953"/>
      <c r="R56" s="953"/>
      <c r="S56" s="953"/>
      <c r="T56" s="953"/>
      <c r="U56" s="953"/>
      <c r="V56" s="700">
        <v>17</v>
      </c>
      <c r="W56" s="713" t="s">
        <v>1507</v>
      </c>
      <c r="X56" s="953"/>
      <c r="Y56" s="953"/>
      <c r="Z56" s="953"/>
      <c r="AA56" s="953"/>
      <c r="AB56" s="953"/>
      <c r="AC56" s="953"/>
      <c r="AD56" s="953"/>
      <c r="AE56" s="953"/>
      <c r="AF56" s="692"/>
      <c r="AG56" s="692"/>
      <c r="AH56" s="692"/>
      <c r="AI56" s="692"/>
      <c r="AJ56" s="692"/>
      <c r="AK56" s="692"/>
      <c r="AL56" s="692"/>
      <c r="AM56" s="692"/>
      <c r="AN56" s="692"/>
      <c r="AO56" s="692"/>
      <c r="AP56" s="692"/>
      <c r="AQ56" s="692"/>
      <c r="AR56" s="692"/>
      <c r="AS56" s="692"/>
      <c r="AT56" s="692"/>
      <c r="AU56" s="692"/>
      <c r="AV56" s="692"/>
      <c r="AW56" s="692"/>
      <c r="AX56" s="692"/>
      <c r="AY56" s="692"/>
      <c r="AZ56" s="692"/>
      <c r="BA56" s="692"/>
      <c r="BB56" s="692"/>
      <c r="BC56" s="692"/>
      <c r="BD56" s="692"/>
    </row>
    <row r="57" spans="1:56" ht="25" customHeight="1">
      <c r="A57" s="692"/>
      <c r="B57" s="715">
        <v>18</v>
      </c>
      <c r="C57" s="713" t="s">
        <v>483</v>
      </c>
      <c r="D57" s="953"/>
      <c r="E57" s="953"/>
      <c r="F57" s="953"/>
      <c r="G57" s="953"/>
      <c r="H57" s="953"/>
      <c r="I57" s="953"/>
      <c r="J57" s="953"/>
      <c r="K57" s="953"/>
      <c r="L57" s="700">
        <v>18</v>
      </c>
      <c r="M57" s="713" t="s">
        <v>1505</v>
      </c>
      <c r="N57" s="953"/>
      <c r="O57" s="953"/>
      <c r="P57" s="953"/>
      <c r="Q57" s="953"/>
      <c r="R57" s="953"/>
      <c r="S57" s="953"/>
      <c r="T57" s="953"/>
      <c r="U57" s="953"/>
      <c r="V57" s="700">
        <v>18</v>
      </c>
      <c r="W57" s="711" t="s">
        <v>1508</v>
      </c>
      <c r="X57" s="953"/>
      <c r="Y57" s="953"/>
      <c r="Z57" s="953"/>
      <c r="AA57" s="953"/>
      <c r="AB57" s="953"/>
      <c r="AC57" s="953"/>
      <c r="AD57" s="953"/>
      <c r="AE57" s="953"/>
      <c r="AF57" s="692"/>
      <c r="AG57" s="692"/>
      <c r="AH57" s="692"/>
      <c r="AI57" s="692"/>
      <c r="AJ57" s="692"/>
      <c r="AK57" s="692"/>
      <c r="AL57" s="692"/>
      <c r="AM57" s="692"/>
      <c r="AN57" s="692"/>
      <c r="AO57" s="692"/>
      <c r="AP57" s="692"/>
      <c r="AQ57" s="692"/>
      <c r="AR57" s="692"/>
      <c r="AS57" s="692"/>
      <c r="AT57" s="692"/>
      <c r="AU57" s="692"/>
      <c r="AV57" s="692"/>
      <c r="AW57" s="692"/>
      <c r="AX57" s="692"/>
      <c r="AY57" s="692"/>
      <c r="AZ57" s="692"/>
      <c r="BA57" s="692"/>
      <c r="BB57" s="692"/>
      <c r="BC57" s="692"/>
      <c r="BD57" s="692"/>
    </row>
    <row r="58" spans="1:56" ht="25" customHeight="1">
      <c r="A58" s="692"/>
      <c r="B58" s="713">
        <v>19</v>
      </c>
      <c r="C58" s="713" t="s">
        <v>1504</v>
      </c>
      <c r="D58" s="953"/>
      <c r="E58" s="953"/>
      <c r="F58" s="953"/>
      <c r="G58" s="953"/>
      <c r="H58" s="953"/>
      <c r="I58" s="953"/>
      <c r="J58" s="953"/>
      <c r="K58" s="953"/>
      <c r="L58" s="699">
        <v>19</v>
      </c>
      <c r="M58" s="713" t="s">
        <v>1506</v>
      </c>
      <c r="N58" s="953"/>
      <c r="O58" s="953"/>
      <c r="P58" s="953"/>
      <c r="Q58" s="953"/>
      <c r="R58" s="953"/>
      <c r="S58" s="953"/>
      <c r="T58" s="953"/>
      <c r="U58" s="953"/>
      <c r="V58" s="699">
        <v>19</v>
      </c>
      <c r="W58" s="712" t="s">
        <v>1509</v>
      </c>
      <c r="X58" s="953"/>
      <c r="Y58" s="953"/>
      <c r="Z58" s="953"/>
      <c r="AA58" s="953"/>
      <c r="AB58" s="953"/>
      <c r="AC58" s="953"/>
      <c r="AD58" s="953"/>
      <c r="AE58" s="953"/>
      <c r="AF58" s="692"/>
      <c r="AG58" s="692"/>
      <c r="AH58" s="692"/>
      <c r="AI58" s="692"/>
      <c r="AJ58" s="692"/>
      <c r="AK58" s="692"/>
      <c r="AL58" s="692"/>
      <c r="AM58" s="692"/>
      <c r="AN58" s="692"/>
      <c r="AO58" s="692"/>
      <c r="AP58" s="692"/>
      <c r="AQ58" s="692"/>
      <c r="AR58" s="692"/>
      <c r="AS58" s="692"/>
      <c r="AT58" s="692"/>
      <c r="AU58" s="692"/>
      <c r="AV58" s="692"/>
      <c r="AW58" s="692"/>
      <c r="AX58" s="692"/>
      <c r="AY58" s="692"/>
      <c r="AZ58" s="692"/>
      <c r="BA58" s="692"/>
      <c r="BB58" s="692"/>
      <c r="BC58" s="692"/>
      <c r="BD58" s="692"/>
    </row>
    <row r="59" spans="1:56" ht="25" customHeight="1">
      <c r="A59" s="692"/>
      <c r="B59" s="715">
        <v>20</v>
      </c>
      <c r="C59" s="713" t="s">
        <v>1505</v>
      </c>
      <c r="D59" s="953"/>
      <c r="E59" s="953"/>
      <c r="F59" s="953"/>
      <c r="G59" s="953"/>
      <c r="H59" s="953"/>
      <c r="I59" s="953"/>
      <c r="J59" s="953"/>
      <c r="K59" s="953"/>
      <c r="L59" s="700">
        <v>20</v>
      </c>
      <c r="M59" s="713" t="s">
        <v>1507</v>
      </c>
      <c r="N59" s="953"/>
      <c r="O59" s="953"/>
      <c r="P59" s="953"/>
      <c r="Q59" s="953"/>
      <c r="R59" s="953"/>
      <c r="S59" s="953"/>
      <c r="T59" s="953"/>
      <c r="U59" s="953"/>
      <c r="V59" s="700">
        <v>20</v>
      </c>
      <c r="W59" s="713" t="s">
        <v>483</v>
      </c>
      <c r="X59" s="953"/>
      <c r="Y59" s="953"/>
      <c r="Z59" s="953"/>
      <c r="AA59" s="953"/>
      <c r="AB59" s="953"/>
      <c r="AC59" s="953"/>
      <c r="AD59" s="953"/>
      <c r="AE59" s="953"/>
      <c r="AF59" s="692"/>
      <c r="AG59" s="692"/>
      <c r="AH59" s="692"/>
      <c r="AI59" s="692"/>
      <c r="AJ59" s="692"/>
      <c r="AK59" s="692"/>
      <c r="AL59" s="692"/>
      <c r="AM59" s="692"/>
      <c r="AN59" s="692"/>
      <c r="AO59" s="692"/>
      <c r="AP59" s="692"/>
      <c r="AQ59" s="692"/>
      <c r="AR59" s="692"/>
      <c r="AS59" s="692"/>
      <c r="AT59" s="692"/>
      <c r="AU59" s="692"/>
      <c r="AV59" s="692"/>
      <c r="AW59" s="692"/>
      <c r="AX59" s="692"/>
      <c r="AY59" s="692"/>
      <c r="AZ59" s="692"/>
      <c r="BA59" s="692"/>
      <c r="BB59" s="692"/>
      <c r="BC59" s="692"/>
      <c r="BD59" s="692"/>
    </row>
    <row r="60" spans="1:56" ht="25" customHeight="1">
      <c r="A60" s="692"/>
      <c r="B60" s="715">
        <v>21</v>
      </c>
      <c r="C60" s="713" t="s">
        <v>1506</v>
      </c>
      <c r="D60" s="953"/>
      <c r="E60" s="953"/>
      <c r="F60" s="953"/>
      <c r="G60" s="953"/>
      <c r="H60" s="953"/>
      <c r="I60" s="953"/>
      <c r="J60" s="953"/>
      <c r="K60" s="953"/>
      <c r="L60" s="700">
        <v>21</v>
      </c>
      <c r="M60" s="711" t="s">
        <v>1508</v>
      </c>
      <c r="N60" s="953"/>
      <c r="O60" s="953"/>
      <c r="P60" s="953"/>
      <c r="Q60" s="953"/>
      <c r="R60" s="953"/>
      <c r="S60" s="953"/>
      <c r="T60" s="953"/>
      <c r="U60" s="953"/>
      <c r="V60" s="700">
        <v>21</v>
      </c>
      <c r="W60" s="713" t="s">
        <v>1019</v>
      </c>
      <c r="X60" s="953"/>
      <c r="Y60" s="953"/>
      <c r="Z60" s="953"/>
      <c r="AA60" s="953"/>
      <c r="AB60" s="953"/>
      <c r="AC60" s="953"/>
      <c r="AD60" s="953"/>
      <c r="AE60" s="953"/>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c r="BD60" s="692"/>
    </row>
    <row r="61" spans="1:56" ht="25" customHeight="1">
      <c r="A61" s="692"/>
      <c r="B61" s="713">
        <v>22</v>
      </c>
      <c r="C61" s="713" t="s">
        <v>1507</v>
      </c>
      <c r="D61" s="953"/>
      <c r="E61" s="953"/>
      <c r="F61" s="953"/>
      <c r="G61" s="953"/>
      <c r="H61" s="953"/>
      <c r="I61" s="953"/>
      <c r="J61" s="953"/>
      <c r="K61" s="953"/>
      <c r="L61" s="699">
        <v>22</v>
      </c>
      <c r="M61" s="712" t="s">
        <v>1509</v>
      </c>
      <c r="N61" s="953"/>
      <c r="O61" s="953"/>
      <c r="P61" s="953"/>
      <c r="Q61" s="953"/>
      <c r="R61" s="953"/>
      <c r="S61" s="953"/>
      <c r="T61" s="953"/>
      <c r="U61" s="953"/>
      <c r="V61" s="699">
        <v>22</v>
      </c>
      <c r="W61" s="713" t="s">
        <v>1020</v>
      </c>
      <c r="X61" s="953"/>
      <c r="Y61" s="953"/>
      <c r="Z61" s="953"/>
      <c r="AA61" s="953"/>
      <c r="AB61" s="953"/>
      <c r="AC61" s="953"/>
      <c r="AD61" s="953"/>
      <c r="AE61" s="953"/>
      <c r="AF61" s="692"/>
      <c r="AG61" s="692"/>
      <c r="AH61" s="692"/>
      <c r="AI61" s="692"/>
      <c r="AJ61" s="692"/>
      <c r="AK61" s="692"/>
      <c r="AL61" s="692"/>
      <c r="AM61" s="692"/>
      <c r="AN61" s="692"/>
      <c r="AO61" s="692"/>
      <c r="AP61" s="692"/>
      <c r="AQ61" s="692"/>
      <c r="AR61" s="692"/>
      <c r="AS61" s="692"/>
      <c r="AT61" s="692"/>
      <c r="AU61" s="692"/>
      <c r="AV61" s="692"/>
      <c r="AW61" s="692"/>
      <c r="AX61" s="692"/>
      <c r="AY61" s="692"/>
      <c r="AZ61" s="692"/>
      <c r="BA61" s="692"/>
      <c r="BB61" s="692"/>
      <c r="BC61" s="692"/>
      <c r="BD61" s="692"/>
    </row>
    <row r="62" spans="1:56" ht="25" customHeight="1">
      <c r="A62" s="692"/>
      <c r="B62" s="715">
        <v>23</v>
      </c>
      <c r="C62" s="711" t="s">
        <v>1508</v>
      </c>
      <c r="D62" s="953"/>
      <c r="E62" s="953"/>
      <c r="F62" s="953"/>
      <c r="G62" s="953"/>
      <c r="H62" s="953"/>
      <c r="I62" s="953"/>
      <c r="J62" s="953"/>
      <c r="K62" s="953"/>
      <c r="L62" s="700">
        <v>23</v>
      </c>
      <c r="M62" s="713" t="s">
        <v>483</v>
      </c>
      <c r="N62" s="953"/>
      <c r="O62" s="953"/>
      <c r="P62" s="953"/>
      <c r="Q62" s="953"/>
      <c r="R62" s="953"/>
      <c r="S62" s="953"/>
      <c r="T62" s="953"/>
      <c r="U62" s="953"/>
      <c r="V62" s="700">
        <v>23</v>
      </c>
      <c r="W62" s="713" t="s">
        <v>1021</v>
      </c>
      <c r="X62" s="953"/>
      <c r="Y62" s="953"/>
      <c r="Z62" s="953"/>
      <c r="AA62" s="953"/>
      <c r="AB62" s="953"/>
      <c r="AC62" s="953"/>
      <c r="AD62" s="953"/>
      <c r="AE62" s="953"/>
      <c r="AF62" s="692"/>
      <c r="AG62" s="692"/>
      <c r="AH62" s="692"/>
      <c r="AI62" s="692"/>
      <c r="AJ62" s="692"/>
      <c r="AK62" s="692"/>
      <c r="AL62" s="692"/>
      <c r="AM62" s="692"/>
      <c r="AN62" s="692"/>
      <c r="AO62" s="692"/>
      <c r="AP62" s="692"/>
      <c r="AQ62" s="692"/>
      <c r="AR62" s="692"/>
      <c r="AS62" s="692"/>
      <c r="AT62" s="692"/>
      <c r="AU62" s="692"/>
      <c r="AV62" s="692"/>
      <c r="AW62" s="692"/>
      <c r="AX62" s="692"/>
      <c r="AY62" s="692"/>
      <c r="AZ62" s="692"/>
      <c r="BA62" s="692"/>
      <c r="BB62" s="692"/>
      <c r="BC62" s="692"/>
      <c r="BD62" s="692"/>
    </row>
    <row r="63" spans="1:56" ht="25" customHeight="1">
      <c r="A63" s="692"/>
      <c r="B63" s="715">
        <v>24</v>
      </c>
      <c r="C63" s="712" t="s">
        <v>1509</v>
      </c>
      <c r="D63" s="953"/>
      <c r="E63" s="953"/>
      <c r="F63" s="953"/>
      <c r="G63" s="953"/>
      <c r="H63" s="953"/>
      <c r="I63" s="953"/>
      <c r="J63" s="953"/>
      <c r="K63" s="953"/>
      <c r="L63" s="700">
        <v>24</v>
      </c>
      <c r="M63" s="713" t="s">
        <v>1019</v>
      </c>
      <c r="N63" s="953"/>
      <c r="O63" s="953"/>
      <c r="P63" s="953"/>
      <c r="Q63" s="953"/>
      <c r="R63" s="953"/>
      <c r="S63" s="953"/>
      <c r="T63" s="953"/>
      <c r="U63" s="953"/>
      <c r="V63" s="700">
        <v>24</v>
      </c>
      <c r="W63" s="713" t="s">
        <v>1022</v>
      </c>
      <c r="X63" s="953"/>
      <c r="Y63" s="953"/>
      <c r="Z63" s="953"/>
      <c r="AA63" s="953"/>
      <c r="AB63" s="953"/>
      <c r="AC63" s="953"/>
      <c r="AD63" s="953"/>
      <c r="AE63" s="953"/>
      <c r="AF63" s="692"/>
      <c r="AG63" s="692"/>
      <c r="AH63" s="692"/>
      <c r="AI63" s="692"/>
      <c r="AJ63" s="692"/>
      <c r="AK63" s="692"/>
      <c r="AL63" s="692"/>
      <c r="AM63" s="692"/>
      <c r="AN63" s="692"/>
      <c r="AO63" s="692"/>
      <c r="AP63" s="692"/>
      <c r="AQ63" s="692"/>
      <c r="AR63" s="692"/>
      <c r="AS63" s="692"/>
      <c r="AT63" s="692"/>
      <c r="AU63" s="692"/>
      <c r="AV63" s="692"/>
      <c r="AW63" s="692"/>
      <c r="AX63" s="692"/>
      <c r="AY63" s="692"/>
      <c r="AZ63" s="692"/>
      <c r="BA63" s="692"/>
      <c r="BB63" s="692"/>
      <c r="BC63" s="692"/>
      <c r="BD63" s="692"/>
    </row>
    <row r="64" spans="1:56" ht="25" customHeight="1">
      <c r="A64" s="692"/>
      <c r="B64" s="713">
        <v>25</v>
      </c>
      <c r="C64" s="713" t="s">
        <v>483</v>
      </c>
      <c r="D64" s="953"/>
      <c r="E64" s="953"/>
      <c r="F64" s="953"/>
      <c r="G64" s="953"/>
      <c r="H64" s="953"/>
      <c r="I64" s="953"/>
      <c r="J64" s="953"/>
      <c r="K64" s="953"/>
      <c r="L64" s="699">
        <v>25</v>
      </c>
      <c r="M64" s="713" t="s">
        <v>1020</v>
      </c>
      <c r="N64" s="953"/>
      <c r="O64" s="953"/>
      <c r="P64" s="953"/>
      <c r="Q64" s="953"/>
      <c r="R64" s="953"/>
      <c r="S64" s="953"/>
      <c r="T64" s="953"/>
      <c r="U64" s="953"/>
      <c r="V64" s="699">
        <v>25</v>
      </c>
      <c r="W64" s="711" t="s">
        <v>1508</v>
      </c>
      <c r="X64" s="953"/>
      <c r="Y64" s="953"/>
      <c r="Z64" s="953"/>
      <c r="AA64" s="953"/>
      <c r="AB64" s="953"/>
      <c r="AC64" s="953"/>
      <c r="AD64" s="953"/>
      <c r="AE64" s="953"/>
      <c r="AF64" s="692"/>
      <c r="AG64" s="692"/>
      <c r="AH64" s="692"/>
      <c r="AI64" s="692"/>
      <c r="AJ64" s="692"/>
      <c r="AK64" s="692"/>
      <c r="AL64" s="692"/>
      <c r="AM64" s="692"/>
      <c r="AN64" s="692"/>
      <c r="AO64" s="692"/>
      <c r="AP64" s="692"/>
      <c r="AQ64" s="692"/>
      <c r="AR64" s="692"/>
      <c r="AS64" s="692"/>
      <c r="AT64" s="692"/>
      <c r="AU64" s="692"/>
      <c r="AV64" s="692"/>
      <c r="AW64" s="692"/>
      <c r="AX64" s="692"/>
      <c r="AY64" s="692"/>
      <c r="AZ64" s="692"/>
      <c r="BA64" s="692"/>
      <c r="BB64" s="692"/>
      <c r="BC64" s="692"/>
      <c r="BD64" s="692"/>
    </row>
    <row r="65" spans="1:56" ht="25" customHeight="1">
      <c r="A65" s="692"/>
      <c r="B65" s="715">
        <v>26</v>
      </c>
      <c r="C65" s="713" t="s">
        <v>1019</v>
      </c>
      <c r="D65" s="953"/>
      <c r="E65" s="953"/>
      <c r="F65" s="953"/>
      <c r="G65" s="953"/>
      <c r="H65" s="953"/>
      <c r="I65" s="953"/>
      <c r="J65" s="953"/>
      <c r="K65" s="953"/>
      <c r="L65" s="700">
        <v>26</v>
      </c>
      <c r="M65" s="713" t="s">
        <v>1021</v>
      </c>
      <c r="N65" s="953"/>
      <c r="O65" s="953"/>
      <c r="P65" s="953"/>
      <c r="Q65" s="953"/>
      <c r="R65" s="953"/>
      <c r="S65" s="953"/>
      <c r="T65" s="953"/>
      <c r="U65" s="953"/>
      <c r="V65" s="700">
        <v>26</v>
      </c>
      <c r="W65" s="712" t="s">
        <v>1509</v>
      </c>
      <c r="X65" s="953"/>
      <c r="Y65" s="953"/>
      <c r="Z65" s="953"/>
      <c r="AA65" s="953"/>
      <c r="AB65" s="953"/>
      <c r="AC65" s="953"/>
      <c r="AD65" s="953"/>
      <c r="AE65" s="953"/>
      <c r="AF65" s="692"/>
      <c r="AG65" s="692"/>
      <c r="AH65" s="692"/>
      <c r="AI65" s="692"/>
      <c r="AJ65" s="692"/>
      <c r="AK65" s="692"/>
      <c r="AL65" s="692"/>
      <c r="AM65" s="692"/>
      <c r="AN65" s="692"/>
      <c r="AO65" s="692"/>
      <c r="AP65" s="692"/>
      <c r="AQ65" s="692"/>
      <c r="AR65" s="692"/>
      <c r="AS65" s="692"/>
      <c r="AT65" s="692"/>
      <c r="AU65" s="692"/>
      <c r="AV65" s="692"/>
      <c r="AW65" s="692"/>
      <c r="AX65" s="692"/>
      <c r="AY65" s="692"/>
      <c r="AZ65" s="692"/>
      <c r="BA65" s="692"/>
      <c r="BB65" s="692"/>
      <c r="BC65" s="692"/>
      <c r="BD65" s="692"/>
    </row>
    <row r="66" spans="1:56" ht="25" customHeight="1">
      <c r="A66" s="692"/>
      <c r="B66" s="715">
        <v>27</v>
      </c>
      <c r="C66" s="713" t="s">
        <v>1020</v>
      </c>
      <c r="D66" s="953"/>
      <c r="E66" s="953"/>
      <c r="F66" s="953"/>
      <c r="G66" s="953"/>
      <c r="H66" s="953"/>
      <c r="I66" s="953"/>
      <c r="J66" s="953"/>
      <c r="K66" s="953"/>
      <c r="L66" s="700">
        <v>27</v>
      </c>
      <c r="M66" s="713" t="s">
        <v>1022</v>
      </c>
      <c r="N66" s="953"/>
      <c r="O66" s="953"/>
      <c r="P66" s="953"/>
      <c r="Q66" s="953"/>
      <c r="R66" s="953"/>
      <c r="S66" s="953"/>
      <c r="T66" s="953"/>
      <c r="U66" s="953"/>
      <c r="V66" s="700">
        <v>27</v>
      </c>
      <c r="W66" s="713" t="s">
        <v>483</v>
      </c>
      <c r="X66" s="953"/>
      <c r="Y66" s="953"/>
      <c r="Z66" s="953"/>
      <c r="AA66" s="953"/>
      <c r="AB66" s="953"/>
      <c r="AC66" s="953"/>
      <c r="AD66" s="953"/>
      <c r="AE66" s="953"/>
      <c r="AF66" s="692"/>
      <c r="AG66" s="692"/>
      <c r="AH66" s="692"/>
      <c r="AI66" s="692"/>
      <c r="AJ66" s="692"/>
      <c r="AK66" s="692"/>
      <c r="AL66" s="692"/>
      <c r="AM66" s="692"/>
      <c r="AN66" s="692"/>
      <c r="AO66" s="692"/>
      <c r="AP66" s="692"/>
      <c r="AQ66" s="692"/>
      <c r="AR66" s="692"/>
      <c r="AS66" s="692"/>
      <c r="AT66" s="692"/>
      <c r="AU66" s="692"/>
      <c r="AV66" s="692"/>
      <c r="AW66" s="692"/>
      <c r="AX66" s="692"/>
      <c r="AY66" s="692"/>
      <c r="AZ66" s="692"/>
      <c r="BA66" s="692"/>
      <c r="BB66" s="692"/>
      <c r="BC66" s="692"/>
      <c r="BD66" s="692"/>
    </row>
    <row r="67" spans="1:56" ht="25" customHeight="1">
      <c r="A67" s="692"/>
      <c r="B67" s="713">
        <v>28</v>
      </c>
      <c r="C67" s="713" t="s">
        <v>1021</v>
      </c>
      <c r="D67" s="953"/>
      <c r="E67" s="953"/>
      <c r="F67" s="953"/>
      <c r="G67" s="953"/>
      <c r="H67" s="953"/>
      <c r="I67" s="953"/>
      <c r="J67" s="953"/>
      <c r="K67" s="953"/>
      <c r="L67" s="699">
        <v>28</v>
      </c>
      <c r="M67" s="711" t="s">
        <v>1508</v>
      </c>
      <c r="N67" s="953"/>
      <c r="O67" s="953"/>
      <c r="P67" s="953"/>
      <c r="Q67" s="953"/>
      <c r="R67" s="953"/>
      <c r="S67" s="953"/>
      <c r="T67" s="953"/>
      <c r="U67" s="953"/>
      <c r="V67" s="699">
        <v>28</v>
      </c>
      <c r="W67" s="713" t="s">
        <v>1019</v>
      </c>
      <c r="X67" s="953"/>
      <c r="Y67" s="953"/>
      <c r="Z67" s="953"/>
      <c r="AA67" s="953"/>
      <c r="AB67" s="953"/>
      <c r="AC67" s="953"/>
      <c r="AD67" s="953"/>
      <c r="AE67" s="953"/>
      <c r="AF67" s="692"/>
      <c r="AG67" s="692"/>
      <c r="AH67" s="692"/>
      <c r="AI67" s="692"/>
      <c r="AJ67" s="692"/>
      <c r="AK67" s="692"/>
      <c r="AL67" s="692"/>
      <c r="AM67" s="692"/>
      <c r="AN67" s="692"/>
      <c r="AO67" s="692"/>
      <c r="AP67" s="692"/>
      <c r="AQ67" s="692"/>
      <c r="AR67" s="692"/>
      <c r="AS67" s="692"/>
      <c r="AT67" s="692"/>
      <c r="AU67" s="692"/>
      <c r="AV67" s="692"/>
      <c r="AW67" s="692"/>
      <c r="AX67" s="692"/>
      <c r="AY67" s="692"/>
      <c r="AZ67" s="692"/>
      <c r="BA67" s="692"/>
      <c r="BB67" s="692"/>
      <c r="BC67" s="692"/>
      <c r="BD67" s="692"/>
    </row>
    <row r="68" spans="1:56" ht="25" customHeight="1">
      <c r="A68" s="692"/>
      <c r="B68" s="715">
        <v>29</v>
      </c>
      <c r="C68" s="714" t="s">
        <v>1022</v>
      </c>
      <c r="D68" s="954" t="s">
        <v>1521</v>
      </c>
      <c r="E68" s="955"/>
      <c r="F68" s="955"/>
      <c r="G68" s="955"/>
      <c r="H68" s="955"/>
      <c r="I68" s="955"/>
      <c r="J68" s="955"/>
      <c r="K68" s="955"/>
      <c r="L68" s="700">
        <v>29</v>
      </c>
      <c r="M68" s="712" t="s">
        <v>1509</v>
      </c>
      <c r="N68" s="953"/>
      <c r="O68" s="953"/>
      <c r="P68" s="953"/>
      <c r="Q68" s="953"/>
      <c r="R68" s="953"/>
      <c r="S68" s="953"/>
      <c r="T68" s="953"/>
      <c r="U68" s="953"/>
      <c r="V68" s="700">
        <v>29</v>
      </c>
      <c r="W68" s="713" t="s">
        <v>1020</v>
      </c>
      <c r="X68" s="953"/>
      <c r="Y68" s="953"/>
      <c r="Z68" s="953"/>
      <c r="AA68" s="953"/>
      <c r="AB68" s="953"/>
      <c r="AC68" s="953"/>
      <c r="AD68" s="953"/>
      <c r="AE68" s="953"/>
      <c r="AF68" s="692"/>
      <c r="AG68" s="692"/>
      <c r="AH68" s="692"/>
      <c r="AI68" s="692"/>
      <c r="AJ68" s="692"/>
      <c r="AK68" s="692"/>
      <c r="AL68" s="692"/>
      <c r="AM68" s="692"/>
      <c r="AN68" s="692"/>
      <c r="AO68" s="692"/>
      <c r="AP68" s="692"/>
      <c r="AQ68" s="692"/>
      <c r="AR68" s="692"/>
      <c r="AS68" s="692"/>
      <c r="AT68" s="692"/>
      <c r="AU68" s="692"/>
      <c r="AV68" s="692"/>
      <c r="AW68" s="692"/>
      <c r="AX68" s="692"/>
      <c r="AY68" s="692"/>
      <c r="AZ68" s="692"/>
      <c r="BA68" s="692"/>
      <c r="BB68" s="692"/>
      <c r="BC68" s="692"/>
      <c r="BD68" s="692"/>
    </row>
    <row r="69" spans="1:56" ht="25" customHeight="1">
      <c r="A69" s="692"/>
      <c r="B69" s="715">
        <v>30</v>
      </c>
      <c r="C69" s="711" t="s">
        <v>1508</v>
      </c>
      <c r="D69" s="953"/>
      <c r="E69" s="953"/>
      <c r="F69" s="953"/>
      <c r="G69" s="953"/>
      <c r="H69" s="953"/>
      <c r="I69" s="953"/>
      <c r="J69" s="953"/>
      <c r="K69" s="953"/>
      <c r="L69" s="700">
        <v>30</v>
      </c>
      <c r="M69" s="713" t="s">
        <v>483</v>
      </c>
      <c r="N69" s="953"/>
      <c r="O69" s="953"/>
      <c r="P69" s="953"/>
      <c r="Q69" s="953"/>
      <c r="R69" s="953"/>
      <c r="S69" s="953"/>
      <c r="T69" s="953"/>
      <c r="U69" s="953"/>
      <c r="V69" s="700">
        <v>30</v>
      </c>
      <c r="W69" s="713" t="s">
        <v>1021</v>
      </c>
      <c r="X69" s="953"/>
      <c r="Y69" s="953"/>
      <c r="Z69" s="953"/>
      <c r="AA69" s="953"/>
      <c r="AB69" s="953"/>
      <c r="AC69" s="953"/>
      <c r="AD69" s="953"/>
      <c r="AE69" s="953"/>
      <c r="AF69" s="692"/>
      <c r="AG69" s="692"/>
      <c r="AH69" s="692"/>
      <c r="AI69" s="692"/>
      <c r="AJ69" s="692"/>
      <c r="AK69" s="692"/>
      <c r="AL69" s="692"/>
      <c r="AM69" s="692"/>
      <c r="AN69" s="692"/>
      <c r="AO69" s="692"/>
      <c r="AP69" s="692"/>
      <c r="AQ69" s="692"/>
      <c r="AR69" s="692"/>
      <c r="AS69" s="692"/>
      <c r="AT69" s="692"/>
      <c r="AU69" s="692"/>
      <c r="AV69" s="692"/>
      <c r="AW69" s="692"/>
      <c r="AX69" s="692"/>
      <c r="AY69" s="692"/>
      <c r="AZ69" s="692"/>
      <c r="BA69" s="692"/>
      <c r="BB69" s="692"/>
      <c r="BC69" s="692"/>
      <c r="BD69" s="692"/>
    </row>
    <row r="70" spans="1:56" ht="25" customHeight="1">
      <c r="A70" s="692"/>
      <c r="B70" s="713"/>
      <c r="C70" s="716"/>
      <c r="D70" s="952"/>
      <c r="E70" s="952"/>
      <c r="F70" s="952"/>
      <c r="G70" s="952"/>
      <c r="H70" s="952"/>
      <c r="I70" s="952"/>
      <c r="J70" s="952"/>
      <c r="K70" s="952"/>
      <c r="L70" s="702">
        <v>31</v>
      </c>
      <c r="M70" s="715" t="s">
        <v>1513</v>
      </c>
      <c r="N70" s="952"/>
      <c r="O70" s="952"/>
      <c r="P70" s="952"/>
      <c r="Q70" s="952"/>
      <c r="R70" s="952"/>
      <c r="S70" s="952"/>
      <c r="T70" s="952"/>
      <c r="U70" s="952"/>
      <c r="V70" s="702"/>
      <c r="W70" s="715"/>
      <c r="X70" s="952"/>
      <c r="Y70" s="952"/>
      <c r="Z70" s="952"/>
      <c r="AA70" s="952"/>
      <c r="AB70" s="952"/>
      <c r="AC70" s="952"/>
      <c r="AD70" s="952"/>
      <c r="AE70" s="952"/>
      <c r="AF70" s="701"/>
      <c r="AG70" s="692"/>
      <c r="AH70" s="692"/>
      <c r="AI70" s="692"/>
      <c r="AJ70" s="692"/>
      <c r="AK70" s="692"/>
      <c r="AL70" s="692"/>
      <c r="AM70" s="692"/>
      <c r="AN70" s="692"/>
      <c r="AO70" s="692"/>
      <c r="AP70" s="692"/>
      <c r="AQ70" s="692"/>
      <c r="AR70" s="692"/>
      <c r="AS70" s="692"/>
      <c r="AT70" s="692"/>
      <c r="AU70" s="692"/>
      <c r="AV70" s="692"/>
      <c r="AW70" s="692"/>
      <c r="AX70" s="692"/>
      <c r="AY70" s="692"/>
      <c r="AZ70" s="692"/>
      <c r="BA70" s="692"/>
      <c r="BB70" s="692"/>
      <c r="BC70" s="692"/>
      <c r="BD70" s="692"/>
    </row>
    <row r="71" spans="1:56" ht="25" customHeight="1">
      <c r="A71" s="692"/>
      <c r="B71" s="692"/>
      <c r="C71" s="692"/>
      <c r="D71" s="692"/>
      <c r="E71" s="692"/>
      <c r="F71" s="692"/>
      <c r="G71" s="692"/>
      <c r="H71" s="692"/>
      <c r="I71" s="692"/>
      <c r="J71" s="692"/>
      <c r="K71" s="692"/>
      <c r="L71" s="692"/>
      <c r="M71" s="692"/>
      <c r="N71" s="692"/>
      <c r="O71" s="692"/>
      <c r="P71" s="692"/>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2"/>
      <c r="AU71" s="692"/>
      <c r="AV71" s="692"/>
      <c r="AW71" s="692"/>
      <c r="AX71" s="692"/>
      <c r="AY71" s="692"/>
      <c r="AZ71" s="692"/>
      <c r="BA71" s="692"/>
      <c r="BB71" s="692"/>
      <c r="BC71" s="692"/>
      <c r="BD71" s="692"/>
    </row>
    <row r="72" spans="1:56" ht="25" customHeight="1">
      <c r="A72" s="692"/>
      <c r="J72" s="692"/>
      <c r="K72" s="950" t="s">
        <v>1016</v>
      </c>
      <c r="L72" s="951"/>
      <c r="M72" s="951"/>
      <c r="N72" s="951"/>
      <c r="O72" s="951"/>
      <c r="P72" s="951"/>
      <c r="Q72" s="951"/>
      <c r="R72" s="951"/>
      <c r="S72" s="951"/>
      <c r="T72" s="951"/>
      <c r="U72" s="951"/>
      <c r="V72" s="951"/>
      <c r="W72" s="951"/>
      <c r="X72" s="951"/>
      <c r="Y72" s="697"/>
      <c r="Z72" s="692"/>
      <c r="AA72" s="692"/>
      <c r="AB72" s="692"/>
      <c r="AC72" s="692"/>
      <c r="AD72" s="692"/>
      <c r="AE72" s="692"/>
      <c r="AF72" s="692"/>
      <c r="AG72" s="692"/>
      <c r="AH72" s="692"/>
      <c r="AI72" s="692"/>
      <c r="AJ72" s="692"/>
      <c r="AK72" s="692"/>
      <c r="AL72" s="692"/>
      <c r="AM72" s="692"/>
      <c r="AN72" s="692"/>
      <c r="AO72" s="692"/>
      <c r="AP72" s="692"/>
      <c r="AQ72" s="692"/>
      <c r="AR72" s="692"/>
      <c r="AS72" s="692"/>
      <c r="AT72" s="692"/>
      <c r="AU72" s="692"/>
      <c r="AV72" s="692"/>
      <c r="AW72" s="692"/>
      <c r="AX72" s="692"/>
      <c r="AY72" s="692"/>
      <c r="AZ72" s="692"/>
      <c r="BA72" s="692"/>
      <c r="BB72" s="692"/>
      <c r="BC72" s="692"/>
      <c r="BD72" s="692"/>
    </row>
    <row r="73" spans="1:56" ht="25" customHeight="1" thickBot="1">
      <c r="A73" s="692"/>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2"/>
      <c r="AG73" s="692"/>
      <c r="AH73" s="692"/>
      <c r="AI73" s="692"/>
      <c r="AJ73" s="692"/>
      <c r="AK73" s="692"/>
      <c r="AL73" s="692"/>
      <c r="AM73" s="692"/>
      <c r="AN73" s="692"/>
      <c r="AO73" s="692"/>
      <c r="AP73" s="692"/>
      <c r="AQ73" s="692"/>
      <c r="AR73" s="692"/>
      <c r="AS73" s="692"/>
      <c r="AT73" s="692"/>
      <c r="AU73" s="692"/>
      <c r="AV73" s="692"/>
      <c r="AW73" s="692"/>
      <c r="AX73" s="692"/>
      <c r="AY73" s="692"/>
      <c r="AZ73" s="692"/>
      <c r="BA73" s="692"/>
      <c r="BB73" s="692"/>
      <c r="BC73" s="692"/>
      <c r="BD73" s="692"/>
    </row>
    <row r="74" spans="1:56" ht="25" customHeight="1">
      <c r="A74" s="692"/>
      <c r="B74" s="956" t="s">
        <v>1480</v>
      </c>
      <c r="C74" s="957"/>
      <c r="D74" s="957"/>
      <c r="E74" s="957"/>
      <c r="F74" s="957"/>
      <c r="G74" s="957"/>
      <c r="H74" s="957"/>
      <c r="I74" s="957"/>
      <c r="J74" s="957"/>
      <c r="K74" s="958"/>
      <c r="L74" s="956" t="s">
        <v>1481</v>
      </c>
      <c r="M74" s="957"/>
      <c r="N74" s="957"/>
      <c r="O74" s="957"/>
      <c r="P74" s="957"/>
      <c r="Q74" s="957"/>
      <c r="R74" s="957"/>
      <c r="S74" s="957"/>
      <c r="T74" s="957"/>
      <c r="U74" s="958"/>
      <c r="V74" s="956" t="s">
        <v>1482</v>
      </c>
      <c r="W74" s="957"/>
      <c r="X74" s="957"/>
      <c r="Y74" s="957"/>
      <c r="Z74" s="957"/>
      <c r="AA74" s="957"/>
      <c r="AB74" s="957"/>
      <c r="AC74" s="957"/>
      <c r="AD74" s="957"/>
      <c r="AE74" s="958"/>
      <c r="AF74" s="705" t="s">
        <v>1492</v>
      </c>
      <c r="AG74" s="692"/>
      <c r="AH74" s="692"/>
      <c r="AI74" s="692"/>
      <c r="AJ74" s="692"/>
      <c r="AK74" s="692"/>
      <c r="AL74" s="692"/>
      <c r="AM74" s="692"/>
      <c r="AN74" s="692"/>
      <c r="AO74" s="692"/>
      <c r="AP74" s="692"/>
      <c r="AQ74" s="692"/>
      <c r="AR74" s="692"/>
      <c r="AS74" s="692"/>
      <c r="AT74" s="692"/>
      <c r="AU74" s="692"/>
      <c r="AV74" s="692"/>
      <c r="AW74" s="692"/>
      <c r="AX74" s="692"/>
      <c r="AY74" s="692"/>
      <c r="AZ74" s="692"/>
      <c r="BA74" s="692"/>
      <c r="BB74" s="692"/>
      <c r="BC74" s="692"/>
      <c r="BD74" s="692"/>
    </row>
    <row r="75" spans="1:56" ht="25" customHeight="1">
      <c r="A75" s="692"/>
      <c r="B75" s="713">
        <v>1</v>
      </c>
      <c r="C75" s="713" t="s">
        <v>1022</v>
      </c>
      <c r="D75" s="952"/>
      <c r="E75" s="952"/>
      <c r="F75" s="952"/>
      <c r="G75" s="952"/>
      <c r="H75" s="952"/>
      <c r="I75" s="952"/>
      <c r="J75" s="952"/>
      <c r="K75" s="952"/>
      <c r="L75" s="713">
        <v>1</v>
      </c>
      <c r="M75" s="713" t="s">
        <v>483</v>
      </c>
      <c r="N75" s="952"/>
      <c r="O75" s="952"/>
      <c r="P75" s="952"/>
      <c r="Q75" s="952"/>
      <c r="R75" s="952"/>
      <c r="S75" s="952"/>
      <c r="T75" s="952"/>
      <c r="U75" s="952"/>
      <c r="V75" s="713">
        <v>1</v>
      </c>
      <c r="W75" s="713" t="s">
        <v>1021</v>
      </c>
      <c r="X75" s="952"/>
      <c r="Y75" s="952"/>
      <c r="Z75" s="952"/>
      <c r="AA75" s="952"/>
      <c r="AB75" s="952"/>
      <c r="AC75" s="952"/>
      <c r="AD75" s="952"/>
      <c r="AE75" s="952"/>
      <c r="AF75" s="692"/>
      <c r="AG75" s="692"/>
      <c r="AH75" s="692"/>
      <c r="AI75" s="692"/>
      <c r="AJ75" s="692"/>
      <c r="AK75" s="692"/>
      <c r="AL75" s="692"/>
      <c r="AM75" s="692"/>
      <c r="AN75" s="692"/>
      <c r="AO75" s="692"/>
      <c r="AP75" s="692"/>
      <c r="AQ75" s="692"/>
      <c r="AR75" s="692"/>
      <c r="AS75" s="692"/>
      <c r="AT75" s="692"/>
      <c r="AU75" s="692"/>
      <c r="AV75" s="692"/>
      <c r="AW75" s="692"/>
      <c r="AX75" s="692"/>
      <c r="AY75" s="692"/>
      <c r="AZ75" s="692"/>
      <c r="BA75" s="692"/>
      <c r="BB75" s="692"/>
      <c r="BC75" s="692"/>
      <c r="BD75" s="692"/>
    </row>
    <row r="76" spans="1:56" ht="25" customHeight="1">
      <c r="A76" s="692"/>
      <c r="B76" s="715">
        <v>2</v>
      </c>
      <c r="C76" s="711" t="s">
        <v>1508</v>
      </c>
      <c r="D76" s="953"/>
      <c r="E76" s="953"/>
      <c r="F76" s="953"/>
      <c r="G76" s="953"/>
      <c r="H76" s="953"/>
      <c r="I76" s="953"/>
      <c r="J76" s="953"/>
      <c r="K76" s="953"/>
      <c r="L76" s="715">
        <v>2</v>
      </c>
      <c r="M76" s="713" t="s">
        <v>1019</v>
      </c>
      <c r="N76" s="953"/>
      <c r="O76" s="953"/>
      <c r="P76" s="953"/>
      <c r="Q76" s="953"/>
      <c r="R76" s="953"/>
      <c r="S76" s="953"/>
      <c r="T76" s="953"/>
      <c r="U76" s="953"/>
      <c r="V76" s="715">
        <v>2</v>
      </c>
      <c r="W76" s="713" t="s">
        <v>1022</v>
      </c>
      <c r="X76" s="953"/>
      <c r="Y76" s="953"/>
      <c r="Z76" s="953"/>
      <c r="AA76" s="953"/>
      <c r="AB76" s="953"/>
      <c r="AC76" s="953"/>
      <c r="AD76" s="953"/>
      <c r="AE76" s="953"/>
      <c r="AF76" s="692"/>
      <c r="AG76" s="692"/>
      <c r="AH76" s="692"/>
      <c r="AI76" s="692"/>
      <c r="AJ76" s="692"/>
      <c r="AK76" s="692"/>
      <c r="AL76" s="692"/>
      <c r="AM76" s="692"/>
      <c r="AN76" s="692"/>
      <c r="AO76" s="692"/>
      <c r="AP76" s="692"/>
      <c r="AQ76" s="692"/>
      <c r="AR76" s="692"/>
      <c r="AS76" s="692"/>
      <c r="AT76" s="692"/>
      <c r="AU76" s="692"/>
      <c r="AV76" s="692"/>
      <c r="AW76" s="692"/>
      <c r="AX76" s="692"/>
      <c r="AY76" s="692"/>
      <c r="AZ76" s="692"/>
      <c r="BA76" s="692"/>
      <c r="BB76" s="692"/>
      <c r="BC76" s="692"/>
      <c r="BD76" s="692"/>
    </row>
    <row r="77" spans="1:56" ht="25" customHeight="1">
      <c r="A77" s="692"/>
      <c r="B77" s="715">
        <v>3</v>
      </c>
      <c r="C77" s="712" t="s">
        <v>1509</v>
      </c>
      <c r="D77" s="953"/>
      <c r="E77" s="953"/>
      <c r="F77" s="953"/>
      <c r="G77" s="953"/>
      <c r="H77" s="953"/>
      <c r="I77" s="953"/>
      <c r="J77" s="953"/>
      <c r="K77" s="953"/>
      <c r="L77" s="715">
        <v>3</v>
      </c>
      <c r="M77" s="713" t="s">
        <v>1020</v>
      </c>
      <c r="N77" s="953"/>
      <c r="O77" s="953"/>
      <c r="P77" s="953"/>
      <c r="Q77" s="953"/>
      <c r="R77" s="953"/>
      <c r="S77" s="953"/>
      <c r="T77" s="953"/>
      <c r="U77" s="953"/>
      <c r="V77" s="715">
        <v>3</v>
      </c>
      <c r="W77" s="711" t="s">
        <v>1508</v>
      </c>
      <c r="X77" s="953"/>
      <c r="Y77" s="953"/>
      <c r="Z77" s="953"/>
      <c r="AA77" s="953"/>
      <c r="AB77" s="953"/>
      <c r="AC77" s="953"/>
      <c r="AD77" s="953"/>
      <c r="AE77" s="953"/>
      <c r="AF77" s="692"/>
      <c r="AG77" s="692"/>
      <c r="AH77" s="692"/>
      <c r="AI77" s="692"/>
      <c r="AJ77" s="692"/>
      <c r="AK77" s="692"/>
      <c r="AL77" s="692"/>
      <c r="AM77" s="692"/>
      <c r="AN77" s="692"/>
      <c r="AO77" s="692"/>
      <c r="AP77" s="692"/>
      <c r="AQ77" s="692"/>
      <c r="AR77" s="692"/>
      <c r="AS77" s="692"/>
      <c r="AT77" s="692"/>
      <c r="AU77" s="692"/>
      <c r="AV77" s="692"/>
      <c r="AW77" s="692"/>
      <c r="AX77" s="692"/>
      <c r="AY77" s="692"/>
      <c r="AZ77" s="692"/>
      <c r="BA77" s="692"/>
      <c r="BB77" s="692"/>
      <c r="BC77" s="692"/>
      <c r="BD77" s="692"/>
    </row>
    <row r="78" spans="1:56" ht="25" customHeight="1">
      <c r="A78" s="692"/>
      <c r="B78" s="713">
        <v>4</v>
      </c>
      <c r="C78" s="713" t="s">
        <v>483</v>
      </c>
      <c r="D78" s="953"/>
      <c r="E78" s="953"/>
      <c r="F78" s="953"/>
      <c r="G78" s="953"/>
      <c r="H78" s="953"/>
      <c r="I78" s="953"/>
      <c r="J78" s="953"/>
      <c r="K78" s="953"/>
      <c r="L78" s="713">
        <v>4</v>
      </c>
      <c r="M78" s="713" t="s">
        <v>1021</v>
      </c>
      <c r="N78" s="953"/>
      <c r="O78" s="953"/>
      <c r="P78" s="953"/>
      <c r="Q78" s="953"/>
      <c r="R78" s="953"/>
      <c r="S78" s="953"/>
      <c r="T78" s="953"/>
      <c r="U78" s="953"/>
      <c r="V78" s="713">
        <v>4</v>
      </c>
      <c r="W78" s="712" t="s">
        <v>1509</v>
      </c>
      <c r="X78" s="953"/>
      <c r="Y78" s="953"/>
      <c r="Z78" s="953"/>
      <c r="AA78" s="953"/>
      <c r="AB78" s="953"/>
      <c r="AC78" s="953"/>
      <c r="AD78" s="953"/>
      <c r="AE78" s="953"/>
      <c r="AF78" s="692"/>
      <c r="AG78" s="692"/>
      <c r="AH78" s="692"/>
      <c r="AI78" s="692"/>
      <c r="AJ78" s="692"/>
      <c r="AK78" s="692"/>
      <c r="AL78" s="692"/>
      <c r="AM78" s="692"/>
      <c r="AN78" s="692"/>
      <c r="AO78" s="692"/>
      <c r="AP78" s="692"/>
      <c r="AQ78" s="692"/>
      <c r="AR78" s="692"/>
      <c r="AS78" s="692"/>
      <c r="AT78" s="692"/>
      <c r="AU78" s="692"/>
      <c r="AV78" s="692"/>
      <c r="AW78" s="692"/>
      <c r="AX78" s="692"/>
      <c r="AY78" s="692"/>
      <c r="AZ78" s="692"/>
      <c r="BA78" s="692"/>
      <c r="BB78" s="692"/>
      <c r="BC78" s="692"/>
      <c r="BD78" s="692"/>
    </row>
    <row r="79" spans="1:56" ht="25" customHeight="1">
      <c r="A79" s="692"/>
      <c r="B79" s="715">
        <v>5</v>
      </c>
      <c r="C79" s="713" t="s">
        <v>1019</v>
      </c>
      <c r="D79" s="953"/>
      <c r="E79" s="953"/>
      <c r="F79" s="953"/>
      <c r="G79" s="953"/>
      <c r="H79" s="953"/>
      <c r="I79" s="953"/>
      <c r="J79" s="953"/>
      <c r="K79" s="953"/>
      <c r="L79" s="715">
        <v>5</v>
      </c>
      <c r="M79" s="713" t="s">
        <v>1022</v>
      </c>
      <c r="N79" s="953"/>
      <c r="O79" s="953"/>
      <c r="P79" s="953"/>
      <c r="Q79" s="953"/>
      <c r="R79" s="953"/>
      <c r="S79" s="953"/>
      <c r="T79" s="953"/>
      <c r="U79" s="953"/>
      <c r="V79" s="715">
        <v>5</v>
      </c>
      <c r="W79" s="713" t="s">
        <v>483</v>
      </c>
      <c r="X79" s="953"/>
      <c r="Y79" s="953"/>
      <c r="Z79" s="953"/>
      <c r="AA79" s="953"/>
      <c r="AB79" s="953"/>
      <c r="AC79" s="953"/>
      <c r="AD79" s="953"/>
      <c r="AE79" s="953"/>
      <c r="AF79" s="692"/>
      <c r="AG79" s="692"/>
      <c r="AH79" s="692"/>
      <c r="AI79" s="692"/>
      <c r="AJ79" s="692"/>
      <c r="AK79" s="692"/>
      <c r="AL79" s="692"/>
      <c r="AM79" s="692"/>
      <c r="AN79" s="692"/>
      <c r="AO79" s="692"/>
      <c r="AP79" s="692"/>
      <c r="AQ79" s="692"/>
      <c r="AR79" s="692"/>
      <c r="AS79" s="692"/>
      <c r="AT79" s="692"/>
      <c r="AU79" s="692"/>
      <c r="AV79" s="692"/>
      <c r="AW79" s="692"/>
      <c r="AX79" s="692"/>
      <c r="AY79" s="692"/>
      <c r="AZ79" s="692"/>
      <c r="BA79" s="692"/>
      <c r="BB79" s="692"/>
      <c r="BC79" s="692"/>
      <c r="BD79" s="692"/>
    </row>
    <row r="80" spans="1:56" ht="25" customHeight="1">
      <c r="A80" s="692"/>
      <c r="B80" s="715">
        <v>6</v>
      </c>
      <c r="C80" s="713" t="s">
        <v>1020</v>
      </c>
      <c r="D80" s="953"/>
      <c r="E80" s="953"/>
      <c r="F80" s="953"/>
      <c r="G80" s="953"/>
      <c r="H80" s="953"/>
      <c r="I80" s="953"/>
      <c r="J80" s="953"/>
      <c r="K80" s="953"/>
      <c r="L80" s="715">
        <v>6</v>
      </c>
      <c r="M80" s="711" t="s">
        <v>1508</v>
      </c>
      <c r="N80" s="953"/>
      <c r="O80" s="953"/>
      <c r="P80" s="953"/>
      <c r="Q80" s="953"/>
      <c r="R80" s="953"/>
      <c r="S80" s="953"/>
      <c r="T80" s="953"/>
      <c r="U80" s="953"/>
      <c r="V80" s="715">
        <v>6</v>
      </c>
      <c r="W80" s="713" t="s">
        <v>1019</v>
      </c>
      <c r="X80" s="953"/>
      <c r="Y80" s="953"/>
      <c r="Z80" s="953"/>
      <c r="AA80" s="953"/>
      <c r="AB80" s="953"/>
      <c r="AC80" s="953"/>
      <c r="AD80" s="953"/>
      <c r="AE80" s="953"/>
      <c r="AF80" s="692"/>
      <c r="AG80" s="692"/>
      <c r="AH80" s="692"/>
      <c r="AI80" s="692"/>
      <c r="AJ80" s="692"/>
      <c r="AK80" s="692"/>
      <c r="AL80" s="692"/>
      <c r="AM80" s="692"/>
      <c r="AN80" s="692"/>
      <c r="AO80" s="692"/>
      <c r="AP80" s="692"/>
      <c r="AQ80" s="692"/>
      <c r="AR80" s="692"/>
      <c r="AS80" s="692"/>
      <c r="AT80" s="692"/>
      <c r="AU80" s="692"/>
      <c r="AV80" s="692"/>
      <c r="AW80" s="692"/>
      <c r="AX80" s="692"/>
      <c r="AY80" s="692"/>
      <c r="AZ80" s="692"/>
      <c r="BA80" s="692"/>
      <c r="BB80" s="692"/>
      <c r="BC80" s="692"/>
      <c r="BD80" s="692"/>
    </row>
    <row r="81" spans="1:56" ht="25" customHeight="1">
      <c r="A81" s="692"/>
      <c r="B81" s="713">
        <v>7</v>
      </c>
      <c r="C81" s="713" t="s">
        <v>1021</v>
      </c>
      <c r="D81" s="953"/>
      <c r="E81" s="953"/>
      <c r="F81" s="953"/>
      <c r="G81" s="953"/>
      <c r="H81" s="953"/>
      <c r="I81" s="953"/>
      <c r="J81" s="953"/>
      <c r="K81" s="953"/>
      <c r="L81" s="713">
        <v>7</v>
      </c>
      <c r="M81" s="712" t="s">
        <v>1509</v>
      </c>
      <c r="N81" s="953"/>
      <c r="O81" s="953"/>
      <c r="P81" s="953"/>
      <c r="Q81" s="953"/>
      <c r="R81" s="953"/>
      <c r="S81" s="953"/>
      <c r="T81" s="953"/>
      <c r="U81" s="953"/>
      <c r="V81" s="713">
        <v>7</v>
      </c>
      <c r="W81" s="713" t="s">
        <v>1020</v>
      </c>
      <c r="X81" s="953"/>
      <c r="Y81" s="953"/>
      <c r="Z81" s="953"/>
      <c r="AA81" s="953"/>
      <c r="AB81" s="953"/>
      <c r="AC81" s="953"/>
      <c r="AD81" s="953"/>
      <c r="AE81" s="953"/>
      <c r="AF81" s="692"/>
      <c r="AG81" s="692"/>
      <c r="AH81" s="692"/>
      <c r="AI81" s="692"/>
      <c r="AJ81" s="692"/>
      <c r="AK81" s="692"/>
      <c r="AL81" s="692"/>
      <c r="AM81" s="692"/>
      <c r="AN81" s="692"/>
      <c r="AO81" s="692"/>
      <c r="AP81" s="692"/>
      <c r="AQ81" s="692"/>
      <c r="AR81" s="692"/>
      <c r="AS81" s="692"/>
      <c r="AT81" s="692"/>
      <c r="AU81" s="692"/>
      <c r="AV81" s="692"/>
      <c r="AW81" s="692"/>
      <c r="AX81" s="692"/>
      <c r="AY81" s="692"/>
      <c r="AZ81" s="692"/>
      <c r="BA81" s="692"/>
      <c r="BB81" s="692"/>
      <c r="BC81" s="692"/>
      <c r="BD81" s="692"/>
    </row>
    <row r="82" spans="1:56" ht="25" customHeight="1">
      <c r="A82" s="692"/>
      <c r="B82" s="715">
        <v>8</v>
      </c>
      <c r="C82" s="713" t="s">
        <v>1022</v>
      </c>
      <c r="D82" s="953"/>
      <c r="E82" s="953"/>
      <c r="F82" s="953"/>
      <c r="G82" s="953"/>
      <c r="H82" s="953"/>
      <c r="I82" s="953"/>
      <c r="J82" s="953"/>
      <c r="K82" s="953"/>
      <c r="L82" s="715">
        <v>8</v>
      </c>
      <c r="M82" s="713" t="s">
        <v>483</v>
      </c>
      <c r="N82" s="953"/>
      <c r="O82" s="953"/>
      <c r="P82" s="953"/>
      <c r="Q82" s="953"/>
      <c r="R82" s="953"/>
      <c r="S82" s="953"/>
      <c r="T82" s="953"/>
      <c r="U82" s="953"/>
      <c r="V82" s="715">
        <v>8</v>
      </c>
      <c r="W82" s="713" t="s">
        <v>1021</v>
      </c>
      <c r="X82" s="953"/>
      <c r="Y82" s="953"/>
      <c r="Z82" s="953"/>
      <c r="AA82" s="953"/>
      <c r="AB82" s="953"/>
      <c r="AC82" s="953"/>
      <c r="AD82" s="953"/>
      <c r="AE82" s="953"/>
      <c r="AF82" s="692"/>
      <c r="AG82" s="692"/>
      <c r="AH82" s="692"/>
      <c r="AI82" s="692"/>
      <c r="AJ82" s="692"/>
      <c r="AK82" s="692"/>
      <c r="AL82" s="692"/>
      <c r="AM82" s="692"/>
      <c r="AN82" s="692"/>
      <c r="AO82" s="692"/>
      <c r="AP82" s="692"/>
      <c r="AQ82" s="692"/>
      <c r="AR82" s="692"/>
      <c r="AS82" s="692"/>
      <c r="AT82" s="692"/>
      <c r="AU82" s="692"/>
      <c r="AV82" s="692"/>
      <c r="AW82" s="692"/>
      <c r="AX82" s="692"/>
      <c r="AY82" s="692"/>
      <c r="AZ82" s="692"/>
      <c r="BA82" s="692"/>
      <c r="BB82" s="692"/>
      <c r="BC82" s="692"/>
      <c r="BD82" s="692"/>
    </row>
    <row r="83" spans="1:56" ht="25" customHeight="1">
      <c r="A83" s="692"/>
      <c r="B83" s="715">
        <v>9</v>
      </c>
      <c r="C83" s="711" t="s">
        <v>1508</v>
      </c>
      <c r="D83" s="953"/>
      <c r="E83" s="953"/>
      <c r="F83" s="953"/>
      <c r="G83" s="953"/>
      <c r="H83" s="953"/>
      <c r="I83" s="953"/>
      <c r="J83" s="953"/>
      <c r="K83" s="953"/>
      <c r="L83" s="715">
        <v>9</v>
      </c>
      <c r="M83" s="713" t="s">
        <v>1019</v>
      </c>
      <c r="N83" s="953"/>
      <c r="O83" s="953"/>
      <c r="P83" s="953"/>
      <c r="Q83" s="953"/>
      <c r="R83" s="953"/>
      <c r="S83" s="953"/>
      <c r="T83" s="953"/>
      <c r="U83" s="953"/>
      <c r="V83" s="715">
        <v>9</v>
      </c>
      <c r="W83" s="713" t="s">
        <v>1022</v>
      </c>
      <c r="X83" s="953"/>
      <c r="Y83" s="953"/>
      <c r="Z83" s="953"/>
      <c r="AA83" s="953"/>
      <c r="AB83" s="953"/>
      <c r="AC83" s="953"/>
      <c r="AD83" s="953"/>
      <c r="AE83" s="953"/>
      <c r="AF83" s="692"/>
      <c r="AG83" s="692"/>
      <c r="AH83" s="692"/>
      <c r="AI83" s="692"/>
      <c r="AJ83" s="692"/>
      <c r="AK83" s="692"/>
      <c r="AL83" s="692"/>
      <c r="AM83" s="692"/>
      <c r="AN83" s="692"/>
      <c r="AO83" s="692"/>
      <c r="AP83" s="692"/>
      <c r="AQ83" s="692"/>
      <c r="AR83" s="692"/>
      <c r="AS83" s="692"/>
      <c r="AT83" s="692"/>
      <c r="AU83" s="692"/>
      <c r="AV83" s="692"/>
      <c r="AW83" s="692"/>
      <c r="AX83" s="692"/>
      <c r="AY83" s="692"/>
      <c r="AZ83" s="692"/>
      <c r="BA83" s="692"/>
      <c r="BB83" s="692"/>
      <c r="BC83" s="692"/>
      <c r="BD83" s="692"/>
    </row>
    <row r="84" spans="1:56" ht="25" customHeight="1">
      <c r="A84" s="692"/>
      <c r="B84" s="713">
        <v>10</v>
      </c>
      <c r="C84" s="712" t="s">
        <v>1509</v>
      </c>
      <c r="D84" s="953"/>
      <c r="E84" s="953"/>
      <c r="F84" s="953"/>
      <c r="G84" s="953"/>
      <c r="H84" s="953"/>
      <c r="I84" s="953"/>
      <c r="J84" s="953"/>
      <c r="K84" s="953"/>
      <c r="L84" s="713">
        <v>10</v>
      </c>
      <c r="M84" s="713" t="s">
        <v>1020</v>
      </c>
      <c r="N84" s="953"/>
      <c r="O84" s="953"/>
      <c r="P84" s="953"/>
      <c r="Q84" s="953"/>
      <c r="R84" s="953"/>
      <c r="S84" s="953"/>
      <c r="T84" s="953"/>
      <c r="U84" s="953"/>
      <c r="V84" s="713">
        <v>10</v>
      </c>
      <c r="W84" s="711" t="s">
        <v>1508</v>
      </c>
      <c r="X84" s="953"/>
      <c r="Y84" s="953"/>
      <c r="Z84" s="953"/>
      <c r="AA84" s="953"/>
      <c r="AB84" s="953"/>
      <c r="AC84" s="953"/>
      <c r="AD84" s="953"/>
      <c r="AE84" s="953"/>
      <c r="AF84" s="692"/>
      <c r="AG84" s="692"/>
      <c r="AH84" s="692"/>
      <c r="AI84" s="692"/>
      <c r="AJ84" s="692"/>
      <c r="AK84" s="692"/>
      <c r="AL84" s="692"/>
      <c r="AM84" s="692"/>
      <c r="AN84" s="692"/>
      <c r="AO84" s="692"/>
      <c r="AP84" s="692"/>
      <c r="AQ84" s="692"/>
      <c r="AR84" s="692"/>
      <c r="AS84" s="692"/>
      <c r="AT84" s="692"/>
      <c r="AU84" s="692"/>
      <c r="AV84" s="692"/>
      <c r="AW84" s="692"/>
      <c r="AX84" s="692"/>
      <c r="AY84" s="692"/>
      <c r="AZ84" s="692"/>
      <c r="BA84" s="692"/>
      <c r="BB84" s="692"/>
      <c r="BC84" s="692"/>
      <c r="BD84" s="692"/>
    </row>
    <row r="85" spans="1:56" ht="25" customHeight="1">
      <c r="A85" s="692"/>
      <c r="B85" s="715">
        <v>11</v>
      </c>
      <c r="C85" s="713" t="s">
        <v>483</v>
      </c>
      <c r="D85" s="953"/>
      <c r="E85" s="953"/>
      <c r="F85" s="953"/>
      <c r="G85" s="953"/>
      <c r="H85" s="953"/>
      <c r="I85" s="953"/>
      <c r="J85" s="953"/>
      <c r="K85" s="953"/>
      <c r="L85" s="715">
        <v>11</v>
      </c>
      <c r="M85" s="714" t="s">
        <v>1021</v>
      </c>
      <c r="N85" s="954" t="s">
        <v>1526</v>
      </c>
      <c r="O85" s="955"/>
      <c r="P85" s="955"/>
      <c r="Q85" s="955"/>
      <c r="R85" s="955"/>
      <c r="S85" s="955"/>
      <c r="T85" s="955"/>
      <c r="U85" s="955"/>
      <c r="V85" s="715">
        <v>11</v>
      </c>
      <c r="W85" s="712" t="s">
        <v>1509</v>
      </c>
      <c r="X85" s="953"/>
      <c r="Y85" s="953"/>
      <c r="Z85" s="953"/>
      <c r="AA85" s="953"/>
      <c r="AB85" s="953"/>
      <c r="AC85" s="953"/>
      <c r="AD85" s="953"/>
      <c r="AE85" s="953"/>
      <c r="AF85" s="692"/>
      <c r="AG85" s="692"/>
      <c r="AH85" s="692"/>
      <c r="AI85" s="692"/>
      <c r="AJ85" s="692"/>
      <c r="AK85" s="692"/>
      <c r="AL85" s="692"/>
      <c r="AM85" s="692"/>
      <c r="AN85" s="692"/>
      <c r="AO85" s="692"/>
      <c r="AP85" s="692"/>
      <c r="AQ85" s="692"/>
      <c r="AR85" s="692"/>
      <c r="AS85" s="692"/>
      <c r="AT85" s="692"/>
      <c r="AU85" s="692"/>
      <c r="AV85" s="692"/>
      <c r="AW85" s="692"/>
      <c r="AX85" s="692"/>
      <c r="AY85" s="692"/>
      <c r="AZ85" s="692"/>
      <c r="BA85" s="692"/>
      <c r="BB85" s="692"/>
      <c r="BC85" s="692"/>
      <c r="BD85" s="692"/>
    </row>
    <row r="86" spans="1:56" ht="25" customHeight="1">
      <c r="A86" s="692"/>
      <c r="B86" s="715">
        <v>12</v>
      </c>
      <c r="C86" s="713" t="s">
        <v>1019</v>
      </c>
      <c r="D86" s="953"/>
      <c r="E86" s="953"/>
      <c r="F86" s="953"/>
      <c r="G86" s="953"/>
      <c r="H86" s="953"/>
      <c r="I86" s="953"/>
      <c r="J86" s="953"/>
      <c r="K86" s="953"/>
      <c r="L86" s="715">
        <v>12</v>
      </c>
      <c r="M86" s="713" t="s">
        <v>1022</v>
      </c>
      <c r="N86" s="953"/>
      <c r="O86" s="953"/>
      <c r="P86" s="953"/>
      <c r="Q86" s="953"/>
      <c r="R86" s="953"/>
      <c r="S86" s="953"/>
      <c r="T86" s="953"/>
      <c r="U86" s="953"/>
      <c r="V86" s="715">
        <v>12</v>
      </c>
      <c r="W86" s="713" t="s">
        <v>483</v>
      </c>
      <c r="X86" s="953"/>
      <c r="Y86" s="953"/>
      <c r="Z86" s="953"/>
      <c r="AA86" s="953"/>
      <c r="AB86" s="953"/>
      <c r="AC86" s="953"/>
      <c r="AD86" s="953"/>
      <c r="AE86" s="953"/>
      <c r="AF86" s="692"/>
      <c r="AG86" s="692"/>
      <c r="AH86" s="692"/>
      <c r="AI86" s="692"/>
      <c r="AJ86" s="692"/>
      <c r="AK86" s="692"/>
      <c r="AL86" s="692"/>
      <c r="AM86" s="692"/>
      <c r="AN86" s="692"/>
      <c r="AO86" s="692"/>
      <c r="AP86" s="692"/>
      <c r="AQ86" s="692"/>
      <c r="AR86" s="692"/>
      <c r="AS86" s="692"/>
      <c r="AT86" s="692"/>
      <c r="AU86" s="692"/>
      <c r="AV86" s="692"/>
      <c r="AW86" s="692"/>
      <c r="AX86" s="692"/>
      <c r="AY86" s="692"/>
      <c r="AZ86" s="692"/>
      <c r="BA86" s="692"/>
      <c r="BB86" s="692"/>
      <c r="BC86" s="692"/>
      <c r="BD86" s="692"/>
    </row>
    <row r="87" spans="1:56" ht="25" customHeight="1">
      <c r="A87" s="692"/>
      <c r="B87" s="713">
        <v>13</v>
      </c>
      <c r="C87" s="713" t="s">
        <v>1020</v>
      </c>
      <c r="D87" s="953"/>
      <c r="E87" s="953"/>
      <c r="F87" s="953"/>
      <c r="G87" s="953"/>
      <c r="H87" s="953"/>
      <c r="I87" s="953"/>
      <c r="J87" s="953"/>
      <c r="K87" s="953"/>
      <c r="L87" s="713">
        <v>13</v>
      </c>
      <c r="M87" s="711" t="s">
        <v>1508</v>
      </c>
      <c r="N87" s="953"/>
      <c r="O87" s="953"/>
      <c r="P87" s="953"/>
      <c r="Q87" s="953"/>
      <c r="R87" s="953"/>
      <c r="S87" s="953"/>
      <c r="T87" s="953"/>
      <c r="U87" s="953"/>
      <c r="V87" s="713">
        <v>13</v>
      </c>
      <c r="W87" s="713" t="s">
        <v>1504</v>
      </c>
      <c r="X87" s="953"/>
      <c r="Y87" s="953"/>
      <c r="Z87" s="953"/>
      <c r="AA87" s="953"/>
      <c r="AB87" s="953"/>
      <c r="AC87" s="953"/>
      <c r="AD87" s="953"/>
      <c r="AE87" s="953"/>
      <c r="AF87" s="692"/>
      <c r="AG87" s="692"/>
      <c r="AH87" s="692"/>
      <c r="AI87" s="692"/>
      <c r="AJ87" s="692"/>
      <c r="AK87" s="692"/>
      <c r="AL87" s="692"/>
      <c r="AM87" s="692"/>
      <c r="AN87" s="692"/>
      <c r="AO87" s="692"/>
      <c r="AP87" s="692"/>
      <c r="AQ87" s="692"/>
      <c r="AR87" s="692"/>
      <c r="AS87" s="692"/>
      <c r="AT87" s="692"/>
      <c r="AU87" s="692"/>
      <c r="AV87" s="692"/>
      <c r="AW87" s="692"/>
      <c r="AX87" s="692"/>
      <c r="AY87" s="692"/>
      <c r="AZ87" s="692"/>
      <c r="BA87" s="692"/>
      <c r="BB87" s="692"/>
      <c r="BC87" s="692"/>
      <c r="BD87" s="692"/>
    </row>
    <row r="88" spans="1:56" ht="25" customHeight="1">
      <c r="A88" s="692"/>
      <c r="B88" s="715">
        <v>14</v>
      </c>
      <c r="C88" s="713" t="s">
        <v>1021</v>
      </c>
      <c r="D88" s="953"/>
      <c r="E88" s="953"/>
      <c r="F88" s="953"/>
      <c r="G88" s="953"/>
      <c r="H88" s="953"/>
      <c r="I88" s="953"/>
      <c r="J88" s="953"/>
      <c r="K88" s="953"/>
      <c r="L88" s="715">
        <v>14</v>
      </c>
      <c r="M88" s="712" t="s">
        <v>1509</v>
      </c>
      <c r="N88" s="953"/>
      <c r="O88" s="953"/>
      <c r="P88" s="953"/>
      <c r="Q88" s="953"/>
      <c r="R88" s="953"/>
      <c r="S88" s="953"/>
      <c r="T88" s="953"/>
      <c r="U88" s="953"/>
      <c r="V88" s="715">
        <v>14</v>
      </c>
      <c r="W88" s="713" t="s">
        <v>1505</v>
      </c>
      <c r="X88" s="953"/>
      <c r="Y88" s="953"/>
      <c r="Z88" s="953"/>
      <c r="AA88" s="953"/>
      <c r="AB88" s="953"/>
      <c r="AC88" s="953"/>
      <c r="AD88" s="953"/>
      <c r="AE88" s="953"/>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row>
    <row r="89" spans="1:56" ht="25" customHeight="1">
      <c r="A89" s="692"/>
      <c r="B89" s="715">
        <v>15</v>
      </c>
      <c r="C89" s="713" t="s">
        <v>1022</v>
      </c>
      <c r="D89" s="953"/>
      <c r="E89" s="953"/>
      <c r="F89" s="953"/>
      <c r="G89" s="953"/>
      <c r="H89" s="953"/>
      <c r="I89" s="953"/>
      <c r="J89" s="953"/>
      <c r="K89" s="953"/>
      <c r="L89" s="715">
        <v>15</v>
      </c>
      <c r="M89" s="713" t="s">
        <v>483</v>
      </c>
      <c r="N89" s="953"/>
      <c r="O89" s="953"/>
      <c r="P89" s="953"/>
      <c r="Q89" s="953"/>
      <c r="R89" s="953"/>
      <c r="S89" s="953"/>
      <c r="T89" s="953"/>
      <c r="U89" s="953"/>
      <c r="V89" s="715">
        <v>15</v>
      </c>
      <c r="W89" s="713" t="s">
        <v>1506</v>
      </c>
      <c r="X89" s="953"/>
      <c r="Y89" s="953"/>
      <c r="Z89" s="953"/>
      <c r="AA89" s="953"/>
      <c r="AB89" s="953"/>
      <c r="AC89" s="953"/>
      <c r="AD89" s="953"/>
      <c r="AE89" s="953"/>
      <c r="AF89" s="692"/>
      <c r="AG89" s="692"/>
      <c r="AH89" s="692"/>
      <c r="AI89" s="692"/>
      <c r="AJ89" s="692"/>
      <c r="AK89" s="692"/>
      <c r="AL89" s="692"/>
      <c r="AM89" s="692"/>
      <c r="AN89" s="692"/>
      <c r="AO89" s="692"/>
      <c r="AP89" s="692"/>
      <c r="AQ89" s="692"/>
      <c r="AR89" s="692"/>
      <c r="AS89" s="692"/>
      <c r="AT89" s="692"/>
      <c r="AU89" s="692"/>
      <c r="AV89" s="692"/>
      <c r="AW89" s="692"/>
      <c r="AX89" s="692"/>
      <c r="AY89" s="692"/>
      <c r="AZ89" s="692"/>
      <c r="BA89" s="692"/>
      <c r="BB89" s="692"/>
      <c r="BC89" s="692"/>
      <c r="BD89" s="692"/>
    </row>
    <row r="90" spans="1:56" ht="25" customHeight="1">
      <c r="A90" s="692"/>
      <c r="B90" s="713">
        <v>16</v>
      </c>
      <c r="C90" s="711" t="s">
        <v>1508</v>
      </c>
      <c r="D90" s="953"/>
      <c r="E90" s="953"/>
      <c r="F90" s="953"/>
      <c r="G90" s="953"/>
      <c r="H90" s="953"/>
      <c r="I90" s="953"/>
      <c r="J90" s="953"/>
      <c r="K90" s="953"/>
      <c r="L90" s="713">
        <v>16</v>
      </c>
      <c r="M90" s="713" t="s">
        <v>1504</v>
      </c>
      <c r="N90" s="953"/>
      <c r="O90" s="953"/>
      <c r="P90" s="953"/>
      <c r="Q90" s="953"/>
      <c r="R90" s="953"/>
      <c r="S90" s="953"/>
      <c r="T90" s="953"/>
      <c r="U90" s="953"/>
      <c r="V90" s="713">
        <v>16</v>
      </c>
      <c r="W90" s="713" t="s">
        <v>1507</v>
      </c>
      <c r="X90" s="953"/>
      <c r="Y90" s="953"/>
      <c r="Z90" s="953"/>
      <c r="AA90" s="953"/>
      <c r="AB90" s="953"/>
      <c r="AC90" s="953"/>
      <c r="AD90" s="953"/>
      <c r="AE90" s="953"/>
      <c r="AF90" s="692"/>
      <c r="AG90" s="692"/>
      <c r="AH90" s="692"/>
      <c r="AI90" s="692"/>
      <c r="AJ90" s="692"/>
      <c r="AK90" s="692"/>
      <c r="AL90" s="692"/>
      <c r="AM90" s="692"/>
      <c r="AN90" s="692"/>
      <c r="AO90" s="692"/>
      <c r="AP90" s="692"/>
      <c r="AQ90" s="692"/>
      <c r="AR90" s="692"/>
      <c r="AS90" s="692"/>
      <c r="AT90" s="692"/>
      <c r="AU90" s="692"/>
      <c r="AV90" s="692"/>
      <c r="AW90" s="692"/>
      <c r="AX90" s="692"/>
      <c r="AY90" s="692"/>
      <c r="AZ90" s="692"/>
      <c r="BA90" s="692"/>
      <c r="BB90" s="692"/>
      <c r="BC90" s="692"/>
      <c r="BD90" s="692"/>
    </row>
    <row r="91" spans="1:56" ht="25" customHeight="1">
      <c r="A91" s="692"/>
      <c r="B91" s="715">
        <v>17</v>
      </c>
      <c r="C91" s="712" t="s">
        <v>1509</v>
      </c>
      <c r="D91" s="953"/>
      <c r="E91" s="953"/>
      <c r="F91" s="953"/>
      <c r="G91" s="953"/>
      <c r="H91" s="953"/>
      <c r="I91" s="953"/>
      <c r="J91" s="953"/>
      <c r="K91" s="953"/>
      <c r="L91" s="715">
        <v>17</v>
      </c>
      <c r="M91" s="713" t="s">
        <v>1505</v>
      </c>
      <c r="N91" s="953"/>
      <c r="O91" s="953"/>
      <c r="P91" s="953"/>
      <c r="Q91" s="953"/>
      <c r="R91" s="953"/>
      <c r="S91" s="953"/>
      <c r="T91" s="953"/>
      <c r="U91" s="953"/>
      <c r="V91" s="715">
        <v>17</v>
      </c>
      <c r="W91" s="711" t="s">
        <v>1508</v>
      </c>
      <c r="X91" s="953"/>
      <c r="Y91" s="953"/>
      <c r="Z91" s="953"/>
      <c r="AA91" s="953"/>
      <c r="AB91" s="953"/>
      <c r="AC91" s="953"/>
      <c r="AD91" s="953"/>
      <c r="AE91" s="953"/>
      <c r="AF91" s="692"/>
      <c r="AG91" s="692"/>
      <c r="AH91" s="692"/>
      <c r="AI91" s="692"/>
      <c r="AJ91" s="692"/>
      <c r="AK91" s="692"/>
      <c r="AL91" s="692"/>
      <c r="AM91" s="692"/>
      <c r="AN91" s="692"/>
      <c r="AO91" s="692"/>
      <c r="AP91" s="692"/>
      <c r="AQ91" s="692"/>
      <c r="AR91" s="692"/>
      <c r="AS91" s="692"/>
      <c r="AT91" s="692"/>
      <c r="AU91" s="692"/>
      <c r="AV91" s="692"/>
      <c r="AW91" s="692"/>
      <c r="AX91" s="692"/>
      <c r="AY91" s="692"/>
      <c r="AZ91" s="692"/>
      <c r="BA91" s="692"/>
      <c r="BB91" s="692"/>
      <c r="BC91" s="692"/>
      <c r="BD91" s="692"/>
    </row>
    <row r="92" spans="1:56" ht="25" customHeight="1">
      <c r="A92" s="692"/>
      <c r="B92" s="715">
        <v>18</v>
      </c>
      <c r="C92" s="714" t="s">
        <v>483</v>
      </c>
      <c r="D92" s="954" t="s">
        <v>1525</v>
      </c>
      <c r="E92" s="955"/>
      <c r="F92" s="955"/>
      <c r="G92" s="955"/>
      <c r="H92" s="955"/>
      <c r="I92" s="955"/>
      <c r="J92" s="955"/>
      <c r="K92" s="955"/>
      <c r="L92" s="715">
        <v>18</v>
      </c>
      <c r="M92" s="713" t="s">
        <v>1506</v>
      </c>
      <c r="N92" s="953"/>
      <c r="O92" s="953"/>
      <c r="P92" s="953"/>
      <c r="Q92" s="953"/>
      <c r="R92" s="953"/>
      <c r="S92" s="953"/>
      <c r="T92" s="953"/>
      <c r="U92" s="953"/>
      <c r="V92" s="715">
        <v>18</v>
      </c>
      <c r="W92" s="712" t="s">
        <v>1509</v>
      </c>
      <c r="X92" s="953"/>
      <c r="Y92" s="953"/>
      <c r="Z92" s="953"/>
      <c r="AA92" s="953"/>
      <c r="AB92" s="953"/>
      <c r="AC92" s="953"/>
      <c r="AD92" s="953"/>
      <c r="AE92" s="953"/>
      <c r="AF92" s="692"/>
      <c r="AG92" s="692"/>
      <c r="AH92" s="692"/>
      <c r="AI92" s="692"/>
      <c r="AJ92" s="692"/>
      <c r="AK92" s="692"/>
      <c r="AL92" s="692"/>
      <c r="AM92" s="692"/>
      <c r="AN92" s="692"/>
      <c r="AO92" s="692"/>
      <c r="AP92" s="692"/>
      <c r="AQ92" s="692"/>
      <c r="AR92" s="692"/>
      <c r="AS92" s="692"/>
      <c r="AT92" s="692"/>
      <c r="AU92" s="692"/>
      <c r="AV92" s="692"/>
      <c r="AW92" s="692"/>
      <c r="AX92" s="692"/>
      <c r="AY92" s="692"/>
      <c r="AZ92" s="692"/>
      <c r="BA92" s="692"/>
      <c r="BB92" s="692"/>
      <c r="BC92" s="692"/>
      <c r="BD92" s="692"/>
    </row>
    <row r="93" spans="1:56" ht="25" customHeight="1">
      <c r="A93" s="692"/>
      <c r="B93" s="713">
        <v>19</v>
      </c>
      <c r="C93" s="713" t="s">
        <v>1504</v>
      </c>
      <c r="D93" s="953"/>
      <c r="E93" s="953"/>
      <c r="F93" s="953"/>
      <c r="G93" s="953"/>
      <c r="H93" s="953"/>
      <c r="I93" s="953"/>
      <c r="J93" s="953"/>
      <c r="K93" s="953"/>
      <c r="L93" s="713">
        <v>19</v>
      </c>
      <c r="M93" s="713" t="s">
        <v>1507</v>
      </c>
      <c r="N93" s="953"/>
      <c r="O93" s="953"/>
      <c r="P93" s="953"/>
      <c r="Q93" s="953"/>
      <c r="R93" s="953"/>
      <c r="S93" s="953"/>
      <c r="T93" s="953"/>
      <c r="U93" s="953"/>
      <c r="V93" s="713">
        <v>19</v>
      </c>
      <c r="W93" s="714" t="s">
        <v>483</v>
      </c>
      <c r="X93" s="954" t="s">
        <v>1527</v>
      </c>
      <c r="Y93" s="955"/>
      <c r="Z93" s="955"/>
      <c r="AA93" s="955"/>
      <c r="AB93" s="955"/>
      <c r="AC93" s="955"/>
      <c r="AD93" s="955"/>
      <c r="AE93" s="955"/>
      <c r="AF93" s="692"/>
      <c r="AG93" s="692"/>
      <c r="AH93" s="692"/>
      <c r="AI93" s="692"/>
      <c r="AJ93" s="692"/>
      <c r="AK93" s="692"/>
      <c r="AL93" s="692"/>
      <c r="AM93" s="692"/>
      <c r="AN93" s="692"/>
      <c r="AO93" s="692"/>
      <c r="AP93" s="692"/>
      <c r="AQ93" s="692"/>
      <c r="AR93" s="692"/>
      <c r="AS93" s="692"/>
      <c r="AT93" s="692"/>
      <c r="AU93" s="692"/>
      <c r="AV93" s="692"/>
      <c r="AW93" s="692"/>
      <c r="AX93" s="692"/>
      <c r="AY93" s="692"/>
      <c r="AZ93" s="692"/>
      <c r="BA93" s="692"/>
      <c r="BB93" s="692"/>
      <c r="BC93" s="692"/>
      <c r="BD93" s="692"/>
    </row>
    <row r="94" spans="1:56" ht="25" customHeight="1">
      <c r="A94" s="692"/>
      <c r="B94" s="715">
        <v>20</v>
      </c>
      <c r="C94" s="713" t="s">
        <v>1505</v>
      </c>
      <c r="D94" s="953"/>
      <c r="E94" s="953"/>
      <c r="F94" s="953"/>
      <c r="G94" s="953"/>
      <c r="H94" s="953"/>
      <c r="I94" s="953"/>
      <c r="J94" s="953"/>
      <c r="K94" s="953"/>
      <c r="L94" s="715">
        <v>20</v>
      </c>
      <c r="M94" s="711" t="s">
        <v>1508</v>
      </c>
      <c r="N94" s="953"/>
      <c r="O94" s="953"/>
      <c r="P94" s="953"/>
      <c r="Q94" s="953"/>
      <c r="R94" s="953"/>
      <c r="S94" s="953"/>
      <c r="T94" s="953"/>
      <c r="U94" s="953"/>
      <c r="V94" s="715">
        <v>20</v>
      </c>
      <c r="W94" s="713" t="s">
        <v>1019</v>
      </c>
      <c r="X94" s="953"/>
      <c r="Y94" s="953"/>
      <c r="Z94" s="953"/>
      <c r="AA94" s="953"/>
      <c r="AB94" s="953"/>
      <c r="AC94" s="953"/>
      <c r="AD94" s="953"/>
      <c r="AE94" s="953"/>
      <c r="AF94" s="692"/>
      <c r="AG94" s="692"/>
      <c r="AH94" s="692"/>
      <c r="AI94" s="692"/>
      <c r="AJ94" s="692"/>
      <c r="AK94" s="692"/>
      <c r="AL94" s="692"/>
      <c r="AM94" s="692"/>
      <c r="AN94" s="692"/>
      <c r="AO94" s="692"/>
      <c r="AP94" s="692"/>
      <c r="AQ94" s="692"/>
      <c r="AR94" s="692"/>
      <c r="AS94" s="692"/>
      <c r="AT94" s="692"/>
      <c r="AU94" s="692"/>
      <c r="AV94" s="692"/>
      <c r="AW94" s="692"/>
      <c r="AX94" s="692"/>
      <c r="AY94" s="692"/>
      <c r="AZ94" s="692"/>
      <c r="BA94" s="692"/>
      <c r="BB94" s="692"/>
      <c r="BC94" s="692"/>
      <c r="BD94" s="692"/>
    </row>
    <row r="95" spans="1:56" ht="25" customHeight="1">
      <c r="A95" s="692"/>
      <c r="B95" s="715">
        <v>21</v>
      </c>
      <c r="C95" s="713" t="s">
        <v>1506</v>
      </c>
      <c r="D95" s="953"/>
      <c r="E95" s="953"/>
      <c r="F95" s="953"/>
      <c r="G95" s="953"/>
      <c r="H95" s="953"/>
      <c r="I95" s="953"/>
      <c r="J95" s="953"/>
      <c r="K95" s="953"/>
      <c r="L95" s="715">
        <v>21</v>
      </c>
      <c r="M95" s="712" t="s">
        <v>1509</v>
      </c>
      <c r="N95" s="953"/>
      <c r="O95" s="953"/>
      <c r="P95" s="953"/>
      <c r="Q95" s="953"/>
      <c r="R95" s="953"/>
      <c r="S95" s="953"/>
      <c r="T95" s="953"/>
      <c r="U95" s="953"/>
      <c r="V95" s="715">
        <v>21</v>
      </c>
      <c r="W95" s="713" t="s">
        <v>1020</v>
      </c>
      <c r="X95" s="953"/>
      <c r="Y95" s="953"/>
      <c r="Z95" s="953"/>
      <c r="AA95" s="953"/>
      <c r="AB95" s="953"/>
      <c r="AC95" s="953"/>
      <c r="AD95" s="953"/>
      <c r="AE95" s="953"/>
      <c r="AF95" s="692"/>
      <c r="AG95" s="692"/>
      <c r="AH95" s="692"/>
      <c r="AI95" s="692"/>
      <c r="AJ95" s="692"/>
      <c r="AK95" s="692"/>
      <c r="AL95" s="692"/>
      <c r="AM95" s="692"/>
      <c r="AN95" s="692"/>
      <c r="AO95" s="692"/>
      <c r="AP95" s="692"/>
      <c r="AQ95" s="692"/>
      <c r="AR95" s="692"/>
      <c r="AS95" s="692"/>
      <c r="AT95" s="692"/>
      <c r="AU95" s="692"/>
      <c r="AV95" s="692"/>
      <c r="AW95" s="692"/>
      <c r="AX95" s="692"/>
      <c r="AY95" s="692"/>
      <c r="AZ95" s="692"/>
      <c r="BA95" s="692"/>
      <c r="BB95" s="692"/>
      <c r="BC95" s="692"/>
      <c r="BD95" s="692"/>
    </row>
    <row r="96" spans="1:56" ht="25" customHeight="1">
      <c r="A96" s="692"/>
      <c r="B96" s="713">
        <v>22</v>
      </c>
      <c r="C96" s="713" t="s">
        <v>1507</v>
      </c>
      <c r="D96" s="953"/>
      <c r="E96" s="953"/>
      <c r="F96" s="953"/>
      <c r="G96" s="953"/>
      <c r="H96" s="953"/>
      <c r="I96" s="953"/>
      <c r="J96" s="953"/>
      <c r="K96" s="953"/>
      <c r="L96" s="713">
        <v>22</v>
      </c>
      <c r="M96" s="713" t="s">
        <v>483</v>
      </c>
      <c r="N96" s="953"/>
      <c r="O96" s="953"/>
      <c r="P96" s="953"/>
      <c r="Q96" s="953"/>
      <c r="R96" s="953"/>
      <c r="S96" s="953"/>
      <c r="T96" s="953"/>
      <c r="U96" s="953"/>
      <c r="V96" s="713">
        <v>22</v>
      </c>
      <c r="W96" s="713" t="s">
        <v>1021</v>
      </c>
      <c r="X96" s="953"/>
      <c r="Y96" s="953"/>
      <c r="Z96" s="953"/>
      <c r="AA96" s="953"/>
      <c r="AB96" s="953"/>
      <c r="AC96" s="953"/>
      <c r="AD96" s="953"/>
      <c r="AE96" s="953"/>
      <c r="AF96" s="692"/>
      <c r="AG96" s="692"/>
      <c r="AH96" s="692"/>
      <c r="AI96" s="692"/>
      <c r="AJ96" s="692"/>
      <c r="AK96" s="692"/>
      <c r="AL96" s="692"/>
      <c r="AM96" s="692"/>
      <c r="AN96" s="692"/>
      <c r="AO96" s="692"/>
      <c r="AP96" s="692"/>
      <c r="AQ96" s="692"/>
      <c r="AR96" s="692"/>
      <c r="AS96" s="692"/>
      <c r="AT96" s="692"/>
      <c r="AU96" s="692"/>
      <c r="AV96" s="692"/>
      <c r="AW96" s="692"/>
      <c r="AX96" s="692"/>
      <c r="AY96" s="692"/>
      <c r="AZ96" s="692"/>
      <c r="BA96" s="692"/>
      <c r="BB96" s="692"/>
      <c r="BC96" s="692"/>
      <c r="BD96" s="692"/>
    </row>
    <row r="97" spans="1:56" ht="25" customHeight="1">
      <c r="A97" s="692"/>
      <c r="B97" s="715">
        <v>23</v>
      </c>
      <c r="C97" s="711" t="s">
        <v>1508</v>
      </c>
      <c r="D97" s="953"/>
      <c r="E97" s="953"/>
      <c r="F97" s="953"/>
      <c r="G97" s="953"/>
      <c r="H97" s="953"/>
      <c r="I97" s="953"/>
      <c r="J97" s="953"/>
      <c r="K97" s="953"/>
      <c r="L97" s="715">
        <v>23</v>
      </c>
      <c r="M97" s="713" t="s">
        <v>1019</v>
      </c>
      <c r="N97" s="953"/>
      <c r="O97" s="953"/>
      <c r="P97" s="953"/>
      <c r="Q97" s="953"/>
      <c r="R97" s="953"/>
      <c r="S97" s="953"/>
      <c r="T97" s="953"/>
      <c r="U97" s="953"/>
      <c r="V97" s="715">
        <v>23</v>
      </c>
      <c r="W97" s="714" t="s">
        <v>1022</v>
      </c>
      <c r="X97" s="954" t="s">
        <v>1528</v>
      </c>
      <c r="Y97" s="955"/>
      <c r="Z97" s="955"/>
      <c r="AA97" s="955"/>
      <c r="AB97" s="955"/>
      <c r="AC97" s="955"/>
      <c r="AD97" s="955"/>
      <c r="AE97" s="955"/>
      <c r="AF97" s="692"/>
      <c r="AG97" s="692"/>
      <c r="AH97" s="692"/>
      <c r="AI97" s="692"/>
      <c r="AJ97" s="692"/>
      <c r="AK97" s="692"/>
      <c r="AL97" s="692"/>
      <c r="AM97" s="692"/>
      <c r="AN97" s="692"/>
      <c r="AO97" s="692"/>
      <c r="AP97" s="692"/>
      <c r="AQ97" s="692"/>
      <c r="AR97" s="692"/>
      <c r="AS97" s="692"/>
      <c r="AT97" s="692"/>
      <c r="AU97" s="692"/>
      <c r="AV97" s="692"/>
      <c r="AW97" s="692"/>
      <c r="AX97" s="692"/>
      <c r="AY97" s="692"/>
      <c r="AZ97" s="692"/>
      <c r="BA97" s="692"/>
      <c r="BB97" s="692"/>
      <c r="BC97" s="692"/>
      <c r="BD97" s="692"/>
    </row>
    <row r="98" spans="1:56" ht="25" customHeight="1">
      <c r="A98" s="692"/>
      <c r="B98" s="715">
        <v>24</v>
      </c>
      <c r="C98" s="712" t="s">
        <v>1509</v>
      </c>
      <c r="D98" s="953"/>
      <c r="E98" s="953"/>
      <c r="F98" s="953"/>
      <c r="G98" s="953"/>
      <c r="H98" s="953"/>
      <c r="I98" s="953"/>
      <c r="J98" s="953"/>
      <c r="K98" s="953"/>
      <c r="L98" s="715">
        <v>24</v>
      </c>
      <c r="M98" s="713" t="s">
        <v>1020</v>
      </c>
      <c r="N98" s="953"/>
      <c r="O98" s="953"/>
      <c r="P98" s="953"/>
      <c r="Q98" s="953"/>
      <c r="R98" s="953"/>
      <c r="S98" s="953"/>
      <c r="T98" s="953"/>
      <c r="U98" s="953"/>
      <c r="V98" s="715">
        <v>24</v>
      </c>
      <c r="W98" s="711" t="s">
        <v>1508</v>
      </c>
      <c r="X98" s="953"/>
      <c r="Y98" s="953"/>
      <c r="Z98" s="953"/>
      <c r="AA98" s="953"/>
      <c r="AB98" s="953"/>
      <c r="AC98" s="953"/>
      <c r="AD98" s="953"/>
      <c r="AE98" s="953"/>
      <c r="AF98" s="692"/>
      <c r="AG98" s="692"/>
      <c r="AH98" s="692"/>
      <c r="AI98" s="692"/>
      <c r="AJ98" s="692"/>
      <c r="AK98" s="692"/>
      <c r="AL98" s="692"/>
      <c r="AM98" s="692"/>
      <c r="AN98" s="692"/>
      <c r="AO98" s="692"/>
      <c r="AP98" s="692"/>
      <c r="AQ98" s="692"/>
      <c r="AR98" s="692"/>
      <c r="AS98" s="692"/>
      <c r="AT98" s="692"/>
      <c r="AU98" s="692"/>
      <c r="AV98" s="692"/>
      <c r="AW98" s="692"/>
      <c r="AX98" s="692"/>
      <c r="AY98" s="692"/>
      <c r="AZ98" s="692"/>
      <c r="BA98" s="692"/>
      <c r="BB98" s="692"/>
      <c r="BC98" s="692"/>
      <c r="BD98" s="692"/>
    </row>
    <row r="99" spans="1:56" ht="25" customHeight="1">
      <c r="A99" s="692"/>
      <c r="B99" s="713">
        <v>25</v>
      </c>
      <c r="C99" s="713" t="s">
        <v>483</v>
      </c>
      <c r="D99" s="953"/>
      <c r="E99" s="953"/>
      <c r="F99" s="953"/>
      <c r="G99" s="953"/>
      <c r="H99" s="953"/>
      <c r="I99" s="953"/>
      <c r="J99" s="953"/>
      <c r="K99" s="953"/>
      <c r="L99" s="713">
        <v>25</v>
      </c>
      <c r="M99" s="713" t="s">
        <v>1021</v>
      </c>
      <c r="N99" s="953"/>
      <c r="O99" s="953"/>
      <c r="P99" s="953"/>
      <c r="Q99" s="953"/>
      <c r="R99" s="953"/>
      <c r="S99" s="953"/>
      <c r="T99" s="953"/>
      <c r="U99" s="953"/>
      <c r="V99" s="713">
        <v>25</v>
      </c>
      <c r="W99" s="712" t="s">
        <v>1509</v>
      </c>
      <c r="X99" s="953"/>
      <c r="Y99" s="953"/>
      <c r="Z99" s="953"/>
      <c r="AA99" s="953"/>
      <c r="AB99" s="953"/>
      <c r="AC99" s="953"/>
      <c r="AD99" s="953"/>
      <c r="AE99" s="953"/>
      <c r="AF99" s="692"/>
      <c r="AG99" s="692"/>
      <c r="AH99" s="692"/>
      <c r="AI99" s="692"/>
      <c r="AJ99" s="692"/>
      <c r="AK99" s="692"/>
      <c r="AL99" s="692"/>
      <c r="AM99" s="692"/>
      <c r="AN99" s="692"/>
      <c r="AO99" s="692"/>
      <c r="AP99" s="692"/>
      <c r="AQ99" s="692"/>
      <c r="AR99" s="692"/>
      <c r="AS99" s="692"/>
      <c r="AT99" s="692"/>
      <c r="AU99" s="692"/>
      <c r="AV99" s="692"/>
      <c r="AW99" s="692"/>
      <c r="AX99" s="692"/>
      <c r="AY99" s="692"/>
      <c r="AZ99" s="692"/>
      <c r="BA99" s="692"/>
      <c r="BB99" s="692"/>
      <c r="BC99" s="692"/>
      <c r="BD99" s="692"/>
    </row>
    <row r="100" spans="1:56" ht="25" customHeight="1">
      <c r="A100" s="692"/>
      <c r="B100" s="715">
        <v>26</v>
      </c>
      <c r="C100" s="713" t="s">
        <v>1019</v>
      </c>
      <c r="D100" s="953"/>
      <c r="E100" s="953"/>
      <c r="F100" s="953"/>
      <c r="G100" s="953"/>
      <c r="H100" s="953"/>
      <c r="I100" s="953"/>
      <c r="J100" s="953"/>
      <c r="K100" s="953"/>
      <c r="L100" s="715">
        <v>26</v>
      </c>
      <c r="M100" s="713" t="s">
        <v>1022</v>
      </c>
      <c r="N100" s="953"/>
      <c r="O100" s="953"/>
      <c r="P100" s="953"/>
      <c r="Q100" s="953"/>
      <c r="R100" s="953"/>
      <c r="S100" s="953"/>
      <c r="T100" s="953"/>
      <c r="U100" s="953"/>
      <c r="V100" s="715">
        <v>26</v>
      </c>
      <c r="W100" s="713" t="s">
        <v>483</v>
      </c>
      <c r="X100" s="953"/>
      <c r="Y100" s="953"/>
      <c r="Z100" s="953"/>
      <c r="AA100" s="953"/>
      <c r="AB100" s="953"/>
      <c r="AC100" s="953"/>
      <c r="AD100" s="953"/>
      <c r="AE100" s="953"/>
      <c r="AF100" s="692"/>
      <c r="AG100" s="692"/>
      <c r="AH100" s="692"/>
      <c r="AI100" s="692"/>
      <c r="AJ100" s="692"/>
      <c r="AK100" s="692"/>
      <c r="AL100" s="692"/>
      <c r="AM100" s="692"/>
      <c r="AN100" s="692"/>
      <c r="AO100" s="692"/>
      <c r="AP100" s="692"/>
      <c r="AQ100" s="692"/>
      <c r="AR100" s="692"/>
      <c r="AS100" s="692"/>
      <c r="AT100" s="692"/>
      <c r="AU100" s="692"/>
      <c r="AV100" s="692"/>
      <c r="AW100" s="692"/>
      <c r="AX100" s="692"/>
      <c r="AY100" s="692"/>
      <c r="AZ100" s="692"/>
      <c r="BA100" s="692"/>
      <c r="BB100" s="692"/>
      <c r="BC100" s="692"/>
      <c r="BD100" s="692"/>
    </row>
    <row r="101" spans="1:56" ht="25" customHeight="1">
      <c r="A101" s="692"/>
      <c r="B101" s="715">
        <v>27</v>
      </c>
      <c r="C101" s="713" t="s">
        <v>1020</v>
      </c>
      <c r="D101" s="953"/>
      <c r="E101" s="953"/>
      <c r="F101" s="953"/>
      <c r="G101" s="953"/>
      <c r="H101" s="953"/>
      <c r="I101" s="953"/>
      <c r="J101" s="953"/>
      <c r="K101" s="953"/>
      <c r="L101" s="715">
        <v>27</v>
      </c>
      <c r="M101" s="711" t="s">
        <v>1508</v>
      </c>
      <c r="N101" s="953"/>
      <c r="O101" s="953"/>
      <c r="P101" s="953"/>
      <c r="Q101" s="953"/>
      <c r="R101" s="953"/>
      <c r="S101" s="953"/>
      <c r="T101" s="953"/>
      <c r="U101" s="953"/>
      <c r="V101" s="715">
        <v>27</v>
      </c>
      <c r="W101" s="713" t="s">
        <v>1504</v>
      </c>
      <c r="X101" s="953"/>
      <c r="Y101" s="953"/>
      <c r="Z101" s="953"/>
      <c r="AA101" s="953"/>
      <c r="AB101" s="953"/>
      <c r="AC101" s="953"/>
      <c r="AD101" s="953"/>
      <c r="AE101" s="953"/>
      <c r="AF101" s="692"/>
      <c r="AG101" s="692"/>
      <c r="AH101" s="692"/>
      <c r="AI101" s="692"/>
      <c r="AJ101" s="692"/>
      <c r="AK101" s="692"/>
      <c r="AL101" s="692"/>
      <c r="AM101" s="692"/>
      <c r="AN101" s="692"/>
      <c r="AO101" s="692"/>
      <c r="AP101" s="692"/>
      <c r="AQ101" s="692"/>
      <c r="AR101" s="692"/>
      <c r="AS101" s="692"/>
      <c r="AT101" s="692"/>
      <c r="AU101" s="692"/>
      <c r="AV101" s="692"/>
      <c r="AW101" s="692"/>
      <c r="AX101" s="692"/>
      <c r="AY101" s="692"/>
      <c r="AZ101" s="692"/>
      <c r="BA101" s="692"/>
      <c r="BB101" s="692"/>
      <c r="BC101" s="692"/>
      <c r="BD101" s="692"/>
    </row>
    <row r="102" spans="1:56" ht="25" customHeight="1">
      <c r="A102" s="692"/>
      <c r="B102" s="713">
        <v>28</v>
      </c>
      <c r="C102" s="713" t="s">
        <v>1021</v>
      </c>
      <c r="D102" s="953"/>
      <c r="E102" s="953"/>
      <c r="F102" s="953"/>
      <c r="G102" s="953"/>
      <c r="H102" s="953"/>
      <c r="I102" s="953"/>
      <c r="J102" s="953"/>
      <c r="K102" s="953"/>
      <c r="L102" s="713">
        <v>28</v>
      </c>
      <c r="M102" s="712" t="s">
        <v>1509</v>
      </c>
      <c r="N102" s="953"/>
      <c r="O102" s="953"/>
      <c r="P102" s="953"/>
      <c r="Q102" s="953"/>
      <c r="R102" s="953"/>
      <c r="S102" s="953"/>
      <c r="T102" s="953"/>
      <c r="U102" s="953"/>
      <c r="V102" s="713">
        <v>28</v>
      </c>
      <c r="W102" s="713" t="s">
        <v>1505</v>
      </c>
      <c r="X102" s="953"/>
      <c r="Y102" s="953"/>
      <c r="Z102" s="953"/>
      <c r="AA102" s="953"/>
      <c r="AB102" s="953"/>
      <c r="AC102" s="953"/>
      <c r="AD102" s="953"/>
      <c r="AE102" s="953"/>
      <c r="AF102" s="692"/>
      <c r="AG102" s="692"/>
      <c r="AH102" s="692"/>
      <c r="AI102" s="692"/>
      <c r="AJ102" s="692"/>
      <c r="AK102" s="692"/>
      <c r="AL102" s="692"/>
      <c r="AM102" s="692"/>
      <c r="AN102" s="692"/>
      <c r="AO102" s="692"/>
      <c r="AP102" s="692"/>
      <c r="AQ102" s="692"/>
      <c r="AR102" s="692"/>
      <c r="AS102" s="692"/>
      <c r="AT102" s="692"/>
      <c r="AU102" s="692"/>
      <c r="AV102" s="692"/>
      <c r="AW102" s="692"/>
      <c r="AX102" s="692"/>
      <c r="AY102" s="692"/>
      <c r="AZ102" s="692"/>
      <c r="BA102" s="692"/>
      <c r="BB102" s="692"/>
      <c r="BC102" s="692"/>
      <c r="BD102" s="692"/>
    </row>
    <row r="103" spans="1:56" ht="25" customHeight="1">
      <c r="A103" s="692"/>
      <c r="B103" s="715">
        <v>29</v>
      </c>
      <c r="C103" s="713" t="s">
        <v>1022</v>
      </c>
      <c r="D103" s="953"/>
      <c r="E103" s="953"/>
      <c r="F103" s="953"/>
      <c r="G103" s="953"/>
      <c r="H103" s="953"/>
      <c r="I103" s="953"/>
      <c r="J103" s="953"/>
      <c r="K103" s="953"/>
      <c r="L103" s="715">
        <v>29</v>
      </c>
      <c r="M103" s="713" t="s">
        <v>483</v>
      </c>
      <c r="N103" s="953"/>
      <c r="O103" s="953"/>
      <c r="P103" s="953"/>
      <c r="Q103" s="953"/>
      <c r="R103" s="953"/>
      <c r="S103" s="953"/>
      <c r="T103" s="953"/>
      <c r="U103" s="953"/>
      <c r="V103" s="715">
        <v>29</v>
      </c>
      <c r="W103" s="713" t="s">
        <v>1506</v>
      </c>
      <c r="X103" s="953"/>
      <c r="Y103" s="953"/>
      <c r="Z103" s="953"/>
      <c r="AA103" s="953"/>
      <c r="AB103" s="953"/>
      <c r="AC103" s="953"/>
      <c r="AD103" s="953"/>
      <c r="AE103" s="953"/>
      <c r="AF103" s="692"/>
      <c r="AG103" s="692"/>
      <c r="AH103" s="692"/>
      <c r="AI103" s="692"/>
      <c r="AJ103" s="692"/>
      <c r="AK103" s="692"/>
      <c r="AL103" s="692"/>
      <c r="AM103" s="692"/>
      <c r="AN103" s="692"/>
      <c r="AO103" s="692"/>
      <c r="AP103" s="692"/>
      <c r="AQ103" s="692"/>
      <c r="AR103" s="692"/>
      <c r="AS103" s="692"/>
      <c r="AT103" s="692"/>
      <c r="AU103" s="692"/>
      <c r="AV103" s="692"/>
      <c r="AW103" s="692"/>
      <c r="AX103" s="692"/>
      <c r="AY103" s="692"/>
      <c r="AZ103" s="692"/>
      <c r="BA103" s="692"/>
      <c r="BB103" s="692"/>
      <c r="BC103" s="692"/>
      <c r="BD103" s="692"/>
    </row>
    <row r="104" spans="1:56" ht="25" customHeight="1">
      <c r="A104" s="692"/>
      <c r="B104" s="715">
        <v>30</v>
      </c>
      <c r="C104" s="711" t="s">
        <v>1508</v>
      </c>
      <c r="D104" s="953"/>
      <c r="E104" s="953"/>
      <c r="F104" s="953"/>
      <c r="G104" s="953"/>
      <c r="H104" s="953"/>
      <c r="I104" s="953"/>
      <c r="J104" s="953"/>
      <c r="K104" s="953"/>
      <c r="L104" s="715">
        <v>30</v>
      </c>
      <c r="M104" s="713" t="s">
        <v>1019</v>
      </c>
      <c r="N104" s="953"/>
      <c r="O104" s="953"/>
      <c r="P104" s="953"/>
      <c r="Q104" s="953"/>
      <c r="R104" s="953"/>
      <c r="S104" s="953"/>
      <c r="T104" s="953"/>
      <c r="U104" s="953"/>
      <c r="V104" s="715">
        <v>30</v>
      </c>
      <c r="W104" s="713" t="s">
        <v>1507</v>
      </c>
      <c r="X104" s="953"/>
      <c r="Y104" s="953"/>
      <c r="Z104" s="953"/>
      <c r="AA104" s="953"/>
      <c r="AB104" s="953"/>
      <c r="AC104" s="953"/>
      <c r="AD104" s="953"/>
      <c r="AE104" s="953"/>
      <c r="AF104" s="692"/>
      <c r="AG104" s="692"/>
      <c r="AH104" s="692"/>
      <c r="AI104" s="692"/>
      <c r="AJ104" s="692"/>
      <c r="AK104" s="692"/>
      <c r="AL104" s="692"/>
      <c r="AM104" s="692"/>
      <c r="AN104" s="692"/>
      <c r="AO104" s="692"/>
      <c r="AP104" s="692"/>
      <c r="AQ104" s="692"/>
      <c r="AR104" s="692"/>
      <c r="AS104" s="692"/>
      <c r="AT104" s="692"/>
      <c r="AU104" s="692"/>
      <c r="AV104" s="692"/>
      <c r="AW104" s="692"/>
      <c r="AX104" s="692"/>
      <c r="AY104" s="692"/>
      <c r="AZ104" s="692"/>
      <c r="BA104" s="692"/>
      <c r="BB104" s="692"/>
      <c r="BC104" s="692"/>
      <c r="BD104" s="692"/>
    </row>
    <row r="105" spans="1:56" ht="25" customHeight="1">
      <c r="A105" s="692"/>
      <c r="B105" s="713">
        <v>31</v>
      </c>
      <c r="C105" s="716" t="s">
        <v>1500</v>
      </c>
      <c r="D105" s="952"/>
      <c r="E105" s="952"/>
      <c r="F105" s="952"/>
      <c r="G105" s="952"/>
      <c r="H105" s="952"/>
      <c r="I105" s="952"/>
      <c r="J105" s="952"/>
      <c r="K105" s="952"/>
      <c r="L105" s="713">
        <v>31</v>
      </c>
      <c r="M105" s="715" t="s">
        <v>1514</v>
      </c>
      <c r="N105" s="952"/>
      <c r="O105" s="952"/>
      <c r="P105" s="952"/>
      <c r="Q105" s="952"/>
      <c r="R105" s="952"/>
      <c r="S105" s="952"/>
      <c r="T105" s="952"/>
      <c r="U105" s="952"/>
      <c r="V105" s="713"/>
      <c r="W105" s="715"/>
      <c r="X105" s="952"/>
      <c r="Y105" s="952"/>
      <c r="Z105" s="952"/>
      <c r="AA105" s="952"/>
      <c r="AB105" s="952"/>
      <c r="AC105" s="952"/>
      <c r="AD105" s="952"/>
      <c r="AE105" s="952"/>
      <c r="AF105" s="701"/>
      <c r="AG105" s="692"/>
      <c r="AH105" s="692"/>
      <c r="AI105" s="692"/>
      <c r="AJ105" s="692"/>
      <c r="AK105" s="692"/>
      <c r="AL105" s="692"/>
      <c r="AM105" s="692"/>
      <c r="AN105" s="692"/>
      <c r="AO105" s="692"/>
      <c r="AP105" s="692"/>
      <c r="AQ105" s="692"/>
      <c r="AR105" s="692"/>
      <c r="AS105" s="692"/>
      <c r="AT105" s="692"/>
      <c r="AU105" s="692"/>
      <c r="AV105" s="692"/>
      <c r="AW105" s="692"/>
      <c r="AX105" s="692"/>
      <c r="AY105" s="692"/>
      <c r="AZ105" s="692"/>
      <c r="BA105" s="692"/>
      <c r="BB105" s="692"/>
      <c r="BC105" s="692"/>
      <c r="BD105" s="692"/>
    </row>
    <row r="106" spans="1:56" ht="25" customHeight="1">
      <c r="A106" s="692"/>
      <c r="B106" s="692"/>
      <c r="C106" s="692"/>
      <c r="D106" s="692"/>
      <c r="E106" s="692"/>
      <c r="F106" s="692"/>
      <c r="G106" s="692"/>
      <c r="H106" s="692"/>
      <c r="I106" s="692"/>
      <c r="J106" s="692"/>
      <c r="K106" s="692"/>
      <c r="L106" s="692"/>
      <c r="M106" s="692"/>
      <c r="N106" s="692"/>
      <c r="O106" s="692"/>
      <c r="P106" s="692"/>
      <c r="Q106" s="692"/>
      <c r="R106" s="692"/>
      <c r="S106" s="692"/>
      <c r="T106" s="692"/>
      <c r="U106" s="692"/>
      <c r="V106" s="692"/>
      <c r="W106" s="692"/>
      <c r="X106" s="692"/>
      <c r="Y106" s="692"/>
      <c r="Z106" s="692"/>
      <c r="AA106" s="692"/>
      <c r="AB106" s="692"/>
      <c r="AC106" s="692"/>
      <c r="AD106" s="692"/>
      <c r="AE106" s="692"/>
      <c r="AF106" s="692"/>
      <c r="AG106" s="692"/>
      <c r="AH106" s="692"/>
      <c r="AI106" s="692"/>
      <c r="AJ106" s="692"/>
      <c r="AK106" s="692"/>
      <c r="AL106" s="692"/>
      <c r="AM106" s="692"/>
      <c r="AN106" s="692"/>
      <c r="AO106" s="692"/>
      <c r="AP106" s="692"/>
      <c r="AQ106" s="692"/>
      <c r="AR106" s="692"/>
      <c r="AS106" s="692"/>
      <c r="AT106" s="692"/>
      <c r="AU106" s="692"/>
      <c r="AV106" s="692"/>
      <c r="AW106" s="692"/>
      <c r="AX106" s="692"/>
      <c r="AY106" s="692"/>
      <c r="AZ106" s="692"/>
      <c r="BA106" s="692"/>
      <c r="BB106" s="692"/>
      <c r="BC106" s="692"/>
      <c r="BD106" s="692"/>
    </row>
    <row r="107" spans="1:56" ht="25" customHeight="1">
      <c r="A107" s="692"/>
      <c r="J107" s="692"/>
      <c r="K107" s="950" t="s">
        <v>1016</v>
      </c>
      <c r="L107" s="951"/>
      <c r="M107" s="951"/>
      <c r="N107" s="951"/>
      <c r="O107" s="951"/>
      <c r="P107" s="951"/>
      <c r="Q107" s="951"/>
      <c r="R107" s="951"/>
      <c r="S107" s="951"/>
      <c r="T107" s="951"/>
      <c r="U107" s="951"/>
      <c r="V107" s="951"/>
      <c r="W107" s="951"/>
      <c r="X107" s="951"/>
      <c r="Y107" s="697"/>
      <c r="Z107" s="692"/>
      <c r="AA107" s="692"/>
      <c r="AB107" s="692"/>
      <c r="AC107" s="692"/>
      <c r="AD107" s="692"/>
      <c r="AE107" s="692"/>
      <c r="AF107" s="692"/>
      <c r="AG107" s="692"/>
      <c r="AH107" s="692"/>
      <c r="AI107" s="692"/>
      <c r="AJ107" s="692"/>
      <c r="AK107" s="692"/>
      <c r="AL107" s="692"/>
      <c r="AM107" s="692"/>
      <c r="AN107" s="692"/>
      <c r="AO107" s="692"/>
      <c r="AP107" s="692"/>
      <c r="AQ107" s="692"/>
      <c r="AR107" s="692"/>
      <c r="AS107" s="692"/>
      <c r="AT107" s="692"/>
      <c r="AU107" s="692"/>
      <c r="AV107" s="692"/>
      <c r="AW107" s="692"/>
      <c r="AX107" s="692"/>
      <c r="AY107" s="692"/>
      <c r="AZ107" s="692"/>
      <c r="BA107" s="692"/>
      <c r="BB107" s="692"/>
      <c r="BC107" s="692"/>
      <c r="BD107" s="692"/>
    </row>
    <row r="108" spans="1:56" ht="25" customHeight="1" thickBot="1">
      <c r="A108" s="692"/>
      <c r="B108" s="698"/>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698"/>
      <c r="AF108" s="692"/>
      <c r="AG108" s="692"/>
      <c r="AH108" s="692"/>
      <c r="AI108" s="692"/>
      <c r="AJ108" s="692"/>
      <c r="AK108" s="692"/>
      <c r="AL108" s="692"/>
      <c r="AM108" s="692"/>
      <c r="AN108" s="692"/>
      <c r="AO108" s="692"/>
      <c r="AP108" s="692"/>
      <c r="AQ108" s="692"/>
      <c r="AR108" s="692"/>
      <c r="AS108" s="692"/>
      <c r="AT108" s="692"/>
      <c r="AU108" s="692"/>
      <c r="AV108" s="692"/>
      <c r="AW108" s="692"/>
      <c r="AX108" s="692"/>
      <c r="AY108" s="692"/>
      <c r="AZ108" s="692"/>
      <c r="BA108" s="692"/>
      <c r="BB108" s="692"/>
      <c r="BC108" s="692"/>
      <c r="BD108" s="692"/>
    </row>
    <row r="109" spans="1:56" ht="25" customHeight="1">
      <c r="A109" s="692"/>
      <c r="B109" s="956" t="s">
        <v>1483</v>
      </c>
      <c r="C109" s="957"/>
      <c r="D109" s="957"/>
      <c r="E109" s="957"/>
      <c r="F109" s="957"/>
      <c r="G109" s="957"/>
      <c r="H109" s="957"/>
      <c r="I109" s="957"/>
      <c r="J109" s="957"/>
      <c r="K109" s="958"/>
      <c r="L109" s="956" t="s">
        <v>1484</v>
      </c>
      <c r="M109" s="957"/>
      <c r="N109" s="957"/>
      <c r="O109" s="957"/>
      <c r="P109" s="957"/>
      <c r="Q109" s="957"/>
      <c r="R109" s="957"/>
      <c r="S109" s="957"/>
      <c r="T109" s="957"/>
      <c r="U109" s="958"/>
      <c r="V109" s="956" t="s">
        <v>1485</v>
      </c>
      <c r="W109" s="957"/>
      <c r="X109" s="957"/>
      <c r="Y109" s="957"/>
      <c r="Z109" s="957"/>
      <c r="AA109" s="957"/>
      <c r="AB109" s="957"/>
      <c r="AC109" s="957"/>
      <c r="AD109" s="957"/>
      <c r="AE109" s="958"/>
      <c r="AF109" s="705" t="s">
        <v>1492</v>
      </c>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row>
    <row r="110" spans="1:56" ht="25" customHeight="1">
      <c r="A110" s="692"/>
      <c r="B110" s="713">
        <v>1</v>
      </c>
      <c r="C110" s="711" t="s">
        <v>1502</v>
      </c>
      <c r="D110" s="952"/>
      <c r="E110" s="952"/>
      <c r="F110" s="952"/>
      <c r="G110" s="952"/>
      <c r="H110" s="952"/>
      <c r="I110" s="952"/>
      <c r="J110" s="952"/>
      <c r="K110" s="952"/>
      <c r="L110" s="713">
        <v>1</v>
      </c>
      <c r="M110" s="713" t="s">
        <v>1504</v>
      </c>
      <c r="N110" s="952"/>
      <c r="O110" s="952"/>
      <c r="P110" s="952"/>
      <c r="Q110" s="952"/>
      <c r="R110" s="952"/>
      <c r="S110" s="952"/>
      <c r="T110" s="952"/>
      <c r="U110" s="952"/>
      <c r="V110" s="713">
        <v>1</v>
      </c>
      <c r="W110" s="713" t="s">
        <v>1021</v>
      </c>
      <c r="X110" s="952"/>
      <c r="Y110" s="952"/>
      <c r="Z110" s="952"/>
      <c r="AA110" s="952"/>
      <c r="AB110" s="952"/>
      <c r="AC110" s="952"/>
      <c r="AD110" s="952"/>
      <c r="AE110" s="95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row>
    <row r="111" spans="1:56" ht="25" customHeight="1">
      <c r="A111" s="692"/>
      <c r="B111" s="715">
        <v>2</v>
      </c>
      <c r="C111" s="712" t="s">
        <v>1503</v>
      </c>
      <c r="D111" s="953"/>
      <c r="E111" s="953"/>
      <c r="F111" s="953"/>
      <c r="G111" s="953"/>
      <c r="H111" s="953"/>
      <c r="I111" s="953"/>
      <c r="J111" s="953"/>
      <c r="K111" s="953"/>
      <c r="L111" s="715">
        <v>2</v>
      </c>
      <c r="M111" s="713" t="s">
        <v>1505</v>
      </c>
      <c r="N111" s="953"/>
      <c r="O111" s="953"/>
      <c r="P111" s="953"/>
      <c r="Q111" s="953"/>
      <c r="R111" s="953"/>
      <c r="S111" s="953"/>
      <c r="T111" s="953"/>
      <c r="U111" s="953"/>
      <c r="V111" s="715">
        <v>2</v>
      </c>
      <c r="W111" s="713" t="s">
        <v>1022</v>
      </c>
      <c r="X111" s="953"/>
      <c r="Y111" s="953"/>
      <c r="Z111" s="953"/>
      <c r="AA111" s="953"/>
      <c r="AB111" s="953"/>
      <c r="AC111" s="953"/>
      <c r="AD111" s="953"/>
      <c r="AE111" s="953"/>
      <c r="AF111" s="692"/>
      <c r="AG111" s="692"/>
      <c r="AH111" s="692"/>
      <c r="AI111" s="692"/>
      <c r="AJ111" s="692"/>
      <c r="AK111" s="692"/>
      <c r="AL111" s="692"/>
      <c r="AM111" s="692"/>
      <c r="AN111" s="692"/>
      <c r="AO111" s="692"/>
      <c r="AP111" s="692"/>
      <c r="AQ111" s="692"/>
      <c r="AR111" s="692"/>
      <c r="AS111" s="692"/>
      <c r="AT111" s="692"/>
      <c r="AU111" s="692"/>
      <c r="AV111" s="692"/>
      <c r="AW111" s="692"/>
      <c r="AX111" s="692"/>
      <c r="AY111" s="692"/>
      <c r="AZ111" s="692"/>
      <c r="BA111" s="692"/>
      <c r="BB111" s="692"/>
      <c r="BC111" s="692"/>
      <c r="BD111" s="692"/>
    </row>
    <row r="112" spans="1:56" ht="25" customHeight="1">
      <c r="A112" s="692"/>
      <c r="B112" s="715">
        <v>3</v>
      </c>
      <c r="C112" s="713" t="s">
        <v>1501</v>
      </c>
      <c r="D112" s="953"/>
      <c r="E112" s="953"/>
      <c r="F112" s="953"/>
      <c r="G112" s="953"/>
      <c r="H112" s="953"/>
      <c r="I112" s="953"/>
      <c r="J112" s="953"/>
      <c r="K112" s="953"/>
      <c r="L112" s="715">
        <v>3</v>
      </c>
      <c r="M112" s="714" t="s">
        <v>1506</v>
      </c>
      <c r="N112" s="954" t="s">
        <v>1530</v>
      </c>
      <c r="O112" s="955"/>
      <c r="P112" s="955"/>
      <c r="Q112" s="955"/>
      <c r="R112" s="955"/>
      <c r="S112" s="955"/>
      <c r="T112" s="955"/>
      <c r="U112" s="955"/>
      <c r="V112" s="715">
        <v>3</v>
      </c>
      <c r="W112" s="711" t="s">
        <v>1508</v>
      </c>
      <c r="X112" s="953"/>
      <c r="Y112" s="953"/>
      <c r="Z112" s="953"/>
      <c r="AA112" s="953"/>
      <c r="AB112" s="953"/>
      <c r="AC112" s="953"/>
      <c r="AD112" s="953"/>
      <c r="AE112" s="953"/>
      <c r="AF112" s="692"/>
      <c r="AG112" s="692"/>
      <c r="AH112" s="692"/>
      <c r="AI112" s="692"/>
      <c r="AJ112" s="692"/>
      <c r="AK112" s="692"/>
      <c r="AL112" s="692"/>
      <c r="AM112" s="692"/>
      <c r="AN112" s="692"/>
      <c r="AO112" s="692"/>
      <c r="AP112" s="692"/>
      <c r="AQ112" s="692"/>
      <c r="AR112" s="692"/>
      <c r="AS112" s="692"/>
      <c r="AT112" s="692"/>
      <c r="AU112" s="692"/>
      <c r="AV112" s="692"/>
      <c r="AW112" s="692"/>
      <c r="AX112" s="692"/>
      <c r="AY112" s="692"/>
      <c r="AZ112" s="692"/>
      <c r="BA112" s="692"/>
      <c r="BB112" s="692"/>
      <c r="BC112" s="692"/>
      <c r="BD112" s="692"/>
    </row>
    <row r="113" spans="1:56" ht="25" customHeight="1">
      <c r="A113" s="692"/>
      <c r="B113" s="713">
        <v>4</v>
      </c>
      <c r="C113" s="713" t="s">
        <v>1504</v>
      </c>
      <c r="D113" s="953"/>
      <c r="E113" s="953"/>
      <c r="F113" s="953"/>
      <c r="G113" s="953"/>
      <c r="H113" s="953"/>
      <c r="I113" s="953"/>
      <c r="J113" s="953"/>
      <c r="K113" s="953"/>
      <c r="L113" s="713">
        <v>4</v>
      </c>
      <c r="M113" s="713" t="s">
        <v>1507</v>
      </c>
      <c r="N113" s="953"/>
      <c r="O113" s="953"/>
      <c r="P113" s="953"/>
      <c r="Q113" s="953"/>
      <c r="R113" s="953"/>
      <c r="S113" s="953"/>
      <c r="T113" s="953"/>
      <c r="U113" s="953"/>
      <c r="V113" s="713">
        <v>4</v>
      </c>
      <c r="W113" s="712" t="s">
        <v>1509</v>
      </c>
      <c r="X113" s="953"/>
      <c r="Y113" s="953"/>
      <c r="Z113" s="953"/>
      <c r="AA113" s="953"/>
      <c r="AB113" s="953"/>
      <c r="AC113" s="953"/>
      <c r="AD113" s="953"/>
      <c r="AE113" s="953"/>
      <c r="AF113" s="692"/>
      <c r="AG113" s="692"/>
      <c r="AH113" s="692"/>
      <c r="AI113" s="692"/>
      <c r="AJ113" s="692"/>
      <c r="AK113" s="692"/>
      <c r="AL113" s="692"/>
      <c r="AM113" s="692"/>
      <c r="AN113" s="692"/>
      <c r="AO113" s="692"/>
      <c r="AP113" s="692"/>
      <c r="AQ113" s="692"/>
      <c r="AR113" s="692"/>
      <c r="AS113" s="692"/>
      <c r="AT113" s="692"/>
      <c r="AU113" s="692"/>
      <c r="AV113" s="692"/>
      <c r="AW113" s="692"/>
      <c r="AX113" s="692"/>
      <c r="AY113" s="692"/>
      <c r="AZ113" s="692"/>
      <c r="BA113" s="692"/>
      <c r="BB113" s="692"/>
      <c r="BC113" s="692"/>
      <c r="BD113" s="692"/>
    </row>
    <row r="114" spans="1:56" ht="25" customHeight="1">
      <c r="A114" s="692"/>
      <c r="B114" s="715">
        <v>5</v>
      </c>
      <c r="C114" s="713" t="s">
        <v>1505</v>
      </c>
      <c r="D114" s="953"/>
      <c r="E114" s="953"/>
      <c r="F114" s="953"/>
      <c r="G114" s="953"/>
      <c r="H114" s="953"/>
      <c r="I114" s="953"/>
      <c r="J114" s="953"/>
      <c r="K114" s="953"/>
      <c r="L114" s="715">
        <v>5</v>
      </c>
      <c r="M114" s="711" t="s">
        <v>1508</v>
      </c>
      <c r="N114" s="953"/>
      <c r="O114" s="953"/>
      <c r="P114" s="953"/>
      <c r="Q114" s="953"/>
      <c r="R114" s="953"/>
      <c r="S114" s="953"/>
      <c r="T114" s="953"/>
      <c r="U114" s="953"/>
      <c r="V114" s="715">
        <v>5</v>
      </c>
      <c r="W114" s="713" t="s">
        <v>483</v>
      </c>
      <c r="X114" s="953"/>
      <c r="Y114" s="953"/>
      <c r="Z114" s="953"/>
      <c r="AA114" s="953"/>
      <c r="AB114" s="953"/>
      <c r="AC114" s="953"/>
      <c r="AD114" s="953"/>
      <c r="AE114" s="953"/>
      <c r="AF114" s="692"/>
      <c r="AG114" s="692"/>
      <c r="AH114" s="692"/>
      <c r="AI114" s="692"/>
      <c r="AJ114" s="692"/>
      <c r="AK114" s="692"/>
      <c r="AL114" s="692"/>
      <c r="AM114" s="692"/>
      <c r="AN114" s="692"/>
      <c r="AO114" s="692"/>
      <c r="AP114" s="692"/>
      <c r="AQ114" s="692"/>
      <c r="AR114" s="692"/>
      <c r="AS114" s="692"/>
      <c r="AT114" s="692"/>
      <c r="AU114" s="692"/>
      <c r="AV114" s="692"/>
      <c r="AW114" s="692"/>
      <c r="AX114" s="692"/>
      <c r="AY114" s="692"/>
      <c r="AZ114" s="692"/>
      <c r="BA114" s="692"/>
      <c r="BB114" s="692"/>
      <c r="BC114" s="692"/>
      <c r="BD114" s="692"/>
    </row>
    <row r="115" spans="1:56" ht="25" customHeight="1">
      <c r="A115" s="692"/>
      <c r="B115" s="715">
        <v>6</v>
      </c>
      <c r="C115" s="713" t="s">
        <v>1506</v>
      </c>
      <c r="D115" s="953"/>
      <c r="E115" s="953"/>
      <c r="F115" s="953"/>
      <c r="G115" s="953"/>
      <c r="H115" s="953"/>
      <c r="I115" s="953"/>
      <c r="J115" s="953"/>
      <c r="K115" s="953"/>
      <c r="L115" s="715">
        <v>6</v>
      </c>
      <c r="M115" s="712" t="s">
        <v>1509</v>
      </c>
      <c r="N115" s="953"/>
      <c r="O115" s="953"/>
      <c r="P115" s="953"/>
      <c r="Q115" s="953"/>
      <c r="R115" s="953"/>
      <c r="S115" s="953"/>
      <c r="T115" s="953"/>
      <c r="U115" s="953"/>
      <c r="V115" s="715">
        <v>6</v>
      </c>
      <c r="W115" s="713" t="s">
        <v>1019</v>
      </c>
      <c r="X115" s="953"/>
      <c r="Y115" s="953"/>
      <c r="Z115" s="953"/>
      <c r="AA115" s="953"/>
      <c r="AB115" s="953"/>
      <c r="AC115" s="953"/>
      <c r="AD115" s="953"/>
      <c r="AE115" s="953"/>
      <c r="AF115" s="692"/>
      <c r="AG115" s="692"/>
      <c r="AH115" s="692"/>
      <c r="AI115" s="692"/>
      <c r="AJ115" s="692"/>
      <c r="AK115" s="692"/>
      <c r="AL115" s="692"/>
      <c r="AM115" s="692"/>
      <c r="AN115" s="692"/>
      <c r="AO115" s="692"/>
      <c r="AP115" s="692"/>
      <c r="AQ115" s="692"/>
      <c r="AR115" s="692"/>
      <c r="AS115" s="692"/>
      <c r="AT115" s="692"/>
      <c r="AU115" s="692"/>
      <c r="AV115" s="692"/>
      <c r="AW115" s="692"/>
      <c r="AX115" s="692"/>
      <c r="AY115" s="692"/>
      <c r="AZ115" s="692"/>
      <c r="BA115" s="692"/>
      <c r="BB115" s="692"/>
      <c r="BC115" s="692"/>
      <c r="BD115" s="692"/>
    </row>
    <row r="116" spans="1:56" ht="25" customHeight="1">
      <c r="A116" s="692"/>
      <c r="B116" s="713">
        <v>7</v>
      </c>
      <c r="C116" s="713" t="s">
        <v>1507</v>
      </c>
      <c r="D116" s="953"/>
      <c r="E116" s="953"/>
      <c r="F116" s="953"/>
      <c r="G116" s="953"/>
      <c r="H116" s="953"/>
      <c r="I116" s="953"/>
      <c r="J116" s="953"/>
      <c r="K116" s="953"/>
      <c r="L116" s="713">
        <v>7</v>
      </c>
      <c r="M116" s="713" t="s">
        <v>483</v>
      </c>
      <c r="N116" s="953"/>
      <c r="O116" s="953"/>
      <c r="P116" s="953"/>
      <c r="Q116" s="953"/>
      <c r="R116" s="953"/>
      <c r="S116" s="953"/>
      <c r="T116" s="953"/>
      <c r="U116" s="953"/>
      <c r="V116" s="713">
        <v>7</v>
      </c>
      <c r="W116" s="713" t="s">
        <v>1020</v>
      </c>
      <c r="X116" s="953"/>
      <c r="Y116" s="953"/>
      <c r="Z116" s="953"/>
      <c r="AA116" s="953"/>
      <c r="AB116" s="953"/>
      <c r="AC116" s="953"/>
      <c r="AD116" s="953"/>
      <c r="AE116" s="953"/>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row>
    <row r="117" spans="1:56" ht="25" customHeight="1">
      <c r="A117" s="692"/>
      <c r="B117" s="715">
        <v>8</v>
      </c>
      <c r="C117" s="711" t="s">
        <v>1508</v>
      </c>
      <c r="D117" s="953"/>
      <c r="E117" s="953"/>
      <c r="F117" s="953"/>
      <c r="G117" s="953"/>
      <c r="H117" s="953"/>
      <c r="I117" s="953"/>
      <c r="J117" s="953"/>
      <c r="K117" s="953"/>
      <c r="L117" s="715">
        <v>8</v>
      </c>
      <c r="M117" s="713" t="s">
        <v>1019</v>
      </c>
      <c r="N117" s="953"/>
      <c r="O117" s="953"/>
      <c r="P117" s="953"/>
      <c r="Q117" s="953"/>
      <c r="R117" s="953"/>
      <c r="S117" s="953"/>
      <c r="T117" s="953"/>
      <c r="U117" s="953"/>
      <c r="V117" s="715">
        <v>8</v>
      </c>
      <c r="W117" s="713" t="s">
        <v>1021</v>
      </c>
      <c r="X117" s="953"/>
      <c r="Y117" s="953"/>
      <c r="Z117" s="953"/>
      <c r="AA117" s="953"/>
      <c r="AB117" s="953"/>
      <c r="AC117" s="953"/>
      <c r="AD117" s="953"/>
      <c r="AE117" s="953"/>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row>
    <row r="118" spans="1:56" ht="25" customHeight="1">
      <c r="A118" s="692"/>
      <c r="B118" s="715">
        <v>9</v>
      </c>
      <c r="C118" s="712" t="s">
        <v>1509</v>
      </c>
      <c r="D118" s="953"/>
      <c r="E118" s="953"/>
      <c r="F118" s="953"/>
      <c r="G118" s="953"/>
      <c r="H118" s="953"/>
      <c r="I118" s="953"/>
      <c r="J118" s="953"/>
      <c r="K118" s="953"/>
      <c r="L118" s="715">
        <v>9</v>
      </c>
      <c r="M118" s="713" t="s">
        <v>1020</v>
      </c>
      <c r="N118" s="953"/>
      <c r="O118" s="953"/>
      <c r="P118" s="953"/>
      <c r="Q118" s="953"/>
      <c r="R118" s="953"/>
      <c r="S118" s="953"/>
      <c r="T118" s="953"/>
      <c r="U118" s="953"/>
      <c r="V118" s="715">
        <v>9</v>
      </c>
      <c r="W118" s="713" t="s">
        <v>1022</v>
      </c>
      <c r="X118" s="953"/>
      <c r="Y118" s="953"/>
      <c r="Z118" s="953"/>
      <c r="AA118" s="953"/>
      <c r="AB118" s="953"/>
      <c r="AC118" s="953"/>
      <c r="AD118" s="953"/>
      <c r="AE118" s="953"/>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row>
    <row r="119" spans="1:56" ht="25" customHeight="1">
      <c r="A119" s="692"/>
      <c r="B119" s="713">
        <v>10</v>
      </c>
      <c r="C119" s="714" t="s">
        <v>483</v>
      </c>
      <c r="D119" s="954" t="s">
        <v>1529</v>
      </c>
      <c r="E119" s="955"/>
      <c r="F119" s="955"/>
      <c r="G119" s="955"/>
      <c r="H119" s="955"/>
      <c r="I119" s="955"/>
      <c r="J119" s="955"/>
      <c r="K119" s="955"/>
      <c r="L119" s="713">
        <v>10</v>
      </c>
      <c r="M119" s="713" t="s">
        <v>1021</v>
      </c>
      <c r="N119" s="953"/>
      <c r="O119" s="953"/>
      <c r="P119" s="953"/>
      <c r="Q119" s="953"/>
      <c r="R119" s="953"/>
      <c r="S119" s="953"/>
      <c r="T119" s="953"/>
      <c r="U119" s="953"/>
      <c r="V119" s="713">
        <v>10</v>
      </c>
      <c r="W119" s="711" t="s">
        <v>1508</v>
      </c>
      <c r="X119" s="953"/>
      <c r="Y119" s="953"/>
      <c r="Z119" s="953"/>
      <c r="AA119" s="953"/>
      <c r="AB119" s="953"/>
      <c r="AC119" s="953"/>
      <c r="AD119" s="953"/>
      <c r="AE119" s="953"/>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row>
    <row r="120" spans="1:56" ht="25" customHeight="1">
      <c r="A120" s="692"/>
      <c r="B120" s="715">
        <v>11</v>
      </c>
      <c r="C120" s="713" t="s">
        <v>1019</v>
      </c>
      <c r="D120" s="953"/>
      <c r="E120" s="953"/>
      <c r="F120" s="953"/>
      <c r="G120" s="953"/>
      <c r="H120" s="953"/>
      <c r="I120" s="953"/>
      <c r="J120" s="953"/>
      <c r="K120" s="953"/>
      <c r="L120" s="715">
        <v>11</v>
      </c>
      <c r="M120" s="713" t="s">
        <v>1022</v>
      </c>
      <c r="N120" s="953"/>
      <c r="O120" s="953"/>
      <c r="P120" s="953"/>
      <c r="Q120" s="953"/>
      <c r="R120" s="953"/>
      <c r="S120" s="953"/>
      <c r="T120" s="953"/>
      <c r="U120" s="953"/>
      <c r="V120" s="715">
        <v>11</v>
      </c>
      <c r="W120" s="712" t="s">
        <v>1509</v>
      </c>
      <c r="X120" s="953"/>
      <c r="Y120" s="953"/>
      <c r="Z120" s="953"/>
      <c r="AA120" s="953"/>
      <c r="AB120" s="953"/>
      <c r="AC120" s="953"/>
      <c r="AD120" s="953"/>
      <c r="AE120" s="953"/>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row>
    <row r="121" spans="1:56" ht="25" customHeight="1">
      <c r="A121" s="692"/>
      <c r="B121" s="715">
        <v>12</v>
      </c>
      <c r="C121" s="713" t="s">
        <v>1020</v>
      </c>
      <c r="D121" s="953"/>
      <c r="E121" s="953"/>
      <c r="F121" s="953"/>
      <c r="G121" s="953"/>
      <c r="H121" s="953"/>
      <c r="I121" s="953"/>
      <c r="J121" s="953"/>
      <c r="K121" s="953"/>
      <c r="L121" s="715">
        <v>12</v>
      </c>
      <c r="M121" s="711" t="s">
        <v>1508</v>
      </c>
      <c r="N121" s="953"/>
      <c r="O121" s="953"/>
      <c r="P121" s="953"/>
      <c r="Q121" s="953"/>
      <c r="R121" s="953"/>
      <c r="S121" s="953"/>
      <c r="T121" s="953"/>
      <c r="U121" s="953"/>
      <c r="V121" s="715">
        <v>12</v>
      </c>
      <c r="W121" s="713" t="s">
        <v>483</v>
      </c>
      <c r="X121" s="953"/>
      <c r="Y121" s="953"/>
      <c r="Z121" s="953"/>
      <c r="AA121" s="953"/>
      <c r="AB121" s="953"/>
      <c r="AC121" s="953"/>
      <c r="AD121" s="953"/>
      <c r="AE121" s="953"/>
      <c r="AF121" s="692"/>
      <c r="AG121" s="692"/>
      <c r="AH121" s="692"/>
      <c r="AI121" s="692"/>
      <c r="AJ121" s="692"/>
      <c r="AK121" s="692"/>
      <c r="AL121" s="692"/>
      <c r="AM121" s="692"/>
      <c r="AN121" s="692"/>
      <c r="AO121" s="692"/>
      <c r="AP121" s="692"/>
      <c r="AQ121" s="692"/>
      <c r="AR121" s="692"/>
      <c r="AS121" s="692"/>
      <c r="AT121" s="692"/>
      <c r="AU121" s="692"/>
      <c r="AV121" s="692"/>
      <c r="AW121" s="692"/>
      <c r="AX121" s="692"/>
      <c r="AY121" s="692"/>
      <c r="AZ121" s="692"/>
      <c r="BA121" s="692"/>
      <c r="BB121" s="692"/>
      <c r="BC121" s="692"/>
      <c r="BD121" s="692"/>
    </row>
    <row r="122" spans="1:56" ht="25" customHeight="1">
      <c r="A122" s="692"/>
      <c r="B122" s="713">
        <v>13</v>
      </c>
      <c r="C122" s="713" t="s">
        <v>1021</v>
      </c>
      <c r="D122" s="953"/>
      <c r="E122" s="953"/>
      <c r="F122" s="953"/>
      <c r="G122" s="953"/>
      <c r="H122" s="953"/>
      <c r="I122" s="953"/>
      <c r="J122" s="953"/>
      <c r="K122" s="953"/>
      <c r="L122" s="713">
        <v>13</v>
      </c>
      <c r="M122" s="712" t="s">
        <v>1509</v>
      </c>
      <c r="N122" s="953"/>
      <c r="O122" s="953"/>
      <c r="P122" s="953"/>
      <c r="Q122" s="953"/>
      <c r="R122" s="953"/>
      <c r="S122" s="953"/>
      <c r="T122" s="953"/>
      <c r="U122" s="953"/>
      <c r="V122" s="713">
        <v>13</v>
      </c>
      <c r="W122" s="713" t="s">
        <v>1504</v>
      </c>
      <c r="X122" s="953"/>
      <c r="Y122" s="953"/>
      <c r="Z122" s="953"/>
      <c r="AA122" s="953"/>
      <c r="AB122" s="953"/>
      <c r="AC122" s="953"/>
      <c r="AD122" s="953"/>
      <c r="AE122" s="953"/>
      <c r="AF122" s="692"/>
      <c r="AG122" s="692"/>
      <c r="AH122" s="692"/>
      <c r="AI122" s="692"/>
      <c r="AJ122" s="692"/>
      <c r="AK122" s="692"/>
      <c r="AL122" s="692"/>
      <c r="AM122" s="692"/>
      <c r="AN122" s="692"/>
      <c r="AO122" s="692"/>
      <c r="AP122" s="692"/>
      <c r="AQ122" s="692"/>
      <c r="AR122" s="692"/>
      <c r="AS122" s="692"/>
      <c r="AT122" s="692"/>
      <c r="AU122" s="692"/>
      <c r="AV122" s="692"/>
      <c r="AW122" s="692"/>
      <c r="AX122" s="692"/>
      <c r="AY122" s="692"/>
      <c r="AZ122" s="692"/>
      <c r="BA122" s="692"/>
      <c r="BB122" s="692"/>
      <c r="BC122" s="692"/>
      <c r="BD122" s="692"/>
    </row>
    <row r="123" spans="1:56" ht="25" customHeight="1">
      <c r="A123" s="692"/>
      <c r="B123" s="715">
        <v>14</v>
      </c>
      <c r="C123" s="713" t="s">
        <v>1022</v>
      </c>
      <c r="D123" s="953"/>
      <c r="E123" s="953"/>
      <c r="F123" s="953"/>
      <c r="G123" s="953"/>
      <c r="H123" s="953"/>
      <c r="I123" s="953"/>
      <c r="J123" s="953"/>
      <c r="K123" s="953"/>
      <c r="L123" s="715">
        <v>14</v>
      </c>
      <c r="M123" s="713" t="s">
        <v>483</v>
      </c>
      <c r="N123" s="953"/>
      <c r="O123" s="953"/>
      <c r="P123" s="953"/>
      <c r="Q123" s="953"/>
      <c r="R123" s="953"/>
      <c r="S123" s="953"/>
      <c r="T123" s="953"/>
      <c r="U123" s="953"/>
      <c r="V123" s="715">
        <v>14</v>
      </c>
      <c r="W123" s="713" t="s">
        <v>1505</v>
      </c>
      <c r="X123" s="953"/>
      <c r="Y123" s="953"/>
      <c r="Z123" s="953"/>
      <c r="AA123" s="953"/>
      <c r="AB123" s="953"/>
      <c r="AC123" s="953"/>
      <c r="AD123" s="953"/>
      <c r="AE123" s="953"/>
      <c r="AF123" s="692"/>
      <c r="AG123" s="692"/>
      <c r="AH123" s="692"/>
      <c r="AI123" s="692"/>
      <c r="AJ123" s="692"/>
      <c r="AK123" s="692"/>
      <c r="AL123" s="692"/>
      <c r="AM123" s="692"/>
      <c r="AN123" s="692"/>
      <c r="AO123" s="692"/>
      <c r="AP123" s="692"/>
      <c r="AQ123" s="692"/>
      <c r="AR123" s="692"/>
      <c r="AS123" s="692"/>
      <c r="AT123" s="692"/>
      <c r="AU123" s="692"/>
      <c r="AV123" s="692"/>
      <c r="AW123" s="692"/>
      <c r="AX123" s="692"/>
      <c r="AY123" s="692"/>
      <c r="AZ123" s="692"/>
      <c r="BA123" s="692"/>
      <c r="BB123" s="692"/>
      <c r="BC123" s="692"/>
      <c r="BD123" s="692"/>
    </row>
    <row r="124" spans="1:56" ht="25" customHeight="1">
      <c r="A124" s="692"/>
      <c r="B124" s="715">
        <v>15</v>
      </c>
      <c r="C124" s="711" t="s">
        <v>1508</v>
      </c>
      <c r="D124" s="953"/>
      <c r="E124" s="953"/>
      <c r="F124" s="953"/>
      <c r="G124" s="953"/>
      <c r="H124" s="953"/>
      <c r="I124" s="953"/>
      <c r="J124" s="953"/>
      <c r="K124" s="953"/>
      <c r="L124" s="715">
        <v>15</v>
      </c>
      <c r="M124" s="713" t="s">
        <v>1019</v>
      </c>
      <c r="N124" s="953"/>
      <c r="O124" s="953"/>
      <c r="P124" s="953"/>
      <c r="Q124" s="953"/>
      <c r="R124" s="953"/>
      <c r="S124" s="953"/>
      <c r="T124" s="953"/>
      <c r="U124" s="953"/>
      <c r="V124" s="715">
        <v>15</v>
      </c>
      <c r="W124" s="713" t="s">
        <v>1506</v>
      </c>
      <c r="X124" s="953"/>
      <c r="Y124" s="953"/>
      <c r="Z124" s="953"/>
      <c r="AA124" s="953"/>
      <c r="AB124" s="953"/>
      <c r="AC124" s="953"/>
      <c r="AD124" s="953"/>
      <c r="AE124" s="953"/>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row>
    <row r="125" spans="1:56" ht="25" customHeight="1">
      <c r="A125" s="692"/>
      <c r="B125" s="713">
        <v>16</v>
      </c>
      <c r="C125" s="712" t="s">
        <v>1509</v>
      </c>
      <c r="D125" s="953"/>
      <c r="E125" s="953"/>
      <c r="F125" s="953"/>
      <c r="G125" s="953"/>
      <c r="H125" s="953"/>
      <c r="I125" s="953"/>
      <c r="J125" s="953"/>
      <c r="K125" s="953"/>
      <c r="L125" s="713">
        <v>16</v>
      </c>
      <c r="M125" s="713" t="s">
        <v>1020</v>
      </c>
      <c r="N125" s="953"/>
      <c r="O125" s="953"/>
      <c r="P125" s="953"/>
      <c r="Q125" s="953"/>
      <c r="R125" s="953"/>
      <c r="S125" s="953"/>
      <c r="T125" s="953"/>
      <c r="U125" s="953"/>
      <c r="V125" s="713">
        <v>16</v>
      </c>
      <c r="W125" s="713" t="s">
        <v>1507</v>
      </c>
      <c r="X125" s="953"/>
      <c r="Y125" s="953"/>
      <c r="Z125" s="953"/>
      <c r="AA125" s="953"/>
      <c r="AB125" s="953"/>
      <c r="AC125" s="953"/>
      <c r="AD125" s="953"/>
      <c r="AE125" s="953"/>
      <c r="AF125" s="692"/>
      <c r="AG125" s="692"/>
      <c r="AH125" s="692"/>
      <c r="AI125" s="692"/>
      <c r="AJ125" s="692"/>
      <c r="AK125" s="692"/>
      <c r="AL125" s="692"/>
      <c r="AM125" s="692"/>
      <c r="AN125" s="692"/>
      <c r="AO125" s="692"/>
      <c r="AP125" s="692"/>
      <c r="AQ125" s="692"/>
      <c r="AR125" s="692"/>
      <c r="AS125" s="692"/>
      <c r="AT125" s="692"/>
      <c r="AU125" s="692"/>
      <c r="AV125" s="692"/>
      <c r="AW125" s="692"/>
      <c r="AX125" s="692"/>
      <c r="AY125" s="692"/>
      <c r="AZ125" s="692"/>
      <c r="BA125" s="692"/>
      <c r="BB125" s="692"/>
      <c r="BC125" s="692"/>
      <c r="BD125" s="692"/>
    </row>
    <row r="126" spans="1:56" ht="25" customHeight="1">
      <c r="A126" s="692"/>
      <c r="B126" s="715">
        <v>17</v>
      </c>
      <c r="C126" s="713" t="s">
        <v>483</v>
      </c>
      <c r="D126" s="953"/>
      <c r="E126" s="953"/>
      <c r="F126" s="953"/>
      <c r="G126" s="953"/>
      <c r="H126" s="953"/>
      <c r="I126" s="953"/>
      <c r="J126" s="953"/>
      <c r="K126" s="953"/>
      <c r="L126" s="715">
        <v>17</v>
      </c>
      <c r="M126" s="713" t="s">
        <v>1021</v>
      </c>
      <c r="N126" s="953"/>
      <c r="O126" s="953"/>
      <c r="P126" s="953"/>
      <c r="Q126" s="953"/>
      <c r="R126" s="953"/>
      <c r="S126" s="953"/>
      <c r="T126" s="953"/>
      <c r="U126" s="953"/>
      <c r="V126" s="715">
        <v>17</v>
      </c>
      <c r="W126" s="711" t="s">
        <v>1508</v>
      </c>
      <c r="X126" s="953"/>
      <c r="Y126" s="953"/>
      <c r="Z126" s="953"/>
      <c r="AA126" s="953"/>
      <c r="AB126" s="953"/>
      <c r="AC126" s="953"/>
      <c r="AD126" s="953"/>
      <c r="AE126" s="953"/>
      <c r="AF126" s="692"/>
      <c r="AG126" s="692"/>
      <c r="AH126" s="692"/>
      <c r="AI126" s="692"/>
      <c r="AJ126" s="692"/>
      <c r="AK126" s="692"/>
      <c r="AL126" s="692"/>
      <c r="AM126" s="692"/>
      <c r="AN126" s="692"/>
      <c r="AO126" s="692"/>
      <c r="AP126" s="692"/>
      <c r="AQ126" s="692"/>
      <c r="AR126" s="692"/>
      <c r="AS126" s="692"/>
      <c r="AT126" s="692"/>
      <c r="AU126" s="692"/>
      <c r="AV126" s="692"/>
      <c r="AW126" s="692"/>
      <c r="AX126" s="692"/>
      <c r="AY126" s="692"/>
      <c r="AZ126" s="692"/>
      <c r="BA126" s="692"/>
      <c r="BB126" s="692"/>
      <c r="BC126" s="692"/>
      <c r="BD126" s="692"/>
    </row>
    <row r="127" spans="1:56" ht="25" customHeight="1">
      <c r="A127" s="692"/>
      <c r="B127" s="715">
        <v>18</v>
      </c>
      <c r="C127" s="713" t="s">
        <v>1019</v>
      </c>
      <c r="D127" s="953"/>
      <c r="E127" s="953"/>
      <c r="F127" s="953"/>
      <c r="G127" s="953"/>
      <c r="H127" s="953"/>
      <c r="I127" s="953"/>
      <c r="J127" s="953"/>
      <c r="K127" s="953"/>
      <c r="L127" s="715">
        <v>18</v>
      </c>
      <c r="M127" s="713" t="s">
        <v>1022</v>
      </c>
      <c r="N127" s="953"/>
      <c r="O127" s="953"/>
      <c r="P127" s="953"/>
      <c r="Q127" s="953"/>
      <c r="R127" s="953"/>
      <c r="S127" s="953"/>
      <c r="T127" s="953"/>
      <c r="U127" s="953"/>
      <c r="V127" s="715">
        <v>18</v>
      </c>
      <c r="W127" s="712" t="s">
        <v>1509</v>
      </c>
      <c r="X127" s="953"/>
      <c r="Y127" s="953"/>
      <c r="Z127" s="953"/>
      <c r="AA127" s="953"/>
      <c r="AB127" s="953"/>
      <c r="AC127" s="953"/>
      <c r="AD127" s="953"/>
      <c r="AE127" s="953"/>
      <c r="AF127" s="692"/>
      <c r="AG127" s="692"/>
      <c r="AH127" s="692"/>
      <c r="AI127" s="692"/>
      <c r="AJ127" s="692"/>
      <c r="AK127" s="692"/>
      <c r="AL127" s="692"/>
      <c r="AM127" s="692"/>
      <c r="AN127" s="692"/>
      <c r="AO127" s="692"/>
      <c r="AP127" s="692"/>
      <c r="AQ127" s="692"/>
      <c r="AR127" s="692"/>
      <c r="AS127" s="692"/>
      <c r="AT127" s="692"/>
      <c r="AU127" s="692"/>
      <c r="AV127" s="692"/>
      <c r="AW127" s="692"/>
      <c r="AX127" s="692"/>
      <c r="AY127" s="692"/>
      <c r="AZ127" s="692"/>
      <c r="BA127" s="692"/>
      <c r="BB127" s="692"/>
      <c r="BC127" s="692"/>
      <c r="BD127" s="692"/>
    </row>
    <row r="128" spans="1:56" ht="25" customHeight="1">
      <c r="A128" s="692"/>
      <c r="B128" s="713">
        <v>19</v>
      </c>
      <c r="C128" s="713" t="s">
        <v>1020</v>
      </c>
      <c r="D128" s="953"/>
      <c r="E128" s="953"/>
      <c r="F128" s="953"/>
      <c r="G128" s="953"/>
      <c r="H128" s="953"/>
      <c r="I128" s="953"/>
      <c r="J128" s="953"/>
      <c r="K128" s="953"/>
      <c r="L128" s="713">
        <v>19</v>
      </c>
      <c r="M128" s="711" t="s">
        <v>1508</v>
      </c>
      <c r="N128" s="953"/>
      <c r="O128" s="953"/>
      <c r="P128" s="953"/>
      <c r="Q128" s="953"/>
      <c r="R128" s="953"/>
      <c r="S128" s="953"/>
      <c r="T128" s="953"/>
      <c r="U128" s="953"/>
      <c r="V128" s="713">
        <v>19</v>
      </c>
      <c r="W128" s="713" t="s">
        <v>483</v>
      </c>
      <c r="X128" s="953"/>
      <c r="Y128" s="953"/>
      <c r="Z128" s="953"/>
      <c r="AA128" s="953"/>
      <c r="AB128" s="953"/>
      <c r="AC128" s="953"/>
      <c r="AD128" s="953"/>
      <c r="AE128" s="953"/>
      <c r="AF128" s="692"/>
      <c r="AG128" s="692"/>
      <c r="AH128" s="692"/>
      <c r="AI128" s="692"/>
      <c r="AJ128" s="692"/>
      <c r="AK128" s="692"/>
      <c r="AL128" s="692"/>
      <c r="AM128" s="692"/>
      <c r="AN128" s="692"/>
      <c r="AO128" s="692"/>
      <c r="AP128" s="692"/>
      <c r="AQ128" s="692"/>
      <c r="AR128" s="692"/>
      <c r="AS128" s="692"/>
      <c r="AT128" s="692"/>
      <c r="AU128" s="692"/>
      <c r="AV128" s="692"/>
      <c r="AW128" s="692"/>
      <c r="AX128" s="692"/>
      <c r="AY128" s="692"/>
      <c r="AZ128" s="692"/>
      <c r="BA128" s="692"/>
      <c r="BB128" s="692"/>
      <c r="BC128" s="692"/>
      <c r="BD128" s="692"/>
    </row>
    <row r="129" spans="1:56" ht="25" customHeight="1">
      <c r="A129" s="692"/>
      <c r="B129" s="715">
        <v>20</v>
      </c>
      <c r="C129" s="713" t="s">
        <v>1021</v>
      </c>
      <c r="D129" s="953"/>
      <c r="E129" s="953"/>
      <c r="F129" s="953"/>
      <c r="G129" s="953"/>
      <c r="H129" s="953"/>
      <c r="I129" s="953"/>
      <c r="J129" s="953"/>
      <c r="K129" s="953"/>
      <c r="L129" s="715">
        <v>20</v>
      </c>
      <c r="M129" s="712" t="s">
        <v>1509</v>
      </c>
      <c r="N129" s="953"/>
      <c r="O129" s="953"/>
      <c r="P129" s="953"/>
      <c r="Q129" s="953"/>
      <c r="R129" s="953"/>
      <c r="S129" s="953"/>
      <c r="T129" s="953"/>
      <c r="U129" s="953"/>
      <c r="V129" s="715">
        <v>20</v>
      </c>
      <c r="W129" s="713" t="s">
        <v>1019</v>
      </c>
      <c r="X129" s="953"/>
      <c r="Y129" s="953"/>
      <c r="Z129" s="953"/>
      <c r="AA129" s="953"/>
      <c r="AB129" s="953"/>
      <c r="AC129" s="953"/>
      <c r="AD129" s="953"/>
      <c r="AE129" s="953"/>
      <c r="AF129" s="692"/>
      <c r="AG129" s="692"/>
      <c r="AH129" s="692"/>
      <c r="AI129" s="692"/>
      <c r="AJ129" s="692"/>
      <c r="AK129" s="692"/>
      <c r="AL129" s="692"/>
      <c r="AM129" s="692"/>
      <c r="AN129" s="692"/>
      <c r="AO129" s="692"/>
      <c r="AP129" s="692"/>
      <c r="AQ129" s="692"/>
      <c r="AR129" s="692"/>
      <c r="AS129" s="692"/>
      <c r="AT129" s="692"/>
      <c r="AU129" s="692"/>
      <c r="AV129" s="692"/>
      <c r="AW129" s="692"/>
      <c r="AX129" s="692"/>
      <c r="AY129" s="692"/>
      <c r="AZ129" s="692"/>
      <c r="BA129" s="692"/>
      <c r="BB129" s="692"/>
      <c r="BC129" s="692"/>
      <c r="BD129" s="692"/>
    </row>
    <row r="130" spans="1:56" ht="25" customHeight="1">
      <c r="A130" s="692"/>
      <c r="B130" s="715">
        <v>21</v>
      </c>
      <c r="C130" s="713" t="s">
        <v>1022</v>
      </c>
      <c r="D130" s="953"/>
      <c r="E130" s="953"/>
      <c r="F130" s="953"/>
      <c r="G130" s="953"/>
      <c r="H130" s="953"/>
      <c r="I130" s="953"/>
      <c r="J130" s="953"/>
      <c r="K130" s="953"/>
      <c r="L130" s="715">
        <v>21</v>
      </c>
      <c r="M130" s="713" t="s">
        <v>483</v>
      </c>
      <c r="N130" s="953"/>
      <c r="O130" s="953"/>
      <c r="P130" s="953"/>
      <c r="Q130" s="953"/>
      <c r="R130" s="953"/>
      <c r="S130" s="953"/>
      <c r="T130" s="953"/>
      <c r="U130" s="953"/>
      <c r="V130" s="715">
        <v>21</v>
      </c>
      <c r="W130" s="713" t="s">
        <v>1020</v>
      </c>
      <c r="X130" s="953"/>
      <c r="Y130" s="953"/>
      <c r="Z130" s="953"/>
      <c r="AA130" s="953"/>
      <c r="AB130" s="953"/>
      <c r="AC130" s="953"/>
      <c r="AD130" s="953"/>
      <c r="AE130" s="953"/>
      <c r="AF130" s="692"/>
      <c r="AG130" s="692"/>
      <c r="AH130" s="692"/>
      <c r="AI130" s="692"/>
      <c r="AJ130" s="692"/>
      <c r="AK130" s="692"/>
      <c r="AL130" s="692"/>
      <c r="AM130" s="692"/>
      <c r="AN130" s="692"/>
      <c r="AO130" s="692"/>
      <c r="AP130" s="692"/>
      <c r="AQ130" s="692"/>
      <c r="AR130" s="692"/>
      <c r="AS130" s="692"/>
      <c r="AT130" s="692"/>
      <c r="AU130" s="692"/>
      <c r="AV130" s="692"/>
      <c r="AW130" s="692"/>
      <c r="AX130" s="692"/>
      <c r="AY130" s="692"/>
      <c r="AZ130" s="692"/>
      <c r="BA130" s="692"/>
      <c r="BB130" s="692"/>
      <c r="BC130" s="692"/>
      <c r="BD130" s="692"/>
    </row>
    <row r="131" spans="1:56" ht="25" customHeight="1">
      <c r="A131" s="692"/>
      <c r="B131" s="713">
        <v>22</v>
      </c>
      <c r="C131" s="711" t="s">
        <v>1508</v>
      </c>
      <c r="D131" s="953"/>
      <c r="E131" s="953"/>
      <c r="F131" s="953"/>
      <c r="G131" s="953"/>
      <c r="H131" s="953"/>
      <c r="I131" s="953"/>
      <c r="J131" s="953"/>
      <c r="K131" s="953"/>
      <c r="L131" s="713">
        <v>22</v>
      </c>
      <c r="M131" s="713" t="s">
        <v>1504</v>
      </c>
      <c r="N131" s="953"/>
      <c r="O131" s="953"/>
      <c r="P131" s="953"/>
      <c r="Q131" s="953"/>
      <c r="R131" s="953"/>
      <c r="S131" s="953"/>
      <c r="T131" s="953"/>
      <c r="U131" s="953"/>
      <c r="V131" s="713">
        <v>22</v>
      </c>
      <c r="W131" s="713" t="s">
        <v>1021</v>
      </c>
      <c r="X131" s="953"/>
      <c r="Y131" s="953"/>
      <c r="Z131" s="953"/>
      <c r="AA131" s="953"/>
      <c r="AB131" s="953"/>
      <c r="AC131" s="953"/>
      <c r="AD131" s="953"/>
      <c r="AE131" s="953"/>
      <c r="AF131" s="692"/>
      <c r="AG131" s="692"/>
      <c r="AH131" s="692"/>
      <c r="AI131" s="692"/>
      <c r="AJ131" s="692"/>
      <c r="AK131" s="692"/>
      <c r="AL131" s="692"/>
      <c r="AM131" s="692"/>
      <c r="AN131" s="692"/>
      <c r="AO131" s="692"/>
      <c r="AP131" s="692"/>
      <c r="AQ131" s="692"/>
      <c r="AR131" s="692"/>
      <c r="AS131" s="692"/>
      <c r="AT131" s="692"/>
      <c r="AU131" s="692"/>
      <c r="AV131" s="692"/>
      <c r="AW131" s="692"/>
      <c r="AX131" s="692"/>
      <c r="AY131" s="692"/>
      <c r="AZ131" s="692"/>
      <c r="BA131" s="692"/>
      <c r="BB131" s="692"/>
      <c r="BC131" s="692"/>
      <c r="BD131" s="692"/>
    </row>
    <row r="132" spans="1:56" ht="25" customHeight="1">
      <c r="A132" s="692"/>
      <c r="B132" s="715">
        <v>23</v>
      </c>
      <c r="C132" s="712" t="s">
        <v>1509</v>
      </c>
      <c r="D132" s="953"/>
      <c r="E132" s="953"/>
      <c r="F132" s="953"/>
      <c r="G132" s="953"/>
      <c r="H132" s="953"/>
      <c r="I132" s="953"/>
      <c r="J132" s="953"/>
      <c r="K132" s="953"/>
      <c r="L132" s="715">
        <v>23</v>
      </c>
      <c r="M132" s="714" t="s">
        <v>1505</v>
      </c>
      <c r="N132" s="954" t="s">
        <v>1531</v>
      </c>
      <c r="O132" s="955"/>
      <c r="P132" s="955"/>
      <c r="Q132" s="955"/>
      <c r="R132" s="955"/>
      <c r="S132" s="955"/>
      <c r="T132" s="955"/>
      <c r="U132" s="955"/>
      <c r="V132" s="715">
        <v>23</v>
      </c>
      <c r="W132" s="713" t="s">
        <v>1022</v>
      </c>
      <c r="X132" s="953"/>
      <c r="Y132" s="953"/>
      <c r="Z132" s="953"/>
      <c r="AA132" s="953"/>
      <c r="AB132" s="953"/>
      <c r="AC132" s="953"/>
      <c r="AD132" s="953"/>
      <c r="AE132" s="953"/>
      <c r="AF132" s="692"/>
      <c r="AG132" s="692"/>
      <c r="AH132" s="692"/>
      <c r="AI132" s="692"/>
      <c r="AJ132" s="692"/>
      <c r="AK132" s="692"/>
      <c r="AL132" s="692"/>
      <c r="AM132" s="692"/>
      <c r="AN132" s="692"/>
      <c r="AO132" s="692"/>
      <c r="AP132" s="692"/>
      <c r="AQ132" s="692"/>
      <c r="AR132" s="692"/>
      <c r="AS132" s="692"/>
      <c r="AT132" s="692"/>
      <c r="AU132" s="692"/>
      <c r="AV132" s="692"/>
      <c r="AW132" s="692"/>
      <c r="AX132" s="692"/>
      <c r="AY132" s="692"/>
      <c r="AZ132" s="692"/>
      <c r="BA132" s="692"/>
      <c r="BB132" s="692"/>
      <c r="BC132" s="692"/>
      <c r="BD132" s="692"/>
    </row>
    <row r="133" spans="1:56" ht="25" customHeight="1">
      <c r="A133" s="692"/>
      <c r="B133" s="715">
        <v>24</v>
      </c>
      <c r="C133" s="713" t="s">
        <v>483</v>
      </c>
      <c r="D133" s="953"/>
      <c r="E133" s="953"/>
      <c r="F133" s="953"/>
      <c r="G133" s="953"/>
      <c r="H133" s="953"/>
      <c r="I133" s="953"/>
      <c r="J133" s="953"/>
      <c r="K133" s="953"/>
      <c r="L133" s="715">
        <v>24</v>
      </c>
      <c r="M133" s="713" t="s">
        <v>1506</v>
      </c>
      <c r="N133" s="953"/>
      <c r="O133" s="953"/>
      <c r="P133" s="953"/>
      <c r="Q133" s="953"/>
      <c r="R133" s="953"/>
      <c r="S133" s="953"/>
      <c r="T133" s="953"/>
      <c r="U133" s="953"/>
      <c r="V133" s="715">
        <v>24</v>
      </c>
      <c r="W133" s="711" t="s">
        <v>1508</v>
      </c>
      <c r="X133" s="953"/>
      <c r="Y133" s="953"/>
      <c r="Z133" s="953"/>
      <c r="AA133" s="953"/>
      <c r="AB133" s="953"/>
      <c r="AC133" s="953"/>
      <c r="AD133" s="953"/>
      <c r="AE133" s="953"/>
      <c r="AF133" s="692"/>
      <c r="AG133" s="692"/>
      <c r="AH133" s="692"/>
      <c r="AI133" s="692"/>
      <c r="AJ133" s="692"/>
      <c r="AK133" s="692"/>
      <c r="AL133" s="692"/>
      <c r="AM133" s="692"/>
      <c r="AN133" s="692"/>
      <c r="AO133" s="692"/>
      <c r="AP133" s="692"/>
      <c r="AQ133" s="692"/>
      <c r="AR133" s="692"/>
      <c r="AS133" s="692"/>
      <c r="AT133" s="692"/>
      <c r="AU133" s="692"/>
      <c r="AV133" s="692"/>
      <c r="AW133" s="692"/>
      <c r="AX133" s="692"/>
      <c r="AY133" s="692"/>
      <c r="AZ133" s="692"/>
      <c r="BA133" s="692"/>
      <c r="BB133" s="692"/>
      <c r="BC133" s="692"/>
      <c r="BD133" s="692"/>
    </row>
    <row r="134" spans="1:56" ht="25" customHeight="1">
      <c r="A134" s="692"/>
      <c r="B134" s="713">
        <v>25</v>
      </c>
      <c r="C134" s="713" t="s">
        <v>1019</v>
      </c>
      <c r="D134" s="953"/>
      <c r="E134" s="953"/>
      <c r="F134" s="953"/>
      <c r="G134" s="953"/>
      <c r="H134" s="953"/>
      <c r="I134" s="953"/>
      <c r="J134" s="953"/>
      <c r="K134" s="953"/>
      <c r="L134" s="713">
        <v>25</v>
      </c>
      <c r="M134" s="713" t="s">
        <v>1507</v>
      </c>
      <c r="N134" s="953"/>
      <c r="O134" s="953"/>
      <c r="P134" s="953"/>
      <c r="Q134" s="953"/>
      <c r="R134" s="953"/>
      <c r="S134" s="953"/>
      <c r="T134" s="953"/>
      <c r="U134" s="953"/>
      <c r="V134" s="713">
        <v>25</v>
      </c>
      <c r="W134" s="712" t="s">
        <v>1509</v>
      </c>
      <c r="X134" s="953"/>
      <c r="Y134" s="953"/>
      <c r="Z134" s="953"/>
      <c r="AA134" s="953"/>
      <c r="AB134" s="953"/>
      <c r="AC134" s="953"/>
      <c r="AD134" s="953"/>
      <c r="AE134" s="953"/>
      <c r="AF134" s="692"/>
      <c r="AG134" s="692"/>
      <c r="AH134" s="692"/>
      <c r="AI134" s="692"/>
      <c r="AJ134" s="692"/>
      <c r="AK134" s="692"/>
      <c r="AL134" s="692"/>
      <c r="AM134" s="692"/>
      <c r="AN134" s="692"/>
      <c r="AO134" s="692"/>
      <c r="AP134" s="692"/>
      <c r="AQ134" s="692"/>
      <c r="AR134" s="692"/>
      <c r="AS134" s="692"/>
      <c r="AT134" s="692"/>
      <c r="AU134" s="692"/>
      <c r="AV134" s="692"/>
      <c r="AW134" s="692"/>
      <c r="AX134" s="692"/>
      <c r="AY134" s="692"/>
      <c r="AZ134" s="692"/>
      <c r="BA134" s="692"/>
      <c r="BB134" s="692"/>
      <c r="BC134" s="692"/>
      <c r="BD134" s="692"/>
    </row>
    <row r="135" spans="1:56" ht="25" customHeight="1">
      <c r="A135" s="692"/>
      <c r="B135" s="715">
        <v>26</v>
      </c>
      <c r="C135" s="713" t="s">
        <v>1020</v>
      </c>
      <c r="D135" s="953"/>
      <c r="E135" s="953"/>
      <c r="F135" s="953"/>
      <c r="G135" s="953"/>
      <c r="H135" s="953"/>
      <c r="I135" s="953"/>
      <c r="J135" s="953"/>
      <c r="K135" s="953"/>
      <c r="L135" s="715">
        <v>26</v>
      </c>
      <c r="M135" s="711" t="s">
        <v>1508</v>
      </c>
      <c r="N135" s="953"/>
      <c r="O135" s="953"/>
      <c r="P135" s="953"/>
      <c r="Q135" s="953"/>
      <c r="R135" s="953"/>
      <c r="S135" s="953"/>
      <c r="T135" s="953"/>
      <c r="U135" s="953"/>
      <c r="V135" s="715">
        <v>26</v>
      </c>
      <c r="W135" s="713" t="s">
        <v>483</v>
      </c>
      <c r="X135" s="953"/>
      <c r="Y135" s="953"/>
      <c r="Z135" s="953"/>
      <c r="AA135" s="953"/>
      <c r="AB135" s="953"/>
      <c r="AC135" s="953"/>
      <c r="AD135" s="953"/>
      <c r="AE135" s="953"/>
      <c r="AF135" s="692"/>
      <c r="AG135" s="692"/>
      <c r="AH135" s="692"/>
      <c r="AI135" s="692"/>
      <c r="AJ135" s="692"/>
      <c r="AK135" s="692"/>
      <c r="AL135" s="692"/>
      <c r="AM135" s="692"/>
      <c r="AN135" s="692"/>
      <c r="AO135" s="692"/>
      <c r="AP135" s="692"/>
      <c r="AQ135" s="692"/>
      <c r="AR135" s="692"/>
      <c r="AS135" s="692"/>
      <c r="AT135" s="692"/>
      <c r="AU135" s="692"/>
      <c r="AV135" s="692"/>
      <c r="AW135" s="692"/>
      <c r="AX135" s="692"/>
      <c r="AY135" s="692"/>
      <c r="AZ135" s="692"/>
      <c r="BA135" s="692"/>
      <c r="BB135" s="692"/>
      <c r="BC135" s="692"/>
      <c r="BD135" s="692"/>
    </row>
    <row r="136" spans="1:56" ht="25" customHeight="1">
      <c r="A136" s="692"/>
      <c r="B136" s="715">
        <v>27</v>
      </c>
      <c r="C136" s="713" t="s">
        <v>1021</v>
      </c>
      <c r="D136" s="953"/>
      <c r="E136" s="953"/>
      <c r="F136" s="953"/>
      <c r="G136" s="953"/>
      <c r="H136" s="953"/>
      <c r="I136" s="953"/>
      <c r="J136" s="953"/>
      <c r="K136" s="953"/>
      <c r="L136" s="715">
        <v>27</v>
      </c>
      <c r="M136" s="712" t="s">
        <v>1509</v>
      </c>
      <c r="N136" s="953"/>
      <c r="O136" s="953"/>
      <c r="P136" s="953"/>
      <c r="Q136" s="953"/>
      <c r="R136" s="953"/>
      <c r="S136" s="953"/>
      <c r="T136" s="953"/>
      <c r="U136" s="953"/>
      <c r="V136" s="715">
        <v>27</v>
      </c>
      <c r="W136" s="713" t="s">
        <v>1504</v>
      </c>
      <c r="X136" s="953"/>
      <c r="Y136" s="953"/>
      <c r="Z136" s="953"/>
      <c r="AA136" s="953"/>
      <c r="AB136" s="953"/>
      <c r="AC136" s="953"/>
      <c r="AD136" s="953"/>
      <c r="AE136" s="953"/>
      <c r="AF136" s="692"/>
      <c r="AG136" s="692"/>
      <c r="AH136" s="692"/>
      <c r="AI136" s="692"/>
      <c r="AJ136" s="692"/>
      <c r="AK136" s="692"/>
      <c r="AL136" s="692"/>
      <c r="AM136" s="692"/>
      <c r="AN136" s="692"/>
      <c r="AO136" s="692"/>
      <c r="AP136" s="692"/>
      <c r="AQ136" s="692"/>
      <c r="AR136" s="692"/>
      <c r="AS136" s="692"/>
      <c r="AT136" s="692"/>
      <c r="AU136" s="692"/>
      <c r="AV136" s="692"/>
      <c r="AW136" s="692"/>
      <c r="AX136" s="692"/>
      <c r="AY136" s="692"/>
      <c r="AZ136" s="692"/>
      <c r="BA136" s="692"/>
      <c r="BB136" s="692"/>
      <c r="BC136" s="692"/>
      <c r="BD136" s="692"/>
    </row>
    <row r="137" spans="1:56" ht="25" customHeight="1">
      <c r="A137" s="692"/>
      <c r="B137" s="713">
        <v>28</v>
      </c>
      <c r="C137" s="713" t="s">
        <v>1022</v>
      </c>
      <c r="D137" s="953"/>
      <c r="E137" s="953"/>
      <c r="F137" s="953"/>
      <c r="G137" s="953"/>
      <c r="H137" s="953"/>
      <c r="I137" s="953"/>
      <c r="J137" s="953"/>
      <c r="K137" s="953"/>
      <c r="L137" s="713">
        <v>28</v>
      </c>
      <c r="M137" s="713" t="s">
        <v>483</v>
      </c>
      <c r="N137" s="953"/>
      <c r="O137" s="953"/>
      <c r="P137" s="953"/>
      <c r="Q137" s="953"/>
      <c r="R137" s="953"/>
      <c r="S137" s="953"/>
      <c r="T137" s="953"/>
      <c r="U137" s="953"/>
      <c r="V137" s="713">
        <v>28</v>
      </c>
      <c r="W137" s="713" t="s">
        <v>1505</v>
      </c>
      <c r="X137" s="953"/>
      <c r="Y137" s="953"/>
      <c r="Z137" s="953"/>
      <c r="AA137" s="953"/>
      <c r="AB137" s="953"/>
      <c r="AC137" s="953"/>
      <c r="AD137" s="953"/>
      <c r="AE137" s="953"/>
      <c r="AF137" s="692"/>
      <c r="AG137" s="692"/>
      <c r="AH137" s="692"/>
      <c r="AI137" s="692"/>
      <c r="AJ137" s="692"/>
      <c r="AK137" s="692"/>
      <c r="AL137" s="692"/>
      <c r="AM137" s="692"/>
      <c r="AN137" s="692"/>
      <c r="AO137" s="692"/>
      <c r="AP137" s="692"/>
      <c r="AQ137" s="692"/>
      <c r="AR137" s="692"/>
      <c r="AS137" s="692"/>
      <c r="AT137" s="692"/>
      <c r="AU137" s="692"/>
      <c r="AV137" s="692"/>
      <c r="AW137" s="692"/>
      <c r="AX137" s="692"/>
      <c r="AY137" s="692"/>
      <c r="AZ137" s="692"/>
      <c r="BA137" s="692"/>
      <c r="BB137" s="692"/>
      <c r="BC137" s="692"/>
      <c r="BD137" s="692"/>
    </row>
    <row r="138" spans="1:56" ht="25" customHeight="1">
      <c r="A138" s="692"/>
      <c r="B138" s="715">
        <v>29</v>
      </c>
      <c r="C138" s="711" t="s">
        <v>1508</v>
      </c>
      <c r="D138" s="953"/>
      <c r="E138" s="953"/>
      <c r="F138" s="953"/>
      <c r="G138" s="953"/>
      <c r="H138" s="953"/>
      <c r="I138" s="953"/>
      <c r="J138" s="953"/>
      <c r="K138" s="953"/>
      <c r="L138" s="715">
        <v>29</v>
      </c>
      <c r="M138" s="713" t="s">
        <v>1019</v>
      </c>
      <c r="N138" s="953"/>
      <c r="O138" s="953"/>
      <c r="P138" s="953"/>
      <c r="Q138" s="953"/>
      <c r="R138" s="953"/>
      <c r="S138" s="953"/>
      <c r="T138" s="953"/>
      <c r="U138" s="953"/>
      <c r="V138" s="715">
        <v>29</v>
      </c>
      <c r="W138" s="713" t="s">
        <v>1506</v>
      </c>
      <c r="X138" s="953"/>
      <c r="Y138" s="953"/>
      <c r="Z138" s="953"/>
      <c r="AA138" s="953"/>
      <c r="AB138" s="953"/>
      <c r="AC138" s="953"/>
      <c r="AD138" s="953"/>
      <c r="AE138" s="953"/>
      <c r="AF138" s="692"/>
      <c r="AG138" s="692"/>
      <c r="AH138" s="692"/>
      <c r="AI138" s="692"/>
      <c r="AJ138" s="692"/>
      <c r="AK138" s="692"/>
      <c r="AL138" s="692"/>
      <c r="AM138" s="692"/>
      <c r="AN138" s="692"/>
      <c r="AO138" s="692"/>
      <c r="AP138" s="692"/>
      <c r="AQ138" s="692"/>
      <c r="AR138" s="692"/>
      <c r="AS138" s="692"/>
      <c r="AT138" s="692"/>
      <c r="AU138" s="692"/>
      <c r="AV138" s="692"/>
      <c r="AW138" s="692"/>
      <c r="AX138" s="692"/>
      <c r="AY138" s="692"/>
      <c r="AZ138" s="692"/>
      <c r="BA138" s="692"/>
      <c r="BB138" s="692"/>
      <c r="BC138" s="692"/>
      <c r="BD138" s="692"/>
    </row>
    <row r="139" spans="1:56" ht="25" customHeight="1">
      <c r="A139" s="692"/>
      <c r="B139" s="715">
        <v>30</v>
      </c>
      <c r="C139" s="712" t="s">
        <v>1509</v>
      </c>
      <c r="D139" s="953"/>
      <c r="E139" s="953"/>
      <c r="F139" s="953"/>
      <c r="G139" s="953"/>
      <c r="H139" s="953"/>
      <c r="I139" s="953"/>
      <c r="J139" s="953"/>
      <c r="K139" s="953"/>
      <c r="L139" s="715">
        <v>30</v>
      </c>
      <c r="M139" s="713" t="s">
        <v>1020</v>
      </c>
      <c r="N139" s="953"/>
      <c r="O139" s="953"/>
      <c r="P139" s="953"/>
      <c r="Q139" s="953"/>
      <c r="R139" s="953"/>
      <c r="S139" s="953"/>
      <c r="T139" s="953"/>
      <c r="U139" s="953"/>
      <c r="V139" s="715">
        <v>30</v>
      </c>
      <c r="W139" s="713" t="s">
        <v>1507</v>
      </c>
      <c r="X139" s="953"/>
      <c r="Y139" s="953"/>
      <c r="Z139" s="953"/>
      <c r="AA139" s="953"/>
      <c r="AB139" s="953"/>
      <c r="AC139" s="953"/>
      <c r="AD139" s="953"/>
      <c r="AE139" s="953"/>
      <c r="AF139" s="692"/>
      <c r="AG139" s="692"/>
      <c r="AH139" s="692"/>
      <c r="AI139" s="692"/>
      <c r="AJ139" s="692"/>
      <c r="AK139" s="692"/>
      <c r="AL139" s="692"/>
      <c r="AM139" s="692"/>
      <c r="AN139" s="692"/>
      <c r="AO139" s="692"/>
      <c r="AP139" s="692"/>
      <c r="AQ139" s="692"/>
      <c r="AR139" s="692"/>
      <c r="AS139" s="692"/>
      <c r="AT139" s="692"/>
      <c r="AU139" s="692"/>
      <c r="AV139" s="692"/>
      <c r="AW139" s="692"/>
      <c r="AX139" s="692"/>
      <c r="AY139" s="692"/>
      <c r="AZ139" s="692"/>
      <c r="BA139" s="692"/>
      <c r="BB139" s="692"/>
      <c r="BC139" s="692"/>
      <c r="BD139" s="692"/>
    </row>
    <row r="140" spans="1:56" ht="25" customHeight="1">
      <c r="A140" s="692"/>
      <c r="B140" s="713">
        <v>31</v>
      </c>
      <c r="C140" s="715" t="s">
        <v>1501</v>
      </c>
      <c r="D140" s="952"/>
      <c r="E140" s="952"/>
      <c r="F140" s="952"/>
      <c r="G140" s="952"/>
      <c r="H140" s="952"/>
      <c r="I140" s="952"/>
      <c r="J140" s="952"/>
      <c r="K140" s="952"/>
      <c r="L140" s="713"/>
      <c r="M140" s="715"/>
      <c r="N140" s="952"/>
      <c r="O140" s="952"/>
      <c r="P140" s="952"/>
      <c r="Q140" s="952"/>
      <c r="R140" s="952"/>
      <c r="S140" s="952"/>
      <c r="T140" s="952"/>
      <c r="U140" s="952"/>
      <c r="V140" s="713">
        <v>31</v>
      </c>
      <c r="W140" s="717" t="s">
        <v>1499</v>
      </c>
      <c r="X140" s="952"/>
      <c r="Y140" s="952"/>
      <c r="Z140" s="952"/>
      <c r="AA140" s="952"/>
      <c r="AB140" s="952"/>
      <c r="AC140" s="952"/>
      <c r="AD140" s="952"/>
      <c r="AE140" s="952"/>
      <c r="AF140" s="701"/>
      <c r="AG140" s="692"/>
      <c r="AH140" s="692"/>
      <c r="AI140" s="692"/>
      <c r="AJ140" s="692"/>
      <c r="AK140" s="692"/>
      <c r="AL140" s="692"/>
      <c r="AM140" s="692"/>
      <c r="AN140" s="692"/>
      <c r="AO140" s="692"/>
      <c r="AP140" s="692"/>
      <c r="AQ140" s="692"/>
      <c r="AR140" s="692"/>
      <c r="AS140" s="692"/>
      <c r="AT140" s="692"/>
      <c r="AU140" s="692"/>
      <c r="AV140" s="692"/>
      <c r="AW140" s="692"/>
      <c r="AX140" s="692"/>
      <c r="AY140" s="692"/>
      <c r="AZ140" s="692"/>
      <c r="BA140" s="692"/>
      <c r="BB140" s="692"/>
      <c r="BC140" s="692"/>
      <c r="BD140" s="692"/>
    </row>
    <row r="141" spans="1:56" ht="25" customHeight="1">
      <c r="A141" s="692"/>
      <c r="B141" s="692"/>
      <c r="C141" s="692"/>
      <c r="D141" s="692"/>
      <c r="E141" s="692"/>
      <c r="F141" s="692"/>
      <c r="G141" s="692"/>
      <c r="H141" s="692"/>
      <c r="I141" s="692"/>
      <c r="J141" s="692"/>
      <c r="K141" s="692"/>
      <c r="L141" s="692"/>
      <c r="M141" s="692"/>
      <c r="N141" s="692"/>
      <c r="O141" s="692"/>
      <c r="P141" s="692"/>
      <c r="Q141" s="692"/>
      <c r="R141" s="692"/>
      <c r="S141" s="692"/>
      <c r="T141" s="692"/>
      <c r="U141" s="692"/>
      <c r="V141" s="692"/>
      <c r="W141" s="692"/>
      <c r="X141" s="692"/>
      <c r="Y141" s="692"/>
      <c r="Z141" s="692"/>
      <c r="AA141" s="692"/>
      <c r="AB141" s="692"/>
      <c r="AC141" s="692"/>
      <c r="AD141" s="692"/>
      <c r="AE141" s="692"/>
      <c r="AF141" s="692"/>
      <c r="AG141" s="692"/>
      <c r="AH141" s="692"/>
      <c r="AI141" s="692"/>
      <c r="AJ141" s="692"/>
      <c r="AK141" s="692"/>
      <c r="AL141" s="692"/>
      <c r="AM141" s="692"/>
      <c r="AN141" s="692"/>
      <c r="AO141" s="692"/>
      <c r="AP141" s="692"/>
      <c r="AQ141" s="692"/>
      <c r="AR141" s="692"/>
      <c r="AS141" s="692"/>
      <c r="AT141" s="692"/>
      <c r="AU141" s="692"/>
      <c r="AV141" s="692"/>
      <c r="AW141" s="692"/>
      <c r="AX141" s="692"/>
      <c r="AY141" s="692"/>
      <c r="AZ141" s="692"/>
      <c r="BA141" s="692"/>
      <c r="BB141" s="692"/>
      <c r="BC141" s="692"/>
      <c r="BD141" s="692"/>
    </row>
    <row r="142" spans="1:56" ht="25" customHeight="1">
      <c r="A142" s="692"/>
      <c r="J142" s="692"/>
      <c r="K142" s="950" t="s">
        <v>1016</v>
      </c>
      <c r="L142" s="951"/>
      <c r="M142" s="951"/>
      <c r="N142" s="951"/>
      <c r="O142" s="951"/>
      <c r="P142" s="951"/>
      <c r="Q142" s="951"/>
      <c r="R142" s="951"/>
      <c r="S142" s="951"/>
      <c r="T142" s="951"/>
      <c r="U142" s="951"/>
      <c r="V142" s="951"/>
      <c r="W142" s="951"/>
      <c r="X142" s="951"/>
      <c r="Y142" s="697"/>
      <c r="Z142" s="692"/>
      <c r="AA142" s="692"/>
      <c r="AB142" s="692"/>
      <c r="AC142" s="692"/>
      <c r="AD142" s="692"/>
      <c r="AE142" s="692"/>
      <c r="AF142" s="692"/>
      <c r="AG142" s="692"/>
      <c r="AH142" s="692"/>
      <c r="AI142" s="692"/>
      <c r="AJ142" s="692"/>
      <c r="AK142" s="692"/>
      <c r="AL142" s="692"/>
      <c r="AM142" s="692"/>
      <c r="AN142" s="692"/>
      <c r="AO142" s="692"/>
      <c r="AP142" s="692"/>
      <c r="AQ142" s="692"/>
      <c r="AR142" s="692"/>
      <c r="AS142" s="692"/>
      <c r="AT142" s="692"/>
      <c r="AU142" s="692"/>
      <c r="AV142" s="692"/>
      <c r="AW142" s="692"/>
      <c r="AX142" s="692"/>
      <c r="AY142" s="692"/>
      <c r="AZ142" s="692"/>
      <c r="BA142" s="692"/>
      <c r="BB142" s="692"/>
      <c r="BC142" s="692"/>
      <c r="BD142" s="692"/>
    </row>
    <row r="143" spans="1:56" ht="25" customHeight="1" thickBot="1">
      <c r="A143" s="692"/>
      <c r="B143" s="698"/>
      <c r="C143" s="698"/>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2"/>
      <c r="AG143" s="692"/>
      <c r="AH143" s="692"/>
      <c r="AI143" s="692"/>
      <c r="AJ143" s="692"/>
      <c r="AK143" s="692"/>
      <c r="AL143" s="692"/>
      <c r="AM143" s="692"/>
      <c r="AN143" s="692"/>
      <c r="AO143" s="692"/>
      <c r="AP143" s="692"/>
      <c r="AQ143" s="692"/>
      <c r="AR143" s="692"/>
      <c r="AS143" s="692"/>
      <c r="AT143" s="692"/>
      <c r="AU143" s="692"/>
      <c r="AV143" s="692"/>
      <c r="AW143" s="692"/>
      <c r="AX143" s="692"/>
      <c r="AY143" s="692"/>
      <c r="AZ143" s="692"/>
      <c r="BA143" s="692"/>
      <c r="BB143" s="692"/>
      <c r="BC143" s="692"/>
      <c r="BD143" s="692"/>
    </row>
    <row r="144" spans="1:56" ht="25" customHeight="1">
      <c r="A144" s="692"/>
      <c r="B144" s="956" t="s">
        <v>1477</v>
      </c>
      <c r="C144" s="957"/>
      <c r="D144" s="957"/>
      <c r="E144" s="957"/>
      <c r="F144" s="957"/>
      <c r="G144" s="957"/>
      <c r="H144" s="957"/>
      <c r="I144" s="957"/>
      <c r="J144" s="957"/>
      <c r="K144" s="958"/>
      <c r="L144" s="956" t="s">
        <v>1479</v>
      </c>
      <c r="M144" s="957"/>
      <c r="N144" s="957"/>
      <c r="O144" s="957"/>
      <c r="P144" s="957"/>
      <c r="Q144" s="957"/>
      <c r="R144" s="957"/>
      <c r="S144" s="957"/>
      <c r="T144" s="957"/>
      <c r="U144" s="958"/>
      <c r="V144" s="956" t="s">
        <v>1478</v>
      </c>
      <c r="W144" s="957"/>
      <c r="X144" s="957"/>
      <c r="Y144" s="957"/>
      <c r="Z144" s="957"/>
      <c r="AA144" s="957"/>
      <c r="AB144" s="957"/>
      <c r="AC144" s="957"/>
      <c r="AD144" s="957"/>
      <c r="AE144" s="958"/>
      <c r="AF144" s="705" t="s">
        <v>1492</v>
      </c>
      <c r="AG144" s="692"/>
      <c r="AH144" s="692"/>
      <c r="AI144" s="692"/>
      <c r="AJ144" s="692"/>
      <c r="AK144" s="692"/>
      <c r="AL144" s="692"/>
      <c r="AM144" s="692"/>
      <c r="AN144" s="692"/>
      <c r="AO144" s="692"/>
      <c r="AP144" s="692"/>
      <c r="AQ144" s="692"/>
      <c r="AR144" s="692"/>
      <c r="AS144" s="692"/>
      <c r="AT144" s="692"/>
      <c r="AU144" s="692"/>
      <c r="AV144" s="692"/>
      <c r="AW144" s="692"/>
      <c r="AX144" s="692"/>
      <c r="AY144" s="692"/>
      <c r="AZ144" s="692"/>
      <c r="BA144" s="692"/>
      <c r="BB144" s="692"/>
      <c r="BC144" s="692"/>
      <c r="BD144" s="692"/>
    </row>
    <row r="145" spans="1:56" ht="25" customHeight="1">
      <c r="A145" s="692"/>
      <c r="B145" s="713">
        <v>1</v>
      </c>
      <c r="C145" s="712" t="s">
        <v>1509</v>
      </c>
      <c r="D145" s="952"/>
      <c r="E145" s="952"/>
      <c r="F145" s="952"/>
      <c r="G145" s="952"/>
      <c r="H145" s="952"/>
      <c r="I145" s="952"/>
      <c r="J145" s="952"/>
      <c r="K145" s="952"/>
      <c r="L145" s="713">
        <v>1</v>
      </c>
      <c r="M145" s="713" t="s">
        <v>1020</v>
      </c>
      <c r="N145" s="952"/>
      <c r="O145" s="952"/>
      <c r="P145" s="952"/>
      <c r="Q145" s="952"/>
      <c r="R145" s="952"/>
      <c r="S145" s="952"/>
      <c r="T145" s="952"/>
      <c r="U145" s="952"/>
      <c r="V145" s="713">
        <v>1</v>
      </c>
      <c r="W145" s="713" t="s">
        <v>1020</v>
      </c>
      <c r="X145" s="952"/>
      <c r="Y145" s="952"/>
      <c r="Z145" s="952"/>
      <c r="AA145" s="952"/>
      <c r="AB145" s="952"/>
      <c r="AC145" s="952"/>
      <c r="AD145" s="952"/>
      <c r="AE145" s="952"/>
      <c r="AF145" s="692"/>
      <c r="AG145" s="692"/>
      <c r="AH145" s="692"/>
      <c r="AI145" s="692"/>
      <c r="AJ145" s="692"/>
      <c r="AK145" s="692"/>
      <c r="AL145" s="692"/>
      <c r="AM145" s="692"/>
      <c r="AN145" s="692"/>
      <c r="AO145" s="692"/>
      <c r="AP145" s="692"/>
      <c r="AQ145" s="692"/>
      <c r="AR145" s="692"/>
      <c r="AS145" s="692"/>
      <c r="AT145" s="692"/>
      <c r="AU145" s="692"/>
      <c r="AV145" s="692"/>
      <c r="AW145" s="692"/>
      <c r="AX145" s="692"/>
      <c r="AY145" s="692"/>
      <c r="AZ145" s="692"/>
      <c r="BA145" s="692"/>
      <c r="BB145" s="692"/>
      <c r="BC145" s="692"/>
      <c r="BD145" s="692"/>
    </row>
    <row r="146" spans="1:56" ht="25" customHeight="1">
      <c r="A146" s="692"/>
      <c r="B146" s="715">
        <v>2</v>
      </c>
      <c r="C146" s="713" t="s">
        <v>483</v>
      </c>
      <c r="D146" s="953"/>
      <c r="E146" s="953"/>
      <c r="F146" s="953"/>
      <c r="G146" s="953"/>
      <c r="H146" s="953"/>
      <c r="I146" s="953"/>
      <c r="J146" s="953"/>
      <c r="K146" s="953"/>
      <c r="L146" s="715">
        <v>2</v>
      </c>
      <c r="M146" s="713" t="s">
        <v>1021</v>
      </c>
      <c r="N146" s="953"/>
      <c r="O146" s="953"/>
      <c r="P146" s="953"/>
      <c r="Q146" s="953"/>
      <c r="R146" s="953"/>
      <c r="S146" s="953"/>
      <c r="T146" s="953"/>
      <c r="U146" s="953"/>
      <c r="V146" s="715">
        <v>2</v>
      </c>
      <c r="W146" s="713" t="s">
        <v>1021</v>
      </c>
      <c r="X146" s="953"/>
      <c r="Y146" s="953"/>
      <c r="Z146" s="953"/>
      <c r="AA146" s="953"/>
      <c r="AB146" s="953"/>
      <c r="AC146" s="953"/>
      <c r="AD146" s="953"/>
      <c r="AE146" s="953"/>
      <c r="AF146" s="692"/>
      <c r="AG146" s="692"/>
      <c r="AH146" s="692"/>
      <c r="AI146" s="692"/>
      <c r="AJ146" s="692"/>
      <c r="AK146" s="692"/>
      <c r="AL146" s="692"/>
      <c r="AM146" s="692"/>
      <c r="AN146" s="692"/>
      <c r="AO146" s="692"/>
      <c r="AP146" s="692"/>
      <c r="AQ146" s="692"/>
      <c r="AR146" s="692"/>
      <c r="AS146" s="692"/>
      <c r="AT146" s="692"/>
      <c r="AU146" s="692"/>
      <c r="AV146" s="692"/>
      <c r="AW146" s="692"/>
      <c r="AX146" s="692"/>
      <c r="AY146" s="692"/>
      <c r="AZ146" s="692"/>
      <c r="BA146" s="692"/>
      <c r="BB146" s="692"/>
      <c r="BC146" s="692"/>
      <c r="BD146" s="692"/>
    </row>
    <row r="147" spans="1:56" ht="25" customHeight="1">
      <c r="A147" s="692"/>
      <c r="B147" s="715">
        <v>3</v>
      </c>
      <c r="C147" s="713" t="s">
        <v>1019</v>
      </c>
      <c r="D147" s="953"/>
      <c r="E147" s="953"/>
      <c r="F147" s="953"/>
      <c r="G147" s="953"/>
      <c r="H147" s="953"/>
      <c r="I147" s="953"/>
      <c r="J147" s="953"/>
      <c r="K147" s="953"/>
      <c r="L147" s="715">
        <v>3</v>
      </c>
      <c r="M147" s="713" t="s">
        <v>1022</v>
      </c>
      <c r="N147" s="953"/>
      <c r="O147" s="953"/>
      <c r="P147" s="953"/>
      <c r="Q147" s="953"/>
      <c r="R147" s="953"/>
      <c r="S147" s="953"/>
      <c r="T147" s="953"/>
      <c r="U147" s="953"/>
      <c r="V147" s="715">
        <v>3</v>
      </c>
      <c r="W147" s="713" t="s">
        <v>1022</v>
      </c>
      <c r="X147" s="953"/>
      <c r="Y147" s="953"/>
      <c r="Z147" s="953"/>
      <c r="AA147" s="953"/>
      <c r="AB147" s="953"/>
      <c r="AC147" s="953"/>
      <c r="AD147" s="953"/>
      <c r="AE147" s="953"/>
      <c r="AF147" s="692"/>
      <c r="AG147" s="692"/>
      <c r="AH147" s="692"/>
      <c r="AI147" s="692"/>
      <c r="AJ147" s="692"/>
      <c r="AK147" s="692"/>
      <c r="AL147" s="692"/>
      <c r="AM147" s="692"/>
      <c r="AN147" s="692"/>
      <c r="AO147" s="692"/>
      <c r="AP147" s="692"/>
      <c r="AQ147" s="692"/>
      <c r="AR147" s="692"/>
      <c r="AS147" s="692"/>
      <c r="AT147" s="692"/>
      <c r="AU147" s="692"/>
      <c r="AV147" s="692"/>
      <c r="AW147" s="692"/>
      <c r="AX147" s="692"/>
      <c r="AY147" s="692"/>
      <c r="AZ147" s="692"/>
      <c r="BA147" s="692"/>
      <c r="BB147" s="692"/>
      <c r="BC147" s="692"/>
      <c r="BD147" s="692"/>
    </row>
    <row r="148" spans="1:56" ht="25" customHeight="1">
      <c r="A148" s="692"/>
      <c r="B148" s="713">
        <v>4</v>
      </c>
      <c r="C148" s="713" t="s">
        <v>1020</v>
      </c>
      <c r="D148" s="953"/>
      <c r="E148" s="953"/>
      <c r="F148" s="953"/>
      <c r="G148" s="953"/>
      <c r="H148" s="953"/>
      <c r="I148" s="953"/>
      <c r="J148" s="953"/>
      <c r="K148" s="953"/>
      <c r="L148" s="713">
        <v>4</v>
      </c>
      <c r="M148" s="711" t="s">
        <v>1508</v>
      </c>
      <c r="N148" s="953"/>
      <c r="O148" s="953"/>
      <c r="P148" s="953"/>
      <c r="Q148" s="953"/>
      <c r="R148" s="953"/>
      <c r="S148" s="953"/>
      <c r="T148" s="953"/>
      <c r="U148" s="953"/>
      <c r="V148" s="713">
        <v>4</v>
      </c>
      <c r="W148" s="711" t="s">
        <v>1508</v>
      </c>
      <c r="X148" s="953"/>
      <c r="Y148" s="953"/>
      <c r="Z148" s="953"/>
      <c r="AA148" s="953"/>
      <c r="AB148" s="953"/>
      <c r="AC148" s="953"/>
      <c r="AD148" s="953"/>
      <c r="AE148" s="953"/>
      <c r="AF148" s="692"/>
      <c r="AG148" s="692"/>
      <c r="AH148" s="692"/>
      <c r="AI148" s="692"/>
      <c r="AJ148" s="692"/>
      <c r="AK148" s="692"/>
      <c r="AL148" s="692"/>
      <c r="AM148" s="692"/>
      <c r="AN148" s="692"/>
      <c r="AO148" s="692"/>
      <c r="AP148" s="692"/>
      <c r="AQ148" s="692"/>
      <c r="AR148" s="692"/>
      <c r="AS148" s="692"/>
      <c r="AT148" s="692"/>
      <c r="AU148" s="692"/>
      <c r="AV148" s="692"/>
      <c r="AW148" s="692"/>
      <c r="AX148" s="692"/>
      <c r="AY148" s="692"/>
      <c r="AZ148" s="692"/>
      <c r="BA148" s="692"/>
      <c r="BB148" s="692"/>
      <c r="BC148" s="692"/>
      <c r="BD148" s="692"/>
    </row>
    <row r="149" spans="1:56" ht="25" customHeight="1">
      <c r="A149" s="692"/>
      <c r="B149" s="715">
        <v>5</v>
      </c>
      <c r="C149" s="713" t="s">
        <v>1021</v>
      </c>
      <c r="D149" s="953"/>
      <c r="E149" s="953"/>
      <c r="F149" s="953"/>
      <c r="G149" s="953"/>
      <c r="H149" s="953"/>
      <c r="I149" s="953"/>
      <c r="J149" s="953"/>
      <c r="K149" s="953"/>
      <c r="L149" s="715">
        <v>5</v>
      </c>
      <c r="M149" s="712" t="s">
        <v>1509</v>
      </c>
      <c r="N149" s="953"/>
      <c r="O149" s="953"/>
      <c r="P149" s="953"/>
      <c r="Q149" s="953"/>
      <c r="R149" s="953"/>
      <c r="S149" s="953"/>
      <c r="T149" s="953"/>
      <c r="U149" s="953"/>
      <c r="V149" s="715">
        <v>5</v>
      </c>
      <c r="W149" s="712" t="s">
        <v>1509</v>
      </c>
      <c r="X149" s="953"/>
      <c r="Y149" s="953"/>
      <c r="Z149" s="953"/>
      <c r="AA149" s="953"/>
      <c r="AB149" s="953"/>
      <c r="AC149" s="953"/>
      <c r="AD149" s="953"/>
      <c r="AE149" s="953"/>
      <c r="AF149" s="692"/>
      <c r="AG149" s="692"/>
      <c r="AH149" s="692"/>
      <c r="AI149" s="692"/>
      <c r="AJ149" s="692"/>
      <c r="AK149" s="692"/>
      <c r="AL149" s="692"/>
      <c r="AM149" s="692"/>
      <c r="AN149" s="692"/>
      <c r="AO149" s="692"/>
      <c r="AP149" s="692"/>
      <c r="AQ149" s="692"/>
      <c r="AR149" s="692"/>
      <c r="AS149" s="692"/>
      <c r="AT149" s="692"/>
      <c r="AU149" s="692"/>
      <c r="AV149" s="692"/>
      <c r="AW149" s="692"/>
      <c r="AX149" s="692"/>
      <c r="AY149" s="692"/>
      <c r="AZ149" s="692"/>
      <c r="BA149" s="692"/>
      <c r="BB149" s="692"/>
      <c r="BC149" s="692"/>
      <c r="BD149" s="692"/>
    </row>
    <row r="150" spans="1:56" ht="25" customHeight="1">
      <c r="A150" s="692"/>
      <c r="B150" s="715">
        <v>6</v>
      </c>
      <c r="C150" s="713" t="s">
        <v>1022</v>
      </c>
      <c r="D150" s="953"/>
      <c r="E150" s="953"/>
      <c r="F150" s="953"/>
      <c r="G150" s="953"/>
      <c r="H150" s="953"/>
      <c r="I150" s="953"/>
      <c r="J150" s="953"/>
      <c r="K150" s="953"/>
      <c r="L150" s="715">
        <v>6</v>
      </c>
      <c r="M150" s="713" t="s">
        <v>483</v>
      </c>
      <c r="N150" s="953"/>
      <c r="O150" s="953"/>
      <c r="P150" s="953"/>
      <c r="Q150" s="953"/>
      <c r="R150" s="953"/>
      <c r="S150" s="953"/>
      <c r="T150" s="953"/>
      <c r="U150" s="953"/>
      <c r="V150" s="715">
        <v>6</v>
      </c>
      <c r="W150" s="713" t="s">
        <v>483</v>
      </c>
      <c r="X150" s="953"/>
      <c r="Y150" s="953"/>
      <c r="Z150" s="953"/>
      <c r="AA150" s="953"/>
      <c r="AB150" s="953"/>
      <c r="AC150" s="953"/>
      <c r="AD150" s="953"/>
      <c r="AE150" s="953"/>
      <c r="AF150" s="692"/>
      <c r="AG150" s="692"/>
      <c r="AH150" s="692"/>
      <c r="AI150" s="692"/>
      <c r="AJ150" s="692"/>
      <c r="AK150" s="692"/>
      <c r="AL150" s="692"/>
      <c r="AM150" s="692"/>
      <c r="AN150" s="692"/>
      <c r="AO150" s="692"/>
      <c r="AP150" s="692"/>
      <c r="AQ150" s="692"/>
      <c r="AR150" s="692"/>
      <c r="AS150" s="692"/>
      <c r="AT150" s="692"/>
      <c r="AU150" s="692"/>
      <c r="AV150" s="692"/>
      <c r="AW150" s="692"/>
      <c r="AX150" s="692"/>
      <c r="AY150" s="692"/>
      <c r="AZ150" s="692"/>
      <c r="BA150" s="692"/>
      <c r="BB150" s="692"/>
      <c r="BC150" s="692"/>
      <c r="BD150" s="692"/>
    </row>
    <row r="151" spans="1:56" ht="25" customHeight="1">
      <c r="A151" s="692"/>
      <c r="B151" s="713">
        <v>7</v>
      </c>
      <c r="C151" s="711" t="s">
        <v>1508</v>
      </c>
      <c r="D151" s="953"/>
      <c r="E151" s="953"/>
      <c r="F151" s="953"/>
      <c r="G151" s="953"/>
      <c r="H151" s="953"/>
      <c r="I151" s="953"/>
      <c r="J151" s="953"/>
      <c r="K151" s="953"/>
      <c r="L151" s="713">
        <v>7</v>
      </c>
      <c r="M151" s="713" t="s">
        <v>1019</v>
      </c>
      <c r="N151" s="953"/>
      <c r="O151" s="953"/>
      <c r="P151" s="953"/>
      <c r="Q151" s="953"/>
      <c r="R151" s="953"/>
      <c r="S151" s="953"/>
      <c r="T151" s="953"/>
      <c r="U151" s="953"/>
      <c r="V151" s="713">
        <v>7</v>
      </c>
      <c r="W151" s="713" t="s">
        <v>1019</v>
      </c>
      <c r="X151" s="953"/>
      <c r="Y151" s="953"/>
      <c r="Z151" s="953"/>
      <c r="AA151" s="953"/>
      <c r="AB151" s="953"/>
      <c r="AC151" s="953"/>
      <c r="AD151" s="953"/>
      <c r="AE151" s="953"/>
      <c r="AF151" s="692"/>
      <c r="AG151" s="692"/>
      <c r="AH151" s="692"/>
      <c r="AI151" s="692"/>
      <c r="AJ151" s="692"/>
      <c r="AK151" s="692"/>
      <c r="AL151" s="692"/>
      <c r="AM151" s="692"/>
      <c r="AN151" s="692"/>
      <c r="AO151" s="692"/>
      <c r="AP151" s="692"/>
      <c r="AQ151" s="692"/>
      <c r="AR151" s="692"/>
      <c r="AS151" s="692"/>
      <c r="AT151" s="692"/>
      <c r="AU151" s="692"/>
      <c r="AV151" s="692"/>
      <c r="AW151" s="692"/>
      <c r="AX151" s="692"/>
      <c r="AY151" s="692"/>
      <c r="AZ151" s="692"/>
      <c r="BA151" s="692"/>
      <c r="BB151" s="692"/>
      <c r="BC151" s="692"/>
      <c r="BD151" s="692"/>
    </row>
    <row r="152" spans="1:56" ht="25" customHeight="1">
      <c r="A152" s="692"/>
      <c r="B152" s="715">
        <v>8</v>
      </c>
      <c r="C152" s="712" t="s">
        <v>1509</v>
      </c>
      <c r="D152" s="953"/>
      <c r="E152" s="953"/>
      <c r="F152" s="953"/>
      <c r="G152" s="953"/>
      <c r="H152" s="953"/>
      <c r="I152" s="953"/>
      <c r="J152" s="953"/>
      <c r="K152" s="953"/>
      <c r="L152" s="715">
        <v>8</v>
      </c>
      <c r="M152" s="713" t="s">
        <v>1020</v>
      </c>
      <c r="N152" s="953"/>
      <c r="O152" s="953"/>
      <c r="P152" s="953"/>
      <c r="Q152" s="953"/>
      <c r="R152" s="953"/>
      <c r="S152" s="953"/>
      <c r="T152" s="953"/>
      <c r="U152" s="953"/>
      <c r="V152" s="715">
        <v>8</v>
      </c>
      <c r="W152" s="713" t="s">
        <v>1020</v>
      </c>
      <c r="X152" s="953"/>
      <c r="Y152" s="953"/>
      <c r="Z152" s="953"/>
      <c r="AA152" s="953"/>
      <c r="AB152" s="953"/>
      <c r="AC152" s="953"/>
      <c r="AD152" s="953"/>
      <c r="AE152" s="953"/>
      <c r="AF152" s="692"/>
      <c r="AG152" s="692"/>
      <c r="AH152" s="692"/>
      <c r="AI152" s="692"/>
      <c r="AJ152" s="692"/>
      <c r="AK152" s="692"/>
      <c r="AL152" s="692"/>
      <c r="AM152" s="692"/>
      <c r="AN152" s="692"/>
      <c r="AO152" s="692"/>
      <c r="AP152" s="692"/>
      <c r="AQ152" s="692"/>
      <c r="AR152" s="692"/>
      <c r="AS152" s="692"/>
      <c r="AT152" s="692"/>
      <c r="AU152" s="692"/>
      <c r="AV152" s="692"/>
      <c r="AW152" s="692"/>
      <c r="AX152" s="692"/>
      <c r="AY152" s="692"/>
      <c r="AZ152" s="692"/>
      <c r="BA152" s="692"/>
      <c r="BB152" s="692"/>
      <c r="BC152" s="692"/>
      <c r="BD152" s="692"/>
    </row>
    <row r="153" spans="1:56" ht="25" customHeight="1">
      <c r="A153" s="692"/>
      <c r="B153" s="715">
        <v>9</v>
      </c>
      <c r="C153" s="714" t="s">
        <v>483</v>
      </c>
      <c r="D153" s="955" t="s">
        <v>1517</v>
      </c>
      <c r="E153" s="955"/>
      <c r="F153" s="955"/>
      <c r="G153" s="955"/>
      <c r="H153" s="955"/>
      <c r="I153" s="955"/>
      <c r="J153" s="955"/>
      <c r="K153" s="955"/>
      <c r="L153" s="715">
        <v>9</v>
      </c>
      <c r="M153" s="713" t="s">
        <v>1021</v>
      </c>
      <c r="N153" s="953"/>
      <c r="O153" s="953"/>
      <c r="P153" s="953"/>
      <c r="Q153" s="953"/>
      <c r="R153" s="953"/>
      <c r="S153" s="953"/>
      <c r="T153" s="953"/>
      <c r="U153" s="953"/>
      <c r="V153" s="715">
        <v>9</v>
      </c>
      <c r="W153" s="713" t="s">
        <v>1021</v>
      </c>
      <c r="X153" s="953"/>
      <c r="Y153" s="953"/>
      <c r="Z153" s="953"/>
      <c r="AA153" s="953"/>
      <c r="AB153" s="953"/>
      <c r="AC153" s="953"/>
      <c r="AD153" s="953"/>
      <c r="AE153" s="953"/>
      <c r="AF153" s="692"/>
      <c r="AG153" s="692"/>
      <c r="AH153" s="692"/>
      <c r="AI153" s="692"/>
      <c r="AJ153" s="692"/>
      <c r="AK153" s="692"/>
      <c r="AL153" s="692"/>
      <c r="AM153" s="692"/>
      <c r="AN153" s="692"/>
      <c r="AO153" s="692"/>
      <c r="AP153" s="692"/>
      <c r="AQ153" s="692"/>
      <c r="AR153" s="692"/>
      <c r="AS153" s="692"/>
      <c r="AT153" s="692"/>
      <c r="AU153" s="692"/>
      <c r="AV153" s="692"/>
      <c r="AW153" s="692"/>
      <c r="AX153" s="692"/>
      <c r="AY153" s="692"/>
      <c r="AZ153" s="692"/>
      <c r="BA153" s="692"/>
      <c r="BB153" s="692"/>
      <c r="BC153" s="692"/>
      <c r="BD153" s="692"/>
    </row>
    <row r="154" spans="1:56" ht="25" customHeight="1">
      <c r="A154" s="692"/>
      <c r="B154" s="713">
        <v>10</v>
      </c>
      <c r="C154" s="713" t="s">
        <v>1019</v>
      </c>
      <c r="D154" s="953"/>
      <c r="E154" s="953"/>
      <c r="F154" s="953"/>
      <c r="G154" s="953"/>
      <c r="H154" s="953"/>
      <c r="I154" s="953"/>
      <c r="J154" s="953"/>
      <c r="K154" s="953"/>
      <c r="L154" s="713">
        <v>10</v>
      </c>
      <c r="M154" s="713" t="s">
        <v>1022</v>
      </c>
      <c r="N154" s="953"/>
      <c r="O154" s="953"/>
      <c r="P154" s="953"/>
      <c r="Q154" s="953"/>
      <c r="R154" s="953"/>
      <c r="S154" s="953"/>
      <c r="T154" s="953"/>
      <c r="U154" s="953"/>
      <c r="V154" s="713">
        <v>10</v>
      </c>
      <c r="W154" s="713" t="s">
        <v>1022</v>
      </c>
      <c r="X154" s="953"/>
      <c r="Y154" s="953"/>
      <c r="Z154" s="953"/>
      <c r="AA154" s="953"/>
      <c r="AB154" s="953"/>
      <c r="AC154" s="953"/>
      <c r="AD154" s="953"/>
      <c r="AE154" s="953"/>
      <c r="AF154" s="692"/>
      <c r="AG154" s="692"/>
      <c r="AH154" s="692"/>
      <c r="AI154" s="692"/>
      <c r="AJ154" s="692"/>
      <c r="AK154" s="692"/>
      <c r="AL154" s="692"/>
      <c r="AM154" s="692"/>
      <c r="AN154" s="692"/>
      <c r="AO154" s="692"/>
      <c r="AP154" s="692"/>
      <c r="AQ154" s="692"/>
      <c r="AR154" s="692"/>
      <c r="AS154" s="692"/>
      <c r="AT154" s="692"/>
      <c r="AU154" s="692"/>
      <c r="AV154" s="692"/>
      <c r="AW154" s="692"/>
      <c r="AX154" s="692"/>
      <c r="AY154" s="692"/>
      <c r="AZ154" s="692"/>
      <c r="BA154" s="692"/>
      <c r="BB154" s="692"/>
      <c r="BC154" s="692"/>
      <c r="BD154" s="692"/>
    </row>
    <row r="155" spans="1:56" ht="25" customHeight="1">
      <c r="A155" s="692"/>
      <c r="B155" s="715">
        <v>11</v>
      </c>
      <c r="C155" s="713" t="s">
        <v>1020</v>
      </c>
      <c r="D155" s="953"/>
      <c r="E155" s="953"/>
      <c r="F155" s="953"/>
      <c r="G155" s="953"/>
      <c r="H155" s="953"/>
      <c r="I155" s="953"/>
      <c r="J155" s="953"/>
      <c r="K155" s="953"/>
      <c r="L155" s="715">
        <v>11</v>
      </c>
      <c r="M155" s="712" t="s">
        <v>1532</v>
      </c>
      <c r="N155" s="954" t="s">
        <v>1518</v>
      </c>
      <c r="O155" s="955"/>
      <c r="P155" s="955"/>
      <c r="Q155" s="955"/>
      <c r="R155" s="955"/>
      <c r="S155" s="955"/>
      <c r="T155" s="955"/>
      <c r="U155" s="955"/>
      <c r="V155" s="715">
        <v>11</v>
      </c>
      <c r="W155" s="711" t="s">
        <v>1508</v>
      </c>
      <c r="X155" s="953"/>
      <c r="Y155" s="953"/>
      <c r="Z155" s="953"/>
      <c r="AA155" s="953"/>
      <c r="AB155" s="953"/>
      <c r="AC155" s="953"/>
      <c r="AD155" s="953"/>
      <c r="AE155" s="953"/>
      <c r="AF155" s="692"/>
      <c r="AG155" s="692"/>
      <c r="AH155" s="692"/>
      <c r="AI155" s="692"/>
      <c r="AJ155" s="692"/>
      <c r="AK155" s="692"/>
      <c r="AL155" s="692"/>
      <c r="AM155" s="692"/>
      <c r="AN155" s="692"/>
      <c r="AO155" s="692"/>
      <c r="AP155" s="692"/>
      <c r="AQ155" s="692"/>
      <c r="AR155" s="692"/>
      <c r="AS155" s="692"/>
      <c r="AT155" s="692"/>
      <c r="AU155" s="692"/>
      <c r="AV155" s="692"/>
      <c r="AW155" s="692"/>
      <c r="AX155" s="692"/>
      <c r="AY155" s="692"/>
      <c r="AZ155" s="692"/>
      <c r="BA155" s="692"/>
      <c r="BB155" s="692"/>
      <c r="BC155" s="692"/>
      <c r="BD155" s="692"/>
    </row>
    <row r="156" spans="1:56" ht="25" customHeight="1">
      <c r="A156" s="692"/>
      <c r="B156" s="715">
        <v>12</v>
      </c>
      <c r="C156" s="713" t="s">
        <v>1021</v>
      </c>
      <c r="D156" s="953"/>
      <c r="E156" s="953"/>
      <c r="F156" s="953"/>
      <c r="G156" s="953"/>
      <c r="H156" s="953"/>
      <c r="I156" s="953"/>
      <c r="J156" s="953"/>
      <c r="K156" s="953"/>
      <c r="L156" s="715">
        <v>12</v>
      </c>
      <c r="M156" s="712" t="s">
        <v>1509</v>
      </c>
      <c r="N156" s="953"/>
      <c r="O156" s="953"/>
      <c r="P156" s="953"/>
      <c r="Q156" s="953"/>
      <c r="R156" s="953"/>
      <c r="S156" s="953"/>
      <c r="T156" s="953"/>
      <c r="U156" s="953"/>
      <c r="V156" s="715">
        <v>12</v>
      </c>
      <c r="W156" s="712" t="s">
        <v>1509</v>
      </c>
      <c r="X156" s="953"/>
      <c r="Y156" s="953"/>
      <c r="Z156" s="953"/>
      <c r="AA156" s="953"/>
      <c r="AB156" s="953"/>
      <c r="AC156" s="953"/>
      <c r="AD156" s="953"/>
      <c r="AE156" s="953"/>
      <c r="AF156" s="692"/>
      <c r="AG156" s="692"/>
      <c r="AH156" s="692"/>
      <c r="AI156" s="692"/>
      <c r="AJ156" s="692"/>
      <c r="AK156" s="692"/>
      <c r="AL156" s="692"/>
      <c r="AM156" s="692"/>
      <c r="AN156" s="692"/>
      <c r="AO156" s="692"/>
      <c r="AP156" s="692"/>
      <c r="AQ156" s="692"/>
      <c r="AR156" s="692"/>
      <c r="AS156" s="692"/>
      <c r="AT156" s="692"/>
      <c r="AU156" s="692"/>
      <c r="AV156" s="692"/>
      <c r="AW156" s="692"/>
      <c r="AX156" s="692"/>
      <c r="AY156" s="692"/>
      <c r="AZ156" s="692"/>
      <c r="BA156" s="692"/>
      <c r="BB156" s="692"/>
      <c r="BC156" s="692"/>
      <c r="BD156" s="692"/>
    </row>
    <row r="157" spans="1:56" ht="25" customHeight="1">
      <c r="A157" s="692"/>
      <c r="B157" s="713">
        <v>13</v>
      </c>
      <c r="C157" s="713" t="s">
        <v>1022</v>
      </c>
      <c r="D157" s="953"/>
      <c r="E157" s="953"/>
      <c r="F157" s="953"/>
      <c r="G157" s="953"/>
      <c r="H157" s="953"/>
      <c r="I157" s="953"/>
      <c r="J157" s="953"/>
      <c r="K157" s="953"/>
      <c r="L157" s="713">
        <v>13</v>
      </c>
      <c r="M157" s="713" t="s">
        <v>483</v>
      </c>
      <c r="N157" s="953"/>
      <c r="O157" s="953"/>
      <c r="P157" s="953"/>
      <c r="Q157" s="953"/>
      <c r="R157" s="953"/>
      <c r="S157" s="953"/>
      <c r="T157" s="953"/>
      <c r="U157" s="953"/>
      <c r="V157" s="713">
        <v>13</v>
      </c>
      <c r="W157" s="713" t="s">
        <v>483</v>
      </c>
      <c r="X157" s="953"/>
      <c r="Y157" s="953"/>
      <c r="Z157" s="953"/>
      <c r="AA157" s="953"/>
      <c r="AB157" s="953"/>
      <c r="AC157" s="953"/>
      <c r="AD157" s="953"/>
      <c r="AE157" s="953"/>
      <c r="AF157" s="692"/>
      <c r="AG157" s="692"/>
      <c r="AH157" s="692"/>
      <c r="AI157" s="692"/>
      <c r="AJ157" s="692"/>
      <c r="AK157" s="692"/>
      <c r="AL157" s="692"/>
      <c r="AM157" s="692"/>
      <c r="AN157" s="692"/>
      <c r="AO157" s="692"/>
      <c r="AP157" s="692"/>
      <c r="AQ157" s="692"/>
      <c r="AR157" s="692"/>
      <c r="AS157" s="692"/>
      <c r="AT157" s="692"/>
      <c r="AU157" s="692"/>
      <c r="AV157" s="692"/>
      <c r="AW157" s="692"/>
      <c r="AX157" s="692"/>
      <c r="AY157" s="692"/>
      <c r="AZ157" s="692"/>
      <c r="BA157" s="692"/>
      <c r="BB157" s="692"/>
      <c r="BC157" s="692"/>
      <c r="BD157" s="692"/>
    </row>
    <row r="158" spans="1:56" ht="25" customHeight="1">
      <c r="A158" s="692"/>
      <c r="B158" s="715">
        <v>14</v>
      </c>
      <c r="C158" s="711" t="s">
        <v>1508</v>
      </c>
      <c r="D158" s="953"/>
      <c r="E158" s="953"/>
      <c r="F158" s="953"/>
      <c r="G158" s="953"/>
      <c r="H158" s="953"/>
      <c r="I158" s="953"/>
      <c r="J158" s="953"/>
      <c r="K158" s="953"/>
      <c r="L158" s="715">
        <v>14</v>
      </c>
      <c r="M158" s="713" t="s">
        <v>1504</v>
      </c>
      <c r="N158" s="953"/>
      <c r="O158" s="953"/>
      <c r="P158" s="953"/>
      <c r="Q158" s="953"/>
      <c r="R158" s="953"/>
      <c r="S158" s="953"/>
      <c r="T158" s="953"/>
      <c r="U158" s="953"/>
      <c r="V158" s="715">
        <v>14</v>
      </c>
      <c r="W158" s="713" t="s">
        <v>1504</v>
      </c>
      <c r="X158" s="953"/>
      <c r="Y158" s="953"/>
      <c r="Z158" s="953"/>
      <c r="AA158" s="953"/>
      <c r="AB158" s="953"/>
      <c r="AC158" s="953"/>
      <c r="AD158" s="953"/>
      <c r="AE158" s="953"/>
      <c r="AF158" s="692"/>
      <c r="AG158" s="692"/>
      <c r="AH158" s="692"/>
      <c r="AI158" s="692"/>
      <c r="AJ158" s="692"/>
      <c r="AK158" s="692"/>
      <c r="AL158" s="692"/>
      <c r="AM158" s="692"/>
      <c r="AN158" s="692"/>
      <c r="AO158" s="692"/>
      <c r="AP158" s="692"/>
      <c r="AQ158" s="692"/>
      <c r="AR158" s="692"/>
      <c r="AS158" s="692"/>
      <c r="AT158" s="692"/>
      <c r="AU158" s="692"/>
      <c r="AV158" s="692"/>
      <c r="AW158" s="692"/>
      <c r="AX158" s="692"/>
      <c r="AY158" s="692"/>
      <c r="AZ158" s="692"/>
      <c r="BA158" s="692"/>
      <c r="BB158" s="692"/>
      <c r="BC158" s="692"/>
      <c r="BD158" s="692"/>
    </row>
    <row r="159" spans="1:56" ht="25" customHeight="1">
      <c r="A159" s="692"/>
      <c r="B159" s="715">
        <v>15</v>
      </c>
      <c r="C159" s="712" t="s">
        <v>1509</v>
      </c>
      <c r="D159" s="953"/>
      <c r="E159" s="953"/>
      <c r="F159" s="953"/>
      <c r="G159" s="953"/>
      <c r="H159" s="953"/>
      <c r="I159" s="953"/>
      <c r="J159" s="953"/>
      <c r="K159" s="953"/>
      <c r="L159" s="715">
        <v>15</v>
      </c>
      <c r="M159" s="713" t="s">
        <v>1505</v>
      </c>
      <c r="N159" s="953"/>
      <c r="O159" s="953"/>
      <c r="P159" s="953"/>
      <c r="Q159" s="953"/>
      <c r="R159" s="953"/>
      <c r="S159" s="953"/>
      <c r="T159" s="953"/>
      <c r="U159" s="953"/>
      <c r="V159" s="715">
        <v>15</v>
      </c>
      <c r="W159" s="713" t="s">
        <v>1505</v>
      </c>
      <c r="X159" s="953"/>
      <c r="Y159" s="953"/>
      <c r="Z159" s="953"/>
      <c r="AA159" s="953"/>
      <c r="AB159" s="953"/>
      <c r="AC159" s="953"/>
      <c r="AD159" s="953"/>
      <c r="AE159" s="953"/>
      <c r="AF159" s="692"/>
      <c r="AG159" s="692"/>
      <c r="AH159" s="692"/>
      <c r="AI159" s="692"/>
      <c r="AJ159" s="692"/>
      <c r="AK159" s="692"/>
      <c r="AL159" s="692"/>
      <c r="AM159" s="692"/>
      <c r="AN159" s="692"/>
      <c r="AO159" s="692"/>
      <c r="AP159" s="692"/>
      <c r="AQ159" s="692"/>
      <c r="AR159" s="692"/>
      <c r="AS159" s="692"/>
      <c r="AT159" s="692"/>
      <c r="AU159" s="692"/>
      <c r="AV159" s="692"/>
      <c r="AW159" s="692"/>
      <c r="AX159" s="692"/>
      <c r="AY159" s="692"/>
      <c r="AZ159" s="692"/>
      <c r="BA159" s="692"/>
      <c r="BB159" s="692"/>
      <c r="BC159" s="692"/>
      <c r="BD159" s="692"/>
    </row>
    <row r="160" spans="1:56" ht="25" customHeight="1">
      <c r="A160" s="692"/>
      <c r="B160" s="713">
        <v>16</v>
      </c>
      <c r="C160" s="713" t="s">
        <v>483</v>
      </c>
      <c r="D160" s="953"/>
      <c r="E160" s="953"/>
      <c r="F160" s="953"/>
      <c r="G160" s="953"/>
      <c r="H160" s="953"/>
      <c r="I160" s="953"/>
      <c r="J160" s="953"/>
      <c r="K160" s="953"/>
      <c r="L160" s="713">
        <v>16</v>
      </c>
      <c r="M160" s="713" t="s">
        <v>1506</v>
      </c>
      <c r="N160" s="953"/>
      <c r="O160" s="953"/>
      <c r="P160" s="953"/>
      <c r="Q160" s="953"/>
      <c r="R160" s="953"/>
      <c r="S160" s="953"/>
      <c r="T160" s="953"/>
      <c r="U160" s="953"/>
      <c r="V160" s="713">
        <v>16</v>
      </c>
      <c r="W160" s="713" t="s">
        <v>1506</v>
      </c>
      <c r="X160" s="953"/>
      <c r="Y160" s="953"/>
      <c r="Z160" s="953"/>
      <c r="AA160" s="953"/>
      <c r="AB160" s="953"/>
      <c r="AC160" s="953"/>
      <c r="AD160" s="953"/>
      <c r="AE160" s="953"/>
      <c r="AF160" s="692"/>
      <c r="AG160" s="692"/>
      <c r="AH160" s="692"/>
      <c r="AI160" s="692"/>
      <c r="AJ160" s="692"/>
      <c r="AK160" s="692"/>
      <c r="AL160" s="692"/>
      <c r="AM160" s="692"/>
      <c r="AN160" s="692"/>
      <c r="AO160" s="692"/>
      <c r="AP160" s="692"/>
      <c r="AQ160" s="692"/>
      <c r="AR160" s="692"/>
      <c r="AS160" s="692"/>
      <c r="AT160" s="692"/>
      <c r="AU160" s="692"/>
      <c r="AV160" s="692"/>
      <c r="AW160" s="692"/>
      <c r="AX160" s="692"/>
      <c r="AY160" s="692"/>
      <c r="AZ160" s="692"/>
      <c r="BA160" s="692"/>
      <c r="BB160" s="692"/>
      <c r="BC160" s="692"/>
      <c r="BD160" s="692"/>
    </row>
    <row r="161" spans="1:56" ht="25" customHeight="1">
      <c r="A161" s="692"/>
      <c r="B161" s="715">
        <v>17</v>
      </c>
      <c r="C161" s="713" t="s">
        <v>1504</v>
      </c>
      <c r="D161" s="953"/>
      <c r="E161" s="953"/>
      <c r="F161" s="953"/>
      <c r="G161" s="953"/>
      <c r="H161" s="953"/>
      <c r="I161" s="953"/>
      <c r="J161" s="953"/>
      <c r="K161" s="953"/>
      <c r="L161" s="715">
        <v>17</v>
      </c>
      <c r="M161" s="713" t="s">
        <v>1507</v>
      </c>
      <c r="N161" s="953"/>
      <c r="O161" s="953"/>
      <c r="P161" s="953"/>
      <c r="Q161" s="953"/>
      <c r="R161" s="953"/>
      <c r="S161" s="953"/>
      <c r="T161" s="953"/>
      <c r="U161" s="953"/>
      <c r="V161" s="715">
        <v>17</v>
      </c>
      <c r="W161" s="713" t="s">
        <v>1507</v>
      </c>
      <c r="X161" s="953"/>
      <c r="Y161" s="953"/>
      <c r="Z161" s="953"/>
      <c r="AA161" s="953"/>
      <c r="AB161" s="953"/>
      <c r="AC161" s="953"/>
      <c r="AD161" s="953"/>
      <c r="AE161" s="953"/>
      <c r="AF161" s="692"/>
      <c r="AG161" s="692"/>
      <c r="AH161" s="692"/>
      <c r="AI161" s="692"/>
      <c r="AJ161" s="692"/>
      <c r="AK161" s="692"/>
      <c r="AL161" s="692"/>
      <c r="AM161" s="692"/>
      <c r="AN161" s="692"/>
      <c r="AO161" s="692"/>
      <c r="AP161" s="692"/>
      <c r="AQ161" s="692"/>
      <c r="AR161" s="692"/>
      <c r="AS161" s="692"/>
      <c r="AT161" s="692"/>
      <c r="AU161" s="692"/>
      <c r="AV161" s="692"/>
      <c r="AW161" s="692"/>
      <c r="AX161" s="692"/>
      <c r="AY161" s="692"/>
      <c r="AZ161" s="692"/>
      <c r="BA161" s="692"/>
      <c r="BB161" s="692"/>
      <c r="BC161" s="692"/>
      <c r="BD161" s="692"/>
    </row>
    <row r="162" spans="1:56" ht="25" customHeight="1">
      <c r="A162" s="692"/>
      <c r="B162" s="715">
        <v>18</v>
      </c>
      <c r="C162" s="713" t="s">
        <v>1505</v>
      </c>
      <c r="D162" s="953"/>
      <c r="E162" s="953"/>
      <c r="F162" s="953"/>
      <c r="G162" s="953"/>
      <c r="H162" s="953"/>
      <c r="I162" s="953"/>
      <c r="J162" s="953"/>
      <c r="K162" s="953"/>
      <c r="L162" s="715">
        <v>18</v>
      </c>
      <c r="M162" s="711" t="s">
        <v>1508</v>
      </c>
      <c r="N162" s="953"/>
      <c r="O162" s="953"/>
      <c r="P162" s="953"/>
      <c r="Q162" s="953"/>
      <c r="R162" s="953"/>
      <c r="S162" s="953"/>
      <c r="T162" s="953"/>
      <c r="U162" s="953"/>
      <c r="V162" s="715">
        <v>18</v>
      </c>
      <c r="W162" s="711" t="s">
        <v>1508</v>
      </c>
      <c r="X162" s="953"/>
      <c r="Y162" s="953"/>
      <c r="Z162" s="953"/>
      <c r="AA162" s="953"/>
      <c r="AB162" s="953"/>
      <c r="AC162" s="953"/>
      <c r="AD162" s="953"/>
      <c r="AE162" s="953"/>
      <c r="AF162" s="692"/>
      <c r="AG162" s="692"/>
      <c r="AH162" s="692"/>
      <c r="AI162" s="692"/>
      <c r="AJ162" s="692"/>
      <c r="AK162" s="692"/>
      <c r="AL162" s="692"/>
      <c r="AM162" s="692"/>
      <c r="AN162" s="692"/>
      <c r="AO162" s="692"/>
      <c r="AP162" s="692"/>
      <c r="AQ162" s="692"/>
      <c r="AR162" s="692"/>
      <c r="AS162" s="692"/>
      <c r="AT162" s="692"/>
      <c r="AU162" s="692"/>
      <c r="AV162" s="692"/>
      <c r="AW162" s="692"/>
      <c r="AX162" s="692"/>
      <c r="AY162" s="692"/>
      <c r="AZ162" s="692"/>
      <c r="BA162" s="692"/>
      <c r="BB162" s="692"/>
      <c r="BC162" s="692"/>
      <c r="BD162" s="692"/>
    </row>
    <row r="163" spans="1:56" ht="25" customHeight="1">
      <c r="A163" s="692"/>
      <c r="B163" s="713">
        <v>19</v>
      </c>
      <c r="C163" s="713" t="s">
        <v>1506</v>
      </c>
      <c r="D163" s="953"/>
      <c r="E163" s="953"/>
      <c r="F163" s="953"/>
      <c r="G163" s="953"/>
      <c r="H163" s="953"/>
      <c r="I163" s="953"/>
      <c r="J163" s="953"/>
      <c r="K163" s="953"/>
      <c r="L163" s="713">
        <v>19</v>
      </c>
      <c r="M163" s="712" t="s">
        <v>1509</v>
      </c>
      <c r="N163" s="953"/>
      <c r="O163" s="953"/>
      <c r="P163" s="953"/>
      <c r="Q163" s="953"/>
      <c r="R163" s="953"/>
      <c r="S163" s="953"/>
      <c r="T163" s="953"/>
      <c r="U163" s="953"/>
      <c r="V163" s="713">
        <v>19</v>
      </c>
      <c r="W163" s="712" t="s">
        <v>1509</v>
      </c>
      <c r="X163" s="953"/>
      <c r="Y163" s="953"/>
      <c r="Z163" s="953"/>
      <c r="AA163" s="953"/>
      <c r="AB163" s="953"/>
      <c r="AC163" s="953"/>
      <c r="AD163" s="953"/>
      <c r="AE163" s="953"/>
      <c r="AF163" s="692"/>
      <c r="AG163" s="692"/>
      <c r="AH163" s="692"/>
      <c r="AI163" s="692"/>
      <c r="AJ163" s="692"/>
      <c r="AK163" s="692"/>
      <c r="AL163" s="692"/>
      <c r="AM163" s="692"/>
      <c r="AN163" s="692"/>
      <c r="AO163" s="692"/>
      <c r="AP163" s="692"/>
      <c r="AQ163" s="692"/>
      <c r="AR163" s="692"/>
      <c r="AS163" s="692"/>
      <c r="AT163" s="692"/>
      <c r="AU163" s="692"/>
      <c r="AV163" s="692"/>
      <c r="AW163" s="692"/>
      <c r="AX163" s="692"/>
      <c r="AY163" s="692"/>
      <c r="AZ163" s="692"/>
      <c r="BA163" s="692"/>
      <c r="BB163" s="692"/>
      <c r="BC163" s="692"/>
      <c r="BD163" s="692"/>
    </row>
    <row r="164" spans="1:56" ht="25" customHeight="1">
      <c r="A164" s="692"/>
      <c r="B164" s="715">
        <v>20</v>
      </c>
      <c r="C164" s="713" t="s">
        <v>1507</v>
      </c>
      <c r="D164" s="953"/>
      <c r="E164" s="953"/>
      <c r="F164" s="953"/>
      <c r="G164" s="953"/>
      <c r="H164" s="953"/>
      <c r="I164" s="953"/>
      <c r="J164" s="953"/>
      <c r="K164" s="953"/>
      <c r="L164" s="715">
        <v>20</v>
      </c>
      <c r="M164" s="713" t="s">
        <v>483</v>
      </c>
      <c r="N164" s="953"/>
      <c r="O164" s="953"/>
      <c r="P164" s="953"/>
      <c r="Q164" s="953"/>
      <c r="R164" s="953"/>
      <c r="S164" s="953"/>
      <c r="T164" s="953"/>
      <c r="U164" s="953"/>
      <c r="V164" s="715">
        <v>20</v>
      </c>
      <c r="W164" s="713" t="s">
        <v>483</v>
      </c>
      <c r="X164" s="953"/>
      <c r="Y164" s="953"/>
      <c r="Z164" s="953"/>
      <c r="AA164" s="953"/>
      <c r="AB164" s="953"/>
      <c r="AC164" s="953"/>
      <c r="AD164" s="953"/>
      <c r="AE164" s="953"/>
      <c r="AF164" s="692"/>
      <c r="AG164" s="692"/>
      <c r="AH164" s="692"/>
      <c r="AI164" s="692"/>
      <c r="AJ164" s="692"/>
      <c r="AK164" s="692"/>
      <c r="AL164" s="692"/>
      <c r="AM164" s="692"/>
      <c r="AN164" s="692"/>
      <c r="AO164" s="692"/>
      <c r="AP164" s="692"/>
      <c r="AQ164" s="692"/>
      <c r="AR164" s="692"/>
      <c r="AS164" s="692"/>
      <c r="AT164" s="692"/>
      <c r="AU164" s="692"/>
      <c r="AV164" s="692"/>
      <c r="AW164" s="692"/>
      <c r="AX164" s="692"/>
      <c r="AY164" s="692"/>
      <c r="AZ164" s="692"/>
      <c r="BA164" s="692"/>
      <c r="BB164" s="692"/>
      <c r="BC164" s="692"/>
      <c r="BD164" s="692"/>
    </row>
    <row r="165" spans="1:56" ht="25" customHeight="1">
      <c r="A165" s="692"/>
      <c r="B165" s="715">
        <v>21</v>
      </c>
      <c r="C165" s="711" t="s">
        <v>1508</v>
      </c>
      <c r="D165" s="953"/>
      <c r="E165" s="953"/>
      <c r="F165" s="953"/>
      <c r="G165" s="953"/>
      <c r="H165" s="953"/>
      <c r="I165" s="953"/>
      <c r="J165" s="953"/>
      <c r="K165" s="953"/>
      <c r="L165" s="715">
        <v>21</v>
      </c>
      <c r="M165" s="713" t="s">
        <v>1019</v>
      </c>
      <c r="N165" s="953"/>
      <c r="O165" s="953"/>
      <c r="P165" s="953"/>
      <c r="Q165" s="953"/>
      <c r="R165" s="953"/>
      <c r="S165" s="953"/>
      <c r="T165" s="953"/>
      <c r="U165" s="953"/>
      <c r="V165" s="715">
        <v>21</v>
      </c>
      <c r="W165" s="714" t="s">
        <v>1019</v>
      </c>
      <c r="X165" s="954" t="s">
        <v>1520</v>
      </c>
      <c r="Y165" s="955"/>
      <c r="Z165" s="955"/>
      <c r="AA165" s="955"/>
      <c r="AB165" s="955"/>
      <c r="AC165" s="955"/>
      <c r="AD165" s="955"/>
      <c r="AE165" s="955"/>
      <c r="AF165" s="692"/>
      <c r="AG165" s="692"/>
      <c r="AH165" s="692"/>
      <c r="AI165" s="692"/>
      <c r="AJ165" s="692"/>
      <c r="AK165" s="692"/>
      <c r="AL165" s="692"/>
      <c r="AM165" s="692"/>
      <c r="AN165" s="692"/>
      <c r="AO165" s="692"/>
      <c r="AP165" s="692"/>
      <c r="AQ165" s="692"/>
      <c r="AR165" s="692"/>
      <c r="AS165" s="692"/>
      <c r="AT165" s="692"/>
      <c r="AU165" s="692"/>
      <c r="AV165" s="692"/>
      <c r="AW165" s="692"/>
      <c r="AX165" s="692"/>
      <c r="AY165" s="692"/>
      <c r="AZ165" s="692"/>
      <c r="BA165" s="692"/>
      <c r="BB165" s="692"/>
      <c r="BC165" s="692"/>
      <c r="BD165" s="692"/>
    </row>
    <row r="166" spans="1:56" ht="25" customHeight="1">
      <c r="A166" s="692"/>
      <c r="B166" s="713">
        <v>22</v>
      </c>
      <c r="C166" s="712" t="s">
        <v>1509</v>
      </c>
      <c r="D166" s="953"/>
      <c r="E166" s="953"/>
      <c r="F166" s="953"/>
      <c r="G166" s="953"/>
      <c r="H166" s="953"/>
      <c r="I166" s="953"/>
      <c r="J166" s="953"/>
      <c r="K166" s="953"/>
      <c r="L166" s="713">
        <v>22</v>
      </c>
      <c r="M166" s="713" t="s">
        <v>1020</v>
      </c>
      <c r="N166" s="953"/>
      <c r="O166" s="953"/>
      <c r="P166" s="953"/>
      <c r="Q166" s="953"/>
      <c r="R166" s="953"/>
      <c r="S166" s="953"/>
      <c r="T166" s="953"/>
      <c r="U166" s="953"/>
      <c r="V166" s="713">
        <v>22</v>
      </c>
      <c r="W166" s="713" t="s">
        <v>1020</v>
      </c>
      <c r="X166" s="953"/>
      <c r="Y166" s="953"/>
      <c r="Z166" s="953"/>
      <c r="AA166" s="953"/>
      <c r="AB166" s="953"/>
      <c r="AC166" s="953"/>
      <c r="AD166" s="953"/>
      <c r="AE166" s="953"/>
      <c r="AF166" s="692"/>
      <c r="AG166" s="692"/>
      <c r="AH166" s="692"/>
      <c r="AI166" s="692"/>
      <c r="AJ166" s="692"/>
      <c r="AK166" s="692"/>
      <c r="AL166" s="692"/>
      <c r="AM166" s="692"/>
      <c r="AN166" s="692"/>
      <c r="AO166" s="692"/>
      <c r="AP166" s="692"/>
      <c r="AQ166" s="692"/>
      <c r="AR166" s="692"/>
      <c r="AS166" s="692"/>
      <c r="AT166" s="692"/>
      <c r="AU166" s="692"/>
      <c r="AV166" s="692"/>
      <c r="AW166" s="692"/>
      <c r="AX166" s="692"/>
      <c r="AY166" s="692"/>
      <c r="AZ166" s="692"/>
      <c r="BA166" s="692"/>
      <c r="BB166" s="692"/>
      <c r="BC166" s="692"/>
      <c r="BD166" s="692"/>
    </row>
    <row r="167" spans="1:56" ht="25" customHeight="1">
      <c r="A167" s="692"/>
      <c r="B167" s="715">
        <v>23</v>
      </c>
      <c r="C167" s="713" t="s">
        <v>483</v>
      </c>
      <c r="D167" s="953"/>
      <c r="E167" s="953"/>
      <c r="F167" s="953"/>
      <c r="G167" s="953"/>
      <c r="H167" s="953"/>
      <c r="I167" s="953"/>
      <c r="J167" s="953"/>
      <c r="K167" s="953"/>
      <c r="L167" s="715">
        <v>23</v>
      </c>
      <c r="M167" s="714" t="s">
        <v>1021</v>
      </c>
      <c r="N167" s="954" t="s">
        <v>1519</v>
      </c>
      <c r="O167" s="955"/>
      <c r="P167" s="955"/>
      <c r="Q167" s="955"/>
      <c r="R167" s="955"/>
      <c r="S167" s="955"/>
      <c r="T167" s="955"/>
      <c r="U167" s="955"/>
      <c r="V167" s="715">
        <v>23</v>
      </c>
      <c r="W167" s="713" t="s">
        <v>1021</v>
      </c>
      <c r="X167" s="953"/>
      <c r="Y167" s="953"/>
      <c r="Z167" s="953"/>
      <c r="AA167" s="953"/>
      <c r="AB167" s="953"/>
      <c r="AC167" s="953"/>
      <c r="AD167" s="953"/>
      <c r="AE167" s="953"/>
      <c r="AF167" s="692"/>
      <c r="AG167" s="692"/>
      <c r="AH167" s="692"/>
      <c r="AI167" s="692"/>
      <c r="AJ167" s="692"/>
      <c r="AK167" s="692"/>
      <c r="AL167" s="692"/>
      <c r="AM167" s="692"/>
      <c r="AN167" s="692"/>
      <c r="AO167" s="692"/>
      <c r="AP167" s="692"/>
      <c r="AQ167" s="692"/>
      <c r="AR167" s="692"/>
      <c r="AS167" s="692"/>
      <c r="AT167" s="692"/>
      <c r="AU167" s="692"/>
      <c r="AV167" s="692"/>
      <c r="AW167" s="692"/>
      <c r="AX167" s="692"/>
      <c r="AY167" s="692"/>
      <c r="AZ167" s="692"/>
      <c r="BA167" s="692"/>
      <c r="BB167" s="692"/>
      <c r="BC167" s="692"/>
      <c r="BD167" s="692"/>
    </row>
    <row r="168" spans="1:56" ht="25" customHeight="1">
      <c r="A168" s="692"/>
      <c r="B168" s="715">
        <v>24</v>
      </c>
      <c r="C168" s="713" t="s">
        <v>1019</v>
      </c>
      <c r="D168" s="953"/>
      <c r="E168" s="953"/>
      <c r="F168" s="953"/>
      <c r="G168" s="953"/>
      <c r="H168" s="953"/>
      <c r="I168" s="953"/>
      <c r="J168" s="953"/>
      <c r="K168" s="953"/>
      <c r="L168" s="715">
        <v>24</v>
      </c>
      <c r="M168" s="713" t="s">
        <v>1022</v>
      </c>
      <c r="N168" s="953"/>
      <c r="O168" s="953"/>
      <c r="P168" s="953"/>
      <c r="Q168" s="953"/>
      <c r="R168" s="953"/>
      <c r="S168" s="953"/>
      <c r="T168" s="953"/>
      <c r="U168" s="953"/>
      <c r="V168" s="715">
        <v>24</v>
      </c>
      <c r="W168" s="713" t="s">
        <v>1022</v>
      </c>
      <c r="X168" s="953"/>
      <c r="Y168" s="953"/>
      <c r="Z168" s="953"/>
      <c r="AA168" s="953"/>
      <c r="AB168" s="953"/>
      <c r="AC168" s="953"/>
      <c r="AD168" s="953"/>
      <c r="AE168" s="953"/>
      <c r="AF168" s="692"/>
      <c r="AG168" s="692"/>
      <c r="AH168" s="692"/>
      <c r="AI168" s="692"/>
      <c r="AJ168" s="692"/>
      <c r="AK168" s="692"/>
      <c r="AL168" s="692"/>
      <c r="AM168" s="692"/>
      <c r="AN168" s="692"/>
      <c r="AO168" s="692"/>
      <c r="AP168" s="692"/>
      <c r="AQ168" s="692"/>
      <c r="AR168" s="692"/>
      <c r="AS168" s="692"/>
      <c r="AT168" s="692"/>
      <c r="AU168" s="692"/>
      <c r="AV168" s="692"/>
      <c r="AW168" s="692"/>
      <c r="AX168" s="692"/>
      <c r="AY168" s="692"/>
      <c r="AZ168" s="692"/>
      <c r="BA168" s="692"/>
      <c r="BB168" s="692"/>
      <c r="BC168" s="692"/>
      <c r="BD168" s="692"/>
    </row>
    <row r="169" spans="1:56" ht="25" customHeight="1">
      <c r="A169" s="692"/>
      <c r="B169" s="713">
        <v>25</v>
      </c>
      <c r="C169" s="713" t="s">
        <v>1020</v>
      </c>
      <c r="D169" s="953"/>
      <c r="E169" s="953"/>
      <c r="F169" s="953"/>
      <c r="G169" s="953"/>
      <c r="H169" s="953"/>
      <c r="I169" s="953"/>
      <c r="J169" s="953"/>
      <c r="K169" s="953"/>
      <c r="L169" s="713">
        <v>25</v>
      </c>
      <c r="M169" s="711" t="s">
        <v>1508</v>
      </c>
      <c r="N169" s="953"/>
      <c r="O169" s="953"/>
      <c r="P169" s="953"/>
      <c r="Q169" s="953"/>
      <c r="R169" s="953"/>
      <c r="S169" s="953"/>
      <c r="T169" s="953"/>
      <c r="U169" s="953"/>
      <c r="V169" s="713">
        <v>25</v>
      </c>
      <c r="W169" s="711" t="s">
        <v>1508</v>
      </c>
      <c r="X169" s="953"/>
      <c r="Y169" s="953"/>
      <c r="Z169" s="953"/>
      <c r="AA169" s="953"/>
      <c r="AB169" s="953"/>
      <c r="AC169" s="953"/>
      <c r="AD169" s="953"/>
      <c r="AE169" s="953"/>
      <c r="AF169" s="692"/>
      <c r="AG169" s="692"/>
      <c r="AH169" s="692"/>
      <c r="AI169" s="692"/>
      <c r="AJ169" s="692"/>
      <c r="AK169" s="692"/>
      <c r="AL169" s="692"/>
      <c r="AM169" s="692"/>
      <c r="AN169" s="692"/>
      <c r="AO169" s="692"/>
      <c r="AP169" s="692"/>
      <c r="AQ169" s="692"/>
      <c r="AR169" s="692"/>
      <c r="AS169" s="692"/>
      <c r="AT169" s="692"/>
      <c r="AU169" s="692"/>
      <c r="AV169" s="692"/>
      <c r="AW169" s="692"/>
      <c r="AX169" s="692"/>
      <c r="AY169" s="692"/>
      <c r="AZ169" s="692"/>
      <c r="BA169" s="692"/>
      <c r="BB169" s="692"/>
      <c r="BC169" s="692"/>
      <c r="BD169" s="692"/>
    </row>
    <row r="170" spans="1:56" ht="25" customHeight="1">
      <c r="A170" s="692"/>
      <c r="B170" s="715">
        <v>26</v>
      </c>
      <c r="C170" s="713" t="s">
        <v>1021</v>
      </c>
      <c r="D170" s="953"/>
      <c r="E170" s="953"/>
      <c r="F170" s="953"/>
      <c r="G170" s="953"/>
      <c r="H170" s="953"/>
      <c r="I170" s="953"/>
      <c r="J170" s="953"/>
      <c r="K170" s="953"/>
      <c r="L170" s="715">
        <v>26</v>
      </c>
      <c r="M170" s="712" t="s">
        <v>1509</v>
      </c>
      <c r="N170" s="953"/>
      <c r="O170" s="953"/>
      <c r="P170" s="953"/>
      <c r="Q170" s="953"/>
      <c r="R170" s="953"/>
      <c r="S170" s="953"/>
      <c r="T170" s="953"/>
      <c r="U170" s="953"/>
      <c r="V170" s="715">
        <v>26</v>
      </c>
      <c r="W170" s="712" t="s">
        <v>1509</v>
      </c>
      <c r="X170" s="953"/>
      <c r="Y170" s="953"/>
      <c r="Z170" s="953"/>
      <c r="AA170" s="953"/>
      <c r="AB170" s="953"/>
      <c r="AC170" s="953"/>
      <c r="AD170" s="953"/>
      <c r="AE170" s="953"/>
      <c r="AF170" s="692"/>
      <c r="AG170" s="692"/>
      <c r="AH170" s="692"/>
      <c r="AI170" s="692"/>
      <c r="AJ170" s="692"/>
      <c r="AK170" s="692"/>
      <c r="AL170" s="692"/>
      <c r="AM170" s="692"/>
      <c r="AN170" s="692"/>
      <c r="AO170" s="692"/>
      <c r="AP170" s="692"/>
      <c r="AQ170" s="692"/>
      <c r="AR170" s="692"/>
      <c r="AS170" s="692"/>
      <c r="AT170" s="692"/>
      <c r="AU170" s="692"/>
      <c r="AV170" s="692"/>
      <c r="AW170" s="692"/>
      <c r="AX170" s="692"/>
      <c r="AY170" s="692"/>
      <c r="AZ170" s="692"/>
      <c r="BA170" s="692"/>
      <c r="BB170" s="692"/>
      <c r="BC170" s="692"/>
      <c r="BD170" s="692"/>
    </row>
    <row r="171" spans="1:56" ht="25" customHeight="1">
      <c r="A171" s="692"/>
      <c r="B171" s="715">
        <v>27</v>
      </c>
      <c r="C171" s="713" t="s">
        <v>1022</v>
      </c>
      <c r="D171" s="953"/>
      <c r="E171" s="953"/>
      <c r="F171" s="953"/>
      <c r="G171" s="953"/>
      <c r="H171" s="953"/>
      <c r="I171" s="953"/>
      <c r="J171" s="953"/>
      <c r="K171" s="953"/>
      <c r="L171" s="715">
        <v>27</v>
      </c>
      <c r="M171" s="713" t="s">
        <v>483</v>
      </c>
      <c r="N171" s="953"/>
      <c r="O171" s="953"/>
      <c r="P171" s="953"/>
      <c r="Q171" s="953"/>
      <c r="R171" s="953"/>
      <c r="S171" s="953"/>
      <c r="T171" s="953"/>
      <c r="U171" s="953"/>
      <c r="V171" s="715">
        <v>27</v>
      </c>
      <c r="W171" s="713" t="s">
        <v>483</v>
      </c>
      <c r="X171" s="953"/>
      <c r="Y171" s="953"/>
      <c r="Z171" s="953"/>
      <c r="AA171" s="953"/>
      <c r="AB171" s="953"/>
      <c r="AC171" s="953"/>
      <c r="AD171" s="953"/>
      <c r="AE171" s="953"/>
      <c r="AF171" s="692"/>
      <c r="AG171" s="692"/>
      <c r="AH171" s="692"/>
      <c r="AI171" s="692"/>
      <c r="AJ171" s="692"/>
      <c r="AK171" s="692"/>
      <c r="AL171" s="692"/>
      <c r="AM171" s="692"/>
      <c r="AN171" s="692"/>
      <c r="AO171" s="692"/>
      <c r="AP171" s="692"/>
      <c r="AQ171" s="692"/>
      <c r="AR171" s="692"/>
      <c r="AS171" s="692"/>
      <c r="AT171" s="692"/>
      <c r="AU171" s="692"/>
      <c r="AV171" s="692"/>
      <c r="AW171" s="692"/>
      <c r="AX171" s="692"/>
      <c r="AY171" s="692"/>
      <c r="AZ171" s="692"/>
      <c r="BA171" s="692"/>
      <c r="BB171" s="692"/>
      <c r="BC171" s="692"/>
      <c r="BD171" s="692"/>
    </row>
    <row r="172" spans="1:56" ht="25" customHeight="1">
      <c r="A172" s="692"/>
      <c r="B172" s="713">
        <v>28</v>
      </c>
      <c r="C172" s="711" t="s">
        <v>1508</v>
      </c>
      <c r="D172" s="953"/>
      <c r="E172" s="953"/>
      <c r="F172" s="953"/>
      <c r="G172" s="953"/>
      <c r="H172" s="953"/>
      <c r="I172" s="953"/>
      <c r="J172" s="953"/>
      <c r="K172" s="953"/>
      <c r="L172" s="713">
        <v>28</v>
      </c>
      <c r="M172" s="713" t="s">
        <v>1019</v>
      </c>
      <c r="N172" s="953"/>
      <c r="O172" s="953"/>
      <c r="P172" s="953"/>
      <c r="Q172" s="953"/>
      <c r="R172" s="953"/>
      <c r="S172" s="953"/>
      <c r="T172" s="953"/>
      <c r="U172" s="953"/>
      <c r="V172" s="713">
        <v>28</v>
      </c>
      <c r="W172" s="713" t="s">
        <v>1019</v>
      </c>
      <c r="X172" s="953"/>
      <c r="Y172" s="953"/>
      <c r="Z172" s="953"/>
      <c r="AA172" s="953"/>
      <c r="AB172" s="953"/>
      <c r="AC172" s="953"/>
      <c r="AD172" s="953"/>
      <c r="AE172" s="953"/>
      <c r="AF172" s="692"/>
      <c r="AG172" s="692"/>
      <c r="AH172" s="692"/>
      <c r="AI172" s="692"/>
      <c r="AJ172" s="692"/>
      <c r="AK172" s="692"/>
      <c r="AL172" s="692"/>
      <c r="AM172" s="692"/>
      <c r="AN172" s="692"/>
      <c r="AO172" s="692"/>
      <c r="AP172" s="692"/>
      <c r="AQ172" s="692"/>
      <c r="AR172" s="692"/>
      <c r="AS172" s="692"/>
      <c r="AT172" s="692"/>
      <c r="AU172" s="692"/>
      <c r="AV172" s="692"/>
      <c r="AW172" s="692"/>
      <c r="AX172" s="692"/>
      <c r="AY172" s="692"/>
      <c r="AZ172" s="692"/>
      <c r="BA172" s="692"/>
      <c r="BB172" s="692"/>
      <c r="BC172" s="692"/>
      <c r="BD172" s="692"/>
    </row>
    <row r="173" spans="1:56" ht="25" customHeight="1">
      <c r="A173" s="692"/>
      <c r="B173" s="715">
        <v>29</v>
      </c>
      <c r="C173" s="712" t="s">
        <v>1509</v>
      </c>
      <c r="D173" s="953"/>
      <c r="E173" s="953"/>
      <c r="F173" s="953"/>
      <c r="G173" s="953"/>
      <c r="H173" s="953"/>
      <c r="I173" s="953"/>
      <c r="J173" s="953"/>
      <c r="K173" s="953"/>
      <c r="L173" s="715"/>
      <c r="M173" s="713"/>
      <c r="N173" s="953"/>
      <c r="O173" s="953"/>
      <c r="P173" s="953"/>
      <c r="Q173" s="953"/>
      <c r="R173" s="953"/>
      <c r="S173" s="953"/>
      <c r="T173" s="953"/>
      <c r="U173" s="953"/>
      <c r="V173" s="715">
        <v>29</v>
      </c>
      <c r="W173" s="713" t="s">
        <v>1020</v>
      </c>
      <c r="X173" s="953"/>
      <c r="Y173" s="953"/>
      <c r="Z173" s="953"/>
      <c r="AA173" s="953"/>
      <c r="AB173" s="953"/>
      <c r="AC173" s="953"/>
      <c r="AD173" s="953"/>
      <c r="AE173" s="953"/>
      <c r="AF173" s="692"/>
      <c r="AG173" s="692"/>
      <c r="AH173" s="692"/>
      <c r="AI173" s="692"/>
      <c r="AJ173" s="692"/>
      <c r="AK173" s="692"/>
      <c r="AL173" s="692"/>
      <c r="AM173" s="692"/>
      <c r="AN173" s="692"/>
      <c r="AO173" s="692"/>
      <c r="AP173" s="692"/>
      <c r="AQ173" s="692"/>
      <c r="AR173" s="692"/>
      <c r="AS173" s="692"/>
      <c r="AT173" s="692"/>
      <c r="AU173" s="692"/>
      <c r="AV173" s="692"/>
      <c r="AW173" s="692"/>
      <c r="AX173" s="692"/>
      <c r="AY173" s="692"/>
      <c r="AZ173" s="692"/>
      <c r="BA173" s="692"/>
      <c r="BB173" s="692"/>
      <c r="BC173" s="692"/>
      <c r="BD173" s="692"/>
    </row>
    <row r="174" spans="1:56" ht="25" customHeight="1">
      <c r="A174" s="692"/>
      <c r="B174" s="715">
        <v>30</v>
      </c>
      <c r="C174" s="713" t="s">
        <v>483</v>
      </c>
      <c r="D174" s="953"/>
      <c r="E174" s="953"/>
      <c r="F174" s="953"/>
      <c r="G174" s="953"/>
      <c r="H174" s="953"/>
      <c r="I174" s="953"/>
      <c r="J174" s="953"/>
      <c r="K174" s="953"/>
      <c r="L174" s="715"/>
      <c r="M174" s="713"/>
      <c r="N174" s="953"/>
      <c r="O174" s="953"/>
      <c r="P174" s="953"/>
      <c r="Q174" s="953"/>
      <c r="R174" s="953"/>
      <c r="S174" s="953"/>
      <c r="T174" s="953"/>
      <c r="U174" s="953"/>
      <c r="V174" s="715">
        <v>30</v>
      </c>
      <c r="W174" s="713" t="s">
        <v>1021</v>
      </c>
      <c r="X174" s="953"/>
      <c r="Y174" s="953"/>
      <c r="Z174" s="953"/>
      <c r="AA174" s="953"/>
      <c r="AB174" s="953"/>
      <c r="AC174" s="953"/>
      <c r="AD174" s="953"/>
      <c r="AE174" s="953"/>
      <c r="AF174" s="692"/>
      <c r="AG174" s="692"/>
      <c r="AH174" s="692"/>
      <c r="AI174" s="692"/>
      <c r="AJ174" s="692"/>
      <c r="AK174" s="692"/>
      <c r="AL174" s="692"/>
      <c r="AM174" s="692"/>
      <c r="AN174" s="692"/>
      <c r="AO174" s="692"/>
      <c r="AP174" s="692"/>
      <c r="AQ174" s="692"/>
      <c r="AR174" s="692"/>
      <c r="AS174" s="692"/>
      <c r="AT174" s="692"/>
      <c r="AU174" s="692"/>
      <c r="AV174" s="692"/>
      <c r="AW174" s="692"/>
      <c r="AX174" s="692"/>
      <c r="AY174" s="692"/>
      <c r="AZ174" s="692"/>
      <c r="BA174" s="692"/>
      <c r="BB174" s="692"/>
      <c r="BC174" s="692"/>
      <c r="BD174" s="692"/>
    </row>
    <row r="175" spans="1:56" ht="25" customHeight="1">
      <c r="A175" s="692"/>
      <c r="B175" s="713">
        <v>31</v>
      </c>
      <c r="C175" s="715" t="s">
        <v>1513</v>
      </c>
      <c r="D175" s="952"/>
      <c r="E175" s="952"/>
      <c r="F175" s="952"/>
      <c r="G175" s="952"/>
      <c r="H175" s="952"/>
      <c r="I175" s="952"/>
      <c r="J175" s="952"/>
      <c r="K175" s="952"/>
      <c r="L175" s="713"/>
      <c r="M175" s="715"/>
      <c r="N175" s="952"/>
      <c r="O175" s="952"/>
      <c r="P175" s="952"/>
      <c r="Q175" s="952"/>
      <c r="R175" s="952"/>
      <c r="S175" s="952"/>
      <c r="T175" s="952"/>
      <c r="U175" s="952"/>
      <c r="V175" s="713">
        <v>31</v>
      </c>
      <c r="W175" s="715" t="s">
        <v>1507</v>
      </c>
      <c r="X175" s="952"/>
      <c r="Y175" s="952"/>
      <c r="Z175" s="952"/>
      <c r="AA175" s="952"/>
      <c r="AB175" s="952"/>
      <c r="AC175" s="952"/>
      <c r="AD175" s="952"/>
      <c r="AE175" s="952"/>
      <c r="AF175" s="701"/>
      <c r="AG175" s="692"/>
      <c r="AH175" s="692"/>
      <c r="AI175" s="692"/>
      <c r="AJ175" s="692"/>
      <c r="AK175" s="692"/>
      <c r="AL175" s="692"/>
      <c r="AM175" s="692"/>
      <c r="AN175" s="692"/>
      <c r="AO175" s="692"/>
      <c r="AP175" s="692"/>
      <c r="AQ175" s="692"/>
      <c r="AR175" s="692"/>
      <c r="AS175" s="692"/>
      <c r="AT175" s="692"/>
      <c r="AU175" s="692"/>
      <c r="AV175" s="692"/>
      <c r="AW175" s="692"/>
      <c r="AX175" s="692"/>
      <c r="AY175" s="692"/>
      <c r="AZ175" s="692"/>
      <c r="BA175" s="692"/>
      <c r="BB175" s="692"/>
      <c r="BC175" s="692"/>
      <c r="BD175" s="692"/>
    </row>
    <row r="176" spans="1:56" ht="25" customHeight="1">
      <c r="A176" s="692"/>
      <c r="B176" s="692"/>
      <c r="C176" s="692"/>
      <c r="D176" s="692"/>
      <c r="E176" s="692"/>
      <c r="F176" s="692"/>
      <c r="G176" s="692"/>
      <c r="H176" s="692"/>
      <c r="I176" s="692"/>
      <c r="J176" s="692"/>
      <c r="K176" s="692"/>
      <c r="L176" s="692"/>
      <c r="M176" s="692"/>
      <c r="N176" s="692"/>
      <c r="O176" s="692"/>
      <c r="P176" s="692"/>
      <c r="Q176" s="692"/>
      <c r="R176" s="692"/>
      <c r="S176" s="692"/>
      <c r="T176" s="692"/>
      <c r="U176" s="692"/>
      <c r="V176" s="692"/>
      <c r="W176" s="692"/>
      <c r="X176" s="692"/>
      <c r="Y176" s="692"/>
      <c r="Z176" s="692"/>
      <c r="AA176" s="692"/>
      <c r="AB176" s="692"/>
      <c r="AC176" s="692"/>
      <c r="AD176" s="692"/>
      <c r="AE176" s="692"/>
      <c r="AF176" s="692"/>
      <c r="AG176" s="692"/>
      <c r="AH176" s="692"/>
      <c r="AI176" s="692"/>
      <c r="AJ176" s="692"/>
      <c r="AK176" s="692"/>
      <c r="AL176" s="692"/>
      <c r="AM176" s="692"/>
      <c r="AN176" s="692"/>
      <c r="AO176" s="692"/>
      <c r="AP176" s="692"/>
      <c r="AQ176" s="692"/>
      <c r="AR176" s="692"/>
      <c r="AS176" s="692"/>
      <c r="AT176" s="692"/>
      <c r="AU176" s="692"/>
      <c r="AV176" s="692"/>
      <c r="AW176" s="692"/>
      <c r="AX176" s="692"/>
      <c r="AY176" s="692"/>
      <c r="AZ176" s="692"/>
      <c r="BA176" s="692"/>
      <c r="BB176" s="692"/>
      <c r="BC176" s="692"/>
      <c r="BD176" s="692"/>
    </row>
    <row r="177" spans="1:56" ht="25" customHeight="1">
      <c r="A177" s="692"/>
      <c r="J177" s="692"/>
      <c r="K177" s="950" t="s">
        <v>1016</v>
      </c>
      <c r="L177" s="951"/>
      <c r="M177" s="951"/>
      <c r="N177" s="951"/>
      <c r="O177" s="951"/>
      <c r="P177" s="951"/>
      <c r="Q177" s="951"/>
      <c r="R177" s="951"/>
      <c r="S177" s="951"/>
      <c r="T177" s="951"/>
      <c r="U177" s="951"/>
      <c r="V177" s="951"/>
      <c r="W177" s="951"/>
      <c r="X177" s="951"/>
      <c r="Y177" s="697"/>
      <c r="Z177" s="692"/>
      <c r="AA177" s="692"/>
      <c r="AB177" s="692"/>
      <c r="AC177" s="692"/>
      <c r="AD177" s="692"/>
      <c r="AE177" s="692"/>
      <c r="AF177" s="692"/>
      <c r="AG177" s="692"/>
      <c r="AH177" s="692"/>
      <c r="AI177" s="692"/>
      <c r="AJ177" s="692"/>
      <c r="AK177" s="692"/>
      <c r="AL177" s="692"/>
      <c r="AM177" s="692"/>
      <c r="AN177" s="692"/>
      <c r="AO177" s="692"/>
      <c r="AP177" s="692"/>
      <c r="AQ177" s="692"/>
      <c r="AR177" s="692"/>
      <c r="AS177" s="692"/>
      <c r="AT177" s="692"/>
      <c r="AU177" s="692"/>
      <c r="AV177" s="692"/>
      <c r="AW177" s="692"/>
      <c r="AX177" s="692"/>
      <c r="AY177" s="692"/>
      <c r="AZ177" s="692"/>
      <c r="BA177" s="692"/>
      <c r="BB177" s="692"/>
      <c r="BC177" s="692"/>
      <c r="BD177" s="692"/>
    </row>
    <row r="178" spans="1:56" ht="25" customHeight="1">
      <c r="A178" s="692"/>
      <c r="B178" s="698"/>
      <c r="C178" s="698"/>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c r="AA178" s="698"/>
      <c r="AB178" s="698"/>
      <c r="AC178" s="698"/>
      <c r="AD178" s="698"/>
      <c r="AE178" s="698"/>
      <c r="AF178" s="692"/>
      <c r="AG178" s="692"/>
      <c r="AH178" s="692"/>
      <c r="AI178" s="692"/>
      <c r="AJ178" s="692"/>
      <c r="AK178" s="692"/>
      <c r="AL178" s="692"/>
      <c r="AM178" s="692"/>
      <c r="AN178" s="692"/>
      <c r="AO178" s="692"/>
      <c r="AP178" s="692"/>
      <c r="AQ178" s="692"/>
      <c r="AR178" s="692"/>
      <c r="AS178" s="692"/>
      <c r="AT178" s="692"/>
      <c r="AU178" s="692"/>
      <c r="AV178" s="692"/>
      <c r="AW178" s="692"/>
      <c r="AX178" s="692"/>
      <c r="AY178" s="692"/>
      <c r="AZ178" s="692"/>
      <c r="BA178" s="692"/>
      <c r="BB178" s="692"/>
      <c r="BC178" s="692"/>
      <c r="BD178" s="692"/>
    </row>
    <row r="179" spans="1:56" ht="25" customHeight="1">
      <c r="A179" s="692"/>
      <c r="B179" s="1197"/>
      <c r="C179" s="1199" t="s">
        <v>1493</v>
      </c>
      <c r="D179" s="1199"/>
      <c r="E179" s="1199"/>
      <c r="F179" s="1199"/>
      <c r="G179" s="1199"/>
      <c r="H179" s="1199" t="s">
        <v>1494</v>
      </c>
      <c r="I179" s="1199"/>
      <c r="J179" s="1199"/>
      <c r="K179" s="1199"/>
      <c r="L179" s="1199"/>
      <c r="M179" s="1199" t="s">
        <v>1495</v>
      </c>
      <c r="N179" s="1199"/>
      <c r="O179" s="1199"/>
      <c r="P179" s="1199"/>
      <c r="Q179" s="1199"/>
      <c r="R179" s="1199" t="s">
        <v>1496</v>
      </c>
      <c r="S179" s="1199"/>
      <c r="T179" s="1199"/>
      <c r="U179" s="1199"/>
      <c r="V179" s="1199"/>
      <c r="W179" s="1199" t="s">
        <v>1497</v>
      </c>
      <c r="X179" s="1199"/>
      <c r="Y179" s="1199"/>
      <c r="Z179" s="1199"/>
      <c r="AA179" s="1199"/>
      <c r="AB179" s="1199" t="s">
        <v>1498</v>
      </c>
      <c r="AC179" s="1199"/>
      <c r="AD179" s="1199"/>
      <c r="AE179" s="1199"/>
      <c r="AF179" s="1199"/>
      <c r="AG179" s="692"/>
      <c r="AH179" s="692"/>
      <c r="AI179" s="692"/>
      <c r="AJ179" s="692"/>
      <c r="AK179" s="692"/>
      <c r="AL179" s="692"/>
      <c r="AM179" s="692"/>
      <c r="AN179" s="692"/>
      <c r="AO179" s="692"/>
      <c r="AP179" s="692"/>
      <c r="AQ179" s="692"/>
      <c r="AR179" s="692"/>
      <c r="AS179" s="692"/>
      <c r="AT179" s="692"/>
      <c r="AU179" s="692"/>
      <c r="AV179" s="692"/>
      <c r="AW179" s="692"/>
      <c r="AX179" s="692"/>
      <c r="AY179" s="692"/>
      <c r="AZ179" s="692"/>
      <c r="BA179" s="692"/>
      <c r="BB179" s="692"/>
      <c r="BC179" s="692"/>
      <c r="BD179" s="692"/>
    </row>
    <row r="180" spans="1:56" ht="25" customHeight="1">
      <c r="A180" s="692"/>
      <c r="B180" s="713">
        <v>1</v>
      </c>
      <c r="C180" s="713" t="s">
        <v>1022</v>
      </c>
      <c r="D180" s="1200"/>
      <c r="E180" s="1200"/>
      <c r="F180" s="1200"/>
      <c r="G180" s="1200"/>
      <c r="H180" s="713" t="s">
        <v>1022</v>
      </c>
      <c r="I180" s="1200"/>
      <c r="J180" s="1200"/>
      <c r="K180" s="1200"/>
      <c r="L180" s="1200"/>
      <c r="M180" s="713" t="s">
        <v>1022</v>
      </c>
      <c r="N180" s="1200"/>
      <c r="O180" s="1200"/>
      <c r="P180" s="1200"/>
      <c r="Q180" s="1200"/>
      <c r="R180" s="713" t="s">
        <v>1022</v>
      </c>
      <c r="S180" s="1200"/>
      <c r="T180" s="1200"/>
      <c r="U180" s="1200"/>
      <c r="V180" s="1200"/>
      <c r="W180" s="713" t="s">
        <v>1022</v>
      </c>
      <c r="X180" s="1200"/>
      <c r="Y180" s="1200"/>
      <c r="Z180" s="1200"/>
      <c r="AA180" s="1200"/>
      <c r="AB180" s="713" t="s">
        <v>1022</v>
      </c>
      <c r="AC180" s="1200"/>
      <c r="AD180" s="1200"/>
      <c r="AE180" s="1200"/>
      <c r="AF180" s="1200"/>
      <c r="AG180" s="692"/>
      <c r="AH180" s="692"/>
      <c r="AI180" s="692"/>
      <c r="AJ180" s="692"/>
      <c r="AK180" s="692"/>
      <c r="AL180" s="692"/>
      <c r="AM180" s="692"/>
      <c r="AN180" s="692"/>
      <c r="AO180" s="692"/>
      <c r="AP180" s="692"/>
      <c r="AQ180" s="692"/>
      <c r="AR180" s="692"/>
      <c r="AS180" s="692"/>
      <c r="AT180" s="692"/>
      <c r="AU180" s="692"/>
      <c r="AV180" s="692"/>
      <c r="AW180" s="692"/>
      <c r="AX180" s="692"/>
      <c r="AY180" s="692"/>
      <c r="AZ180" s="692"/>
      <c r="BA180" s="692"/>
      <c r="BB180" s="692"/>
      <c r="BC180" s="692"/>
      <c r="BD180" s="692"/>
    </row>
    <row r="181" spans="1:56" ht="25" customHeight="1">
      <c r="A181" s="692"/>
      <c r="B181" s="715">
        <v>2</v>
      </c>
      <c r="C181" s="713"/>
      <c r="D181" s="1201"/>
      <c r="E181" s="1201"/>
      <c r="F181" s="1201"/>
      <c r="G181" s="1201"/>
      <c r="H181" s="713"/>
      <c r="I181" s="1201"/>
      <c r="J181" s="1201"/>
      <c r="K181" s="1201"/>
      <c r="L181" s="1201"/>
      <c r="M181" s="713"/>
      <c r="N181" s="1201"/>
      <c r="O181" s="1201"/>
      <c r="P181" s="1201"/>
      <c r="Q181" s="1201"/>
      <c r="R181" s="713"/>
      <c r="S181" s="1201"/>
      <c r="T181" s="1201"/>
      <c r="U181" s="1201"/>
      <c r="V181" s="1201"/>
      <c r="W181" s="713"/>
      <c r="X181" s="1201"/>
      <c r="Y181" s="1201"/>
      <c r="Z181" s="1201"/>
      <c r="AA181" s="1201"/>
      <c r="AB181" s="713"/>
      <c r="AC181" s="1201"/>
      <c r="AD181" s="1201"/>
      <c r="AE181" s="1201"/>
      <c r="AF181" s="1201"/>
      <c r="AG181" s="692"/>
      <c r="AH181" s="692"/>
      <c r="AI181" s="692"/>
      <c r="AJ181" s="692"/>
      <c r="AK181" s="692"/>
      <c r="AL181" s="692"/>
      <c r="AM181" s="692"/>
      <c r="AN181" s="692"/>
      <c r="AO181" s="692"/>
      <c r="AP181" s="692"/>
      <c r="AQ181" s="692"/>
      <c r="AR181" s="692"/>
      <c r="AS181" s="692"/>
      <c r="AT181" s="692"/>
      <c r="AU181" s="692"/>
      <c r="AV181" s="692"/>
      <c r="AW181" s="692"/>
      <c r="AX181" s="692"/>
      <c r="AY181" s="692"/>
      <c r="AZ181" s="692"/>
      <c r="BA181" s="692"/>
      <c r="BB181" s="692"/>
      <c r="BC181" s="692"/>
      <c r="BD181" s="692"/>
    </row>
    <row r="182" spans="1:56" ht="25" customHeight="1">
      <c r="A182" s="692"/>
      <c r="B182" s="715">
        <v>3</v>
      </c>
      <c r="C182" s="713"/>
      <c r="D182" s="1201"/>
      <c r="E182" s="1201"/>
      <c r="F182" s="1201"/>
      <c r="G182" s="1201"/>
      <c r="H182" s="713"/>
      <c r="I182" s="1201"/>
      <c r="J182" s="1201"/>
      <c r="K182" s="1201"/>
      <c r="L182" s="1201"/>
      <c r="M182" s="713"/>
      <c r="N182" s="1201"/>
      <c r="O182" s="1201"/>
      <c r="P182" s="1201"/>
      <c r="Q182" s="1201"/>
      <c r="R182" s="713"/>
      <c r="S182" s="1201"/>
      <c r="T182" s="1201"/>
      <c r="U182" s="1201"/>
      <c r="V182" s="1201"/>
      <c r="W182" s="713"/>
      <c r="X182" s="1201"/>
      <c r="Y182" s="1201"/>
      <c r="Z182" s="1201"/>
      <c r="AA182" s="1201"/>
      <c r="AB182" s="713"/>
      <c r="AC182" s="1201"/>
      <c r="AD182" s="1201"/>
      <c r="AE182" s="1201"/>
      <c r="AF182" s="1201"/>
      <c r="AG182" s="692"/>
      <c r="AH182" s="692"/>
      <c r="AI182" s="692"/>
      <c r="AJ182" s="692"/>
      <c r="AK182" s="692"/>
      <c r="AL182" s="692"/>
      <c r="AM182" s="692"/>
      <c r="AN182" s="692"/>
      <c r="AO182" s="692"/>
      <c r="AP182" s="692"/>
      <c r="AQ182" s="692"/>
      <c r="AR182" s="692"/>
      <c r="AS182" s="692"/>
      <c r="AT182" s="692"/>
      <c r="AU182" s="692"/>
      <c r="AV182" s="692"/>
      <c r="AW182" s="692"/>
      <c r="AX182" s="692"/>
      <c r="AY182" s="692"/>
      <c r="AZ182" s="692"/>
      <c r="BA182" s="692"/>
      <c r="BB182" s="692"/>
      <c r="BC182" s="692"/>
      <c r="BD182" s="692"/>
    </row>
    <row r="183" spans="1:56" ht="25" customHeight="1">
      <c r="A183" s="692"/>
      <c r="B183" s="713">
        <v>4</v>
      </c>
      <c r="C183" s="713"/>
      <c r="D183" s="1201"/>
      <c r="E183" s="1201"/>
      <c r="F183" s="1201"/>
      <c r="G183" s="1201"/>
      <c r="H183" s="713"/>
      <c r="I183" s="1201"/>
      <c r="J183" s="1201"/>
      <c r="K183" s="1201"/>
      <c r="L183" s="1201"/>
      <c r="M183" s="713"/>
      <c r="N183" s="1201"/>
      <c r="O183" s="1201"/>
      <c r="P183" s="1201"/>
      <c r="Q183" s="1201"/>
      <c r="R183" s="713"/>
      <c r="S183" s="1201"/>
      <c r="T183" s="1201"/>
      <c r="U183" s="1201"/>
      <c r="V183" s="1201"/>
      <c r="W183" s="713"/>
      <c r="X183" s="1201"/>
      <c r="Y183" s="1201"/>
      <c r="Z183" s="1201"/>
      <c r="AA183" s="1201"/>
      <c r="AB183" s="713"/>
      <c r="AC183" s="1201"/>
      <c r="AD183" s="1201"/>
      <c r="AE183" s="1201"/>
      <c r="AF183" s="1201"/>
      <c r="AG183" s="692"/>
      <c r="AH183" s="692"/>
      <c r="AI183" s="692"/>
      <c r="AJ183" s="692"/>
      <c r="AK183" s="692"/>
      <c r="AL183" s="692"/>
      <c r="AM183" s="692"/>
      <c r="AN183" s="692"/>
      <c r="AO183" s="692"/>
      <c r="AP183" s="692"/>
      <c r="AQ183" s="692"/>
      <c r="AR183" s="692"/>
      <c r="AS183" s="692"/>
      <c r="AT183" s="692"/>
      <c r="AU183" s="692"/>
      <c r="AV183" s="692"/>
      <c r="AW183" s="692"/>
      <c r="AX183" s="692"/>
      <c r="AY183" s="692"/>
      <c r="AZ183" s="692"/>
      <c r="BA183" s="692"/>
      <c r="BB183" s="692"/>
      <c r="BC183" s="692"/>
      <c r="BD183" s="692"/>
    </row>
    <row r="184" spans="1:56" ht="25" customHeight="1">
      <c r="A184" s="692"/>
      <c r="B184" s="715">
        <v>5</v>
      </c>
      <c r="C184" s="713"/>
      <c r="D184" s="1201"/>
      <c r="E184" s="1201"/>
      <c r="F184" s="1201"/>
      <c r="G184" s="1201"/>
      <c r="H184" s="713"/>
      <c r="I184" s="1201"/>
      <c r="J184" s="1201"/>
      <c r="K184" s="1201"/>
      <c r="L184" s="1201"/>
      <c r="M184" s="713"/>
      <c r="N184" s="1201"/>
      <c r="O184" s="1201"/>
      <c r="P184" s="1201"/>
      <c r="Q184" s="1201"/>
      <c r="R184" s="713"/>
      <c r="S184" s="1201"/>
      <c r="T184" s="1201"/>
      <c r="U184" s="1201"/>
      <c r="V184" s="1201"/>
      <c r="W184" s="713"/>
      <c r="X184" s="1201"/>
      <c r="Y184" s="1201"/>
      <c r="Z184" s="1201"/>
      <c r="AA184" s="1201"/>
      <c r="AB184" s="713"/>
      <c r="AC184" s="1201"/>
      <c r="AD184" s="1201"/>
      <c r="AE184" s="1201"/>
      <c r="AF184" s="1201"/>
      <c r="AG184" s="692"/>
      <c r="AH184" s="692"/>
      <c r="AI184" s="692"/>
      <c r="AJ184" s="692"/>
      <c r="AK184" s="692"/>
      <c r="AL184" s="692"/>
      <c r="AM184" s="692"/>
      <c r="AN184" s="692"/>
      <c r="AO184" s="692"/>
      <c r="AP184" s="692"/>
      <c r="AQ184" s="692"/>
      <c r="AR184" s="692"/>
      <c r="AS184" s="692"/>
      <c r="AT184" s="692"/>
      <c r="AU184" s="692"/>
      <c r="AV184" s="692"/>
      <c r="AW184" s="692"/>
      <c r="AX184" s="692"/>
      <c r="AY184" s="692"/>
      <c r="AZ184" s="692"/>
      <c r="BA184" s="692"/>
      <c r="BB184" s="692"/>
      <c r="BC184" s="692"/>
      <c r="BD184" s="692"/>
    </row>
    <row r="185" spans="1:56" ht="25" customHeight="1">
      <c r="A185" s="692"/>
      <c r="B185" s="715">
        <v>6</v>
      </c>
      <c r="C185" s="713"/>
      <c r="D185" s="1201"/>
      <c r="E185" s="1201"/>
      <c r="F185" s="1201"/>
      <c r="G185" s="1201"/>
      <c r="H185" s="713"/>
      <c r="I185" s="1201"/>
      <c r="J185" s="1201"/>
      <c r="K185" s="1201"/>
      <c r="L185" s="1201"/>
      <c r="M185" s="713"/>
      <c r="N185" s="1201"/>
      <c r="O185" s="1201"/>
      <c r="P185" s="1201"/>
      <c r="Q185" s="1201"/>
      <c r="R185" s="713"/>
      <c r="S185" s="1201"/>
      <c r="T185" s="1201"/>
      <c r="U185" s="1201"/>
      <c r="V185" s="1201"/>
      <c r="W185" s="713"/>
      <c r="X185" s="1201"/>
      <c r="Y185" s="1201"/>
      <c r="Z185" s="1201"/>
      <c r="AA185" s="1201"/>
      <c r="AB185" s="713"/>
      <c r="AC185" s="1201"/>
      <c r="AD185" s="1201"/>
      <c r="AE185" s="1201"/>
      <c r="AF185" s="1201"/>
      <c r="AG185" s="692"/>
      <c r="AH185" s="692"/>
      <c r="AI185" s="692"/>
      <c r="AJ185" s="692"/>
      <c r="AK185" s="692"/>
      <c r="AL185" s="692"/>
      <c r="AM185" s="692"/>
      <c r="AN185" s="692"/>
      <c r="AO185" s="692"/>
      <c r="AP185" s="692"/>
      <c r="AQ185" s="692"/>
      <c r="AR185" s="692"/>
      <c r="AS185" s="692"/>
      <c r="AT185" s="692"/>
      <c r="AU185" s="692"/>
      <c r="AV185" s="692"/>
      <c r="AW185" s="692"/>
      <c r="AX185" s="692"/>
      <c r="AY185" s="692"/>
      <c r="AZ185" s="692"/>
      <c r="BA185" s="692"/>
      <c r="BB185" s="692"/>
      <c r="BC185" s="692"/>
      <c r="BD185" s="692"/>
    </row>
    <row r="186" spans="1:56" ht="25" customHeight="1">
      <c r="A186" s="692"/>
      <c r="B186" s="713">
        <v>7</v>
      </c>
      <c r="C186" s="713"/>
      <c r="D186" s="1201"/>
      <c r="E186" s="1201"/>
      <c r="F186" s="1201"/>
      <c r="G186" s="1201"/>
      <c r="H186" s="713"/>
      <c r="I186" s="1201"/>
      <c r="J186" s="1201"/>
      <c r="K186" s="1201"/>
      <c r="L186" s="1201"/>
      <c r="M186" s="713"/>
      <c r="N186" s="1201"/>
      <c r="O186" s="1201"/>
      <c r="P186" s="1201"/>
      <c r="Q186" s="1201"/>
      <c r="R186" s="713"/>
      <c r="S186" s="1201"/>
      <c r="T186" s="1201"/>
      <c r="U186" s="1201"/>
      <c r="V186" s="1201"/>
      <c r="W186" s="713"/>
      <c r="X186" s="1201"/>
      <c r="Y186" s="1201"/>
      <c r="Z186" s="1201"/>
      <c r="AA186" s="1201"/>
      <c r="AB186" s="713"/>
      <c r="AC186" s="1201"/>
      <c r="AD186" s="1201"/>
      <c r="AE186" s="1201"/>
      <c r="AF186" s="1201"/>
      <c r="AG186" s="692"/>
      <c r="AH186" s="692"/>
      <c r="AI186" s="692"/>
      <c r="AJ186" s="692"/>
      <c r="AK186" s="692"/>
      <c r="AL186" s="692"/>
      <c r="AM186" s="692"/>
      <c r="AN186" s="692"/>
      <c r="AO186" s="692"/>
      <c r="AP186" s="692"/>
      <c r="AQ186" s="692"/>
      <c r="AR186" s="692"/>
      <c r="AS186" s="692"/>
      <c r="AT186" s="692"/>
      <c r="AU186" s="692"/>
      <c r="AV186" s="692"/>
      <c r="AW186" s="692"/>
      <c r="AX186" s="692"/>
      <c r="AY186" s="692"/>
      <c r="AZ186" s="692"/>
      <c r="BA186" s="692"/>
      <c r="BB186" s="692"/>
      <c r="BC186" s="692"/>
      <c r="BD186" s="692"/>
    </row>
    <row r="187" spans="1:56" ht="25" customHeight="1">
      <c r="A187" s="692"/>
      <c r="B187" s="715">
        <v>8</v>
      </c>
      <c r="C187" s="713"/>
      <c r="D187" s="1201"/>
      <c r="E187" s="1201"/>
      <c r="F187" s="1201"/>
      <c r="G187" s="1201"/>
      <c r="H187" s="713"/>
      <c r="I187" s="1201"/>
      <c r="J187" s="1201"/>
      <c r="K187" s="1201"/>
      <c r="L187" s="1201"/>
      <c r="M187" s="713"/>
      <c r="N187" s="1201"/>
      <c r="O187" s="1201"/>
      <c r="P187" s="1201"/>
      <c r="Q187" s="1201"/>
      <c r="R187" s="713"/>
      <c r="S187" s="1201"/>
      <c r="T187" s="1201"/>
      <c r="U187" s="1201"/>
      <c r="V187" s="1201"/>
      <c r="W187" s="713"/>
      <c r="X187" s="1201"/>
      <c r="Y187" s="1201"/>
      <c r="Z187" s="1201"/>
      <c r="AA187" s="1201"/>
      <c r="AB187" s="713"/>
      <c r="AC187" s="1201"/>
      <c r="AD187" s="1201"/>
      <c r="AE187" s="1201"/>
      <c r="AF187" s="1201"/>
      <c r="AG187" s="692"/>
      <c r="AH187" s="692"/>
      <c r="AI187" s="692"/>
      <c r="AJ187" s="692"/>
      <c r="AK187" s="692"/>
      <c r="AL187" s="692"/>
      <c r="AM187" s="692"/>
      <c r="AN187" s="692"/>
      <c r="AO187" s="692"/>
      <c r="AP187" s="692"/>
      <c r="AQ187" s="692"/>
      <c r="AR187" s="692"/>
      <c r="AS187" s="692"/>
      <c r="AT187" s="692"/>
      <c r="AU187" s="692"/>
      <c r="AV187" s="692"/>
      <c r="AW187" s="692"/>
      <c r="AX187" s="692"/>
      <c r="AY187" s="692"/>
      <c r="AZ187" s="692"/>
      <c r="BA187" s="692"/>
      <c r="BB187" s="692"/>
      <c r="BC187" s="692"/>
      <c r="BD187" s="692"/>
    </row>
    <row r="188" spans="1:56" ht="25" customHeight="1">
      <c r="A188" s="692"/>
      <c r="B188" s="715">
        <v>9</v>
      </c>
      <c r="C188" s="713"/>
      <c r="D188" s="1201"/>
      <c r="E188" s="1201"/>
      <c r="F188" s="1201"/>
      <c r="G188" s="1201"/>
      <c r="H188" s="713"/>
      <c r="I188" s="1201"/>
      <c r="J188" s="1201"/>
      <c r="K188" s="1201"/>
      <c r="L188" s="1201"/>
      <c r="M188" s="713"/>
      <c r="N188" s="1201"/>
      <c r="O188" s="1201"/>
      <c r="P188" s="1201"/>
      <c r="Q188" s="1201"/>
      <c r="R188" s="713"/>
      <c r="S188" s="1201"/>
      <c r="T188" s="1201"/>
      <c r="U188" s="1201"/>
      <c r="V188" s="1201"/>
      <c r="W188" s="713"/>
      <c r="X188" s="1201"/>
      <c r="Y188" s="1201"/>
      <c r="Z188" s="1201"/>
      <c r="AA188" s="1201"/>
      <c r="AB188" s="713"/>
      <c r="AC188" s="1201"/>
      <c r="AD188" s="1201"/>
      <c r="AE188" s="1201"/>
      <c r="AF188" s="1201"/>
      <c r="AG188" s="692"/>
      <c r="AH188" s="692"/>
      <c r="AI188" s="692"/>
      <c r="AJ188" s="692"/>
      <c r="AK188" s="692"/>
      <c r="AL188" s="692"/>
      <c r="AM188" s="692"/>
      <c r="AN188" s="692"/>
      <c r="AO188" s="692"/>
      <c r="AP188" s="692"/>
      <c r="AQ188" s="692"/>
      <c r="AR188" s="692"/>
      <c r="AS188" s="692"/>
      <c r="AT188" s="692"/>
      <c r="AU188" s="692"/>
      <c r="AV188" s="692"/>
      <c r="AW188" s="692"/>
      <c r="AX188" s="692"/>
      <c r="AY188" s="692"/>
      <c r="AZ188" s="692"/>
      <c r="BA188" s="692"/>
      <c r="BB188" s="692"/>
      <c r="BC188" s="692"/>
      <c r="BD188" s="692"/>
    </row>
    <row r="189" spans="1:56" ht="25" customHeight="1">
      <c r="A189" s="692"/>
      <c r="B189" s="713">
        <v>10</v>
      </c>
      <c r="C189" s="713"/>
      <c r="D189" s="1201"/>
      <c r="E189" s="1201"/>
      <c r="F189" s="1201"/>
      <c r="G189" s="1201"/>
      <c r="H189" s="713"/>
      <c r="I189" s="1201"/>
      <c r="J189" s="1201"/>
      <c r="K189" s="1201"/>
      <c r="L189" s="1201"/>
      <c r="M189" s="713"/>
      <c r="N189" s="1201"/>
      <c r="O189" s="1201"/>
      <c r="P189" s="1201"/>
      <c r="Q189" s="1201"/>
      <c r="R189" s="713"/>
      <c r="S189" s="1201"/>
      <c r="T189" s="1201"/>
      <c r="U189" s="1201"/>
      <c r="V189" s="1201"/>
      <c r="W189" s="713"/>
      <c r="X189" s="1201"/>
      <c r="Y189" s="1201"/>
      <c r="Z189" s="1201"/>
      <c r="AA189" s="1201"/>
      <c r="AB189" s="713"/>
      <c r="AC189" s="1201"/>
      <c r="AD189" s="1201"/>
      <c r="AE189" s="1201"/>
      <c r="AF189" s="1201"/>
      <c r="AG189" s="692"/>
      <c r="AH189" s="692"/>
      <c r="AI189" s="692"/>
      <c r="AJ189" s="692"/>
      <c r="AK189" s="692"/>
      <c r="AL189" s="692"/>
      <c r="AM189" s="692"/>
      <c r="AN189" s="692"/>
      <c r="AO189" s="692"/>
      <c r="AP189" s="692"/>
      <c r="AQ189" s="692"/>
      <c r="AR189" s="692"/>
      <c r="AS189" s="692"/>
      <c r="AT189" s="692"/>
      <c r="AU189" s="692"/>
      <c r="AV189" s="692"/>
      <c r="AW189" s="692"/>
      <c r="AX189" s="692"/>
      <c r="AY189" s="692"/>
      <c r="AZ189" s="692"/>
      <c r="BA189" s="692"/>
      <c r="BB189" s="692"/>
      <c r="BC189" s="692"/>
      <c r="BD189" s="692"/>
    </row>
    <row r="190" spans="1:56" ht="25" customHeight="1">
      <c r="A190" s="692"/>
      <c r="B190" s="715">
        <v>11</v>
      </c>
      <c r="C190" s="713"/>
      <c r="D190" s="1201"/>
      <c r="E190" s="1201"/>
      <c r="F190" s="1201"/>
      <c r="G190" s="1201"/>
      <c r="H190" s="713"/>
      <c r="I190" s="1201"/>
      <c r="J190" s="1201"/>
      <c r="K190" s="1201"/>
      <c r="L190" s="1201"/>
      <c r="M190" s="713"/>
      <c r="N190" s="1201"/>
      <c r="O190" s="1201"/>
      <c r="P190" s="1201"/>
      <c r="Q190" s="1201"/>
      <c r="R190" s="713"/>
      <c r="S190" s="1201"/>
      <c r="T190" s="1201"/>
      <c r="U190" s="1201"/>
      <c r="V190" s="1201"/>
      <c r="W190" s="713"/>
      <c r="X190" s="1201"/>
      <c r="Y190" s="1201"/>
      <c r="Z190" s="1201"/>
      <c r="AA190" s="1201"/>
      <c r="AB190" s="713"/>
      <c r="AC190" s="1201"/>
      <c r="AD190" s="1201"/>
      <c r="AE190" s="1201"/>
      <c r="AF190" s="1201"/>
      <c r="AG190" s="692"/>
      <c r="AH190" s="692"/>
      <c r="AI190" s="692"/>
      <c r="AJ190" s="692"/>
      <c r="AK190" s="692"/>
      <c r="AL190" s="692"/>
      <c r="AM190" s="692"/>
      <c r="AN190" s="692"/>
      <c r="AO190" s="692"/>
      <c r="AP190" s="692"/>
      <c r="AQ190" s="692"/>
      <c r="AR190" s="692"/>
      <c r="AS190" s="692"/>
      <c r="AT190" s="692"/>
      <c r="AU190" s="692"/>
      <c r="AV190" s="692"/>
      <c r="AW190" s="692"/>
      <c r="AX190" s="692"/>
      <c r="AY190" s="692"/>
      <c r="AZ190" s="692"/>
      <c r="BA190" s="692"/>
      <c r="BB190" s="692"/>
      <c r="BC190" s="692"/>
      <c r="BD190" s="692"/>
    </row>
    <row r="191" spans="1:56" ht="25" customHeight="1">
      <c r="A191" s="692"/>
      <c r="B191" s="715">
        <v>12</v>
      </c>
      <c r="C191" s="713"/>
      <c r="D191" s="1201"/>
      <c r="E191" s="1201"/>
      <c r="F191" s="1201"/>
      <c r="G191" s="1201"/>
      <c r="H191" s="713"/>
      <c r="I191" s="1201"/>
      <c r="J191" s="1201"/>
      <c r="K191" s="1201"/>
      <c r="L191" s="1201"/>
      <c r="M191" s="713"/>
      <c r="N191" s="1201"/>
      <c r="O191" s="1201"/>
      <c r="P191" s="1201"/>
      <c r="Q191" s="1201"/>
      <c r="R191" s="713"/>
      <c r="S191" s="1201"/>
      <c r="T191" s="1201"/>
      <c r="U191" s="1201"/>
      <c r="V191" s="1201"/>
      <c r="W191" s="713"/>
      <c r="X191" s="1201"/>
      <c r="Y191" s="1201"/>
      <c r="Z191" s="1201"/>
      <c r="AA191" s="1201"/>
      <c r="AB191" s="713"/>
      <c r="AC191" s="1201"/>
      <c r="AD191" s="1201"/>
      <c r="AE191" s="1201"/>
      <c r="AF191" s="1201"/>
      <c r="AG191" s="692"/>
      <c r="AH191" s="692"/>
      <c r="AI191" s="692"/>
      <c r="AJ191" s="692"/>
      <c r="AK191" s="692"/>
      <c r="AL191" s="692"/>
      <c r="AM191" s="692"/>
      <c r="AN191" s="692"/>
      <c r="AO191" s="692"/>
      <c r="AP191" s="692"/>
      <c r="AQ191" s="692"/>
      <c r="AR191" s="692"/>
      <c r="AS191" s="692"/>
      <c r="AT191" s="692"/>
      <c r="AU191" s="692"/>
      <c r="AV191" s="692"/>
      <c r="AW191" s="692"/>
      <c r="AX191" s="692"/>
      <c r="AY191" s="692"/>
      <c r="AZ191" s="692"/>
      <c r="BA191" s="692"/>
      <c r="BB191" s="692"/>
      <c r="BC191" s="692"/>
      <c r="BD191" s="692"/>
    </row>
    <row r="192" spans="1:56" ht="25" customHeight="1">
      <c r="A192" s="692"/>
      <c r="B192" s="713">
        <v>13</v>
      </c>
      <c r="C192" s="713"/>
      <c r="D192" s="1201"/>
      <c r="E192" s="1201"/>
      <c r="F192" s="1201"/>
      <c r="G192" s="1201"/>
      <c r="H192" s="713"/>
      <c r="I192" s="1201"/>
      <c r="J192" s="1201"/>
      <c r="K192" s="1201"/>
      <c r="L192" s="1201"/>
      <c r="M192" s="713"/>
      <c r="N192" s="1201"/>
      <c r="O192" s="1201"/>
      <c r="P192" s="1201"/>
      <c r="Q192" s="1201"/>
      <c r="R192" s="713"/>
      <c r="S192" s="1201"/>
      <c r="T192" s="1201"/>
      <c r="U192" s="1201"/>
      <c r="V192" s="1201"/>
      <c r="W192" s="713"/>
      <c r="X192" s="1201"/>
      <c r="Y192" s="1201"/>
      <c r="Z192" s="1201"/>
      <c r="AA192" s="1201"/>
      <c r="AB192" s="713"/>
      <c r="AC192" s="1201"/>
      <c r="AD192" s="1201"/>
      <c r="AE192" s="1201"/>
      <c r="AF192" s="1201"/>
      <c r="AG192" s="692"/>
      <c r="AH192" s="692"/>
      <c r="AI192" s="692"/>
      <c r="AJ192" s="692"/>
      <c r="AK192" s="692"/>
      <c r="AL192" s="692"/>
      <c r="AM192" s="692"/>
      <c r="AN192" s="692"/>
      <c r="AO192" s="692"/>
      <c r="AP192" s="692"/>
      <c r="AQ192" s="692"/>
      <c r="AR192" s="692"/>
      <c r="AS192" s="692"/>
      <c r="AT192" s="692"/>
      <c r="AU192" s="692"/>
      <c r="AV192" s="692"/>
      <c r="AW192" s="692"/>
      <c r="AX192" s="692"/>
      <c r="AY192" s="692"/>
      <c r="AZ192" s="692"/>
      <c r="BA192" s="692"/>
      <c r="BB192" s="692"/>
      <c r="BC192" s="692"/>
      <c r="BD192" s="692"/>
    </row>
    <row r="193" spans="1:56" ht="25" customHeight="1">
      <c r="A193" s="692"/>
      <c r="B193" s="715">
        <v>14</v>
      </c>
      <c r="C193" s="713"/>
      <c r="D193" s="1201"/>
      <c r="E193" s="1201"/>
      <c r="F193" s="1201"/>
      <c r="G193" s="1201"/>
      <c r="H193" s="713"/>
      <c r="I193" s="1201"/>
      <c r="J193" s="1201"/>
      <c r="K193" s="1201"/>
      <c r="L193" s="1201"/>
      <c r="M193" s="713"/>
      <c r="N193" s="1201"/>
      <c r="O193" s="1201"/>
      <c r="P193" s="1201"/>
      <c r="Q193" s="1201"/>
      <c r="R193" s="713"/>
      <c r="S193" s="1201"/>
      <c r="T193" s="1201"/>
      <c r="U193" s="1201"/>
      <c r="V193" s="1201"/>
      <c r="W193" s="713"/>
      <c r="X193" s="1201"/>
      <c r="Y193" s="1201"/>
      <c r="Z193" s="1201"/>
      <c r="AA193" s="1201"/>
      <c r="AB193" s="713"/>
      <c r="AC193" s="1201"/>
      <c r="AD193" s="1201"/>
      <c r="AE193" s="1201"/>
      <c r="AF193" s="1201"/>
      <c r="AG193" s="692"/>
      <c r="AH193" s="692"/>
      <c r="AI193" s="692"/>
      <c r="AJ193" s="692"/>
      <c r="AK193" s="692"/>
      <c r="AL193" s="692"/>
      <c r="AM193" s="692"/>
      <c r="AN193" s="692"/>
      <c r="AO193" s="692"/>
      <c r="AP193" s="692"/>
      <c r="AQ193" s="692"/>
      <c r="AR193" s="692"/>
      <c r="AS193" s="692"/>
      <c r="AT193" s="692"/>
      <c r="AU193" s="692"/>
      <c r="AV193" s="692"/>
      <c r="AW193" s="692"/>
      <c r="AX193" s="692"/>
      <c r="AY193" s="692"/>
      <c r="AZ193" s="692"/>
      <c r="BA193" s="692"/>
      <c r="BB193" s="692"/>
      <c r="BC193" s="692"/>
      <c r="BD193" s="692"/>
    </row>
    <row r="194" spans="1:56" ht="25" customHeight="1">
      <c r="A194" s="692"/>
      <c r="B194" s="715">
        <v>15</v>
      </c>
      <c r="C194" s="713"/>
      <c r="D194" s="1201"/>
      <c r="E194" s="1201"/>
      <c r="F194" s="1201"/>
      <c r="G194" s="1201"/>
      <c r="H194" s="713"/>
      <c r="I194" s="1201"/>
      <c r="J194" s="1201"/>
      <c r="K194" s="1201"/>
      <c r="L194" s="1201"/>
      <c r="M194" s="713"/>
      <c r="N194" s="1201"/>
      <c r="O194" s="1201"/>
      <c r="P194" s="1201"/>
      <c r="Q194" s="1201"/>
      <c r="R194" s="713"/>
      <c r="S194" s="1201"/>
      <c r="T194" s="1201"/>
      <c r="U194" s="1201"/>
      <c r="V194" s="1201"/>
      <c r="W194" s="713"/>
      <c r="X194" s="1201"/>
      <c r="Y194" s="1201"/>
      <c r="Z194" s="1201"/>
      <c r="AA194" s="1201"/>
      <c r="AB194" s="713"/>
      <c r="AC194" s="1201"/>
      <c r="AD194" s="1201"/>
      <c r="AE194" s="1201"/>
      <c r="AF194" s="1201"/>
      <c r="AG194" s="692"/>
      <c r="AH194" s="692"/>
      <c r="AI194" s="692"/>
      <c r="AJ194" s="692"/>
      <c r="AK194" s="692"/>
      <c r="AL194" s="692"/>
      <c r="AM194" s="692"/>
      <c r="AN194" s="692"/>
      <c r="AO194" s="692"/>
      <c r="AP194" s="692"/>
      <c r="AQ194" s="692"/>
      <c r="AR194" s="692"/>
      <c r="AS194" s="692"/>
      <c r="AT194" s="692"/>
      <c r="AU194" s="692"/>
      <c r="AV194" s="692"/>
      <c r="AW194" s="692"/>
      <c r="AX194" s="692"/>
      <c r="AY194" s="692"/>
      <c r="AZ194" s="692"/>
      <c r="BA194" s="692"/>
      <c r="BB194" s="692"/>
      <c r="BC194" s="692"/>
      <c r="BD194" s="692"/>
    </row>
    <row r="195" spans="1:56" ht="25" customHeight="1">
      <c r="A195" s="692"/>
      <c r="B195" s="713">
        <v>16</v>
      </c>
      <c r="C195" s="713"/>
      <c r="D195" s="1201"/>
      <c r="E195" s="1201"/>
      <c r="F195" s="1201"/>
      <c r="G195" s="1201"/>
      <c r="H195" s="713"/>
      <c r="I195" s="1201"/>
      <c r="J195" s="1201"/>
      <c r="K195" s="1201"/>
      <c r="L195" s="1201"/>
      <c r="M195" s="713"/>
      <c r="N195" s="1201"/>
      <c r="O195" s="1201"/>
      <c r="P195" s="1201"/>
      <c r="Q195" s="1201"/>
      <c r="R195" s="713"/>
      <c r="S195" s="1201"/>
      <c r="T195" s="1201"/>
      <c r="U195" s="1201"/>
      <c r="V195" s="1201"/>
      <c r="W195" s="713"/>
      <c r="X195" s="1201"/>
      <c r="Y195" s="1201"/>
      <c r="Z195" s="1201"/>
      <c r="AA195" s="1201"/>
      <c r="AB195" s="713"/>
      <c r="AC195" s="1201"/>
      <c r="AD195" s="1201"/>
      <c r="AE195" s="1201"/>
      <c r="AF195" s="1201"/>
      <c r="AG195" s="692"/>
      <c r="AH195" s="692"/>
      <c r="AI195" s="692"/>
      <c r="AJ195" s="692"/>
      <c r="AK195" s="692"/>
      <c r="AL195" s="692"/>
      <c r="AM195" s="692"/>
      <c r="AN195" s="692"/>
      <c r="AO195" s="692"/>
      <c r="AP195" s="692"/>
      <c r="AQ195" s="692"/>
      <c r="AR195" s="692"/>
      <c r="AS195" s="692"/>
      <c r="AT195" s="692"/>
      <c r="AU195" s="692"/>
      <c r="AV195" s="692"/>
      <c r="AW195" s="692"/>
      <c r="AX195" s="692"/>
      <c r="AY195" s="692"/>
      <c r="AZ195" s="692"/>
      <c r="BA195" s="692"/>
      <c r="BB195" s="692"/>
      <c r="BC195" s="692"/>
      <c r="BD195" s="692"/>
    </row>
    <row r="196" spans="1:56" ht="25" customHeight="1">
      <c r="A196" s="692"/>
      <c r="B196" s="715">
        <v>17</v>
      </c>
      <c r="C196" s="713"/>
      <c r="D196" s="1201"/>
      <c r="E196" s="1201"/>
      <c r="F196" s="1201"/>
      <c r="G196" s="1201"/>
      <c r="H196" s="713"/>
      <c r="I196" s="1201"/>
      <c r="J196" s="1201"/>
      <c r="K196" s="1201"/>
      <c r="L196" s="1201"/>
      <c r="M196" s="713"/>
      <c r="N196" s="1201"/>
      <c r="O196" s="1201"/>
      <c r="P196" s="1201"/>
      <c r="Q196" s="1201"/>
      <c r="R196" s="713"/>
      <c r="S196" s="1201"/>
      <c r="T196" s="1201"/>
      <c r="U196" s="1201"/>
      <c r="V196" s="1201"/>
      <c r="W196" s="713"/>
      <c r="X196" s="1201"/>
      <c r="Y196" s="1201"/>
      <c r="Z196" s="1201"/>
      <c r="AA196" s="1201"/>
      <c r="AB196" s="713"/>
      <c r="AC196" s="1201"/>
      <c r="AD196" s="1201"/>
      <c r="AE196" s="1201"/>
      <c r="AF196" s="1201"/>
      <c r="AG196" s="692"/>
      <c r="AH196" s="692"/>
      <c r="AI196" s="692"/>
      <c r="AJ196" s="692"/>
      <c r="AK196" s="692"/>
      <c r="AL196" s="692"/>
      <c r="AM196" s="692"/>
      <c r="AN196" s="692"/>
      <c r="AO196" s="692"/>
      <c r="AP196" s="692"/>
      <c r="AQ196" s="692"/>
      <c r="AR196" s="692"/>
      <c r="AS196" s="692"/>
      <c r="AT196" s="692"/>
      <c r="AU196" s="692"/>
      <c r="AV196" s="692"/>
      <c r="AW196" s="692"/>
      <c r="AX196" s="692"/>
      <c r="AY196" s="692"/>
      <c r="AZ196" s="692"/>
      <c r="BA196" s="692"/>
      <c r="BB196" s="692"/>
      <c r="BC196" s="692"/>
      <c r="BD196" s="692"/>
    </row>
    <row r="197" spans="1:56" ht="25" customHeight="1">
      <c r="A197" s="692"/>
      <c r="B197" s="715">
        <v>18</v>
      </c>
      <c r="C197" s="713"/>
      <c r="D197" s="1201"/>
      <c r="E197" s="1201"/>
      <c r="F197" s="1201"/>
      <c r="G197" s="1201"/>
      <c r="H197" s="713"/>
      <c r="I197" s="1201"/>
      <c r="J197" s="1201"/>
      <c r="K197" s="1201"/>
      <c r="L197" s="1201"/>
      <c r="M197" s="713"/>
      <c r="N197" s="1201"/>
      <c r="O197" s="1201"/>
      <c r="P197" s="1201"/>
      <c r="Q197" s="1201"/>
      <c r="R197" s="713"/>
      <c r="S197" s="1201"/>
      <c r="T197" s="1201"/>
      <c r="U197" s="1201"/>
      <c r="V197" s="1201"/>
      <c r="W197" s="713"/>
      <c r="X197" s="1201"/>
      <c r="Y197" s="1201"/>
      <c r="Z197" s="1201"/>
      <c r="AA197" s="1201"/>
      <c r="AB197" s="713"/>
      <c r="AC197" s="1201"/>
      <c r="AD197" s="1201"/>
      <c r="AE197" s="1201"/>
      <c r="AF197" s="1201"/>
      <c r="AG197" s="692"/>
      <c r="AH197" s="692"/>
      <c r="AI197" s="692"/>
      <c r="AJ197" s="692"/>
      <c r="AK197" s="692"/>
      <c r="AL197" s="692"/>
      <c r="AM197" s="692"/>
      <c r="AN197" s="692"/>
      <c r="AO197" s="692"/>
      <c r="AP197" s="692"/>
      <c r="AQ197" s="692"/>
      <c r="AR197" s="692"/>
      <c r="AS197" s="692"/>
      <c r="AT197" s="692"/>
      <c r="AU197" s="692"/>
      <c r="AV197" s="692"/>
      <c r="AW197" s="692"/>
      <c r="AX197" s="692"/>
      <c r="AY197" s="692"/>
      <c r="AZ197" s="692"/>
      <c r="BA197" s="692"/>
      <c r="BB197" s="692"/>
      <c r="BC197" s="692"/>
      <c r="BD197" s="692"/>
    </row>
    <row r="198" spans="1:56" ht="25" customHeight="1">
      <c r="A198" s="692"/>
      <c r="B198" s="713">
        <v>19</v>
      </c>
      <c r="C198" s="713"/>
      <c r="D198" s="1201"/>
      <c r="E198" s="1201"/>
      <c r="F198" s="1201"/>
      <c r="G198" s="1201"/>
      <c r="H198" s="713"/>
      <c r="I198" s="1201"/>
      <c r="J198" s="1201"/>
      <c r="K198" s="1201"/>
      <c r="L198" s="1201"/>
      <c r="M198" s="713"/>
      <c r="N198" s="1201"/>
      <c r="O198" s="1201"/>
      <c r="P198" s="1201"/>
      <c r="Q198" s="1201"/>
      <c r="R198" s="713"/>
      <c r="S198" s="1201"/>
      <c r="T198" s="1201"/>
      <c r="U198" s="1201"/>
      <c r="V198" s="1201"/>
      <c r="W198" s="713"/>
      <c r="X198" s="1201"/>
      <c r="Y198" s="1201"/>
      <c r="Z198" s="1201"/>
      <c r="AA198" s="1201"/>
      <c r="AB198" s="713"/>
      <c r="AC198" s="1201"/>
      <c r="AD198" s="1201"/>
      <c r="AE198" s="1201"/>
      <c r="AF198" s="1201"/>
      <c r="AG198" s="692"/>
      <c r="AH198" s="692"/>
      <c r="AI198" s="692"/>
      <c r="AJ198" s="692"/>
      <c r="AK198" s="692"/>
      <c r="AL198" s="692"/>
      <c r="AM198" s="692"/>
      <c r="AN198" s="692"/>
      <c r="AO198" s="692"/>
      <c r="AP198" s="692"/>
      <c r="AQ198" s="692"/>
      <c r="AR198" s="692"/>
      <c r="AS198" s="692"/>
      <c r="AT198" s="692"/>
      <c r="AU198" s="692"/>
      <c r="AV198" s="692"/>
      <c r="AW198" s="692"/>
      <c r="AX198" s="692"/>
      <c r="AY198" s="692"/>
      <c r="AZ198" s="692"/>
      <c r="BA198" s="692"/>
      <c r="BB198" s="692"/>
      <c r="BC198" s="692"/>
      <c r="BD198" s="692"/>
    </row>
    <row r="199" spans="1:56" ht="25" customHeight="1">
      <c r="A199" s="692"/>
      <c r="B199" s="715">
        <v>20</v>
      </c>
      <c r="C199" s="713"/>
      <c r="D199" s="1201"/>
      <c r="E199" s="1201"/>
      <c r="F199" s="1201"/>
      <c r="G199" s="1201"/>
      <c r="H199" s="713"/>
      <c r="I199" s="1201"/>
      <c r="J199" s="1201"/>
      <c r="K199" s="1201"/>
      <c r="L199" s="1201"/>
      <c r="M199" s="713"/>
      <c r="N199" s="1201"/>
      <c r="O199" s="1201"/>
      <c r="P199" s="1201"/>
      <c r="Q199" s="1201"/>
      <c r="R199" s="713"/>
      <c r="S199" s="1201"/>
      <c r="T199" s="1201"/>
      <c r="U199" s="1201"/>
      <c r="V199" s="1201"/>
      <c r="W199" s="713"/>
      <c r="X199" s="1201"/>
      <c r="Y199" s="1201"/>
      <c r="Z199" s="1201"/>
      <c r="AA199" s="1201"/>
      <c r="AB199" s="713"/>
      <c r="AC199" s="1201"/>
      <c r="AD199" s="1201"/>
      <c r="AE199" s="1201"/>
      <c r="AF199" s="1201"/>
      <c r="AG199" s="692"/>
      <c r="AH199" s="692"/>
      <c r="AI199" s="692"/>
      <c r="AJ199" s="692"/>
      <c r="AK199" s="692"/>
      <c r="AL199" s="692"/>
      <c r="AM199" s="692"/>
      <c r="AN199" s="692"/>
      <c r="AO199" s="692"/>
      <c r="AP199" s="692"/>
      <c r="AQ199" s="692"/>
      <c r="AR199" s="692"/>
      <c r="AS199" s="692"/>
      <c r="AT199" s="692"/>
      <c r="AU199" s="692"/>
      <c r="AV199" s="692"/>
      <c r="AW199" s="692"/>
      <c r="AX199" s="692"/>
      <c r="AY199" s="692"/>
      <c r="AZ199" s="692"/>
      <c r="BA199" s="692"/>
      <c r="BB199" s="692"/>
      <c r="BC199" s="692"/>
      <c r="BD199" s="692"/>
    </row>
    <row r="200" spans="1:56" ht="25" customHeight="1">
      <c r="A200" s="692"/>
      <c r="B200" s="715">
        <v>21</v>
      </c>
      <c r="C200" s="713"/>
      <c r="D200" s="1201"/>
      <c r="E200" s="1201"/>
      <c r="F200" s="1201"/>
      <c r="G200" s="1201"/>
      <c r="H200" s="713"/>
      <c r="I200" s="1201"/>
      <c r="J200" s="1201"/>
      <c r="K200" s="1201"/>
      <c r="L200" s="1201"/>
      <c r="M200" s="713"/>
      <c r="N200" s="1201"/>
      <c r="O200" s="1201"/>
      <c r="P200" s="1201"/>
      <c r="Q200" s="1201"/>
      <c r="R200" s="713"/>
      <c r="S200" s="1201"/>
      <c r="T200" s="1201"/>
      <c r="U200" s="1201"/>
      <c r="V200" s="1201"/>
      <c r="W200" s="713"/>
      <c r="X200" s="1201"/>
      <c r="Y200" s="1201"/>
      <c r="Z200" s="1201"/>
      <c r="AA200" s="1201"/>
      <c r="AB200" s="713"/>
      <c r="AC200" s="1201"/>
      <c r="AD200" s="1201"/>
      <c r="AE200" s="1201"/>
      <c r="AF200" s="1201"/>
      <c r="AG200" s="692"/>
      <c r="AH200" s="692"/>
      <c r="AI200" s="692"/>
      <c r="AJ200" s="692"/>
      <c r="AK200" s="692"/>
      <c r="AL200" s="692"/>
      <c r="AM200" s="692"/>
      <c r="AN200" s="692"/>
      <c r="AO200" s="692"/>
      <c r="AP200" s="692"/>
      <c r="AQ200" s="692"/>
      <c r="AR200" s="692"/>
      <c r="AS200" s="692"/>
      <c r="AT200" s="692"/>
      <c r="AU200" s="692"/>
      <c r="AV200" s="692"/>
      <c r="AW200" s="692"/>
      <c r="AX200" s="692"/>
      <c r="AY200" s="692"/>
      <c r="AZ200" s="692"/>
      <c r="BA200" s="692"/>
      <c r="BB200" s="692"/>
      <c r="BC200" s="692"/>
      <c r="BD200" s="692"/>
    </row>
    <row r="201" spans="1:56" ht="25" customHeight="1">
      <c r="A201" s="692"/>
      <c r="B201" s="713">
        <v>22</v>
      </c>
      <c r="C201" s="713"/>
      <c r="D201" s="1201"/>
      <c r="E201" s="1201"/>
      <c r="F201" s="1201"/>
      <c r="G201" s="1201"/>
      <c r="H201" s="713"/>
      <c r="I201" s="1201"/>
      <c r="J201" s="1201"/>
      <c r="K201" s="1201"/>
      <c r="L201" s="1201"/>
      <c r="M201" s="713"/>
      <c r="N201" s="1201"/>
      <c r="O201" s="1201"/>
      <c r="P201" s="1201"/>
      <c r="Q201" s="1201"/>
      <c r="R201" s="713"/>
      <c r="S201" s="1201"/>
      <c r="T201" s="1201"/>
      <c r="U201" s="1201"/>
      <c r="V201" s="1201"/>
      <c r="W201" s="713"/>
      <c r="X201" s="1201"/>
      <c r="Y201" s="1201"/>
      <c r="Z201" s="1201"/>
      <c r="AA201" s="1201"/>
      <c r="AB201" s="713"/>
      <c r="AC201" s="1201"/>
      <c r="AD201" s="1201"/>
      <c r="AE201" s="1201"/>
      <c r="AF201" s="1201"/>
      <c r="AG201" s="692"/>
      <c r="AH201" s="692"/>
      <c r="AI201" s="692"/>
      <c r="AJ201" s="692"/>
      <c r="AK201" s="692"/>
      <c r="AL201" s="692"/>
      <c r="AM201" s="692"/>
      <c r="AN201" s="692"/>
      <c r="AO201" s="692"/>
      <c r="AP201" s="692"/>
      <c r="AQ201" s="692"/>
      <c r="AR201" s="692"/>
      <c r="AS201" s="692"/>
      <c r="AT201" s="692"/>
      <c r="AU201" s="692"/>
      <c r="AV201" s="692"/>
      <c r="AW201" s="692"/>
      <c r="AX201" s="692"/>
      <c r="AY201" s="692"/>
      <c r="AZ201" s="692"/>
      <c r="BA201" s="692"/>
      <c r="BB201" s="692"/>
      <c r="BC201" s="692"/>
      <c r="BD201" s="692"/>
    </row>
    <row r="202" spans="1:56" ht="25" customHeight="1">
      <c r="A202" s="692"/>
      <c r="B202" s="715">
        <v>23</v>
      </c>
      <c r="C202" s="713"/>
      <c r="D202" s="1201"/>
      <c r="E202" s="1201"/>
      <c r="F202" s="1201"/>
      <c r="G202" s="1201"/>
      <c r="H202" s="713"/>
      <c r="I202" s="1201"/>
      <c r="J202" s="1201"/>
      <c r="K202" s="1201"/>
      <c r="L202" s="1201"/>
      <c r="M202" s="713"/>
      <c r="N202" s="1201"/>
      <c r="O202" s="1201"/>
      <c r="P202" s="1201"/>
      <c r="Q202" s="1201"/>
      <c r="R202" s="713"/>
      <c r="S202" s="1201"/>
      <c r="T202" s="1201"/>
      <c r="U202" s="1201"/>
      <c r="V202" s="1201"/>
      <c r="W202" s="713"/>
      <c r="X202" s="1201"/>
      <c r="Y202" s="1201"/>
      <c r="Z202" s="1201"/>
      <c r="AA202" s="1201"/>
      <c r="AB202" s="713"/>
      <c r="AC202" s="1201"/>
      <c r="AD202" s="1201"/>
      <c r="AE202" s="1201"/>
      <c r="AF202" s="1201"/>
      <c r="AG202" s="692"/>
      <c r="AH202" s="692"/>
      <c r="AI202" s="692"/>
      <c r="AJ202" s="692"/>
      <c r="AK202" s="692"/>
      <c r="AL202" s="692"/>
      <c r="AM202" s="692"/>
      <c r="AN202" s="692"/>
      <c r="AO202" s="692"/>
      <c r="AP202" s="692"/>
      <c r="AQ202" s="692"/>
      <c r="AR202" s="692"/>
      <c r="AS202" s="692"/>
      <c r="AT202" s="692"/>
      <c r="AU202" s="692"/>
      <c r="AV202" s="692"/>
      <c r="AW202" s="692"/>
      <c r="AX202" s="692"/>
      <c r="AY202" s="692"/>
      <c r="AZ202" s="692"/>
      <c r="BA202" s="692"/>
      <c r="BB202" s="692"/>
      <c r="BC202" s="692"/>
      <c r="BD202" s="692"/>
    </row>
    <row r="203" spans="1:56" ht="25" customHeight="1">
      <c r="A203" s="692"/>
      <c r="B203" s="715">
        <v>24</v>
      </c>
      <c r="C203" s="713"/>
      <c r="D203" s="1201"/>
      <c r="E203" s="1201"/>
      <c r="F203" s="1201"/>
      <c r="G203" s="1201"/>
      <c r="H203" s="713"/>
      <c r="I203" s="1201"/>
      <c r="J203" s="1201"/>
      <c r="K203" s="1201"/>
      <c r="L203" s="1201"/>
      <c r="M203" s="713"/>
      <c r="N203" s="1201"/>
      <c r="O203" s="1201"/>
      <c r="P203" s="1201"/>
      <c r="Q203" s="1201"/>
      <c r="R203" s="713"/>
      <c r="S203" s="1201"/>
      <c r="T203" s="1201"/>
      <c r="U203" s="1201"/>
      <c r="V203" s="1201"/>
      <c r="W203" s="713"/>
      <c r="X203" s="1201"/>
      <c r="Y203" s="1201"/>
      <c r="Z203" s="1201"/>
      <c r="AA203" s="1201"/>
      <c r="AB203" s="713"/>
      <c r="AC203" s="1201"/>
      <c r="AD203" s="1201"/>
      <c r="AE203" s="1201"/>
      <c r="AF203" s="1201"/>
      <c r="AG203" s="692"/>
      <c r="AH203" s="692"/>
      <c r="AI203" s="692"/>
      <c r="AJ203" s="692"/>
      <c r="AK203" s="692"/>
      <c r="AL203" s="692"/>
      <c r="AM203" s="692"/>
      <c r="AN203" s="692"/>
      <c r="AO203" s="692"/>
      <c r="AP203" s="692"/>
      <c r="AQ203" s="692"/>
      <c r="AR203" s="692"/>
      <c r="AS203" s="692"/>
      <c r="AT203" s="692"/>
      <c r="AU203" s="692"/>
      <c r="AV203" s="692"/>
      <c r="AW203" s="692"/>
      <c r="AX203" s="692"/>
      <c r="AY203" s="692"/>
      <c r="AZ203" s="692"/>
      <c r="BA203" s="692"/>
      <c r="BB203" s="692"/>
      <c r="BC203" s="692"/>
      <c r="BD203" s="692"/>
    </row>
    <row r="204" spans="1:56" ht="25" customHeight="1">
      <c r="A204" s="692"/>
      <c r="B204" s="713">
        <v>25</v>
      </c>
      <c r="C204" s="713"/>
      <c r="D204" s="1201"/>
      <c r="E204" s="1201"/>
      <c r="F204" s="1201"/>
      <c r="G204" s="1201"/>
      <c r="H204" s="713"/>
      <c r="I204" s="1201"/>
      <c r="J204" s="1201"/>
      <c r="K204" s="1201"/>
      <c r="L204" s="1201"/>
      <c r="M204" s="713"/>
      <c r="N204" s="1201"/>
      <c r="O204" s="1201"/>
      <c r="P204" s="1201"/>
      <c r="Q204" s="1201"/>
      <c r="R204" s="713"/>
      <c r="S204" s="1201"/>
      <c r="T204" s="1201"/>
      <c r="U204" s="1201"/>
      <c r="V204" s="1201"/>
      <c r="W204" s="713"/>
      <c r="X204" s="1201"/>
      <c r="Y204" s="1201"/>
      <c r="Z204" s="1201"/>
      <c r="AA204" s="1201"/>
      <c r="AB204" s="713"/>
      <c r="AC204" s="1201"/>
      <c r="AD204" s="1201"/>
      <c r="AE204" s="1201"/>
      <c r="AF204" s="1201"/>
      <c r="AG204" s="692"/>
      <c r="AH204" s="692"/>
      <c r="AI204" s="692"/>
      <c r="AJ204" s="692"/>
      <c r="AK204" s="692"/>
      <c r="AL204" s="692"/>
      <c r="AM204" s="692"/>
      <c r="AN204" s="692"/>
      <c r="AO204" s="692"/>
      <c r="AP204" s="692"/>
      <c r="AQ204" s="692"/>
      <c r="AR204" s="692"/>
      <c r="AS204" s="692"/>
      <c r="AT204" s="692"/>
      <c r="AU204" s="692"/>
      <c r="AV204" s="692"/>
      <c r="AW204" s="692"/>
      <c r="AX204" s="692"/>
      <c r="AY204" s="692"/>
      <c r="AZ204" s="692"/>
      <c r="BA204" s="692"/>
      <c r="BB204" s="692"/>
      <c r="BC204" s="692"/>
      <c r="BD204" s="692"/>
    </row>
    <row r="205" spans="1:56" ht="25" customHeight="1">
      <c r="A205" s="692"/>
      <c r="B205" s="715">
        <v>26</v>
      </c>
      <c r="C205" s="713"/>
      <c r="D205" s="1201"/>
      <c r="E205" s="1201"/>
      <c r="F205" s="1201"/>
      <c r="G205" s="1201"/>
      <c r="H205" s="713"/>
      <c r="I205" s="1201"/>
      <c r="J205" s="1201"/>
      <c r="K205" s="1201"/>
      <c r="L205" s="1201"/>
      <c r="M205" s="713"/>
      <c r="N205" s="1201"/>
      <c r="O205" s="1201"/>
      <c r="P205" s="1201"/>
      <c r="Q205" s="1201"/>
      <c r="R205" s="713"/>
      <c r="S205" s="1201"/>
      <c r="T205" s="1201"/>
      <c r="U205" s="1201"/>
      <c r="V205" s="1201"/>
      <c r="W205" s="713"/>
      <c r="X205" s="1201"/>
      <c r="Y205" s="1201"/>
      <c r="Z205" s="1201"/>
      <c r="AA205" s="1201"/>
      <c r="AB205" s="713"/>
      <c r="AC205" s="1201"/>
      <c r="AD205" s="1201"/>
      <c r="AE205" s="1201"/>
      <c r="AF205" s="1201"/>
      <c r="AG205" s="692"/>
      <c r="AH205" s="692"/>
      <c r="AI205" s="692"/>
      <c r="AJ205" s="692"/>
      <c r="AK205" s="692"/>
      <c r="AL205" s="692"/>
      <c r="AM205" s="692"/>
      <c r="AN205" s="692"/>
      <c r="AO205" s="692"/>
      <c r="AP205" s="692"/>
      <c r="AQ205" s="692"/>
      <c r="AR205" s="692"/>
      <c r="AS205" s="692"/>
      <c r="AT205" s="692"/>
      <c r="AU205" s="692"/>
      <c r="AV205" s="692"/>
      <c r="AW205" s="692"/>
      <c r="AX205" s="692"/>
      <c r="AY205" s="692"/>
      <c r="AZ205" s="692"/>
      <c r="BA205" s="692"/>
      <c r="BB205" s="692"/>
      <c r="BC205" s="692"/>
      <c r="BD205" s="692"/>
    </row>
    <row r="206" spans="1:56" ht="25" customHeight="1">
      <c r="A206" s="692"/>
      <c r="B206" s="715">
        <v>27</v>
      </c>
      <c r="C206" s="713"/>
      <c r="D206" s="1201"/>
      <c r="E206" s="1201"/>
      <c r="F206" s="1201"/>
      <c r="G206" s="1201"/>
      <c r="H206" s="713"/>
      <c r="I206" s="1201"/>
      <c r="J206" s="1201"/>
      <c r="K206" s="1201"/>
      <c r="L206" s="1201"/>
      <c r="M206" s="713"/>
      <c r="N206" s="1201"/>
      <c r="O206" s="1201"/>
      <c r="P206" s="1201"/>
      <c r="Q206" s="1201"/>
      <c r="R206" s="713"/>
      <c r="S206" s="1201"/>
      <c r="T206" s="1201"/>
      <c r="U206" s="1201"/>
      <c r="V206" s="1201"/>
      <c r="W206" s="713"/>
      <c r="X206" s="1201"/>
      <c r="Y206" s="1201"/>
      <c r="Z206" s="1201"/>
      <c r="AA206" s="1201"/>
      <c r="AB206" s="713"/>
      <c r="AC206" s="1201"/>
      <c r="AD206" s="1201"/>
      <c r="AE206" s="1201"/>
      <c r="AF206" s="1201"/>
      <c r="AG206" s="692"/>
      <c r="AH206" s="692"/>
      <c r="AI206" s="692"/>
      <c r="AJ206" s="692"/>
      <c r="AK206" s="692"/>
      <c r="AL206" s="692"/>
      <c r="AM206" s="692"/>
      <c r="AN206" s="692"/>
      <c r="AO206" s="692"/>
      <c r="AP206" s="692"/>
      <c r="AQ206" s="692"/>
      <c r="AR206" s="692"/>
      <c r="AS206" s="692"/>
      <c r="AT206" s="692"/>
      <c r="AU206" s="692"/>
      <c r="AV206" s="692"/>
      <c r="AW206" s="692"/>
      <c r="AX206" s="692"/>
      <c r="AY206" s="692"/>
      <c r="AZ206" s="692"/>
      <c r="BA206" s="692"/>
      <c r="BB206" s="692"/>
      <c r="BC206" s="692"/>
      <c r="BD206" s="692"/>
    </row>
    <row r="207" spans="1:56" ht="25" customHeight="1">
      <c r="A207" s="692"/>
      <c r="B207" s="713">
        <v>28</v>
      </c>
      <c r="C207" s="713"/>
      <c r="D207" s="1201"/>
      <c r="E207" s="1201"/>
      <c r="F207" s="1201"/>
      <c r="G207" s="1201"/>
      <c r="H207" s="713"/>
      <c r="I207" s="1201"/>
      <c r="J207" s="1201"/>
      <c r="K207" s="1201"/>
      <c r="L207" s="1201"/>
      <c r="M207" s="713"/>
      <c r="N207" s="1201"/>
      <c r="O207" s="1201"/>
      <c r="P207" s="1201"/>
      <c r="Q207" s="1201"/>
      <c r="R207" s="713"/>
      <c r="S207" s="1201"/>
      <c r="T207" s="1201"/>
      <c r="U207" s="1201"/>
      <c r="V207" s="1201"/>
      <c r="W207" s="713"/>
      <c r="X207" s="1201"/>
      <c r="Y207" s="1201"/>
      <c r="Z207" s="1201"/>
      <c r="AA207" s="1201"/>
      <c r="AB207" s="713"/>
      <c r="AC207" s="1201"/>
      <c r="AD207" s="1201"/>
      <c r="AE207" s="1201"/>
      <c r="AF207" s="1201"/>
      <c r="AG207" s="692"/>
      <c r="AH207" s="692"/>
      <c r="AI207" s="692"/>
      <c r="AJ207" s="692"/>
      <c r="AK207" s="692"/>
      <c r="AL207" s="692"/>
      <c r="AM207" s="692"/>
      <c r="AN207" s="692"/>
      <c r="AO207" s="692"/>
      <c r="AP207" s="692"/>
      <c r="AQ207" s="692"/>
      <c r="AR207" s="692"/>
      <c r="AS207" s="692"/>
      <c r="AT207" s="692"/>
      <c r="AU207" s="692"/>
      <c r="AV207" s="692"/>
      <c r="AW207" s="692"/>
      <c r="AX207" s="692"/>
      <c r="AY207" s="692"/>
      <c r="AZ207" s="692"/>
      <c r="BA207" s="692"/>
      <c r="BB207" s="692"/>
      <c r="BC207" s="692"/>
      <c r="BD207" s="692"/>
    </row>
    <row r="208" spans="1:56" ht="25" customHeight="1">
      <c r="A208" s="692"/>
      <c r="B208" s="715">
        <v>29</v>
      </c>
      <c r="C208" s="713"/>
      <c r="D208" s="1201"/>
      <c r="E208" s="1201"/>
      <c r="F208" s="1201"/>
      <c r="G208" s="1201"/>
      <c r="H208" s="713"/>
      <c r="I208" s="1201"/>
      <c r="J208" s="1201"/>
      <c r="K208" s="1201"/>
      <c r="L208" s="1201"/>
      <c r="M208" s="713"/>
      <c r="N208" s="1201"/>
      <c r="O208" s="1201"/>
      <c r="P208" s="1201"/>
      <c r="Q208" s="1201"/>
      <c r="R208" s="713"/>
      <c r="S208" s="1201"/>
      <c r="T208" s="1201"/>
      <c r="U208" s="1201"/>
      <c r="V208" s="1201"/>
      <c r="W208" s="713"/>
      <c r="X208" s="1201"/>
      <c r="Y208" s="1201"/>
      <c r="Z208" s="1201"/>
      <c r="AA208" s="1201"/>
      <c r="AB208" s="713"/>
      <c r="AC208" s="1201"/>
      <c r="AD208" s="1201"/>
      <c r="AE208" s="1201"/>
      <c r="AF208" s="1201"/>
      <c r="AG208" s="692"/>
      <c r="AH208" s="692"/>
      <c r="AI208" s="692"/>
      <c r="AJ208" s="692"/>
      <c r="AK208" s="692"/>
      <c r="AL208" s="692"/>
      <c r="AM208" s="692"/>
      <c r="AN208" s="692"/>
      <c r="AO208" s="692"/>
      <c r="AP208" s="692"/>
      <c r="AQ208" s="692"/>
      <c r="AR208" s="692"/>
      <c r="AS208" s="692"/>
      <c r="AT208" s="692"/>
      <c r="AU208" s="692"/>
      <c r="AV208" s="692"/>
      <c r="AW208" s="692"/>
      <c r="AX208" s="692"/>
      <c r="AY208" s="692"/>
      <c r="AZ208" s="692"/>
      <c r="BA208" s="692"/>
      <c r="BB208" s="692"/>
      <c r="BC208" s="692"/>
      <c r="BD208" s="692"/>
    </row>
    <row r="209" spans="1:56" ht="25" customHeight="1">
      <c r="A209" s="692"/>
      <c r="B209" s="715">
        <v>30</v>
      </c>
      <c r="C209" s="713"/>
      <c r="D209" s="1201"/>
      <c r="E209" s="1201"/>
      <c r="F209" s="1201"/>
      <c r="G209" s="1201"/>
      <c r="H209" s="713"/>
      <c r="I209" s="1201"/>
      <c r="J209" s="1201"/>
      <c r="K209" s="1201"/>
      <c r="L209" s="1201"/>
      <c r="M209" s="713"/>
      <c r="N209" s="1201"/>
      <c r="O209" s="1201"/>
      <c r="P209" s="1201"/>
      <c r="Q209" s="1201"/>
      <c r="R209" s="713"/>
      <c r="S209" s="1201"/>
      <c r="T209" s="1201"/>
      <c r="U209" s="1201"/>
      <c r="V209" s="1201"/>
      <c r="W209" s="713"/>
      <c r="X209" s="1201"/>
      <c r="Y209" s="1201"/>
      <c r="Z209" s="1201"/>
      <c r="AA209" s="1201"/>
      <c r="AB209" s="713"/>
      <c r="AC209" s="1201"/>
      <c r="AD209" s="1201"/>
      <c r="AE209" s="1201"/>
      <c r="AF209" s="1201"/>
      <c r="AG209" s="692"/>
      <c r="AH209" s="692"/>
      <c r="AI209" s="692"/>
      <c r="AJ209" s="692"/>
      <c r="AK209" s="692"/>
      <c r="AL209" s="692"/>
      <c r="AM209" s="692"/>
      <c r="AN209" s="692"/>
      <c r="AO209" s="692"/>
      <c r="AP209" s="692"/>
      <c r="AQ209" s="692"/>
      <c r="AR209" s="692"/>
      <c r="AS209" s="692"/>
      <c r="AT209" s="692"/>
      <c r="AU209" s="692"/>
      <c r="AV209" s="692"/>
      <c r="AW209" s="692"/>
      <c r="AX209" s="692"/>
      <c r="AY209" s="692"/>
      <c r="AZ209" s="692"/>
      <c r="BA209" s="692"/>
      <c r="BB209" s="692"/>
      <c r="BC209" s="692"/>
      <c r="BD209" s="692"/>
    </row>
    <row r="210" spans="1:56" ht="25" customHeight="1">
      <c r="A210" s="692"/>
      <c r="B210" s="713">
        <v>31</v>
      </c>
      <c r="C210" s="715"/>
      <c r="D210" s="1202"/>
      <c r="E210" s="1202"/>
      <c r="F210" s="1202"/>
      <c r="G210" s="1202"/>
      <c r="H210" s="715"/>
      <c r="I210" s="1202"/>
      <c r="J210" s="1202"/>
      <c r="K210" s="1202"/>
      <c r="L210" s="1202"/>
      <c r="M210" s="715"/>
      <c r="N210" s="1202"/>
      <c r="O210" s="1202"/>
      <c r="P210" s="1202"/>
      <c r="Q210" s="1202"/>
      <c r="R210" s="715"/>
      <c r="S210" s="1202"/>
      <c r="T210" s="1202"/>
      <c r="U210" s="1202"/>
      <c r="V210" s="1202"/>
      <c r="W210" s="715"/>
      <c r="X210" s="1202"/>
      <c r="Y210" s="1202"/>
      <c r="Z210" s="1202"/>
      <c r="AA210" s="1202"/>
      <c r="AB210" s="715"/>
      <c r="AC210" s="1202"/>
      <c r="AD210" s="1202"/>
      <c r="AE210" s="1202"/>
      <c r="AF210" s="1202"/>
      <c r="AG210" s="692"/>
      <c r="AH210" s="692"/>
      <c r="AI210" s="692"/>
      <c r="AJ210" s="692"/>
      <c r="AK210" s="692"/>
      <c r="AL210" s="692"/>
      <c r="AM210" s="692"/>
      <c r="AN210" s="692"/>
      <c r="AO210" s="692"/>
      <c r="AP210" s="692"/>
      <c r="AQ210" s="692"/>
      <c r="AR210" s="692"/>
      <c r="AS210" s="692"/>
      <c r="AT210" s="692"/>
      <c r="AU210" s="692"/>
      <c r="AV210" s="692"/>
      <c r="AW210" s="692"/>
      <c r="AX210" s="692"/>
      <c r="AY210" s="692"/>
      <c r="AZ210" s="692"/>
      <c r="BA210" s="692"/>
      <c r="BB210" s="692"/>
      <c r="BC210" s="692"/>
      <c r="BD210" s="692"/>
    </row>
    <row r="211" spans="1:56" ht="25" customHeight="1">
      <c r="A211" s="692"/>
      <c r="B211" s="692"/>
      <c r="C211" s="692"/>
      <c r="D211" s="692"/>
      <c r="E211" s="692"/>
      <c r="F211" s="692"/>
      <c r="G211" s="692"/>
      <c r="H211" s="692"/>
      <c r="I211" s="692"/>
      <c r="J211" s="692"/>
      <c r="K211" s="692"/>
      <c r="L211" s="692"/>
      <c r="M211" s="692"/>
      <c r="N211" s="692"/>
      <c r="O211" s="692"/>
      <c r="P211" s="692"/>
      <c r="Q211" s="692"/>
      <c r="R211" s="692"/>
      <c r="S211" s="692"/>
      <c r="T211" s="692"/>
      <c r="U211" s="692"/>
      <c r="V211" s="692"/>
      <c r="W211" s="692"/>
      <c r="X211" s="692"/>
      <c r="Y211" s="692"/>
      <c r="Z211" s="692"/>
      <c r="AA211" s="692"/>
      <c r="AB211" s="692"/>
      <c r="AC211" s="692"/>
      <c r="AD211" s="692"/>
      <c r="AE211" s="692"/>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row>
    <row r="212" spans="1:56" ht="25" customHeight="1">
      <c r="A212" s="692"/>
      <c r="J212" s="692"/>
      <c r="K212" s="950" t="s">
        <v>1016</v>
      </c>
      <c r="L212" s="951"/>
      <c r="M212" s="951"/>
      <c r="N212" s="951"/>
      <c r="O212" s="951"/>
      <c r="P212" s="951"/>
      <c r="Q212" s="951"/>
      <c r="R212" s="951"/>
      <c r="S212" s="951"/>
      <c r="T212" s="951"/>
      <c r="U212" s="951"/>
      <c r="V212" s="951"/>
      <c r="W212" s="951"/>
      <c r="X212" s="951"/>
      <c r="Y212" s="697"/>
      <c r="Z212" s="692"/>
      <c r="AA212" s="692"/>
      <c r="AB212" s="692"/>
      <c r="AC212" s="692"/>
      <c r="AD212" s="692"/>
      <c r="AE212" s="692"/>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row>
    <row r="213" spans="1:56" ht="25" customHeight="1">
      <c r="A213" s="692"/>
      <c r="B213" s="698"/>
      <c r="C213" s="698"/>
      <c r="D213" s="698"/>
      <c r="E213" s="698"/>
      <c r="F213" s="698"/>
      <c r="G213" s="698"/>
      <c r="H213" s="698"/>
      <c r="I213" s="698"/>
      <c r="J213" s="698"/>
      <c r="K213" s="698"/>
      <c r="L213" s="698"/>
      <c r="M213" s="698"/>
      <c r="N213" s="698"/>
      <c r="O213" s="698"/>
      <c r="P213" s="698"/>
      <c r="Q213" s="698"/>
      <c r="R213" s="698"/>
      <c r="S213" s="698"/>
      <c r="T213" s="698"/>
      <c r="U213" s="698"/>
      <c r="V213" s="698"/>
      <c r="W213" s="698"/>
      <c r="X213" s="698"/>
      <c r="Y213" s="698"/>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row>
    <row r="214" spans="1:56" ht="25" customHeight="1">
      <c r="A214" s="692"/>
      <c r="B214" s="1197"/>
      <c r="C214" s="1198" t="s">
        <v>1486</v>
      </c>
      <c r="D214" s="1199"/>
      <c r="E214" s="1199"/>
      <c r="F214" s="1199"/>
      <c r="G214" s="1199"/>
      <c r="H214" s="1198" t="s">
        <v>1487</v>
      </c>
      <c r="I214" s="1199"/>
      <c r="J214" s="1199"/>
      <c r="K214" s="1199"/>
      <c r="L214" s="1199"/>
      <c r="M214" s="1198" t="s">
        <v>1488</v>
      </c>
      <c r="N214" s="1199"/>
      <c r="O214" s="1199"/>
      <c r="P214" s="1199"/>
      <c r="Q214" s="1199"/>
      <c r="R214" s="1198" t="s">
        <v>1489</v>
      </c>
      <c r="S214" s="1199"/>
      <c r="T214" s="1199"/>
      <c r="U214" s="1199"/>
      <c r="V214" s="1199"/>
      <c r="W214" s="1198" t="s">
        <v>1490</v>
      </c>
      <c r="X214" s="1199"/>
      <c r="Y214" s="1199"/>
      <c r="Z214" s="1199"/>
      <c r="AA214" s="1199"/>
      <c r="AB214" s="1198" t="s">
        <v>1491</v>
      </c>
      <c r="AC214" s="1199"/>
      <c r="AD214" s="1199"/>
      <c r="AE214" s="1199"/>
      <c r="AF214" s="1199"/>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row>
    <row r="215" spans="1:56" ht="25" customHeight="1">
      <c r="A215" s="692"/>
      <c r="B215" s="713">
        <v>1</v>
      </c>
      <c r="C215" s="713" t="s">
        <v>1022</v>
      </c>
      <c r="D215" s="1200"/>
      <c r="E215" s="1200"/>
      <c r="F215" s="1200"/>
      <c r="G215" s="1200"/>
      <c r="H215" s="713" t="s">
        <v>1022</v>
      </c>
      <c r="I215" s="1200"/>
      <c r="J215" s="1200"/>
      <c r="K215" s="1200"/>
      <c r="L215" s="1200"/>
      <c r="M215" s="713" t="s">
        <v>1022</v>
      </c>
      <c r="N215" s="1200"/>
      <c r="O215" s="1200"/>
      <c r="P215" s="1200"/>
      <c r="Q215" s="1200"/>
      <c r="R215" s="713" t="s">
        <v>1022</v>
      </c>
      <c r="S215" s="1200"/>
      <c r="T215" s="1200"/>
      <c r="U215" s="1200"/>
      <c r="V215" s="1200"/>
      <c r="W215" s="713" t="s">
        <v>1022</v>
      </c>
      <c r="X215" s="1200"/>
      <c r="Y215" s="1200"/>
      <c r="Z215" s="1200"/>
      <c r="AA215" s="1200"/>
      <c r="AB215" s="713" t="s">
        <v>1022</v>
      </c>
      <c r="AC215" s="1200"/>
      <c r="AD215" s="1200"/>
      <c r="AE215" s="1200"/>
      <c r="AF215" s="1200"/>
      <c r="AG215" s="692"/>
      <c r="AH215" s="692"/>
      <c r="AI215" s="692"/>
      <c r="AJ215" s="692"/>
      <c r="AK215" s="692"/>
      <c r="AL215" s="692"/>
      <c r="AM215" s="692"/>
      <c r="AN215" s="692"/>
      <c r="AO215" s="692"/>
      <c r="AP215" s="692"/>
      <c r="AQ215" s="692"/>
      <c r="AR215" s="692"/>
      <c r="AS215" s="692"/>
      <c r="AT215" s="692"/>
      <c r="AU215" s="692"/>
      <c r="AV215" s="692"/>
      <c r="AW215" s="692"/>
      <c r="AX215" s="692"/>
      <c r="AY215" s="692"/>
      <c r="AZ215" s="692"/>
      <c r="BA215" s="692"/>
      <c r="BB215" s="692"/>
      <c r="BC215" s="692"/>
      <c r="BD215" s="692"/>
    </row>
    <row r="216" spans="1:56" ht="25" customHeight="1">
      <c r="A216" s="692"/>
      <c r="B216" s="715">
        <v>2</v>
      </c>
      <c r="C216" s="713"/>
      <c r="D216" s="1201"/>
      <c r="E216" s="1201"/>
      <c r="F216" s="1201"/>
      <c r="G216" s="1201"/>
      <c r="H216" s="713"/>
      <c r="I216" s="1201"/>
      <c r="J216" s="1201"/>
      <c r="K216" s="1201"/>
      <c r="L216" s="1201"/>
      <c r="M216" s="713"/>
      <c r="N216" s="1201"/>
      <c r="O216" s="1201"/>
      <c r="P216" s="1201"/>
      <c r="Q216" s="1201"/>
      <c r="R216" s="713"/>
      <c r="S216" s="1201"/>
      <c r="T216" s="1201"/>
      <c r="U216" s="1201"/>
      <c r="V216" s="1201"/>
      <c r="W216" s="713"/>
      <c r="X216" s="1201"/>
      <c r="Y216" s="1201"/>
      <c r="Z216" s="1201"/>
      <c r="AA216" s="1201"/>
      <c r="AB216" s="713"/>
      <c r="AC216" s="1201"/>
      <c r="AD216" s="1201"/>
      <c r="AE216" s="1201"/>
      <c r="AF216" s="1201"/>
      <c r="AG216" s="692"/>
      <c r="AH216" s="692"/>
      <c r="AI216" s="692"/>
      <c r="AJ216" s="692"/>
      <c r="AK216" s="692"/>
      <c r="AL216" s="692"/>
      <c r="AM216" s="692"/>
      <c r="AN216" s="692"/>
      <c r="AO216" s="692"/>
      <c r="AP216" s="692"/>
      <c r="AQ216" s="692"/>
      <c r="AR216" s="692"/>
      <c r="AS216" s="692"/>
      <c r="AT216" s="692"/>
      <c r="AU216" s="692"/>
      <c r="AV216" s="692"/>
      <c r="AW216" s="692"/>
      <c r="AX216" s="692"/>
      <c r="AY216" s="692"/>
      <c r="AZ216" s="692"/>
      <c r="BA216" s="692"/>
      <c r="BB216" s="692"/>
      <c r="BC216" s="692"/>
      <c r="BD216" s="692"/>
    </row>
    <row r="217" spans="1:56" ht="25" customHeight="1">
      <c r="A217" s="692"/>
      <c r="B217" s="715">
        <v>3</v>
      </c>
      <c r="C217" s="713"/>
      <c r="D217" s="1201"/>
      <c r="E217" s="1201"/>
      <c r="F217" s="1201"/>
      <c r="G217" s="1201"/>
      <c r="H217" s="713"/>
      <c r="I217" s="1201"/>
      <c r="J217" s="1201"/>
      <c r="K217" s="1201"/>
      <c r="L217" s="1201"/>
      <c r="M217" s="713"/>
      <c r="N217" s="1201"/>
      <c r="O217" s="1201"/>
      <c r="P217" s="1201"/>
      <c r="Q217" s="1201"/>
      <c r="R217" s="713"/>
      <c r="S217" s="1201"/>
      <c r="T217" s="1201"/>
      <c r="U217" s="1201"/>
      <c r="V217" s="1201"/>
      <c r="W217" s="713"/>
      <c r="X217" s="1201"/>
      <c r="Y217" s="1201"/>
      <c r="Z217" s="1201"/>
      <c r="AA217" s="1201"/>
      <c r="AB217" s="713"/>
      <c r="AC217" s="1201"/>
      <c r="AD217" s="1201"/>
      <c r="AE217" s="1201"/>
      <c r="AF217" s="1201"/>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692"/>
      <c r="BB217" s="692"/>
      <c r="BC217" s="692"/>
      <c r="BD217" s="692"/>
    </row>
    <row r="218" spans="1:56" ht="25" customHeight="1">
      <c r="A218" s="692"/>
      <c r="B218" s="713">
        <v>4</v>
      </c>
      <c r="C218" s="713"/>
      <c r="D218" s="1201"/>
      <c r="E218" s="1201"/>
      <c r="F218" s="1201"/>
      <c r="G218" s="1201"/>
      <c r="H218" s="713"/>
      <c r="I218" s="1201"/>
      <c r="J218" s="1201"/>
      <c r="K218" s="1201"/>
      <c r="L218" s="1201"/>
      <c r="M218" s="713"/>
      <c r="N218" s="1201"/>
      <c r="O218" s="1201"/>
      <c r="P218" s="1201"/>
      <c r="Q218" s="1201"/>
      <c r="R218" s="713"/>
      <c r="S218" s="1201"/>
      <c r="T218" s="1201"/>
      <c r="U218" s="1201"/>
      <c r="V218" s="1201"/>
      <c r="W218" s="713"/>
      <c r="X218" s="1201"/>
      <c r="Y218" s="1201"/>
      <c r="Z218" s="1201"/>
      <c r="AA218" s="1201"/>
      <c r="AB218" s="713"/>
      <c r="AC218" s="1201"/>
      <c r="AD218" s="1201"/>
      <c r="AE218" s="1201"/>
      <c r="AF218" s="1201"/>
      <c r="AG218" s="692"/>
      <c r="AH218" s="692"/>
      <c r="AI218" s="692"/>
      <c r="AJ218" s="692"/>
      <c r="AK218" s="692"/>
      <c r="AL218" s="692"/>
      <c r="AM218" s="692"/>
      <c r="AN218" s="692"/>
      <c r="AO218" s="692"/>
      <c r="AP218" s="692"/>
      <c r="AQ218" s="692"/>
      <c r="AR218" s="692"/>
      <c r="AS218" s="692"/>
      <c r="AT218" s="692"/>
      <c r="AU218" s="692"/>
      <c r="AV218" s="692"/>
      <c r="AW218" s="692"/>
      <c r="AX218" s="692"/>
      <c r="AY218" s="692"/>
      <c r="AZ218" s="692"/>
      <c r="BA218" s="692"/>
      <c r="BB218" s="692"/>
      <c r="BC218" s="692"/>
      <c r="BD218" s="692"/>
    </row>
    <row r="219" spans="1:56" ht="25" customHeight="1">
      <c r="A219" s="692"/>
      <c r="B219" s="715">
        <v>5</v>
      </c>
      <c r="C219" s="713"/>
      <c r="D219" s="1201"/>
      <c r="E219" s="1201"/>
      <c r="F219" s="1201"/>
      <c r="G219" s="1201"/>
      <c r="H219" s="713"/>
      <c r="I219" s="1201"/>
      <c r="J219" s="1201"/>
      <c r="K219" s="1201"/>
      <c r="L219" s="1201"/>
      <c r="M219" s="713"/>
      <c r="N219" s="1201"/>
      <c r="O219" s="1201"/>
      <c r="P219" s="1201"/>
      <c r="Q219" s="1201"/>
      <c r="R219" s="713"/>
      <c r="S219" s="1201"/>
      <c r="T219" s="1201"/>
      <c r="U219" s="1201"/>
      <c r="V219" s="1201"/>
      <c r="W219" s="713"/>
      <c r="X219" s="1201"/>
      <c r="Y219" s="1201"/>
      <c r="Z219" s="1201"/>
      <c r="AA219" s="1201"/>
      <c r="AB219" s="713"/>
      <c r="AC219" s="1201"/>
      <c r="AD219" s="1201"/>
      <c r="AE219" s="1201"/>
      <c r="AF219" s="1201"/>
      <c r="AG219" s="692"/>
      <c r="AH219" s="692"/>
      <c r="AI219" s="692"/>
      <c r="AJ219" s="692"/>
      <c r="AK219" s="692"/>
      <c r="AL219" s="692"/>
      <c r="AM219" s="692"/>
      <c r="AN219" s="692"/>
      <c r="AO219" s="692"/>
      <c r="AP219" s="692"/>
      <c r="AQ219" s="692"/>
      <c r="AR219" s="692"/>
      <c r="AS219" s="692"/>
      <c r="AT219" s="692"/>
      <c r="AU219" s="692"/>
      <c r="AV219" s="692"/>
      <c r="AW219" s="692"/>
      <c r="AX219" s="692"/>
      <c r="AY219" s="692"/>
      <c r="AZ219" s="692"/>
      <c r="BA219" s="692"/>
      <c r="BB219" s="692"/>
      <c r="BC219" s="692"/>
      <c r="BD219" s="692"/>
    </row>
    <row r="220" spans="1:56" ht="25" customHeight="1">
      <c r="A220" s="692"/>
      <c r="B220" s="715">
        <v>6</v>
      </c>
      <c r="C220" s="713"/>
      <c r="D220" s="1201"/>
      <c r="E220" s="1201"/>
      <c r="F220" s="1201"/>
      <c r="G220" s="1201"/>
      <c r="H220" s="713"/>
      <c r="I220" s="1201"/>
      <c r="J220" s="1201"/>
      <c r="K220" s="1201"/>
      <c r="L220" s="1201"/>
      <c r="M220" s="713"/>
      <c r="N220" s="1201"/>
      <c r="O220" s="1201"/>
      <c r="P220" s="1201"/>
      <c r="Q220" s="1201"/>
      <c r="R220" s="713"/>
      <c r="S220" s="1201"/>
      <c r="T220" s="1201"/>
      <c r="U220" s="1201"/>
      <c r="V220" s="1201"/>
      <c r="W220" s="713"/>
      <c r="X220" s="1201"/>
      <c r="Y220" s="1201"/>
      <c r="Z220" s="1201"/>
      <c r="AA220" s="1201"/>
      <c r="AB220" s="713"/>
      <c r="AC220" s="1201"/>
      <c r="AD220" s="1201"/>
      <c r="AE220" s="1201"/>
      <c r="AF220" s="1201"/>
      <c r="AG220" s="692"/>
      <c r="AH220" s="692"/>
      <c r="AI220" s="692"/>
      <c r="AJ220" s="692"/>
      <c r="AK220" s="692"/>
      <c r="AL220" s="692"/>
      <c r="AM220" s="692"/>
      <c r="AN220" s="692"/>
      <c r="AO220" s="692"/>
      <c r="AP220" s="692"/>
      <c r="AQ220" s="692"/>
      <c r="AR220" s="692"/>
      <c r="AS220" s="692"/>
      <c r="AT220" s="692"/>
      <c r="AU220" s="692"/>
      <c r="AV220" s="692"/>
      <c r="AW220" s="692"/>
      <c r="AX220" s="692"/>
      <c r="AY220" s="692"/>
      <c r="AZ220" s="692"/>
      <c r="BA220" s="692"/>
      <c r="BB220" s="692"/>
      <c r="BC220" s="692"/>
      <c r="BD220" s="692"/>
    </row>
    <row r="221" spans="1:56" ht="25" customHeight="1">
      <c r="A221" s="692"/>
      <c r="B221" s="713">
        <v>7</v>
      </c>
      <c r="C221" s="713"/>
      <c r="D221" s="1201"/>
      <c r="E221" s="1201"/>
      <c r="F221" s="1201"/>
      <c r="G221" s="1201"/>
      <c r="H221" s="713"/>
      <c r="I221" s="1201"/>
      <c r="J221" s="1201"/>
      <c r="K221" s="1201"/>
      <c r="L221" s="1201"/>
      <c r="M221" s="713"/>
      <c r="N221" s="1201"/>
      <c r="O221" s="1201"/>
      <c r="P221" s="1201"/>
      <c r="Q221" s="1201"/>
      <c r="R221" s="713"/>
      <c r="S221" s="1201"/>
      <c r="T221" s="1201"/>
      <c r="U221" s="1201"/>
      <c r="V221" s="1201"/>
      <c r="W221" s="713"/>
      <c r="X221" s="1201"/>
      <c r="Y221" s="1201"/>
      <c r="Z221" s="1201"/>
      <c r="AA221" s="1201"/>
      <c r="AB221" s="713"/>
      <c r="AC221" s="1201"/>
      <c r="AD221" s="1201"/>
      <c r="AE221" s="1201"/>
      <c r="AF221" s="1201"/>
      <c r="AG221" s="692"/>
      <c r="AH221" s="692"/>
      <c r="AI221" s="692"/>
      <c r="AJ221" s="692"/>
      <c r="AK221" s="692"/>
      <c r="AL221" s="692"/>
      <c r="AM221" s="692"/>
      <c r="AN221" s="692"/>
      <c r="AO221" s="692"/>
      <c r="AP221" s="692"/>
      <c r="AQ221" s="692"/>
      <c r="AR221" s="692"/>
      <c r="AS221" s="692"/>
      <c r="AT221" s="692"/>
      <c r="AU221" s="692"/>
      <c r="AV221" s="692"/>
      <c r="AW221" s="692"/>
      <c r="AX221" s="692"/>
      <c r="AY221" s="692"/>
      <c r="AZ221" s="692"/>
      <c r="BA221" s="692"/>
      <c r="BB221" s="692"/>
      <c r="BC221" s="692"/>
      <c r="BD221" s="692"/>
    </row>
    <row r="222" spans="1:56" ht="25" customHeight="1">
      <c r="A222" s="692"/>
      <c r="B222" s="715">
        <v>8</v>
      </c>
      <c r="C222" s="713"/>
      <c r="D222" s="1201"/>
      <c r="E222" s="1201"/>
      <c r="F222" s="1201"/>
      <c r="G222" s="1201"/>
      <c r="H222" s="713"/>
      <c r="I222" s="1201"/>
      <c r="J222" s="1201"/>
      <c r="K222" s="1201"/>
      <c r="L222" s="1201"/>
      <c r="M222" s="713"/>
      <c r="N222" s="1201"/>
      <c r="O222" s="1201"/>
      <c r="P222" s="1201"/>
      <c r="Q222" s="1201"/>
      <c r="R222" s="713"/>
      <c r="S222" s="1201"/>
      <c r="T222" s="1201"/>
      <c r="U222" s="1201"/>
      <c r="V222" s="1201"/>
      <c r="W222" s="713"/>
      <c r="X222" s="1201"/>
      <c r="Y222" s="1201"/>
      <c r="Z222" s="1201"/>
      <c r="AA222" s="1201"/>
      <c r="AB222" s="713"/>
      <c r="AC222" s="1201"/>
      <c r="AD222" s="1201"/>
      <c r="AE222" s="1201"/>
      <c r="AF222" s="1201"/>
      <c r="AG222" s="692"/>
      <c r="AH222" s="692"/>
      <c r="AI222" s="692"/>
      <c r="AJ222" s="692"/>
      <c r="AK222" s="692"/>
      <c r="AL222" s="692"/>
      <c r="AM222" s="692"/>
      <c r="AN222" s="692"/>
      <c r="AO222" s="692"/>
      <c r="AP222" s="692"/>
      <c r="AQ222" s="692"/>
      <c r="AR222" s="692"/>
      <c r="AS222" s="692"/>
      <c r="AT222" s="692"/>
      <c r="AU222" s="692"/>
      <c r="AV222" s="692"/>
      <c r="AW222" s="692"/>
      <c r="AX222" s="692"/>
      <c r="AY222" s="692"/>
      <c r="AZ222" s="692"/>
      <c r="BA222" s="692"/>
      <c r="BB222" s="692"/>
      <c r="BC222" s="692"/>
      <c r="BD222" s="692"/>
    </row>
    <row r="223" spans="1:56" ht="25" customHeight="1">
      <c r="A223" s="692"/>
      <c r="B223" s="715">
        <v>9</v>
      </c>
      <c r="C223" s="713"/>
      <c r="D223" s="1201"/>
      <c r="E223" s="1201"/>
      <c r="F223" s="1201"/>
      <c r="G223" s="1201"/>
      <c r="H223" s="713"/>
      <c r="I223" s="1201"/>
      <c r="J223" s="1201"/>
      <c r="K223" s="1201"/>
      <c r="L223" s="1201"/>
      <c r="M223" s="713"/>
      <c r="N223" s="1201"/>
      <c r="O223" s="1201"/>
      <c r="P223" s="1201"/>
      <c r="Q223" s="1201"/>
      <c r="R223" s="713"/>
      <c r="S223" s="1201"/>
      <c r="T223" s="1201"/>
      <c r="U223" s="1201"/>
      <c r="V223" s="1201"/>
      <c r="W223" s="713"/>
      <c r="X223" s="1201"/>
      <c r="Y223" s="1201"/>
      <c r="Z223" s="1201"/>
      <c r="AA223" s="1201"/>
      <c r="AB223" s="713"/>
      <c r="AC223" s="1201"/>
      <c r="AD223" s="1201"/>
      <c r="AE223" s="1201"/>
      <c r="AF223" s="1201"/>
      <c r="AG223" s="692"/>
      <c r="AH223" s="692"/>
      <c r="AI223" s="692"/>
      <c r="AJ223" s="692"/>
      <c r="AK223" s="692"/>
      <c r="AL223" s="692"/>
      <c r="AM223" s="692"/>
      <c r="AN223" s="692"/>
      <c r="AO223" s="692"/>
      <c r="AP223" s="692"/>
      <c r="AQ223" s="692"/>
      <c r="AR223" s="692"/>
      <c r="AS223" s="692"/>
      <c r="AT223" s="692"/>
      <c r="AU223" s="692"/>
      <c r="AV223" s="692"/>
      <c r="AW223" s="692"/>
      <c r="AX223" s="692"/>
      <c r="AY223" s="692"/>
      <c r="AZ223" s="692"/>
      <c r="BA223" s="692"/>
      <c r="BB223" s="692"/>
      <c r="BC223" s="692"/>
      <c r="BD223" s="692"/>
    </row>
    <row r="224" spans="1:56" ht="25" customHeight="1">
      <c r="A224" s="692"/>
      <c r="B224" s="713">
        <v>10</v>
      </c>
      <c r="C224" s="713"/>
      <c r="D224" s="1201"/>
      <c r="E224" s="1201"/>
      <c r="F224" s="1201"/>
      <c r="G224" s="1201"/>
      <c r="H224" s="713"/>
      <c r="I224" s="1201"/>
      <c r="J224" s="1201"/>
      <c r="K224" s="1201"/>
      <c r="L224" s="1201"/>
      <c r="M224" s="713"/>
      <c r="N224" s="1201"/>
      <c r="O224" s="1201"/>
      <c r="P224" s="1201"/>
      <c r="Q224" s="1201"/>
      <c r="R224" s="713"/>
      <c r="S224" s="1201"/>
      <c r="T224" s="1201"/>
      <c r="U224" s="1201"/>
      <c r="V224" s="1201"/>
      <c r="W224" s="713"/>
      <c r="X224" s="1201"/>
      <c r="Y224" s="1201"/>
      <c r="Z224" s="1201"/>
      <c r="AA224" s="1201"/>
      <c r="AB224" s="713"/>
      <c r="AC224" s="1201"/>
      <c r="AD224" s="1201"/>
      <c r="AE224" s="1201"/>
      <c r="AF224" s="1201"/>
      <c r="AG224" s="692"/>
      <c r="AH224" s="692"/>
      <c r="AI224" s="692"/>
      <c r="AJ224" s="692"/>
      <c r="AK224" s="692"/>
      <c r="AL224" s="692"/>
      <c r="AM224" s="692"/>
      <c r="AN224" s="692"/>
      <c r="AO224" s="692"/>
      <c r="AP224" s="692"/>
      <c r="AQ224" s="692"/>
      <c r="AR224" s="692"/>
      <c r="AS224" s="692"/>
      <c r="AT224" s="692"/>
      <c r="AU224" s="692"/>
      <c r="AV224" s="692"/>
      <c r="AW224" s="692"/>
      <c r="AX224" s="692"/>
      <c r="AY224" s="692"/>
      <c r="AZ224" s="692"/>
      <c r="BA224" s="692"/>
      <c r="BB224" s="692"/>
      <c r="BC224" s="692"/>
      <c r="BD224" s="692"/>
    </row>
    <row r="225" spans="1:56" ht="25" customHeight="1">
      <c r="A225" s="692"/>
      <c r="B225" s="715">
        <v>11</v>
      </c>
      <c r="C225" s="713"/>
      <c r="D225" s="1201"/>
      <c r="E225" s="1201"/>
      <c r="F225" s="1201"/>
      <c r="G225" s="1201"/>
      <c r="H225" s="713"/>
      <c r="I225" s="1201"/>
      <c r="J225" s="1201"/>
      <c r="K225" s="1201"/>
      <c r="L225" s="1201"/>
      <c r="M225" s="713"/>
      <c r="N225" s="1201"/>
      <c r="O225" s="1201"/>
      <c r="P225" s="1201"/>
      <c r="Q225" s="1201"/>
      <c r="R225" s="713"/>
      <c r="S225" s="1201"/>
      <c r="T225" s="1201"/>
      <c r="U225" s="1201"/>
      <c r="V225" s="1201"/>
      <c r="W225" s="713"/>
      <c r="X225" s="1201"/>
      <c r="Y225" s="1201"/>
      <c r="Z225" s="1201"/>
      <c r="AA225" s="1201"/>
      <c r="AB225" s="713"/>
      <c r="AC225" s="1201"/>
      <c r="AD225" s="1201"/>
      <c r="AE225" s="1201"/>
      <c r="AF225" s="1201"/>
      <c r="AG225" s="692"/>
      <c r="AH225" s="692"/>
      <c r="AI225" s="692"/>
      <c r="AJ225" s="692"/>
      <c r="AK225" s="692"/>
      <c r="AL225" s="692"/>
      <c r="AM225" s="692"/>
      <c r="AN225" s="692"/>
      <c r="AO225" s="692"/>
      <c r="AP225" s="692"/>
      <c r="AQ225" s="692"/>
      <c r="AR225" s="692"/>
      <c r="AS225" s="692"/>
      <c r="AT225" s="692"/>
      <c r="AU225" s="692"/>
      <c r="AV225" s="692"/>
      <c r="AW225" s="692"/>
      <c r="AX225" s="692"/>
      <c r="AY225" s="692"/>
      <c r="AZ225" s="692"/>
      <c r="BA225" s="692"/>
      <c r="BB225" s="692"/>
      <c r="BC225" s="692"/>
      <c r="BD225" s="692"/>
    </row>
    <row r="226" spans="1:56" ht="25" customHeight="1">
      <c r="A226" s="692"/>
      <c r="B226" s="715">
        <v>12</v>
      </c>
      <c r="C226" s="713"/>
      <c r="D226" s="1201"/>
      <c r="E226" s="1201"/>
      <c r="F226" s="1201"/>
      <c r="G226" s="1201"/>
      <c r="H226" s="713"/>
      <c r="I226" s="1201"/>
      <c r="J226" s="1201"/>
      <c r="K226" s="1201"/>
      <c r="L226" s="1201"/>
      <c r="M226" s="713"/>
      <c r="N226" s="1201"/>
      <c r="O226" s="1201"/>
      <c r="P226" s="1201"/>
      <c r="Q226" s="1201"/>
      <c r="R226" s="713"/>
      <c r="S226" s="1201"/>
      <c r="T226" s="1201"/>
      <c r="U226" s="1201"/>
      <c r="V226" s="1201"/>
      <c r="W226" s="713"/>
      <c r="X226" s="1201"/>
      <c r="Y226" s="1201"/>
      <c r="Z226" s="1201"/>
      <c r="AA226" s="1201"/>
      <c r="AB226" s="713"/>
      <c r="AC226" s="1201"/>
      <c r="AD226" s="1201"/>
      <c r="AE226" s="1201"/>
      <c r="AF226" s="1201"/>
      <c r="AG226" s="692"/>
      <c r="AH226" s="692"/>
      <c r="AI226" s="692"/>
      <c r="AJ226" s="692"/>
      <c r="AK226" s="692"/>
      <c r="AL226" s="692"/>
      <c r="AM226" s="692"/>
      <c r="AN226" s="692"/>
      <c r="AO226" s="692"/>
      <c r="AP226" s="692"/>
      <c r="AQ226" s="692"/>
      <c r="AR226" s="692"/>
      <c r="AS226" s="692"/>
      <c r="AT226" s="692"/>
      <c r="AU226" s="692"/>
      <c r="AV226" s="692"/>
      <c r="AW226" s="692"/>
      <c r="AX226" s="692"/>
      <c r="AY226" s="692"/>
      <c r="AZ226" s="692"/>
      <c r="BA226" s="692"/>
      <c r="BB226" s="692"/>
      <c r="BC226" s="692"/>
      <c r="BD226" s="692"/>
    </row>
    <row r="227" spans="1:56" ht="25" customHeight="1">
      <c r="A227" s="692"/>
      <c r="B227" s="713">
        <v>13</v>
      </c>
      <c r="C227" s="713"/>
      <c r="D227" s="1201"/>
      <c r="E227" s="1201"/>
      <c r="F227" s="1201"/>
      <c r="G227" s="1201"/>
      <c r="H227" s="713"/>
      <c r="I227" s="1201"/>
      <c r="J227" s="1201"/>
      <c r="K227" s="1201"/>
      <c r="L227" s="1201"/>
      <c r="M227" s="713"/>
      <c r="N227" s="1201"/>
      <c r="O227" s="1201"/>
      <c r="P227" s="1201"/>
      <c r="Q227" s="1201"/>
      <c r="R227" s="713"/>
      <c r="S227" s="1201"/>
      <c r="T227" s="1201"/>
      <c r="U227" s="1201"/>
      <c r="V227" s="1201"/>
      <c r="W227" s="713"/>
      <c r="X227" s="1201"/>
      <c r="Y227" s="1201"/>
      <c r="Z227" s="1201"/>
      <c r="AA227" s="1201"/>
      <c r="AB227" s="713"/>
      <c r="AC227" s="1201"/>
      <c r="AD227" s="1201"/>
      <c r="AE227" s="1201"/>
      <c r="AF227" s="1201"/>
      <c r="AG227" s="692"/>
      <c r="AH227" s="692"/>
      <c r="AI227" s="692"/>
      <c r="AJ227" s="692"/>
      <c r="AK227" s="692"/>
      <c r="AL227" s="692"/>
      <c r="AM227" s="692"/>
      <c r="AN227" s="692"/>
      <c r="AO227" s="692"/>
      <c r="AP227" s="692"/>
      <c r="AQ227" s="692"/>
      <c r="AR227" s="692"/>
      <c r="AS227" s="692"/>
      <c r="AT227" s="692"/>
      <c r="AU227" s="692"/>
      <c r="AV227" s="692"/>
      <c r="AW227" s="692"/>
      <c r="AX227" s="692"/>
      <c r="AY227" s="692"/>
      <c r="AZ227" s="692"/>
      <c r="BA227" s="692"/>
      <c r="BB227" s="692"/>
      <c r="BC227" s="692"/>
      <c r="BD227" s="692"/>
    </row>
    <row r="228" spans="1:56" ht="25" customHeight="1">
      <c r="A228" s="692"/>
      <c r="B228" s="715">
        <v>14</v>
      </c>
      <c r="C228" s="713"/>
      <c r="D228" s="1201"/>
      <c r="E228" s="1201"/>
      <c r="F228" s="1201"/>
      <c r="G228" s="1201"/>
      <c r="H228" s="713"/>
      <c r="I228" s="1201"/>
      <c r="J228" s="1201"/>
      <c r="K228" s="1201"/>
      <c r="L228" s="1201"/>
      <c r="M228" s="713"/>
      <c r="N228" s="1201"/>
      <c r="O228" s="1201"/>
      <c r="P228" s="1201"/>
      <c r="Q228" s="1201"/>
      <c r="R228" s="713"/>
      <c r="S228" s="1201"/>
      <c r="T228" s="1201"/>
      <c r="U228" s="1201"/>
      <c r="V228" s="1201"/>
      <c r="W228" s="713"/>
      <c r="X228" s="1201"/>
      <c r="Y228" s="1201"/>
      <c r="Z228" s="1201"/>
      <c r="AA228" s="1201"/>
      <c r="AB228" s="713"/>
      <c r="AC228" s="1201"/>
      <c r="AD228" s="1201"/>
      <c r="AE228" s="1201"/>
      <c r="AF228" s="1201"/>
      <c r="AG228" s="692"/>
      <c r="AH228" s="692"/>
      <c r="AI228" s="692"/>
      <c r="AJ228" s="692"/>
      <c r="AK228" s="692"/>
      <c r="AL228" s="692"/>
      <c r="AM228" s="692"/>
      <c r="AN228" s="692"/>
      <c r="AO228" s="692"/>
      <c r="AP228" s="692"/>
      <c r="AQ228" s="692"/>
      <c r="AR228" s="692"/>
      <c r="AS228" s="692"/>
      <c r="AT228" s="692"/>
      <c r="AU228" s="692"/>
      <c r="AV228" s="692"/>
      <c r="AW228" s="692"/>
      <c r="AX228" s="692"/>
      <c r="AY228" s="692"/>
      <c r="AZ228" s="692"/>
      <c r="BA228" s="692"/>
      <c r="BB228" s="692"/>
      <c r="BC228" s="692"/>
      <c r="BD228" s="692"/>
    </row>
    <row r="229" spans="1:56" ht="25" customHeight="1">
      <c r="A229" s="692"/>
      <c r="B229" s="715">
        <v>15</v>
      </c>
      <c r="C229" s="713"/>
      <c r="D229" s="1201"/>
      <c r="E229" s="1201"/>
      <c r="F229" s="1201"/>
      <c r="G229" s="1201"/>
      <c r="H229" s="713"/>
      <c r="I229" s="1201"/>
      <c r="J229" s="1201"/>
      <c r="K229" s="1201"/>
      <c r="L229" s="1201"/>
      <c r="M229" s="713"/>
      <c r="N229" s="1201"/>
      <c r="O229" s="1201"/>
      <c r="P229" s="1201"/>
      <c r="Q229" s="1201"/>
      <c r="R229" s="713"/>
      <c r="S229" s="1201"/>
      <c r="T229" s="1201"/>
      <c r="U229" s="1201"/>
      <c r="V229" s="1201"/>
      <c r="W229" s="713"/>
      <c r="X229" s="1201"/>
      <c r="Y229" s="1201"/>
      <c r="Z229" s="1201"/>
      <c r="AA229" s="1201"/>
      <c r="AB229" s="713"/>
      <c r="AC229" s="1201"/>
      <c r="AD229" s="1201"/>
      <c r="AE229" s="1201"/>
      <c r="AF229" s="1201"/>
      <c r="AG229" s="692"/>
      <c r="AH229" s="692"/>
      <c r="AI229" s="692"/>
      <c r="AJ229" s="692"/>
      <c r="AK229" s="692"/>
      <c r="AL229" s="692"/>
      <c r="AM229" s="692"/>
      <c r="AN229" s="692"/>
      <c r="AO229" s="692"/>
      <c r="AP229" s="692"/>
      <c r="AQ229" s="692"/>
      <c r="AR229" s="692"/>
      <c r="AS229" s="692"/>
      <c r="AT229" s="692"/>
      <c r="AU229" s="692"/>
      <c r="AV229" s="692"/>
      <c r="AW229" s="692"/>
      <c r="AX229" s="692"/>
      <c r="AY229" s="692"/>
      <c r="AZ229" s="692"/>
      <c r="BA229" s="692"/>
      <c r="BB229" s="692"/>
      <c r="BC229" s="692"/>
      <c r="BD229" s="692"/>
    </row>
    <row r="230" spans="1:56" ht="25" customHeight="1">
      <c r="A230" s="692"/>
      <c r="B230" s="713">
        <v>16</v>
      </c>
      <c r="C230" s="713"/>
      <c r="D230" s="1201"/>
      <c r="E230" s="1201"/>
      <c r="F230" s="1201"/>
      <c r="G230" s="1201"/>
      <c r="H230" s="713"/>
      <c r="I230" s="1201"/>
      <c r="J230" s="1201"/>
      <c r="K230" s="1201"/>
      <c r="L230" s="1201"/>
      <c r="M230" s="713"/>
      <c r="N230" s="1201"/>
      <c r="O230" s="1201"/>
      <c r="P230" s="1201"/>
      <c r="Q230" s="1201"/>
      <c r="R230" s="713"/>
      <c r="S230" s="1201"/>
      <c r="T230" s="1201"/>
      <c r="U230" s="1201"/>
      <c r="V230" s="1201"/>
      <c r="W230" s="713"/>
      <c r="X230" s="1201"/>
      <c r="Y230" s="1201"/>
      <c r="Z230" s="1201"/>
      <c r="AA230" s="1201"/>
      <c r="AB230" s="713"/>
      <c r="AC230" s="1201"/>
      <c r="AD230" s="1201"/>
      <c r="AE230" s="1201"/>
      <c r="AF230" s="1201"/>
      <c r="AG230" s="692"/>
      <c r="AH230" s="692"/>
      <c r="AI230" s="692"/>
      <c r="AJ230" s="692"/>
      <c r="AK230" s="692"/>
      <c r="AL230" s="692"/>
      <c r="AM230" s="692"/>
      <c r="AN230" s="692"/>
      <c r="AO230" s="692"/>
      <c r="AP230" s="692"/>
      <c r="AQ230" s="692"/>
      <c r="AR230" s="692"/>
      <c r="AS230" s="692"/>
      <c r="AT230" s="692"/>
      <c r="AU230" s="692"/>
      <c r="AV230" s="692"/>
      <c r="AW230" s="692"/>
      <c r="AX230" s="692"/>
      <c r="AY230" s="692"/>
      <c r="AZ230" s="692"/>
      <c r="BA230" s="692"/>
      <c r="BB230" s="692"/>
      <c r="BC230" s="692"/>
      <c r="BD230" s="692"/>
    </row>
    <row r="231" spans="1:56" ht="25" customHeight="1">
      <c r="A231" s="692"/>
      <c r="B231" s="715">
        <v>17</v>
      </c>
      <c r="C231" s="713"/>
      <c r="D231" s="1201"/>
      <c r="E231" s="1201"/>
      <c r="F231" s="1201"/>
      <c r="G231" s="1201"/>
      <c r="H231" s="713"/>
      <c r="I231" s="1201"/>
      <c r="J231" s="1201"/>
      <c r="K231" s="1201"/>
      <c r="L231" s="1201"/>
      <c r="M231" s="713"/>
      <c r="N231" s="1201"/>
      <c r="O231" s="1201"/>
      <c r="P231" s="1201"/>
      <c r="Q231" s="1201"/>
      <c r="R231" s="713"/>
      <c r="S231" s="1201"/>
      <c r="T231" s="1201"/>
      <c r="U231" s="1201"/>
      <c r="V231" s="1201"/>
      <c r="W231" s="713"/>
      <c r="X231" s="1201"/>
      <c r="Y231" s="1201"/>
      <c r="Z231" s="1201"/>
      <c r="AA231" s="1201"/>
      <c r="AB231" s="713"/>
      <c r="AC231" s="1201"/>
      <c r="AD231" s="1201"/>
      <c r="AE231" s="1201"/>
      <c r="AF231" s="1201"/>
      <c r="AG231" s="692"/>
      <c r="AH231" s="692"/>
      <c r="AI231" s="692"/>
      <c r="AJ231" s="692"/>
      <c r="AK231" s="692"/>
      <c r="AL231" s="692"/>
      <c r="AM231" s="692"/>
      <c r="AN231" s="692"/>
      <c r="AO231" s="692"/>
      <c r="AP231" s="692"/>
      <c r="AQ231" s="692"/>
      <c r="AR231" s="692"/>
      <c r="AS231" s="692"/>
      <c r="AT231" s="692"/>
      <c r="AU231" s="692"/>
      <c r="AV231" s="692"/>
      <c r="AW231" s="692"/>
      <c r="AX231" s="692"/>
      <c r="AY231" s="692"/>
      <c r="AZ231" s="692"/>
      <c r="BA231" s="692"/>
      <c r="BB231" s="692"/>
      <c r="BC231" s="692"/>
      <c r="BD231" s="692"/>
    </row>
    <row r="232" spans="1:56" ht="25" customHeight="1">
      <c r="A232" s="692"/>
      <c r="B232" s="715">
        <v>18</v>
      </c>
      <c r="C232" s="713"/>
      <c r="D232" s="1201"/>
      <c r="E232" s="1201"/>
      <c r="F232" s="1201"/>
      <c r="G232" s="1201"/>
      <c r="H232" s="713"/>
      <c r="I232" s="1201"/>
      <c r="J232" s="1201"/>
      <c r="K232" s="1201"/>
      <c r="L232" s="1201"/>
      <c r="M232" s="713"/>
      <c r="N232" s="1201"/>
      <c r="O232" s="1201"/>
      <c r="P232" s="1201"/>
      <c r="Q232" s="1201"/>
      <c r="R232" s="713"/>
      <c r="S232" s="1201"/>
      <c r="T232" s="1201"/>
      <c r="U232" s="1201"/>
      <c r="V232" s="1201"/>
      <c r="W232" s="713"/>
      <c r="X232" s="1201"/>
      <c r="Y232" s="1201"/>
      <c r="Z232" s="1201"/>
      <c r="AA232" s="1201"/>
      <c r="AB232" s="713"/>
      <c r="AC232" s="1201"/>
      <c r="AD232" s="1201"/>
      <c r="AE232" s="1201"/>
      <c r="AF232" s="1201"/>
      <c r="AG232" s="692"/>
      <c r="AH232" s="692"/>
      <c r="AI232" s="692"/>
      <c r="AJ232" s="692"/>
      <c r="AK232" s="692"/>
      <c r="AL232" s="692"/>
      <c r="AM232" s="692"/>
      <c r="AN232" s="692"/>
      <c r="AO232" s="692"/>
      <c r="AP232" s="692"/>
      <c r="AQ232" s="692"/>
      <c r="AR232" s="692"/>
      <c r="AS232" s="692"/>
      <c r="AT232" s="692"/>
      <c r="AU232" s="692"/>
      <c r="AV232" s="692"/>
      <c r="AW232" s="692"/>
      <c r="AX232" s="692"/>
      <c r="AY232" s="692"/>
      <c r="AZ232" s="692"/>
      <c r="BA232" s="692"/>
      <c r="BB232" s="692"/>
      <c r="BC232" s="692"/>
      <c r="BD232" s="692"/>
    </row>
    <row r="233" spans="1:56" ht="25" customHeight="1">
      <c r="A233" s="692"/>
      <c r="B233" s="713">
        <v>19</v>
      </c>
      <c r="C233" s="713"/>
      <c r="D233" s="1201"/>
      <c r="E233" s="1201"/>
      <c r="F233" s="1201"/>
      <c r="G233" s="1201"/>
      <c r="H233" s="713"/>
      <c r="I233" s="1201"/>
      <c r="J233" s="1201"/>
      <c r="K233" s="1201"/>
      <c r="L233" s="1201"/>
      <c r="M233" s="713"/>
      <c r="N233" s="1201"/>
      <c r="O233" s="1201"/>
      <c r="P233" s="1201"/>
      <c r="Q233" s="1201"/>
      <c r="R233" s="713"/>
      <c r="S233" s="1201"/>
      <c r="T233" s="1201"/>
      <c r="U233" s="1201"/>
      <c r="V233" s="1201"/>
      <c r="W233" s="713"/>
      <c r="X233" s="1201"/>
      <c r="Y233" s="1201"/>
      <c r="Z233" s="1201"/>
      <c r="AA233" s="1201"/>
      <c r="AB233" s="713"/>
      <c r="AC233" s="1201"/>
      <c r="AD233" s="1201"/>
      <c r="AE233" s="1201"/>
      <c r="AF233" s="1201"/>
      <c r="AG233" s="692"/>
      <c r="AH233" s="692"/>
      <c r="AI233" s="692"/>
      <c r="AJ233" s="692"/>
      <c r="AK233" s="692"/>
      <c r="AL233" s="692"/>
      <c r="AM233" s="692"/>
      <c r="AN233" s="692"/>
      <c r="AO233" s="692"/>
      <c r="AP233" s="692"/>
      <c r="AQ233" s="692"/>
      <c r="AR233" s="692"/>
      <c r="AS233" s="692"/>
      <c r="AT233" s="692"/>
      <c r="AU233" s="692"/>
      <c r="AV233" s="692"/>
      <c r="AW233" s="692"/>
      <c r="AX233" s="692"/>
      <c r="AY233" s="692"/>
      <c r="AZ233" s="692"/>
      <c r="BA233" s="692"/>
      <c r="BB233" s="692"/>
      <c r="BC233" s="692"/>
      <c r="BD233" s="692"/>
    </row>
    <row r="234" spans="1:56" ht="25" customHeight="1">
      <c r="A234" s="692"/>
      <c r="B234" s="715">
        <v>20</v>
      </c>
      <c r="C234" s="713"/>
      <c r="D234" s="1201"/>
      <c r="E234" s="1201"/>
      <c r="F234" s="1201"/>
      <c r="G234" s="1201"/>
      <c r="H234" s="713"/>
      <c r="I234" s="1201"/>
      <c r="J234" s="1201"/>
      <c r="K234" s="1201"/>
      <c r="L234" s="1201"/>
      <c r="M234" s="713"/>
      <c r="N234" s="1201"/>
      <c r="O234" s="1201"/>
      <c r="P234" s="1201"/>
      <c r="Q234" s="1201"/>
      <c r="R234" s="713"/>
      <c r="S234" s="1201"/>
      <c r="T234" s="1201"/>
      <c r="U234" s="1201"/>
      <c r="V234" s="1201"/>
      <c r="W234" s="713"/>
      <c r="X234" s="1201"/>
      <c r="Y234" s="1201"/>
      <c r="Z234" s="1201"/>
      <c r="AA234" s="1201"/>
      <c r="AB234" s="713"/>
      <c r="AC234" s="1201"/>
      <c r="AD234" s="1201"/>
      <c r="AE234" s="1201"/>
      <c r="AF234" s="1201"/>
      <c r="AG234" s="692"/>
      <c r="AH234" s="692"/>
      <c r="AI234" s="692"/>
      <c r="AJ234" s="692"/>
      <c r="AK234" s="692"/>
      <c r="AL234" s="692"/>
      <c r="AM234" s="692"/>
      <c r="AN234" s="692"/>
      <c r="AO234" s="692"/>
      <c r="AP234" s="692"/>
      <c r="AQ234" s="692"/>
      <c r="AR234" s="692"/>
      <c r="AS234" s="692"/>
      <c r="AT234" s="692"/>
      <c r="AU234" s="692"/>
      <c r="AV234" s="692"/>
      <c r="AW234" s="692"/>
      <c r="AX234" s="692"/>
      <c r="AY234" s="692"/>
      <c r="AZ234" s="692"/>
      <c r="BA234" s="692"/>
      <c r="BB234" s="692"/>
      <c r="BC234" s="692"/>
      <c r="BD234" s="692"/>
    </row>
    <row r="235" spans="1:56" ht="25" customHeight="1">
      <c r="A235" s="692"/>
      <c r="B235" s="715">
        <v>21</v>
      </c>
      <c r="C235" s="713"/>
      <c r="D235" s="1201"/>
      <c r="E235" s="1201"/>
      <c r="F235" s="1201"/>
      <c r="G235" s="1201"/>
      <c r="H235" s="713"/>
      <c r="I235" s="1201"/>
      <c r="J235" s="1201"/>
      <c r="K235" s="1201"/>
      <c r="L235" s="1201"/>
      <c r="M235" s="713"/>
      <c r="N235" s="1201"/>
      <c r="O235" s="1201"/>
      <c r="P235" s="1201"/>
      <c r="Q235" s="1201"/>
      <c r="R235" s="713"/>
      <c r="S235" s="1201"/>
      <c r="T235" s="1201"/>
      <c r="U235" s="1201"/>
      <c r="V235" s="1201"/>
      <c r="W235" s="713"/>
      <c r="X235" s="1201"/>
      <c r="Y235" s="1201"/>
      <c r="Z235" s="1201"/>
      <c r="AA235" s="1201"/>
      <c r="AB235" s="713"/>
      <c r="AC235" s="1201"/>
      <c r="AD235" s="1201"/>
      <c r="AE235" s="1201"/>
      <c r="AF235" s="1201"/>
      <c r="AG235" s="692"/>
      <c r="AH235" s="692"/>
      <c r="AI235" s="692"/>
      <c r="AJ235" s="692"/>
      <c r="AK235" s="692"/>
      <c r="AL235" s="692"/>
      <c r="AM235" s="692"/>
      <c r="AN235" s="692"/>
      <c r="AO235" s="692"/>
      <c r="AP235" s="692"/>
      <c r="AQ235" s="692"/>
      <c r="AR235" s="692"/>
      <c r="AS235" s="692"/>
      <c r="AT235" s="692"/>
      <c r="AU235" s="692"/>
      <c r="AV235" s="692"/>
      <c r="AW235" s="692"/>
      <c r="AX235" s="692"/>
      <c r="AY235" s="692"/>
      <c r="AZ235" s="692"/>
      <c r="BA235" s="692"/>
      <c r="BB235" s="692"/>
      <c r="BC235" s="692"/>
      <c r="BD235" s="692"/>
    </row>
    <row r="236" spans="1:56" ht="25" customHeight="1">
      <c r="A236" s="692"/>
      <c r="B236" s="713">
        <v>22</v>
      </c>
      <c r="C236" s="713"/>
      <c r="D236" s="1201"/>
      <c r="E236" s="1201"/>
      <c r="F236" s="1201"/>
      <c r="G236" s="1201"/>
      <c r="H236" s="713"/>
      <c r="I236" s="1201"/>
      <c r="J236" s="1201"/>
      <c r="K236" s="1201"/>
      <c r="L236" s="1201"/>
      <c r="M236" s="713"/>
      <c r="N236" s="1201"/>
      <c r="O236" s="1201"/>
      <c r="P236" s="1201"/>
      <c r="Q236" s="1201"/>
      <c r="R236" s="713"/>
      <c r="S236" s="1201"/>
      <c r="T236" s="1201"/>
      <c r="U236" s="1201"/>
      <c r="V236" s="1201"/>
      <c r="W236" s="713"/>
      <c r="X236" s="1201"/>
      <c r="Y236" s="1201"/>
      <c r="Z236" s="1201"/>
      <c r="AA236" s="1201"/>
      <c r="AB236" s="713"/>
      <c r="AC236" s="1201"/>
      <c r="AD236" s="1201"/>
      <c r="AE236" s="1201"/>
      <c r="AF236" s="1201"/>
      <c r="AG236" s="692"/>
      <c r="AH236" s="692"/>
      <c r="AI236" s="692"/>
      <c r="AJ236" s="692"/>
      <c r="AK236" s="692"/>
      <c r="AL236" s="692"/>
      <c r="AM236" s="692"/>
      <c r="AN236" s="692"/>
      <c r="AO236" s="692"/>
      <c r="AP236" s="692"/>
      <c r="AQ236" s="692"/>
      <c r="AR236" s="692"/>
      <c r="AS236" s="692"/>
      <c r="AT236" s="692"/>
      <c r="AU236" s="692"/>
      <c r="AV236" s="692"/>
      <c r="AW236" s="692"/>
      <c r="AX236" s="692"/>
      <c r="AY236" s="692"/>
      <c r="AZ236" s="692"/>
      <c r="BA236" s="692"/>
      <c r="BB236" s="692"/>
      <c r="BC236" s="692"/>
      <c r="BD236" s="692"/>
    </row>
    <row r="237" spans="1:56" ht="25" customHeight="1">
      <c r="A237" s="692"/>
      <c r="B237" s="715">
        <v>23</v>
      </c>
      <c r="C237" s="713"/>
      <c r="D237" s="1201"/>
      <c r="E237" s="1201"/>
      <c r="F237" s="1201"/>
      <c r="G237" s="1201"/>
      <c r="H237" s="713"/>
      <c r="I237" s="1201"/>
      <c r="J237" s="1201"/>
      <c r="K237" s="1201"/>
      <c r="L237" s="1201"/>
      <c r="M237" s="713"/>
      <c r="N237" s="1201"/>
      <c r="O237" s="1201"/>
      <c r="P237" s="1201"/>
      <c r="Q237" s="1201"/>
      <c r="R237" s="713"/>
      <c r="S237" s="1201"/>
      <c r="T237" s="1201"/>
      <c r="U237" s="1201"/>
      <c r="V237" s="1201"/>
      <c r="W237" s="713"/>
      <c r="X237" s="1201"/>
      <c r="Y237" s="1201"/>
      <c r="Z237" s="1201"/>
      <c r="AA237" s="1201"/>
      <c r="AB237" s="713"/>
      <c r="AC237" s="1201"/>
      <c r="AD237" s="1201"/>
      <c r="AE237" s="1201"/>
      <c r="AF237" s="1201"/>
      <c r="AG237" s="692"/>
      <c r="AH237" s="692"/>
      <c r="AI237" s="692"/>
      <c r="AJ237" s="692"/>
      <c r="AK237" s="692"/>
      <c r="AL237" s="692"/>
      <c r="AM237" s="692"/>
      <c r="AN237" s="692"/>
      <c r="AO237" s="692"/>
      <c r="AP237" s="692"/>
      <c r="AQ237" s="692"/>
      <c r="AR237" s="692"/>
      <c r="AS237" s="692"/>
      <c r="AT237" s="692"/>
      <c r="AU237" s="692"/>
      <c r="AV237" s="692"/>
      <c r="AW237" s="692"/>
      <c r="AX237" s="692"/>
      <c r="AY237" s="692"/>
      <c r="AZ237" s="692"/>
      <c r="BA237" s="692"/>
      <c r="BB237" s="692"/>
      <c r="BC237" s="692"/>
      <c r="BD237" s="692"/>
    </row>
    <row r="238" spans="1:56" ht="25" customHeight="1">
      <c r="A238" s="692"/>
      <c r="B238" s="715">
        <v>24</v>
      </c>
      <c r="C238" s="713"/>
      <c r="D238" s="1201"/>
      <c r="E238" s="1201"/>
      <c r="F238" s="1201"/>
      <c r="G238" s="1201"/>
      <c r="H238" s="713"/>
      <c r="I238" s="1201"/>
      <c r="J238" s="1201"/>
      <c r="K238" s="1201"/>
      <c r="L238" s="1201"/>
      <c r="M238" s="713"/>
      <c r="N238" s="1201"/>
      <c r="O238" s="1201"/>
      <c r="P238" s="1201"/>
      <c r="Q238" s="1201"/>
      <c r="R238" s="713"/>
      <c r="S238" s="1201"/>
      <c r="T238" s="1201"/>
      <c r="U238" s="1201"/>
      <c r="V238" s="1201"/>
      <c r="W238" s="713"/>
      <c r="X238" s="1201"/>
      <c r="Y238" s="1201"/>
      <c r="Z238" s="1201"/>
      <c r="AA238" s="1201"/>
      <c r="AB238" s="713"/>
      <c r="AC238" s="1201"/>
      <c r="AD238" s="1201"/>
      <c r="AE238" s="1201"/>
      <c r="AF238" s="1201"/>
      <c r="AG238" s="692"/>
      <c r="AH238" s="692"/>
      <c r="AI238" s="692"/>
      <c r="AJ238" s="692"/>
      <c r="AK238" s="692"/>
      <c r="AL238" s="692"/>
      <c r="AM238" s="692"/>
      <c r="AN238" s="692"/>
      <c r="AO238" s="692"/>
      <c r="AP238" s="692"/>
      <c r="AQ238" s="692"/>
      <c r="AR238" s="692"/>
      <c r="AS238" s="692"/>
      <c r="AT238" s="692"/>
      <c r="AU238" s="692"/>
      <c r="AV238" s="692"/>
      <c r="AW238" s="692"/>
      <c r="AX238" s="692"/>
      <c r="AY238" s="692"/>
      <c r="AZ238" s="692"/>
      <c r="BA238" s="692"/>
      <c r="BB238" s="692"/>
      <c r="BC238" s="692"/>
      <c r="BD238" s="692"/>
    </row>
    <row r="239" spans="1:56" ht="25" customHeight="1">
      <c r="A239" s="692"/>
      <c r="B239" s="713">
        <v>25</v>
      </c>
      <c r="C239" s="713"/>
      <c r="D239" s="1201"/>
      <c r="E239" s="1201"/>
      <c r="F239" s="1201"/>
      <c r="G239" s="1201"/>
      <c r="H239" s="713"/>
      <c r="I239" s="1201"/>
      <c r="J239" s="1201"/>
      <c r="K239" s="1201"/>
      <c r="L239" s="1201"/>
      <c r="M239" s="713"/>
      <c r="N239" s="1201"/>
      <c r="O239" s="1201"/>
      <c r="P239" s="1201"/>
      <c r="Q239" s="1201"/>
      <c r="R239" s="713"/>
      <c r="S239" s="1201"/>
      <c r="T239" s="1201"/>
      <c r="U239" s="1201"/>
      <c r="V239" s="1201"/>
      <c r="W239" s="713"/>
      <c r="X239" s="1201"/>
      <c r="Y239" s="1201"/>
      <c r="Z239" s="1201"/>
      <c r="AA239" s="1201"/>
      <c r="AB239" s="713"/>
      <c r="AC239" s="1201"/>
      <c r="AD239" s="1201"/>
      <c r="AE239" s="1201"/>
      <c r="AF239" s="1201"/>
      <c r="AG239" s="692"/>
      <c r="AH239" s="692"/>
      <c r="AI239" s="692"/>
      <c r="AJ239" s="692"/>
      <c r="AK239" s="692"/>
      <c r="AL239" s="692"/>
      <c r="AM239" s="692"/>
      <c r="AN239" s="692"/>
      <c r="AO239" s="692"/>
      <c r="AP239" s="692"/>
      <c r="AQ239" s="692"/>
      <c r="AR239" s="692"/>
      <c r="AS239" s="692"/>
      <c r="AT239" s="692"/>
      <c r="AU239" s="692"/>
      <c r="AV239" s="692"/>
      <c r="AW239" s="692"/>
      <c r="AX239" s="692"/>
      <c r="AY239" s="692"/>
      <c r="AZ239" s="692"/>
      <c r="BA239" s="692"/>
      <c r="BB239" s="692"/>
      <c r="BC239" s="692"/>
      <c r="BD239" s="692"/>
    </row>
    <row r="240" spans="1:56" ht="25" customHeight="1">
      <c r="A240" s="692"/>
      <c r="B240" s="715">
        <v>26</v>
      </c>
      <c r="C240" s="713"/>
      <c r="D240" s="1201"/>
      <c r="E240" s="1201"/>
      <c r="F240" s="1201"/>
      <c r="G240" s="1201"/>
      <c r="H240" s="713"/>
      <c r="I240" s="1201"/>
      <c r="J240" s="1201"/>
      <c r="K240" s="1201"/>
      <c r="L240" s="1201"/>
      <c r="M240" s="713"/>
      <c r="N240" s="1201"/>
      <c r="O240" s="1201"/>
      <c r="P240" s="1201"/>
      <c r="Q240" s="1201"/>
      <c r="R240" s="713"/>
      <c r="S240" s="1201"/>
      <c r="T240" s="1201"/>
      <c r="U240" s="1201"/>
      <c r="V240" s="1201"/>
      <c r="W240" s="713"/>
      <c r="X240" s="1201"/>
      <c r="Y240" s="1201"/>
      <c r="Z240" s="1201"/>
      <c r="AA240" s="1201"/>
      <c r="AB240" s="713"/>
      <c r="AC240" s="1201"/>
      <c r="AD240" s="1201"/>
      <c r="AE240" s="1201"/>
      <c r="AF240" s="1201"/>
      <c r="AG240" s="692"/>
      <c r="AH240" s="692"/>
      <c r="AI240" s="692"/>
      <c r="AJ240" s="692"/>
      <c r="AK240" s="692"/>
      <c r="AL240" s="692"/>
      <c r="AM240" s="692"/>
      <c r="AN240" s="692"/>
      <c r="AO240" s="692"/>
      <c r="AP240" s="692"/>
      <c r="AQ240" s="692"/>
      <c r="AR240" s="692"/>
      <c r="AS240" s="692"/>
      <c r="AT240" s="692"/>
      <c r="AU240" s="692"/>
      <c r="AV240" s="692"/>
      <c r="AW240" s="692"/>
      <c r="AX240" s="692"/>
      <c r="AY240" s="692"/>
      <c r="AZ240" s="692"/>
      <c r="BA240" s="692"/>
      <c r="BB240" s="692"/>
      <c r="BC240" s="692"/>
      <c r="BD240" s="692"/>
    </row>
    <row r="241" spans="1:56" ht="25" customHeight="1">
      <c r="A241" s="692"/>
      <c r="B241" s="715">
        <v>27</v>
      </c>
      <c r="C241" s="713"/>
      <c r="D241" s="1201"/>
      <c r="E241" s="1201"/>
      <c r="F241" s="1201"/>
      <c r="G241" s="1201"/>
      <c r="H241" s="713"/>
      <c r="I241" s="1201"/>
      <c r="J241" s="1201"/>
      <c r="K241" s="1201"/>
      <c r="L241" s="1201"/>
      <c r="M241" s="713"/>
      <c r="N241" s="1201"/>
      <c r="O241" s="1201"/>
      <c r="P241" s="1201"/>
      <c r="Q241" s="1201"/>
      <c r="R241" s="713"/>
      <c r="S241" s="1201"/>
      <c r="T241" s="1201"/>
      <c r="U241" s="1201"/>
      <c r="V241" s="1201"/>
      <c r="W241" s="713"/>
      <c r="X241" s="1201"/>
      <c r="Y241" s="1201"/>
      <c r="Z241" s="1201"/>
      <c r="AA241" s="1201"/>
      <c r="AB241" s="713"/>
      <c r="AC241" s="1201"/>
      <c r="AD241" s="1201"/>
      <c r="AE241" s="1201"/>
      <c r="AF241" s="1201"/>
      <c r="AG241" s="692"/>
      <c r="AH241" s="692"/>
      <c r="AI241" s="692"/>
      <c r="AJ241" s="692"/>
      <c r="AK241" s="692"/>
      <c r="AL241" s="692"/>
      <c r="AM241" s="692"/>
      <c r="AN241" s="692"/>
      <c r="AO241" s="692"/>
      <c r="AP241" s="692"/>
      <c r="AQ241" s="692"/>
      <c r="AR241" s="692"/>
      <c r="AS241" s="692"/>
      <c r="AT241" s="692"/>
      <c r="AU241" s="692"/>
      <c r="AV241" s="692"/>
      <c r="AW241" s="692"/>
      <c r="AX241" s="692"/>
      <c r="AY241" s="692"/>
      <c r="AZ241" s="692"/>
      <c r="BA241" s="692"/>
      <c r="BB241" s="692"/>
      <c r="BC241" s="692"/>
      <c r="BD241" s="692"/>
    </row>
    <row r="242" spans="1:56" ht="25" customHeight="1">
      <c r="A242" s="692"/>
      <c r="B242" s="713">
        <v>28</v>
      </c>
      <c r="C242" s="713"/>
      <c r="D242" s="1201"/>
      <c r="E242" s="1201"/>
      <c r="F242" s="1201"/>
      <c r="G242" s="1201"/>
      <c r="H242" s="713"/>
      <c r="I242" s="1201"/>
      <c r="J242" s="1201"/>
      <c r="K242" s="1201"/>
      <c r="L242" s="1201"/>
      <c r="M242" s="713"/>
      <c r="N242" s="1201"/>
      <c r="O242" s="1201"/>
      <c r="P242" s="1201"/>
      <c r="Q242" s="1201"/>
      <c r="R242" s="713"/>
      <c r="S242" s="1201"/>
      <c r="T242" s="1201"/>
      <c r="U242" s="1201"/>
      <c r="V242" s="1201"/>
      <c r="W242" s="713"/>
      <c r="X242" s="1201"/>
      <c r="Y242" s="1201"/>
      <c r="Z242" s="1201"/>
      <c r="AA242" s="1201"/>
      <c r="AB242" s="713"/>
      <c r="AC242" s="1201"/>
      <c r="AD242" s="1201"/>
      <c r="AE242" s="1201"/>
      <c r="AF242" s="1201"/>
      <c r="AG242" s="692"/>
      <c r="AH242" s="692"/>
      <c r="AI242" s="692"/>
      <c r="AJ242" s="692"/>
      <c r="AK242" s="692"/>
      <c r="AL242" s="692"/>
      <c r="AM242" s="692"/>
      <c r="AN242" s="692"/>
      <c r="AO242" s="692"/>
      <c r="AP242" s="692"/>
      <c r="AQ242" s="692"/>
      <c r="AR242" s="692"/>
      <c r="AS242" s="692"/>
      <c r="AT242" s="692"/>
      <c r="AU242" s="692"/>
      <c r="AV242" s="692"/>
      <c r="AW242" s="692"/>
      <c r="AX242" s="692"/>
      <c r="AY242" s="692"/>
      <c r="AZ242" s="692"/>
      <c r="BA242" s="692"/>
      <c r="BB242" s="692"/>
      <c r="BC242" s="692"/>
      <c r="BD242" s="692"/>
    </row>
    <row r="243" spans="1:56" ht="25" customHeight="1">
      <c r="A243" s="692"/>
      <c r="B243" s="715">
        <v>29</v>
      </c>
      <c r="C243" s="713"/>
      <c r="D243" s="1201"/>
      <c r="E243" s="1201"/>
      <c r="F243" s="1201"/>
      <c r="G243" s="1201"/>
      <c r="H243" s="713"/>
      <c r="I243" s="1201"/>
      <c r="J243" s="1201"/>
      <c r="K243" s="1201"/>
      <c r="L243" s="1201"/>
      <c r="M243" s="713"/>
      <c r="N243" s="1201"/>
      <c r="O243" s="1201"/>
      <c r="P243" s="1201"/>
      <c r="Q243" s="1201"/>
      <c r="R243" s="713"/>
      <c r="S243" s="1201"/>
      <c r="T243" s="1201"/>
      <c r="U243" s="1201"/>
      <c r="V243" s="1201"/>
      <c r="W243" s="713"/>
      <c r="X243" s="1201"/>
      <c r="Y243" s="1201"/>
      <c r="Z243" s="1201"/>
      <c r="AA243" s="1201"/>
      <c r="AB243" s="713"/>
      <c r="AC243" s="1201"/>
      <c r="AD243" s="1201"/>
      <c r="AE243" s="1201"/>
      <c r="AF243" s="1201"/>
      <c r="AG243" s="692"/>
      <c r="AH243" s="692"/>
      <c r="AI243" s="692"/>
      <c r="AJ243" s="692"/>
      <c r="AK243" s="692"/>
      <c r="AL243" s="692"/>
      <c r="AM243" s="692"/>
      <c r="AN243" s="692"/>
      <c r="AO243" s="692"/>
      <c r="AP243" s="692"/>
      <c r="AQ243" s="692"/>
      <c r="AR243" s="692"/>
      <c r="AS243" s="692"/>
      <c r="AT243" s="692"/>
      <c r="AU243" s="692"/>
      <c r="AV243" s="692"/>
      <c r="AW243" s="692"/>
      <c r="AX243" s="692"/>
      <c r="AY243" s="692"/>
      <c r="AZ243" s="692"/>
      <c r="BA243" s="692"/>
      <c r="BB243" s="692"/>
      <c r="BC243" s="692"/>
      <c r="BD243" s="692"/>
    </row>
    <row r="244" spans="1:56" ht="25" customHeight="1">
      <c r="A244" s="692"/>
      <c r="B244" s="715">
        <v>30</v>
      </c>
      <c r="C244" s="713"/>
      <c r="D244" s="1201"/>
      <c r="E244" s="1201"/>
      <c r="F244" s="1201"/>
      <c r="G244" s="1201"/>
      <c r="H244" s="713"/>
      <c r="I244" s="1201"/>
      <c r="J244" s="1201"/>
      <c r="K244" s="1201"/>
      <c r="L244" s="1201"/>
      <c r="M244" s="713"/>
      <c r="N244" s="1201"/>
      <c r="O244" s="1201"/>
      <c r="P244" s="1201"/>
      <c r="Q244" s="1201"/>
      <c r="R244" s="713"/>
      <c r="S244" s="1201"/>
      <c r="T244" s="1201"/>
      <c r="U244" s="1201"/>
      <c r="V244" s="1201"/>
      <c r="W244" s="713"/>
      <c r="X244" s="1201"/>
      <c r="Y244" s="1201"/>
      <c r="Z244" s="1201"/>
      <c r="AA244" s="1201"/>
      <c r="AB244" s="713"/>
      <c r="AC244" s="1201"/>
      <c r="AD244" s="1201"/>
      <c r="AE244" s="1201"/>
      <c r="AF244" s="1201"/>
      <c r="AG244" s="692"/>
      <c r="AH244" s="692"/>
      <c r="AI244" s="692"/>
      <c r="AJ244" s="692"/>
      <c r="AK244" s="692"/>
      <c r="AL244" s="692"/>
      <c r="AM244" s="692"/>
      <c r="AN244" s="692"/>
      <c r="AO244" s="692"/>
      <c r="AP244" s="692"/>
      <c r="AQ244" s="692"/>
      <c r="AR244" s="692"/>
      <c r="AS244" s="692"/>
      <c r="AT244" s="692"/>
      <c r="AU244" s="692"/>
      <c r="AV244" s="692"/>
      <c r="AW244" s="692"/>
      <c r="AX244" s="692"/>
      <c r="AY244" s="692"/>
      <c r="AZ244" s="692"/>
      <c r="BA244" s="692"/>
      <c r="BB244" s="692"/>
      <c r="BC244" s="692"/>
      <c r="BD244" s="692"/>
    </row>
    <row r="245" spans="1:56" ht="25" customHeight="1">
      <c r="A245" s="692"/>
      <c r="B245" s="713">
        <v>31</v>
      </c>
      <c r="C245" s="715"/>
      <c r="D245" s="1202"/>
      <c r="E245" s="1202"/>
      <c r="F245" s="1202"/>
      <c r="G245" s="1202"/>
      <c r="H245" s="715"/>
      <c r="I245" s="1202"/>
      <c r="J245" s="1202"/>
      <c r="K245" s="1202"/>
      <c r="L245" s="1202"/>
      <c r="M245" s="715"/>
      <c r="N245" s="1202"/>
      <c r="O245" s="1202"/>
      <c r="P245" s="1202"/>
      <c r="Q245" s="1202"/>
      <c r="R245" s="715"/>
      <c r="S245" s="1202"/>
      <c r="T245" s="1202"/>
      <c r="U245" s="1202"/>
      <c r="V245" s="1202"/>
      <c r="W245" s="715"/>
      <c r="X245" s="1202"/>
      <c r="Y245" s="1202"/>
      <c r="Z245" s="1202"/>
      <c r="AA245" s="1202"/>
      <c r="AB245" s="715"/>
      <c r="AC245" s="1202"/>
      <c r="AD245" s="1202"/>
      <c r="AE245" s="1202"/>
      <c r="AF245" s="1202"/>
      <c r="AG245" s="692"/>
      <c r="AH245" s="692"/>
      <c r="AI245" s="692"/>
      <c r="AJ245" s="692"/>
      <c r="AK245" s="692"/>
      <c r="AL245" s="692"/>
      <c r="AM245" s="692"/>
      <c r="AN245" s="692"/>
      <c r="AO245" s="692"/>
      <c r="AP245" s="692"/>
      <c r="AQ245" s="692"/>
      <c r="AR245" s="692"/>
      <c r="AS245" s="692"/>
      <c r="AT245" s="692"/>
      <c r="AU245" s="692"/>
      <c r="AV245" s="692"/>
      <c r="AW245" s="692"/>
      <c r="AX245" s="692"/>
      <c r="AY245" s="692"/>
      <c r="AZ245" s="692"/>
      <c r="BA245" s="692"/>
      <c r="BB245" s="692"/>
      <c r="BC245" s="692"/>
      <c r="BD245" s="692"/>
    </row>
    <row r="246" spans="1:56" ht="25" customHeight="1">
      <c r="A246" s="1163"/>
      <c r="B246" s="1164"/>
      <c r="C246" s="1164"/>
      <c r="D246" s="1165"/>
      <c r="E246" s="1165"/>
      <c r="F246" s="1165"/>
      <c r="G246" s="1164"/>
      <c r="H246" s="1166"/>
      <c r="I246" s="1167"/>
      <c r="J246" s="1167"/>
      <c r="K246" s="1167"/>
      <c r="L246" s="1164"/>
      <c r="M246" s="1164"/>
      <c r="N246" s="1165"/>
      <c r="O246" s="1165"/>
      <c r="P246" s="1165"/>
      <c r="Q246" s="1164"/>
      <c r="R246" s="1164"/>
      <c r="S246" s="1165"/>
      <c r="T246" s="1165"/>
      <c r="U246" s="1165"/>
      <c r="V246" s="1164"/>
      <c r="W246" s="1164"/>
      <c r="X246" s="1165"/>
      <c r="Y246" s="1165"/>
      <c r="Z246" s="1165"/>
      <c r="AA246" s="1164"/>
      <c r="AB246" s="1164"/>
      <c r="AC246" s="1165"/>
      <c r="AD246" s="1165"/>
      <c r="AE246" s="1165"/>
      <c r="AF246" s="692"/>
      <c r="AG246" s="692"/>
      <c r="AH246" s="692"/>
      <c r="AI246" s="692"/>
      <c r="AJ246" s="692"/>
      <c r="AK246" s="692"/>
      <c r="AL246" s="692"/>
      <c r="AM246" s="692"/>
      <c r="AN246" s="692"/>
      <c r="AO246" s="692"/>
      <c r="AP246" s="692"/>
      <c r="AQ246" s="692"/>
      <c r="AR246" s="692"/>
      <c r="AS246" s="692"/>
      <c r="AT246" s="692"/>
      <c r="AU246" s="692"/>
      <c r="AV246" s="692"/>
      <c r="AW246" s="692"/>
      <c r="AX246" s="692"/>
      <c r="AY246" s="692"/>
      <c r="AZ246" s="692"/>
      <c r="BA246" s="692"/>
      <c r="BB246" s="692"/>
      <c r="BC246" s="692"/>
      <c r="BD246" s="692"/>
    </row>
    <row r="247" spans="1:56" ht="25" customHeight="1">
      <c r="A247" s="1163"/>
      <c r="B247" s="1168"/>
      <c r="C247" s="1168"/>
      <c r="D247" s="1165"/>
      <c r="E247" s="1165"/>
      <c r="F247" s="1165"/>
      <c r="G247" s="1168"/>
      <c r="H247" s="1169"/>
      <c r="I247" s="1167"/>
      <c r="J247" s="1167"/>
      <c r="K247" s="1167"/>
      <c r="L247" s="1170"/>
      <c r="M247" s="1170"/>
      <c r="N247" s="1171"/>
      <c r="O247" s="1171"/>
      <c r="P247" s="1171"/>
      <c r="Q247" s="1170"/>
      <c r="R247" s="1170"/>
      <c r="S247" s="1171"/>
      <c r="T247" s="1171"/>
      <c r="U247" s="1171"/>
      <c r="V247" s="1170"/>
      <c r="W247" s="1170"/>
      <c r="X247" s="1171"/>
      <c r="Y247" s="1171"/>
      <c r="Z247" s="1171"/>
      <c r="AA247" s="1170"/>
      <c r="AB247" s="1164"/>
      <c r="AC247" s="1171"/>
      <c r="AD247" s="1171"/>
      <c r="AE247" s="1171"/>
      <c r="AF247" s="692"/>
      <c r="AG247" s="692"/>
      <c r="AH247" s="692"/>
      <c r="AI247" s="692"/>
      <c r="AJ247" s="692"/>
      <c r="AK247" s="692"/>
      <c r="AL247" s="692"/>
      <c r="AM247" s="692"/>
      <c r="AN247" s="692"/>
      <c r="AO247" s="692"/>
      <c r="AP247" s="692"/>
      <c r="AQ247" s="692"/>
      <c r="AR247" s="692"/>
      <c r="AS247" s="692"/>
      <c r="AT247" s="692"/>
      <c r="AU247" s="692"/>
      <c r="AV247" s="692"/>
      <c r="AW247" s="692"/>
      <c r="AX247" s="692"/>
      <c r="AY247" s="692"/>
      <c r="AZ247" s="692"/>
      <c r="BA247" s="692"/>
      <c r="BB247" s="692"/>
      <c r="BC247" s="692"/>
      <c r="BD247" s="692"/>
    </row>
    <row r="248" spans="1:56" ht="25" customHeight="1">
      <c r="A248" s="1163"/>
      <c r="B248" s="1165"/>
      <c r="C248" s="1165"/>
      <c r="D248" s="1165"/>
      <c r="E248" s="1165"/>
      <c r="F248" s="1165"/>
      <c r="G248" s="1165"/>
      <c r="H248" s="1172"/>
      <c r="I248" s="1167"/>
      <c r="J248" s="1167"/>
      <c r="K248" s="1167"/>
      <c r="L248" s="1171"/>
      <c r="M248" s="1171"/>
      <c r="N248" s="1171"/>
      <c r="O248" s="1171"/>
      <c r="P248" s="1171"/>
      <c r="Q248" s="1171"/>
      <c r="R248" s="1171"/>
      <c r="S248" s="1171"/>
      <c r="T248" s="1171"/>
      <c r="U248" s="1171"/>
      <c r="V248" s="1171"/>
      <c r="W248" s="1171"/>
      <c r="X248" s="1171"/>
      <c r="Y248" s="1171"/>
      <c r="Z248" s="1171"/>
      <c r="AA248" s="1171"/>
      <c r="AB248" s="1168"/>
      <c r="AC248" s="1171"/>
      <c r="AD248" s="1171"/>
      <c r="AE248" s="1171"/>
      <c r="AF248" s="692"/>
      <c r="AG248" s="692"/>
      <c r="AH248" s="692"/>
      <c r="AI248" s="692"/>
      <c r="AJ248" s="692"/>
      <c r="AK248" s="692"/>
      <c r="AL248" s="692"/>
      <c r="AM248" s="692"/>
      <c r="AN248" s="692"/>
      <c r="AO248" s="692"/>
      <c r="AP248" s="692"/>
      <c r="AQ248" s="692"/>
      <c r="AR248" s="692"/>
      <c r="AS248" s="692"/>
      <c r="AT248" s="692"/>
      <c r="AU248" s="692"/>
      <c r="AV248" s="692"/>
      <c r="AW248" s="692"/>
      <c r="AX248" s="692"/>
      <c r="AY248" s="692"/>
      <c r="AZ248" s="692"/>
      <c r="BA248" s="692"/>
      <c r="BB248" s="692"/>
      <c r="BC248" s="692"/>
      <c r="BD248" s="692"/>
    </row>
    <row r="249" spans="1:56" ht="25" customHeight="1">
      <c r="A249" s="1163"/>
      <c r="B249" s="1171"/>
      <c r="C249" s="1171"/>
      <c r="D249" s="1171"/>
      <c r="E249" s="1171"/>
      <c r="F249" s="1171"/>
      <c r="G249" s="1171"/>
      <c r="H249" s="1172"/>
      <c r="I249" s="1173"/>
      <c r="J249" s="1173"/>
      <c r="K249" s="1173"/>
      <c r="L249" s="1171"/>
      <c r="M249" s="1171"/>
      <c r="N249" s="1171"/>
      <c r="O249" s="1171"/>
      <c r="P249" s="1171"/>
      <c r="Q249" s="1171"/>
      <c r="R249" s="1171"/>
      <c r="S249" s="1171"/>
      <c r="T249" s="1171"/>
      <c r="U249" s="1171"/>
      <c r="V249" s="1171"/>
      <c r="W249" s="1171"/>
      <c r="X249" s="1171"/>
      <c r="Y249" s="1171"/>
      <c r="Z249" s="1171"/>
      <c r="AA249" s="1171"/>
      <c r="AB249" s="1168"/>
      <c r="AC249" s="1171"/>
      <c r="AD249" s="1171"/>
      <c r="AE249" s="1171"/>
      <c r="AF249" s="692"/>
      <c r="AG249" s="692"/>
      <c r="AH249" s="692"/>
      <c r="AI249" s="692"/>
      <c r="AJ249" s="692"/>
      <c r="AK249" s="692"/>
      <c r="AL249" s="692"/>
      <c r="AM249" s="692"/>
      <c r="AN249" s="692"/>
      <c r="AO249" s="692"/>
      <c r="AP249" s="692"/>
      <c r="AQ249" s="692"/>
      <c r="AR249" s="692"/>
      <c r="AS249" s="692"/>
      <c r="AT249" s="692"/>
      <c r="AU249" s="692"/>
      <c r="AV249" s="692"/>
      <c r="AW249" s="692"/>
      <c r="AX249" s="692"/>
      <c r="AY249" s="692"/>
      <c r="AZ249" s="692"/>
      <c r="BA249" s="692"/>
      <c r="BB249" s="692"/>
      <c r="BC249" s="692"/>
      <c r="BD249" s="692"/>
    </row>
    <row r="250" spans="1:56" ht="25" customHeight="1">
      <c r="A250" s="1163"/>
      <c r="B250" s="1163"/>
      <c r="C250" s="1163"/>
      <c r="D250" s="1163"/>
      <c r="E250" s="1163"/>
      <c r="F250" s="1163"/>
      <c r="G250" s="1163"/>
      <c r="H250" s="1163"/>
      <c r="I250" s="1163"/>
      <c r="J250" s="1163"/>
      <c r="K250" s="1163"/>
      <c r="L250" s="1163"/>
      <c r="M250" s="1163"/>
      <c r="N250" s="1163"/>
      <c r="O250" s="1163"/>
      <c r="P250" s="1163"/>
      <c r="Q250" s="1163"/>
      <c r="R250" s="1163"/>
      <c r="S250" s="1163"/>
      <c r="T250" s="1163"/>
      <c r="U250" s="1163"/>
      <c r="V250" s="1163"/>
      <c r="W250" s="1163"/>
      <c r="X250" s="1163"/>
      <c r="Y250" s="1163"/>
      <c r="Z250" s="1163"/>
      <c r="AA250" s="1163"/>
      <c r="AB250" s="1163"/>
      <c r="AC250" s="1163"/>
      <c r="AD250" s="1163"/>
      <c r="AE250" s="1163"/>
      <c r="AF250" s="692"/>
      <c r="AG250" s="692"/>
      <c r="AH250" s="692"/>
      <c r="AI250" s="692"/>
      <c r="AJ250" s="692"/>
      <c r="AK250" s="692"/>
      <c r="AL250" s="692"/>
      <c r="AM250" s="692"/>
      <c r="AN250" s="692"/>
      <c r="AO250" s="692"/>
      <c r="AP250" s="692"/>
      <c r="AQ250" s="692"/>
      <c r="AR250" s="692"/>
      <c r="AS250" s="692"/>
      <c r="AT250" s="692"/>
      <c r="AU250" s="692"/>
      <c r="AV250" s="692"/>
      <c r="AW250" s="692"/>
      <c r="AX250" s="692"/>
      <c r="AY250" s="692"/>
      <c r="AZ250" s="692"/>
      <c r="BA250" s="692"/>
      <c r="BB250" s="692"/>
      <c r="BC250" s="692"/>
      <c r="BD250" s="692"/>
    </row>
    <row r="251" spans="1:56" ht="25" customHeight="1">
      <c r="A251" s="1163"/>
      <c r="B251" s="1163"/>
      <c r="C251" s="1163"/>
      <c r="D251" s="1163"/>
      <c r="E251" s="1163"/>
      <c r="F251" s="1163"/>
      <c r="G251" s="1163"/>
      <c r="H251" s="1163"/>
      <c r="I251" s="1163"/>
      <c r="J251" s="1163"/>
      <c r="K251" s="1163"/>
      <c r="L251" s="1163"/>
      <c r="M251" s="1163"/>
      <c r="N251" s="1163"/>
      <c r="O251" s="1163"/>
      <c r="P251" s="1163"/>
      <c r="Q251" s="1163"/>
      <c r="R251" s="1163"/>
      <c r="S251" s="1163"/>
      <c r="T251" s="1163"/>
      <c r="U251" s="1163"/>
      <c r="V251" s="1163"/>
      <c r="W251" s="1163"/>
      <c r="X251" s="1163"/>
      <c r="Y251" s="1163"/>
      <c r="Z251" s="1163"/>
      <c r="AA251" s="1163"/>
      <c r="AB251" s="1163"/>
      <c r="AC251" s="1163"/>
      <c r="AD251" s="1163"/>
      <c r="AE251" s="1163"/>
      <c r="AF251" s="692"/>
      <c r="AG251" s="692"/>
      <c r="AH251" s="692"/>
      <c r="AI251" s="692"/>
      <c r="AJ251" s="692"/>
      <c r="AK251" s="692"/>
      <c r="AL251" s="692"/>
      <c r="AM251" s="692"/>
      <c r="AN251" s="692"/>
      <c r="AO251" s="692"/>
      <c r="AP251" s="692"/>
      <c r="AQ251" s="692"/>
      <c r="AR251" s="692"/>
      <c r="AS251" s="692"/>
      <c r="AT251" s="692"/>
      <c r="AU251" s="692"/>
      <c r="AV251" s="692"/>
      <c r="AW251" s="692"/>
      <c r="AX251" s="692"/>
      <c r="AY251" s="692"/>
      <c r="AZ251" s="692"/>
      <c r="BA251" s="692"/>
      <c r="BB251" s="692"/>
      <c r="BC251" s="692"/>
      <c r="BD251" s="692"/>
    </row>
    <row r="252" spans="1:56" ht="25" customHeight="1">
      <c r="A252" s="1163"/>
      <c r="B252" s="1163"/>
      <c r="C252" s="1163"/>
      <c r="D252" s="1163"/>
      <c r="E252" s="1163"/>
      <c r="F252" s="1163"/>
      <c r="G252" s="1163"/>
      <c r="H252" s="1163"/>
      <c r="I252" s="1163"/>
      <c r="J252" s="1163"/>
      <c r="K252" s="1163"/>
      <c r="L252" s="1163"/>
      <c r="M252" s="1163"/>
      <c r="N252" s="1163"/>
      <c r="O252" s="1163"/>
      <c r="P252" s="1163"/>
      <c r="Q252" s="1163"/>
      <c r="R252" s="1163"/>
      <c r="S252" s="1163"/>
      <c r="T252" s="1163"/>
      <c r="U252" s="1163"/>
      <c r="V252" s="1163"/>
      <c r="W252" s="1163"/>
      <c r="X252" s="1163"/>
      <c r="Y252" s="1163"/>
      <c r="Z252" s="1163"/>
      <c r="AA252" s="1163"/>
      <c r="AB252" s="1163"/>
      <c r="AC252" s="1163"/>
      <c r="AD252" s="1163"/>
      <c r="AE252" s="1163"/>
      <c r="AF252" s="692"/>
      <c r="AG252" s="692"/>
      <c r="AH252" s="692"/>
      <c r="AI252" s="692"/>
      <c r="AJ252" s="692"/>
      <c r="AK252" s="692"/>
      <c r="AL252" s="692"/>
      <c r="AM252" s="692"/>
      <c r="AN252" s="692"/>
      <c r="AO252" s="692"/>
      <c r="AP252" s="692"/>
      <c r="AQ252" s="692"/>
      <c r="AR252" s="692"/>
      <c r="AS252" s="692"/>
      <c r="AT252" s="692"/>
      <c r="AU252" s="692"/>
      <c r="AV252" s="692"/>
      <c r="AW252" s="692"/>
      <c r="AX252" s="692"/>
      <c r="AY252" s="692"/>
      <c r="AZ252" s="692"/>
      <c r="BA252" s="692"/>
      <c r="BB252" s="692"/>
      <c r="BC252" s="692"/>
      <c r="BD252" s="692"/>
    </row>
    <row r="253" spans="1:56" ht="25" customHeight="1">
      <c r="A253" s="1163"/>
      <c r="B253" s="1174"/>
      <c r="C253" s="1175"/>
      <c r="D253" s="1175"/>
      <c r="E253" s="1175"/>
      <c r="F253" s="1175"/>
      <c r="G253" s="1175"/>
      <c r="H253" s="1175"/>
      <c r="I253" s="1175"/>
      <c r="J253" s="1163"/>
      <c r="K253" s="1176"/>
      <c r="L253" s="1177"/>
      <c r="M253" s="1177"/>
      <c r="N253" s="1177"/>
      <c r="O253" s="1177"/>
      <c r="P253" s="1177"/>
      <c r="Q253" s="1177"/>
      <c r="R253" s="1177"/>
      <c r="S253" s="1177"/>
      <c r="T253" s="1177"/>
      <c r="U253" s="1177"/>
      <c r="V253" s="1177"/>
      <c r="W253" s="1177"/>
      <c r="X253" s="1177"/>
      <c r="Y253" s="1178"/>
      <c r="Z253" s="1163"/>
      <c r="AA253" s="1163"/>
      <c r="AB253" s="1163"/>
      <c r="AC253" s="1163"/>
      <c r="AD253" s="1163"/>
      <c r="AE253" s="1163"/>
      <c r="AF253" s="692"/>
      <c r="AG253" s="692"/>
      <c r="AH253" s="692"/>
      <c r="AI253" s="692"/>
      <c r="AJ253" s="692"/>
      <c r="AK253" s="692"/>
      <c r="AL253" s="692"/>
      <c r="AM253" s="692"/>
      <c r="AN253" s="692"/>
      <c r="AO253" s="692"/>
      <c r="AP253" s="692"/>
      <c r="AQ253" s="692"/>
      <c r="AR253" s="692"/>
      <c r="AS253" s="692"/>
      <c r="AT253" s="692"/>
      <c r="AU253" s="692"/>
      <c r="AV253" s="692"/>
      <c r="AW253" s="692"/>
      <c r="AX253" s="692"/>
      <c r="AY253" s="692"/>
      <c r="AZ253" s="692"/>
      <c r="BA253" s="692"/>
      <c r="BB253" s="692"/>
      <c r="BC253" s="692"/>
      <c r="BD253" s="692"/>
    </row>
    <row r="254" spans="1:56" ht="25" customHeight="1">
      <c r="A254" s="1163"/>
      <c r="B254" s="1175"/>
      <c r="C254" s="1175"/>
      <c r="D254" s="1175"/>
      <c r="E254" s="1175"/>
      <c r="F254" s="1175"/>
      <c r="G254" s="1175"/>
      <c r="H254" s="1175"/>
      <c r="I254" s="1175"/>
      <c r="J254" s="1163"/>
      <c r="K254" s="1177"/>
      <c r="L254" s="1177"/>
      <c r="M254" s="1177"/>
      <c r="N254" s="1177"/>
      <c r="O254" s="1177"/>
      <c r="P254" s="1177"/>
      <c r="Q254" s="1177"/>
      <c r="R254" s="1177"/>
      <c r="S254" s="1177"/>
      <c r="T254" s="1177"/>
      <c r="U254" s="1177"/>
      <c r="V254" s="1177"/>
      <c r="W254" s="1177"/>
      <c r="X254" s="1177"/>
      <c r="Y254" s="1178"/>
      <c r="Z254" s="1163"/>
      <c r="AA254" s="1163"/>
      <c r="AB254" s="1163"/>
      <c r="AC254" s="1163"/>
      <c r="AD254" s="1163"/>
      <c r="AE254" s="1163"/>
      <c r="AF254" s="692"/>
      <c r="AG254" s="692"/>
      <c r="AH254" s="692"/>
      <c r="AI254" s="692"/>
      <c r="AJ254" s="692"/>
      <c r="AK254" s="692"/>
      <c r="AL254" s="692"/>
      <c r="AM254" s="692"/>
      <c r="AN254" s="692"/>
      <c r="AO254" s="692"/>
      <c r="AP254" s="692"/>
      <c r="AQ254" s="692"/>
      <c r="AR254" s="692"/>
      <c r="AS254" s="692"/>
      <c r="AT254" s="692"/>
      <c r="AU254" s="692"/>
      <c r="AV254" s="692"/>
      <c r="AW254" s="692"/>
      <c r="AX254" s="692"/>
      <c r="AY254" s="692"/>
      <c r="AZ254" s="692"/>
      <c r="BA254" s="692"/>
      <c r="BB254" s="692"/>
      <c r="BC254" s="692"/>
      <c r="BD254" s="692"/>
    </row>
    <row r="255" spans="1:56" ht="25" customHeight="1">
      <c r="A255" s="1163"/>
      <c r="B255" s="1175"/>
      <c r="C255" s="1175"/>
      <c r="D255" s="1175"/>
      <c r="E255" s="1175"/>
      <c r="F255" s="1175"/>
      <c r="G255" s="1175"/>
      <c r="H255" s="1175"/>
      <c r="I255" s="1175"/>
      <c r="J255" s="1163"/>
      <c r="K255" s="1177"/>
      <c r="L255" s="1177"/>
      <c r="M255" s="1177"/>
      <c r="N255" s="1177"/>
      <c r="O255" s="1177"/>
      <c r="P255" s="1177"/>
      <c r="Q255" s="1177"/>
      <c r="R255" s="1177"/>
      <c r="S255" s="1177"/>
      <c r="T255" s="1177"/>
      <c r="U255" s="1177"/>
      <c r="V255" s="1177"/>
      <c r="W255" s="1177"/>
      <c r="X255" s="1177"/>
      <c r="Y255" s="1178"/>
      <c r="Z255" s="1179"/>
      <c r="AA255" s="1179"/>
      <c r="AB255" s="1179"/>
      <c r="AC255" s="1179"/>
      <c r="AD255" s="1179"/>
      <c r="AE255" s="1179"/>
      <c r="AF255" s="692"/>
      <c r="AG255" s="692"/>
      <c r="AH255" s="692"/>
      <c r="AI255" s="692"/>
      <c r="AJ255" s="692"/>
      <c r="AK255" s="692"/>
      <c r="AL255" s="692"/>
      <c r="AM255" s="692"/>
      <c r="AN255" s="692"/>
      <c r="AO255" s="692"/>
      <c r="AP255" s="692"/>
      <c r="AQ255" s="692"/>
      <c r="AR255" s="692"/>
      <c r="AS255" s="692"/>
      <c r="AT255" s="692"/>
      <c r="AU255" s="692"/>
      <c r="AV255" s="692"/>
      <c r="AW255" s="692"/>
      <c r="AX255" s="692"/>
      <c r="AY255" s="692"/>
      <c r="AZ255" s="692"/>
      <c r="BA255" s="692"/>
      <c r="BB255" s="692"/>
      <c r="BC255" s="692"/>
      <c r="BD255" s="692"/>
    </row>
    <row r="256" spans="1:56" ht="25" customHeight="1">
      <c r="A256" s="1163"/>
      <c r="B256" s="1180"/>
      <c r="C256" s="1180"/>
      <c r="D256" s="1180"/>
      <c r="E256" s="1180"/>
      <c r="F256" s="1180"/>
      <c r="G256" s="1180"/>
      <c r="H256" s="1180"/>
      <c r="I256" s="1180"/>
      <c r="J256" s="1180"/>
      <c r="K256" s="1180"/>
      <c r="L256" s="1180"/>
      <c r="M256" s="1180"/>
      <c r="N256" s="1180"/>
      <c r="O256" s="1180"/>
      <c r="P256" s="1180"/>
      <c r="Q256" s="1180"/>
      <c r="R256" s="1180"/>
      <c r="S256" s="1180"/>
      <c r="T256" s="1180"/>
      <c r="U256" s="1180"/>
      <c r="V256" s="1180"/>
      <c r="W256" s="1180"/>
      <c r="X256" s="1180"/>
      <c r="Y256" s="1180"/>
      <c r="Z256" s="1180"/>
      <c r="AA256" s="1180"/>
      <c r="AB256" s="1180"/>
      <c r="AC256" s="1180"/>
      <c r="AD256" s="1180"/>
      <c r="AE256" s="1180"/>
      <c r="AF256" s="692"/>
      <c r="AG256" s="692"/>
      <c r="AH256" s="692"/>
      <c r="AI256" s="692"/>
      <c r="AJ256" s="692"/>
      <c r="AK256" s="692"/>
      <c r="AL256" s="692"/>
      <c r="AM256" s="692"/>
      <c r="AN256" s="692"/>
      <c r="AO256" s="692"/>
      <c r="AP256" s="692"/>
      <c r="AQ256" s="692"/>
      <c r="AR256" s="692"/>
      <c r="AS256" s="692"/>
      <c r="AT256" s="692"/>
      <c r="AU256" s="692"/>
      <c r="AV256" s="692"/>
      <c r="AW256" s="692"/>
      <c r="AX256" s="692"/>
      <c r="AY256" s="692"/>
      <c r="AZ256" s="692"/>
      <c r="BA256" s="692"/>
      <c r="BB256" s="692"/>
      <c r="BC256" s="692"/>
      <c r="BD256" s="692"/>
    </row>
    <row r="257" spans="1:56" ht="25" customHeight="1">
      <c r="A257" s="1163"/>
      <c r="B257" s="1181"/>
      <c r="C257" s="1181"/>
      <c r="D257" s="1181"/>
      <c r="E257" s="1181"/>
      <c r="F257" s="1181"/>
      <c r="G257" s="1181"/>
      <c r="H257" s="1181"/>
      <c r="I257" s="1181"/>
      <c r="J257" s="1181"/>
      <c r="K257" s="1181"/>
      <c r="L257" s="1181"/>
      <c r="M257" s="1181"/>
      <c r="N257" s="1181"/>
      <c r="O257" s="1181"/>
      <c r="P257" s="1181"/>
      <c r="Q257" s="1181"/>
      <c r="R257" s="1181"/>
      <c r="S257" s="1181"/>
      <c r="T257" s="1181"/>
      <c r="U257" s="1181"/>
      <c r="V257" s="1181"/>
      <c r="W257" s="1181"/>
      <c r="X257" s="1181"/>
      <c r="Y257" s="1181"/>
      <c r="Z257" s="1181"/>
      <c r="AA257" s="1181"/>
      <c r="AB257" s="1181"/>
      <c r="AC257" s="1181"/>
      <c r="AD257" s="1181"/>
      <c r="AE257" s="1181"/>
      <c r="AF257" s="692"/>
      <c r="AG257" s="692"/>
      <c r="AH257" s="692"/>
      <c r="AI257" s="692"/>
      <c r="AJ257" s="692"/>
      <c r="AK257" s="692"/>
      <c r="AL257" s="692"/>
      <c r="AM257" s="692"/>
      <c r="AN257" s="692"/>
      <c r="AO257" s="692"/>
      <c r="AP257" s="692"/>
      <c r="AQ257" s="692"/>
      <c r="AR257" s="692"/>
      <c r="AS257" s="692"/>
      <c r="AT257" s="692"/>
      <c r="AU257" s="692"/>
      <c r="AV257" s="692"/>
      <c r="AW257" s="692"/>
      <c r="AX257" s="692"/>
      <c r="AY257" s="692"/>
      <c r="AZ257" s="692"/>
      <c r="BA257" s="692"/>
      <c r="BB257" s="692"/>
      <c r="BC257" s="692"/>
      <c r="BD257" s="692"/>
    </row>
    <row r="258" spans="1:56" ht="25" customHeight="1">
      <c r="A258" s="1163"/>
      <c r="B258" s="1181"/>
      <c r="C258" s="1181"/>
      <c r="D258" s="1181"/>
      <c r="E258" s="1181"/>
      <c r="F258" s="1181"/>
      <c r="G258" s="1181"/>
      <c r="H258" s="1181"/>
      <c r="I258" s="1181"/>
      <c r="J258" s="1181"/>
      <c r="K258" s="1181"/>
      <c r="L258" s="1181"/>
      <c r="M258" s="1181"/>
      <c r="N258" s="1181"/>
      <c r="O258" s="1181"/>
      <c r="P258" s="1181"/>
      <c r="Q258" s="1181"/>
      <c r="R258" s="1181"/>
      <c r="S258" s="1181"/>
      <c r="T258" s="1181"/>
      <c r="U258" s="1181"/>
      <c r="V258" s="1181"/>
      <c r="W258" s="1181"/>
      <c r="X258" s="1181"/>
      <c r="Y258" s="1181"/>
      <c r="Z258" s="1181"/>
      <c r="AA258" s="1181"/>
      <c r="AB258" s="1181"/>
      <c r="AC258" s="1181"/>
      <c r="AD258" s="1181"/>
      <c r="AE258" s="1181"/>
      <c r="AF258" s="692"/>
      <c r="AG258" s="692"/>
      <c r="AH258" s="692"/>
      <c r="AI258" s="692"/>
      <c r="AJ258" s="692"/>
      <c r="AK258" s="692"/>
      <c r="AL258" s="692"/>
      <c r="AM258" s="692"/>
      <c r="AN258" s="692"/>
      <c r="AO258" s="692"/>
      <c r="AP258" s="692"/>
      <c r="AQ258" s="692"/>
      <c r="AR258" s="692"/>
      <c r="AS258" s="692"/>
      <c r="AT258" s="692"/>
      <c r="AU258" s="692"/>
      <c r="AV258" s="692"/>
      <c r="AW258" s="692"/>
      <c r="AX258" s="692"/>
      <c r="AY258" s="692"/>
      <c r="AZ258" s="692"/>
      <c r="BA258" s="692"/>
      <c r="BB258" s="692"/>
      <c r="BC258" s="692"/>
      <c r="BD258" s="692"/>
    </row>
    <row r="259" spans="1:56" ht="25" customHeight="1">
      <c r="A259" s="1163"/>
      <c r="B259" s="1164"/>
      <c r="C259" s="1182"/>
      <c r="D259" s="1183"/>
      <c r="E259" s="1183"/>
      <c r="F259" s="1183"/>
      <c r="G259" s="1164"/>
      <c r="H259" s="1184"/>
      <c r="I259" s="1180"/>
      <c r="J259" s="1180"/>
      <c r="K259" s="1180"/>
      <c r="L259" s="1164"/>
      <c r="M259" s="1164"/>
      <c r="N259" s="1180"/>
      <c r="O259" s="1180"/>
      <c r="P259" s="1180"/>
      <c r="Q259" s="1164"/>
      <c r="R259" s="1164"/>
      <c r="S259" s="1180"/>
      <c r="T259" s="1180"/>
      <c r="U259" s="1180"/>
      <c r="V259" s="1164"/>
      <c r="W259" s="1164"/>
      <c r="X259" s="1180"/>
      <c r="Y259" s="1180"/>
      <c r="Z259" s="1180"/>
      <c r="AA259" s="1164"/>
      <c r="AB259" s="1164"/>
      <c r="AC259" s="1180"/>
      <c r="AD259" s="1180"/>
      <c r="AE259" s="1180"/>
      <c r="AF259" s="692"/>
      <c r="AG259" s="692"/>
      <c r="AH259" s="692"/>
      <c r="AI259" s="692"/>
      <c r="AJ259" s="692"/>
      <c r="AK259" s="692"/>
      <c r="AL259" s="692"/>
      <c r="AM259" s="692"/>
      <c r="AN259" s="692"/>
      <c r="AO259" s="692"/>
      <c r="AP259" s="692"/>
      <c r="AQ259" s="692"/>
      <c r="AR259" s="692"/>
      <c r="AS259" s="692"/>
      <c r="AT259" s="692"/>
      <c r="AU259" s="692"/>
      <c r="AV259" s="692"/>
      <c r="AW259" s="692"/>
      <c r="AX259" s="692"/>
      <c r="AY259" s="692"/>
      <c r="AZ259" s="692"/>
      <c r="BA259" s="692"/>
      <c r="BB259" s="692"/>
      <c r="BC259" s="692"/>
      <c r="BD259" s="692"/>
    </row>
    <row r="260" spans="1:56" ht="25" customHeight="1">
      <c r="A260" s="1163"/>
      <c r="B260" s="1168"/>
      <c r="C260" s="1185"/>
      <c r="D260" s="1186"/>
      <c r="E260" s="1186"/>
      <c r="F260" s="1186"/>
      <c r="G260" s="1168"/>
      <c r="H260" s="1164"/>
      <c r="I260" s="1165"/>
      <c r="J260" s="1165"/>
      <c r="K260" s="1165"/>
      <c r="L260" s="1168"/>
      <c r="M260" s="1168"/>
      <c r="N260" s="1165"/>
      <c r="O260" s="1165"/>
      <c r="P260" s="1165"/>
      <c r="Q260" s="1168"/>
      <c r="R260" s="1164"/>
      <c r="S260" s="1165"/>
      <c r="T260" s="1165"/>
      <c r="U260" s="1165"/>
      <c r="V260" s="1168"/>
      <c r="W260" s="1168"/>
      <c r="X260" s="1165"/>
      <c r="Y260" s="1165"/>
      <c r="Z260" s="1165"/>
      <c r="AA260" s="1168"/>
      <c r="AB260" s="1164"/>
      <c r="AC260" s="1165"/>
      <c r="AD260" s="1165"/>
      <c r="AE260" s="1165"/>
      <c r="AF260" s="692"/>
      <c r="AG260" s="692"/>
      <c r="AH260" s="692"/>
      <c r="AI260" s="692"/>
      <c r="AJ260" s="692"/>
      <c r="AK260" s="692"/>
      <c r="AL260" s="692"/>
      <c r="AM260" s="692"/>
      <c r="AN260" s="692"/>
      <c r="AO260" s="692"/>
      <c r="AP260" s="692"/>
      <c r="AQ260" s="692"/>
      <c r="AR260" s="692"/>
      <c r="AS260" s="692"/>
      <c r="AT260" s="692"/>
      <c r="AU260" s="692"/>
      <c r="AV260" s="692"/>
      <c r="AW260" s="692"/>
      <c r="AX260" s="692"/>
      <c r="AY260" s="692"/>
      <c r="AZ260" s="692"/>
      <c r="BA260" s="692"/>
      <c r="BB260" s="692"/>
      <c r="BC260" s="692"/>
      <c r="BD260" s="692"/>
    </row>
    <row r="261" spans="1:56" ht="25" customHeight="1">
      <c r="A261" s="1163"/>
      <c r="B261" s="1168"/>
      <c r="C261" s="1187"/>
      <c r="D261" s="1186"/>
      <c r="E261" s="1186"/>
      <c r="F261" s="1186"/>
      <c r="G261" s="1168"/>
      <c r="H261" s="1168"/>
      <c r="I261" s="1165"/>
      <c r="J261" s="1165"/>
      <c r="K261" s="1165"/>
      <c r="L261" s="1168"/>
      <c r="M261" s="1168"/>
      <c r="N261" s="1165"/>
      <c r="O261" s="1165"/>
      <c r="P261" s="1165"/>
      <c r="Q261" s="1168"/>
      <c r="R261" s="1168"/>
      <c r="S261" s="1165"/>
      <c r="T261" s="1165"/>
      <c r="U261" s="1165"/>
      <c r="V261" s="1168"/>
      <c r="W261" s="1168"/>
      <c r="X261" s="1165"/>
      <c r="Y261" s="1165"/>
      <c r="Z261" s="1165"/>
      <c r="AA261" s="1168"/>
      <c r="AB261" s="1168"/>
      <c r="AC261" s="1165"/>
      <c r="AD261" s="1165"/>
      <c r="AE261" s="1165"/>
      <c r="AF261" s="692"/>
      <c r="AG261" s="692"/>
      <c r="AH261" s="692"/>
      <c r="AI261" s="692"/>
      <c r="AJ261" s="692"/>
      <c r="AK261" s="692"/>
      <c r="AL261" s="692"/>
      <c r="AM261" s="692"/>
      <c r="AN261" s="692"/>
      <c r="AO261" s="692"/>
      <c r="AP261" s="692"/>
      <c r="AQ261" s="692"/>
      <c r="AR261" s="692"/>
      <c r="AS261" s="692"/>
      <c r="AT261" s="692"/>
      <c r="AU261" s="692"/>
      <c r="AV261" s="692"/>
      <c r="AW261" s="692"/>
      <c r="AX261" s="692"/>
      <c r="AY261" s="692"/>
      <c r="AZ261" s="692"/>
      <c r="BA261" s="692"/>
      <c r="BB261" s="692"/>
      <c r="BC261" s="692"/>
      <c r="BD261" s="692"/>
    </row>
    <row r="262" spans="1:56" ht="25" customHeight="1">
      <c r="A262" s="1163"/>
      <c r="B262" s="1168"/>
      <c r="C262" s="1187"/>
      <c r="D262" s="1186"/>
      <c r="E262" s="1186"/>
      <c r="F262" s="1186"/>
      <c r="G262" s="1168"/>
      <c r="H262" s="1168"/>
      <c r="I262" s="1165"/>
      <c r="J262" s="1165"/>
      <c r="K262" s="1165"/>
      <c r="L262" s="1168"/>
      <c r="M262" s="1168"/>
      <c r="N262" s="1165"/>
      <c r="O262" s="1165"/>
      <c r="P262" s="1165"/>
      <c r="Q262" s="1168"/>
      <c r="R262" s="1168"/>
      <c r="S262" s="1165"/>
      <c r="T262" s="1165"/>
      <c r="U262" s="1165"/>
      <c r="V262" s="1168"/>
      <c r="W262" s="1168"/>
      <c r="X262" s="1165"/>
      <c r="Y262" s="1165"/>
      <c r="Z262" s="1165"/>
      <c r="AA262" s="1168"/>
      <c r="AB262" s="1168"/>
      <c r="AC262" s="1165"/>
      <c r="AD262" s="1165"/>
      <c r="AE262" s="1165"/>
      <c r="AF262" s="692"/>
      <c r="AG262" s="692"/>
      <c r="AH262" s="692"/>
      <c r="AI262" s="692"/>
      <c r="AJ262" s="692"/>
      <c r="AK262" s="692"/>
      <c r="AL262" s="692"/>
      <c r="AM262" s="692"/>
      <c r="AN262" s="692"/>
      <c r="AO262" s="692"/>
      <c r="AP262" s="692"/>
      <c r="AQ262" s="692"/>
      <c r="AR262" s="692"/>
      <c r="AS262" s="692"/>
      <c r="AT262" s="692"/>
      <c r="AU262" s="692"/>
      <c r="AV262" s="692"/>
      <c r="AW262" s="692"/>
      <c r="AX262" s="692"/>
      <c r="AY262" s="692"/>
      <c r="AZ262" s="692"/>
      <c r="BA262" s="692"/>
      <c r="BB262" s="692"/>
      <c r="BC262" s="692"/>
      <c r="BD262" s="692"/>
    </row>
    <row r="263" spans="1:56" ht="25" customHeight="1">
      <c r="A263" s="1163"/>
      <c r="B263" s="1164"/>
      <c r="C263" s="1184"/>
      <c r="D263" s="1165"/>
      <c r="E263" s="1165"/>
      <c r="F263" s="1165"/>
      <c r="G263" s="1164"/>
      <c r="H263" s="1164"/>
      <c r="I263" s="1165"/>
      <c r="J263" s="1165"/>
      <c r="K263" s="1165"/>
      <c r="L263" s="1164"/>
      <c r="M263" s="1164"/>
      <c r="N263" s="1165"/>
      <c r="O263" s="1165"/>
      <c r="P263" s="1165"/>
      <c r="Q263" s="1164"/>
      <c r="R263" s="1164"/>
      <c r="S263" s="1165"/>
      <c r="T263" s="1165"/>
      <c r="U263" s="1165"/>
      <c r="V263" s="1164"/>
      <c r="W263" s="1164"/>
      <c r="X263" s="1165"/>
      <c r="Y263" s="1165"/>
      <c r="Z263" s="1165"/>
      <c r="AA263" s="1164"/>
      <c r="AB263" s="1164"/>
      <c r="AC263" s="1165"/>
      <c r="AD263" s="1165"/>
      <c r="AE263" s="1165"/>
      <c r="AF263" s="692"/>
      <c r="AG263" s="692"/>
      <c r="AH263" s="692"/>
      <c r="AI263" s="692"/>
      <c r="AJ263" s="692"/>
      <c r="AK263" s="692"/>
      <c r="AL263" s="692"/>
      <c r="AM263" s="692"/>
      <c r="AN263" s="692"/>
      <c r="AO263" s="692"/>
      <c r="AP263" s="692"/>
      <c r="AQ263" s="692"/>
      <c r="AR263" s="692"/>
      <c r="AS263" s="692"/>
      <c r="AT263" s="692"/>
      <c r="AU263" s="692"/>
      <c r="AV263" s="692"/>
      <c r="AW263" s="692"/>
      <c r="AX263" s="692"/>
      <c r="AY263" s="692"/>
      <c r="AZ263" s="692"/>
      <c r="BA263" s="692"/>
      <c r="BB263" s="692"/>
      <c r="BC263" s="692"/>
      <c r="BD263" s="692"/>
    </row>
    <row r="264" spans="1:56" ht="25" customHeight="1">
      <c r="A264" s="1163"/>
      <c r="B264" s="1168"/>
      <c r="C264" s="1164"/>
      <c r="D264" s="1165"/>
      <c r="E264" s="1165"/>
      <c r="F264" s="1165"/>
      <c r="G264" s="1168"/>
      <c r="H264" s="1164"/>
      <c r="I264" s="1165"/>
      <c r="J264" s="1165"/>
      <c r="K264" s="1165"/>
      <c r="L264" s="1168"/>
      <c r="M264" s="1164"/>
      <c r="N264" s="1165"/>
      <c r="O264" s="1165"/>
      <c r="P264" s="1165"/>
      <c r="Q264" s="1168"/>
      <c r="R264" s="1164"/>
      <c r="S264" s="1165"/>
      <c r="T264" s="1165"/>
      <c r="U264" s="1165"/>
      <c r="V264" s="1168"/>
      <c r="W264" s="1164"/>
      <c r="X264" s="1165"/>
      <c r="Y264" s="1165"/>
      <c r="Z264" s="1165"/>
      <c r="AA264" s="1168"/>
      <c r="AB264" s="1164"/>
      <c r="AC264" s="1165"/>
      <c r="AD264" s="1165"/>
      <c r="AE264" s="1165"/>
      <c r="AF264" s="692"/>
      <c r="AG264" s="692"/>
      <c r="AH264" s="692"/>
      <c r="AI264" s="692"/>
      <c r="AJ264" s="692"/>
      <c r="AK264" s="692"/>
      <c r="AL264" s="692"/>
      <c r="AM264" s="692"/>
      <c r="AN264" s="692"/>
      <c r="AO264" s="692"/>
      <c r="AP264" s="692"/>
      <c r="AQ264" s="692"/>
      <c r="AR264" s="692"/>
      <c r="AS264" s="692"/>
      <c r="AT264" s="692"/>
      <c r="AU264" s="692"/>
      <c r="AV264" s="692"/>
      <c r="AW264" s="692"/>
      <c r="AX264" s="692"/>
      <c r="AY264" s="692"/>
      <c r="AZ264" s="692"/>
      <c r="BA264" s="692"/>
      <c r="BB264" s="692"/>
      <c r="BC264" s="692"/>
      <c r="BD264" s="692"/>
    </row>
    <row r="265" spans="1:56" ht="25" customHeight="1">
      <c r="A265" s="1163"/>
      <c r="B265" s="1164"/>
      <c r="C265" s="1168"/>
      <c r="D265" s="1180"/>
      <c r="E265" s="1180"/>
      <c r="F265" s="1180"/>
      <c r="G265" s="1164"/>
      <c r="H265" s="1164"/>
      <c r="I265" s="1180"/>
      <c r="J265" s="1180"/>
      <c r="K265" s="1180"/>
      <c r="L265" s="1164"/>
      <c r="M265" s="1168"/>
      <c r="N265" s="1180"/>
      <c r="O265" s="1180"/>
      <c r="P265" s="1180"/>
      <c r="Q265" s="1164"/>
      <c r="R265" s="1168"/>
      <c r="S265" s="1180"/>
      <c r="T265" s="1180"/>
      <c r="U265" s="1180"/>
      <c r="V265" s="1164"/>
      <c r="W265" s="1168"/>
      <c r="X265" s="1180"/>
      <c r="Y265" s="1180"/>
      <c r="Z265" s="1180"/>
      <c r="AA265" s="1164"/>
      <c r="AB265" s="1168"/>
      <c r="AC265" s="1180"/>
      <c r="AD265" s="1180"/>
      <c r="AE265" s="1180"/>
      <c r="AF265" s="692"/>
      <c r="AG265" s="692"/>
      <c r="AH265" s="692"/>
      <c r="AI265" s="692"/>
      <c r="AJ265" s="692"/>
      <c r="AK265" s="692"/>
      <c r="AL265" s="692"/>
      <c r="AM265" s="692"/>
      <c r="AN265" s="692"/>
      <c r="AO265" s="692"/>
      <c r="AP265" s="692"/>
      <c r="AQ265" s="692"/>
      <c r="AR265" s="692"/>
      <c r="AS265" s="692"/>
      <c r="AT265" s="692"/>
      <c r="AU265" s="692"/>
      <c r="AV265" s="692"/>
      <c r="AW265" s="692"/>
      <c r="AX265" s="692"/>
      <c r="AY265" s="692"/>
      <c r="AZ265" s="692"/>
      <c r="BA265" s="692"/>
      <c r="BB265" s="692"/>
      <c r="BC265" s="692"/>
      <c r="BD265" s="692"/>
    </row>
    <row r="266" spans="1:56" ht="25" customHeight="1">
      <c r="A266" s="1163"/>
      <c r="B266" s="1164"/>
      <c r="C266" s="1168"/>
      <c r="D266" s="1180"/>
      <c r="E266" s="1180"/>
      <c r="F266" s="1180"/>
      <c r="G266" s="1164"/>
      <c r="H266" s="1164"/>
      <c r="I266" s="1180"/>
      <c r="J266" s="1180"/>
      <c r="K266" s="1180"/>
      <c r="L266" s="1164"/>
      <c r="M266" s="1168"/>
      <c r="N266" s="1180"/>
      <c r="O266" s="1180"/>
      <c r="P266" s="1180"/>
      <c r="Q266" s="1164"/>
      <c r="R266" s="1168"/>
      <c r="S266" s="1180"/>
      <c r="T266" s="1180"/>
      <c r="U266" s="1180"/>
      <c r="V266" s="1164"/>
      <c r="W266" s="1168"/>
      <c r="X266" s="1180"/>
      <c r="Y266" s="1180"/>
      <c r="Z266" s="1180"/>
      <c r="AA266" s="1164"/>
      <c r="AB266" s="1168"/>
      <c r="AC266" s="1180"/>
      <c r="AD266" s="1180"/>
      <c r="AE266" s="1180"/>
      <c r="AF266" s="692"/>
      <c r="AG266" s="692"/>
      <c r="AH266" s="692"/>
      <c r="AI266" s="692"/>
      <c r="AJ266" s="692"/>
      <c r="AK266" s="692"/>
      <c r="AL266" s="692"/>
      <c r="AM266" s="692"/>
      <c r="AN266" s="692"/>
      <c r="AO266" s="692"/>
      <c r="AP266" s="692"/>
      <c r="AQ266" s="692"/>
      <c r="AR266" s="692"/>
      <c r="AS266" s="692"/>
      <c r="AT266" s="692"/>
      <c r="AU266" s="692"/>
      <c r="AV266" s="692"/>
      <c r="AW266" s="692"/>
      <c r="AX266" s="692"/>
      <c r="AY266" s="692"/>
      <c r="AZ266" s="692"/>
      <c r="BA266" s="692"/>
      <c r="BB266" s="692"/>
      <c r="BC266" s="692"/>
      <c r="BD266" s="692"/>
    </row>
    <row r="267" spans="1:56" ht="25" customHeight="1">
      <c r="A267" s="1163"/>
      <c r="B267" s="1164"/>
      <c r="C267" s="1164"/>
      <c r="D267" s="1180"/>
      <c r="E267" s="1180"/>
      <c r="F267" s="1180"/>
      <c r="G267" s="1164"/>
      <c r="H267" s="1164"/>
      <c r="I267" s="1180"/>
      <c r="J267" s="1180"/>
      <c r="K267" s="1180"/>
      <c r="L267" s="1164"/>
      <c r="M267" s="1164"/>
      <c r="N267" s="1180"/>
      <c r="O267" s="1180"/>
      <c r="P267" s="1180"/>
      <c r="Q267" s="1164"/>
      <c r="R267" s="1164"/>
      <c r="S267" s="1180"/>
      <c r="T267" s="1180"/>
      <c r="U267" s="1180"/>
      <c r="V267" s="1164"/>
      <c r="W267" s="1164"/>
      <c r="X267" s="1180"/>
      <c r="Y267" s="1180"/>
      <c r="Z267" s="1180"/>
      <c r="AA267" s="1164"/>
      <c r="AB267" s="1164"/>
      <c r="AC267" s="1180"/>
      <c r="AD267" s="1180"/>
      <c r="AE267" s="1180"/>
      <c r="AF267" s="692"/>
      <c r="AG267" s="692"/>
      <c r="AH267" s="692"/>
      <c r="AI267" s="692"/>
      <c r="AJ267" s="692"/>
      <c r="AK267" s="692"/>
      <c r="AL267" s="692"/>
      <c r="AM267" s="692"/>
      <c r="AN267" s="692"/>
      <c r="AO267" s="692"/>
      <c r="AP267" s="692"/>
      <c r="AQ267" s="692"/>
      <c r="AR267" s="692"/>
      <c r="AS267" s="692"/>
      <c r="AT267" s="692"/>
      <c r="AU267" s="692"/>
      <c r="AV267" s="692"/>
      <c r="AW267" s="692"/>
      <c r="AX267" s="692"/>
      <c r="AY267" s="692"/>
      <c r="AZ267" s="692"/>
      <c r="BA267" s="692"/>
      <c r="BB267" s="692"/>
      <c r="BC267" s="692"/>
      <c r="BD267" s="692"/>
    </row>
    <row r="268" spans="1:56" ht="25" customHeight="1">
      <c r="A268" s="1163"/>
      <c r="B268" s="1168"/>
      <c r="C268" s="1164"/>
      <c r="D268" s="1165"/>
      <c r="E268" s="1165"/>
      <c r="F268" s="1165"/>
      <c r="G268" s="1168"/>
      <c r="H268" s="1168"/>
      <c r="I268" s="1165"/>
      <c r="J268" s="1165"/>
      <c r="K268" s="1165"/>
      <c r="L268" s="1168"/>
      <c r="M268" s="1164"/>
      <c r="N268" s="1165"/>
      <c r="O268" s="1165"/>
      <c r="P268" s="1165"/>
      <c r="Q268" s="1168"/>
      <c r="R268" s="1164"/>
      <c r="S268" s="1165"/>
      <c r="T268" s="1165"/>
      <c r="U268" s="1165"/>
      <c r="V268" s="1168"/>
      <c r="W268" s="1164"/>
      <c r="X268" s="1165"/>
      <c r="Y268" s="1165"/>
      <c r="Z268" s="1165"/>
      <c r="AA268" s="1168"/>
      <c r="AB268" s="1164"/>
      <c r="AC268" s="1165"/>
      <c r="AD268" s="1165"/>
      <c r="AE268" s="1165"/>
      <c r="AF268" s="692"/>
      <c r="AG268" s="692"/>
      <c r="AH268" s="692"/>
      <c r="AI268" s="692"/>
      <c r="AJ268" s="692"/>
      <c r="AK268" s="692"/>
      <c r="AL268" s="692"/>
      <c r="AM268" s="692"/>
      <c r="AN268" s="692"/>
      <c r="AO268" s="692"/>
      <c r="AP268" s="692"/>
      <c r="AQ268" s="692"/>
      <c r="AR268" s="692"/>
      <c r="AS268" s="692"/>
      <c r="AT268" s="692"/>
      <c r="AU268" s="692"/>
      <c r="AV268" s="692"/>
      <c r="AW268" s="692"/>
      <c r="AX268" s="692"/>
      <c r="AY268" s="692"/>
      <c r="AZ268" s="692"/>
      <c r="BA268" s="692"/>
      <c r="BB268" s="692"/>
      <c r="BC268" s="692"/>
      <c r="BD268" s="692"/>
    </row>
    <row r="269" spans="1:56" ht="25" customHeight="1">
      <c r="A269" s="1163"/>
      <c r="B269" s="1168"/>
      <c r="C269" s="1164"/>
      <c r="D269" s="1165"/>
      <c r="E269" s="1165"/>
      <c r="F269" s="1165"/>
      <c r="G269" s="1168"/>
      <c r="H269" s="1168"/>
      <c r="I269" s="1165"/>
      <c r="J269" s="1165"/>
      <c r="K269" s="1165"/>
      <c r="L269" s="1168"/>
      <c r="M269" s="1168"/>
      <c r="N269" s="1165"/>
      <c r="O269" s="1165"/>
      <c r="P269" s="1165"/>
      <c r="Q269" s="1168"/>
      <c r="R269" s="1168"/>
      <c r="S269" s="1165"/>
      <c r="T269" s="1165"/>
      <c r="U269" s="1165"/>
      <c r="V269" s="1168"/>
      <c r="W269" s="1168"/>
      <c r="X269" s="1165"/>
      <c r="Y269" s="1165"/>
      <c r="Z269" s="1165"/>
      <c r="AA269" s="1168"/>
      <c r="AB269" s="1168"/>
      <c r="AC269" s="1165"/>
      <c r="AD269" s="1165"/>
      <c r="AE269" s="1165"/>
      <c r="AF269" s="692"/>
      <c r="AG269" s="692"/>
      <c r="AH269" s="692"/>
      <c r="AI269" s="692"/>
      <c r="AJ269" s="692"/>
      <c r="AK269" s="692"/>
      <c r="AL269" s="692"/>
      <c r="AM269" s="692"/>
      <c r="AN269" s="692"/>
      <c r="AO269" s="692"/>
      <c r="AP269" s="692"/>
      <c r="AQ269" s="692"/>
      <c r="AR269" s="692"/>
      <c r="AS269" s="692"/>
      <c r="AT269" s="692"/>
      <c r="AU269" s="692"/>
      <c r="AV269" s="692"/>
      <c r="AW269" s="692"/>
      <c r="AX269" s="692"/>
      <c r="AY269" s="692"/>
      <c r="AZ269" s="692"/>
      <c r="BA269" s="692"/>
      <c r="BB269" s="692"/>
      <c r="BC269" s="692"/>
      <c r="BD269" s="692"/>
    </row>
    <row r="270" spans="1:56" ht="25" customHeight="1">
      <c r="A270" s="1163"/>
      <c r="B270" s="1164"/>
      <c r="C270" s="1164"/>
      <c r="D270" s="1180"/>
      <c r="E270" s="1180"/>
      <c r="F270" s="1180"/>
      <c r="G270" s="1164"/>
      <c r="H270" s="1168"/>
      <c r="I270" s="1180"/>
      <c r="J270" s="1180"/>
      <c r="K270" s="1180"/>
      <c r="L270" s="1164"/>
      <c r="M270" s="1168"/>
      <c r="N270" s="1180"/>
      <c r="O270" s="1180"/>
      <c r="P270" s="1180"/>
      <c r="Q270" s="1164"/>
      <c r="R270" s="1168"/>
      <c r="S270" s="1180"/>
      <c r="T270" s="1180"/>
      <c r="U270" s="1180"/>
      <c r="V270" s="1164"/>
      <c r="W270" s="1168"/>
      <c r="X270" s="1180"/>
      <c r="Y270" s="1180"/>
      <c r="Z270" s="1180"/>
      <c r="AA270" s="1164"/>
      <c r="AB270" s="1168"/>
      <c r="AC270" s="1180"/>
      <c r="AD270" s="1180"/>
      <c r="AE270" s="1180"/>
      <c r="AF270" s="692"/>
      <c r="AG270" s="692"/>
      <c r="AH270" s="692"/>
      <c r="AI270" s="692"/>
      <c r="AJ270" s="692"/>
      <c r="AK270" s="692"/>
      <c r="AL270" s="692"/>
      <c r="AM270" s="692"/>
      <c r="AN270" s="692"/>
      <c r="AO270" s="692"/>
      <c r="AP270" s="692"/>
      <c r="AQ270" s="692"/>
      <c r="AR270" s="692"/>
      <c r="AS270" s="692"/>
      <c r="AT270" s="692"/>
      <c r="AU270" s="692"/>
      <c r="AV270" s="692"/>
      <c r="AW270" s="692"/>
      <c r="AX270" s="692"/>
      <c r="AY270" s="692"/>
      <c r="AZ270" s="692"/>
      <c r="BA270" s="692"/>
      <c r="BB270" s="692"/>
      <c r="BC270" s="692"/>
      <c r="BD270" s="692"/>
    </row>
    <row r="271" spans="1:56" ht="25" customHeight="1">
      <c r="A271" s="1163"/>
      <c r="B271" s="1164"/>
      <c r="C271" s="1164"/>
      <c r="D271" s="1180"/>
      <c r="E271" s="1180"/>
      <c r="F271" s="1180"/>
      <c r="G271" s="1164"/>
      <c r="H271" s="1164"/>
      <c r="I271" s="1180"/>
      <c r="J271" s="1180"/>
      <c r="K271" s="1180"/>
      <c r="L271" s="1164"/>
      <c r="M271" s="1164"/>
      <c r="N271" s="1180"/>
      <c r="O271" s="1180"/>
      <c r="P271" s="1180"/>
      <c r="Q271" s="1164"/>
      <c r="R271" s="1182"/>
      <c r="S271" s="1183"/>
      <c r="T271" s="1183"/>
      <c r="U271" s="1183"/>
      <c r="V271" s="1164"/>
      <c r="W271" s="1164"/>
      <c r="X271" s="1180"/>
      <c r="Y271" s="1180"/>
      <c r="Z271" s="1180"/>
      <c r="AA271" s="1164"/>
      <c r="AB271" s="1182"/>
      <c r="AC271" s="1183"/>
      <c r="AD271" s="1183"/>
      <c r="AE271" s="1183"/>
      <c r="AF271" s="692"/>
      <c r="AG271" s="692"/>
      <c r="AH271" s="692"/>
      <c r="AI271" s="692"/>
      <c r="AJ271" s="692"/>
      <c r="AK271" s="692"/>
      <c r="AL271" s="692"/>
      <c r="AM271" s="692"/>
      <c r="AN271" s="692"/>
      <c r="AO271" s="692"/>
      <c r="AP271" s="692"/>
      <c r="AQ271" s="692"/>
      <c r="AR271" s="692"/>
      <c r="AS271" s="692"/>
      <c r="AT271" s="692"/>
      <c r="AU271" s="692"/>
      <c r="AV271" s="692"/>
      <c r="AW271" s="692"/>
      <c r="AX271" s="692"/>
      <c r="AY271" s="692"/>
      <c r="AZ271" s="692"/>
      <c r="BA271" s="692"/>
      <c r="BB271" s="692"/>
      <c r="BC271" s="692"/>
      <c r="BD271" s="692"/>
    </row>
    <row r="272" spans="1:56" ht="25" customHeight="1">
      <c r="A272" s="1163"/>
      <c r="B272" s="1164"/>
      <c r="C272" s="1168"/>
      <c r="D272" s="1180"/>
      <c r="E272" s="1180"/>
      <c r="F272" s="1180"/>
      <c r="G272" s="1164"/>
      <c r="H272" s="1164"/>
      <c r="I272" s="1180"/>
      <c r="J272" s="1180"/>
      <c r="K272" s="1180"/>
      <c r="L272" s="1164"/>
      <c r="M272" s="1164"/>
      <c r="N272" s="1180"/>
      <c r="O272" s="1180"/>
      <c r="P272" s="1180"/>
      <c r="Q272" s="1164"/>
      <c r="R272" s="1185"/>
      <c r="S272" s="1183"/>
      <c r="T272" s="1183"/>
      <c r="U272" s="1183"/>
      <c r="V272" s="1164"/>
      <c r="W272" s="1164"/>
      <c r="X272" s="1180"/>
      <c r="Y272" s="1180"/>
      <c r="Z272" s="1180"/>
      <c r="AA272" s="1164"/>
      <c r="AB272" s="1185"/>
      <c r="AC272" s="1183"/>
      <c r="AD272" s="1183"/>
      <c r="AE272" s="1183"/>
      <c r="AF272" s="692"/>
      <c r="AG272" s="692"/>
      <c r="AH272" s="692"/>
      <c r="AI272" s="692"/>
      <c r="AJ272" s="692"/>
      <c r="AK272" s="692"/>
      <c r="AL272" s="692"/>
      <c r="AM272" s="692"/>
      <c r="AN272" s="692"/>
      <c r="AO272" s="692"/>
      <c r="AP272" s="692"/>
      <c r="AQ272" s="692"/>
      <c r="AR272" s="692"/>
      <c r="AS272" s="692"/>
      <c r="AT272" s="692"/>
      <c r="AU272" s="692"/>
      <c r="AV272" s="692"/>
      <c r="AW272" s="692"/>
      <c r="AX272" s="692"/>
      <c r="AY272" s="692"/>
      <c r="AZ272" s="692"/>
      <c r="BA272" s="692"/>
      <c r="BB272" s="692"/>
      <c r="BC272" s="692"/>
      <c r="BD272" s="692"/>
    </row>
    <row r="273" spans="1:56" ht="25" customHeight="1">
      <c r="A273" s="1163"/>
      <c r="B273" s="1168"/>
      <c r="C273" s="1168"/>
      <c r="D273" s="1165"/>
      <c r="E273" s="1165"/>
      <c r="F273" s="1165"/>
      <c r="G273" s="1168"/>
      <c r="H273" s="1168"/>
      <c r="I273" s="1165"/>
      <c r="J273" s="1165"/>
      <c r="K273" s="1165"/>
      <c r="L273" s="1168"/>
      <c r="M273" s="1168"/>
      <c r="N273" s="1165"/>
      <c r="O273" s="1165"/>
      <c r="P273" s="1165"/>
      <c r="Q273" s="1168"/>
      <c r="R273" s="1187"/>
      <c r="S273" s="1186"/>
      <c r="T273" s="1186"/>
      <c r="U273" s="1186"/>
      <c r="V273" s="1168"/>
      <c r="W273" s="1168"/>
      <c r="X273" s="1165"/>
      <c r="Y273" s="1165"/>
      <c r="Z273" s="1165"/>
      <c r="AA273" s="1168"/>
      <c r="AB273" s="1187"/>
      <c r="AC273" s="1186"/>
      <c r="AD273" s="1186"/>
      <c r="AE273" s="1186"/>
      <c r="AF273" s="692"/>
      <c r="AG273" s="692"/>
      <c r="AH273" s="692"/>
      <c r="AI273" s="692"/>
      <c r="AJ273" s="692"/>
      <c r="AK273" s="692"/>
      <c r="AL273" s="692"/>
      <c r="AM273" s="692"/>
      <c r="AN273" s="692"/>
      <c r="AO273" s="692"/>
      <c r="AP273" s="692"/>
      <c r="AQ273" s="692"/>
      <c r="AR273" s="692"/>
      <c r="AS273" s="692"/>
      <c r="AT273" s="692"/>
      <c r="AU273" s="692"/>
      <c r="AV273" s="692"/>
      <c r="AW273" s="692"/>
      <c r="AX273" s="692"/>
      <c r="AY273" s="692"/>
      <c r="AZ273" s="692"/>
      <c r="BA273" s="692"/>
      <c r="BB273" s="692"/>
      <c r="BC273" s="692"/>
      <c r="BD273" s="692"/>
    </row>
    <row r="274" spans="1:56" ht="25" customHeight="1">
      <c r="A274" s="1163"/>
      <c r="B274" s="1168"/>
      <c r="C274" s="1168"/>
      <c r="D274" s="1165"/>
      <c r="E274" s="1165"/>
      <c r="F274" s="1165"/>
      <c r="G274" s="1168"/>
      <c r="H274" s="1168"/>
      <c r="I274" s="1165"/>
      <c r="J274" s="1165"/>
      <c r="K274" s="1165"/>
      <c r="L274" s="1168"/>
      <c r="M274" s="1168"/>
      <c r="N274" s="1165"/>
      <c r="O274" s="1165"/>
      <c r="P274" s="1165"/>
      <c r="Q274" s="1168"/>
      <c r="R274" s="1187"/>
      <c r="S274" s="1186"/>
      <c r="T274" s="1186"/>
      <c r="U274" s="1186"/>
      <c r="V274" s="1168"/>
      <c r="W274" s="1168"/>
      <c r="X274" s="1165"/>
      <c r="Y274" s="1165"/>
      <c r="Z274" s="1165"/>
      <c r="AA274" s="1168"/>
      <c r="AB274" s="1187"/>
      <c r="AC274" s="1186"/>
      <c r="AD274" s="1186"/>
      <c r="AE274" s="1186"/>
      <c r="AF274" s="692"/>
      <c r="AG274" s="692"/>
      <c r="AH274" s="692"/>
      <c r="AI274" s="692"/>
      <c r="AJ274" s="692"/>
      <c r="AK274" s="692"/>
      <c r="AL274" s="692"/>
      <c r="AM274" s="692"/>
      <c r="AN274" s="692"/>
      <c r="AO274" s="692"/>
      <c r="AP274" s="692"/>
      <c r="AQ274" s="692"/>
      <c r="AR274" s="692"/>
      <c r="AS274" s="692"/>
      <c r="AT274" s="692"/>
      <c r="AU274" s="692"/>
      <c r="AV274" s="692"/>
      <c r="AW274" s="692"/>
      <c r="AX274" s="692"/>
      <c r="AY274" s="692"/>
      <c r="AZ274" s="692"/>
      <c r="BA274" s="692"/>
      <c r="BB274" s="692"/>
      <c r="BC274" s="692"/>
      <c r="BD274" s="692"/>
    </row>
    <row r="275" spans="1:56" ht="25" customHeight="1">
      <c r="A275" s="1163"/>
      <c r="B275" s="1164"/>
      <c r="C275" s="1164"/>
      <c r="D275" s="1180"/>
      <c r="E275" s="1180"/>
      <c r="F275" s="1180"/>
      <c r="G275" s="1164"/>
      <c r="H275" s="1164"/>
      <c r="I275" s="1180"/>
      <c r="J275" s="1180"/>
      <c r="K275" s="1180"/>
      <c r="L275" s="1164"/>
      <c r="M275" s="1182"/>
      <c r="N275" s="1183"/>
      <c r="O275" s="1183"/>
      <c r="P275" s="1183"/>
      <c r="Q275" s="1164"/>
      <c r="R275" s="1184"/>
      <c r="S275" s="1180"/>
      <c r="T275" s="1180"/>
      <c r="U275" s="1180"/>
      <c r="V275" s="1164"/>
      <c r="W275" s="1182"/>
      <c r="X275" s="1183"/>
      <c r="Y275" s="1183"/>
      <c r="Z275" s="1183"/>
      <c r="AA275" s="1164"/>
      <c r="AB275" s="1184"/>
      <c r="AC275" s="1180"/>
      <c r="AD275" s="1180"/>
      <c r="AE275" s="1180"/>
      <c r="AF275" s="692"/>
      <c r="AG275" s="692"/>
      <c r="AH275" s="692"/>
      <c r="AI275" s="692"/>
      <c r="AJ275" s="692"/>
      <c r="AK275" s="692"/>
      <c r="AL275" s="692"/>
      <c r="AM275" s="692"/>
      <c r="AN275" s="692"/>
      <c r="AO275" s="692"/>
      <c r="AP275" s="692"/>
      <c r="AQ275" s="692"/>
      <c r="AR275" s="692"/>
      <c r="AS275" s="692"/>
      <c r="AT275" s="692"/>
      <c r="AU275" s="692"/>
      <c r="AV275" s="692"/>
      <c r="AW275" s="692"/>
      <c r="AX275" s="692"/>
      <c r="AY275" s="692"/>
      <c r="AZ275" s="692"/>
      <c r="BA275" s="692"/>
      <c r="BB275" s="692"/>
      <c r="BC275" s="692"/>
      <c r="BD275" s="692"/>
    </row>
    <row r="276" spans="1:56" ht="25" customHeight="1">
      <c r="A276" s="1163"/>
      <c r="B276" s="1164"/>
      <c r="C276" s="1164"/>
      <c r="D276" s="1180"/>
      <c r="E276" s="1180"/>
      <c r="F276" s="1180"/>
      <c r="G276" s="1164"/>
      <c r="H276" s="1164"/>
      <c r="I276" s="1180"/>
      <c r="J276" s="1180"/>
      <c r="K276" s="1180"/>
      <c r="L276" s="1164"/>
      <c r="M276" s="1185"/>
      <c r="N276" s="1183"/>
      <c r="O276" s="1183"/>
      <c r="P276" s="1183"/>
      <c r="Q276" s="1164"/>
      <c r="R276" s="1164"/>
      <c r="S276" s="1180"/>
      <c r="T276" s="1180"/>
      <c r="U276" s="1180"/>
      <c r="V276" s="1164"/>
      <c r="W276" s="1185"/>
      <c r="X276" s="1183"/>
      <c r="Y276" s="1183"/>
      <c r="Z276" s="1183"/>
      <c r="AA276" s="1164"/>
      <c r="AB276" s="1164"/>
      <c r="AC276" s="1180"/>
      <c r="AD276" s="1180"/>
      <c r="AE276" s="1180"/>
      <c r="AF276" s="692"/>
      <c r="AG276" s="692"/>
      <c r="AH276" s="692"/>
      <c r="AI276" s="692"/>
      <c r="AJ276" s="692"/>
      <c r="AK276" s="692"/>
      <c r="AL276" s="692"/>
      <c r="AM276" s="692"/>
      <c r="AN276" s="692"/>
      <c r="AO276" s="692"/>
      <c r="AP276" s="692"/>
      <c r="AQ276" s="692"/>
      <c r="AR276" s="692"/>
      <c r="AS276" s="692"/>
      <c r="AT276" s="692"/>
      <c r="AU276" s="692"/>
      <c r="AV276" s="692"/>
      <c r="AW276" s="692"/>
      <c r="AX276" s="692"/>
      <c r="AY276" s="692"/>
      <c r="AZ276" s="692"/>
      <c r="BA276" s="692"/>
      <c r="BB276" s="692"/>
      <c r="BC276" s="692"/>
      <c r="BD276" s="692"/>
    </row>
    <row r="277" spans="1:56" ht="25" customHeight="1">
      <c r="A277" s="1163"/>
      <c r="B277" s="1164"/>
      <c r="C277" s="1168"/>
      <c r="D277" s="1180"/>
      <c r="E277" s="1180"/>
      <c r="F277" s="1180"/>
      <c r="G277" s="1164"/>
      <c r="H277" s="1168"/>
      <c r="I277" s="1180"/>
      <c r="J277" s="1180"/>
      <c r="K277" s="1180"/>
      <c r="L277" s="1164"/>
      <c r="M277" s="1187"/>
      <c r="N277" s="1183"/>
      <c r="O277" s="1183"/>
      <c r="P277" s="1183"/>
      <c r="Q277" s="1164"/>
      <c r="R277" s="1168"/>
      <c r="S277" s="1180"/>
      <c r="T277" s="1180"/>
      <c r="U277" s="1180"/>
      <c r="V277" s="1164"/>
      <c r="W277" s="1187"/>
      <c r="X277" s="1183"/>
      <c r="Y277" s="1183"/>
      <c r="Z277" s="1183"/>
      <c r="AA277" s="1164"/>
      <c r="AB277" s="1168"/>
      <c r="AC277" s="1180"/>
      <c r="AD277" s="1180"/>
      <c r="AE277" s="1180"/>
      <c r="AF277" s="692"/>
      <c r="AG277" s="692"/>
      <c r="AH277" s="692"/>
      <c r="AI277" s="692"/>
      <c r="AJ277" s="692"/>
      <c r="AK277" s="692"/>
      <c r="AL277" s="692"/>
      <c r="AM277" s="692"/>
      <c r="AN277" s="692"/>
      <c r="AO277" s="692"/>
      <c r="AP277" s="692"/>
      <c r="AQ277" s="692"/>
      <c r="AR277" s="692"/>
      <c r="AS277" s="692"/>
      <c r="AT277" s="692"/>
      <c r="AU277" s="692"/>
      <c r="AV277" s="692"/>
      <c r="AW277" s="692"/>
      <c r="AX277" s="692"/>
      <c r="AY277" s="692"/>
      <c r="AZ277" s="692"/>
      <c r="BA277" s="692"/>
      <c r="BB277" s="692"/>
      <c r="BC277" s="692"/>
      <c r="BD277" s="692"/>
    </row>
    <row r="278" spans="1:56" ht="25" customHeight="1">
      <c r="A278" s="1163"/>
      <c r="B278" s="1168"/>
      <c r="C278" s="1168"/>
      <c r="D278" s="1165"/>
      <c r="E278" s="1165"/>
      <c r="F278" s="1165"/>
      <c r="G278" s="1168"/>
      <c r="H278" s="1168"/>
      <c r="I278" s="1165"/>
      <c r="J278" s="1165"/>
      <c r="K278" s="1165"/>
      <c r="L278" s="1168"/>
      <c r="M278" s="1187"/>
      <c r="N278" s="1186"/>
      <c r="O278" s="1186"/>
      <c r="P278" s="1186"/>
      <c r="Q278" s="1168"/>
      <c r="R278" s="1168"/>
      <c r="S278" s="1165"/>
      <c r="T278" s="1165"/>
      <c r="U278" s="1165"/>
      <c r="V278" s="1168"/>
      <c r="W278" s="1187"/>
      <c r="X278" s="1186"/>
      <c r="Y278" s="1186"/>
      <c r="Z278" s="1186"/>
      <c r="AA278" s="1168"/>
      <c r="AB278" s="1168"/>
      <c r="AC278" s="1165"/>
      <c r="AD278" s="1165"/>
      <c r="AE278" s="1165"/>
      <c r="AF278" s="692"/>
      <c r="AG278" s="692"/>
      <c r="AH278" s="692"/>
      <c r="AI278" s="692"/>
      <c r="AJ278" s="692"/>
      <c r="AK278" s="692"/>
      <c r="AL278" s="692"/>
      <c r="AM278" s="692"/>
      <c r="AN278" s="692"/>
      <c r="AO278" s="692"/>
      <c r="AP278" s="692"/>
      <c r="AQ278" s="692"/>
      <c r="AR278" s="692"/>
      <c r="AS278" s="692"/>
      <c r="AT278" s="692"/>
      <c r="AU278" s="692"/>
      <c r="AV278" s="692"/>
      <c r="AW278" s="692"/>
      <c r="AX278" s="692"/>
      <c r="AY278" s="692"/>
      <c r="AZ278" s="692"/>
      <c r="BA278" s="692"/>
      <c r="BB278" s="692"/>
      <c r="BC278" s="692"/>
      <c r="BD278" s="692"/>
    </row>
    <row r="279" spans="1:56" ht="25" customHeight="1">
      <c r="A279" s="1163"/>
      <c r="B279" s="1168"/>
      <c r="C279" s="1164"/>
      <c r="D279" s="1165"/>
      <c r="E279" s="1165"/>
      <c r="F279" s="1165"/>
      <c r="G279" s="1168"/>
      <c r="H279" s="1164"/>
      <c r="I279" s="1165"/>
      <c r="J279" s="1165"/>
      <c r="K279" s="1165"/>
      <c r="L279" s="1168"/>
      <c r="M279" s="1184"/>
      <c r="N279" s="1165"/>
      <c r="O279" s="1165"/>
      <c r="P279" s="1165"/>
      <c r="Q279" s="1168"/>
      <c r="R279" s="1164"/>
      <c r="S279" s="1165"/>
      <c r="T279" s="1165"/>
      <c r="U279" s="1165"/>
      <c r="V279" s="1168"/>
      <c r="W279" s="1184"/>
      <c r="X279" s="1165"/>
      <c r="Y279" s="1165"/>
      <c r="Z279" s="1165"/>
      <c r="AA279" s="1168"/>
      <c r="AB279" s="1164"/>
      <c r="AC279" s="1165"/>
      <c r="AD279" s="1165"/>
      <c r="AE279" s="1165"/>
      <c r="AF279" s="692"/>
      <c r="AG279" s="692"/>
      <c r="AH279" s="692"/>
      <c r="AI279" s="692"/>
      <c r="AJ279" s="692"/>
      <c r="AK279" s="692"/>
      <c r="AL279" s="692"/>
      <c r="AM279" s="692"/>
      <c r="AN279" s="692"/>
      <c r="AO279" s="692"/>
      <c r="AP279" s="692"/>
      <c r="AQ279" s="692"/>
      <c r="AR279" s="692"/>
      <c r="AS279" s="692"/>
      <c r="AT279" s="692"/>
      <c r="AU279" s="692"/>
      <c r="AV279" s="692"/>
      <c r="AW279" s="692"/>
      <c r="AX279" s="692"/>
      <c r="AY279" s="692"/>
      <c r="AZ279" s="692"/>
      <c r="BA279" s="692"/>
      <c r="BB279" s="692"/>
      <c r="BC279" s="692"/>
      <c r="BD279" s="692"/>
    </row>
    <row r="280" spans="1:56" ht="25" customHeight="1">
      <c r="A280" s="1163"/>
      <c r="B280" s="1164"/>
      <c r="C280" s="1164"/>
      <c r="D280" s="1180"/>
      <c r="E280" s="1180"/>
      <c r="F280" s="1180"/>
      <c r="G280" s="1164"/>
      <c r="H280" s="1164"/>
      <c r="I280" s="1180"/>
      <c r="J280" s="1180"/>
      <c r="K280" s="1180"/>
      <c r="L280" s="1164"/>
      <c r="M280" s="1164"/>
      <c r="N280" s="1180"/>
      <c r="O280" s="1180"/>
      <c r="P280" s="1180"/>
      <c r="Q280" s="1164"/>
      <c r="R280" s="1164"/>
      <c r="S280" s="1180"/>
      <c r="T280" s="1180"/>
      <c r="U280" s="1180"/>
      <c r="V280" s="1164"/>
      <c r="W280" s="1164"/>
      <c r="X280" s="1180"/>
      <c r="Y280" s="1180"/>
      <c r="Z280" s="1180"/>
      <c r="AA280" s="1188"/>
      <c r="AB280" s="1164"/>
      <c r="AC280" s="1180"/>
      <c r="AD280" s="1180"/>
      <c r="AE280" s="1180"/>
      <c r="AF280" s="692"/>
      <c r="AG280" s="692"/>
      <c r="AH280" s="692"/>
      <c r="AI280" s="692"/>
      <c r="AJ280" s="692"/>
      <c r="AK280" s="692"/>
      <c r="AL280" s="692"/>
      <c r="AM280" s="692"/>
      <c r="AN280" s="692"/>
      <c r="AO280" s="692"/>
      <c r="AP280" s="692"/>
      <c r="AQ280" s="692"/>
      <c r="AR280" s="692"/>
      <c r="AS280" s="692"/>
      <c r="AT280" s="692"/>
      <c r="AU280" s="692"/>
      <c r="AV280" s="692"/>
      <c r="AW280" s="692"/>
      <c r="AX280" s="692"/>
      <c r="AY280" s="692"/>
      <c r="AZ280" s="692"/>
      <c r="BA280" s="692"/>
      <c r="BB280" s="692"/>
      <c r="BC280" s="692"/>
      <c r="BD280" s="692"/>
    </row>
    <row r="281" spans="1:56" ht="25" customHeight="1">
      <c r="A281" s="1163"/>
      <c r="B281" s="1164"/>
      <c r="C281" s="1168"/>
      <c r="D281" s="1180"/>
      <c r="E281" s="1180"/>
      <c r="F281" s="1180"/>
      <c r="G281" s="1164"/>
      <c r="H281" s="1168"/>
      <c r="I281" s="1180"/>
      <c r="J281" s="1180"/>
      <c r="K281" s="1180"/>
      <c r="L281" s="1164"/>
      <c r="M281" s="1168"/>
      <c r="N281" s="1180"/>
      <c r="O281" s="1180"/>
      <c r="P281" s="1180"/>
      <c r="Q281" s="1164"/>
      <c r="R281" s="1164"/>
      <c r="S281" s="1180"/>
      <c r="T281" s="1180"/>
      <c r="U281" s="1180"/>
      <c r="V281" s="1164"/>
      <c r="W281" s="1168"/>
      <c r="X281" s="1180"/>
      <c r="Y281" s="1180"/>
      <c r="Z281" s="1180"/>
      <c r="AA281" s="1164"/>
      <c r="AB281" s="1164"/>
      <c r="AC281" s="1180"/>
      <c r="AD281" s="1180"/>
      <c r="AE281" s="1180"/>
      <c r="AF281" s="692"/>
      <c r="AG281" s="692"/>
      <c r="AH281" s="692"/>
      <c r="AI281" s="692"/>
      <c r="AJ281" s="692"/>
      <c r="AK281" s="692"/>
      <c r="AL281" s="692"/>
      <c r="AM281" s="692"/>
      <c r="AN281" s="692"/>
      <c r="AO281" s="692"/>
      <c r="AP281" s="692"/>
      <c r="AQ281" s="692"/>
      <c r="AR281" s="692"/>
      <c r="AS281" s="692"/>
      <c r="AT281" s="692"/>
      <c r="AU281" s="692"/>
      <c r="AV281" s="692"/>
      <c r="AW281" s="692"/>
      <c r="AX281" s="692"/>
      <c r="AY281" s="692"/>
      <c r="AZ281" s="692"/>
      <c r="BA281" s="692"/>
      <c r="BB281" s="692"/>
      <c r="BC281" s="692"/>
      <c r="BD281" s="692"/>
    </row>
    <row r="282" spans="1:56" ht="25" customHeight="1">
      <c r="A282" s="1163"/>
      <c r="B282" s="1164"/>
      <c r="C282" s="1168"/>
      <c r="D282" s="1180"/>
      <c r="E282" s="1180"/>
      <c r="F282" s="1180"/>
      <c r="G282" s="1164"/>
      <c r="H282" s="1168"/>
      <c r="I282" s="1180"/>
      <c r="J282" s="1180"/>
      <c r="K282" s="1180"/>
      <c r="L282" s="1164"/>
      <c r="M282" s="1168"/>
      <c r="N282" s="1180"/>
      <c r="O282" s="1180"/>
      <c r="P282" s="1180"/>
      <c r="Q282" s="1164"/>
      <c r="R282" s="1164"/>
      <c r="S282" s="1180"/>
      <c r="T282" s="1180"/>
      <c r="U282" s="1180"/>
      <c r="V282" s="1164"/>
      <c r="W282" s="1168"/>
      <c r="X282" s="1180"/>
      <c r="Y282" s="1180"/>
      <c r="Z282" s="1180"/>
      <c r="AA282" s="1164"/>
      <c r="AB282" s="1164"/>
      <c r="AC282" s="1180"/>
      <c r="AD282" s="1180"/>
      <c r="AE282" s="1180"/>
      <c r="AF282" s="692"/>
      <c r="AG282" s="692"/>
      <c r="AH282" s="692"/>
      <c r="AI282" s="692"/>
      <c r="AJ282" s="692"/>
      <c r="AK282" s="692"/>
      <c r="AL282" s="692"/>
      <c r="AM282" s="692"/>
      <c r="AN282" s="692"/>
      <c r="AO282" s="692"/>
      <c r="AP282" s="692"/>
      <c r="AQ282" s="692"/>
      <c r="AR282" s="692"/>
      <c r="AS282" s="692"/>
      <c r="AT282" s="692"/>
      <c r="AU282" s="692"/>
      <c r="AV282" s="692"/>
      <c r="AW282" s="692"/>
      <c r="AX282" s="692"/>
      <c r="AY282" s="692"/>
      <c r="AZ282" s="692"/>
      <c r="BA282" s="692"/>
      <c r="BB282" s="692"/>
      <c r="BC282" s="692"/>
      <c r="BD282" s="692"/>
    </row>
    <row r="283" spans="1:56" ht="25" customHeight="1">
      <c r="A283" s="1163"/>
      <c r="B283" s="1168"/>
      <c r="C283" s="1164"/>
      <c r="D283" s="1165"/>
      <c r="E283" s="1165"/>
      <c r="F283" s="1165"/>
      <c r="G283" s="1168"/>
      <c r="H283" s="1182"/>
      <c r="I283" s="1186"/>
      <c r="J283" s="1186"/>
      <c r="K283" s="1186"/>
      <c r="L283" s="1168"/>
      <c r="M283" s="1164"/>
      <c r="N283" s="1165"/>
      <c r="O283" s="1165"/>
      <c r="P283" s="1165"/>
      <c r="Q283" s="1168"/>
      <c r="R283" s="1164"/>
      <c r="S283" s="1165"/>
      <c r="T283" s="1165"/>
      <c r="U283" s="1165"/>
      <c r="V283" s="1168"/>
      <c r="W283" s="1164"/>
      <c r="X283" s="1165"/>
      <c r="Y283" s="1165"/>
      <c r="Z283" s="1165"/>
      <c r="AA283" s="1168"/>
      <c r="AB283" s="1164"/>
      <c r="AC283" s="1165"/>
      <c r="AD283" s="1165"/>
      <c r="AE283" s="1165"/>
      <c r="AF283" s="692"/>
      <c r="AG283" s="692"/>
      <c r="AH283" s="692"/>
      <c r="AI283" s="692"/>
      <c r="AJ283" s="692"/>
      <c r="AK283" s="692"/>
      <c r="AL283" s="692"/>
      <c r="AM283" s="692"/>
      <c r="AN283" s="692"/>
      <c r="AO283" s="692"/>
      <c r="AP283" s="692"/>
      <c r="AQ283" s="692"/>
      <c r="AR283" s="692"/>
      <c r="AS283" s="692"/>
      <c r="AT283" s="692"/>
      <c r="AU283" s="692"/>
      <c r="AV283" s="692"/>
      <c r="AW283" s="692"/>
      <c r="AX283" s="692"/>
      <c r="AY283" s="692"/>
      <c r="AZ283" s="692"/>
      <c r="BA283" s="692"/>
      <c r="BB283" s="692"/>
      <c r="BC283" s="692"/>
      <c r="BD283" s="692"/>
    </row>
    <row r="284" spans="1:56" ht="25" customHeight="1">
      <c r="A284" s="1163"/>
      <c r="B284" s="1168"/>
      <c r="C284" s="1164"/>
      <c r="D284" s="1165"/>
      <c r="E284" s="1165"/>
      <c r="F284" s="1165"/>
      <c r="G284" s="1168"/>
      <c r="H284" s="1185"/>
      <c r="I284" s="1186"/>
      <c r="J284" s="1186"/>
      <c r="K284" s="1186"/>
      <c r="L284" s="1168"/>
      <c r="M284" s="1164"/>
      <c r="N284" s="1165"/>
      <c r="O284" s="1165"/>
      <c r="P284" s="1165"/>
      <c r="Q284" s="1168"/>
      <c r="R284" s="1168"/>
      <c r="S284" s="1165"/>
      <c r="T284" s="1165"/>
      <c r="U284" s="1165"/>
      <c r="V284" s="1168"/>
      <c r="W284" s="1164"/>
      <c r="X284" s="1165"/>
      <c r="Y284" s="1165"/>
      <c r="Z284" s="1165"/>
      <c r="AA284" s="1168"/>
      <c r="AB284" s="1168"/>
      <c r="AC284" s="1165"/>
      <c r="AD284" s="1165"/>
      <c r="AE284" s="1165"/>
      <c r="AF284" s="692"/>
      <c r="AG284" s="692"/>
      <c r="AH284" s="692"/>
      <c r="AI284" s="692"/>
      <c r="AJ284" s="692"/>
      <c r="AK284" s="692"/>
      <c r="AL284" s="692"/>
      <c r="AM284" s="692"/>
      <c r="AN284" s="692"/>
      <c r="AO284" s="692"/>
      <c r="AP284" s="692"/>
      <c r="AQ284" s="692"/>
      <c r="AR284" s="692"/>
      <c r="AS284" s="692"/>
      <c r="AT284" s="692"/>
      <c r="AU284" s="692"/>
      <c r="AV284" s="692"/>
      <c r="AW284" s="692"/>
      <c r="AX284" s="692"/>
      <c r="AY284" s="692"/>
      <c r="AZ284" s="692"/>
      <c r="BA284" s="692"/>
      <c r="BB284" s="692"/>
      <c r="BC284" s="692"/>
      <c r="BD284" s="692"/>
    </row>
    <row r="285" spans="1:56" ht="25" customHeight="1">
      <c r="A285" s="1163"/>
      <c r="B285" s="1164"/>
      <c r="C285" s="1168"/>
      <c r="D285" s="1180"/>
      <c r="E285" s="1180"/>
      <c r="F285" s="1180"/>
      <c r="G285" s="1164"/>
      <c r="H285" s="1187"/>
      <c r="I285" s="1183"/>
      <c r="J285" s="1183"/>
      <c r="K285" s="1183"/>
      <c r="L285" s="1164"/>
      <c r="M285" s="1164"/>
      <c r="N285" s="1180"/>
      <c r="O285" s="1180"/>
      <c r="P285" s="1180"/>
      <c r="Q285" s="1164"/>
      <c r="R285" s="1168"/>
      <c r="S285" s="1180"/>
      <c r="T285" s="1180"/>
      <c r="U285" s="1180"/>
      <c r="V285" s="1164"/>
      <c r="W285" s="1164"/>
      <c r="X285" s="1180"/>
      <c r="Y285" s="1180"/>
      <c r="Z285" s="1180"/>
      <c r="AA285" s="1164"/>
      <c r="AB285" s="1168"/>
      <c r="AC285" s="1180"/>
      <c r="AD285" s="1180"/>
      <c r="AE285" s="1180"/>
      <c r="AF285" s="692"/>
      <c r="AG285" s="692"/>
      <c r="AH285" s="692"/>
      <c r="AI285" s="692"/>
      <c r="AJ285" s="692"/>
      <c r="AK285" s="692"/>
      <c r="AL285" s="692"/>
      <c r="AM285" s="692"/>
      <c r="AN285" s="692"/>
      <c r="AO285" s="692"/>
      <c r="AP285" s="692"/>
      <c r="AQ285" s="692"/>
      <c r="AR285" s="692"/>
      <c r="AS285" s="692"/>
      <c r="AT285" s="692"/>
      <c r="AU285" s="692"/>
      <c r="AV285" s="692"/>
      <c r="AW285" s="692"/>
      <c r="AX285" s="692"/>
      <c r="AY285" s="692"/>
      <c r="AZ285" s="692"/>
      <c r="BA285" s="692"/>
      <c r="BB285" s="692"/>
      <c r="BC285" s="692"/>
      <c r="BD285" s="692"/>
    </row>
    <row r="286" spans="1:56" ht="25" customHeight="1">
      <c r="A286" s="1163"/>
      <c r="B286" s="1164"/>
      <c r="C286" s="1168"/>
      <c r="D286" s="1180"/>
      <c r="E286" s="1180"/>
      <c r="F286" s="1180"/>
      <c r="G286" s="1164"/>
      <c r="H286" s="1187"/>
      <c r="I286" s="1183"/>
      <c r="J286" s="1183"/>
      <c r="K286" s="1183"/>
      <c r="L286" s="1164"/>
      <c r="M286" s="1164"/>
      <c r="N286" s="1180"/>
      <c r="O286" s="1180"/>
      <c r="P286" s="1180"/>
      <c r="Q286" s="1164"/>
      <c r="R286" s="1168"/>
      <c r="S286" s="1180"/>
      <c r="T286" s="1180"/>
      <c r="U286" s="1180"/>
      <c r="V286" s="1164"/>
      <c r="W286" s="1164"/>
      <c r="X286" s="1180"/>
      <c r="Y286" s="1180"/>
      <c r="Z286" s="1180"/>
      <c r="AA286" s="1164"/>
      <c r="AB286" s="1168"/>
      <c r="AC286" s="1180"/>
      <c r="AD286" s="1180"/>
      <c r="AE286" s="1180"/>
      <c r="AF286" s="692"/>
      <c r="AG286" s="692"/>
      <c r="AH286" s="692"/>
      <c r="AI286" s="692"/>
      <c r="AJ286" s="692"/>
      <c r="AK286" s="692"/>
      <c r="AL286" s="692"/>
      <c r="AM286" s="692"/>
      <c r="AN286" s="692"/>
      <c r="AO286" s="692"/>
      <c r="AP286" s="692"/>
      <c r="AQ286" s="692"/>
      <c r="AR286" s="692"/>
      <c r="AS286" s="692"/>
      <c r="AT286" s="692"/>
      <c r="AU286" s="692"/>
      <c r="AV286" s="692"/>
      <c r="AW286" s="692"/>
      <c r="AX286" s="692"/>
      <c r="AY286" s="692"/>
      <c r="AZ286" s="692"/>
      <c r="BA286" s="692"/>
      <c r="BB286" s="692"/>
      <c r="BC286" s="692"/>
      <c r="BD286" s="692"/>
    </row>
    <row r="287" spans="1:56" ht="25" customHeight="1">
      <c r="A287" s="1163"/>
      <c r="B287" s="1164"/>
      <c r="C287" s="1182"/>
      <c r="D287" s="1183"/>
      <c r="E287" s="1183"/>
      <c r="F287" s="1183"/>
      <c r="G287" s="1164"/>
      <c r="H287" s="1184"/>
      <c r="I287" s="1180"/>
      <c r="J287" s="1180"/>
      <c r="K287" s="1180"/>
      <c r="L287" s="1164"/>
      <c r="M287" s="1164"/>
      <c r="N287" s="1180"/>
      <c r="O287" s="1180"/>
      <c r="P287" s="1180"/>
      <c r="Q287" s="1164"/>
      <c r="R287" s="1164"/>
      <c r="S287" s="1180"/>
      <c r="T287" s="1180"/>
      <c r="U287" s="1180"/>
      <c r="V287" s="1164"/>
      <c r="W287" s="1164"/>
      <c r="X287" s="1180"/>
      <c r="Y287" s="1180"/>
      <c r="Z287" s="1180"/>
      <c r="AA287" s="1164"/>
      <c r="AB287" s="1164"/>
      <c r="AC287" s="1180"/>
      <c r="AD287" s="1180"/>
      <c r="AE287" s="1180"/>
      <c r="AF287" s="692"/>
      <c r="AG287" s="692"/>
      <c r="AH287" s="692"/>
      <c r="AI287" s="692"/>
      <c r="AJ287" s="692"/>
      <c r="AK287" s="692"/>
      <c r="AL287" s="692"/>
      <c r="AM287" s="692"/>
      <c r="AN287" s="692"/>
      <c r="AO287" s="692"/>
      <c r="AP287" s="692"/>
      <c r="AQ287" s="692"/>
      <c r="AR287" s="692"/>
      <c r="AS287" s="692"/>
      <c r="AT287" s="692"/>
      <c r="AU287" s="692"/>
      <c r="AV287" s="692"/>
      <c r="AW287" s="692"/>
      <c r="AX287" s="692"/>
      <c r="AY287" s="692"/>
      <c r="AZ287" s="692"/>
      <c r="BA287" s="692"/>
      <c r="BB287" s="692"/>
      <c r="BC287" s="692"/>
      <c r="BD287" s="692"/>
    </row>
    <row r="288" spans="1:56" ht="25" customHeight="1">
      <c r="A288" s="1163"/>
      <c r="B288" s="1168"/>
      <c r="C288" s="1185"/>
      <c r="D288" s="1186"/>
      <c r="E288" s="1186"/>
      <c r="F288" s="1186"/>
      <c r="G288" s="1168"/>
      <c r="H288" s="1164"/>
      <c r="I288" s="1165"/>
      <c r="J288" s="1165"/>
      <c r="K288" s="1165"/>
      <c r="L288" s="1168"/>
      <c r="M288" s="1168"/>
      <c r="N288" s="1165"/>
      <c r="O288" s="1165"/>
      <c r="P288" s="1165"/>
      <c r="Q288" s="1188"/>
      <c r="R288" s="1164"/>
      <c r="S288" s="1165"/>
      <c r="T288" s="1165"/>
      <c r="U288" s="1165"/>
      <c r="V288" s="1168"/>
      <c r="W288" s="1168"/>
      <c r="X288" s="1165"/>
      <c r="Y288" s="1165"/>
      <c r="Z288" s="1165"/>
      <c r="AA288" s="1168"/>
      <c r="AB288" s="1164"/>
      <c r="AC288" s="1165"/>
      <c r="AD288" s="1165"/>
      <c r="AE288" s="1165"/>
      <c r="AF288" s="692"/>
      <c r="AG288" s="692"/>
      <c r="AH288" s="692"/>
      <c r="AI288" s="692"/>
      <c r="AJ288" s="692"/>
      <c r="AK288" s="692"/>
      <c r="AL288" s="692"/>
      <c r="AM288" s="692"/>
      <c r="AN288" s="692"/>
      <c r="AO288" s="692"/>
      <c r="AP288" s="692"/>
      <c r="AQ288" s="692"/>
      <c r="AR288" s="692"/>
      <c r="AS288" s="692"/>
      <c r="AT288" s="692"/>
      <c r="AU288" s="692"/>
      <c r="AV288" s="692"/>
      <c r="AW288" s="692"/>
      <c r="AX288" s="692"/>
      <c r="AY288" s="692"/>
      <c r="AZ288" s="692"/>
      <c r="BA288" s="692"/>
      <c r="BB288" s="692"/>
      <c r="BC288" s="692"/>
      <c r="BD288" s="692"/>
    </row>
    <row r="289" spans="1:56" ht="25" customHeight="1">
      <c r="A289" s="1163"/>
      <c r="B289" s="1168"/>
      <c r="C289" s="1187"/>
      <c r="D289" s="1186"/>
      <c r="E289" s="1186"/>
      <c r="F289" s="1186"/>
      <c r="G289" s="1168"/>
      <c r="H289" s="1168"/>
      <c r="I289" s="1165"/>
      <c r="J289" s="1165"/>
      <c r="K289" s="1165"/>
      <c r="L289" s="1168"/>
      <c r="M289" s="1168"/>
      <c r="N289" s="1165"/>
      <c r="O289" s="1165"/>
      <c r="P289" s="1165"/>
      <c r="Q289" s="1168"/>
      <c r="R289" s="1168"/>
      <c r="S289" s="1165"/>
      <c r="T289" s="1165"/>
      <c r="U289" s="1165"/>
      <c r="V289" s="1168"/>
      <c r="W289" s="1168"/>
      <c r="X289" s="1165"/>
      <c r="Y289" s="1165"/>
      <c r="Z289" s="1165"/>
      <c r="AA289" s="1168"/>
      <c r="AB289" s="1168"/>
      <c r="AC289" s="1165"/>
      <c r="AD289" s="1165"/>
      <c r="AE289" s="1165"/>
      <c r="AF289" s="692"/>
      <c r="AG289" s="692"/>
      <c r="AH289" s="692"/>
      <c r="AI289" s="692"/>
      <c r="AJ289" s="692"/>
      <c r="AK289" s="692"/>
      <c r="AL289" s="692"/>
      <c r="AM289" s="692"/>
      <c r="AN289" s="692"/>
      <c r="AO289" s="692"/>
      <c r="AP289" s="692"/>
      <c r="AQ289" s="692"/>
      <c r="AR289" s="692"/>
      <c r="AS289" s="692"/>
      <c r="AT289" s="692"/>
      <c r="AU289" s="692"/>
      <c r="AV289" s="692"/>
      <c r="AW289" s="692"/>
      <c r="AX289" s="692"/>
      <c r="AY289" s="692"/>
      <c r="AZ289" s="692"/>
      <c r="BA289" s="692"/>
      <c r="BB289" s="692"/>
      <c r="BC289" s="692"/>
      <c r="BD289" s="692"/>
    </row>
    <row r="290" spans="1:56" ht="25" customHeight="1">
      <c r="A290" s="1163"/>
      <c r="B290" s="1164"/>
      <c r="C290" s="1187"/>
      <c r="D290" s="1183"/>
      <c r="E290" s="1183"/>
      <c r="F290" s="1183"/>
      <c r="G290" s="1164"/>
      <c r="H290" s="1168"/>
      <c r="I290" s="1180"/>
      <c r="J290" s="1180"/>
      <c r="K290" s="1180"/>
      <c r="L290" s="1164"/>
      <c r="M290" s="1168"/>
      <c r="N290" s="1180"/>
      <c r="O290" s="1180"/>
      <c r="P290" s="1180"/>
      <c r="Q290" s="1164"/>
      <c r="R290" s="1168"/>
      <c r="S290" s="1180"/>
      <c r="T290" s="1180"/>
      <c r="U290" s="1180"/>
      <c r="V290" s="1164"/>
      <c r="W290" s="1168"/>
      <c r="X290" s="1180"/>
      <c r="Y290" s="1180"/>
      <c r="Z290" s="1180"/>
      <c r="AA290" s="1164"/>
      <c r="AB290" s="1168"/>
      <c r="AC290" s="1180"/>
      <c r="AD290" s="1180"/>
      <c r="AE290" s="1180"/>
      <c r="AF290" s="692"/>
      <c r="AG290" s="692"/>
      <c r="AH290" s="692"/>
      <c r="AI290" s="692"/>
      <c r="AJ290" s="692"/>
      <c r="AK290" s="692"/>
      <c r="AL290" s="692"/>
      <c r="AM290" s="692"/>
      <c r="AN290" s="692"/>
      <c r="AO290" s="692"/>
      <c r="AP290" s="692"/>
      <c r="AQ290" s="692"/>
      <c r="AR290" s="692"/>
      <c r="AS290" s="692"/>
      <c r="AT290" s="692"/>
      <c r="AU290" s="692"/>
      <c r="AV290" s="692"/>
      <c r="AW290" s="692"/>
      <c r="AX290" s="692"/>
      <c r="AY290" s="692"/>
      <c r="AZ290" s="692"/>
      <c r="BA290" s="692"/>
      <c r="BB290" s="692"/>
      <c r="BC290" s="692"/>
      <c r="BD290" s="692"/>
    </row>
    <row r="291" spans="1:56" ht="25" customHeight="1">
      <c r="A291" s="1163"/>
      <c r="B291" s="1164"/>
      <c r="C291" s="1184"/>
      <c r="D291" s="1180"/>
      <c r="E291" s="1180"/>
      <c r="F291" s="1180"/>
      <c r="G291" s="1164"/>
      <c r="H291" s="1164"/>
      <c r="I291" s="1180"/>
      <c r="J291" s="1180"/>
      <c r="K291" s="1180"/>
      <c r="L291" s="1164"/>
      <c r="M291" s="1164"/>
      <c r="N291" s="1180"/>
      <c r="O291" s="1180"/>
      <c r="P291" s="1180"/>
      <c r="Q291" s="1164"/>
      <c r="R291" s="1164"/>
      <c r="S291" s="1180"/>
      <c r="T291" s="1180"/>
      <c r="U291" s="1180"/>
      <c r="V291" s="1164"/>
      <c r="W291" s="1164"/>
      <c r="X291" s="1180"/>
      <c r="Y291" s="1180"/>
      <c r="Z291" s="1180"/>
      <c r="AA291" s="1164"/>
      <c r="AB291" s="1164"/>
      <c r="AC291" s="1180"/>
      <c r="AD291" s="1180"/>
      <c r="AE291" s="1180"/>
      <c r="AF291" s="692"/>
      <c r="AG291" s="692"/>
      <c r="AH291" s="692"/>
      <c r="AI291" s="692"/>
      <c r="AJ291" s="692"/>
      <c r="AK291" s="692"/>
      <c r="AL291" s="692"/>
      <c r="AM291" s="692"/>
      <c r="AN291" s="692"/>
      <c r="AO291" s="692"/>
      <c r="AP291" s="692"/>
      <c r="AQ291" s="692"/>
      <c r="AR291" s="692"/>
      <c r="AS291" s="692"/>
      <c r="AT291" s="692"/>
      <c r="AU291" s="692"/>
      <c r="AV291" s="692"/>
      <c r="AW291" s="692"/>
      <c r="AX291" s="692"/>
      <c r="AY291" s="692"/>
      <c r="AZ291" s="692"/>
      <c r="BA291" s="692"/>
      <c r="BB291" s="692"/>
      <c r="BC291" s="692"/>
      <c r="BD291" s="692"/>
    </row>
    <row r="292" spans="1:56" ht="25" customHeight="1">
      <c r="A292" s="1163"/>
      <c r="B292" s="1164"/>
      <c r="C292" s="1164"/>
      <c r="D292" s="1180"/>
      <c r="E292" s="1180"/>
      <c r="F292" s="1180"/>
      <c r="G292" s="1164"/>
      <c r="H292" s="1164"/>
      <c r="I292" s="1180"/>
      <c r="J292" s="1180"/>
      <c r="K292" s="1180"/>
      <c r="L292" s="1164"/>
      <c r="M292" s="1164"/>
      <c r="N292" s="1180"/>
      <c r="O292" s="1180"/>
      <c r="P292" s="1180"/>
      <c r="Q292" s="1164"/>
      <c r="R292" s="1164"/>
      <c r="S292" s="1180"/>
      <c r="T292" s="1180"/>
      <c r="U292" s="1180"/>
      <c r="V292" s="1164"/>
      <c r="W292" s="1164"/>
      <c r="X292" s="1180"/>
      <c r="Y292" s="1180"/>
      <c r="Z292" s="1180"/>
      <c r="AA292" s="1164"/>
      <c r="AB292" s="1164"/>
      <c r="AC292" s="1180"/>
      <c r="AD292" s="1180"/>
      <c r="AE292" s="1180"/>
      <c r="AF292" s="692"/>
      <c r="AG292" s="692"/>
      <c r="AH292" s="692"/>
      <c r="AI292" s="692"/>
      <c r="AJ292" s="692"/>
      <c r="AK292" s="692"/>
      <c r="AL292" s="692"/>
      <c r="AM292" s="692"/>
      <c r="AN292" s="692"/>
      <c r="AO292" s="692"/>
      <c r="AP292" s="692"/>
      <c r="AQ292" s="692"/>
      <c r="AR292" s="692"/>
      <c r="AS292" s="692"/>
      <c r="AT292" s="692"/>
      <c r="AU292" s="692"/>
      <c r="AV292" s="692"/>
      <c r="AW292" s="692"/>
      <c r="AX292" s="692"/>
      <c r="AY292" s="692"/>
      <c r="AZ292" s="692"/>
      <c r="BA292" s="692"/>
      <c r="BB292" s="692"/>
      <c r="BC292" s="692"/>
      <c r="BD292" s="692"/>
    </row>
    <row r="293" spans="1:56" ht="25" customHeight="1">
      <c r="A293" s="1163"/>
      <c r="B293" s="1168"/>
      <c r="C293" s="1168"/>
      <c r="D293" s="1165"/>
      <c r="E293" s="1165"/>
      <c r="F293" s="1165"/>
      <c r="G293" s="1168"/>
      <c r="H293" s="1164"/>
      <c r="I293" s="1165"/>
      <c r="J293" s="1165"/>
      <c r="K293" s="1165"/>
      <c r="L293" s="1168"/>
      <c r="M293" s="1168"/>
      <c r="N293" s="1165"/>
      <c r="O293" s="1165"/>
      <c r="P293" s="1165"/>
      <c r="Q293" s="1168"/>
      <c r="R293" s="1168"/>
      <c r="S293" s="1165"/>
      <c r="T293" s="1165"/>
      <c r="U293" s="1165"/>
      <c r="V293" s="1168"/>
      <c r="W293" s="1168"/>
      <c r="X293" s="1165"/>
      <c r="Y293" s="1165"/>
      <c r="Z293" s="1165"/>
      <c r="AA293" s="1168"/>
      <c r="AB293" s="1168"/>
      <c r="AC293" s="1165"/>
      <c r="AD293" s="1165"/>
      <c r="AE293" s="1165"/>
      <c r="AF293" s="692"/>
      <c r="AG293" s="692"/>
      <c r="AH293" s="692"/>
      <c r="AI293" s="692"/>
      <c r="AJ293" s="692"/>
      <c r="AK293" s="692"/>
      <c r="AL293" s="692"/>
      <c r="AM293" s="692"/>
      <c r="AN293" s="692"/>
      <c r="AO293" s="692"/>
      <c r="AP293" s="692"/>
      <c r="AQ293" s="692"/>
      <c r="AR293" s="692"/>
      <c r="AS293" s="692"/>
      <c r="AT293" s="692"/>
      <c r="AU293" s="692"/>
      <c r="AV293" s="692"/>
      <c r="AW293" s="692"/>
      <c r="AX293" s="692"/>
      <c r="AY293" s="692"/>
      <c r="AZ293" s="692"/>
      <c r="BA293" s="692"/>
      <c r="BB293" s="692"/>
      <c r="BC293" s="692"/>
      <c r="BD293" s="692"/>
    </row>
    <row r="294" spans="1:56" ht="25" customHeight="1">
      <c r="A294" s="1163"/>
      <c r="B294" s="1168"/>
      <c r="C294" s="1168"/>
      <c r="D294" s="1165"/>
      <c r="E294" s="1165"/>
      <c r="F294" s="1165"/>
      <c r="G294" s="1168"/>
      <c r="H294" s="1164"/>
      <c r="I294" s="1165"/>
      <c r="J294" s="1165"/>
      <c r="K294" s="1165"/>
      <c r="L294" s="1168"/>
      <c r="M294" s="1168"/>
      <c r="N294" s="1165"/>
      <c r="O294" s="1165"/>
      <c r="P294" s="1165"/>
      <c r="Q294" s="1168"/>
      <c r="R294" s="1168"/>
      <c r="S294" s="1165"/>
      <c r="T294" s="1165"/>
      <c r="U294" s="1165"/>
      <c r="V294" s="1168"/>
      <c r="W294" s="1168"/>
      <c r="X294" s="1165"/>
      <c r="Y294" s="1165"/>
      <c r="Z294" s="1165"/>
      <c r="AA294" s="1168"/>
      <c r="AB294" s="1168"/>
      <c r="AC294" s="1165"/>
      <c r="AD294" s="1165"/>
      <c r="AE294" s="1165"/>
      <c r="AF294" s="692"/>
      <c r="AG294" s="692"/>
      <c r="AH294" s="692"/>
      <c r="AI294" s="692"/>
      <c r="AJ294" s="692"/>
      <c r="AK294" s="692"/>
      <c r="AL294" s="692"/>
      <c r="AM294" s="692"/>
      <c r="AN294" s="692"/>
      <c r="AO294" s="692"/>
      <c r="AP294" s="692"/>
      <c r="AQ294" s="692"/>
      <c r="AR294" s="692"/>
      <c r="AS294" s="692"/>
      <c r="AT294" s="692"/>
      <c r="AU294" s="692"/>
      <c r="AV294" s="692"/>
      <c r="AW294" s="692"/>
      <c r="AX294" s="692"/>
      <c r="AY294" s="692"/>
      <c r="AZ294" s="692"/>
      <c r="BA294" s="692"/>
      <c r="BB294" s="692"/>
      <c r="BC294" s="692"/>
      <c r="BD294" s="692"/>
    </row>
    <row r="295" spans="1:56" ht="25" customHeight="1">
      <c r="A295" s="1163"/>
      <c r="B295" s="1164"/>
      <c r="C295" s="1164"/>
      <c r="D295" s="1180"/>
      <c r="E295" s="1180"/>
      <c r="F295" s="1180"/>
      <c r="G295" s="1164"/>
      <c r="H295" s="1164"/>
      <c r="I295" s="1180"/>
      <c r="J295" s="1180"/>
      <c r="K295" s="1180"/>
      <c r="L295" s="1164"/>
      <c r="M295" s="1164"/>
      <c r="N295" s="1180"/>
      <c r="O295" s="1180"/>
      <c r="P295" s="1180"/>
      <c r="Q295" s="1164"/>
      <c r="R295" s="1164"/>
      <c r="S295" s="1180"/>
      <c r="T295" s="1180"/>
      <c r="U295" s="1180"/>
      <c r="V295" s="1164"/>
      <c r="W295" s="1164"/>
      <c r="X295" s="1180"/>
      <c r="Y295" s="1180"/>
      <c r="Z295" s="1180"/>
      <c r="AA295" s="1164"/>
      <c r="AB295" s="1164"/>
      <c r="AC295" s="1180"/>
      <c r="AD295" s="1180"/>
      <c r="AE295" s="1180"/>
      <c r="AF295" s="692"/>
      <c r="AG295" s="692"/>
      <c r="AH295" s="692"/>
      <c r="AI295" s="692"/>
      <c r="AJ295" s="692"/>
      <c r="AK295" s="692"/>
      <c r="AL295" s="692"/>
      <c r="AM295" s="692"/>
      <c r="AN295" s="692"/>
      <c r="AO295" s="692"/>
      <c r="AP295" s="692"/>
      <c r="AQ295" s="692"/>
      <c r="AR295" s="692"/>
      <c r="AS295" s="692"/>
      <c r="AT295" s="692"/>
      <c r="AU295" s="692"/>
      <c r="AV295" s="692"/>
      <c r="AW295" s="692"/>
      <c r="AX295" s="692"/>
      <c r="AY295" s="692"/>
      <c r="AZ295" s="692"/>
      <c r="BA295" s="692"/>
      <c r="BB295" s="692"/>
      <c r="BC295" s="692"/>
      <c r="BD295" s="692"/>
    </row>
    <row r="296" spans="1:56" ht="25" customHeight="1">
      <c r="A296" s="1163"/>
      <c r="B296" s="1188"/>
      <c r="C296" s="1164"/>
      <c r="D296" s="1180"/>
      <c r="E296" s="1180"/>
      <c r="F296" s="1180"/>
      <c r="G296" s="1164"/>
      <c r="H296" s="1168"/>
      <c r="I296" s="1180"/>
      <c r="J296" s="1180"/>
      <c r="K296" s="1180"/>
      <c r="L296" s="1164"/>
      <c r="M296" s="1164"/>
      <c r="N296" s="1180"/>
      <c r="O296" s="1180"/>
      <c r="P296" s="1180"/>
      <c r="Q296" s="1164"/>
      <c r="R296" s="1164"/>
      <c r="S296" s="1180"/>
      <c r="T296" s="1180"/>
      <c r="U296" s="1180"/>
      <c r="V296" s="1164"/>
      <c r="W296" s="1164"/>
      <c r="X296" s="1180"/>
      <c r="Y296" s="1180"/>
      <c r="Z296" s="1180"/>
      <c r="AA296" s="1164"/>
      <c r="AB296" s="1164"/>
      <c r="AC296" s="1180"/>
      <c r="AD296" s="1180"/>
      <c r="AE296" s="1180"/>
      <c r="AF296" s="692"/>
      <c r="AG296" s="692"/>
      <c r="AH296" s="692"/>
      <c r="AI296" s="692"/>
      <c r="AJ296" s="692"/>
      <c r="AK296" s="692"/>
      <c r="AL296" s="692"/>
      <c r="AM296" s="692"/>
      <c r="AN296" s="692"/>
      <c r="AO296" s="692"/>
      <c r="AP296" s="692"/>
      <c r="AQ296" s="692"/>
      <c r="AR296" s="692"/>
      <c r="AS296" s="692"/>
      <c r="AT296" s="692"/>
      <c r="AU296" s="692"/>
      <c r="AV296" s="692"/>
      <c r="AW296" s="692"/>
      <c r="AX296" s="692"/>
      <c r="AY296" s="692"/>
      <c r="AZ296" s="692"/>
      <c r="BA296" s="692"/>
      <c r="BB296" s="692"/>
      <c r="BC296" s="692"/>
      <c r="BD296" s="692"/>
    </row>
    <row r="297" spans="1:56" ht="25" customHeight="1">
      <c r="A297" s="1163"/>
      <c r="B297" s="1164"/>
      <c r="C297" s="1164"/>
      <c r="D297" s="1180"/>
      <c r="E297" s="1180"/>
      <c r="F297" s="1180"/>
      <c r="G297" s="1164"/>
      <c r="H297" s="1168"/>
      <c r="I297" s="1180"/>
      <c r="J297" s="1180"/>
      <c r="K297" s="1180"/>
      <c r="L297" s="1164"/>
      <c r="M297" s="1168"/>
      <c r="N297" s="1180"/>
      <c r="O297" s="1180"/>
      <c r="P297" s="1180"/>
      <c r="Q297" s="1164"/>
      <c r="R297" s="1168"/>
      <c r="S297" s="1180"/>
      <c r="T297" s="1180"/>
      <c r="U297" s="1180"/>
      <c r="V297" s="1164"/>
      <c r="W297" s="1168"/>
      <c r="X297" s="1180"/>
      <c r="Y297" s="1180"/>
      <c r="Z297" s="1180"/>
      <c r="AA297" s="1164"/>
      <c r="AB297" s="1168"/>
      <c r="AC297" s="1180"/>
      <c r="AD297" s="1180"/>
      <c r="AE297" s="1180"/>
      <c r="AF297" s="692"/>
      <c r="AG297" s="692"/>
      <c r="AH297" s="692"/>
      <c r="AI297" s="692"/>
      <c r="AJ297" s="692"/>
      <c r="AK297" s="692"/>
      <c r="AL297" s="692"/>
      <c r="AM297" s="692"/>
      <c r="AN297" s="692"/>
      <c r="AO297" s="692"/>
      <c r="AP297" s="692"/>
      <c r="AQ297" s="692"/>
      <c r="AR297" s="692"/>
      <c r="AS297" s="692"/>
      <c r="AT297" s="692"/>
      <c r="AU297" s="692"/>
      <c r="AV297" s="692"/>
      <c r="AW297" s="692"/>
      <c r="AX297" s="692"/>
      <c r="AY297" s="692"/>
      <c r="AZ297" s="692"/>
      <c r="BA297" s="692"/>
      <c r="BB297" s="692"/>
      <c r="BC297" s="692"/>
      <c r="BD297" s="692"/>
    </row>
    <row r="298" spans="1:56" ht="25" customHeight="1">
      <c r="A298" s="1163"/>
      <c r="B298" s="1168"/>
      <c r="C298" s="1164"/>
      <c r="D298" s="1165"/>
      <c r="E298" s="1165"/>
      <c r="F298" s="1165"/>
      <c r="G298" s="1168"/>
      <c r="H298" s="1168"/>
      <c r="I298" s="1165"/>
      <c r="J298" s="1165"/>
      <c r="K298" s="1165"/>
      <c r="L298" s="1168"/>
      <c r="M298" s="1168"/>
      <c r="N298" s="1165"/>
      <c r="O298" s="1165"/>
      <c r="P298" s="1165"/>
      <c r="Q298" s="1168"/>
      <c r="R298" s="1168"/>
      <c r="S298" s="1165"/>
      <c r="T298" s="1165"/>
      <c r="U298" s="1165"/>
      <c r="V298" s="1168"/>
      <c r="W298" s="1168"/>
      <c r="X298" s="1165"/>
      <c r="Y298" s="1165"/>
      <c r="Z298" s="1165"/>
      <c r="AA298" s="1168"/>
      <c r="AB298" s="1168"/>
      <c r="AC298" s="1165"/>
      <c r="AD298" s="1165"/>
      <c r="AE298" s="1165"/>
      <c r="AF298" s="692"/>
      <c r="AG298" s="692"/>
      <c r="AH298" s="692"/>
      <c r="AI298" s="692"/>
      <c r="AJ298" s="692"/>
      <c r="AK298" s="692"/>
      <c r="AL298" s="692"/>
      <c r="AM298" s="692"/>
      <c r="AN298" s="692"/>
      <c r="AO298" s="692"/>
      <c r="AP298" s="692"/>
      <c r="AQ298" s="692"/>
      <c r="AR298" s="692"/>
      <c r="AS298" s="692"/>
      <c r="AT298" s="692"/>
      <c r="AU298" s="692"/>
      <c r="AV298" s="692"/>
      <c r="AW298" s="692"/>
      <c r="AX298" s="692"/>
      <c r="AY298" s="692"/>
      <c r="AZ298" s="692"/>
      <c r="BA298" s="692"/>
      <c r="BB298" s="692"/>
      <c r="BC298" s="692"/>
      <c r="BD298" s="692"/>
    </row>
    <row r="299" spans="1:56" ht="25" customHeight="1">
      <c r="A299" s="1163"/>
      <c r="B299" s="1168"/>
      <c r="C299" s="1164"/>
      <c r="D299" s="1165"/>
      <c r="E299" s="1165"/>
      <c r="F299" s="1165"/>
      <c r="G299" s="1168"/>
      <c r="H299" s="1164"/>
      <c r="I299" s="1165"/>
      <c r="J299" s="1165"/>
      <c r="K299" s="1165"/>
      <c r="L299" s="1168"/>
      <c r="M299" s="1164"/>
      <c r="N299" s="1165"/>
      <c r="O299" s="1165"/>
      <c r="P299" s="1165"/>
      <c r="Q299" s="1168"/>
      <c r="R299" s="1182"/>
      <c r="S299" s="1186"/>
      <c r="T299" s="1186"/>
      <c r="U299" s="1186"/>
      <c r="V299" s="1168"/>
      <c r="W299" s="1164"/>
      <c r="X299" s="1165"/>
      <c r="Y299" s="1165"/>
      <c r="Z299" s="1165"/>
      <c r="AA299" s="1168"/>
      <c r="AB299" s="1182"/>
      <c r="AC299" s="1186"/>
      <c r="AD299" s="1186"/>
      <c r="AE299" s="1186"/>
      <c r="AF299" s="692"/>
      <c r="AG299" s="692"/>
      <c r="AH299" s="692"/>
      <c r="AI299" s="692"/>
      <c r="AJ299" s="692"/>
      <c r="AK299" s="692"/>
      <c r="AL299" s="692"/>
      <c r="AM299" s="692"/>
      <c r="AN299" s="692"/>
      <c r="AO299" s="692"/>
      <c r="AP299" s="692"/>
      <c r="AQ299" s="692"/>
      <c r="AR299" s="692"/>
      <c r="AS299" s="692"/>
      <c r="AT299" s="692"/>
      <c r="AU299" s="692"/>
      <c r="AV299" s="692"/>
      <c r="AW299" s="692"/>
      <c r="AX299" s="692"/>
      <c r="AY299" s="692"/>
      <c r="AZ299" s="692"/>
      <c r="BA299" s="692"/>
      <c r="BB299" s="692"/>
      <c r="BC299" s="692"/>
      <c r="BD299" s="692"/>
    </row>
    <row r="300" spans="1:56" ht="25" customHeight="1">
      <c r="A300" s="1163"/>
      <c r="B300" s="1164"/>
      <c r="C300" s="1168"/>
      <c r="D300" s="1180"/>
      <c r="E300" s="1180"/>
      <c r="F300" s="1180"/>
      <c r="G300" s="1164"/>
      <c r="H300" s="1164"/>
      <c r="I300" s="1180"/>
      <c r="J300" s="1180"/>
      <c r="K300" s="1180"/>
      <c r="L300" s="1188"/>
      <c r="M300" s="1164"/>
      <c r="N300" s="1180"/>
      <c r="O300" s="1180"/>
      <c r="P300" s="1180"/>
      <c r="Q300" s="1164"/>
      <c r="R300" s="1185"/>
      <c r="S300" s="1183"/>
      <c r="T300" s="1183"/>
      <c r="U300" s="1183"/>
      <c r="V300" s="1164"/>
      <c r="W300" s="1164"/>
      <c r="X300" s="1180"/>
      <c r="Y300" s="1180"/>
      <c r="Z300" s="1180"/>
      <c r="AA300" s="1164"/>
      <c r="AB300" s="1185"/>
      <c r="AC300" s="1183"/>
      <c r="AD300" s="1183"/>
      <c r="AE300" s="1183"/>
      <c r="AF300" s="692"/>
      <c r="AG300" s="692"/>
      <c r="AH300" s="692"/>
      <c r="AI300" s="692"/>
      <c r="AJ300" s="692"/>
      <c r="AK300" s="692"/>
      <c r="AL300" s="692"/>
      <c r="AM300" s="692"/>
      <c r="AN300" s="692"/>
      <c r="AO300" s="692"/>
      <c r="AP300" s="692"/>
      <c r="AQ300" s="692"/>
      <c r="AR300" s="692"/>
      <c r="AS300" s="692"/>
      <c r="AT300" s="692"/>
      <c r="AU300" s="692"/>
      <c r="AV300" s="692"/>
      <c r="AW300" s="692"/>
      <c r="AX300" s="692"/>
      <c r="AY300" s="692"/>
      <c r="AZ300" s="692"/>
      <c r="BA300" s="692"/>
      <c r="BB300" s="692"/>
      <c r="BC300" s="692"/>
      <c r="BD300" s="692"/>
    </row>
    <row r="301" spans="1:56" ht="25" customHeight="1">
      <c r="A301" s="1163"/>
      <c r="B301" s="1164"/>
      <c r="C301" s="1168"/>
      <c r="D301" s="1180"/>
      <c r="E301" s="1180"/>
      <c r="F301" s="1180"/>
      <c r="G301" s="1164"/>
      <c r="H301" s="1168"/>
      <c r="I301" s="1180"/>
      <c r="J301" s="1180"/>
      <c r="K301" s="1180"/>
      <c r="L301" s="1164"/>
      <c r="M301" s="1168"/>
      <c r="N301" s="1180"/>
      <c r="O301" s="1180"/>
      <c r="P301" s="1180"/>
      <c r="Q301" s="1164"/>
      <c r="R301" s="1187"/>
      <c r="S301" s="1183"/>
      <c r="T301" s="1183"/>
      <c r="U301" s="1183"/>
      <c r="V301" s="1164"/>
      <c r="W301" s="1168"/>
      <c r="X301" s="1180"/>
      <c r="Y301" s="1180"/>
      <c r="Z301" s="1180"/>
      <c r="AA301" s="1164"/>
      <c r="AB301" s="1187"/>
      <c r="AC301" s="1183"/>
      <c r="AD301" s="1183"/>
      <c r="AE301" s="1183"/>
      <c r="AF301" s="692"/>
      <c r="AG301" s="692"/>
      <c r="AH301" s="692"/>
      <c r="AI301" s="692"/>
      <c r="AJ301" s="692"/>
      <c r="AK301" s="692"/>
      <c r="AL301" s="692"/>
      <c r="AM301" s="692"/>
      <c r="AN301" s="692"/>
      <c r="AO301" s="692"/>
      <c r="AP301" s="692"/>
      <c r="AQ301" s="692"/>
      <c r="AR301" s="692"/>
      <c r="AS301" s="692"/>
      <c r="AT301" s="692"/>
      <c r="AU301" s="692"/>
      <c r="AV301" s="692"/>
      <c r="AW301" s="692"/>
      <c r="AX301" s="692"/>
      <c r="AY301" s="692"/>
      <c r="AZ301" s="692"/>
      <c r="BA301" s="692"/>
      <c r="BB301" s="692"/>
      <c r="BC301" s="692"/>
      <c r="BD301" s="692"/>
    </row>
    <row r="302" spans="1:56" ht="25" customHeight="1">
      <c r="A302" s="1163"/>
      <c r="B302" s="1164"/>
      <c r="C302" s="1168"/>
      <c r="D302" s="1180"/>
      <c r="E302" s="1180"/>
      <c r="F302" s="1180"/>
      <c r="G302" s="1164"/>
      <c r="H302" s="1168"/>
      <c r="I302" s="1180"/>
      <c r="J302" s="1180"/>
      <c r="K302" s="1180"/>
      <c r="L302" s="1164"/>
      <c r="M302" s="1168"/>
      <c r="N302" s="1180"/>
      <c r="O302" s="1180"/>
      <c r="P302" s="1180"/>
      <c r="Q302" s="1164"/>
      <c r="R302" s="1187"/>
      <c r="S302" s="1183"/>
      <c r="T302" s="1183"/>
      <c r="U302" s="1183"/>
      <c r="V302" s="1164"/>
      <c r="W302" s="1168"/>
      <c r="X302" s="1180"/>
      <c r="Y302" s="1180"/>
      <c r="Z302" s="1180"/>
      <c r="AA302" s="1164"/>
      <c r="AB302" s="1187"/>
      <c r="AC302" s="1183"/>
      <c r="AD302" s="1183"/>
      <c r="AE302" s="1183"/>
      <c r="AF302" s="692"/>
      <c r="AG302" s="692"/>
      <c r="AH302" s="692"/>
      <c r="AI302" s="692"/>
      <c r="AJ302" s="692"/>
      <c r="AK302" s="692"/>
      <c r="AL302" s="692"/>
      <c r="AM302" s="692"/>
      <c r="AN302" s="692"/>
      <c r="AO302" s="692"/>
      <c r="AP302" s="692"/>
      <c r="AQ302" s="692"/>
      <c r="AR302" s="692"/>
      <c r="AS302" s="692"/>
      <c r="AT302" s="692"/>
      <c r="AU302" s="692"/>
      <c r="AV302" s="692"/>
      <c r="AW302" s="692"/>
      <c r="AX302" s="692"/>
      <c r="AY302" s="692"/>
      <c r="AZ302" s="692"/>
      <c r="BA302" s="692"/>
      <c r="BB302" s="692"/>
      <c r="BC302" s="692"/>
      <c r="BD302" s="692"/>
    </row>
    <row r="303" spans="1:56" ht="25" customHeight="1">
      <c r="A303" s="1163"/>
      <c r="B303" s="1168"/>
      <c r="C303" s="1164"/>
      <c r="D303" s="1165"/>
      <c r="E303" s="1165"/>
      <c r="F303" s="1165"/>
      <c r="G303" s="1168"/>
      <c r="H303" s="1164"/>
      <c r="I303" s="1165"/>
      <c r="J303" s="1165"/>
      <c r="K303" s="1165"/>
      <c r="L303" s="1168"/>
      <c r="M303" s="1182"/>
      <c r="N303" s="1186"/>
      <c r="O303" s="1186"/>
      <c r="P303" s="1186"/>
      <c r="Q303" s="1168"/>
      <c r="R303" s="1184"/>
      <c r="S303" s="1165"/>
      <c r="T303" s="1165"/>
      <c r="U303" s="1165"/>
      <c r="V303" s="1168"/>
      <c r="W303" s="1182"/>
      <c r="X303" s="1186"/>
      <c r="Y303" s="1186"/>
      <c r="Z303" s="1186"/>
      <c r="AA303" s="1168"/>
      <c r="AB303" s="1184"/>
      <c r="AC303" s="1165"/>
      <c r="AD303" s="1165"/>
      <c r="AE303" s="1165"/>
      <c r="AF303" s="692"/>
      <c r="AG303" s="692"/>
      <c r="AH303" s="692"/>
      <c r="AI303" s="692"/>
      <c r="AJ303" s="692"/>
      <c r="AK303" s="692"/>
      <c r="AL303" s="692"/>
      <c r="AM303" s="692"/>
      <c r="AN303" s="692"/>
      <c r="AO303" s="692"/>
      <c r="AP303" s="692"/>
      <c r="AQ303" s="692"/>
      <c r="AR303" s="692"/>
      <c r="AS303" s="692"/>
      <c r="AT303" s="692"/>
      <c r="AU303" s="692"/>
      <c r="AV303" s="692"/>
      <c r="AW303" s="692"/>
      <c r="AX303" s="692"/>
      <c r="AY303" s="692"/>
      <c r="AZ303" s="692"/>
      <c r="BA303" s="692"/>
      <c r="BB303" s="692"/>
      <c r="BC303" s="692"/>
      <c r="BD303" s="692"/>
    </row>
    <row r="304" spans="1:56" ht="25" customHeight="1">
      <c r="A304" s="1163"/>
      <c r="B304" s="1168"/>
      <c r="C304" s="1164"/>
      <c r="D304" s="1165"/>
      <c r="E304" s="1165"/>
      <c r="F304" s="1165"/>
      <c r="G304" s="1168"/>
      <c r="H304" s="1164"/>
      <c r="I304" s="1165"/>
      <c r="J304" s="1165"/>
      <c r="K304" s="1165"/>
      <c r="L304" s="1168"/>
      <c r="M304" s="1185"/>
      <c r="N304" s="1186"/>
      <c r="O304" s="1186"/>
      <c r="P304" s="1186"/>
      <c r="Q304" s="1168"/>
      <c r="R304" s="1164"/>
      <c r="S304" s="1165"/>
      <c r="T304" s="1165"/>
      <c r="U304" s="1165"/>
      <c r="V304" s="1168"/>
      <c r="W304" s="1185"/>
      <c r="X304" s="1186"/>
      <c r="Y304" s="1186"/>
      <c r="Z304" s="1186"/>
      <c r="AA304" s="1168"/>
      <c r="AB304" s="1164"/>
      <c r="AC304" s="1165"/>
      <c r="AD304" s="1165"/>
      <c r="AE304" s="1165"/>
      <c r="AF304" s="692"/>
      <c r="AG304" s="692"/>
      <c r="AH304" s="692"/>
      <c r="AI304" s="692"/>
      <c r="AJ304" s="692"/>
      <c r="AK304" s="692"/>
      <c r="AL304" s="692"/>
      <c r="AM304" s="692"/>
      <c r="AN304" s="692"/>
      <c r="AO304" s="692"/>
      <c r="AP304" s="692"/>
      <c r="AQ304" s="692"/>
      <c r="AR304" s="692"/>
      <c r="AS304" s="692"/>
      <c r="AT304" s="692"/>
      <c r="AU304" s="692"/>
      <c r="AV304" s="692"/>
      <c r="AW304" s="692"/>
      <c r="AX304" s="692"/>
      <c r="AY304" s="692"/>
      <c r="AZ304" s="692"/>
      <c r="BA304" s="692"/>
      <c r="BB304" s="692"/>
      <c r="BC304" s="692"/>
      <c r="BD304" s="692"/>
    </row>
    <row r="305" spans="1:56" ht="25" customHeight="1">
      <c r="A305" s="1163"/>
      <c r="B305" s="1164"/>
      <c r="C305" s="1168"/>
      <c r="D305" s="1180"/>
      <c r="E305" s="1180"/>
      <c r="F305" s="1180"/>
      <c r="G305" s="1164"/>
      <c r="H305" s="1168"/>
      <c r="I305" s="1180"/>
      <c r="J305" s="1180"/>
      <c r="K305" s="1180"/>
      <c r="L305" s="1164"/>
      <c r="M305" s="1187"/>
      <c r="N305" s="1183"/>
      <c r="O305" s="1183"/>
      <c r="P305" s="1183"/>
      <c r="Q305" s="1164"/>
      <c r="R305" s="1168"/>
      <c r="S305" s="1180"/>
      <c r="T305" s="1180"/>
      <c r="U305" s="1180"/>
      <c r="V305" s="1164"/>
      <c r="W305" s="1187"/>
      <c r="X305" s="1183"/>
      <c r="Y305" s="1183"/>
      <c r="Z305" s="1183"/>
      <c r="AA305" s="1164"/>
      <c r="AB305" s="1168"/>
      <c r="AC305" s="1180"/>
      <c r="AD305" s="1180"/>
      <c r="AE305" s="1180"/>
      <c r="AF305" s="692"/>
      <c r="AG305" s="692"/>
      <c r="AH305" s="692"/>
      <c r="AI305" s="692"/>
      <c r="AJ305" s="692"/>
      <c r="AK305" s="692"/>
      <c r="AL305" s="692"/>
      <c r="AM305" s="692"/>
      <c r="AN305" s="692"/>
      <c r="AO305" s="692"/>
      <c r="AP305" s="692"/>
      <c r="AQ305" s="692"/>
      <c r="AR305" s="692"/>
      <c r="AS305" s="692"/>
      <c r="AT305" s="692"/>
      <c r="AU305" s="692"/>
      <c r="AV305" s="692"/>
      <c r="AW305" s="692"/>
      <c r="AX305" s="692"/>
      <c r="AY305" s="692"/>
      <c r="AZ305" s="692"/>
      <c r="BA305" s="692"/>
      <c r="BB305" s="692"/>
      <c r="BC305" s="692"/>
      <c r="BD305" s="692"/>
    </row>
    <row r="306" spans="1:56" ht="25" customHeight="1">
      <c r="A306" s="1163"/>
      <c r="B306" s="1164"/>
      <c r="C306" s="1168"/>
      <c r="D306" s="1180"/>
      <c r="E306" s="1180"/>
      <c r="F306" s="1180"/>
      <c r="G306" s="1164"/>
      <c r="H306" s="1168"/>
      <c r="I306" s="1180"/>
      <c r="J306" s="1180"/>
      <c r="K306" s="1180"/>
      <c r="L306" s="1164"/>
      <c r="M306" s="1187"/>
      <c r="N306" s="1183"/>
      <c r="O306" s="1183"/>
      <c r="P306" s="1183"/>
      <c r="Q306" s="1164"/>
      <c r="R306" s="1168"/>
      <c r="S306" s="1180"/>
      <c r="T306" s="1180"/>
      <c r="U306" s="1180"/>
      <c r="V306" s="1164"/>
      <c r="W306" s="1187"/>
      <c r="X306" s="1183"/>
      <c r="Y306" s="1183"/>
      <c r="Z306" s="1183"/>
      <c r="AA306" s="1164"/>
      <c r="AB306" s="1168"/>
      <c r="AC306" s="1180"/>
      <c r="AD306" s="1180"/>
      <c r="AE306" s="1180"/>
      <c r="AF306" s="692"/>
      <c r="AG306" s="692"/>
      <c r="AH306" s="692"/>
      <c r="AI306" s="692"/>
      <c r="AJ306" s="692"/>
      <c r="AK306" s="692"/>
      <c r="AL306" s="692"/>
      <c r="AM306" s="692"/>
      <c r="AN306" s="692"/>
      <c r="AO306" s="692"/>
      <c r="AP306" s="692"/>
      <c r="AQ306" s="692"/>
      <c r="AR306" s="692"/>
      <c r="AS306" s="692"/>
      <c r="AT306" s="692"/>
      <c r="AU306" s="692"/>
      <c r="AV306" s="692"/>
      <c r="AW306" s="692"/>
      <c r="AX306" s="692"/>
      <c r="AY306" s="692"/>
      <c r="AZ306" s="692"/>
      <c r="BA306" s="692"/>
      <c r="BB306" s="692"/>
      <c r="BC306" s="692"/>
      <c r="BD306" s="692"/>
    </row>
    <row r="307" spans="1:56" ht="25" customHeight="1">
      <c r="A307" s="1163"/>
      <c r="B307" s="1164"/>
      <c r="C307" s="1164"/>
      <c r="D307" s="1180"/>
      <c r="E307" s="1180"/>
      <c r="F307" s="1180"/>
      <c r="G307" s="1164"/>
      <c r="H307" s="1164"/>
      <c r="I307" s="1180"/>
      <c r="J307" s="1180"/>
      <c r="K307" s="1180"/>
      <c r="L307" s="1164"/>
      <c r="M307" s="1184"/>
      <c r="N307" s="1165"/>
      <c r="O307" s="1165"/>
      <c r="P307" s="1165"/>
      <c r="Q307" s="1164"/>
      <c r="R307" s="1164"/>
      <c r="S307" s="1180"/>
      <c r="T307" s="1180"/>
      <c r="U307" s="1180"/>
      <c r="V307" s="1164"/>
      <c r="W307" s="1184"/>
      <c r="X307" s="1180"/>
      <c r="Y307" s="1180"/>
      <c r="Z307" s="1180"/>
      <c r="AA307" s="1164"/>
      <c r="AB307" s="1164"/>
      <c r="AC307" s="1180"/>
      <c r="AD307" s="1180"/>
      <c r="AE307" s="1180"/>
      <c r="AF307" s="692"/>
      <c r="AG307" s="692"/>
      <c r="AH307" s="692"/>
      <c r="AI307" s="692"/>
      <c r="AJ307" s="692"/>
      <c r="AK307" s="692"/>
      <c r="AL307" s="692"/>
      <c r="AM307" s="692"/>
      <c r="AN307" s="692"/>
      <c r="AO307" s="692"/>
      <c r="AP307" s="692"/>
      <c r="AQ307" s="692"/>
      <c r="AR307" s="692"/>
      <c r="AS307" s="692"/>
      <c r="AT307" s="692"/>
      <c r="AU307" s="692"/>
      <c r="AV307" s="692"/>
      <c r="AW307" s="692"/>
      <c r="AX307" s="692"/>
      <c r="AY307" s="692"/>
      <c r="AZ307" s="692"/>
      <c r="BA307" s="692"/>
      <c r="BB307" s="692"/>
      <c r="BC307" s="692"/>
      <c r="BD307" s="692"/>
    </row>
    <row r="308" spans="1:56" ht="25" customHeight="1">
      <c r="A308" s="1163"/>
      <c r="B308" s="1168"/>
      <c r="C308" s="1164"/>
      <c r="D308" s="1165"/>
      <c r="E308" s="1165"/>
      <c r="F308" s="1165"/>
      <c r="G308" s="1168"/>
      <c r="H308" s="1164"/>
      <c r="I308" s="1165"/>
      <c r="J308" s="1165"/>
      <c r="K308" s="1165"/>
      <c r="L308" s="1168"/>
      <c r="M308" s="1164"/>
      <c r="N308" s="1165"/>
      <c r="O308" s="1165"/>
      <c r="P308" s="1165"/>
      <c r="Q308" s="1168"/>
      <c r="R308" s="1164"/>
      <c r="S308" s="1165"/>
      <c r="T308" s="1165"/>
      <c r="U308" s="1165"/>
      <c r="V308" s="1168"/>
      <c r="W308" s="1164"/>
      <c r="X308" s="1165"/>
      <c r="Y308" s="1165"/>
      <c r="Z308" s="1165"/>
      <c r="AA308" s="1168"/>
      <c r="AB308" s="1164"/>
      <c r="AC308" s="1165"/>
      <c r="AD308" s="1165"/>
      <c r="AE308" s="1165"/>
      <c r="AF308" s="692"/>
      <c r="AG308" s="692"/>
      <c r="AH308" s="692"/>
      <c r="AI308" s="692"/>
      <c r="AJ308" s="692"/>
      <c r="AK308" s="692"/>
      <c r="AL308" s="692"/>
      <c r="AM308" s="692"/>
      <c r="AN308" s="692"/>
      <c r="AO308" s="692"/>
      <c r="AP308" s="692"/>
      <c r="AQ308" s="692"/>
      <c r="AR308" s="692"/>
      <c r="AS308" s="692"/>
      <c r="AT308" s="692"/>
      <c r="AU308" s="692"/>
      <c r="AV308" s="692"/>
      <c r="AW308" s="692"/>
      <c r="AX308" s="692"/>
      <c r="AY308" s="692"/>
      <c r="AZ308" s="692"/>
      <c r="BA308" s="692"/>
      <c r="BB308" s="692"/>
      <c r="BC308" s="692"/>
      <c r="BD308" s="692"/>
    </row>
    <row r="309" spans="1:56" ht="25" customHeight="1">
      <c r="A309" s="1163"/>
      <c r="B309" s="1168"/>
      <c r="C309" s="1168"/>
      <c r="D309" s="1165"/>
      <c r="E309" s="1165"/>
      <c r="F309" s="1165"/>
      <c r="G309" s="1168"/>
      <c r="H309" s="1168"/>
      <c r="I309" s="1165"/>
      <c r="J309" s="1165"/>
      <c r="K309" s="1165"/>
      <c r="L309" s="1168"/>
      <c r="M309" s="1168"/>
      <c r="N309" s="1180"/>
      <c r="O309" s="1180"/>
      <c r="P309" s="1180"/>
      <c r="Q309" s="1168"/>
      <c r="R309" s="1164"/>
      <c r="S309" s="1165"/>
      <c r="T309" s="1165"/>
      <c r="U309" s="1165"/>
      <c r="V309" s="1168"/>
      <c r="W309" s="1168"/>
      <c r="X309" s="1165"/>
      <c r="Y309" s="1165"/>
      <c r="Z309" s="1165"/>
      <c r="AA309" s="1168"/>
      <c r="AB309" s="1164"/>
      <c r="AC309" s="1165"/>
      <c r="AD309" s="1165"/>
      <c r="AE309" s="1165"/>
      <c r="AF309" s="692"/>
      <c r="AG309" s="692"/>
      <c r="AH309" s="692"/>
      <c r="AI309" s="692"/>
      <c r="AJ309" s="692"/>
      <c r="AK309" s="692"/>
      <c r="AL309" s="692"/>
      <c r="AM309" s="692"/>
      <c r="AN309" s="692"/>
      <c r="AO309" s="692"/>
      <c r="AP309" s="692"/>
      <c r="AQ309" s="692"/>
      <c r="AR309" s="692"/>
      <c r="AS309" s="692"/>
      <c r="AT309" s="692"/>
      <c r="AU309" s="692"/>
      <c r="AV309" s="692"/>
      <c r="AW309" s="692"/>
      <c r="AX309" s="692"/>
      <c r="AY309" s="692"/>
      <c r="AZ309" s="692"/>
      <c r="BA309" s="692"/>
      <c r="BB309" s="692"/>
      <c r="BC309" s="692"/>
      <c r="BD309" s="692"/>
    </row>
    <row r="310" spans="1:56" ht="25" customHeight="1">
      <c r="A310" s="1163"/>
      <c r="B310" s="1164"/>
      <c r="C310" s="1168"/>
      <c r="D310" s="1180"/>
      <c r="E310" s="1180"/>
      <c r="F310" s="1180"/>
      <c r="G310" s="1164"/>
      <c r="H310" s="1168"/>
      <c r="I310" s="1180"/>
      <c r="J310" s="1180"/>
      <c r="K310" s="1180"/>
      <c r="L310" s="1164"/>
      <c r="M310" s="1168"/>
      <c r="N310" s="1180"/>
      <c r="O310" s="1180"/>
      <c r="P310" s="1180"/>
      <c r="Q310" s="1164"/>
      <c r="R310" s="1164"/>
      <c r="S310" s="1180"/>
      <c r="T310" s="1180"/>
      <c r="U310" s="1180"/>
      <c r="V310" s="1164"/>
      <c r="W310" s="1168"/>
      <c r="X310" s="1180"/>
      <c r="Y310" s="1180"/>
      <c r="Z310" s="1180"/>
      <c r="AA310" s="1164"/>
      <c r="AB310" s="1164"/>
      <c r="AC310" s="1180"/>
      <c r="AD310" s="1180"/>
      <c r="AE310" s="1180"/>
      <c r="AF310" s="692"/>
      <c r="AG310" s="692"/>
      <c r="AH310" s="692"/>
      <c r="AI310" s="692"/>
      <c r="AJ310" s="692"/>
      <c r="AK310" s="692"/>
      <c r="AL310" s="692"/>
      <c r="AM310" s="692"/>
      <c r="AN310" s="692"/>
      <c r="AO310" s="692"/>
      <c r="AP310" s="692"/>
      <c r="AQ310" s="692"/>
      <c r="AR310" s="692"/>
      <c r="AS310" s="692"/>
      <c r="AT310" s="692"/>
      <c r="AU310" s="692"/>
      <c r="AV310" s="692"/>
      <c r="AW310" s="692"/>
      <c r="AX310" s="692"/>
      <c r="AY310" s="692"/>
      <c r="AZ310" s="692"/>
      <c r="BA310" s="692"/>
      <c r="BB310" s="692"/>
      <c r="BC310" s="692"/>
      <c r="BD310" s="692"/>
    </row>
    <row r="311" spans="1:56" ht="25" customHeight="1">
      <c r="A311" s="1163"/>
      <c r="B311" s="1164"/>
      <c r="C311" s="1164"/>
      <c r="D311" s="1180"/>
      <c r="E311" s="1180"/>
      <c r="F311" s="1180"/>
      <c r="G311" s="1164"/>
      <c r="H311" s="1182"/>
      <c r="I311" s="1183"/>
      <c r="J311" s="1183"/>
      <c r="K311" s="1183"/>
      <c r="L311" s="1164"/>
      <c r="M311" s="1164"/>
      <c r="N311" s="1180"/>
      <c r="O311" s="1180"/>
      <c r="P311" s="1180"/>
      <c r="Q311" s="1164"/>
      <c r="R311" s="1164"/>
      <c r="S311" s="1180"/>
      <c r="T311" s="1180"/>
      <c r="U311" s="1180"/>
      <c r="V311" s="1164"/>
      <c r="W311" s="1164"/>
      <c r="X311" s="1180"/>
      <c r="Y311" s="1180"/>
      <c r="Z311" s="1180"/>
      <c r="AA311" s="1164"/>
      <c r="AB311" s="1164"/>
      <c r="AC311" s="1180"/>
      <c r="AD311" s="1180"/>
      <c r="AE311" s="1180"/>
      <c r="AF311" s="692"/>
      <c r="AG311" s="692"/>
      <c r="AH311" s="692"/>
      <c r="AI311" s="692"/>
      <c r="AJ311" s="692"/>
      <c r="AK311" s="692"/>
      <c r="AL311" s="692"/>
      <c r="AM311" s="692"/>
      <c r="AN311" s="692"/>
      <c r="AO311" s="692"/>
      <c r="AP311" s="692"/>
      <c r="AQ311" s="692"/>
      <c r="AR311" s="692"/>
      <c r="AS311" s="692"/>
      <c r="AT311" s="692"/>
      <c r="AU311" s="692"/>
      <c r="AV311" s="692"/>
      <c r="AW311" s="692"/>
      <c r="AX311" s="692"/>
      <c r="AY311" s="692"/>
      <c r="AZ311" s="692"/>
      <c r="BA311" s="692"/>
      <c r="BB311" s="692"/>
      <c r="BC311" s="692"/>
      <c r="BD311" s="692"/>
    </row>
    <row r="312" spans="1:56" ht="25" customHeight="1">
      <c r="A312" s="1163"/>
      <c r="B312" s="1164"/>
      <c r="C312" s="1164"/>
      <c r="D312" s="1180"/>
      <c r="E312" s="1180"/>
      <c r="F312" s="1180"/>
      <c r="G312" s="1164"/>
      <c r="H312" s="1185"/>
      <c r="I312" s="1183"/>
      <c r="J312" s="1183"/>
      <c r="K312" s="1183"/>
      <c r="L312" s="1164"/>
      <c r="M312" s="1164"/>
      <c r="N312" s="1165"/>
      <c r="O312" s="1165"/>
      <c r="P312" s="1165"/>
      <c r="Q312" s="1164"/>
      <c r="R312" s="1168"/>
      <c r="S312" s="1180"/>
      <c r="T312" s="1180"/>
      <c r="U312" s="1180"/>
      <c r="V312" s="1164"/>
      <c r="W312" s="1164"/>
      <c r="X312" s="1180"/>
      <c r="Y312" s="1180"/>
      <c r="Z312" s="1180"/>
      <c r="AA312" s="1164"/>
      <c r="AB312" s="1168"/>
      <c r="AC312" s="1180"/>
      <c r="AD312" s="1180"/>
      <c r="AE312" s="1180"/>
      <c r="AF312" s="692"/>
      <c r="AG312" s="692"/>
      <c r="AH312" s="692"/>
      <c r="AI312" s="692"/>
      <c r="AJ312" s="692"/>
      <c r="AK312" s="692"/>
      <c r="AL312" s="692"/>
      <c r="AM312" s="692"/>
      <c r="AN312" s="692"/>
      <c r="AO312" s="692"/>
      <c r="AP312" s="692"/>
      <c r="AQ312" s="692"/>
      <c r="AR312" s="692"/>
      <c r="AS312" s="692"/>
      <c r="AT312" s="692"/>
      <c r="AU312" s="692"/>
      <c r="AV312" s="692"/>
      <c r="AW312" s="692"/>
      <c r="AX312" s="692"/>
      <c r="AY312" s="692"/>
      <c r="AZ312" s="692"/>
      <c r="BA312" s="692"/>
      <c r="BB312" s="692"/>
      <c r="BC312" s="692"/>
      <c r="BD312" s="692"/>
    </row>
    <row r="313" spans="1:56" ht="25" customHeight="1">
      <c r="A313" s="1163"/>
      <c r="B313" s="1168"/>
      <c r="C313" s="1168"/>
      <c r="D313" s="1165"/>
      <c r="E313" s="1165"/>
      <c r="F313" s="1165"/>
      <c r="G313" s="1168"/>
      <c r="H313" s="1187"/>
      <c r="I313" s="1186"/>
      <c r="J313" s="1186"/>
      <c r="K313" s="1186"/>
      <c r="L313" s="1168"/>
      <c r="M313" s="1164"/>
      <c r="N313" s="1165"/>
      <c r="O313" s="1165"/>
      <c r="P313" s="1165"/>
      <c r="Q313" s="1168"/>
      <c r="R313" s="1168"/>
      <c r="S313" s="1165"/>
      <c r="T313" s="1165"/>
      <c r="U313" s="1165"/>
      <c r="V313" s="1168"/>
      <c r="W313" s="1164"/>
      <c r="X313" s="1165"/>
      <c r="Y313" s="1165"/>
      <c r="Z313" s="1165"/>
      <c r="AA313" s="1168"/>
      <c r="AB313" s="1168"/>
      <c r="AC313" s="1165"/>
      <c r="AD313" s="1165"/>
      <c r="AE313" s="1165"/>
      <c r="AF313" s="692"/>
      <c r="AG313" s="692"/>
      <c r="AH313" s="692"/>
      <c r="AI313" s="692"/>
      <c r="AJ313" s="692"/>
      <c r="AK313" s="692"/>
      <c r="AL313" s="692"/>
      <c r="AM313" s="692"/>
      <c r="AN313" s="692"/>
      <c r="AO313" s="692"/>
      <c r="AP313" s="692"/>
      <c r="AQ313" s="692"/>
      <c r="AR313" s="692"/>
      <c r="AS313" s="692"/>
      <c r="AT313" s="692"/>
      <c r="AU313" s="692"/>
      <c r="AV313" s="692"/>
      <c r="AW313" s="692"/>
      <c r="AX313" s="692"/>
      <c r="AY313" s="692"/>
      <c r="AZ313" s="692"/>
      <c r="BA313" s="692"/>
      <c r="BB313" s="692"/>
      <c r="BC313" s="692"/>
      <c r="BD313" s="692"/>
    </row>
    <row r="314" spans="1:56" ht="25" customHeight="1">
      <c r="A314" s="1163"/>
      <c r="B314" s="1168"/>
      <c r="C314" s="1168"/>
      <c r="D314" s="1165"/>
      <c r="E314" s="1165"/>
      <c r="F314" s="1165"/>
      <c r="G314" s="1168"/>
      <c r="H314" s="1187"/>
      <c r="I314" s="1186"/>
      <c r="J314" s="1186"/>
      <c r="K314" s="1186"/>
      <c r="L314" s="1168"/>
      <c r="M314" s="1164"/>
      <c r="N314" s="1180"/>
      <c r="O314" s="1180"/>
      <c r="P314" s="1180"/>
      <c r="Q314" s="1168"/>
      <c r="R314" s="1168"/>
      <c r="S314" s="1165"/>
      <c r="T314" s="1165"/>
      <c r="U314" s="1165"/>
      <c r="V314" s="1168"/>
      <c r="W314" s="1164"/>
      <c r="X314" s="1165"/>
      <c r="Y314" s="1165"/>
      <c r="Z314" s="1165"/>
      <c r="AA314" s="1168"/>
      <c r="AB314" s="1168"/>
      <c r="AC314" s="1165"/>
      <c r="AD314" s="1165"/>
      <c r="AE314" s="1165"/>
      <c r="AF314" s="692"/>
      <c r="AG314" s="692"/>
      <c r="AH314" s="692"/>
      <c r="AI314" s="692"/>
      <c r="AJ314" s="692"/>
      <c r="AK314" s="692"/>
      <c r="AL314" s="692"/>
      <c r="AM314" s="692"/>
      <c r="AN314" s="692"/>
      <c r="AO314" s="692"/>
      <c r="AP314" s="692"/>
      <c r="AQ314" s="692"/>
      <c r="AR314" s="692"/>
      <c r="AS314" s="692"/>
      <c r="AT314" s="692"/>
      <c r="AU314" s="692"/>
      <c r="AV314" s="692"/>
      <c r="AW314" s="692"/>
      <c r="AX314" s="692"/>
      <c r="AY314" s="692"/>
      <c r="AZ314" s="692"/>
      <c r="BA314" s="692"/>
      <c r="BB314" s="692"/>
      <c r="BC314" s="692"/>
      <c r="BD314" s="692"/>
    </row>
    <row r="315" spans="1:56" ht="25" customHeight="1">
      <c r="A315" s="1163"/>
      <c r="B315" s="1164"/>
      <c r="C315" s="1182"/>
      <c r="D315" s="1186"/>
      <c r="E315" s="1186"/>
      <c r="F315" s="1186"/>
      <c r="G315" s="1164"/>
      <c r="H315" s="1184"/>
      <c r="I315" s="1165"/>
      <c r="J315" s="1165"/>
      <c r="K315" s="1165"/>
      <c r="L315" s="1164"/>
      <c r="M315" s="1164"/>
      <c r="N315" s="1165"/>
      <c r="O315" s="1165"/>
      <c r="P315" s="1165"/>
      <c r="Q315" s="1164"/>
      <c r="R315" s="1164"/>
      <c r="S315" s="1165"/>
      <c r="T315" s="1165"/>
      <c r="U315" s="1165"/>
      <c r="V315" s="1164"/>
      <c r="W315" s="1164"/>
      <c r="X315" s="1165"/>
      <c r="Y315" s="1165"/>
      <c r="Z315" s="1165"/>
      <c r="AA315" s="1164"/>
      <c r="AB315" s="1164"/>
      <c r="AC315" s="1165"/>
      <c r="AD315" s="1165"/>
      <c r="AE315" s="1165"/>
      <c r="AF315" s="692"/>
      <c r="AG315" s="692"/>
      <c r="AH315" s="692"/>
      <c r="AI315" s="692"/>
      <c r="AJ315" s="692"/>
      <c r="AK315" s="692"/>
      <c r="AL315" s="692"/>
      <c r="AM315" s="692"/>
      <c r="AN315" s="692"/>
      <c r="AO315" s="692"/>
      <c r="AP315" s="692"/>
      <c r="AQ315" s="692"/>
      <c r="AR315" s="692"/>
      <c r="AS315" s="692"/>
      <c r="AT315" s="692"/>
      <c r="AU315" s="692"/>
      <c r="AV315" s="692"/>
      <c r="AW315" s="692"/>
      <c r="AX315" s="692"/>
      <c r="AY315" s="692"/>
      <c r="AZ315" s="692"/>
      <c r="BA315" s="692"/>
      <c r="BB315" s="692"/>
      <c r="BC315" s="692"/>
      <c r="BD315" s="692"/>
    </row>
    <row r="316" spans="1:56" ht="25" customHeight="1">
      <c r="A316" s="1163"/>
      <c r="B316" s="1168"/>
      <c r="C316" s="1185"/>
      <c r="D316" s="1186"/>
      <c r="E316" s="1186"/>
      <c r="F316" s="1186"/>
      <c r="G316" s="1168"/>
      <c r="H316" s="1164"/>
      <c r="I316" s="1165"/>
      <c r="J316" s="1165"/>
      <c r="K316" s="1165"/>
      <c r="L316" s="1168"/>
      <c r="M316" s="1168"/>
      <c r="N316" s="1165"/>
      <c r="O316" s="1165"/>
      <c r="P316" s="1165"/>
      <c r="Q316" s="1168"/>
      <c r="R316" s="1164"/>
      <c r="S316" s="1165"/>
      <c r="T316" s="1165"/>
      <c r="U316" s="1165"/>
      <c r="V316" s="1168"/>
      <c r="W316" s="1168"/>
      <c r="X316" s="1165"/>
      <c r="Y316" s="1165"/>
      <c r="Z316" s="1165"/>
      <c r="AA316" s="1168"/>
      <c r="AB316" s="1164"/>
      <c r="AC316" s="1165"/>
      <c r="AD316" s="1165"/>
      <c r="AE316" s="1165"/>
      <c r="AF316" s="692"/>
      <c r="AG316" s="692"/>
      <c r="AH316" s="692"/>
      <c r="AI316" s="692"/>
      <c r="AJ316" s="692"/>
      <c r="AK316" s="692"/>
      <c r="AL316" s="692"/>
      <c r="AM316" s="692"/>
      <c r="AN316" s="692"/>
      <c r="AO316" s="692"/>
      <c r="AP316" s="692"/>
      <c r="AQ316" s="692"/>
      <c r="AR316" s="692"/>
      <c r="AS316" s="692"/>
      <c r="AT316" s="692"/>
      <c r="AU316" s="692"/>
      <c r="AV316" s="692"/>
      <c r="AW316" s="692"/>
      <c r="AX316" s="692"/>
      <c r="AY316" s="692"/>
      <c r="AZ316" s="692"/>
      <c r="BA316" s="692"/>
      <c r="BB316" s="692"/>
      <c r="BC316" s="692"/>
      <c r="BD316" s="692"/>
    </row>
    <row r="317" spans="1:56" ht="25" customHeight="1">
      <c r="A317" s="1163"/>
      <c r="B317" s="1168"/>
      <c r="C317" s="1187"/>
      <c r="D317" s="1186"/>
      <c r="E317" s="1186"/>
      <c r="F317" s="1186"/>
      <c r="G317" s="1168"/>
      <c r="H317" s="1168"/>
      <c r="I317" s="1165"/>
      <c r="J317" s="1165"/>
      <c r="K317" s="1165"/>
      <c r="L317" s="1168"/>
      <c r="M317" s="1168"/>
      <c r="N317" s="1165"/>
      <c r="O317" s="1165"/>
      <c r="P317" s="1165"/>
      <c r="Q317" s="1168"/>
      <c r="R317" s="1168"/>
      <c r="S317" s="1165"/>
      <c r="T317" s="1165"/>
      <c r="U317" s="1165"/>
      <c r="V317" s="1168"/>
      <c r="W317" s="1168"/>
      <c r="X317" s="1165"/>
      <c r="Y317" s="1165"/>
      <c r="Z317" s="1165"/>
      <c r="AA317" s="1168"/>
      <c r="AB317" s="1168"/>
      <c r="AC317" s="1165"/>
      <c r="AD317" s="1165"/>
      <c r="AE317" s="1165"/>
      <c r="AF317" s="692"/>
      <c r="AG317" s="692"/>
      <c r="AH317" s="692"/>
      <c r="AI317" s="692"/>
      <c r="AJ317" s="692"/>
      <c r="AK317" s="692"/>
      <c r="AL317" s="692"/>
      <c r="AM317" s="692"/>
      <c r="AN317" s="692"/>
      <c r="AO317" s="692"/>
      <c r="AP317" s="692"/>
      <c r="AQ317" s="692"/>
      <c r="AR317" s="692"/>
      <c r="AS317" s="692"/>
      <c r="AT317" s="692"/>
      <c r="AU317" s="692"/>
      <c r="AV317" s="692"/>
      <c r="AW317" s="692"/>
      <c r="AX317" s="692"/>
      <c r="AY317" s="692"/>
      <c r="AZ317" s="692"/>
      <c r="BA317" s="692"/>
      <c r="BB317" s="692"/>
      <c r="BC317" s="692"/>
      <c r="BD317" s="692"/>
    </row>
    <row r="318" spans="1:56" ht="25" customHeight="1">
      <c r="A318" s="1163"/>
      <c r="B318" s="1168"/>
      <c r="C318" s="1187"/>
      <c r="D318" s="1186"/>
      <c r="E318" s="1186"/>
      <c r="F318" s="1186"/>
      <c r="G318" s="1168"/>
      <c r="H318" s="1168"/>
      <c r="I318" s="1165"/>
      <c r="J318" s="1165"/>
      <c r="K318" s="1165"/>
      <c r="L318" s="1168"/>
      <c r="M318" s="1168"/>
      <c r="N318" s="1165"/>
      <c r="O318" s="1165"/>
      <c r="P318" s="1165"/>
      <c r="Q318" s="1168"/>
      <c r="R318" s="1168"/>
      <c r="S318" s="1165"/>
      <c r="T318" s="1165"/>
      <c r="U318" s="1165"/>
      <c r="V318" s="1168"/>
      <c r="W318" s="1168"/>
      <c r="X318" s="1165"/>
      <c r="Y318" s="1165"/>
      <c r="Z318" s="1165"/>
      <c r="AA318" s="1168"/>
      <c r="AB318" s="1168"/>
      <c r="AC318" s="1165"/>
      <c r="AD318" s="1165"/>
      <c r="AE318" s="1165"/>
      <c r="AF318" s="692"/>
      <c r="AG318" s="692"/>
      <c r="AH318" s="692"/>
      <c r="AI318" s="692"/>
      <c r="AJ318" s="692"/>
      <c r="AK318" s="692"/>
      <c r="AL318" s="692"/>
      <c r="AM318" s="692"/>
      <c r="AN318" s="692"/>
      <c r="AO318" s="692"/>
      <c r="AP318" s="692"/>
      <c r="AQ318" s="692"/>
      <c r="AR318" s="692"/>
      <c r="AS318" s="692"/>
      <c r="AT318" s="692"/>
      <c r="AU318" s="692"/>
      <c r="AV318" s="692"/>
      <c r="AW318" s="692"/>
      <c r="AX318" s="692"/>
      <c r="AY318" s="692"/>
      <c r="AZ318" s="692"/>
      <c r="BA318" s="692"/>
      <c r="BB318" s="692"/>
      <c r="BC318" s="692"/>
      <c r="BD318" s="692"/>
    </row>
    <row r="319" spans="1:56" ht="25" customHeight="1">
      <c r="A319" s="1163"/>
      <c r="B319" s="1164"/>
      <c r="C319" s="1164"/>
      <c r="D319" s="1165"/>
      <c r="E319" s="1165"/>
      <c r="F319" s="1165"/>
      <c r="G319" s="1164"/>
      <c r="H319" s="1164"/>
      <c r="I319" s="1165"/>
      <c r="J319" s="1165"/>
      <c r="K319" s="1165"/>
      <c r="L319" s="1164"/>
      <c r="M319" s="1164"/>
      <c r="N319" s="1165"/>
      <c r="O319" s="1165"/>
      <c r="P319" s="1165"/>
      <c r="Q319" s="1164"/>
      <c r="R319" s="1189"/>
      <c r="S319" s="1165"/>
      <c r="T319" s="1165"/>
      <c r="U319" s="1165"/>
      <c r="V319" s="1190"/>
      <c r="W319" s="1190"/>
      <c r="X319" s="1171"/>
      <c r="Y319" s="1171"/>
      <c r="Z319" s="1171"/>
      <c r="AA319" s="1164"/>
      <c r="AB319" s="1164"/>
      <c r="AC319" s="1171"/>
      <c r="AD319" s="1190"/>
      <c r="AE319" s="1171"/>
      <c r="AF319" s="692"/>
      <c r="AG319" s="692"/>
      <c r="AH319" s="692"/>
      <c r="AI319" s="692"/>
      <c r="AJ319" s="692"/>
      <c r="AK319" s="692"/>
      <c r="AL319" s="692"/>
      <c r="AM319" s="692"/>
      <c r="AN319" s="692"/>
      <c r="AO319" s="692"/>
      <c r="AP319" s="692"/>
      <c r="AQ319" s="692"/>
      <c r="AR319" s="692"/>
      <c r="AS319" s="692"/>
      <c r="AT319" s="692"/>
      <c r="AU319" s="692"/>
      <c r="AV319" s="692"/>
      <c r="AW319" s="692"/>
      <c r="AX319" s="692"/>
      <c r="AY319" s="692"/>
      <c r="AZ319" s="692"/>
      <c r="BA319" s="692"/>
      <c r="BB319" s="692"/>
      <c r="BC319" s="692"/>
      <c r="BD319" s="692"/>
    </row>
    <row r="320" spans="1:56" ht="25" customHeight="1">
      <c r="A320" s="1163"/>
      <c r="B320" s="1168"/>
      <c r="C320" s="1168"/>
      <c r="D320" s="1165"/>
      <c r="E320" s="1165"/>
      <c r="F320" s="1165"/>
      <c r="G320" s="1168"/>
      <c r="H320" s="1164"/>
      <c r="I320" s="1165"/>
      <c r="J320" s="1165"/>
      <c r="K320" s="1165"/>
      <c r="L320" s="1168"/>
      <c r="M320" s="1168"/>
      <c r="N320" s="1165"/>
      <c r="O320" s="1165"/>
      <c r="P320" s="1165"/>
      <c r="Q320" s="1168"/>
      <c r="R320" s="1164"/>
      <c r="S320" s="1165"/>
      <c r="T320" s="1165"/>
      <c r="U320" s="1165"/>
      <c r="V320" s="1170"/>
      <c r="W320" s="1170"/>
      <c r="X320" s="1171"/>
      <c r="Y320" s="1171"/>
      <c r="Z320" s="1171"/>
      <c r="AA320" s="1171"/>
      <c r="AB320" s="1164"/>
      <c r="AC320" s="1171"/>
      <c r="AD320" s="1170"/>
      <c r="AE320" s="1171"/>
      <c r="AF320" s="692"/>
      <c r="AG320" s="692"/>
      <c r="AH320" s="692"/>
      <c r="AI320" s="692"/>
      <c r="AJ320" s="692"/>
      <c r="AK320" s="692"/>
      <c r="AL320" s="692"/>
      <c r="AM320" s="692"/>
      <c r="AN320" s="692"/>
      <c r="AO320" s="692"/>
      <c r="AP320" s="692"/>
      <c r="AQ320" s="692"/>
      <c r="AR320" s="692"/>
      <c r="AS320" s="692"/>
      <c r="AT320" s="692"/>
      <c r="AU320" s="692"/>
      <c r="AV320" s="692"/>
      <c r="AW320" s="692"/>
      <c r="AX320" s="692"/>
      <c r="AY320" s="692"/>
      <c r="AZ320" s="692"/>
      <c r="BA320" s="692"/>
      <c r="BB320" s="692"/>
      <c r="BC320" s="692"/>
      <c r="BD320" s="692"/>
    </row>
    <row r="321" spans="1:56" ht="25" customHeight="1">
      <c r="A321" s="1163"/>
      <c r="B321" s="1165"/>
      <c r="C321" s="1165"/>
      <c r="D321" s="1165"/>
      <c r="E321" s="1165"/>
      <c r="F321" s="1165"/>
      <c r="G321" s="1165"/>
      <c r="H321" s="1164"/>
      <c r="I321" s="1165"/>
      <c r="J321" s="1165"/>
      <c r="K321" s="1165"/>
      <c r="L321" s="1165"/>
      <c r="M321" s="1165"/>
      <c r="N321" s="1165"/>
      <c r="O321" s="1165"/>
      <c r="P321" s="1165"/>
      <c r="Q321" s="1165"/>
      <c r="R321" s="1165"/>
      <c r="S321" s="1165"/>
      <c r="T321" s="1165"/>
      <c r="U321" s="1165"/>
      <c r="V321" s="1171"/>
      <c r="W321" s="1171"/>
      <c r="X321" s="1171"/>
      <c r="Y321" s="1171"/>
      <c r="Z321" s="1171"/>
      <c r="AA321" s="1171"/>
      <c r="AB321" s="1168"/>
      <c r="AC321" s="1171"/>
      <c r="AD321" s="1171"/>
      <c r="AE321" s="1171"/>
      <c r="AF321" s="692"/>
      <c r="AG321" s="692"/>
      <c r="AH321" s="692"/>
      <c r="AI321" s="692"/>
      <c r="AJ321" s="692"/>
      <c r="AK321" s="692"/>
      <c r="AL321" s="692"/>
      <c r="AM321" s="692"/>
      <c r="AN321" s="692"/>
      <c r="AO321" s="692"/>
      <c r="AP321" s="692"/>
      <c r="AQ321" s="692"/>
      <c r="AR321" s="692"/>
      <c r="AS321" s="692"/>
      <c r="AT321" s="692"/>
      <c r="AU321" s="692"/>
      <c r="AV321" s="692"/>
      <c r="AW321" s="692"/>
      <c r="AX321" s="692"/>
      <c r="AY321" s="692"/>
      <c r="AZ321" s="692"/>
      <c r="BA321" s="692"/>
      <c r="BB321" s="692"/>
      <c r="BC321" s="692"/>
      <c r="BD321" s="692"/>
    </row>
    <row r="322" spans="1:56" ht="25" customHeight="1">
      <c r="A322" s="1163"/>
      <c r="B322" s="1171"/>
      <c r="C322" s="1171"/>
      <c r="D322" s="1171"/>
      <c r="E322" s="1171"/>
      <c r="F322" s="1171"/>
      <c r="G322" s="1171"/>
      <c r="H322" s="1164"/>
      <c r="I322" s="1171"/>
      <c r="J322" s="1171"/>
      <c r="K322" s="1171"/>
      <c r="L322" s="1171"/>
      <c r="M322" s="1171"/>
      <c r="N322" s="1171"/>
      <c r="O322" s="1171"/>
      <c r="P322" s="1171"/>
      <c r="Q322" s="1171"/>
      <c r="R322" s="1171"/>
      <c r="S322" s="1171"/>
      <c r="T322" s="1171"/>
      <c r="U322" s="1171"/>
      <c r="V322" s="1171"/>
      <c r="W322" s="1171"/>
      <c r="X322" s="1171"/>
      <c r="Y322" s="1171"/>
      <c r="Z322" s="1171"/>
      <c r="AA322" s="1171"/>
      <c r="AB322" s="1168"/>
      <c r="AC322" s="1171"/>
      <c r="AD322" s="1171"/>
      <c r="AE322" s="1171"/>
      <c r="AF322" s="692"/>
      <c r="AG322" s="692"/>
      <c r="AH322" s="692"/>
      <c r="AI322" s="692"/>
      <c r="AJ322" s="692"/>
      <c r="AK322" s="692"/>
      <c r="AL322" s="692"/>
      <c r="AM322" s="692"/>
      <c r="AN322" s="692"/>
      <c r="AO322" s="692"/>
      <c r="AP322" s="692"/>
      <c r="AQ322" s="692"/>
      <c r="AR322" s="692"/>
      <c r="AS322" s="692"/>
      <c r="AT322" s="692"/>
      <c r="AU322" s="692"/>
      <c r="AV322" s="692"/>
      <c r="AW322" s="692"/>
      <c r="AX322" s="692"/>
      <c r="AY322" s="692"/>
      <c r="AZ322" s="692"/>
      <c r="BA322" s="692"/>
      <c r="BB322" s="692"/>
      <c r="BC322" s="692"/>
      <c r="BD322" s="692"/>
    </row>
    <row r="323" spans="1:56" ht="25" customHeight="1">
      <c r="A323" s="1163"/>
      <c r="B323" s="1163"/>
      <c r="C323" s="1163"/>
      <c r="D323" s="1163"/>
      <c r="E323" s="1163"/>
      <c r="F323" s="1163"/>
      <c r="G323" s="1163"/>
      <c r="H323" s="1163"/>
      <c r="I323" s="1163"/>
      <c r="J323" s="1163"/>
      <c r="K323" s="1163"/>
      <c r="L323" s="1163"/>
      <c r="M323" s="1163"/>
      <c r="N323" s="1163"/>
      <c r="O323" s="1163"/>
      <c r="P323" s="1163"/>
      <c r="Q323" s="1163"/>
      <c r="R323" s="1163"/>
      <c r="S323" s="1163"/>
      <c r="T323" s="1163"/>
      <c r="U323" s="1163"/>
      <c r="V323" s="1163"/>
      <c r="W323" s="1163"/>
      <c r="X323" s="1163"/>
      <c r="Y323" s="1163"/>
      <c r="Z323" s="1163"/>
      <c r="AA323" s="1163"/>
      <c r="AB323" s="1163"/>
      <c r="AC323" s="1163"/>
      <c r="AD323" s="1163"/>
      <c r="AE323" s="1163"/>
      <c r="AF323" s="692"/>
      <c r="AG323" s="692"/>
      <c r="AH323" s="692"/>
      <c r="AI323" s="692"/>
      <c r="AJ323" s="692"/>
      <c r="AK323" s="692"/>
      <c r="AL323" s="692"/>
      <c r="AM323" s="692"/>
      <c r="AN323" s="692"/>
      <c r="AO323" s="692"/>
      <c r="AP323" s="692"/>
      <c r="AQ323" s="692"/>
      <c r="AR323" s="692"/>
      <c r="AS323" s="692"/>
      <c r="AT323" s="692"/>
      <c r="AU323" s="692"/>
      <c r="AV323" s="692"/>
      <c r="AW323" s="692"/>
      <c r="AX323" s="692"/>
      <c r="AY323" s="692"/>
      <c r="AZ323" s="692"/>
      <c r="BA323" s="692"/>
      <c r="BB323" s="692"/>
      <c r="BC323" s="692"/>
      <c r="BD323" s="692"/>
    </row>
    <row r="324" spans="1:56" ht="25" customHeight="1">
      <c r="A324" s="1163"/>
      <c r="B324" s="1163"/>
      <c r="C324" s="1163"/>
      <c r="D324" s="1163"/>
      <c r="E324" s="1163"/>
      <c r="F324" s="1163"/>
      <c r="G324" s="1163"/>
      <c r="H324" s="1163"/>
      <c r="I324" s="1163"/>
      <c r="J324" s="1163"/>
      <c r="K324" s="1163"/>
      <c r="L324" s="1163"/>
      <c r="M324" s="1163"/>
      <c r="N324" s="1163"/>
      <c r="O324" s="1163"/>
      <c r="P324" s="1163"/>
      <c r="Q324" s="1163"/>
      <c r="R324" s="1163"/>
      <c r="S324" s="1163"/>
      <c r="T324" s="1163"/>
      <c r="U324" s="1163"/>
      <c r="V324" s="1163"/>
      <c r="W324" s="1163"/>
      <c r="X324" s="1163"/>
      <c r="Y324" s="1163"/>
      <c r="Z324" s="1163"/>
      <c r="AA324" s="1163"/>
      <c r="AB324" s="1163"/>
      <c r="AC324" s="1163"/>
      <c r="AD324" s="1163"/>
      <c r="AE324" s="1163"/>
      <c r="AF324" s="692"/>
      <c r="AG324" s="692"/>
      <c r="AH324" s="692"/>
      <c r="AI324" s="692"/>
      <c r="AJ324" s="692"/>
      <c r="AK324" s="692"/>
      <c r="AL324" s="692"/>
      <c r="AM324" s="692"/>
      <c r="AN324" s="692"/>
      <c r="AO324" s="692"/>
      <c r="AP324" s="692"/>
      <c r="AQ324" s="692"/>
      <c r="AR324" s="692"/>
      <c r="AS324" s="692"/>
      <c r="AT324" s="692"/>
      <c r="AU324" s="692"/>
      <c r="AV324" s="692"/>
      <c r="AW324" s="692"/>
      <c r="AX324" s="692"/>
      <c r="AY324" s="692"/>
      <c r="AZ324" s="692"/>
      <c r="BA324" s="692"/>
      <c r="BB324" s="692"/>
      <c r="BC324" s="692"/>
      <c r="BD324" s="692"/>
    </row>
    <row r="325" spans="1:56" ht="25" customHeight="1">
      <c r="A325" s="1163"/>
      <c r="B325" s="1163"/>
      <c r="C325" s="1163"/>
      <c r="D325" s="1163"/>
      <c r="E325" s="1163"/>
      <c r="F325" s="1163"/>
      <c r="G325" s="1163"/>
      <c r="H325" s="1163"/>
      <c r="I325" s="1163"/>
      <c r="J325" s="1163"/>
      <c r="K325" s="1163"/>
      <c r="L325" s="1163"/>
      <c r="M325" s="1163"/>
      <c r="N325" s="1163"/>
      <c r="O325" s="1163"/>
      <c r="P325" s="1163"/>
      <c r="Q325" s="1163"/>
      <c r="R325" s="1163"/>
      <c r="S325" s="1163"/>
      <c r="T325" s="1163"/>
      <c r="U325" s="1163"/>
      <c r="V325" s="1163"/>
      <c r="W325" s="1163"/>
      <c r="X325" s="1163"/>
      <c r="Y325" s="1163"/>
      <c r="Z325" s="1163"/>
      <c r="AA325" s="1163"/>
      <c r="AB325" s="1163"/>
      <c r="AC325" s="1163"/>
      <c r="AD325" s="1163"/>
      <c r="AE325" s="1163"/>
      <c r="AF325" s="692"/>
      <c r="AG325" s="692"/>
      <c r="AH325" s="692"/>
      <c r="AI325" s="692"/>
      <c r="AJ325" s="692"/>
      <c r="AK325" s="692"/>
      <c r="AL325" s="692"/>
      <c r="AM325" s="692"/>
      <c r="AN325" s="692"/>
      <c r="AO325" s="692"/>
      <c r="AP325" s="692"/>
      <c r="AQ325" s="692"/>
      <c r="AR325" s="692"/>
      <c r="AS325" s="692"/>
      <c r="AT325" s="692"/>
      <c r="AU325" s="692"/>
      <c r="AV325" s="692"/>
      <c r="AW325" s="692"/>
      <c r="AX325" s="692"/>
      <c r="AY325" s="692"/>
      <c r="AZ325" s="692"/>
      <c r="BA325" s="692"/>
      <c r="BB325" s="692"/>
      <c r="BC325" s="692"/>
      <c r="BD325" s="692"/>
    </row>
    <row r="326" spans="1:56" ht="25" customHeight="1">
      <c r="A326" s="1163"/>
      <c r="B326" s="1191"/>
      <c r="C326" s="1191"/>
      <c r="D326" s="1191"/>
      <c r="E326" s="1191"/>
      <c r="F326" s="1191"/>
      <c r="G326" s="1191"/>
      <c r="H326" s="1191"/>
      <c r="I326" s="1191"/>
      <c r="J326" s="1163"/>
      <c r="K326" s="1176"/>
      <c r="L326" s="1177"/>
      <c r="M326" s="1177"/>
      <c r="N326" s="1177"/>
      <c r="O326" s="1177"/>
      <c r="P326" s="1177"/>
      <c r="Q326" s="1177"/>
      <c r="R326" s="1177"/>
      <c r="S326" s="1177"/>
      <c r="T326" s="1177"/>
      <c r="U326" s="1177"/>
      <c r="V326" s="1177"/>
      <c r="W326" s="1177"/>
      <c r="X326" s="1177"/>
      <c r="Y326" s="1178"/>
      <c r="Z326" s="1163"/>
      <c r="AA326" s="1163"/>
      <c r="AB326" s="1163"/>
      <c r="AC326" s="1163"/>
      <c r="AD326" s="1163"/>
      <c r="AE326" s="1163"/>
      <c r="AF326" s="692"/>
      <c r="AG326" s="692"/>
      <c r="AH326" s="692"/>
      <c r="AI326" s="692"/>
      <c r="AJ326" s="692"/>
      <c r="AK326" s="692"/>
      <c r="AL326" s="692"/>
      <c r="AM326" s="692"/>
      <c r="AN326" s="692"/>
      <c r="AO326" s="692"/>
      <c r="AP326" s="692"/>
      <c r="AQ326" s="692"/>
      <c r="AR326" s="692"/>
      <c r="AS326" s="692"/>
      <c r="AT326" s="692"/>
      <c r="AU326" s="692"/>
      <c r="AV326" s="692"/>
      <c r="AW326" s="692"/>
      <c r="AX326" s="692"/>
      <c r="AY326" s="692"/>
      <c r="AZ326" s="692"/>
      <c r="BA326" s="692"/>
      <c r="BB326" s="692"/>
      <c r="BC326" s="692"/>
      <c r="BD326" s="692"/>
    </row>
    <row r="327" spans="1:56" ht="25" customHeight="1">
      <c r="A327" s="1163"/>
      <c r="B327" s="1191"/>
      <c r="C327" s="1191"/>
      <c r="D327" s="1191"/>
      <c r="E327" s="1191"/>
      <c r="F327" s="1191"/>
      <c r="G327" s="1191"/>
      <c r="H327" s="1191"/>
      <c r="I327" s="1191"/>
      <c r="J327" s="1163"/>
      <c r="K327" s="1177"/>
      <c r="L327" s="1177"/>
      <c r="M327" s="1177"/>
      <c r="N327" s="1177"/>
      <c r="O327" s="1177"/>
      <c r="P327" s="1177"/>
      <c r="Q327" s="1177"/>
      <c r="R327" s="1177"/>
      <c r="S327" s="1177"/>
      <c r="T327" s="1177"/>
      <c r="U327" s="1177"/>
      <c r="V327" s="1177"/>
      <c r="W327" s="1177"/>
      <c r="X327" s="1177"/>
      <c r="Y327" s="1178"/>
      <c r="Z327" s="1163"/>
      <c r="AA327" s="1163"/>
      <c r="AB327" s="1163"/>
      <c r="AC327" s="1163"/>
      <c r="AD327" s="1163"/>
      <c r="AE327" s="1163"/>
      <c r="AF327" s="692"/>
      <c r="AG327" s="692"/>
      <c r="AH327" s="692"/>
      <c r="AI327" s="692"/>
      <c r="AJ327" s="692"/>
      <c r="AK327" s="692"/>
      <c r="AL327" s="692"/>
      <c r="AM327" s="692"/>
      <c r="AN327" s="692"/>
      <c r="AO327" s="692"/>
      <c r="AP327" s="692"/>
      <c r="AQ327" s="692"/>
      <c r="AR327" s="692"/>
      <c r="AS327" s="692"/>
      <c r="AT327" s="692"/>
      <c r="AU327" s="692"/>
      <c r="AV327" s="692"/>
      <c r="AW327" s="692"/>
      <c r="AX327" s="692"/>
      <c r="AY327" s="692"/>
      <c r="AZ327" s="692"/>
      <c r="BA327" s="692"/>
      <c r="BB327" s="692"/>
      <c r="BC327" s="692"/>
      <c r="BD327" s="692"/>
    </row>
    <row r="328" spans="1:56" ht="25" customHeight="1">
      <c r="A328" s="1163"/>
      <c r="B328" s="1191"/>
      <c r="C328" s="1191"/>
      <c r="D328" s="1191"/>
      <c r="E328" s="1191"/>
      <c r="F328" s="1191"/>
      <c r="G328" s="1191"/>
      <c r="H328" s="1191"/>
      <c r="I328" s="1191"/>
      <c r="J328" s="1163"/>
      <c r="K328" s="1177"/>
      <c r="L328" s="1177"/>
      <c r="M328" s="1177"/>
      <c r="N328" s="1177"/>
      <c r="O328" s="1177"/>
      <c r="P328" s="1177"/>
      <c r="Q328" s="1177"/>
      <c r="R328" s="1177"/>
      <c r="S328" s="1177"/>
      <c r="T328" s="1177"/>
      <c r="U328" s="1177"/>
      <c r="V328" s="1177"/>
      <c r="W328" s="1177"/>
      <c r="X328" s="1177"/>
      <c r="Y328" s="1178"/>
      <c r="Z328" s="1179"/>
      <c r="AA328" s="1179"/>
      <c r="AB328" s="1179"/>
      <c r="AC328" s="1179"/>
      <c r="AD328" s="1179"/>
      <c r="AE328" s="1179"/>
      <c r="AF328" s="692"/>
      <c r="AG328" s="692"/>
      <c r="AH328" s="692"/>
      <c r="AI328" s="692"/>
      <c r="AJ328" s="692"/>
      <c r="AK328" s="692"/>
      <c r="AL328" s="692"/>
      <c r="AM328" s="692"/>
      <c r="AN328" s="692"/>
      <c r="AO328" s="692"/>
      <c r="AP328" s="692"/>
      <c r="AQ328" s="692"/>
      <c r="AR328" s="692"/>
      <c r="AS328" s="692"/>
      <c r="AT328" s="692"/>
      <c r="AU328" s="692"/>
      <c r="AV328" s="692"/>
      <c r="AW328" s="692"/>
      <c r="AX328" s="692"/>
      <c r="AY328" s="692"/>
      <c r="AZ328" s="692"/>
      <c r="BA328" s="692"/>
      <c r="BB328" s="692"/>
      <c r="BC328" s="692"/>
      <c r="BD328" s="692"/>
    </row>
    <row r="329" spans="1:56" ht="25" customHeight="1">
      <c r="A329" s="1163"/>
      <c r="B329" s="1180"/>
      <c r="C329" s="1180"/>
      <c r="D329" s="1180"/>
      <c r="E329" s="1180"/>
      <c r="F329" s="1180"/>
      <c r="G329" s="1180"/>
      <c r="H329" s="1180"/>
      <c r="I329" s="1180"/>
      <c r="J329" s="1180"/>
      <c r="K329" s="1180"/>
      <c r="L329" s="1180"/>
      <c r="M329" s="1180"/>
      <c r="N329" s="1180"/>
      <c r="O329" s="1180"/>
      <c r="P329" s="1180"/>
      <c r="Q329" s="1180"/>
      <c r="R329" s="1180"/>
      <c r="S329" s="1180"/>
      <c r="T329" s="1180"/>
      <c r="U329" s="1180"/>
      <c r="V329" s="1180"/>
      <c r="W329" s="1180"/>
      <c r="X329" s="1180"/>
      <c r="Y329" s="1180"/>
      <c r="Z329" s="1180"/>
      <c r="AA329" s="1180"/>
      <c r="AB329" s="1180"/>
      <c r="AC329" s="1180"/>
      <c r="AD329" s="1180"/>
      <c r="AE329" s="1180"/>
      <c r="AF329" s="692"/>
      <c r="AG329" s="692"/>
      <c r="AH329" s="692"/>
      <c r="AI329" s="692"/>
      <c r="AJ329" s="692"/>
      <c r="AK329" s="692"/>
      <c r="AL329" s="692"/>
      <c r="AM329" s="692"/>
      <c r="AN329" s="692"/>
      <c r="AO329" s="692"/>
      <c r="AP329" s="692"/>
      <c r="AQ329" s="692"/>
      <c r="AR329" s="692"/>
      <c r="AS329" s="692"/>
      <c r="AT329" s="692"/>
      <c r="AU329" s="692"/>
      <c r="AV329" s="692"/>
      <c r="AW329" s="692"/>
      <c r="AX329" s="692"/>
      <c r="AY329" s="692"/>
      <c r="AZ329" s="692"/>
      <c r="BA329" s="692"/>
      <c r="BB329" s="692"/>
      <c r="BC329" s="692"/>
      <c r="BD329" s="692"/>
    </row>
    <row r="330" spans="1:56" ht="25" customHeight="1">
      <c r="A330" s="1163"/>
      <c r="B330" s="1181"/>
      <c r="C330" s="1192"/>
      <c r="D330" s="1192"/>
      <c r="E330" s="1192"/>
      <c r="F330" s="1192"/>
      <c r="G330" s="1192"/>
      <c r="H330" s="1192"/>
      <c r="I330" s="1192"/>
      <c r="J330" s="1192"/>
      <c r="K330" s="1192"/>
      <c r="L330" s="1192"/>
      <c r="M330" s="1192"/>
      <c r="N330" s="1192"/>
      <c r="O330" s="1192"/>
      <c r="P330" s="1181"/>
      <c r="Q330" s="1192"/>
      <c r="R330" s="1192"/>
      <c r="S330" s="1192"/>
      <c r="T330" s="1192"/>
      <c r="U330" s="1192"/>
      <c r="V330" s="1192"/>
      <c r="W330" s="1192"/>
      <c r="X330" s="1192"/>
      <c r="Y330" s="1192"/>
      <c r="Z330" s="1192"/>
      <c r="AA330" s="1192"/>
      <c r="AB330" s="1192"/>
      <c r="AC330" s="1192"/>
      <c r="AD330" s="1193"/>
      <c r="AE330" s="1192"/>
      <c r="AF330" s="692"/>
      <c r="AG330" s="692"/>
      <c r="AH330" s="692"/>
      <c r="AI330" s="692"/>
      <c r="AJ330" s="692"/>
      <c r="AK330" s="692"/>
      <c r="AL330" s="692"/>
      <c r="AM330" s="692"/>
      <c r="AN330" s="692"/>
      <c r="AO330" s="692"/>
      <c r="AP330" s="692"/>
      <c r="AQ330" s="692"/>
      <c r="AR330" s="692"/>
      <c r="AS330" s="692"/>
      <c r="AT330" s="692"/>
      <c r="AU330" s="692"/>
      <c r="AV330" s="692"/>
      <c r="AW330" s="692"/>
      <c r="AX330" s="692"/>
      <c r="AY330" s="692"/>
      <c r="AZ330" s="692"/>
      <c r="BA330" s="692"/>
      <c r="BB330" s="692"/>
      <c r="BC330" s="692"/>
      <c r="BD330" s="692"/>
    </row>
    <row r="331" spans="1:56" ht="25" customHeight="1">
      <c r="A331" s="1163"/>
      <c r="B331" s="1192"/>
      <c r="C331" s="1192"/>
      <c r="D331" s="1192"/>
      <c r="E331" s="1192"/>
      <c r="F331" s="1192"/>
      <c r="G331" s="1192"/>
      <c r="H331" s="1192"/>
      <c r="I331" s="1192"/>
      <c r="J331" s="1192"/>
      <c r="K331" s="1192"/>
      <c r="L331" s="1192"/>
      <c r="M331" s="1192"/>
      <c r="N331" s="1192"/>
      <c r="O331" s="1192"/>
      <c r="P331" s="1192"/>
      <c r="Q331" s="1192"/>
      <c r="R331" s="1192"/>
      <c r="S331" s="1192"/>
      <c r="T331" s="1192"/>
      <c r="U331" s="1192"/>
      <c r="V331" s="1192"/>
      <c r="W331" s="1192"/>
      <c r="X331" s="1192"/>
      <c r="Y331" s="1192"/>
      <c r="Z331" s="1192"/>
      <c r="AA331" s="1192"/>
      <c r="AB331" s="1192"/>
      <c r="AC331" s="1192"/>
      <c r="AD331" s="1192"/>
      <c r="AE331" s="1192"/>
      <c r="AF331" s="692"/>
      <c r="AG331" s="692"/>
      <c r="AH331" s="692"/>
      <c r="AI331" s="692"/>
      <c r="AJ331" s="692"/>
      <c r="AK331" s="692"/>
      <c r="AL331" s="692"/>
      <c r="AM331" s="692"/>
      <c r="AN331" s="692"/>
      <c r="AO331" s="692"/>
      <c r="AP331" s="692"/>
      <c r="AQ331" s="692"/>
      <c r="AR331" s="692"/>
      <c r="AS331" s="692"/>
      <c r="AT331" s="692"/>
      <c r="AU331" s="692"/>
      <c r="AV331" s="692"/>
      <c r="AW331" s="692"/>
      <c r="AX331" s="692"/>
      <c r="AY331" s="692"/>
      <c r="AZ331" s="692"/>
      <c r="BA331" s="692"/>
      <c r="BB331" s="692"/>
      <c r="BC331" s="692"/>
      <c r="BD331" s="692"/>
    </row>
    <row r="332" spans="1:56" ht="25" customHeight="1">
      <c r="A332" s="1163"/>
      <c r="B332" s="1191"/>
      <c r="C332" s="1191"/>
      <c r="D332" s="1191"/>
      <c r="E332" s="1191"/>
      <c r="F332" s="1191"/>
      <c r="G332" s="1191"/>
      <c r="H332" s="1191"/>
      <c r="I332" s="1191"/>
      <c r="J332" s="1191"/>
      <c r="K332" s="1191"/>
      <c r="L332" s="1191"/>
      <c r="M332" s="1191"/>
      <c r="N332" s="1191"/>
      <c r="O332" s="1191"/>
      <c r="P332" s="1191"/>
      <c r="Q332" s="1191"/>
      <c r="R332" s="1191"/>
      <c r="S332" s="1191"/>
      <c r="T332" s="1191"/>
      <c r="U332" s="1191"/>
      <c r="V332" s="1191"/>
      <c r="W332" s="1191"/>
      <c r="X332" s="1191"/>
      <c r="Y332" s="1191"/>
      <c r="Z332" s="1191"/>
      <c r="AA332" s="1191"/>
      <c r="AB332" s="1191"/>
      <c r="AC332" s="1191"/>
      <c r="AD332" s="1165"/>
      <c r="AE332" s="1171"/>
      <c r="AF332" s="692"/>
      <c r="AG332" s="692"/>
      <c r="AH332" s="692"/>
      <c r="AI332" s="692"/>
      <c r="AJ332" s="692"/>
      <c r="AK332" s="692"/>
      <c r="AL332" s="692"/>
      <c r="AM332" s="692"/>
      <c r="AN332" s="692"/>
      <c r="AO332" s="692"/>
      <c r="AP332" s="692"/>
      <c r="AQ332" s="692"/>
      <c r="AR332" s="692"/>
      <c r="AS332" s="692"/>
      <c r="AT332" s="692"/>
      <c r="AU332" s="692"/>
      <c r="AV332" s="692"/>
      <c r="AW332" s="692"/>
      <c r="AX332" s="692"/>
      <c r="AY332" s="692"/>
      <c r="AZ332" s="692"/>
      <c r="BA332" s="692"/>
      <c r="BB332" s="692"/>
      <c r="BC332" s="692"/>
      <c r="BD332" s="692"/>
    </row>
    <row r="333" spans="1:56" ht="25" customHeight="1">
      <c r="A333" s="1163"/>
      <c r="B333" s="1191"/>
      <c r="C333" s="1191"/>
      <c r="D333" s="1191"/>
      <c r="E333" s="1191"/>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65"/>
      <c r="AE333" s="1171"/>
      <c r="AF333" s="692"/>
      <c r="AG333" s="692"/>
      <c r="AH333" s="692"/>
      <c r="AI333" s="692"/>
      <c r="AJ333" s="692"/>
      <c r="AK333" s="692"/>
      <c r="AL333" s="692"/>
      <c r="AM333" s="692"/>
      <c r="AN333" s="692"/>
      <c r="AO333" s="692"/>
      <c r="AP333" s="692"/>
      <c r="AQ333" s="692"/>
      <c r="AR333" s="692"/>
      <c r="AS333" s="692"/>
      <c r="AT333" s="692"/>
      <c r="AU333" s="692"/>
      <c r="AV333" s="692"/>
      <c r="AW333" s="692"/>
      <c r="AX333" s="692"/>
      <c r="AY333" s="692"/>
      <c r="AZ333" s="692"/>
      <c r="BA333" s="692"/>
      <c r="BB333" s="692"/>
      <c r="BC333" s="692"/>
      <c r="BD333" s="692"/>
    </row>
    <row r="334" spans="1:56" ht="25" customHeight="1">
      <c r="A334" s="1163"/>
      <c r="B334" s="1191"/>
      <c r="C334" s="1191"/>
      <c r="D334" s="1191"/>
      <c r="E334" s="1191"/>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80"/>
      <c r="AE334" s="1194"/>
      <c r="AF334" s="692"/>
      <c r="AG334" s="692"/>
      <c r="AH334" s="692"/>
      <c r="AI334" s="692"/>
      <c r="AJ334" s="692"/>
      <c r="AK334" s="692"/>
      <c r="AL334" s="692"/>
      <c r="AM334" s="692"/>
      <c r="AN334" s="692"/>
      <c r="AO334" s="692"/>
      <c r="AP334" s="692"/>
      <c r="AQ334" s="692"/>
      <c r="AR334" s="692"/>
      <c r="AS334" s="692"/>
      <c r="AT334" s="692"/>
      <c r="AU334" s="692"/>
      <c r="AV334" s="692"/>
      <c r="AW334" s="692"/>
      <c r="AX334" s="692"/>
      <c r="AY334" s="692"/>
      <c r="AZ334" s="692"/>
      <c r="BA334" s="692"/>
      <c r="BB334" s="692"/>
      <c r="BC334" s="692"/>
      <c r="BD334" s="692"/>
    </row>
    <row r="335" spans="1:56" ht="25" customHeight="1">
      <c r="A335" s="1163"/>
      <c r="B335" s="1191"/>
      <c r="C335" s="1191"/>
      <c r="D335" s="1191"/>
      <c r="E335" s="1191"/>
      <c r="F335" s="1191"/>
      <c r="G335" s="1191"/>
      <c r="H335" s="1191"/>
      <c r="I335" s="1191"/>
      <c r="J335" s="1191"/>
      <c r="K335" s="1191"/>
      <c r="L335" s="1191"/>
      <c r="M335" s="1191"/>
      <c r="N335" s="1191"/>
      <c r="O335" s="1191"/>
      <c r="P335" s="1191"/>
      <c r="Q335" s="1191"/>
      <c r="R335" s="1191"/>
      <c r="S335" s="1191"/>
      <c r="T335" s="1191"/>
      <c r="U335" s="1191"/>
      <c r="V335" s="1191"/>
      <c r="W335" s="1191"/>
      <c r="X335" s="1191"/>
      <c r="Y335" s="1191"/>
      <c r="Z335" s="1191"/>
      <c r="AA335" s="1191"/>
      <c r="AB335" s="1191"/>
      <c r="AC335" s="1191"/>
      <c r="AD335" s="1180"/>
      <c r="AE335" s="1194"/>
      <c r="AF335" s="692"/>
      <c r="AG335" s="692"/>
      <c r="AH335" s="692"/>
      <c r="AI335" s="692"/>
      <c r="AJ335" s="692"/>
      <c r="AK335" s="692"/>
      <c r="AL335" s="692"/>
      <c r="AM335" s="692"/>
      <c r="AN335" s="692"/>
      <c r="AO335" s="692"/>
      <c r="AP335" s="692"/>
      <c r="AQ335" s="692"/>
      <c r="AR335" s="692"/>
      <c r="AS335" s="692"/>
      <c r="AT335" s="692"/>
      <c r="AU335" s="692"/>
      <c r="AV335" s="692"/>
      <c r="AW335" s="692"/>
      <c r="AX335" s="692"/>
      <c r="AY335" s="692"/>
      <c r="AZ335" s="692"/>
      <c r="BA335" s="692"/>
      <c r="BB335" s="692"/>
      <c r="BC335" s="692"/>
      <c r="BD335" s="692"/>
    </row>
    <row r="336" spans="1:56" ht="25" customHeight="1">
      <c r="A336" s="1163"/>
      <c r="B336" s="1191"/>
      <c r="C336" s="1191"/>
      <c r="D336" s="1191"/>
      <c r="E336" s="1191"/>
      <c r="F336" s="1191"/>
      <c r="G336" s="1191"/>
      <c r="H336" s="1191"/>
      <c r="I336" s="1191"/>
      <c r="J336" s="1191"/>
      <c r="K336" s="1191"/>
      <c r="L336" s="1191"/>
      <c r="M336" s="1191"/>
      <c r="N336" s="1191"/>
      <c r="O336" s="1191"/>
      <c r="P336" s="1191"/>
      <c r="Q336" s="1191"/>
      <c r="R336" s="1191"/>
      <c r="S336" s="1191"/>
      <c r="T336" s="1191"/>
      <c r="U336" s="1191"/>
      <c r="V336" s="1191"/>
      <c r="W336" s="1191"/>
      <c r="X336" s="1191"/>
      <c r="Y336" s="1191"/>
      <c r="Z336" s="1191"/>
      <c r="AA336" s="1191"/>
      <c r="AB336" s="1191"/>
      <c r="AC336" s="1191"/>
      <c r="AD336" s="1165"/>
      <c r="AE336" s="1171"/>
      <c r="AF336" s="692"/>
      <c r="AG336" s="692"/>
      <c r="AH336" s="692"/>
      <c r="AI336" s="692"/>
      <c r="AJ336" s="692"/>
      <c r="AK336" s="692"/>
      <c r="AL336" s="692"/>
      <c r="AM336" s="692"/>
      <c r="AN336" s="692"/>
      <c r="AO336" s="692"/>
      <c r="AP336" s="692"/>
      <c r="AQ336" s="692"/>
      <c r="AR336" s="692"/>
      <c r="AS336" s="692"/>
      <c r="AT336" s="692"/>
      <c r="AU336" s="692"/>
      <c r="AV336" s="692"/>
      <c r="AW336" s="692"/>
      <c r="AX336" s="692"/>
      <c r="AY336" s="692"/>
      <c r="AZ336" s="692"/>
      <c r="BA336" s="692"/>
      <c r="BB336" s="692"/>
      <c r="BC336" s="692"/>
      <c r="BD336" s="692"/>
    </row>
    <row r="337" spans="1:56" ht="25" customHeight="1">
      <c r="A337" s="1163"/>
      <c r="B337" s="1191"/>
      <c r="C337" s="1191"/>
      <c r="D337" s="1191"/>
      <c r="E337" s="1191"/>
      <c r="F337" s="1191"/>
      <c r="G337" s="1191"/>
      <c r="H337" s="1191"/>
      <c r="I337" s="1191"/>
      <c r="J337" s="1191"/>
      <c r="K337" s="1191"/>
      <c r="L337" s="1191"/>
      <c r="M337" s="1191"/>
      <c r="N337" s="1191"/>
      <c r="O337" s="1191"/>
      <c r="P337" s="1191"/>
      <c r="Q337" s="1191"/>
      <c r="R337" s="1191"/>
      <c r="S337" s="1191"/>
      <c r="T337" s="1191"/>
      <c r="U337" s="1191"/>
      <c r="V337" s="1191"/>
      <c r="W337" s="1191"/>
      <c r="X337" s="1191"/>
      <c r="Y337" s="1191"/>
      <c r="Z337" s="1191"/>
      <c r="AA337" s="1191"/>
      <c r="AB337" s="1191"/>
      <c r="AC337" s="1191"/>
      <c r="AD337" s="1180"/>
      <c r="AE337" s="1194"/>
      <c r="AF337" s="692"/>
      <c r="AG337" s="692"/>
      <c r="AH337" s="692"/>
      <c r="AI337" s="692"/>
      <c r="AJ337" s="692"/>
      <c r="AK337" s="692"/>
      <c r="AL337" s="692"/>
      <c r="AM337" s="692"/>
      <c r="AN337" s="692"/>
      <c r="AO337" s="692"/>
      <c r="AP337" s="692"/>
      <c r="AQ337" s="692"/>
      <c r="AR337" s="692"/>
      <c r="AS337" s="692"/>
      <c r="AT337" s="692"/>
      <c r="AU337" s="692"/>
      <c r="AV337" s="692"/>
      <c r="AW337" s="692"/>
      <c r="AX337" s="692"/>
      <c r="AY337" s="692"/>
      <c r="AZ337" s="692"/>
      <c r="BA337" s="692"/>
      <c r="BB337" s="692"/>
      <c r="BC337" s="692"/>
      <c r="BD337" s="692"/>
    </row>
    <row r="338" spans="1:56" ht="25" customHeight="1">
      <c r="A338" s="1163"/>
      <c r="B338" s="1191"/>
      <c r="C338" s="1191"/>
      <c r="D338" s="1191"/>
      <c r="E338" s="1191"/>
      <c r="F338" s="1191"/>
      <c r="G338" s="1191"/>
      <c r="H338" s="1191"/>
      <c r="I338" s="1191"/>
      <c r="J338" s="1191"/>
      <c r="K338" s="1191"/>
      <c r="L338" s="1191"/>
      <c r="M338" s="1191"/>
      <c r="N338" s="1191"/>
      <c r="O338" s="1191"/>
      <c r="P338" s="1191"/>
      <c r="Q338" s="1191"/>
      <c r="R338" s="1191"/>
      <c r="S338" s="1191"/>
      <c r="T338" s="1191"/>
      <c r="U338" s="1191"/>
      <c r="V338" s="1191"/>
      <c r="W338" s="1191"/>
      <c r="X338" s="1191"/>
      <c r="Y338" s="1191"/>
      <c r="Z338" s="1191"/>
      <c r="AA338" s="1191"/>
      <c r="AB338" s="1191"/>
      <c r="AC338" s="1191"/>
      <c r="AD338" s="1165"/>
      <c r="AE338" s="1171"/>
      <c r="AF338" s="692"/>
      <c r="AG338" s="692"/>
      <c r="AH338" s="692"/>
      <c r="AI338" s="692"/>
      <c r="AJ338" s="692"/>
      <c r="AK338" s="692"/>
      <c r="AL338" s="692"/>
      <c r="AM338" s="692"/>
      <c r="AN338" s="692"/>
      <c r="AO338" s="692"/>
      <c r="AP338" s="692"/>
      <c r="AQ338" s="692"/>
      <c r="AR338" s="692"/>
      <c r="AS338" s="692"/>
      <c r="AT338" s="692"/>
      <c r="AU338" s="692"/>
      <c r="AV338" s="692"/>
      <c r="AW338" s="692"/>
      <c r="AX338" s="692"/>
      <c r="AY338" s="692"/>
      <c r="AZ338" s="692"/>
      <c r="BA338" s="692"/>
      <c r="BB338" s="692"/>
      <c r="BC338" s="692"/>
      <c r="BD338" s="692"/>
    </row>
    <row r="339" spans="1:56" ht="25" customHeight="1">
      <c r="A339" s="1163"/>
      <c r="B339" s="1191"/>
      <c r="C339" s="1191"/>
      <c r="D339" s="1191"/>
      <c r="E339" s="1191"/>
      <c r="F339" s="1191"/>
      <c r="G339" s="1191"/>
      <c r="H339" s="1191"/>
      <c r="I339" s="1191"/>
      <c r="J339" s="1191"/>
      <c r="K339" s="1191"/>
      <c r="L339" s="1191"/>
      <c r="M339" s="1191"/>
      <c r="N339" s="1191"/>
      <c r="O339" s="1191"/>
      <c r="P339" s="1191"/>
      <c r="Q339" s="1191"/>
      <c r="R339" s="1191"/>
      <c r="S339" s="1191"/>
      <c r="T339" s="1191"/>
      <c r="U339" s="1191"/>
      <c r="V339" s="1191"/>
      <c r="W339" s="1191"/>
      <c r="X339" s="1191"/>
      <c r="Y339" s="1191"/>
      <c r="Z339" s="1191"/>
      <c r="AA339" s="1191"/>
      <c r="AB339" s="1191"/>
      <c r="AC339" s="1191"/>
      <c r="AD339" s="1165"/>
      <c r="AE339" s="1171"/>
      <c r="AF339" s="692"/>
      <c r="AG339" s="692"/>
      <c r="AH339" s="692"/>
      <c r="AI339" s="692"/>
      <c r="AJ339" s="692"/>
      <c r="AK339" s="692"/>
      <c r="AL339" s="692"/>
      <c r="AM339" s="692"/>
      <c r="AN339" s="692"/>
      <c r="AO339" s="692"/>
      <c r="AP339" s="692"/>
      <c r="AQ339" s="692"/>
      <c r="AR339" s="692"/>
      <c r="AS339" s="692"/>
      <c r="AT339" s="692"/>
      <c r="AU339" s="692"/>
      <c r="AV339" s="692"/>
      <c r="AW339" s="692"/>
      <c r="AX339" s="692"/>
      <c r="AY339" s="692"/>
      <c r="AZ339" s="692"/>
      <c r="BA339" s="692"/>
      <c r="BB339" s="692"/>
      <c r="BC339" s="692"/>
      <c r="BD339" s="692"/>
    </row>
    <row r="340" spans="1:56" ht="25" customHeight="1">
      <c r="A340" s="1163"/>
      <c r="B340" s="1191"/>
      <c r="C340" s="1191"/>
      <c r="D340" s="1191"/>
      <c r="E340" s="1191"/>
      <c r="F340" s="1191"/>
      <c r="G340" s="1191"/>
      <c r="H340" s="1191"/>
      <c r="I340" s="1191"/>
      <c r="J340" s="1191"/>
      <c r="K340" s="1191"/>
      <c r="L340" s="1191"/>
      <c r="M340" s="1191"/>
      <c r="N340" s="1191"/>
      <c r="O340" s="1191"/>
      <c r="P340" s="1191"/>
      <c r="Q340" s="1191"/>
      <c r="R340" s="1191"/>
      <c r="S340" s="1191"/>
      <c r="T340" s="1191"/>
      <c r="U340" s="1191"/>
      <c r="V340" s="1191"/>
      <c r="W340" s="1191"/>
      <c r="X340" s="1191"/>
      <c r="Y340" s="1191"/>
      <c r="Z340" s="1191"/>
      <c r="AA340" s="1191"/>
      <c r="AB340" s="1191"/>
      <c r="AC340" s="1191"/>
      <c r="AD340" s="1165"/>
      <c r="AE340" s="1171"/>
      <c r="AF340" s="692"/>
      <c r="AG340" s="692"/>
      <c r="AH340" s="692"/>
      <c r="AI340" s="692"/>
      <c r="AJ340" s="692"/>
      <c r="AK340" s="692"/>
      <c r="AL340" s="692"/>
      <c r="AM340" s="692"/>
      <c r="AN340" s="692"/>
      <c r="AO340" s="692"/>
      <c r="AP340" s="692"/>
      <c r="AQ340" s="692"/>
      <c r="AR340" s="692"/>
      <c r="AS340" s="692"/>
      <c r="AT340" s="692"/>
      <c r="AU340" s="692"/>
      <c r="AV340" s="692"/>
      <c r="AW340" s="692"/>
      <c r="AX340" s="692"/>
      <c r="AY340" s="692"/>
      <c r="AZ340" s="692"/>
      <c r="BA340" s="692"/>
      <c r="BB340" s="692"/>
      <c r="BC340" s="692"/>
      <c r="BD340" s="692"/>
    </row>
    <row r="341" spans="1:56" ht="25" customHeight="1">
      <c r="A341" s="1163"/>
      <c r="B341" s="1191"/>
      <c r="C341" s="1191"/>
      <c r="D341" s="1191"/>
      <c r="E341" s="1191"/>
      <c r="F341" s="1191"/>
      <c r="G341" s="1191"/>
      <c r="H341" s="1191"/>
      <c r="I341" s="1191"/>
      <c r="J341" s="1191"/>
      <c r="K341" s="1191"/>
      <c r="L341" s="1191"/>
      <c r="M341" s="1191"/>
      <c r="N341" s="1191"/>
      <c r="O341" s="1191"/>
      <c r="P341" s="1191"/>
      <c r="Q341" s="1191"/>
      <c r="R341" s="1191"/>
      <c r="S341" s="1191"/>
      <c r="T341" s="1191"/>
      <c r="U341" s="1191"/>
      <c r="V341" s="1191"/>
      <c r="W341" s="1191"/>
      <c r="X341" s="1191"/>
      <c r="Y341" s="1191"/>
      <c r="Z341" s="1191"/>
      <c r="AA341" s="1191"/>
      <c r="AB341" s="1191"/>
      <c r="AC341" s="1191"/>
      <c r="AD341" s="1180"/>
      <c r="AE341" s="1194"/>
      <c r="AF341" s="692"/>
      <c r="AG341" s="692"/>
      <c r="AH341" s="692"/>
      <c r="AI341" s="692"/>
      <c r="AJ341" s="692"/>
      <c r="AK341" s="692"/>
      <c r="AL341" s="692"/>
      <c r="AM341" s="692"/>
      <c r="AN341" s="692"/>
      <c r="AO341" s="692"/>
      <c r="AP341" s="692"/>
      <c r="AQ341" s="692"/>
      <c r="AR341" s="692"/>
      <c r="AS341" s="692"/>
      <c r="AT341" s="692"/>
      <c r="AU341" s="692"/>
      <c r="AV341" s="692"/>
      <c r="AW341" s="692"/>
      <c r="AX341" s="692"/>
      <c r="AY341" s="692"/>
      <c r="AZ341" s="692"/>
      <c r="BA341" s="692"/>
      <c r="BB341" s="692"/>
      <c r="BC341" s="692"/>
      <c r="BD341" s="692"/>
    </row>
    <row r="342" spans="1:56" ht="25" customHeight="1">
      <c r="A342" s="1163"/>
      <c r="B342" s="1191"/>
      <c r="C342" s="1191"/>
      <c r="D342" s="1191"/>
      <c r="E342" s="1191"/>
      <c r="F342" s="1191"/>
      <c r="G342" s="1191"/>
      <c r="H342" s="1191"/>
      <c r="I342" s="1191"/>
      <c r="J342" s="1191"/>
      <c r="K342" s="1191"/>
      <c r="L342" s="1191"/>
      <c r="M342" s="1191"/>
      <c r="N342" s="1191"/>
      <c r="O342" s="1191"/>
      <c r="P342" s="1191"/>
      <c r="Q342" s="1191"/>
      <c r="R342" s="1191"/>
      <c r="S342" s="1191"/>
      <c r="T342" s="1191"/>
      <c r="U342" s="1191"/>
      <c r="V342" s="1191"/>
      <c r="W342" s="1191"/>
      <c r="X342" s="1191"/>
      <c r="Y342" s="1191"/>
      <c r="Z342" s="1191"/>
      <c r="AA342" s="1191"/>
      <c r="AB342" s="1191"/>
      <c r="AC342" s="1191"/>
      <c r="AD342" s="1180"/>
      <c r="AE342" s="1194"/>
      <c r="AF342" s="692"/>
      <c r="AG342" s="692"/>
      <c r="AH342" s="692"/>
      <c r="AI342" s="692"/>
      <c r="AJ342" s="692"/>
      <c r="AK342" s="692"/>
      <c r="AL342" s="692"/>
      <c r="AM342" s="692"/>
      <c r="AN342" s="692"/>
      <c r="AO342" s="692"/>
      <c r="AP342" s="692"/>
      <c r="AQ342" s="692"/>
      <c r="AR342" s="692"/>
      <c r="AS342" s="692"/>
      <c r="AT342" s="692"/>
      <c r="AU342" s="692"/>
      <c r="AV342" s="692"/>
      <c r="AW342" s="692"/>
      <c r="AX342" s="692"/>
      <c r="AY342" s="692"/>
      <c r="AZ342" s="692"/>
      <c r="BA342" s="692"/>
      <c r="BB342" s="692"/>
      <c r="BC342" s="692"/>
      <c r="BD342" s="692"/>
    </row>
    <row r="343" spans="1:56" ht="25" customHeight="1">
      <c r="A343" s="1163"/>
      <c r="B343" s="1191"/>
      <c r="C343" s="1191"/>
      <c r="D343" s="1191"/>
      <c r="E343" s="1191"/>
      <c r="F343" s="1191"/>
      <c r="G343" s="1191"/>
      <c r="H343" s="1191"/>
      <c r="I343" s="1191"/>
      <c r="J343" s="1191"/>
      <c r="K343" s="1191"/>
      <c r="L343" s="1191"/>
      <c r="M343" s="1191"/>
      <c r="N343" s="1191"/>
      <c r="O343" s="1191"/>
      <c r="P343" s="1191"/>
      <c r="Q343" s="1191"/>
      <c r="R343" s="1191"/>
      <c r="S343" s="1191"/>
      <c r="T343" s="1191"/>
      <c r="U343" s="1191"/>
      <c r="V343" s="1191"/>
      <c r="W343" s="1191"/>
      <c r="X343" s="1191"/>
      <c r="Y343" s="1191"/>
      <c r="Z343" s="1191"/>
      <c r="AA343" s="1191"/>
      <c r="AB343" s="1191"/>
      <c r="AC343" s="1191"/>
      <c r="AD343" s="1165"/>
      <c r="AE343" s="1171"/>
      <c r="AF343" s="692"/>
      <c r="AG343" s="692"/>
      <c r="AH343" s="692"/>
      <c r="AI343" s="692"/>
      <c r="AJ343" s="692"/>
      <c r="AK343" s="692"/>
      <c r="AL343" s="692"/>
      <c r="AM343" s="692"/>
      <c r="AN343" s="692"/>
      <c r="AO343" s="692"/>
      <c r="AP343" s="692"/>
      <c r="AQ343" s="692"/>
      <c r="AR343" s="692"/>
      <c r="AS343" s="692"/>
      <c r="AT343" s="692"/>
      <c r="AU343" s="692"/>
      <c r="AV343" s="692"/>
      <c r="AW343" s="692"/>
      <c r="AX343" s="692"/>
      <c r="AY343" s="692"/>
      <c r="AZ343" s="692"/>
      <c r="BA343" s="692"/>
      <c r="BB343" s="692"/>
      <c r="BC343" s="692"/>
      <c r="BD343" s="692"/>
    </row>
    <row r="344" spans="1:56" ht="25" customHeight="1">
      <c r="A344" s="1163"/>
      <c r="B344" s="1191"/>
      <c r="C344" s="1191"/>
      <c r="D344" s="1191"/>
      <c r="E344" s="1191"/>
      <c r="F344" s="1191"/>
      <c r="G344" s="1191"/>
      <c r="H344" s="1191"/>
      <c r="I344" s="1191"/>
      <c r="J344" s="1191"/>
      <c r="K344" s="1191"/>
      <c r="L344" s="1191"/>
      <c r="M344" s="1191"/>
      <c r="N344" s="1191"/>
      <c r="O344" s="1191"/>
      <c r="P344" s="1191"/>
      <c r="Q344" s="1191"/>
      <c r="R344" s="1191"/>
      <c r="S344" s="1191"/>
      <c r="T344" s="1191"/>
      <c r="U344" s="1191"/>
      <c r="V344" s="1191"/>
      <c r="W344" s="1191"/>
      <c r="X344" s="1191"/>
      <c r="Y344" s="1191"/>
      <c r="Z344" s="1191"/>
      <c r="AA344" s="1191"/>
      <c r="AB344" s="1191"/>
      <c r="AC344" s="1191"/>
      <c r="AD344" s="1165"/>
      <c r="AE344" s="1171"/>
      <c r="AF344" s="692"/>
      <c r="AG344" s="692"/>
      <c r="AH344" s="692"/>
      <c r="AI344" s="692"/>
      <c r="AJ344" s="692"/>
      <c r="AK344" s="692"/>
      <c r="AL344" s="692"/>
      <c r="AM344" s="692"/>
      <c r="AN344" s="692"/>
      <c r="AO344" s="692"/>
      <c r="AP344" s="692"/>
      <c r="AQ344" s="692"/>
      <c r="AR344" s="692"/>
      <c r="AS344" s="692"/>
      <c r="AT344" s="692"/>
      <c r="AU344" s="692"/>
      <c r="AV344" s="692"/>
      <c r="AW344" s="692"/>
      <c r="AX344" s="692"/>
      <c r="AY344" s="692"/>
      <c r="AZ344" s="692"/>
      <c r="BA344" s="692"/>
      <c r="BB344" s="692"/>
      <c r="BC344" s="692"/>
      <c r="BD344" s="692"/>
    </row>
    <row r="345" spans="1:56" ht="25" customHeight="1">
      <c r="A345" s="1163"/>
      <c r="B345" s="1191"/>
      <c r="C345" s="1191"/>
      <c r="D345" s="1191"/>
      <c r="E345" s="1191"/>
      <c r="F345" s="1191"/>
      <c r="G345" s="1191"/>
      <c r="H345" s="1191"/>
      <c r="I345" s="1191"/>
      <c r="J345" s="1191"/>
      <c r="K345" s="1191"/>
      <c r="L345" s="1191"/>
      <c r="M345" s="1191"/>
      <c r="N345" s="1191"/>
      <c r="O345" s="1191"/>
      <c r="P345" s="1191"/>
      <c r="Q345" s="1191"/>
      <c r="R345" s="1191"/>
      <c r="S345" s="1191"/>
      <c r="T345" s="1191"/>
      <c r="U345" s="1191"/>
      <c r="V345" s="1191"/>
      <c r="W345" s="1191"/>
      <c r="X345" s="1191"/>
      <c r="Y345" s="1191"/>
      <c r="Z345" s="1191"/>
      <c r="AA345" s="1191"/>
      <c r="AB345" s="1191"/>
      <c r="AC345" s="1191"/>
      <c r="AD345" s="1180"/>
      <c r="AE345" s="1194"/>
      <c r="AF345" s="692"/>
      <c r="AG345" s="692"/>
      <c r="AH345" s="692"/>
      <c r="AI345" s="692"/>
      <c r="AJ345" s="692"/>
      <c r="AK345" s="692"/>
      <c r="AL345" s="692"/>
      <c r="AM345" s="692"/>
      <c r="AN345" s="692"/>
      <c r="AO345" s="692"/>
      <c r="AP345" s="692"/>
      <c r="AQ345" s="692"/>
      <c r="AR345" s="692"/>
      <c r="AS345" s="692"/>
      <c r="AT345" s="692"/>
      <c r="AU345" s="692"/>
      <c r="AV345" s="692"/>
      <c r="AW345" s="692"/>
      <c r="AX345" s="692"/>
      <c r="AY345" s="692"/>
      <c r="AZ345" s="692"/>
      <c r="BA345" s="692"/>
      <c r="BB345" s="692"/>
      <c r="BC345" s="692"/>
      <c r="BD345" s="692"/>
    </row>
    <row r="346" spans="1:56" ht="25" customHeight="1">
      <c r="A346" s="1163"/>
      <c r="B346" s="1191"/>
      <c r="C346" s="1191"/>
      <c r="D346" s="1191"/>
      <c r="E346" s="1191"/>
      <c r="F346" s="1191"/>
      <c r="G346" s="1191"/>
      <c r="H346" s="1191"/>
      <c r="I346" s="1191"/>
      <c r="J346" s="1191"/>
      <c r="K346" s="1191"/>
      <c r="L346" s="1191"/>
      <c r="M346" s="1191"/>
      <c r="N346" s="1191"/>
      <c r="O346" s="1191"/>
      <c r="P346" s="1191"/>
      <c r="Q346" s="1191"/>
      <c r="R346" s="1191"/>
      <c r="S346" s="1191"/>
      <c r="T346" s="1191"/>
      <c r="U346" s="1191"/>
      <c r="V346" s="1191"/>
      <c r="W346" s="1191"/>
      <c r="X346" s="1191"/>
      <c r="Y346" s="1191"/>
      <c r="Z346" s="1191"/>
      <c r="AA346" s="1191"/>
      <c r="AB346" s="1191"/>
      <c r="AC346" s="1191"/>
      <c r="AD346" s="1180"/>
      <c r="AE346" s="1194"/>
      <c r="AF346" s="692"/>
      <c r="AG346" s="692"/>
      <c r="AH346" s="692"/>
      <c r="AI346" s="692"/>
      <c r="AJ346" s="692"/>
      <c r="AK346" s="692"/>
      <c r="AL346" s="692"/>
      <c r="AM346" s="692"/>
      <c r="AN346" s="692"/>
      <c r="AO346" s="692"/>
      <c r="AP346" s="692"/>
      <c r="AQ346" s="692"/>
      <c r="AR346" s="692"/>
      <c r="AS346" s="692"/>
      <c r="AT346" s="692"/>
      <c r="AU346" s="692"/>
      <c r="AV346" s="692"/>
      <c r="AW346" s="692"/>
      <c r="AX346" s="692"/>
      <c r="AY346" s="692"/>
      <c r="AZ346" s="692"/>
      <c r="BA346" s="692"/>
      <c r="BB346" s="692"/>
      <c r="BC346" s="692"/>
      <c r="BD346" s="692"/>
    </row>
    <row r="347" spans="1:56" ht="25" customHeight="1">
      <c r="A347" s="1163"/>
      <c r="B347" s="1191"/>
      <c r="C347" s="1191"/>
      <c r="D347" s="1191"/>
      <c r="E347" s="1191"/>
      <c r="F347" s="1191"/>
      <c r="G347" s="1191"/>
      <c r="H347" s="1191"/>
      <c r="I347" s="1191"/>
      <c r="J347" s="1191"/>
      <c r="K347" s="1191"/>
      <c r="L347" s="1191"/>
      <c r="M347" s="1191"/>
      <c r="N347" s="1191"/>
      <c r="O347" s="1191"/>
      <c r="P347" s="1191"/>
      <c r="Q347" s="1191"/>
      <c r="R347" s="1191"/>
      <c r="S347" s="1191"/>
      <c r="T347" s="1191"/>
      <c r="U347" s="1191"/>
      <c r="V347" s="1191"/>
      <c r="W347" s="1191"/>
      <c r="X347" s="1191"/>
      <c r="Y347" s="1191"/>
      <c r="Z347" s="1191"/>
      <c r="AA347" s="1191"/>
      <c r="AB347" s="1191"/>
      <c r="AC347" s="1191"/>
      <c r="AD347" s="1165"/>
      <c r="AE347" s="1171"/>
      <c r="AF347" s="692"/>
      <c r="AG347" s="692"/>
      <c r="AH347" s="692"/>
      <c r="AI347" s="692"/>
      <c r="AJ347" s="692"/>
      <c r="AK347" s="692"/>
      <c r="AL347" s="692"/>
      <c r="AM347" s="692"/>
      <c r="AN347" s="692"/>
      <c r="AO347" s="692"/>
      <c r="AP347" s="692"/>
      <c r="AQ347" s="692"/>
      <c r="AR347" s="692"/>
      <c r="AS347" s="692"/>
      <c r="AT347" s="692"/>
      <c r="AU347" s="692"/>
      <c r="AV347" s="692"/>
      <c r="AW347" s="692"/>
      <c r="AX347" s="692"/>
      <c r="AY347" s="692"/>
      <c r="AZ347" s="692"/>
      <c r="BA347" s="692"/>
      <c r="BB347" s="692"/>
      <c r="BC347" s="692"/>
      <c r="BD347" s="692"/>
    </row>
    <row r="348" spans="1:56" ht="25" customHeight="1">
      <c r="A348" s="1163"/>
      <c r="B348" s="1191"/>
      <c r="C348" s="1191"/>
      <c r="D348" s="1191"/>
      <c r="E348" s="1191"/>
      <c r="F348" s="1191"/>
      <c r="G348" s="1191"/>
      <c r="H348" s="1191"/>
      <c r="I348" s="1191"/>
      <c r="J348" s="1191"/>
      <c r="K348" s="1191"/>
      <c r="L348" s="1191"/>
      <c r="M348" s="1191"/>
      <c r="N348" s="1191"/>
      <c r="O348" s="1191"/>
      <c r="P348" s="1191"/>
      <c r="Q348" s="1191"/>
      <c r="R348" s="1191"/>
      <c r="S348" s="1191"/>
      <c r="T348" s="1191"/>
      <c r="U348" s="1191"/>
      <c r="V348" s="1191"/>
      <c r="W348" s="1191"/>
      <c r="X348" s="1191"/>
      <c r="Y348" s="1191"/>
      <c r="Z348" s="1191"/>
      <c r="AA348" s="1191"/>
      <c r="AB348" s="1191"/>
      <c r="AC348" s="1191"/>
      <c r="AD348" s="1165"/>
      <c r="AE348" s="1171"/>
      <c r="AF348" s="692"/>
      <c r="AG348" s="692"/>
      <c r="AH348" s="692"/>
      <c r="AI348" s="692"/>
      <c r="AJ348" s="692"/>
      <c r="AK348" s="692"/>
      <c r="AL348" s="692"/>
      <c r="AM348" s="692"/>
      <c r="AN348" s="692"/>
      <c r="AO348" s="692"/>
      <c r="AP348" s="692"/>
      <c r="AQ348" s="692"/>
      <c r="AR348" s="692"/>
      <c r="AS348" s="692"/>
      <c r="AT348" s="692"/>
      <c r="AU348" s="692"/>
      <c r="AV348" s="692"/>
      <c r="AW348" s="692"/>
      <c r="AX348" s="692"/>
      <c r="AY348" s="692"/>
      <c r="AZ348" s="692"/>
      <c r="BA348" s="692"/>
      <c r="BB348" s="692"/>
      <c r="BC348" s="692"/>
      <c r="BD348" s="692"/>
    </row>
    <row r="349" spans="1:56" ht="25" customHeight="1">
      <c r="A349" s="1163"/>
      <c r="B349" s="1191"/>
      <c r="C349" s="1191"/>
      <c r="D349" s="1191"/>
      <c r="E349" s="1191"/>
      <c r="F349" s="1191"/>
      <c r="G349" s="1191"/>
      <c r="H349" s="1191"/>
      <c r="I349" s="1191"/>
      <c r="J349" s="1191"/>
      <c r="K349" s="1191"/>
      <c r="L349" s="1191"/>
      <c r="M349" s="1191"/>
      <c r="N349" s="1191"/>
      <c r="O349" s="1191"/>
      <c r="P349" s="1191"/>
      <c r="Q349" s="1191"/>
      <c r="R349" s="1191"/>
      <c r="S349" s="1191"/>
      <c r="T349" s="1191"/>
      <c r="U349" s="1191"/>
      <c r="V349" s="1191"/>
      <c r="W349" s="1191"/>
      <c r="X349" s="1191"/>
      <c r="Y349" s="1191"/>
      <c r="Z349" s="1191"/>
      <c r="AA349" s="1191"/>
      <c r="AB349" s="1191"/>
      <c r="AC349" s="1191"/>
      <c r="AD349" s="1165"/>
      <c r="AE349" s="1171"/>
      <c r="AF349" s="692"/>
      <c r="AG349" s="692"/>
      <c r="AH349" s="692"/>
      <c r="AI349" s="692"/>
      <c r="AJ349" s="692"/>
      <c r="AK349" s="692"/>
      <c r="AL349" s="692"/>
      <c r="AM349" s="692"/>
      <c r="AN349" s="692"/>
      <c r="AO349" s="692"/>
      <c r="AP349" s="692"/>
      <c r="AQ349" s="692"/>
      <c r="AR349" s="692"/>
      <c r="AS349" s="692"/>
      <c r="AT349" s="692"/>
      <c r="AU349" s="692"/>
      <c r="AV349" s="692"/>
      <c r="AW349" s="692"/>
      <c r="AX349" s="692"/>
      <c r="AY349" s="692"/>
      <c r="AZ349" s="692"/>
      <c r="BA349" s="692"/>
      <c r="BB349" s="692"/>
      <c r="BC349" s="692"/>
      <c r="BD349" s="692"/>
    </row>
    <row r="350" spans="1:56" ht="25" customHeight="1">
      <c r="A350" s="1163"/>
      <c r="B350" s="1191"/>
      <c r="C350" s="1191"/>
      <c r="D350" s="1191"/>
      <c r="E350" s="1191"/>
      <c r="F350" s="1191"/>
      <c r="G350" s="1191"/>
      <c r="H350" s="1191"/>
      <c r="I350" s="1191"/>
      <c r="J350" s="1191"/>
      <c r="K350" s="1191"/>
      <c r="L350" s="1191"/>
      <c r="M350" s="1191"/>
      <c r="N350" s="1191"/>
      <c r="O350" s="1191"/>
      <c r="P350" s="1191"/>
      <c r="Q350" s="1191"/>
      <c r="R350" s="1191"/>
      <c r="S350" s="1191"/>
      <c r="T350" s="1191"/>
      <c r="U350" s="1191"/>
      <c r="V350" s="1191"/>
      <c r="W350" s="1191"/>
      <c r="X350" s="1191"/>
      <c r="Y350" s="1191"/>
      <c r="Z350" s="1191"/>
      <c r="AA350" s="1191"/>
      <c r="AB350" s="1191"/>
      <c r="AC350" s="1191"/>
      <c r="AD350" s="1180"/>
      <c r="AE350" s="1194"/>
      <c r="AF350" s="692"/>
      <c r="AG350" s="692"/>
      <c r="AH350" s="692"/>
      <c r="AI350" s="692"/>
      <c r="AJ350" s="692"/>
      <c r="AK350" s="692"/>
      <c r="AL350" s="692"/>
      <c r="AM350" s="692"/>
      <c r="AN350" s="692"/>
      <c r="AO350" s="692"/>
      <c r="AP350" s="692"/>
      <c r="AQ350" s="692"/>
      <c r="AR350" s="692"/>
      <c r="AS350" s="692"/>
      <c r="AT350" s="692"/>
      <c r="AU350" s="692"/>
      <c r="AV350" s="692"/>
      <c r="AW350" s="692"/>
      <c r="AX350" s="692"/>
      <c r="AY350" s="692"/>
      <c r="AZ350" s="692"/>
      <c r="BA350" s="692"/>
      <c r="BB350" s="692"/>
      <c r="BC350" s="692"/>
      <c r="BD350" s="692"/>
    </row>
    <row r="351" spans="1:56" ht="25" customHeight="1">
      <c r="A351" s="1163"/>
      <c r="B351" s="1191"/>
      <c r="C351" s="1191"/>
      <c r="D351" s="1191"/>
      <c r="E351" s="1191"/>
      <c r="F351" s="1191"/>
      <c r="G351" s="1191"/>
      <c r="H351" s="1191"/>
      <c r="I351" s="1191"/>
      <c r="J351" s="1191"/>
      <c r="K351" s="1191"/>
      <c r="L351" s="1191"/>
      <c r="M351" s="1191"/>
      <c r="N351" s="1191"/>
      <c r="O351" s="1191"/>
      <c r="P351" s="1191"/>
      <c r="Q351" s="1191"/>
      <c r="R351" s="1191"/>
      <c r="S351" s="1191"/>
      <c r="T351" s="1191"/>
      <c r="U351" s="1191"/>
      <c r="V351" s="1191"/>
      <c r="W351" s="1191"/>
      <c r="X351" s="1191"/>
      <c r="Y351" s="1191"/>
      <c r="Z351" s="1191"/>
      <c r="AA351" s="1191"/>
      <c r="AB351" s="1191"/>
      <c r="AC351" s="1191"/>
      <c r="AD351" s="1180"/>
      <c r="AE351" s="1194"/>
      <c r="AF351" s="692"/>
      <c r="AG351" s="692"/>
      <c r="AH351" s="692"/>
      <c r="AI351" s="692"/>
      <c r="AJ351" s="692"/>
      <c r="AK351" s="692"/>
      <c r="AL351" s="692"/>
      <c r="AM351" s="692"/>
      <c r="AN351" s="692"/>
      <c r="AO351" s="692"/>
      <c r="AP351" s="692"/>
      <c r="AQ351" s="692"/>
      <c r="AR351" s="692"/>
      <c r="AS351" s="692"/>
      <c r="AT351" s="692"/>
      <c r="AU351" s="692"/>
      <c r="AV351" s="692"/>
      <c r="AW351" s="692"/>
      <c r="AX351" s="692"/>
      <c r="AY351" s="692"/>
      <c r="AZ351" s="692"/>
      <c r="BA351" s="692"/>
      <c r="BB351" s="692"/>
      <c r="BC351" s="692"/>
      <c r="BD351" s="692"/>
    </row>
    <row r="352" spans="1:56" ht="25" customHeight="1">
      <c r="A352" s="1163"/>
      <c r="B352" s="1191"/>
      <c r="C352" s="1191"/>
      <c r="D352" s="1191"/>
      <c r="E352" s="1191"/>
      <c r="F352" s="1191"/>
      <c r="G352" s="1191"/>
      <c r="H352" s="1191"/>
      <c r="I352" s="1191"/>
      <c r="J352" s="1191"/>
      <c r="K352" s="1191"/>
      <c r="L352" s="1191"/>
      <c r="M352" s="1191"/>
      <c r="N352" s="1191"/>
      <c r="O352" s="1191"/>
      <c r="P352" s="1191"/>
      <c r="Q352" s="1191"/>
      <c r="R352" s="1191"/>
      <c r="S352" s="1191"/>
      <c r="T352" s="1191"/>
      <c r="U352" s="1191"/>
      <c r="V352" s="1191"/>
      <c r="W352" s="1191"/>
      <c r="X352" s="1191"/>
      <c r="Y352" s="1191"/>
      <c r="Z352" s="1191"/>
      <c r="AA352" s="1191"/>
      <c r="AB352" s="1191"/>
      <c r="AC352" s="1191"/>
      <c r="AD352" s="1165"/>
      <c r="AE352" s="1171"/>
      <c r="AF352" s="692"/>
      <c r="AG352" s="692"/>
      <c r="AH352" s="692"/>
      <c r="AI352" s="692"/>
      <c r="AJ352" s="692"/>
      <c r="AK352" s="692"/>
      <c r="AL352" s="692"/>
      <c r="AM352" s="692"/>
      <c r="AN352" s="692"/>
      <c r="AO352" s="692"/>
      <c r="AP352" s="692"/>
      <c r="AQ352" s="692"/>
      <c r="AR352" s="692"/>
      <c r="AS352" s="692"/>
      <c r="AT352" s="692"/>
      <c r="AU352" s="692"/>
      <c r="AV352" s="692"/>
      <c r="AW352" s="692"/>
      <c r="AX352" s="692"/>
      <c r="AY352" s="692"/>
      <c r="AZ352" s="692"/>
      <c r="BA352" s="692"/>
      <c r="BB352" s="692"/>
      <c r="BC352" s="692"/>
      <c r="BD352" s="692"/>
    </row>
    <row r="353" spans="1:56" ht="25" customHeight="1">
      <c r="A353" s="1163"/>
      <c r="B353" s="1191"/>
      <c r="C353" s="1191"/>
      <c r="D353" s="1191"/>
      <c r="E353" s="1191"/>
      <c r="F353" s="1191"/>
      <c r="G353" s="1191"/>
      <c r="H353" s="1191"/>
      <c r="I353" s="1191"/>
      <c r="J353" s="1191"/>
      <c r="K353" s="1191"/>
      <c r="L353" s="1191"/>
      <c r="M353" s="1191"/>
      <c r="N353" s="1191"/>
      <c r="O353" s="1191"/>
      <c r="P353" s="1191"/>
      <c r="Q353" s="1191"/>
      <c r="R353" s="1191"/>
      <c r="S353" s="1191"/>
      <c r="T353" s="1191"/>
      <c r="U353" s="1191"/>
      <c r="V353" s="1191"/>
      <c r="W353" s="1191"/>
      <c r="X353" s="1191"/>
      <c r="Y353" s="1191"/>
      <c r="Z353" s="1191"/>
      <c r="AA353" s="1191"/>
      <c r="AB353" s="1191"/>
      <c r="AC353" s="1191"/>
      <c r="AD353" s="1180"/>
      <c r="AE353" s="1194"/>
      <c r="AF353" s="692"/>
      <c r="AG353" s="692"/>
      <c r="AH353" s="692"/>
      <c r="AI353" s="692"/>
      <c r="AJ353" s="692"/>
      <c r="AK353" s="692"/>
      <c r="AL353" s="692"/>
      <c r="AM353" s="692"/>
      <c r="AN353" s="692"/>
      <c r="AO353" s="692"/>
      <c r="AP353" s="692"/>
      <c r="AQ353" s="692"/>
      <c r="AR353" s="692"/>
      <c r="AS353" s="692"/>
      <c r="AT353" s="692"/>
      <c r="AU353" s="692"/>
      <c r="AV353" s="692"/>
      <c r="AW353" s="692"/>
      <c r="AX353" s="692"/>
      <c r="AY353" s="692"/>
      <c r="AZ353" s="692"/>
      <c r="BA353" s="692"/>
      <c r="BB353" s="692"/>
      <c r="BC353" s="692"/>
      <c r="BD353" s="692"/>
    </row>
    <row r="354" spans="1:56" ht="25" customHeight="1">
      <c r="A354" s="1163"/>
      <c r="B354" s="1191"/>
      <c r="C354" s="1191"/>
      <c r="D354" s="1191"/>
      <c r="E354" s="1191"/>
      <c r="F354" s="1191"/>
      <c r="G354" s="1191"/>
      <c r="H354" s="1191"/>
      <c r="I354" s="1191"/>
      <c r="J354" s="1191"/>
      <c r="K354" s="1191"/>
      <c r="L354" s="1191"/>
      <c r="M354" s="1191"/>
      <c r="N354" s="1191"/>
      <c r="O354" s="1191"/>
      <c r="P354" s="1191"/>
      <c r="Q354" s="1191"/>
      <c r="R354" s="1191"/>
      <c r="S354" s="1191"/>
      <c r="T354" s="1191"/>
      <c r="U354" s="1191"/>
      <c r="V354" s="1191"/>
      <c r="W354" s="1191"/>
      <c r="X354" s="1191"/>
      <c r="Y354" s="1191"/>
      <c r="Z354" s="1191"/>
      <c r="AA354" s="1191"/>
      <c r="AB354" s="1191"/>
      <c r="AC354" s="1191"/>
      <c r="AD354" s="1165"/>
      <c r="AE354" s="1171"/>
      <c r="AF354" s="692"/>
      <c r="AG354" s="692"/>
      <c r="AH354" s="692"/>
      <c r="AI354" s="692"/>
      <c r="AJ354" s="692"/>
      <c r="AK354" s="692"/>
      <c r="AL354" s="692"/>
      <c r="AM354" s="692"/>
      <c r="AN354" s="692"/>
      <c r="AO354" s="692"/>
      <c r="AP354" s="692"/>
      <c r="AQ354" s="692"/>
      <c r="AR354" s="692"/>
      <c r="AS354" s="692"/>
      <c r="AT354" s="692"/>
      <c r="AU354" s="692"/>
      <c r="AV354" s="692"/>
      <c r="AW354" s="692"/>
      <c r="AX354" s="692"/>
      <c r="AY354" s="692"/>
      <c r="AZ354" s="692"/>
      <c r="BA354" s="692"/>
      <c r="BB354" s="692"/>
      <c r="BC354" s="692"/>
      <c r="BD354" s="692"/>
    </row>
    <row r="355" spans="1:56" ht="25" customHeight="1">
      <c r="A355" s="1163"/>
      <c r="B355" s="1191"/>
      <c r="C355" s="1191"/>
      <c r="D355" s="1191"/>
      <c r="E355" s="1191"/>
      <c r="F355" s="1191"/>
      <c r="G355" s="1191"/>
      <c r="H355" s="1191"/>
      <c r="I355" s="1191"/>
      <c r="J355" s="1191"/>
      <c r="K355" s="1191"/>
      <c r="L355" s="1191"/>
      <c r="M355" s="1191"/>
      <c r="N355" s="1191"/>
      <c r="O355" s="1191"/>
      <c r="P355" s="1191"/>
      <c r="Q355" s="1191"/>
      <c r="R355" s="1191"/>
      <c r="S355" s="1191"/>
      <c r="T355" s="1191"/>
      <c r="U355" s="1191"/>
      <c r="V355" s="1191"/>
      <c r="W355" s="1191"/>
      <c r="X355" s="1191"/>
      <c r="Y355" s="1191"/>
      <c r="Z355" s="1191"/>
      <c r="AA355" s="1191"/>
      <c r="AB355" s="1191"/>
      <c r="AC355" s="1191"/>
      <c r="AD355" s="1165"/>
      <c r="AE355" s="1171"/>
      <c r="AF355" s="692"/>
      <c r="AG355" s="692"/>
      <c r="AH355" s="692"/>
      <c r="AI355" s="692"/>
      <c r="AJ355" s="692"/>
      <c r="AK355" s="692"/>
      <c r="AL355" s="692"/>
      <c r="AM355" s="692"/>
      <c r="AN355" s="692"/>
      <c r="AO355" s="692"/>
      <c r="AP355" s="692"/>
      <c r="AQ355" s="692"/>
      <c r="AR355" s="692"/>
      <c r="AS355" s="692"/>
      <c r="AT355" s="692"/>
      <c r="AU355" s="692"/>
      <c r="AV355" s="692"/>
      <c r="AW355" s="692"/>
      <c r="AX355" s="692"/>
      <c r="AY355" s="692"/>
      <c r="AZ355" s="692"/>
      <c r="BA355" s="692"/>
      <c r="BB355" s="692"/>
      <c r="BC355" s="692"/>
      <c r="BD355" s="692"/>
    </row>
    <row r="356" spans="1:56" ht="25" customHeight="1">
      <c r="A356" s="1163"/>
      <c r="B356" s="1191"/>
      <c r="C356" s="1191"/>
      <c r="D356" s="1191"/>
      <c r="E356" s="1191"/>
      <c r="F356" s="1191"/>
      <c r="G356" s="1191"/>
      <c r="H356" s="1191"/>
      <c r="I356" s="1191"/>
      <c r="J356" s="1191"/>
      <c r="K356" s="1191"/>
      <c r="L356" s="1191"/>
      <c r="M356" s="1191"/>
      <c r="N356" s="1191"/>
      <c r="O356" s="1191"/>
      <c r="P356" s="1191"/>
      <c r="Q356" s="1191"/>
      <c r="R356" s="1191"/>
      <c r="S356" s="1191"/>
      <c r="T356" s="1191"/>
      <c r="U356" s="1191"/>
      <c r="V356" s="1191"/>
      <c r="W356" s="1191"/>
      <c r="X356" s="1191"/>
      <c r="Y356" s="1191"/>
      <c r="Z356" s="1191"/>
      <c r="AA356" s="1191"/>
      <c r="AB356" s="1191"/>
      <c r="AC356" s="1191"/>
      <c r="AD356" s="1165"/>
      <c r="AE356" s="1171"/>
      <c r="AF356" s="692"/>
      <c r="AG356" s="692"/>
      <c r="AH356" s="692"/>
      <c r="AI356" s="692"/>
      <c r="AJ356" s="692"/>
      <c r="AK356" s="692"/>
      <c r="AL356" s="692"/>
      <c r="AM356" s="692"/>
      <c r="AN356" s="692"/>
      <c r="AO356" s="692"/>
      <c r="AP356" s="692"/>
      <c r="AQ356" s="692"/>
      <c r="AR356" s="692"/>
      <c r="AS356" s="692"/>
      <c r="AT356" s="692"/>
      <c r="AU356" s="692"/>
      <c r="AV356" s="692"/>
      <c r="AW356" s="692"/>
      <c r="AX356" s="692"/>
      <c r="AY356" s="692"/>
      <c r="AZ356" s="692"/>
      <c r="BA356" s="692"/>
      <c r="BB356" s="692"/>
      <c r="BC356" s="692"/>
      <c r="BD356" s="692"/>
    </row>
    <row r="357" spans="1:56" ht="25" customHeight="1">
      <c r="A357" s="1163"/>
      <c r="B357" s="1191"/>
      <c r="C357" s="1191"/>
      <c r="D357" s="1191"/>
      <c r="E357" s="1191"/>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80"/>
      <c r="AE357" s="1194"/>
      <c r="AF357" s="692"/>
      <c r="AG357" s="692"/>
      <c r="AH357" s="692"/>
      <c r="AI357" s="692"/>
      <c r="AJ357" s="692"/>
      <c r="AK357" s="692"/>
      <c r="AL357" s="692"/>
      <c r="AM357" s="692"/>
      <c r="AN357" s="692"/>
      <c r="AO357" s="692"/>
      <c r="AP357" s="692"/>
      <c r="AQ357" s="692"/>
      <c r="AR357" s="692"/>
      <c r="AS357" s="692"/>
      <c r="AT357" s="692"/>
      <c r="AU357" s="692"/>
      <c r="AV357" s="692"/>
      <c r="AW357" s="692"/>
      <c r="AX357" s="692"/>
      <c r="AY357" s="692"/>
      <c r="AZ357" s="692"/>
      <c r="BA357" s="692"/>
      <c r="BB357" s="692"/>
      <c r="BC357" s="692"/>
      <c r="BD357" s="692"/>
    </row>
    <row r="358" spans="1:56" ht="25" customHeight="1">
      <c r="A358" s="1163"/>
      <c r="B358" s="1191"/>
      <c r="C358" s="1191"/>
      <c r="D358" s="1191"/>
      <c r="E358" s="1191"/>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80"/>
      <c r="AE358" s="1194"/>
      <c r="AF358" s="692"/>
      <c r="AG358" s="692"/>
      <c r="AH358" s="692"/>
      <c r="AI358" s="692"/>
      <c r="AJ358" s="692"/>
      <c r="AK358" s="692"/>
      <c r="AL358" s="692"/>
      <c r="AM358" s="692"/>
      <c r="AN358" s="692"/>
      <c r="AO358" s="692"/>
      <c r="AP358" s="692"/>
      <c r="AQ358" s="692"/>
      <c r="AR358" s="692"/>
      <c r="AS358" s="692"/>
      <c r="AT358" s="692"/>
      <c r="AU358" s="692"/>
      <c r="AV358" s="692"/>
      <c r="AW358" s="692"/>
      <c r="AX358" s="692"/>
      <c r="AY358" s="692"/>
      <c r="AZ358" s="692"/>
      <c r="BA358" s="692"/>
      <c r="BB358" s="692"/>
      <c r="BC358" s="692"/>
      <c r="BD358" s="692"/>
    </row>
    <row r="359" spans="1:56" ht="25" customHeight="1">
      <c r="A359" s="1163"/>
      <c r="B359" s="1191"/>
      <c r="C359" s="1191"/>
      <c r="D359" s="1191"/>
      <c r="E359" s="1191"/>
      <c r="F359" s="1191"/>
      <c r="G359" s="1191"/>
      <c r="H359" s="1191"/>
      <c r="I359" s="1191"/>
      <c r="J359" s="1191"/>
      <c r="K359" s="1191"/>
      <c r="L359" s="1191"/>
      <c r="M359" s="1191"/>
      <c r="N359" s="1191"/>
      <c r="O359" s="1191"/>
      <c r="P359" s="1191"/>
      <c r="Q359" s="1191"/>
      <c r="R359" s="1191"/>
      <c r="S359" s="1191"/>
      <c r="T359" s="1191"/>
      <c r="U359" s="1191"/>
      <c r="V359" s="1191"/>
      <c r="W359" s="1191"/>
      <c r="X359" s="1191"/>
      <c r="Y359" s="1191"/>
      <c r="Z359" s="1191"/>
      <c r="AA359" s="1191"/>
      <c r="AB359" s="1191"/>
      <c r="AC359" s="1191"/>
      <c r="AD359" s="1165"/>
      <c r="AE359" s="1171"/>
      <c r="AF359" s="692"/>
      <c r="AG359" s="692"/>
      <c r="AH359" s="692"/>
      <c r="AI359" s="692"/>
      <c r="AJ359" s="692"/>
      <c r="AK359" s="692"/>
      <c r="AL359" s="692"/>
      <c r="AM359" s="692"/>
      <c r="AN359" s="692"/>
      <c r="AO359" s="692"/>
      <c r="AP359" s="692"/>
      <c r="AQ359" s="692"/>
      <c r="AR359" s="692"/>
      <c r="AS359" s="692"/>
      <c r="AT359" s="692"/>
      <c r="AU359" s="692"/>
      <c r="AV359" s="692"/>
      <c r="AW359" s="692"/>
      <c r="AX359" s="692"/>
      <c r="AY359" s="692"/>
      <c r="AZ359" s="692"/>
      <c r="BA359" s="692"/>
      <c r="BB359" s="692"/>
      <c r="BC359" s="692"/>
      <c r="BD359" s="692"/>
    </row>
    <row r="360" spans="1:56" ht="25" customHeight="1">
      <c r="A360" s="1163"/>
      <c r="B360" s="1191"/>
      <c r="C360" s="1191"/>
      <c r="D360" s="1191"/>
      <c r="E360" s="1191"/>
      <c r="F360" s="1191"/>
      <c r="G360" s="1191"/>
      <c r="H360" s="1191"/>
      <c r="I360" s="1191"/>
      <c r="J360" s="1191"/>
      <c r="K360" s="1191"/>
      <c r="L360" s="1191"/>
      <c r="M360" s="1191"/>
      <c r="N360" s="1191"/>
      <c r="O360" s="1191"/>
      <c r="P360" s="1191"/>
      <c r="Q360" s="1191"/>
      <c r="R360" s="1191"/>
      <c r="S360" s="1191"/>
      <c r="T360" s="1191"/>
      <c r="U360" s="1191"/>
      <c r="V360" s="1191"/>
      <c r="W360" s="1191"/>
      <c r="X360" s="1191"/>
      <c r="Y360" s="1191"/>
      <c r="Z360" s="1191"/>
      <c r="AA360" s="1191"/>
      <c r="AB360" s="1191"/>
      <c r="AC360" s="1191"/>
      <c r="AD360" s="1165"/>
      <c r="AE360" s="1171"/>
      <c r="AF360" s="692"/>
      <c r="AG360" s="692"/>
      <c r="AH360" s="692"/>
      <c r="AI360" s="692"/>
      <c r="AJ360" s="692"/>
      <c r="AK360" s="692"/>
      <c r="AL360" s="692"/>
      <c r="AM360" s="692"/>
      <c r="AN360" s="692"/>
      <c r="AO360" s="692"/>
      <c r="AP360" s="692"/>
      <c r="AQ360" s="692"/>
      <c r="AR360" s="692"/>
      <c r="AS360" s="692"/>
      <c r="AT360" s="692"/>
      <c r="AU360" s="692"/>
      <c r="AV360" s="692"/>
      <c r="AW360" s="692"/>
      <c r="AX360" s="692"/>
      <c r="AY360" s="692"/>
      <c r="AZ360" s="692"/>
      <c r="BA360" s="692"/>
      <c r="BB360" s="692"/>
      <c r="BC360" s="692"/>
      <c r="BD360" s="692"/>
    </row>
    <row r="361" spans="1:56" ht="25" customHeight="1">
      <c r="A361" s="1163"/>
      <c r="B361" s="1191"/>
      <c r="C361" s="1191"/>
      <c r="D361" s="1191"/>
      <c r="E361" s="1191"/>
      <c r="F361" s="1191"/>
      <c r="G361" s="1191"/>
      <c r="H361" s="1191"/>
      <c r="I361" s="1191"/>
      <c r="J361" s="1191"/>
      <c r="K361" s="1191"/>
      <c r="L361" s="1191"/>
      <c r="M361" s="1191"/>
      <c r="N361" s="1191"/>
      <c r="O361" s="1191"/>
      <c r="P361" s="1191"/>
      <c r="Q361" s="1191"/>
      <c r="R361" s="1191"/>
      <c r="S361" s="1191"/>
      <c r="T361" s="1191"/>
      <c r="U361" s="1191"/>
      <c r="V361" s="1191"/>
      <c r="W361" s="1191"/>
      <c r="X361" s="1191"/>
      <c r="Y361" s="1191"/>
      <c r="Z361" s="1191"/>
      <c r="AA361" s="1191"/>
      <c r="AB361" s="1191"/>
      <c r="AC361" s="1191"/>
      <c r="AD361" s="1180"/>
      <c r="AE361" s="1194"/>
      <c r="AF361" s="692"/>
      <c r="AG361" s="692"/>
      <c r="AH361" s="692"/>
      <c r="AI361" s="692"/>
      <c r="AJ361" s="692"/>
      <c r="AK361" s="692"/>
      <c r="AL361" s="692"/>
      <c r="AM361" s="692"/>
      <c r="AN361" s="692"/>
      <c r="AO361" s="692"/>
      <c r="AP361" s="692"/>
      <c r="AQ361" s="692"/>
      <c r="AR361" s="692"/>
      <c r="AS361" s="692"/>
      <c r="AT361" s="692"/>
      <c r="AU361" s="692"/>
      <c r="AV361" s="692"/>
      <c r="AW361" s="692"/>
      <c r="AX361" s="692"/>
      <c r="AY361" s="692"/>
      <c r="AZ361" s="692"/>
      <c r="BA361" s="692"/>
      <c r="BB361" s="692"/>
      <c r="BC361" s="692"/>
      <c r="BD361" s="692"/>
    </row>
    <row r="362" spans="1:56" ht="25" customHeight="1">
      <c r="A362" s="1163"/>
      <c r="B362" s="1191"/>
      <c r="C362" s="1191"/>
      <c r="D362" s="1191"/>
      <c r="E362" s="1191"/>
      <c r="F362" s="1191"/>
      <c r="G362" s="1191"/>
      <c r="H362" s="1191"/>
      <c r="I362" s="1191"/>
      <c r="J362" s="1191"/>
      <c r="K362" s="1191"/>
      <c r="L362" s="1191"/>
      <c r="M362" s="1191"/>
      <c r="N362" s="1191"/>
      <c r="O362" s="1191"/>
      <c r="P362" s="1191"/>
      <c r="Q362" s="1191"/>
      <c r="R362" s="1191"/>
      <c r="S362" s="1191"/>
      <c r="T362" s="1191"/>
      <c r="U362" s="1191"/>
      <c r="V362" s="1191"/>
      <c r="W362" s="1191"/>
      <c r="X362" s="1191"/>
      <c r="Y362" s="1191"/>
      <c r="Z362" s="1191"/>
      <c r="AA362" s="1191"/>
      <c r="AB362" s="1191"/>
      <c r="AC362" s="1191"/>
      <c r="AD362" s="1180"/>
      <c r="AE362" s="1194"/>
      <c r="AF362" s="692"/>
      <c r="AG362" s="692"/>
      <c r="AH362" s="692"/>
      <c r="AI362" s="692"/>
      <c r="AJ362" s="692"/>
      <c r="AK362" s="692"/>
      <c r="AL362" s="692"/>
      <c r="AM362" s="692"/>
      <c r="AN362" s="692"/>
      <c r="AO362" s="692"/>
      <c r="AP362" s="692"/>
      <c r="AQ362" s="692"/>
      <c r="AR362" s="692"/>
      <c r="AS362" s="692"/>
      <c r="AT362" s="692"/>
      <c r="AU362" s="692"/>
      <c r="AV362" s="692"/>
      <c r="AW362" s="692"/>
      <c r="AX362" s="692"/>
      <c r="AY362" s="692"/>
      <c r="AZ362" s="692"/>
      <c r="BA362" s="692"/>
      <c r="BB362" s="692"/>
      <c r="BC362" s="692"/>
      <c r="BD362" s="692"/>
    </row>
    <row r="363" spans="1:56" ht="25" customHeight="1">
      <c r="A363" s="1163"/>
      <c r="B363" s="1191"/>
      <c r="C363" s="1191"/>
      <c r="D363" s="1191"/>
      <c r="E363" s="1191"/>
      <c r="F363" s="1191"/>
      <c r="G363" s="1191"/>
      <c r="H363" s="1191"/>
      <c r="I363" s="1191"/>
      <c r="J363" s="1191"/>
      <c r="K363" s="1191"/>
      <c r="L363" s="1191"/>
      <c r="M363" s="1191"/>
      <c r="N363" s="1191"/>
      <c r="O363" s="1191"/>
      <c r="P363" s="1191"/>
      <c r="Q363" s="1191"/>
      <c r="R363" s="1191"/>
      <c r="S363" s="1191"/>
      <c r="T363" s="1191"/>
      <c r="U363" s="1191"/>
      <c r="V363" s="1191"/>
      <c r="W363" s="1191"/>
      <c r="X363" s="1191"/>
      <c r="Y363" s="1191"/>
      <c r="Z363" s="1191"/>
      <c r="AA363" s="1191"/>
      <c r="AB363" s="1191"/>
      <c r="AC363" s="1191"/>
      <c r="AD363" s="1165"/>
      <c r="AE363" s="1171"/>
      <c r="AF363" s="692"/>
      <c r="AG363" s="692"/>
      <c r="AH363" s="692"/>
      <c r="AI363" s="692"/>
      <c r="AJ363" s="692"/>
      <c r="AK363" s="692"/>
      <c r="AL363" s="692"/>
      <c r="AM363" s="692"/>
      <c r="AN363" s="692"/>
      <c r="AO363" s="692"/>
      <c r="AP363" s="692"/>
      <c r="AQ363" s="692"/>
      <c r="AR363" s="692"/>
      <c r="AS363" s="692"/>
      <c r="AT363" s="692"/>
      <c r="AU363" s="692"/>
      <c r="AV363" s="692"/>
      <c r="AW363" s="692"/>
      <c r="AX363" s="692"/>
      <c r="AY363" s="692"/>
      <c r="AZ363" s="692"/>
      <c r="BA363" s="692"/>
      <c r="BB363" s="692"/>
      <c r="BC363" s="692"/>
      <c r="BD363" s="692"/>
    </row>
    <row r="364" spans="1:56" ht="25" customHeight="1">
      <c r="A364" s="1163"/>
      <c r="B364" s="1191"/>
      <c r="C364" s="1191"/>
      <c r="D364" s="1191"/>
      <c r="E364" s="1191"/>
      <c r="F364" s="1191"/>
      <c r="G364" s="1191"/>
      <c r="H364" s="1191"/>
      <c r="I364" s="1191"/>
      <c r="J364" s="1191"/>
      <c r="K364" s="1191"/>
      <c r="L364" s="1191"/>
      <c r="M364" s="1191"/>
      <c r="N364" s="1191"/>
      <c r="O364" s="1191"/>
      <c r="P364" s="1191"/>
      <c r="Q364" s="1191"/>
      <c r="R364" s="1191"/>
      <c r="S364" s="1191"/>
      <c r="T364" s="1191"/>
      <c r="U364" s="1191"/>
      <c r="V364" s="1191"/>
      <c r="W364" s="1191"/>
      <c r="X364" s="1191"/>
      <c r="Y364" s="1191"/>
      <c r="Z364" s="1191"/>
      <c r="AA364" s="1191"/>
      <c r="AB364" s="1191"/>
      <c r="AC364" s="1191"/>
      <c r="AD364" s="1165"/>
      <c r="AE364" s="1171"/>
      <c r="AF364" s="692"/>
      <c r="AG364" s="692"/>
      <c r="AH364" s="692"/>
      <c r="AI364" s="692"/>
      <c r="AJ364" s="692"/>
      <c r="AK364" s="692"/>
      <c r="AL364" s="692"/>
      <c r="AM364" s="692"/>
      <c r="AN364" s="692"/>
      <c r="AO364" s="692"/>
      <c r="AP364" s="692"/>
      <c r="AQ364" s="692"/>
      <c r="AR364" s="692"/>
      <c r="AS364" s="692"/>
      <c r="AT364" s="692"/>
      <c r="AU364" s="692"/>
      <c r="AV364" s="692"/>
      <c r="AW364" s="692"/>
      <c r="AX364" s="692"/>
      <c r="AY364" s="692"/>
      <c r="AZ364" s="692"/>
      <c r="BA364" s="692"/>
      <c r="BB364" s="692"/>
      <c r="BC364" s="692"/>
      <c r="BD364" s="692"/>
    </row>
    <row r="365" spans="1:56" ht="25" customHeight="1">
      <c r="A365" s="1163"/>
      <c r="B365" s="1191"/>
      <c r="C365" s="1191"/>
      <c r="D365" s="1191"/>
      <c r="E365" s="1191"/>
      <c r="F365" s="1191"/>
      <c r="G365" s="1191"/>
      <c r="H365" s="1191"/>
      <c r="I365" s="1191"/>
      <c r="J365" s="1191"/>
      <c r="K365" s="1191"/>
      <c r="L365" s="1191"/>
      <c r="M365" s="1191"/>
      <c r="N365" s="1191"/>
      <c r="O365" s="1191"/>
      <c r="P365" s="1191"/>
      <c r="Q365" s="1191"/>
      <c r="R365" s="1191"/>
      <c r="S365" s="1191"/>
      <c r="T365" s="1191"/>
      <c r="U365" s="1191"/>
      <c r="V365" s="1191"/>
      <c r="W365" s="1191"/>
      <c r="X365" s="1191"/>
      <c r="Y365" s="1191"/>
      <c r="Z365" s="1191"/>
      <c r="AA365" s="1191"/>
      <c r="AB365" s="1191"/>
      <c r="AC365" s="1191"/>
      <c r="AD365" s="1165"/>
      <c r="AE365" s="1171"/>
      <c r="AF365" s="692"/>
      <c r="AG365" s="692"/>
      <c r="AH365" s="692"/>
      <c r="AI365" s="692"/>
      <c r="AJ365" s="692"/>
      <c r="AK365" s="692"/>
      <c r="AL365" s="692"/>
      <c r="AM365" s="692"/>
      <c r="AN365" s="692"/>
      <c r="AO365" s="692"/>
      <c r="AP365" s="692"/>
      <c r="AQ365" s="692"/>
      <c r="AR365" s="692"/>
      <c r="AS365" s="692"/>
      <c r="AT365" s="692"/>
      <c r="AU365" s="692"/>
      <c r="AV365" s="692"/>
      <c r="AW365" s="692"/>
      <c r="AX365" s="692"/>
      <c r="AY365" s="692"/>
      <c r="AZ365" s="692"/>
      <c r="BA365" s="692"/>
      <c r="BB365" s="692"/>
      <c r="BC365" s="692"/>
      <c r="BD365" s="692"/>
    </row>
    <row r="366" spans="1:56" ht="25" customHeight="1">
      <c r="A366" s="1163"/>
      <c r="B366" s="1191"/>
      <c r="C366" s="1191"/>
      <c r="D366" s="1191"/>
      <c r="E366" s="1191"/>
      <c r="F366" s="1191"/>
      <c r="G366" s="1191"/>
      <c r="H366" s="1191"/>
      <c r="I366" s="1191"/>
      <c r="J366" s="1191"/>
      <c r="K366" s="1191"/>
      <c r="L366" s="1191"/>
      <c r="M366" s="1191"/>
      <c r="N366" s="1191"/>
      <c r="O366" s="1191"/>
      <c r="P366" s="1191"/>
      <c r="Q366" s="1191"/>
      <c r="R366" s="1191"/>
      <c r="S366" s="1191"/>
      <c r="T366" s="1191"/>
      <c r="U366" s="1191"/>
      <c r="V366" s="1191"/>
      <c r="W366" s="1191"/>
      <c r="X366" s="1191"/>
      <c r="Y366" s="1191"/>
      <c r="Z366" s="1191"/>
      <c r="AA366" s="1191"/>
      <c r="AB366" s="1191"/>
      <c r="AC366" s="1191"/>
      <c r="AD366" s="1180"/>
      <c r="AE366" s="1194"/>
      <c r="AF366" s="692"/>
      <c r="AG366" s="692"/>
      <c r="AH366" s="692"/>
      <c r="AI366" s="692"/>
      <c r="AJ366" s="692"/>
      <c r="AK366" s="692"/>
      <c r="AL366" s="692"/>
      <c r="AM366" s="692"/>
      <c r="AN366" s="692"/>
      <c r="AO366" s="692"/>
      <c r="AP366" s="692"/>
      <c r="AQ366" s="692"/>
      <c r="AR366" s="692"/>
      <c r="AS366" s="692"/>
      <c r="AT366" s="692"/>
      <c r="AU366" s="692"/>
      <c r="AV366" s="692"/>
      <c r="AW366" s="692"/>
      <c r="AX366" s="692"/>
      <c r="AY366" s="692"/>
      <c r="AZ366" s="692"/>
      <c r="BA366" s="692"/>
      <c r="BB366" s="692"/>
      <c r="BC366" s="692"/>
      <c r="BD366" s="692"/>
    </row>
    <row r="367" spans="1:56" ht="25" customHeight="1">
      <c r="A367" s="1163"/>
      <c r="B367" s="1191"/>
      <c r="C367" s="1191"/>
      <c r="D367" s="1191"/>
      <c r="E367" s="1191"/>
      <c r="F367" s="1191"/>
      <c r="G367" s="1191"/>
      <c r="H367" s="1191"/>
      <c r="I367" s="1191"/>
      <c r="J367" s="1191"/>
      <c r="K367" s="1191"/>
      <c r="L367" s="1191"/>
      <c r="M367" s="1191"/>
      <c r="N367" s="1191"/>
      <c r="O367" s="1191"/>
      <c r="P367" s="1191"/>
      <c r="Q367" s="1191"/>
      <c r="R367" s="1191"/>
      <c r="S367" s="1191"/>
      <c r="T367" s="1191"/>
      <c r="U367" s="1191"/>
      <c r="V367" s="1191"/>
      <c r="W367" s="1191"/>
      <c r="X367" s="1191"/>
      <c r="Y367" s="1191"/>
      <c r="Z367" s="1191"/>
      <c r="AA367" s="1191"/>
      <c r="AB367" s="1191"/>
      <c r="AC367" s="1191"/>
      <c r="AD367" s="1180"/>
      <c r="AE367" s="1194"/>
      <c r="AF367" s="692"/>
      <c r="AG367" s="692"/>
      <c r="AH367" s="692"/>
      <c r="AI367" s="692"/>
      <c r="AJ367" s="692"/>
      <c r="AK367" s="692"/>
      <c r="AL367" s="692"/>
      <c r="AM367" s="692"/>
      <c r="AN367" s="692"/>
      <c r="AO367" s="692"/>
      <c r="AP367" s="692"/>
      <c r="AQ367" s="692"/>
      <c r="AR367" s="692"/>
      <c r="AS367" s="692"/>
      <c r="AT367" s="692"/>
      <c r="AU367" s="692"/>
      <c r="AV367" s="692"/>
      <c r="AW367" s="692"/>
      <c r="AX367" s="692"/>
      <c r="AY367" s="692"/>
      <c r="AZ367" s="692"/>
      <c r="BA367" s="692"/>
      <c r="BB367" s="692"/>
      <c r="BC367" s="692"/>
      <c r="BD367" s="692"/>
    </row>
    <row r="368" spans="1:56" ht="25" customHeight="1">
      <c r="A368" s="1163"/>
      <c r="B368" s="1191"/>
      <c r="C368" s="1191"/>
      <c r="D368" s="1191"/>
      <c r="E368" s="1191"/>
      <c r="F368" s="1191"/>
      <c r="G368" s="1191"/>
      <c r="H368" s="1191"/>
      <c r="I368" s="1191"/>
      <c r="J368" s="1191"/>
      <c r="K368" s="1191"/>
      <c r="L368" s="1191"/>
      <c r="M368" s="1191"/>
      <c r="N368" s="1191"/>
      <c r="O368" s="1191"/>
      <c r="P368" s="1191"/>
      <c r="Q368" s="1191"/>
      <c r="R368" s="1191"/>
      <c r="S368" s="1191"/>
      <c r="T368" s="1191"/>
      <c r="U368" s="1191"/>
      <c r="V368" s="1191"/>
      <c r="W368" s="1191"/>
      <c r="X368" s="1191"/>
      <c r="Y368" s="1191"/>
      <c r="Z368" s="1191"/>
      <c r="AA368" s="1191"/>
      <c r="AB368" s="1191"/>
      <c r="AC368" s="1191"/>
      <c r="AD368" s="1165"/>
      <c r="AE368" s="1171"/>
      <c r="AF368" s="692"/>
      <c r="AG368" s="692"/>
      <c r="AH368" s="692"/>
      <c r="AI368" s="692"/>
      <c r="AJ368" s="692"/>
      <c r="AK368" s="692"/>
      <c r="AL368" s="692"/>
      <c r="AM368" s="692"/>
      <c r="AN368" s="692"/>
      <c r="AO368" s="692"/>
      <c r="AP368" s="692"/>
      <c r="AQ368" s="692"/>
      <c r="AR368" s="692"/>
      <c r="AS368" s="692"/>
      <c r="AT368" s="692"/>
      <c r="AU368" s="692"/>
      <c r="AV368" s="692"/>
      <c r="AW368" s="692"/>
      <c r="AX368" s="692"/>
      <c r="AY368" s="692"/>
      <c r="AZ368" s="692"/>
      <c r="BA368" s="692"/>
      <c r="BB368" s="692"/>
      <c r="BC368" s="692"/>
      <c r="BD368" s="692"/>
    </row>
    <row r="369" spans="1:56" ht="25" customHeight="1">
      <c r="A369" s="1163"/>
      <c r="B369" s="1191"/>
      <c r="C369" s="1191"/>
      <c r="D369" s="1191"/>
      <c r="E369" s="1191"/>
      <c r="F369" s="1191"/>
      <c r="G369" s="1191"/>
      <c r="H369" s="1191"/>
      <c r="I369" s="1191"/>
      <c r="J369" s="1191"/>
      <c r="K369" s="1191"/>
      <c r="L369" s="1191"/>
      <c r="M369" s="1191"/>
      <c r="N369" s="1191"/>
      <c r="O369" s="1191"/>
      <c r="P369" s="1191"/>
      <c r="Q369" s="1191"/>
      <c r="R369" s="1191"/>
      <c r="S369" s="1191"/>
      <c r="T369" s="1191"/>
      <c r="U369" s="1191"/>
      <c r="V369" s="1191"/>
      <c r="W369" s="1191"/>
      <c r="X369" s="1191"/>
      <c r="Y369" s="1191"/>
      <c r="Z369" s="1191"/>
      <c r="AA369" s="1191"/>
      <c r="AB369" s="1191"/>
      <c r="AC369" s="1191"/>
      <c r="AD369" s="1180"/>
      <c r="AE369" s="1194"/>
      <c r="AF369" s="692"/>
      <c r="AG369" s="692"/>
      <c r="AH369" s="692"/>
      <c r="AI369" s="692"/>
      <c r="AJ369" s="692"/>
      <c r="AK369" s="692"/>
      <c r="AL369" s="692"/>
      <c r="AM369" s="692"/>
      <c r="AN369" s="692"/>
      <c r="AO369" s="692"/>
      <c r="AP369" s="692"/>
      <c r="AQ369" s="692"/>
      <c r="AR369" s="692"/>
      <c r="AS369" s="692"/>
      <c r="AT369" s="692"/>
      <c r="AU369" s="692"/>
      <c r="AV369" s="692"/>
      <c r="AW369" s="692"/>
      <c r="AX369" s="692"/>
      <c r="AY369" s="692"/>
      <c r="AZ369" s="692"/>
      <c r="BA369" s="692"/>
      <c r="BB369" s="692"/>
      <c r="BC369" s="692"/>
      <c r="BD369" s="692"/>
    </row>
    <row r="370" spans="1:56" ht="25" customHeight="1">
      <c r="A370" s="1163"/>
      <c r="B370" s="1191"/>
      <c r="C370" s="1191"/>
      <c r="D370" s="1191"/>
      <c r="E370" s="1191"/>
      <c r="F370" s="1191"/>
      <c r="G370" s="1191"/>
      <c r="H370" s="1191"/>
      <c r="I370" s="1191"/>
      <c r="J370" s="1191"/>
      <c r="K370" s="1191"/>
      <c r="L370" s="1191"/>
      <c r="M370" s="1191"/>
      <c r="N370" s="1191"/>
      <c r="O370" s="1191"/>
      <c r="P370" s="1191"/>
      <c r="Q370" s="1191"/>
      <c r="R370" s="1191"/>
      <c r="S370" s="1191"/>
      <c r="T370" s="1191"/>
      <c r="U370" s="1191"/>
      <c r="V370" s="1191"/>
      <c r="W370" s="1191"/>
      <c r="X370" s="1191"/>
      <c r="Y370" s="1191"/>
      <c r="Z370" s="1191"/>
      <c r="AA370" s="1191"/>
      <c r="AB370" s="1191"/>
      <c r="AC370" s="1191"/>
      <c r="AD370" s="1165"/>
      <c r="AE370" s="1171"/>
      <c r="AF370" s="692"/>
      <c r="AG370" s="692"/>
      <c r="AH370" s="692"/>
      <c r="AI370" s="692"/>
      <c r="AJ370" s="692"/>
      <c r="AK370" s="692"/>
      <c r="AL370" s="692"/>
      <c r="AM370" s="692"/>
      <c r="AN370" s="692"/>
      <c r="AO370" s="692"/>
      <c r="AP370" s="692"/>
      <c r="AQ370" s="692"/>
      <c r="AR370" s="692"/>
      <c r="AS370" s="692"/>
      <c r="AT370" s="692"/>
      <c r="AU370" s="692"/>
      <c r="AV370" s="692"/>
      <c r="AW370" s="692"/>
      <c r="AX370" s="692"/>
      <c r="AY370" s="692"/>
      <c r="AZ370" s="692"/>
      <c r="BA370" s="692"/>
      <c r="BB370" s="692"/>
      <c r="BC370" s="692"/>
      <c r="BD370" s="692"/>
    </row>
    <row r="371" spans="1:56" ht="25" customHeight="1">
      <c r="A371" s="1163"/>
      <c r="B371" s="1191"/>
      <c r="C371" s="1191"/>
      <c r="D371" s="1191"/>
      <c r="E371" s="1191"/>
      <c r="F371" s="1191"/>
      <c r="G371" s="1191"/>
      <c r="H371" s="1191"/>
      <c r="I371" s="1191"/>
      <c r="J371" s="1191"/>
      <c r="K371" s="1191"/>
      <c r="L371" s="1191"/>
      <c r="M371" s="1191"/>
      <c r="N371" s="1191"/>
      <c r="O371" s="1191"/>
      <c r="P371" s="1191"/>
      <c r="Q371" s="1191"/>
      <c r="R371" s="1191"/>
      <c r="S371" s="1191"/>
      <c r="T371" s="1191"/>
      <c r="U371" s="1191"/>
      <c r="V371" s="1191"/>
      <c r="W371" s="1191"/>
      <c r="X371" s="1191"/>
      <c r="Y371" s="1191"/>
      <c r="Z371" s="1191"/>
      <c r="AA371" s="1191"/>
      <c r="AB371" s="1191"/>
      <c r="AC371" s="1191"/>
      <c r="AD371" s="1165"/>
      <c r="AE371" s="1171"/>
      <c r="AF371" s="692"/>
      <c r="AG371" s="692"/>
      <c r="AH371" s="692"/>
      <c r="AI371" s="692"/>
      <c r="AJ371" s="692"/>
      <c r="AK371" s="692"/>
      <c r="AL371" s="692"/>
      <c r="AM371" s="692"/>
      <c r="AN371" s="692"/>
      <c r="AO371" s="692"/>
      <c r="AP371" s="692"/>
      <c r="AQ371" s="692"/>
      <c r="AR371" s="692"/>
      <c r="AS371" s="692"/>
      <c r="AT371" s="692"/>
      <c r="AU371" s="692"/>
      <c r="AV371" s="692"/>
      <c r="AW371" s="692"/>
      <c r="AX371" s="692"/>
      <c r="AY371" s="692"/>
      <c r="AZ371" s="692"/>
      <c r="BA371" s="692"/>
      <c r="BB371" s="692"/>
      <c r="BC371" s="692"/>
      <c r="BD371" s="692"/>
    </row>
    <row r="372" spans="1:56" ht="25" customHeight="1">
      <c r="A372" s="1163"/>
      <c r="B372" s="1191"/>
      <c r="C372" s="1191"/>
      <c r="D372" s="1191"/>
      <c r="E372" s="1191"/>
      <c r="F372" s="1191"/>
      <c r="G372" s="1191"/>
      <c r="H372" s="1191"/>
      <c r="I372" s="1191"/>
      <c r="J372" s="1191"/>
      <c r="K372" s="1191"/>
      <c r="L372" s="1191"/>
      <c r="M372" s="1191"/>
      <c r="N372" s="1191"/>
      <c r="O372" s="1191"/>
      <c r="P372" s="1191"/>
      <c r="Q372" s="1191"/>
      <c r="R372" s="1191"/>
      <c r="S372" s="1191"/>
      <c r="T372" s="1191"/>
      <c r="U372" s="1191"/>
      <c r="V372" s="1191"/>
      <c r="W372" s="1191"/>
      <c r="X372" s="1191"/>
      <c r="Y372" s="1191"/>
      <c r="Z372" s="1191"/>
      <c r="AA372" s="1191"/>
      <c r="AB372" s="1191"/>
      <c r="AC372" s="1191"/>
      <c r="AD372" s="1165"/>
      <c r="AE372" s="1171"/>
      <c r="AF372" s="692"/>
      <c r="AG372" s="692"/>
      <c r="AH372" s="692"/>
      <c r="AI372" s="692"/>
      <c r="AJ372" s="692"/>
      <c r="AK372" s="692"/>
      <c r="AL372" s="692"/>
      <c r="AM372" s="692"/>
      <c r="AN372" s="692"/>
      <c r="AO372" s="692"/>
      <c r="AP372" s="692"/>
      <c r="AQ372" s="692"/>
      <c r="AR372" s="692"/>
      <c r="AS372" s="692"/>
      <c r="AT372" s="692"/>
      <c r="AU372" s="692"/>
      <c r="AV372" s="692"/>
      <c r="AW372" s="692"/>
      <c r="AX372" s="692"/>
      <c r="AY372" s="692"/>
      <c r="AZ372" s="692"/>
      <c r="BA372" s="692"/>
      <c r="BB372" s="692"/>
      <c r="BC372" s="692"/>
      <c r="BD372" s="692"/>
    </row>
    <row r="373" spans="1:56" ht="25" customHeight="1">
      <c r="A373" s="1163"/>
      <c r="B373" s="1191"/>
      <c r="C373" s="1191"/>
      <c r="D373" s="1191"/>
      <c r="E373" s="1191"/>
      <c r="F373" s="1191"/>
      <c r="G373" s="1191"/>
      <c r="H373" s="1191"/>
      <c r="I373" s="1191"/>
      <c r="J373" s="1191"/>
      <c r="K373" s="1191"/>
      <c r="L373" s="1191"/>
      <c r="M373" s="1191"/>
      <c r="N373" s="1191"/>
      <c r="O373" s="1191"/>
      <c r="P373" s="1191"/>
      <c r="Q373" s="1191"/>
      <c r="R373" s="1191"/>
      <c r="S373" s="1191"/>
      <c r="T373" s="1191"/>
      <c r="U373" s="1191"/>
      <c r="V373" s="1191"/>
      <c r="W373" s="1191"/>
      <c r="X373" s="1191"/>
      <c r="Y373" s="1191"/>
      <c r="Z373" s="1191"/>
      <c r="AA373" s="1191"/>
      <c r="AB373" s="1191"/>
      <c r="AC373" s="1191"/>
      <c r="AD373" s="1180"/>
      <c r="AE373" s="1194"/>
      <c r="AF373" s="692"/>
      <c r="AG373" s="692"/>
      <c r="AH373" s="692"/>
      <c r="AI373" s="692"/>
      <c r="AJ373" s="692"/>
      <c r="AK373" s="692"/>
      <c r="AL373" s="692"/>
      <c r="AM373" s="692"/>
      <c r="AN373" s="692"/>
      <c r="AO373" s="692"/>
      <c r="AP373" s="692"/>
      <c r="AQ373" s="692"/>
      <c r="AR373" s="692"/>
      <c r="AS373" s="692"/>
      <c r="AT373" s="692"/>
      <c r="AU373" s="692"/>
      <c r="AV373" s="692"/>
      <c r="AW373" s="692"/>
      <c r="AX373" s="692"/>
      <c r="AY373" s="692"/>
      <c r="AZ373" s="692"/>
      <c r="BA373" s="692"/>
      <c r="BB373" s="692"/>
      <c r="BC373" s="692"/>
      <c r="BD373" s="692"/>
    </row>
    <row r="374" spans="1:56" ht="25" customHeight="1">
      <c r="A374" s="1163"/>
      <c r="B374" s="1191"/>
      <c r="C374" s="1191"/>
      <c r="D374" s="1191"/>
      <c r="E374" s="1191"/>
      <c r="F374" s="1191"/>
      <c r="G374" s="1191"/>
      <c r="H374" s="1191"/>
      <c r="I374" s="1191"/>
      <c r="J374" s="1191"/>
      <c r="K374" s="1191"/>
      <c r="L374" s="1191"/>
      <c r="M374" s="1191"/>
      <c r="N374" s="1191"/>
      <c r="O374" s="1191"/>
      <c r="P374" s="1191"/>
      <c r="Q374" s="1191"/>
      <c r="R374" s="1191"/>
      <c r="S374" s="1191"/>
      <c r="T374" s="1191"/>
      <c r="U374" s="1191"/>
      <c r="V374" s="1191"/>
      <c r="W374" s="1191"/>
      <c r="X374" s="1191"/>
      <c r="Y374" s="1191"/>
      <c r="Z374" s="1191"/>
      <c r="AA374" s="1191"/>
      <c r="AB374" s="1191"/>
      <c r="AC374" s="1191"/>
      <c r="AD374" s="1180"/>
      <c r="AE374" s="1194"/>
      <c r="AF374" s="692"/>
      <c r="AG374" s="692"/>
      <c r="AH374" s="692"/>
      <c r="AI374" s="692"/>
      <c r="AJ374" s="692"/>
      <c r="AK374" s="692"/>
      <c r="AL374" s="692"/>
      <c r="AM374" s="692"/>
      <c r="AN374" s="692"/>
      <c r="AO374" s="692"/>
      <c r="AP374" s="692"/>
      <c r="AQ374" s="692"/>
      <c r="AR374" s="692"/>
      <c r="AS374" s="692"/>
      <c r="AT374" s="692"/>
      <c r="AU374" s="692"/>
      <c r="AV374" s="692"/>
      <c r="AW374" s="692"/>
      <c r="AX374" s="692"/>
      <c r="AY374" s="692"/>
      <c r="AZ374" s="692"/>
      <c r="BA374" s="692"/>
      <c r="BB374" s="692"/>
      <c r="BC374" s="692"/>
      <c r="BD374" s="692"/>
    </row>
    <row r="375" spans="1:56" ht="25" customHeight="1">
      <c r="A375" s="1163"/>
      <c r="B375" s="1191"/>
      <c r="C375" s="1191"/>
      <c r="D375" s="1191"/>
      <c r="E375" s="1191"/>
      <c r="F375" s="1191"/>
      <c r="G375" s="1191"/>
      <c r="H375" s="1191"/>
      <c r="I375" s="1191"/>
      <c r="J375" s="1191"/>
      <c r="K375" s="1191"/>
      <c r="L375" s="1191"/>
      <c r="M375" s="1191"/>
      <c r="N375" s="1191"/>
      <c r="O375" s="1191"/>
      <c r="P375" s="1191"/>
      <c r="Q375" s="1191"/>
      <c r="R375" s="1191"/>
      <c r="S375" s="1191"/>
      <c r="T375" s="1191"/>
      <c r="U375" s="1191"/>
      <c r="V375" s="1191"/>
      <c r="W375" s="1191"/>
      <c r="X375" s="1191"/>
      <c r="Y375" s="1191"/>
      <c r="Z375" s="1191"/>
      <c r="AA375" s="1191"/>
      <c r="AB375" s="1191"/>
      <c r="AC375" s="1191"/>
      <c r="AD375" s="1165"/>
      <c r="AE375" s="1171"/>
      <c r="AF375" s="692"/>
      <c r="AG375" s="692"/>
      <c r="AH375" s="692"/>
      <c r="AI375" s="692"/>
      <c r="AJ375" s="692"/>
      <c r="AK375" s="692"/>
      <c r="AL375" s="692"/>
      <c r="AM375" s="692"/>
      <c r="AN375" s="692"/>
      <c r="AO375" s="692"/>
      <c r="AP375" s="692"/>
      <c r="AQ375" s="692"/>
      <c r="AR375" s="692"/>
      <c r="AS375" s="692"/>
      <c r="AT375" s="692"/>
      <c r="AU375" s="692"/>
      <c r="AV375" s="692"/>
      <c r="AW375" s="692"/>
      <c r="AX375" s="692"/>
      <c r="AY375" s="692"/>
      <c r="AZ375" s="692"/>
      <c r="BA375" s="692"/>
      <c r="BB375" s="692"/>
      <c r="BC375" s="692"/>
      <c r="BD375" s="692"/>
    </row>
    <row r="376" spans="1:56" ht="25" customHeight="1">
      <c r="A376" s="1163"/>
      <c r="B376" s="1191"/>
      <c r="C376" s="1191"/>
      <c r="D376" s="1191"/>
      <c r="E376" s="1191"/>
      <c r="F376" s="1191"/>
      <c r="G376" s="1191"/>
      <c r="H376" s="1191"/>
      <c r="I376" s="1191"/>
      <c r="J376" s="1191"/>
      <c r="K376" s="1191"/>
      <c r="L376" s="1191"/>
      <c r="M376" s="1191"/>
      <c r="N376" s="1191"/>
      <c r="O376" s="1191"/>
      <c r="P376" s="1191"/>
      <c r="Q376" s="1191"/>
      <c r="R376" s="1191"/>
      <c r="S376" s="1191"/>
      <c r="T376" s="1191"/>
      <c r="U376" s="1191"/>
      <c r="V376" s="1191"/>
      <c r="W376" s="1191"/>
      <c r="X376" s="1191"/>
      <c r="Y376" s="1191"/>
      <c r="Z376" s="1191"/>
      <c r="AA376" s="1191"/>
      <c r="AB376" s="1191"/>
      <c r="AC376" s="1191"/>
      <c r="AD376" s="1165"/>
      <c r="AE376" s="1171"/>
      <c r="AF376" s="692"/>
      <c r="AG376" s="692"/>
      <c r="AH376" s="692"/>
      <c r="AI376" s="692"/>
      <c r="AJ376" s="692"/>
      <c r="AK376" s="692"/>
      <c r="AL376" s="692"/>
      <c r="AM376" s="692"/>
      <c r="AN376" s="692"/>
      <c r="AO376" s="692"/>
      <c r="AP376" s="692"/>
      <c r="AQ376" s="692"/>
      <c r="AR376" s="692"/>
      <c r="AS376" s="692"/>
      <c r="AT376" s="692"/>
      <c r="AU376" s="692"/>
      <c r="AV376" s="692"/>
      <c r="AW376" s="692"/>
      <c r="AX376" s="692"/>
      <c r="AY376" s="692"/>
      <c r="AZ376" s="692"/>
      <c r="BA376" s="692"/>
      <c r="BB376" s="692"/>
      <c r="BC376" s="692"/>
      <c r="BD376" s="692"/>
    </row>
    <row r="377" spans="1:56" ht="25" customHeight="1">
      <c r="A377" s="1163"/>
      <c r="B377" s="1191"/>
      <c r="C377" s="1191"/>
      <c r="D377" s="1191"/>
      <c r="E377" s="1191"/>
      <c r="F377" s="1191"/>
      <c r="G377" s="1191"/>
      <c r="H377" s="1191"/>
      <c r="I377" s="1191"/>
      <c r="J377" s="1191"/>
      <c r="K377" s="1191"/>
      <c r="L377" s="1191"/>
      <c r="M377" s="1191"/>
      <c r="N377" s="1191"/>
      <c r="O377" s="1191"/>
      <c r="P377" s="1191"/>
      <c r="Q377" s="1191"/>
      <c r="R377" s="1191"/>
      <c r="S377" s="1191"/>
      <c r="T377" s="1191"/>
      <c r="U377" s="1191"/>
      <c r="V377" s="1191"/>
      <c r="W377" s="1191"/>
      <c r="X377" s="1191"/>
      <c r="Y377" s="1191"/>
      <c r="Z377" s="1191"/>
      <c r="AA377" s="1191"/>
      <c r="AB377" s="1191"/>
      <c r="AC377" s="1191"/>
      <c r="AD377" s="1165"/>
      <c r="AE377" s="1171"/>
      <c r="AF377" s="692"/>
      <c r="AG377" s="692"/>
      <c r="AH377" s="692"/>
      <c r="AI377" s="692"/>
      <c r="AJ377" s="692"/>
      <c r="AK377" s="692"/>
      <c r="AL377" s="692"/>
      <c r="AM377" s="692"/>
      <c r="AN377" s="692"/>
      <c r="AO377" s="692"/>
      <c r="AP377" s="692"/>
      <c r="AQ377" s="692"/>
      <c r="AR377" s="692"/>
      <c r="AS377" s="692"/>
      <c r="AT377" s="692"/>
      <c r="AU377" s="692"/>
      <c r="AV377" s="692"/>
      <c r="AW377" s="692"/>
      <c r="AX377" s="692"/>
      <c r="AY377" s="692"/>
      <c r="AZ377" s="692"/>
      <c r="BA377" s="692"/>
      <c r="BB377" s="692"/>
      <c r="BC377" s="692"/>
      <c r="BD377" s="692"/>
    </row>
    <row r="378" spans="1:56" ht="25" customHeight="1">
      <c r="A378" s="1163"/>
      <c r="B378" s="1191"/>
      <c r="C378" s="1191"/>
      <c r="D378" s="1191"/>
      <c r="E378" s="1191"/>
      <c r="F378" s="1191"/>
      <c r="G378" s="1191"/>
      <c r="H378" s="1191"/>
      <c r="I378" s="1191"/>
      <c r="J378" s="1191"/>
      <c r="K378" s="1191"/>
      <c r="L378" s="1191"/>
      <c r="M378" s="1191"/>
      <c r="N378" s="1191"/>
      <c r="O378" s="1191"/>
      <c r="P378" s="1191"/>
      <c r="Q378" s="1191"/>
      <c r="R378" s="1191"/>
      <c r="S378" s="1191"/>
      <c r="T378" s="1191"/>
      <c r="U378" s="1191"/>
      <c r="V378" s="1191"/>
      <c r="W378" s="1191"/>
      <c r="X378" s="1191"/>
      <c r="Y378" s="1191"/>
      <c r="Z378" s="1191"/>
      <c r="AA378" s="1191"/>
      <c r="AB378" s="1191"/>
      <c r="AC378" s="1191"/>
      <c r="AD378" s="1180"/>
      <c r="AE378" s="1194"/>
      <c r="AF378" s="692"/>
      <c r="AG378" s="692"/>
      <c r="AH378" s="692"/>
      <c r="AI378" s="692"/>
      <c r="AJ378" s="692"/>
      <c r="AK378" s="692"/>
      <c r="AL378" s="692"/>
      <c r="AM378" s="692"/>
      <c r="AN378" s="692"/>
      <c r="AO378" s="692"/>
      <c r="AP378" s="692"/>
      <c r="AQ378" s="692"/>
      <c r="AR378" s="692"/>
      <c r="AS378" s="692"/>
      <c r="AT378" s="692"/>
      <c r="AU378" s="692"/>
      <c r="AV378" s="692"/>
      <c r="AW378" s="692"/>
      <c r="AX378" s="692"/>
      <c r="AY378" s="692"/>
      <c r="AZ378" s="692"/>
      <c r="BA378" s="692"/>
      <c r="BB378" s="692"/>
      <c r="BC378" s="692"/>
      <c r="BD378" s="692"/>
    </row>
    <row r="379" spans="1:56" ht="25" customHeight="1">
      <c r="A379" s="1163"/>
      <c r="B379" s="1191"/>
      <c r="C379" s="1191"/>
      <c r="D379" s="1191"/>
      <c r="E379" s="1191"/>
      <c r="F379" s="1191"/>
      <c r="G379" s="1191"/>
      <c r="H379" s="1191"/>
      <c r="I379" s="1191"/>
      <c r="J379" s="1191"/>
      <c r="K379" s="1191"/>
      <c r="L379" s="1191"/>
      <c r="M379" s="1191"/>
      <c r="N379" s="1191"/>
      <c r="O379" s="1191"/>
      <c r="P379" s="1191"/>
      <c r="Q379" s="1191"/>
      <c r="R379" s="1191"/>
      <c r="S379" s="1191"/>
      <c r="T379" s="1191"/>
      <c r="U379" s="1191"/>
      <c r="V379" s="1191"/>
      <c r="W379" s="1191"/>
      <c r="X379" s="1191"/>
      <c r="Y379" s="1191"/>
      <c r="Z379" s="1191"/>
      <c r="AA379" s="1191"/>
      <c r="AB379" s="1191"/>
      <c r="AC379" s="1191"/>
      <c r="AD379" s="1180"/>
      <c r="AE379" s="1194"/>
      <c r="AF379" s="692"/>
      <c r="AG379" s="692"/>
      <c r="AH379" s="692"/>
      <c r="AI379" s="692"/>
      <c r="AJ379" s="692"/>
      <c r="AK379" s="692"/>
      <c r="AL379" s="692"/>
      <c r="AM379" s="692"/>
      <c r="AN379" s="692"/>
      <c r="AO379" s="692"/>
      <c r="AP379" s="692"/>
      <c r="AQ379" s="692"/>
      <c r="AR379" s="692"/>
      <c r="AS379" s="692"/>
      <c r="AT379" s="692"/>
      <c r="AU379" s="692"/>
      <c r="AV379" s="692"/>
      <c r="AW379" s="692"/>
      <c r="AX379" s="692"/>
      <c r="AY379" s="692"/>
      <c r="AZ379" s="692"/>
      <c r="BA379" s="692"/>
      <c r="BB379" s="692"/>
      <c r="BC379" s="692"/>
      <c r="BD379" s="692"/>
    </row>
    <row r="380" spans="1:56" ht="25" customHeight="1">
      <c r="A380" s="1163"/>
      <c r="B380" s="1191"/>
      <c r="C380" s="1191"/>
      <c r="D380" s="1191"/>
      <c r="E380" s="1191"/>
      <c r="F380" s="1191"/>
      <c r="G380" s="1191"/>
      <c r="H380" s="1191"/>
      <c r="I380" s="1191"/>
      <c r="J380" s="1191"/>
      <c r="K380" s="1191"/>
      <c r="L380" s="1191"/>
      <c r="M380" s="1191"/>
      <c r="N380" s="1191"/>
      <c r="O380" s="1191"/>
      <c r="P380" s="1191"/>
      <c r="Q380" s="1191"/>
      <c r="R380" s="1191"/>
      <c r="S380" s="1191"/>
      <c r="T380" s="1191"/>
      <c r="U380" s="1191"/>
      <c r="V380" s="1191"/>
      <c r="W380" s="1191"/>
      <c r="X380" s="1191"/>
      <c r="Y380" s="1191"/>
      <c r="Z380" s="1191"/>
      <c r="AA380" s="1191"/>
      <c r="AB380" s="1191"/>
      <c r="AC380" s="1191"/>
      <c r="AD380" s="1165"/>
      <c r="AE380" s="1171"/>
      <c r="AF380" s="692"/>
      <c r="AG380" s="692"/>
      <c r="AH380" s="692"/>
      <c r="AI380" s="692"/>
      <c r="AJ380" s="692"/>
      <c r="AK380" s="692"/>
      <c r="AL380" s="692"/>
      <c r="AM380" s="692"/>
      <c r="AN380" s="692"/>
      <c r="AO380" s="692"/>
      <c r="AP380" s="692"/>
      <c r="AQ380" s="692"/>
      <c r="AR380" s="692"/>
      <c r="AS380" s="692"/>
      <c r="AT380" s="692"/>
      <c r="AU380" s="692"/>
      <c r="AV380" s="692"/>
      <c r="AW380" s="692"/>
      <c r="AX380" s="692"/>
      <c r="AY380" s="692"/>
      <c r="AZ380" s="692"/>
      <c r="BA380" s="692"/>
      <c r="BB380" s="692"/>
      <c r="BC380" s="692"/>
      <c r="BD380" s="692"/>
    </row>
    <row r="381" spans="1:56" ht="25" customHeight="1">
      <c r="A381" s="1163"/>
      <c r="B381" s="1191"/>
      <c r="C381" s="1191"/>
      <c r="D381" s="1191"/>
      <c r="E381" s="1191"/>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80"/>
      <c r="AE381" s="1194"/>
      <c r="AF381" s="692"/>
      <c r="AG381" s="692"/>
      <c r="AH381" s="692"/>
      <c r="AI381" s="692"/>
      <c r="AJ381" s="692"/>
      <c r="AK381" s="692"/>
      <c r="AL381" s="692"/>
      <c r="AM381" s="692"/>
      <c r="AN381" s="692"/>
      <c r="AO381" s="692"/>
      <c r="AP381" s="692"/>
      <c r="AQ381" s="692"/>
      <c r="AR381" s="692"/>
      <c r="AS381" s="692"/>
      <c r="AT381" s="692"/>
      <c r="AU381" s="692"/>
      <c r="AV381" s="692"/>
      <c r="AW381" s="692"/>
      <c r="AX381" s="692"/>
      <c r="AY381" s="692"/>
      <c r="AZ381" s="692"/>
      <c r="BA381" s="692"/>
      <c r="BB381" s="692"/>
      <c r="BC381" s="692"/>
      <c r="BD381" s="692"/>
    </row>
    <row r="382" spans="1:56" ht="25" customHeight="1">
      <c r="A382" s="1163"/>
      <c r="B382" s="1191"/>
      <c r="C382" s="1191"/>
      <c r="D382" s="1191"/>
      <c r="E382" s="1191"/>
      <c r="F382" s="1191"/>
      <c r="G382" s="1191"/>
      <c r="H382" s="1191"/>
      <c r="I382" s="1191"/>
      <c r="J382" s="1191"/>
      <c r="K382" s="1191"/>
      <c r="L382" s="1191"/>
      <c r="M382" s="1191"/>
      <c r="N382" s="1191"/>
      <c r="O382" s="1191"/>
      <c r="P382" s="1191"/>
      <c r="Q382" s="1191"/>
      <c r="R382" s="1191"/>
      <c r="S382" s="1191"/>
      <c r="T382" s="1191"/>
      <c r="U382" s="1191"/>
      <c r="V382" s="1191"/>
      <c r="W382" s="1191"/>
      <c r="X382" s="1191"/>
      <c r="Y382" s="1191"/>
      <c r="Z382" s="1191"/>
      <c r="AA382" s="1191"/>
      <c r="AB382" s="1191"/>
      <c r="AC382" s="1191"/>
      <c r="AD382" s="1165"/>
      <c r="AE382" s="1171"/>
      <c r="AF382" s="692"/>
      <c r="AG382" s="692"/>
      <c r="AH382" s="692"/>
      <c r="AI382" s="692"/>
      <c r="AJ382" s="692"/>
      <c r="AK382" s="692"/>
      <c r="AL382" s="692"/>
      <c r="AM382" s="692"/>
      <c r="AN382" s="692"/>
      <c r="AO382" s="692"/>
      <c r="AP382" s="692"/>
      <c r="AQ382" s="692"/>
      <c r="AR382" s="692"/>
      <c r="AS382" s="692"/>
      <c r="AT382" s="692"/>
      <c r="AU382" s="692"/>
      <c r="AV382" s="692"/>
      <c r="AW382" s="692"/>
      <c r="AX382" s="692"/>
      <c r="AY382" s="692"/>
      <c r="AZ382" s="692"/>
      <c r="BA382" s="692"/>
      <c r="BB382" s="692"/>
      <c r="BC382" s="692"/>
      <c r="BD382" s="692"/>
    </row>
    <row r="383" spans="1:56" ht="25" customHeight="1">
      <c r="A383" s="1163"/>
      <c r="B383" s="1191"/>
      <c r="C383" s="1191"/>
      <c r="D383" s="1191"/>
      <c r="E383" s="1191"/>
      <c r="F383" s="1191"/>
      <c r="G383" s="1191"/>
      <c r="H383" s="1191"/>
      <c r="I383" s="1191"/>
      <c r="J383" s="1191"/>
      <c r="K383" s="1191"/>
      <c r="L383" s="1191"/>
      <c r="M383" s="1191"/>
      <c r="N383" s="1191"/>
      <c r="O383" s="1191"/>
      <c r="P383" s="1191"/>
      <c r="Q383" s="1191"/>
      <c r="R383" s="1191"/>
      <c r="S383" s="1191"/>
      <c r="T383" s="1191"/>
      <c r="U383" s="1191"/>
      <c r="V383" s="1191"/>
      <c r="W383" s="1191"/>
      <c r="X383" s="1191"/>
      <c r="Y383" s="1191"/>
      <c r="Z383" s="1191"/>
      <c r="AA383" s="1191"/>
      <c r="AB383" s="1191"/>
      <c r="AC383" s="1191"/>
      <c r="AD383" s="1165"/>
      <c r="AE383" s="1171"/>
      <c r="AF383" s="692"/>
      <c r="AG383" s="692"/>
      <c r="AH383" s="692"/>
      <c r="AI383" s="692"/>
      <c r="AJ383" s="692"/>
      <c r="AK383" s="692"/>
      <c r="AL383" s="692"/>
      <c r="AM383" s="692"/>
      <c r="AN383" s="692"/>
      <c r="AO383" s="692"/>
      <c r="AP383" s="692"/>
      <c r="AQ383" s="692"/>
      <c r="AR383" s="692"/>
      <c r="AS383" s="692"/>
      <c r="AT383" s="692"/>
      <c r="AU383" s="692"/>
      <c r="AV383" s="692"/>
      <c r="AW383" s="692"/>
      <c r="AX383" s="692"/>
      <c r="AY383" s="692"/>
      <c r="AZ383" s="692"/>
      <c r="BA383" s="692"/>
      <c r="BB383" s="692"/>
      <c r="BC383" s="692"/>
      <c r="BD383" s="692"/>
    </row>
    <row r="384" spans="1:56" ht="25" customHeight="1">
      <c r="A384" s="1163"/>
      <c r="B384" s="1191"/>
      <c r="C384" s="1191"/>
      <c r="D384" s="1191"/>
      <c r="E384" s="1191"/>
      <c r="F384" s="1191"/>
      <c r="G384" s="1191"/>
      <c r="H384" s="1191"/>
      <c r="I384" s="1191"/>
      <c r="J384" s="1191"/>
      <c r="K384" s="1191"/>
      <c r="L384" s="1191"/>
      <c r="M384" s="1191"/>
      <c r="N384" s="1191"/>
      <c r="O384" s="1191"/>
      <c r="P384" s="1191"/>
      <c r="Q384" s="1191"/>
      <c r="R384" s="1191"/>
      <c r="S384" s="1191"/>
      <c r="T384" s="1191"/>
      <c r="U384" s="1191"/>
      <c r="V384" s="1191"/>
      <c r="W384" s="1191"/>
      <c r="X384" s="1191"/>
      <c r="Y384" s="1191"/>
      <c r="Z384" s="1191"/>
      <c r="AA384" s="1191"/>
      <c r="AB384" s="1191"/>
      <c r="AC384" s="1191"/>
      <c r="AD384" s="1165"/>
      <c r="AE384" s="1171"/>
      <c r="AF384" s="692"/>
      <c r="AG384" s="692"/>
      <c r="AH384" s="692"/>
      <c r="AI384" s="692"/>
      <c r="AJ384" s="692"/>
      <c r="AK384" s="692"/>
      <c r="AL384" s="692"/>
      <c r="AM384" s="692"/>
      <c r="AN384" s="692"/>
      <c r="AO384" s="692"/>
      <c r="AP384" s="692"/>
      <c r="AQ384" s="692"/>
      <c r="AR384" s="692"/>
      <c r="AS384" s="692"/>
      <c r="AT384" s="692"/>
      <c r="AU384" s="692"/>
      <c r="AV384" s="692"/>
      <c r="AW384" s="692"/>
      <c r="AX384" s="692"/>
      <c r="AY384" s="692"/>
      <c r="AZ384" s="692"/>
      <c r="BA384" s="692"/>
      <c r="BB384" s="692"/>
      <c r="BC384" s="692"/>
      <c r="BD384" s="692"/>
    </row>
    <row r="385" spans="1:56" ht="25" customHeight="1">
      <c r="A385" s="1163"/>
      <c r="B385" s="1191"/>
      <c r="C385" s="1191"/>
      <c r="D385" s="1191"/>
      <c r="E385" s="1191"/>
      <c r="F385" s="1191"/>
      <c r="G385" s="1191"/>
      <c r="H385" s="1191"/>
      <c r="I385" s="1191"/>
      <c r="J385" s="1191"/>
      <c r="K385" s="1191"/>
      <c r="L385" s="1191"/>
      <c r="M385" s="1191"/>
      <c r="N385" s="1191"/>
      <c r="O385" s="1191"/>
      <c r="P385" s="1191"/>
      <c r="Q385" s="1191"/>
      <c r="R385" s="1191"/>
      <c r="S385" s="1191"/>
      <c r="T385" s="1191"/>
      <c r="U385" s="1191"/>
      <c r="V385" s="1191"/>
      <c r="W385" s="1191"/>
      <c r="X385" s="1191"/>
      <c r="Y385" s="1191"/>
      <c r="Z385" s="1191"/>
      <c r="AA385" s="1191"/>
      <c r="AB385" s="1191"/>
      <c r="AC385" s="1191"/>
      <c r="AD385" s="1180"/>
      <c r="AE385" s="1194"/>
      <c r="AF385" s="692"/>
      <c r="AG385" s="692"/>
      <c r="AH385" s="692"/>
      <c r="AI385" s="692"/>
      <c r="AJ385" s="692"/>
      <c r="AK385" s="692"/>
      <c r="AL385" s="692"/>
      <c r="AM385" s="692"/>
      <c r="AN385" s="692"/>
      <c r="AO385" s="692"/>
      <c r="AP385" s="692"/>
      <c r="AQ385" s="692"/>
      <c r="AR385" s="692"/>
      <c r="AS385" s="692"/>
      <c r="AT385" s="692"/>
      <c r="AU385" s="692"/>
      <c r="AV385" s="692"/>
      <c r="AW385" s="692"/>
      <c r="AX385" s="692"/>
      <c r="AY385" s="692"/>
      <c r="AZ385" s="692"/>
      <c r="BA385" s="692"/>
      <c r="BB385" s="692"/>
      <c r="BC385" s="692"/>
      <c r="BD385" s="692"/>
    </row>
    <row r="386" spans="1:56" ht="25" customHeight="1">
      <c r="A386" s="1163"/>
      <c r="B386" s="1191"/>
      <c r="C386" s="1191"/>
      <c r="D386" s="1191"/>
      <c r="E386" s="1191"/>
      <c r="F386" s="1191"/>
      <c r="G386" s="1191"/>
      <c r="H386" s="1191"/>
      <c r="I386" s="1191"/>
      <c r="J386" s="1191"/>
      <c r="K386" s="1191"/>
      <c r="L386" s="1191"/>
      <c r="M386" s="1191"/>
      <c r="N386" s="1191"/>
      <c r="O386" s="1191"/>
      <c r="P386" s="1191"/>
      <c r="Q386" s="1191"/>
      <c r="R386" s="1191"/>
      <c r="S386" s="1191"/>
      <c r="T386" s="1191"/>
      <c r="U386" s="1191"/>
      <c r="V386" s="1191"/>
      <c r="W386" s="1191"/>
      <c r="X386" s="1191"/>
      <c r="Y386" s="1191"/>
      <c r="Z386" s="1191"/>
      <c r="AA386" s="1191"/>
      <c r="AB386" s="1191"/>
      <c r="AC386" s="1191"/>
      <c r="AD386" s="1180"/>
      <c r="AE386" s="1194"/>
      <c r="AF386" s="692"/>
      <c r="AG386" s="692"/>
      <c r="AH386" s="692"/>
      <c r="AI386" s="692"/>
      <c r="AJ386" s="692"/>
      <c r="AK386" s="692"/>
      <c r="AL386" s="692"/>
      <c r="AM386" s="692"/>
      <c r="AN386" s="692"/>
      <c r="AO386" s="692"/>
      <c r="AP386" s="692"/>
      <c r="AQ386" s="692"/>
      <c r="AR386" s="692"/>
      <c r="AS386" s="692"/>
      <c r="AT386" s="692"/>
      <c r="AU386" s="692"/>
      <c r="AV386" s="692"/>
      <c r="AW386" s="692"/>
      <c r="AX386" s="692"/>
      <c r="AY386" s="692"/>
      <c r="AZ386" s="692"/>
      <c r="BA386" s="692"/>
      <c r="BB386" s="692"/>
      <c r="BC386" s="692"/>
      <c r="BD386" s="692"/>
    </row>
    <row r="387" spans="1:56" ht="25" customHeight="1">
      <c r="A387" s="1163"/>
      <c r="B387" s="1191"/>
      <c r="C387" s="1191"/>
      <c r="D387" s="1191"/>
      <c r="E387" s="1191"/>
      <c r="F387" s="1191"/>
      <c r="G387" s="1191"/>
      <c r="H387" s="1191"/>
      <c r="I387" s="1191"/>
      <c r="J387" s="1191"/>
      <c r="K387" s="1191"/>
      <c r="L387" s="1191"/>
      <c r="M387" s="1191"/>
      <c r="N387" s="1191"/>
      <c r="O387" s="1191"/>
      <c r="P387" s="1191"/>
      <c r="Q387" s="1191"/>
      <c r="R387" s="1191"/>
      <c r="S387" s="1191"/>
      <c r="T387" s="1191"/>
      <c r="U387" s="1191"/>
      <c r="V387" s="1191"/>
      <c r="W387" s="1191"/>
      <c r="X387" s="1191"/>
      <c r="Y387" s="1191"/>
      <c r="Z387" s="1191"/>
      <c r="AA387" s="1191"/>
      <c r="AB387" s="1191"/>
      <c r="AC387" s="1191"/>
      <c r="AD387" s="1165"/>
      <c r="AE387" s="1171"/>
      <c r="AF387" s="692"/>
      <c r="AG387" s="692"/>
      <c r="AH387" s="692"/>
      <c r="AI387" s="692"/>
      <c r="AJ387" s="692"/>
      <c r="AK387" s="692"/>
      <c r="AL387" s="692"/>
      <c r="AM387" s="692"/>
      <c r="AN387" s="692"/>
      <c r="AO387" s="692"/>
      <c r="AP387" s="692"/>
      <c r="AQ387" s="692"/>
      <c r="AR387" s="692"/>
      <c r="AS387" s="692"/>
      <c r="AT387" s="692"/>
      <c r="AU387" s="692"/>
      <c r="AV387" s="692"/>
      <c r="AW387" s="692"/>
      <c r="AX387" s="692"/>
      <c r="AY387" s="692"/>
      <c r="AZ387" s="692"/>
      <c r="BA387" s="692"/>
      <c r="BB387" s="692"/>
      <c r="BC387" s="692"/>
      <c r="BD387" s="692"/>
    </row>
    <row r="388" spans="1:56" ht="25" customHeight="1">
      <c r="A388" s="1163"/>
      <c r="B388" s="1191"/>
      <c r="C388" s="1191"/>
      <c r="D388" s="1191"/>
      <c r="E388" s="1191"/>
      <c r="F388" s="1191"/>
      <c r="G388" s="1191"/>
      <c r="H388" s="1191"/>
      <c r="I388" s="1191"/>
      <c r="J388" s="1191"/>
      <c r="K388" s="1191"/>
      <c r="L388" s="1191"/>
      <c r="M388" s="1191"/>
      <c r="N388" s="1191"/>
      <c r="O388" s="1191"/>
      <c r="P388" s="1191"/>
      <c r="Q388" s="1191"/>
      <c r="R388" s="1191"/>
      <c r="S388" s="1191"/>
      <c r="T388" s="1191"/>
      <c r="U388" s="1191"/>
      <c r="V388" s="1191"/>
      <c r="W388" s="1191"/>
      <c r="X388" s="1191"/>
      <c r="Y388" s="1191"/>
      <c r="Z388" s="1191"/>
      <c r="AA388" s="1191"/>
      <c r="AB388" s="1191"/>
      <c r="AC388" s="1191"/>
      <c r="AD388" s="1165"/>
      <c r="AE388" s="1171"/>
      <c r="AF388" s="692"/>
      <c r="AG388" s="692"/>
      <c r="AH388" s="692"/>
      <c r="AI388" s="692"/>
      <c r="AJ388" s="692"/>
      <c r="AK388" s="692"/>
      <c r="AL388" s="692"/>
      <c r="AM388" s="692"/>
      <c r="AN388" s="692"/>
      <c r="AO388" s="692"/>
      <c r="AP388" s="692"/>
      <c r="AQ388" s="692"/>
      <c r="AR388" s="692"/>
      <c r="AS388" s="692"/>
      <c r="AT388" s="692"/>
      <c r="AU388" s="692"/>
      <c r="AV388" s="692"/>
      <c r="AW388" s="692"/>
      <c r="AX388" s="692"/>
      <c r="AY388" s="692"/>
      <c r="AZ388" s="692"/>
      <c r="BA388" s="692"/>
      <c r="BB388" s="692"/>
      <c r="BC388" s="692"/>
      <c r="BD388" s="692"/>
    </row>
    <row r="389" spans="1:56" ht="25" customHeight="1">
      <c r="A389" s="1163"/>
      <c r="B389" s="1191"/>
      <c r="C389" s="1191"/>
      <c r="D389" s="1191"/>
      <c r="E389" s="1191"/>
      <c r="F389" s="1191"/>
      <c r="G389" s="1191"/>
      <c r="H389" s="1191"/>
      <c r="I389" s="1191"/>
      <c r="J389" s="1191"/>
      <c r="K389" s="1191"/>
      <c r="L389" s="1191"/>
      <c r="M389" s="1191"/>
      <c r="N389" s="1191"/>
      <c r="O389" s="1191"/>
      <c r="P389" s="1191"/>
      <c r="Q389" s="1191"/>
      <c r="R389" s="1191"/>
      <c r="S389" s="1191"/>
      <c r="T389" s="1191"/>
      <c r="U389" s="1191"/>
      <c r="V389" s="1191"/>
      <c r="W389" s="1191"/>
      <c r="X389" s="1191"/>
      <c r="Y389" s="1191"/>
      <c r="Z389" s="1191"/>
      <c r="AA389" s="1191"/>
      <c r="AB389" s="1191"/>
      <c r="AC389" s="1191"/>
      <c r="AD389" s="1180"/>
      <c r="AE389" s="1194"/>
      <c r="AF389" s="692"/>
      <c r="AG389" s="692"/>
      <c r="AH389" s="692"/>
      <c r="AI389" s="692"/>
      <c r="AJ389" s="692"/>
      <c r="AK389" s="692"/>
      <c r="AL389" s="692"/>
      <c r="AM389" s="692"/>
      <c r="AN389" s="692"/>
      <c r="AO389" s="692"/>
      <c r="AP389" s="692"/>
      <c r="AQ389" s="692"/>
      <c r="AR389" s="692"/>
      <c r="AS389" s="692"/>
      <c r="AT389" s="692"/>
      <c r="AU389" s="692"/>
      <c r="AV389" s="692"/>
      <c r="AW389" s="692"/>
      <c r="AX389" s="692"/>
      <c r="AY389" s="692"/>
      <c r="AZ389" s="692"/>
      <c r="BA389" s="692"/>
      <c r="BB389" s="692"/>
      <c r="BC389" s="692"/>
      <c r="BD389" s="692"/>
    </row>
    <row r="390" spans="1:56" ht="25" customHeight="1">
      <c r="A390" s="1163"/>
      <c r="B390" s="1191"/>
      <c r="C390" s="1191"/>
      <c r="D390" s="1191"/>
      <c r="E390" s="1191"/>
      <c r="F390" s="1191"/>
      <c r="G390" s="1191"/>
      <c r="H390" s="1191"/>
      <c r="I390" s="1191"/>
      <c r="J390" s="1191"/>
      <c r="K390" s="1191"/>
      <c r="L390" s="1191"/>
      <c r="M390" s="1191"/>
      <c r="N390" s="1191"/>
      <c r="O390" s="1191"/>
      <c r="P390" s="1191"/>
      <c r="Q390" s="1191"/>
      <c r="R390" s="1191"/>
      <c r="S390" s="1191"/>
      <c r="T390" s="1191"/>
      <c r="U390" s="1191"/>
      <c r="V390" s="1191"/>
      <c r="W390" s="1191"/>
      <c r="X390" s="1191"/>
      <c r="Y390" s="1191"/>
      <c r="Z390" s="1191"/>
      <c r="AA390" s="1191"/>
      <c r="AB390" s="1191"/>
      <c r="AC390" s="1191"/>
      <c r="AD390" s="1180"/>
      <c r="AE390" s="1194"/>
      <c r="AF390" s="692"/>
      <c r="AG390" s="692"/>
      <c r="AH390" s="692"/>
      <c r="AI390" s="692"/>
      <c r="AJ390" s="692"/>
      <c r="AK390" s="692"/>
      <c r="AL390" s="692"/>
      <c r="AM390" s="692"/>
      <c r="AN390" s="692"/>
      <c r="AO390" s="692"/>
      <c r="AP390" s="692"/>
      <c r="AQ390" s="692"/>
      <c r="AR390" s="692"/>
      <c r="AS390" s="692"/>
      <c r="AT390" s="692"/>
      <c r="AU390" s="692"/>
      <c r="AV390" s="692"/>
      <c r="AW390" s="692"/>
      <c r="AX390" s="692"/>
      <c r="AY390" s="692"/>
      <c r="AZ390" s="692"/>
      <c r="BA390" s="692"/>
      <c r="BB390" s="692"/>
      <c r="BC390" s="692"/>
      <c r="BD390" s="692"/>
    </row>
    <row r="391" spans="1:56" ht="25" customHeight="1">
      <c r="A391" s="1163"/>
      <c r="B391" s="1191"/>
      <c r="C391" s="1191"/>
      <c r="D391" s="1191"/>
      <c r="E391" s="1191"/>
      <c r="F391" s="1191"/>
      <c r="G391" s="1191"/>
      <c r="H391" s="1191"/>
      <c r="I391" s="1191"/>
      <c r="J391" s="1191"/>
      <c r="K391" s="1191"/>
      <c r="L391" s="1191"/>
      <c r="M391" s="1191"/>
      <c r="N391" s="1191"/>
      <c r="O391" s="1191"/>
      <c r="P391" s="1191"/>
      <c r="Q391" s="1191"/>
      <c r="R391" s="1191"/>
      <c r="S391" s="1191"/>
      <c r="T391" s="1191"/>
      <c r="U391" s="1191"/>
      <c r="V391" s="1191"/>
      <c r="W391" s="1191"/>
      <c r="X391" s="1191"/>
      <c r="Y391" s="1191"/>
      <c r="Z391" s="1191"/>
      <c r="AA391" s="1191"/>
      <c r="AB391" s="1191"/>
      <c r="AC391" s="1191"/>
      <c r="AD391" s="1165"/>
      <c r="AE391" s="1171"/>
      <c r="AF391" s="692"/>
      <c r="AG391" s="692"/>
      <c r="AH391" s="692"/>
      <c r="AI391" s="692"/>
      <c r="AJ391" s="692"/>
      <c r="AK391" s="692"/>
      <c r="AL391" s="692"/>
      <c r="AM391" s="692"/>
      <c r="AN391" s="692"/>
      <c r="AO391" s="692"/>
      <c r="AP391" s="692"/>
      <c r="AQ391" s="692"/>
      <c r="AR391" s="692"/>
      <c r="AS391" s="692"/>
      <c r="AT391" s="692"/>
      <c r="AU391" s="692"/>
      <c r="AV391" s="692"/>
      <c r="AW391" s="692"/>
      <c r="AX391" s="692"/>
      <c r="AY391" s="692"/>
      <c r="AZ391" s="692"/>
      <c r="BA391" s="692"/>
      <c r="BB391" s="692"/>
      <c r="BC391" s="692"/>
      <c r="BD391" s="692"/>
    </row>
    <row r="392" spans="1:56" ht="25" customHeight="1">
      <c r="A392" s="1163"/>
      <c r="B392" s="1191"/>
      <c r="C392" s="1191"/>
      <c r="D392" s="1191"/>
      <c r="E392" s="1191"/>
      <c r="F392" s="1191"/>
      <c r="G392" s="1191"/>
      <c r="H392" s="1191"/>
      <c r="I392" s="1191"/>
      <c r="J392" s="1191"/>
      <c r="K392" s="1191"/>
      <c r="L392" s="1191"/>
      <c r="M392" s="1191"/>
      <c r="N392" s="1191"/>
      <c r="O392" s="1191"/>
      <c r="P392" s="1191"/>
      <c r="Q392" s="1191"/>
      <c r="R392" s="1191"/>
      <c r="S392" s="1191"/>
      <c r="T392" s="1191"/>
      <c r="U392" s="1191"/>
      <c r="V392" s="1191"/>
      <c r="W392" s="1191"/>
      <c r="X392" s="1191"/>
      <c r="Y392" s="1191"/>
      <c r="Z392" s="1191"/>
      <c r="AA392" s="1191"/>
      <c r="AB392" s="1191"/>
      <c r="AC392" s="1191"/>
      <c r="AD392" s="1165"/>
      <c r="AE392" s="1171"/>
      <c r="AF392" s="692"/>
      <c r="AG392" s="692"/>
      <c r="AH392" s="692"/>
      <c r="AI392" s="692"/>
      <c r="AJ392" s="692"/>
      <c r="AK392" s="692"/>
      <c r="AL392" s="692"/>
      <c r="AM392" s="692"/>
      <c r="AN392" s="692"/>
      <c r="AO392" s="692"/>
      <c r="AP392" s="692"/>
      <c r="AQ392" s="692"/>
      <c r="AR392" s="692"/>
      <c r="AS392" s="692"/>
      <c r="AT392" s="692"/>
      <c r="AU392" s="692"/>
      <c r="AV392" s="692"/>
      <c r="AW392" s="692"/>
      <c r="AX392" s="692"/>
      <c r="AY392" s="692"/>
      <c r="AZ392" s="692"/>
      <c r="BA392" s="692"/>
      <c r="BB392" s="692"/>
      <c r="BC392" s="692"/>
      <c r="BD392" s="692"/>
    </row>
    <row r="393" spans="1:56" ht="25" customHeight="1">
      <c r="A393" s="1163"/>
      <c r="B393" s="1191"/>
      <c r="C393" s="1191"/>
      <c r="D393" s="1191"/>
      <c r="E393" s="1191"/>
      <c r="F393" s="1191"/>
      <c r="G393" s="1191"/>
      <c r="H393" s="1191"/>
      <c r="I393" s="1191"/>
      <c r="J393" s="1191"/>
      <c r="K393" s="1191"/>
      <c r="L393" s="1191"/>
      <c r="M393" s="1191"/>
      <c r="N393" s="1191"/>
      <c r="O393" s="1191"/>
      <c r="P393" s="1191"/>
      <c r="Q393" s="1191"/>
      <c r="R393" s="1191"/>
      <c r="S393" s="1191"/>
      <c r="T393" s="1191"/>
      <c r="U393" s="1191"/>
      <c r="V393" s="1191"/>
      <c r="W393" s="1191"/>
      <c r="X393" s="1191"/>
      <c r="Y393" s="1191"/>
      <c r="Z393" s="1191"/>
      <c r="AA393" s="1191"/>
      <c r="AB393" s="1191"/>
      <c r="AC393" s="1191"/>
      <c r="AD393" s="1171"/>
      <c r="AE393" s="1171"/>
      <c r="AF393" s="692"/>
      <c r="AG393" s="692"/>
      <c r="AH393" s="692"/>
      <c r="AI393" s="692"/>
      <c r="AJ393" s="692"/>
      <c r="AK393" s="692"/>
      <c r="AL393" s="692"/>
      <c r="AM393" s="692"/>
      <c r="AN393" s="692"/>
      <c r="AO393" s="692"/>
      <c r="AP393" s="692"/>
      <c r="AQ393" s="692"/>
      <c r="AR393" s="692"/>
      <c r="AS393" s="692"/>
      <c r="AT393" s="692"/>
      <c r="AU393" s="692"/>
      <c r="AV393" s="692"/>
      <c r="AW393" s="692"/>
      <c r="AX393" s="692"/>
      <c r="AY393" s="692"/>
      <c r="AZ393" s="692"/>
      <c r="BA393" s="692"/>
      <c r="BB393" s="692"/>
      <c r="BC393" s="692"/>
      <c r="BD393" s="692"/>
    </row>
    <row r="394" spans="1:56" ht="25" customHeight="1">
      <c r="A394" s="1163"/>
      <c r="B394" s="1191"/>
      <c r="C394" s="1191"/>
      <c r="D394" s="1191"/>
      <c r="E394" s="1191"/>
      <c r="F394" s="1191"/>
      <c r="G394" s="1191"/>
      <c r="H394" s="1191"/>
      <c r="I394" s="1191"/>
      <c r="J394" s="1191"/>
      <c r="K394" s="1191"/>
      <c r="L394" s="1191"/>
      <c r="M394" s="1191"/>
      <c r="N394" s="1191"/>
      <c r="O394" s="1191"/>
      <c r="P394" s="1191"/>
      <c r="Q394" s="1191"/>
      <c r="R394" s="1191"/>
      <c r="S394" s="1191"/>
      <c r="T394" s="1191"/>
      <c r="U394" s="1191"/>
      <c r="V394" s="1191"/>
      <c r="W394" s="1191"/>
      <c r="X394" s="1191"/>
      <c r="Y394" s="1191"/>
      <c r="Z394" s="1191"/>
      <c r="AA394" s="1191"/>
      <c r="AB394" s="1191"/>
      <c r="AC394" s="1191"/>
      <c r="AD394" s="1171"/>
      <c r="AE394" s="1171"/>
      <c r="AF394" s="692"/>
      <c r="AG394" s="692"/>
      <c r="AH394" s="692"/>
      <c r="AI394" s="692"/>
      <c r="AJ394" s="692"/>
      <c r="AK394" s="692"/>
      <c r="AL394" s="692"/>
      <c r="AM394" s="692"/>
      <c r="AN394" s="692"/>
      <c r="AO394" s="692"/>
      <c r="AP394" s="692"/>
      <c r="AQ394" s="692"/>
      <c r="AR394" s="692"/>
      <c r="AS394" s="692"/>
      <c r="AT394" s="692"/>
      <c r="AU394" s="692"/>
      <c r="AV394" s="692"/>
      <c r="AW394" s="692"/>
      <c r="AX394" s="692"/>
      <c r="AY394" s="692"/>
      <c r="AZ394" s="692"/>
      <c r="BA394" s="692"/>
      <c r="BB394" s="692"/>
      <c r="BC394" s="692"/>
      <c r="BD394" s="692"/>
    </row>
    <row r="395" spans="1:56" ht="25" customHeight="1">
      <c r="A395" s="1163"/>
      <c r="B395" s="1191"/>
      <c r="C395" s="1191"/>
      <c r="D395" s="1191"/>
      <c r="E395" s="1191"/>
      <c r="F395" s="1191"/>
      <c r="G395" s="1191"/>
      <c r="H395" s="1191"/>
      <c r="I395" s="1191"/>
      <c r="J395" s="1191"/>
      <c r="K395" s="1191"/>
      <c r="L395" s="1191"/>
      <c r="M395" s="1191"/>
      <c r="N395" s="1191"/>
      <c r="O395" s="1191"/>
      <c r="P395" s="1191"/>
      <c r="Q395" s="1191"/>
      <c r="R395" s="1191"/>
      <c r="S395" s="1191"/>
      <c r="T395" s="1191"/>
      <c r="U395" s="1191"/>
      <c r="V395" s="1191"/>
      <c r="W395" s="1191"/>
      <c r="X395" s="1191"/>
      <c r="Y395" s="1191"/>
      <c r="Z395" s="1191"/>
      <c r="AA395" s="1191"/>
      <c r="AB395" s="1191"/>
      <c r="AC395" s="1191"/>
      <c r="AD395" s="1171"/>
      <c r="AE395" s="1171"/>
      <c r="AF395" s="692"/>
      <c r="AG395" s="692"/>
      <c r="AH395" s="692"/>
      <c r="AI395" s="692"/>
      <c r="AJ395" s="692"/>
      <c r="AK395" s="692"/>
      <c r="AL395" s="692"/>
      <c r="AM395" s="692"/>
      <c r="AN395" s="692"/>
      <c r="AO395" s="692"/>
      <c r="AP395" s="692"/>
      <c r="AQ395" s="692"/>
      <c r="AR395" s="692"/>
      <c r="AS395" s="692"/>
      <c r="AT395" s="692"/>
      <c r="AU395" s="692"/>
      <c r="AV395" s="692"/>
      <c r="AW395" s="692"/>
      <c r="AX395" s="692"/>
      <c r="AY395" s="692"/>
      <c r="AZ395" s="692"/>
      <c r="BA395" s="692"/>
      <c r="BB395" s="692"/>
      <c r="BC395" s="692"/>
      <c r="BD395" s="692"/>
    </row>
    <row r="396" spans="1:56" ht="25" customHeight="1">
      <c r="A396" s="1163"/>
      <c r="B396" s="1191"/>
      <c r="C396" s="1191"/>
      <c r="D396" s="1191"/>
      <c r="E396" s="1191"/>
      <c r="F396" s="1191"/>
      <c r="G396" s="1191"/>
      <c r="H396" s="1191"/>
      <c r="I396" s="1191"/>
      <c r="J396" s="1195"/>
      <c r="K396" s="1196"/>
      <c r="L396" s="1191"/>
      <c r="M396" s="1191"/>
      <c r="N396" s="1191"/>
      <c r="O396" s="1191"/>
      <c r="P396" s="1191"/>
      <c r="Q396" s="1191"/>
      <c r="R396" s="1191"/>
      <c r="S396" s="1191"/>
      <c r="T396" s="1191"/>
      <c r="U396" s="1191"/>
      <c r="V396" s="1191"/>
      <c r="W396" s="1191"/>
      <c r="X396" s="1191"/>
      <c r="Y396" s="1163"/>
      <c r="Z396" s="1191"/>
      <c r="AA396" s="1191"/>
      <c r="AB396" s="1191"/>
      <c r="AC396" s="1191"/>
      <c r="AD396" s="1191"/>
      <c r="AE396" s="1191"/>
      <c r="AF396" s="692"/>
      <c r="AG396" s="692"/>
      <c r="AH396" s="692"/>
      <c r="AI396" s="692"/>
      <c r="AJ396" s="692"/>
      <c r="AK396" s="692"/>
      <c r="AL396" s="692"/>
      <c r="AM396" s="692"/>
      <c r="AN396" s="692"/>
      <c r="AO396" s="692"/>
      <c r="AP396" s="692"/>
      <c r="AQ396" s="692"/>
      <c r="AR396" s="692"/>
      <c r="AS396" s="692"/>
      <c r="AT396" s="692"/>
      <c r="AU396" s="692"/>
      <c r="AV396" s="692"/>
      <c r="AW396" s="692"/>
      <c r="AX396" s="692"/>
      <c r="AY396" s="692"/>
      <c r="AZ396" s="692"/>
      <c r="BA396" s="692"/>
      <c r="BB396" s="692"/>
      <c r="BC396" s="692"/>
      <c r="BD396" s="692"/>
    </row>
    <row r="397" spans="1:56" ht="25" customHeight="1">
      <c r="A397" s="1163"/>
      <c r="B397" s="1174"/>
      <c r="C397" s="1175"/>
      <c r="D397" s="1175"/>
      <c r="E397" s="1175"/>
      <c r="F397" s="1175"/>
      <c r="G397" s="1175"/>
      <c r="H397" s="1175"/>
      <c r="I397" s="1175"/>
      <c r="J397" s="1163"/>
      <c r="K397" s="1176"/>
      <c r="L397" s="1177"/>
      <c r="M397" s="1177"/>
      <c r="N397" s="1177"/>
      <c r="O397" s="1177"/>
      <c r="P397" s="1177"/>
      <c r="Q397" s="1177"/>
      <c r="R397" s="1177"/>
      <c r="S397" s="1177"/>
      <c r="T397" s="1177"/>
      <c r="U397" s="1177"/>
      <c r="V397" s="1177"/>
      <c r="W397" s="1177"/>
      <c r="X397" s="1177"/>
      <c r="Y397" s="1178"/>
      <c r="Z397" s="1163"/>
      <c r="AA397" s="1163"/>
      <c r="AB397" s="1163"/>
      <c r="AC397" s="1163"/>
      <c r="AD397" s="1163"/>
      <c r="AE397" s="1163"/>
      <c r="AF397" s="692"/>
      <c r="AG397" s="692"/>
      <c r="AH397" s="692"/>
      <c r="AI397" s="692"/>
      <c r="AJ397" s="692"/>
      <c r="AK397" s="692"/>
      <c r="AL397" s="692"/>
      <c r="AM397" s="692"/>
      <c r="AN397" s="692"/>
      <c r="AO397" s="692"/>
      <c r="AP397" s="692"/>
      <c r="AQ397" s="692"/>
      <c r="AR397" s="692"/>
      <c r="AS397" s="692"/>
      <c r="AT397" s="692"/>
      <c r="AU397" s="692"/>
      <c r="AV397" s="692"/>
      <c r="AW397" s="692"/>
      <c r="AX397" s="692"/>
      <c r="AY397" s="692"/>
      <c r="AZ397" s="692"/>
      <c r="BA397" s="692"/>
      <c r="BB397" s="692"/>
      <c r="BC397" s="692"/>
      <c r="BD397" s="692"/>
    </row>
    <row r="398" spans="1:56" ht="25" customHeight="1">
      <c r="A398" s="1163"/>
      <c r="B398" s="1175"/>
      <c r="C398" s="1175"/>
      <c r="D398" s="1175"/>
      <c r="E398" s="1175"/>
      <c r="F398" s="1175"/>
      <c r="G398" s="1175"/>
      <c r="H398" s="1175"/>
      <c r="I398" s="1175"/>
      <c r="J398" s="1163"/>
      <c r="K398" s="1177"/>
      <c r="L398" s="1177"/>
      <c r="M398" s="1177"/>
      <c r="N398" s="1177"/>
      <c r="O398" s="1177"/>
      <c r="P398" s="1177"/>
      <c r="Q398" s="1177"/>
      <c r="R398" s="1177"/>
      <c r="S398" s="1177"/>
      <c r="T398" s="1177"/>
      <c r="U398" s="1177"/>
      <c r="V398" s="1177"/>
      <c r="W398" s="1177"/>
      <c r="X398" s="1177"/>
      <c r="Y398" s="1178"/>
      <c r="Z398" s="1163"/>
      <c r="AA398" s="1163"/>
      <c r="AB398" s="1163"/>
      <c r="AC398" s="1163"/>
      <c r="AD398" s="1163"/>
      <c r="AE398" s="1163"/>
      <c r="AF398" s="692"/>
      <c r="AG398" s="692"/>
      <c r="AH398" s="692"/>
      <c r="AI398" s="692"/>
      <c r="AJ398" s="692"/>
      <c r="AK398" s="692"/>
      <c r="AL398" s="692"/>
      <c r="AM398" s="692"/>
      <c r="AN398" s="692"/>
      <c r="AO398" s="692"/>
      <c r="AP398" s="692"/>
      <c r="AQ398" s="692"/>
      <c r="AR398" s="692"/>
      <c r="AS398" s="692"/>
      <c r="AT398" s="692"/>
      <c r="AU398" s="692"/>
      <c r="AV398" s="692"/>
      <c r="AW398" s="692"/>
      <c r="AX398" s="692"/>
      <c r="AY398" s="692"/>
      <c r="AZ398" s="692"/>
      <c r="BA398" s="692"/>
      <c r="BB398" s="692"/>
      <c r="BC398" s="692"/>
      <c r="BD398" s="692"/>
    </row>
    <row r="399" spans="1:56" ht="25" customHeight="1">
      <c r="A399" s="1163"/>
      <c r="B399" s="1175"/>
      <c r="C399" s="1175"/>
      <c r="D399" s="1175"/>
      <c r="E399" s="1175"/>
      <c r="F399" s="1175"/>
      <c r="G399" s="1175"/>
      <c r="H399" s="1175"/>
      <c r="I399" s="1175"/>
      <c r="J399" s="1163"/>
      <c r="K399" s="1177"/>
      <c r="L399" s="1177"/>
      <c r="M399" s="1177"/>
      <c r="N399" s="1177"/>
      <c r="O399" s="1177"/>
      <c r="P399" s="1177"/>
      <c r="Q399" s="1177"/>
      <c r="R399" s="1177"/>
      <c r="S399" s="1177"/>
      <c r="T399" s="1177"/>
      <c r="U399" s="1177"/>
      <c r="V399" s="1177"/>
      <c r="W399" s="1177"/>
      <c r="X399" s="1177"/>
      <c r="Y399" s="1178"/>
      <c r="Z399" s="1179"/>
      <c r="AA399" s="1179"/>
      <c r="AB399" s="1179"/>
      <c r="AC399" s="1179"/>
      <c r="AD399" s="1179"/>
      <c r="AE399" s="1179"/>
      <c r="AF399" s="692"/>
      <c r="AG399" s="692"/>
      <c r="AH399" s="692"/>
      <c r="AI399" s="692"/>
      <c r="AJ399" s="692"/>
      <c r="AK399" s="692"/>
      <c r="AL399" s="692"/>
      <c r="AM399" s="692"/>
      <c r="AN399" s="692"/>
      <c r="AO399" s="692"/>
      <c r="AP399" s="692"/>
      <c r="AQ399" s="692"/>
      <c r="AR399" s="692"/>
      <c r="AS399" s="692"/>
      <c r="AT399" s="692"/>
      <c r="AU399" s="692"/>
      <c r="AV399" s="692"/>
      <c r="AW399" s="692"/>
      <c r="AX399" s="692"/>
      <c r="AY399" s="692"/>
      <c r="AZ399" s="692"/>
      <c r="BA399" s="692"/>
      <c r="BB399" s="692"/>
      <c r="BC399" s="692"/>
      <c r="BD399" s="692"/>
    </row>
    <row r="400" spans="1:56" ht="25" customHeight="1">
      <c r="A400" s="1163"/>
      <c r="B400" s="1180"/>
      <c r="C400" s="1180"/>
      <c r="D400" s="1180"/>
      <c r="E400" s="1180"/>
      <c r="F400" s="1180"/>
      <c r="G400" s="1180"/>
      <c r="H400" s="1180"/>
      <c r="I400" s="1180"/>
      <c r="J400" s="1180"/>
      <c r="K400" s="1180"/>
      <c r="L400" s="1180"/>
      <c r="M400" s="1180"/>
      <c r="N400" s="1180"/>
      <c r="O400" s="1180"/>
      <c r="P400" s="1180"/>
      <c r="Q400" s="1180"/>
      <c r="R400" s="1180"/>
      <c r="S400" s="1180"/>
      <c r="T400" s="1180"/>
      <c r="U400" s="1180"/>
      <c r="V400" s="1180"/>
      <c r="W400" s="1180"/>
      <c r="X400" s="1180"/>
      <c r="Y400" s="1180"/>
      <c r="Z400" s="1180"/>
      <c r="AA400" s="1180"/>
      <c r="AB400" s="1180"/>
      <c r="AC400" s="1180"/>
      <c r="AD400" s="1180"/>
      <c r="AE400" s="1180"/>
      <c r="AF400" s="692"/>
      <c r="AG400" s="692"/>
      <c r="AH400" s="692"/>
      <c r="AI400" s="692"/>
      <c r="AJ400" s="692"/>
      <c r="AK400" s="692"/>
      <c r="AL400" s="692"/>
      <c r="AM400" s="692"/>
      <c r="AN400" s="692"/>
      <c r="AO400" s="692"/>
      <c r="AP400" s="692"/>
      <c r="AQ400" s="692"/>
      <c r="AR400" s="692"/>
      <c r="AS400" s="692"/>
      <c r="AT400" s="692"/>
      <c r="AU400" s="692"/>
      <c r="AV400" s="692"/>
      <c r="AW400" s="692"/>
      <c r="AX400" s="692"/>
      <c r="AY400" s="692"/>
      <c r="AZ400" s="692"/>
      <c r="BA400" s="692"/>
      <c r="BB400" s="692"/>
      <c r="BC400" s="692"/>
      <c r="BD400" s="692"/>
    </row>
    <row r="401" spans="1:56" ht="25" customHeight="1">
      <c r="A401" s="1163"/>
      <c r="B401" s="1181"/>
      <c r="C401" s="1192"/>
      <c r="D401" s="1192"/>
      <c r="E401" s="1192"/>
      <c r="F401" s="1192"/>
      <c r="G401" s="1192"/>
      <c r="H401" s="1192"/>
      <c r="I401" s="1192"/>
      <c r="J401" s="1192"/>
      <c r="K401" s="1192"/>
      <c r="L401" s="1192"/>
      <c r="M401" s="1192"/>
      <c r="N401" s="1192"/>
      <c r="O401" s="1192"/>
      <c r="P401" s="1181"/>
      <c r="Q401" s="1192"/>
      <c r="R401" s="1192"/>
      <c r="S401" s="1192"/>
      <c r="T401" s="1192"/>
      <c r="U401" s="1192"/>
      <c r="V401" s="1192"/>
      <c r="W401" s="1192"/>
      <c r="X401" s="1192"/>
      <c r="Y401" s="1192"/>
      <c r="Z401" s="1192"/>
      <c r="AA401" s="1192"/>
      <c r="AB401" s="1192"/>
      <c r="AC401" s="1192"/>
      <c r="AD401" s="1193"/>
      <c r="AE401" s="1192"/>
      <c r="AF401" s="692"/>
      <c r="AG401" s="692"/>
      <c r="AH401" s="692"/>
      <c r="AI401" s="692"/>
      <c r="AJ401" s="692"/>
      <c r="AK401" s="692"/>
      <c r="AL401" s="692"/>
      <c r="AM401" s="692"/>
      <c r="AN401" s="692"/>
      <c r="AO401" s="692"/>
      <c r="AP401" s="692"/>
      <c r="AQ401" s="692"/>
      <c r="AR401" s="692"/>
      <c r="AS401" s="692"/>
      <c r="AT401" s="692"/>
      <c r="AU401" s="692"/>
      <c r="AV401" s="692"/>
      <c r="AW401" s="692"/>
      <c r="AX401" s="692"/>
      <c r="AY401" s="692"/>
      <c r="AZ401" s="692"/>
      <c r="BA401" s="692"/>
      <c r="BB401" s="692"/>
      <c r="BC401" s="692"/>
      <c r="BD401" s="692"/>
    </row>
    <row r="402" spans="1:56" ht="25" customHeight="1">
      <c r="A402" s="1163"/>
      <c r="B402" s="1192"/>
      <c r="C402" s="1192"/>
      <c r="D402" s="1192"/>
      <c r="E402" s="1192"/>
      <c r="F402" s="1192"/>
      <c r="G402" s="1192"/>
      <c r="H402" s="1192"/>
      <c r="I402" s="1192"/>
      <c r="J402" s="1192"/>
      <c r="K402" s="1192"/>
      <c r="L402" s="1192"/>
      <c r="M402" s="1192"/>
      <c r="N402" s="1192"/>
      <c r="O402" s="1192"/>
      <c r="P402" s="1192"/>
      <c r="Q402" s="1192"/>
      <c r="R402" s="1192"/>
      <c r="S402" s="1192"/>
      <c r="T402" s="1192"/>
      <c r="U402" s="1192"/>
      <c r="V402" s="1192"/>
      <c r="W402" s="1192"/>
      <c r="X402" s="1192"/>
      <c r="Y402" s="1192"/>
      <c r="Z402" s="1192"/>
      <c r="AA402" s="1192"/>
      <c r="AB402" s="1192"/>
      <c r="AC402" s="1192"/>
      <c r="AD402" s="1192"/>
      <c r="AE402" s="1192"/>
      <c r="AF402" s="692"/>
      <c r="AG402" s="692"/>
      <c r="AH402" s="692"/>
      <c r="AI402" s="692"/>
      <c r="AJ402" s="692"/>
      <c r="AK402" s="692"/>
      <c r="AL402" s="692"/>
      <c r="AM402" s="692"/>
      <c r="AN402" s="692"/>
      <c r="AO402" s="692"/>
      <c r="AP402" s="692"/>
      <c r="AQ402" s="692"/>
      <c r="AR402" s="692"/>
      <c r="AS402" s="692"/>
      <c r="AT402" s="692"/>
      <c r="AU402" s="692"/>
      <c r="AV402" s="692"/>
      <c r="AW402" s="692"/>
      <c r="AX402" s="692"/>
      <c r="AY402" s="692"/>
      <c r="AZ402" s="692"/>
      <c r="BA402" s="692"/>
      <c r="BB402" s="692"/>
      <c r="BC402" s="692"/>
      <c r="BD402" s="692"/>
    </row>
    <row r="403" spans="1:56" ht="25" customHeight="1">
      <c r="A403" s="1163"/>
      <c r="B403" s="1191"/>
      <c r="C403" s="1191"/>
      <c r="D403" s="1191"/>
      <c r="E403" s="1191"/>
      <c r="F403" s="1191"/>
      <c r="G403" s="1191"/>
      <c r="H403" s="1191"/>
      <c r="I403" s="1191"/>
      <c r="J403" s="1191"/>
      <c r="K403" s="1191"/>
      <c r="L403" s="1191"/>
      <c r="M403" s="1191"/>
      <c r="N403" s="1191"/>
      <c r="O403" s="1191"/>
      <c r="P403" s="1191"/>
      <c r="Q403" s="1191"/>
      <c r="R403" s="1191"/>
      <c r="S403" s="1191"/>
      <c r="T403" s="1191"/>
      <c r="U403" s="1191"/>
      <c r="V403" s="1191"/>
      <c r="W403" s="1191"/>
      <c r="X403" s="1191"/>
      <c r="Y403" s="1191"/>
      <c r="Z403" s="1191"/>
      <c r="AA403" s="1191"/>
      <c r="AB403" s="1191"/>
      <c r="AC403" s="1191"/>
      <c r="AD403" s="1191"/>
      <c r="AE403" s="1191"/>
      <c r="AF403" s="692"/>
      <c r="AG403" s="692"/>
      <c r="AH403" s="692"/>
      <c r="AI403" s="692"/>
      <c r="AJ403" s="692"/>
      <c r="AK403" s="692"/>
      <c r="AL403" s="692"/>
      <c r="AM403" s="692"/>
      <c r="AN403" s="692"/>
      <c r="AO403" s="692"/>
      <c r="AP403" s="692"/>
      <c r="AQ403" s="692"/>
      <c r="AR403" s="692"/>
      <c r="AS403" s="692"/>
      <c r="AT403" s="692"/>
      <c r="AU403" s="692"/>
      <c r="AV403" s="692"/>
      <c r="AW403" s="692"/>
      <c r="AX403" s="692"/>
      <c r="AY403" s="692"/>
      <c r="AZ403" s="692"/>
      <c r="BA403" s="692"/>
      <c r="BB403" s="692"/>
      <c r="BC403" s="692"/>
      <c r="BD403" s="692"/>
    </row>
    <row r="404" spans="1:56" ht="25" customHeight="1">
      <c r="A404" s="1163"/>
      <c r="B404" s="1191"/>
      <c r="C404" s="1191"/>
      <c r="D404" s="1191"/>
      <c r="E404" s="1191"/>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1191"/>
      <c r="AF404" s="692"/>
      <c r="AG404" s="692"/>
      <c r="AH404" s="692"/>
      <c r="AI404" s="692"/>
      <c r="AJ404" s="692"/>
      <c r="AK404" s="692"/>
      <c r="AL404" s="692"/>
      <c r="AM404" s="692"/>
      <c r="AN404" s="692"/>
      <c r="AO404" s="692"/>
      <c r="AP404" s="692"/>
      <c r="AQ404" s="692"/>
      <c r="AR404" s="692"/>
      <c r="AS404" s="692"/>
      <c r="AT404" s="692"/>
      <c r="AU404" s="692"/>
      <c r="AV404" s="692"/>
      <c r="AW404" s="692"/>
      <c r="AX404" s="692"/>
      <c r="AY404" s="692"/>
      <c r="AZ404" s="692"/>
      <c r="BA404" s="692"/>
      <c r="BB404" s="692"/>
      <c r="BC404" s="692"/>
      <c r="BD404" s="692"/>
    </row>
    <row r="405" spans="1:56" ht="25" customHeight="1">
      <c r="A405" s="1191"/>
      <c r="B405" s="1191"/>
      <c r="C405" s="1191"/>
      <c r="D405" s="1191"/>
      <c r="E405" s="1191"/>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c r="AF405" s="692"/>
      <c r="AG405" s="692"/>
      <c r="AH405" s="692"/>
      <c r="AI405" s="692"/>
      <c r="AJ405" s="692"/>
      <c r="AK405" s="692"/>
      <c r="AL405" s="692"/>
      <c r="AM405" s="692"/>
      <c r="AN405" s="692"/>
      <c r="AO405" s="692"/>
      <c r="AP405" s="692"/>
      <c r="AQ405" s="692"/>
      <c r="AR405" s="692"/>
      <c r="AS405" s="692"/>
      <c r="AT405" s="692"/>
      <c r="AU405" s="692"/>
      <c r="AV405" s="692"/>
      <c r="AW405" s="692"/>
      <c r="AX405" s="692"/>
      <c r="AY405" s="692"/>
      <c r="AZ405" s="692"/>
      <c r="BA405" s="692"/>
      <c r="BB405" s="692"/>
      <c r="BC405" s="692"/>
      <c r="BD405" s="692"/>
    </row>
    <row r="406" spans="1:56" ht="25" customHeight="1">
      <c r="A406" s="1191"/>
      <c r="B406" s="1191"/>
      <c r="C406" s="1191"/>
      <c r="D406" s="1191"/>
      <c r="E406" s="1191"/>
      <c r="F406" s="1191"/>
      <c r="G406" s="1191"/>
      <c r="H406" s="1191"/>
      <c r="I406" s="1191"/>
      <c r="J406" s="1191"/>
      <c r="K406" s="1191"/>
      <c r="L406" s="1191"/>
      <c r="M406" s="1191"/>
      <c r="N406" s="1191"/>
      <c r="O406" s="1191"/>
      <c r="P406" s="1191"/>
      <c r="Q406" s="1191"/>
      <c r="R406" s="1191"/>
      <c r="S406" s="1191"/>
      <c r="T406" s="1191"/>
      <c r="U406" s="1191"/>
      <c r="V406" s="1191"/>
      <c r="W406" s="1191"/>
      <c r="X406" s="1191"/>
      <c r="Y406" s="1191"/>
      <c r="Z406" s="1191"/>
      <c r="AA406" s="1191"/>
      <c r="AB406" s="1191"/>
      <c r="AC406" s="1191"/>
      <c r="AD406" s="1191"/>
      <c r="AE406" s="1191"/>
      <c r="AF406" s="692"/>
      <c r="AG406" s="692"/>
      <c r="AH406" s="692"/>
      <c r="AI406" s="692"/>
      <c r="AJ406" s="692"/>
      <c r="AK406" s="692"/>
      <c r="AL406" s="692"/>
      <c r="AM406" s="692"/>
      <c r="AN406" s="692"/>
      <c r="AO406" s="692"/>
      <c r="AP406" s="692"/>
      <c r="AQ406" s="692"/>
      <c r="AR406" s="692"/>
      <c r="AS406" s="692"/>
      <c r="AT406" s="692"/>
      <c r="AU406" s="692"/>
      <c r="AV406" s="692"/>
      <c r="AW406" s="692"/>
      <c r="AX406" s="692"/>
      <c r="AY406" s="692"/>
      <c r="AZ406" s="692"/>
      <c r="BA406" s="692"/>
      <c r="BB406" s="692"/>
      <c r="BC406" s="692"/>
      <c r="BD406" s="692"/>
    </row>
    <row r="407" spans="1:56" ht="25" customHeight="1">
      <c r="A407" s="1191"/>
      <c r="B407" s="1191"/>
      <c r="C407" s="1191"/>
      <c r="D407" s="1191"/>
      <c r="E407" s="1191"/>
      <c r="F407" s="1191"/>
      <c r="G407" s="1191"/>
      <c r="H407" s="1191"/>
      <c r="I407" s="1191"/>
      <c r="J407" s="1191"/>
      <c r="K407" s="1191"/>
      <c r="L407" s="1191"/>
      <c r="M407" s="1191"/>
      <c r="N407" s="1191"/>
      <c r="O407" s="1191"/>
      <c r="P407" s="1191"/>
      <c r="Q407" s="1191"/>
      <c r="R407" s="1191"/>
      <c r="S407" s="1191"/>
      <c r="T407" s="1191"/>
      <c r="U407" s="1191"/>
      <c r="V407" s="1191"/>
      <c r="W407" s="1191"/>
      <c r="X407" s="1191"/>
      <c r="Y407" s="1191"/>
      <c r="Z407" s="1191"/>
      <c r="AA407" s="1191"/>
      <c r="AB407" s="1191"/>
      <c r="AC407" s="1191"/>
      <c r="AD407" s="1191"/>
      <c r="AE407" s="1191"/>
      <c r="AF407" s="692"/>
      <c r="AG407" s="692"/>
      <c r="AH407" s="692"/>
      <c r="AI407" s="692"/>
      <c r="AJ407" s="692"/>
      <c r="AK407" s="692"/>
      <c r="AL407" s="692"/>
      <c r="AM407" s="692"/>
      <c r="AN407" s="692"/>
      <c r="AO407" s="692"/>
      <c r="AP407" s="692"/>
      <c r="AQ407" s="692"/>
      <c r="AR407" s="692"/>
      <c r="AS407" s="692"/>
      <c r="AT407" s="692"/>
      <c r="AU407" s="692"/>
      <c r="AV407" s="692"/>
      <c r="AW407" s="692"/>
      <c r="AX407" s="692"/>
      <c r="AY407" s="692"/>
      <c r="AZ407" s="692"/>
      <c r="BA407" s="692"/>
      <c r="BB407" s="692"/>
      <c r="BC407" s="692"/>
      <c r="BD407" s="692"/>
    </row>
    <row r="408" spans="1:56" ht="25" customHeight="1">
      <c r="A408" s="1191"/>
      <c r="B408" s="1191"/>
      <c r="C408" s="1191"/>
      <c r="D408" s="1191"/>
      <c r="E408" s="1191"/>
      <c r="F408" s="1191"/>
      <c r="G408" s="1191"/>
      <c r="H408" s="1191"/>
      <c r="I408" s="1191"/>
      <c r="J408" s="1191"/>
      <c r="K408" s="1191"/>
      <c r="L408" s="1191"/>
      <c r="M408" s="1191"/>
      <c r="N408" s="1191"/>
      <c r="O408" s="1191"/>
      <c r="P408" s="1191"/>
      <c r="Q408" s="1191"/>
      <c r="R408" s="1191"/>
      <c r="S408" s="1191"/>
      <c r="T408" s="1191"/>
      <c r="U408" s="1191"/>
      <c r="V408" s="1191"/>
      <c r="W408" s="1191"/>
      <c r="X408" s="1191"/>
      <c r="Y408" s="1191"/>
      <c r="Z408" s="1191"/>
      <c r="AA408" s="1191"/>
      <c r="AB408" s="1191"/>
      <c r="AC408" s="1191"/>
      <c r="AD408" s="1191"/>
      <c r="AE408" s="1191"/>
      <c r="AF408" s="692"/>
      <c r="AG408" s="692"/>
      <c r="AH408" s="692"/>
      <c r="AI408" s="692"/>
      <c r="AJ408" s="692"/>
      <c r="AK408" s="692"/>
      <c r="AL408" s="692"/>
      <c r="AM408" s="692"/>
      <c r="AN408" s="692"/>
      <c r="AO408" s="692"/>
      <c r="AP408" s="692"/>
      <c r="AQ408" s="692"/>
      <c r="AR408" s="692"/>
      <c r="AS408" s="692"/>
      <c r="AT408" s="692"/>
      <c r="AU408" s="692"/>
      <c r="AV408" s="692"/>
      <c r="AW408" s="692"/>
      <c r="AX408" s="692"/>
      <c r="AY408" s="692"/>
      <c r="AZ408" s="692"/>
      <c r="BA408" s="692"/>
      <c r="BB408" s="692"/>
      <c r="BC408" s="692"/>
      <c r="BD408" s="692"/>
    </row>
    <row r="409" spans="1:56" ht="25" customHeight="1">
      <c r="A409" s="1191"/>
      <c r="B409" s="1191"/>
      <c r="C409" s="1191"/>
      <c r="D409" s="1191"/>
      <c r="E409" s="1191"/>
      <c r="F409" s="1191"/>
      <c r="G409" s="1191"/>
      <c r="H409" s="1191"/>
      <c r="I409" s="1191"/>
      <c r="J409" s="1191"/>
      <c r="K409" s="1191"/>
      <c r="L409" s="1191"/>
      <c r="M409" s="1191"/>
      <c r="N409" s="1191"/>
      <c r="O409" s="1191"/>
      <c r="P409" s="1191"/>
      <c r="Q409" s="1191"/>
      <c r="R409" s="1191"/>
      <c r="S409" s="1191"/>
      <c r="T409" s="1191"/>
      <c r="U409" s="1191"/>
      <c r="V409" s="1191"/>
      <c r="W409" s="1191"/>
      <c r="X409" s="1191"/>
      <c r="Y409" s="1191"/>
      <c r="Z409" s="1191"/>
      <c r="AA409" s="1191"/>
      <c r="AB409" s="1191"/>
      <c r="AC409" s="1191"/>
      <c r="AD409" s="1191"/>
      <c r="AE409" s="1191"/>
      <c r="AF409" s="692"/>
      <c r="AG409" s="692"/>
      <c r="AH409" s="692"/>
      <c r="AI409" s="692"/>
      <c r="AJ409" s="692"/>
      <c r="AK409" s="692"/>
      <c r="AL409" s="692"/>
      <c r="AM409" s="692"/>
      <c r="AN409" s="692"/>
      <c r="AO409" s="692"/>
      <c r="AP409" s="692"/>
      <c r="AQ409" s="692"/>
      <c r="AR409" s="692"/>
      <c r="AS409" s="692"/>
      <c r="AT409" s="692"/>
      <c r="AU409" s="692"/>
      <c r="AV409" s="692"/>
      <c r="AW409" s="692"/>
      <c r="AX409" s="692"/>
      <c r="AY409" s="692"/>
      <c r="AZ409" s="692"/>
      <c r="BA409" s="692"/>
      <c r="BB409" s="692"/>
      <c r="BC409" s="692"/>
      <c r="BD409" s="692"/>
    </row>
    <row r="410" spans="1:56" ht="25" customHeight="1">
      <c r="A410" s="1191"/>
      <c r="B410" s="1191"/>
      <c r="C410" s="1191"/>
      <c r="D410" s="1191"/>
      <c r="E410" s="1191"/>
      <c r="F410" s="1191"/>
      <c r="G410" s="1191"/>
      <c r="H410" s="1191"/>
      <c r="I410" s="1191"/>
      <c r="J410" s="1191"/>
      <c r="K410" s="1191"/>
      <c r="L410" s="1191"/>
      <c r="M410" s="1191"/>
      <c r="N410" s="1191"/>
      <c r="O410" s="1191"/>
      <c r="P410" s="1191"/>
      <c r="Q410" s="1191"/>
      <c r="R410" s="1191"/>
      <c r="S410" s="1191"/>
      <c r="T410" s="1191"/>
      <c r="U410" s="1191"/>
      <c r="V410" s="1191"/>
      <c r="W410" s="1191"/>
      <c r="X410" s="1191"/>
      <c r="Y410" s="1191"/>
      <c r="Z410" s="1191"/>
      <c r="AA410" s="1191"/>
      <c r="AB410" s="1191"/>
      <c r="AC410" s="1191"/>
      <c r="AD410" s="1191"/>
      <c r="AE410" s="1191"/>
      <c r="AF410" s="692"/>
      <c r="AG410" s="692"/>
      <c r="AH410" s="692"/>
      <c r="AI410" s="692"/>
      <c r="AJ410" s="692"/>
      <c r="AK410" s="692"/>
      <c r="AL410" s="692"/>
      <c r="AM410" s="692"/>
      <c r="AN410" s="692"/>
      <c r="AO410" s="692"/>
      <c r="AP410" s="692"/>
      <c r="AQ410" s="692"/>
      <c r="AR410" s="692"/>
      <c r="AS410" s="692"/>
      <c r="AT410" s="692"/>
      <c r="AU410" s="692"/>
      <c r="AV410" s="692"/>
      <c r="AW410" s="692"/>
      <c r="AX410" s="692"/>
      <c r="AY410" s="692"/>
      <c r="AZ410" s="692"/>
      <c r="BA410" s="692"/>
      <c r="BB410" s="692"/>
      <c r="BC410" s="692"/>
      <c r="BD410" s="692"/>
    </row>
    <row r="411" spans="1:56" ht="25" customHeight="1">
      <c r="A411" s="1191"/>
      <c r="B411" s="1191"/>
      <c r="C411" s="1191"/>
      <c r="D411" s="1191"/>
      <c r="E411" s="1191"/>
      <c r="F411" s="1191"/>
      <c r="G411" s="1191"/>
      <c r="H411" s="1191"/>
      <c r="I411" s="1191"/>
      <c r="J411" s="1191"/>
      <c r="K411" s="1191"/>
      <c r="L411" s="1191"/>
      <c r="M411" s="1191"/>
      <c r="N411" s="1191"/>
      <c r="O411" s="1191"/>
      <c r="P411" s="1191"/>
      <c r="Q411" s="1191"/>
      <c r="R411" s="1191"/>
      <c r="S411" s="1191"/>
      <c r="T411" s="1191"/>
      <c r="U411" s="1191"/>
      <c r="V411" s="1191"/>
      <c r="W411" s="1191"/>
      <c r="X411" s="1191"/>
      <c r="Y411" s="1191"/>
      <c r="Z411" s="1191"/>
      <c r="AA411" s="1191"/>
      <c r="AB411" s="1191"/>
      <c r="AC411" s="1191"/>
      <c r="AD411" s="1191"/>
      <c r="AE411" s="1191"/>
      <c r="AF411" s="692"/>
      <c r="AG411" s="692"/>
      <c r="AH411" s="692"/>
      <c r="AI411" s="692"/>
      <c r="AJ411" s="692"/>
      <c r="AK411" s="692"/>
      <c r="AL411" s="692"/>
      <c r="AM411" s="692"/>
      <c r="AN411" s="692"/>
      <c r="AO411" s="692"/>
      <c r="AP411" s="692"/>
      <c r="AQ411" s="692"/>
      <c r="AR411" s="692"/>
      <c r="AS411" s="692"/>
      <c r="AT411" s="692"/>
      <c r="AU411" s="692"/>
      <c r="AV411" s="692"/>
      <c r="AW411" s="692"/>
      <c r="AX411" s="692"/>
      <c r="AY411" s="692"/>
      <c r="AZ411" s="692"/>
      <c r="BA411" s="692"/>
      <c r="BB411" s="692"/>
      <c r="BC411" s="692"/>
      <c r="BD411" s="692"/>
    </row>
    <row r="412" spans="1:56" ht="25" customHeight="1">
      <c r="A412" s="1191"/>
      <c r="B412" s="1191"/>
      <c r="C412" s="1191"/>
      <c r="D412" s="1191"/>
      <c r="E412" s="1191"/>
      <c r="F412" s="1191"/>
      <c r="G412" s="1191"/>
      <c r="H412" s="1191"/>
      <c r="I412" s="1191"/>
      <c r="J412" s="1191"/>
      <c r="K412" s="1191"/>
      <c r="L412" s="1191"/>
      <c r="M412" s="1191"/>
      <c r="N412" s="1191"/>
      <c r="O412" s="1191"/>
      <c r="P412" s="1191"/>
      <c r="Q412" s="1191"/>
      <c r="R412" s="1191"/>
      <c r="S412" s="1191"/>
      <c r="T412" s="1191"/>
      <c r="U412" s="1191"/>
      <c r="V412" s="1191"/>
      <c r="W412" s="1191"/>
      <c r="X412" s="1191"/>
      <c r="Y412" s="1191"/>
      <c r="Z412" s="1191"/>
      <c r="AA412" s="1191"/>
      <c r="AB412" s="1191"/>
      <c r="AC412" s="1191"/>
      <c r="AD412" s="1191"/>
      <c r="AE412" s="1191"/>
      <c r="AF412" s="692"/>
      <c r="AG412" s="692"/>
      <c r="AH412" s="692"/>
      <c r="AI412" s="692"/>
      <c r="AJ412" s="692"/>
      <c r="AK412" s="692"/>
      <c r="AL412" s="692"/>
      <c r="AM412" s="692"/>
      <c r="AN412" s="692"/>
      <c r="AO412" s="692"/>
      <c r="AP412" s="692"/>
      <c r="AQ412" s="692"/>
      <c r="AR412" s="692"/>
      <c r="AS412" s="692"/>
      <c r="AT412" s="692"/>
      <c r="AU412" s="692"/>
      <c r="AV412" s="692"/>
      <c r="AW412" s="692"/>
      <c r="AX412" s="692"/>
      <c r="AY412" s="692"/>
      <c r="AZ412" s="692"/>
      <c r="BA412" s="692"/>
      <c r="BB412" s="692"/>
      <c r="BC412" s="692"/>
      <c r="BD412" s="692"/>
    </row>
    <row r="413" spans="1:56" ht="25" customHeight="1">
      <c r="A413" s="1191"/>
      <c r="B413" s="1191"/>
      <c r="C413" s="1191"/>
      <c r="D413" s="1191"/>
      <c r="E413" s="1191"/>
      <c r="F413" s="1191"/>
      <c r="G413" s="1191"/>
      <c r="H413" s="1191"/>
      <c r="I413" s="1191"/>
      <c r="J413" s="1191"/>
      <c r="K413" s="1191"/>
      <c r="L413" s="1191"/>
      <c r="M413" s="1191"/>
      <c r="N413" s="1191"/>
      <c r="O413" s="1191"/>
      <c r="P413" s="1191"/>
      <c r="Q413" s="1191"/>
      <c r="R413" s="1191"/>
      <c r="S413" s="1191"/>
      <c r="T413" s="1191"/>
      <c r="U413" s="1191"/>
      <c r="V413" s="1191"/>
      <c r="W413" s="1191"/>
      <c r="X413" s="1191"/>
      <c r="Y413" s="1191"/>
      <c r="Z413" s="1191"/>
      <c r="AA413" s="1191"/>
      <c r="AB413" s="1191"/>
      <c r="AC413" s="1191"/>
      <c r="AD413" s="1191"/>
      <c r="AE413" s="1191"/>
      <c r="AF413" s="692"/>
      <c r="AG413" s="692"/>
      <c r="AH413" s="692"/>
      <c r="AI413" s="692"/>
      <c r="AJ413" s="692"/>
      <c r="AK413" s="692"/>
      <c r="AL413" s="692"/>
      <c r="AM413" s="692"/>
      <c r="AN413" s="692"/>
      <c r="AO413" s="692"/>
      <c r="AP413" s="692"/>
      <c r="AQ413" s="692"/>
      <c r="AR413" s="692"/>
      <c r="AS413" s="692"/>
      <c r="AT413" s="692"/>
      <c r="AU413" s="692"/>
      <c r="AV413" s="692"/>
      <c r="AW413" s="692"/>
      <c r="AX413" s="692"/>
      <c r="AY413" s="692"/>
      <c r="AZ413" s="692"/>
      <c r="BA413" s="692"/>
      <c r="BB413" s="692"/>
      <c r="BC413" s="692"/>
      <c r="BD413" s="692"/>
    </row>
    <row r="414" spans="1:56" ht="25" customHeight="1">
      <c r="A414" s="1191"/>
      <c r="B414" s="1191"/>
      <c r="C414" s="1191"/>
      <c r="D414" s="1191"/>
      <c r="E414" s="1191"/>
      <c r="F414" s="1191"/>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191"/>
      <c r="AF414" s="692"/>
      <c r="AG414" s="692"/>
      <c r="AH414" s="692"/>
      <c r="AI414" s="692"/>
      <c r="AJ414" s="692"/>
      <c r="AK414" s="692"/>
      <c r="AL414" s="692"/>
      <c r="AM414" s="692"/>
      <c r="AN414" s="692"/>
      <c r="AO414" s="692"/>
      <c r="AP414" s="692"/>
      <c r="AQ414" s="692"/>
      <c r="AR414" s="692"/>
      <c r="AS414" s="692"/>
      <c r="AT414" s="692"/>
      <c r="AU414" s="692"/>
      <c r="AV414" s="692"/>
      <c r="AW414" s="692"/>
      <c r="AX414" s="692"/>
      <c r="AY414" s="692"/>
      <c r="AZ414" s="692"/>
      <c r="BA414" s="692"/>
      <c r="BB414" s="692"/>
      <c r="BC414" s="692"/>
      <c r="BD414" s="692"/>
    </row>
    <row r="415" spans="1:56" ht="25" customHeight="1">
      <c r="A415" s="1191"/>
      <c r="B415" s="1191"/>
      <c r="C415" s="1191"/>
      <c r="D415" s="1191"/>
      <c r="E415" s="1191"/>
      <c r="F415" s="1191"/>
      <c r="G415" s="1191"/>
      <c r="H415" s="1191"/>
      <c r="I415" s="1191"/>
      <c r="J415" s="1191"/>
      <c r="K415" s="1191"/>
      <c r="L415" s="1191"/>
      <c r="M415" s="1191"/>
      <c r="N415" s="1191"/>
      <c r="O415" s="1191"/>
      <c r="P415" s="1191"/>
      <c r="Q415" s="1191"/>
      <c r="R415" s="1191"/>
      <c r="S415" s="1191"/>
      <c r="T415" s="1191"/>
      <c r="U415" s="1191"/>
      <c r="V415" s="1191"/>
      <c r="W415" s="1191"/>
      <c r="X415" s="1191"/>
      <c r="Y415" s="1191"/>
      <c r="Z415" s="1191"/>
      <c r="AA415" s="1191"/>
      <c r="AB415" s="1191"/>
      <c r="AC415" s="1191"/>
      <c r="AD415" s="1191"/>
      <c r="AE415" s="1191"/>
      <c r="AF415" s="692"/>
      <c r="AG415" s="692"/>
      <c r="AH415" s="692"/>
      <c r="AI415" s="692"/>
      <c r="AJ415" s="692"/>
      <c r="AK415" s="692"/>
      <c r="AL415" s="692"/>
      <c r="AM415" s="692"/>
      <c r="AN415" s="692"/>
      <c r="AO415" s="692"/>
      <c r="AP415" s="692"/>
      <c r="AQ415" s="692"/>
      <c r="AR415" s="692"/>
      <c r="AS415" s="692"/>
      <c r="AT415" s="692"/>
      <c r="AU415" s="692"/>
      <c r="AV415" s="692"/>
      <c r="AW415" s="692"/>
      <c r="AX415" s="692"/>
      <c r="AY415" s="692"/>
      <c r="AZ415" s="692"/>
      <c r="BA415" s="692"/>
      <c r="BB415" s="692"/>
      <c r="BC415" s="692"/>
      <c r="BD415" s="692"/>
    </row>
    <row r="416" spans="1:56" ht="25" customHeight="1">
      <c r="A416" s="1191"/>
      <c r="B416" s="1191"/>
      <c r="C416" s="1191"/>
      <c r="D416" s="1191"/>
      <c r="E416" s="1191"/>
      <c r="F416" s="1191"/>
      <c r="G416" s="1191"/>
      <c r="H416" s="1191"/>
      <c r="I416" s="1191"/>
      <c r="J416" s="1191"/>
      <c r="K416" s="1191"/>
      <c r="L416" s="1191"/>
      <c r="M416" s="1191"/>
      <c r="N416" s="1191"/>
      <c r="O416" s="1191"/>
      <c r="P416" s="1191"/>
      <c r="Q416" s="1191"/>
      <c r="R416" s="1191"/>
      <c r="S416" s="1191"/>
      <c r="T416" s="1191"/>
      <c r="U416" s="1191"/>
      <c r="V416" s="1191"/>
      <c r="W416" s="1191"/>
      <c r="X416" s="1191"/>
      <c r="Y416" s="1191"/>
      <c r="Z416" s="1191"/>
      <c r="AA416" s="1191"/>
      <c r="AB416" s="1191"/>
      <c r="AC416" s="1191"/>
      <c r="AD416" s="1191"/>
      <c r="AE416" s="1191"/>
      <c r="AF416" s="692"/>
      <c r="AG416" s="692"/>
      <c r="AH416" s="692"/>
      <c r="AI416" s="692"/>
      <c r="AJ416" s="692"/>
      <c r="AK416" s="692"/>
      <c r="AL416" s="692"/>
      <c r="AM416" s="692"/>
      <c r="AN416" s="692"/>
      <c r="AO416" s="692"/>
      <c r="AP416" s="692"/>
      <c r="AQ416" s="692"/>
      <c r="AR416" s="692"/>
      <c r="AS416" s="692"/>
      <c r="AT416" s="692"/>
      <c r="AU416" s="692"/>
      <c r="AV416" s="692"/>
      <c r="AW416" s="692"/>
      <c r="AX416" s="692"/>
      <c r="AY416" s="692"/>
      <c r="AZ416" s="692"/>
      <c r="BA416" s="692"/>
      <c r="BB416" s="692"/>
      <c r="BC416" s="692"/>
      <c r="BD416" s="692"/>
    </row>
    <row r="417" spans="1:56" ht="25" customHeight="1">
      <c r="A417" s="1191"/>
      <c r="B417" s="1191"/>
      <c r="C417" s="1191"/>
      <c r="D417" s="1191"/>
      <c r="E417" s="1191"/>
      <c r="F417" s="1191"/>
      <c r="G417" s="1191"/>
      <c r="H417" s="1191"/>
      <c r="I417" s="1191"/>
      <c r="J417" s="1191"/>
      <c r="K417" s="1191"/>
      <c r="L417" s="1191"/>
      <c r="M417" s="1191"/>
      <c r="N417" s="1191"/>
      <c r="O417" s="1191"/>
      <c r="P417" s="1191"/>
      <c r="Q417" s="1191"/>
      <c r="R417" s="1191"/>
      <c r="S417" s="1191"/>
      <c r="T417" s="1191"/>
      <c r="U417" s="1191"/>
      <c r="V417" s="1191"/>
      <c r="W417" s="1191"/>
      <c r="X417" s="1191"/>
      <c r="Y417" s="1191"/>
      <c r="Z417" s="1191"/>
      <c r="AA417" s="1191"/>
      <c r="AB417" s="1191"/>
      <c r="AC417" s="1191"/>
      <c r="AD417" s="1191"/>
      <c r="AE417" s="1191"/>
      <c r="AF417" s="692"/>
      <c r="AG417" s="692"/>
      <c r="AH417" s="692"/>
      <c r="AI417" s="692"/>
      <c r="AJ417" s="692"/>
      <c r="AK417" s="692"/>
      <c r="AL417" s="692"/>
      <c r="AM417" s="692"/>
      <c r="AN417" s="692"/>
      <c r="AO417" s="692"/>
      <c r="AP417" s="692"/>
      <c r="AQ417" s="692"/>
      <c r="AR417" s="692"/>
      <c r="AS417" s="692"/>
      <c r="AT417" s="692"/>
      <c r="AU417" s="692"/>
      <c r="AV417" s="692"/>
      <c r="AW417" s="692"/>
      <c r="AX417" s="692"/>
      <c r="AY417" s="692"/>
      <c r="AZ417" s="692"/>
      <c r="BA417" s="692"/>
      <c r="BB417" s="692"/>
      <c r="BC417" s="692"/>
      <c r="BD417" s="692"/>
    </row>
    <row r="418" spans="1:56" ht="25" customHeight="1">
      <c r="A418" s="1191"/>
      <c r="B418" s="1191"/>
      <c r="C418" s="1191"/>
      <c r="D418" s="1191"/>
      <c r="E418" s="1191"/>
      <c r="F418" s="1191"/>
      <c r="G418" s="1191"/>
      <c r="H418" s="1191"/>
      <c r="I418" s="1191"/>
      <c r="J418" s="1191"/>
      <c r="K418" s="1191"/>
      <c r="L418" s="1191"/>
      <c r="M418" s="1191"/>
      <c r="N418" s="1191"/>
      <c r="O418" s="1191"/>
      <c r="P418" s="1191"/>
      <c r="Q418" s="1191"/>
      <c r="R418" s="1191"/>
      <c r="S418" s="1191"/>
      <c r="T418" s="1191"/>
      <c r="U418" s="1191"/>
      <c r="V418" s="1191"/>
      <c r="W418" s="1191"/>
      <c r="X418" s="1191"/>
      <c r="Y418" s="1191"/>
      <c r="Z418" s="1191"/>
      <c r="AA418" s="1191"/>
      <c r="AB418" s="1191"/>
      <c r="AC418" s="1191"/>
      <c r="AD418" s="1191"/>
      <c r="AE418" s="1191"/>
      <c r="AF418" s="692"/>
      <c r="AG418" s="692"/>
      <c r="AH418" s="692"/>
      <c r="AI418" s="692"/>
      <c r="AJ418" s="692"/>
      <c r="AK418" s="692"/>
      <c r="AL418" s="692"/>
      <c r="AM418" s="692"/>
      <c r="AN418" s="692"/>
      <c r="AO418" s="692"/>
      <c r="AP418" s="692"/>
      <c r="AQ418" s="692"/>
      <c r="AR418" s="692"/>
      <c r="AS418" s="692"/>
      <c r="AT418" s="692"/>
      <c r="AU418" s="692"/>
      <c r="AV418" s="692"/>
      <c r="AW418" s="692"/>
      <c r="AX418" s="692"/>
      <c r="AY418" s="692"/>
      <c r="AZ418" s="692"/>
      <c r="BA418" s="692"/>
      <c r="BB418" s="692"/>
      <c r="BC418" s="692"/>
      <c r="BD418" s="692"/>
    </row>
    <row r="419" spans="1:56" ht="25" customHeight="1">
      <c r="A419" s="1191"/>
      <c r="B419" s="1191"/>
      <c r="C419" s="1191"/>
      <c r="D419" s="1191"/>
      <c r="E419" s="1191"/>
      <c r="F419" s="1191"/>
      <c r="G419" s="1191"/>
      <c r="H419" s="1191"/>
      <c r="I419" s="1191"/>
      <c r="J419" s="1191"/>
      <c r="K419" s="1191"/>
      <c r="L419" s="1191"/>
      <c r="M419" s="1191"/>
      <c r="N419" s="1191"/>
      <c r="O419" s="1191"/>
      <c r="P419" s="1191"/>
      <c r="Q419" s="1191"/>
      <c r="R419" s="1191"/>
      <c r="S419" s="1191"/>
      <c r="T419" s="1191"/>
      <c r="U419" s="1191"/>
      <c r="V419" s="1191"/>
      <c r="W419" s="1191"/>
      <c r="X419" s="1191"/>
      <c r="Y419" s="1191"/>
      <c r="Z419" s="1191"/>
      <c r="AA419" s="1191"/>
      <c r="AB419" s="1191"/>
      <c r="AC419" s="1191"/>
      <c r="AD419" s="1191"/>
      <c r="AE419" s="1191"/>
      <c r="AF419" s="692"/>
      <c r="AG419" s="692"/>
      <c r="AH419" s="692"/>
      <c r="AI419" s="692"/>
      <c r="AJ419" s="692"/>
      <c r="AK419" s="692"/>
      <c r="AL419" s="692"/>
      <c r="AM419" s="692"/>
      <c r="AN419" s="692"/>
      <c r="AO419" s="692"/>
      <c r="AP419" s="692"/>
      <c r="AQ419" s="692"/>
      <c r="AR419" s="692"/>
      <c r="AS419" s="692"/>
      <c r="AT419" s="692"/>
      <c r="AU419" s="692"/>
      <c r="AV419" s="692"/>
      <c r="AW419" s="692"/>
      <c r="AX419" s="692"/>
      <c r="AY419" s="692"/>
      <c r="AZ419" s="692"/>
      <c r="BA419" s="692"/>
      <c r="BB419" s="692"/>
      <c r="BC419" s="692"/>
      <c r="BD419" s="692"/>
    </row>
    <row r="420" spans="1:56" ht="25" customHeight="1">
      <c r="A420" s="1191"/>
      <c r="B420" s="1191"/>
      <c r="C420" s="1191"/>
      <c r="D420" s="1191"/>
      <c r="E420" s="1191"/>
      <c r="F420" s="1191"/>
      <c r="G420" s="1191"/>
      <c r="H420" s="1191"/>
      <c r="I420" s="1191"/>
      <c r="J420" s="1191"/>
      <c r="K420" s="1191"/>
      <c r="L420" s="1191"/>
      <c r="M420" s="1191"/>
      <c r="N420" s="1191"/>
      <c r="O420" s="1191"/>
      <c r="P420" s="1191"/>
      <c r="Q420" s="1191"/>
      <c r="R420" s="1191"/>
      <c r="S420" s="1191"/>
      <c r="T420" s="1191"/>
      <c r="U420" s="1191"/>
      <c r="V420" s="1191"/>
      <c r="W420" s="1191"/>
      <c r="X420" s="1191"/>
      <c r="Y420" s="1191"/>
      <c r="Z420" s="1191"/>
      <c r="AA420" s="1191"/>
      <c r="AB420" s="1191"/>
      <c r="AC420" s="1191"/>
      <c r="AD420" s="1191"/>
      <c r="AE420" s="1191"/>
      <c r="AF420" s="692"/>
      <c r="AG420" s="692"/>
      <c r="AH420" s="692"/>
      <c r="AI420" s="692"/>
      <c r="AJ420" s="692"/>
      <c r="AK420" s="692"/>
      <c r="AL420" s="692"/>
      <c r="AM420" s="692"/>
      <c r="AN420" s="692"/>
      <c r="AO420" s="692"/>
      <c r="AP420" s="692"/>
      <c r="AQ420" s="692"/>
      <c r="AR420" s="692"/>
      <c r="AS420" s="692"/>
      <c r="AT420" s="692"/>
      <c r="AU420" s="692"/>
      <c r="AV420" s="692"/>
      <c r="AW420" s="692"/>
      <c r="AX420" s="692"/>
      <c r="AY420" s="692"/>
      <c r="AZ420" s="692"/>
      <c r="BA420" s="692"/>
      <c r="BB420" s="692"/>
      <c r="BC420" s="692"/>
      <c r="BD420" s="692"/>
    </row>
    <row r="421" spans="1:56" ht="25" customHeight="1">
      <c r="A421" s="1191"/>
      <c r="B421" s="1191"/>
      <c r="C421" s="1191"/>
      <c r="D421" s="1191"/>
      <c r="E421" s="1191"/>
      <c r="F421" s="1191"/>
      <c r="G421" s="1191"/>
      <c r="H421" s="1191"/>
      <c r="I421" s="1191"/>
      <c r="J421" s="1191"/>
      <c r="K421" s="1191"/>
      <c r="L421" s="1191"/>
      <c r="M421" s="1191"/>
      <c r="N421" s="1191"/>
      <c r="O421" s="1191"/>
      <c r="P421" s="1191"/>
      <c r="Q421" s="1191"/>
      <c r="R421" s="1191"/>
      <c r="S421" s="1191"/>
      <c r="T421" s="1191"/>
      <c r="U421" s="1191"/>
      <c r="V421" s="1191"/>
      <c r="W421" s="1191"/>
      <c r="X421" s="1191"/>
      <c r="Y421" s="1191"/>
      <c r="Z421" s="1191"/>
      <c r="AA421" s="1191"/>
      <c r="AB421" s="1191"/>
      <c r="AC421" s="1191"/>
      <c r="AD421" s="1191"/>
      <c r="AE421" s="1191"/>
      <c r="AF421" s="692"/>
      <c r="AG421" s="692"/>
      <c r="AH421" s="692"/>
      <c r="AI421" s="692"/>
      <c r="AJ421" s="692"/>
      <c r="AK421" s="692"/>
      <c r="AL421" s="692"/>
      <c r="AM421" s="692"/>
      <c r="AN421" s="692"/>
      <c r="AO421" s="692"/>
      <c r="AP421" s="692"/>
      <c r="AQ421" s="692"/>
      <c r="AR421" s="692"/>
      <c r="AS421" s="692"/>
      <c r="AT421" s="692"/>
      <c r="AU421" s="692"/>
      <c r="AV421" s="692"/>
      <c r="AW421" s="692"/>
      <c r="AX421" s="692"/>
      <c r="AY421" s="692"/>
      <c r="AZ421" s="692"/>
      <c r="BA421" s="692"/>
      <c r="BB421" s="692"/>
      <c r="BC421" s="692"/>
      <c r="BD421" s="692"/>
    </row>
    <row r="422" spans="1:56" ht="25" customHeight="1">
      <c r="A422" s="1191"/>
      <c r="B422" s="1191"/>
      <c r="C422" s="1191"/>
      <c r="D422" s="1191"/>
      <c r="E422" s="1191"/>
      <c r="F422" s="1191"/>
      <c r="G422" s="1191"/>
      <c r="H422" s="1191"/>
      <c r="I422" s="1191"/>
      <c r="J422" s="1191"/>
      <c r="K422" s="1191"/>
      <c r="L422" s="1191"/>
      <c r="M422" s="1191"/>
      <c r="N422" s="1191"/>
      <c r="O422" s="1191"/>
      <c r="P422" s="1191"/>
      <c r="Q422" s="1191"/>
      <c r="R422" s="1191"/>
      <c r="S422" s="1191"/>
      <c r="T422" s="1191"/>
      <c r="U422" s="1191"/>
      <c r="V422" s="1191"/>
      <c r="W422" s="1191"/>
      <c r="X422" s="1191"/>
      <c r="Y422" s="1191"/>
      <c r="Z422" s="1191"/>
      <c r="AA422" s="1191"/>
      <c r="AB422" s="1191"/>
      <c r="AC422" s="1191"/>
      <c r="AD422" s="1191"/>
      <c r="AE422" s="1191"/>
      <c r="AF422" s="692"/>
      <c r="AG422" s="692"/>
      <c r="AH422" s="692"/>
      <c r="AI422" s="692"/>
      <c r="AJ422" s="692"/>
      <c r="AK422" s="692"/>
      <c r="AL422" s="692"/>
      <c r="AM422" s="692"/>
      <c r="AN422" s="692"/>
      <c r="AO422" s="692"/>
      <c r="AP422" s="692"/>
      <c r="AQ422" s="692"/>
      <c r="AR422" s="692"/>
      <c r="AS422" s="692"/>
      <c r="AT422" s="692"/>
      <c r="AU422" s="692"/>
      <c r="AV422" s="692"/>
      <c r="AW422" s="692"/>
      <c r="AX422" s="692"/>
      <c r="AY422" s="692"/>
      <c r="AZ422" s="692"/>
      <c r="BA422" s="692"/>
      <c r="BB422" s="692"/>
      <c r="BC422" s="692"/>
      <c r="BD422" s="692"/>
    </row>
    <row r="423" spans="1:56" ht="25" customHeight="1">
      <c r="A423" s="1191"/>
      <c r="B423" s="1191"/>
      <c r="C423" s="1191"/>
      <c r="D423" s="1191"/>
      <c r="E423" s="1191"/>
      <c r="F423" s="1191"/>
      <c r="G423" s="1191"/>
      <c r="H423" s="1191"/>
      <c r="I423" s="1191"/>
      <c r="J423" s="1191"/>
      <c r="K423" s="1191"/>
      <c r="L423" s="1191"/>
      <c r="M423" s="1191"/>
      <c r="N423" s="1191"/>
      <c r="O423" s="1191"/>
      <c r="P423" s="1191"/>
      <c r="Q423" s="1191"/>
      <c r="R423" s="1191"/>
      <c r="S423" s="1191"/>
      <c r="T423" s="1191"/>
      <c r="U423" s="1191"/>
      <c r="V423" s="1191"/>
      <c r="W423" s="1191"/>
      <c r="X423" s="1191"/>
      <c r="Y423" s="1191"/>
      <c r="Z423" s="1191"/>
      <c r="AA423" s="1191"/>
      <c r="AB423" s="1191"/>
      <c r="AC423" s="1191"/>
      <c r="AD423" s="1191"/>
      <c r="AE423" s="1191"/>
      <c r="AF423" s="692"/>
      <c r="AG423" s="692"/>
      <c r="AH423" s="692"/>
      <c r="AI423" s="692"/>
      <c r="AJ423" s="692"/>
      <c r="AK423" s="692"/>
      <c r="AL423" s="692"/>
      <c r="AM423" s="692"/>
      <c r="AN423" s="692"/>
      <c r="AO423" s="692"/>
      <c r="AP423" s="692"/>
      <c r="AQ423" s="692"/>
      <c r="AR423" s="692"/>
      <c r="AS423" s="692"/>
      <c r="AT423" s="692"/>
      <c r="AU423" s="692"/>
      <c r="AV423" s="692"/>
      <c r="AW423" s="692"/>
      <c r="AX423" s="692"/>
      <c r="AY423" s="692"/>
      <c r="AZ423" s="692"/>
      <c r="BA423" s="692"/>
      <c r="BB423" s="692"/>
      <c r="BC423" s="692"/>
      <c r="BD423" s="692"/>
    </row>
    <row r="424" spans="1:56" ht="25" customHeight="1">
      <c r="A424" s="1191"/>
      <c r="B424" s="1191"/>
      <c r="C424" s="1191"/>
      <c r="D424" s="1191"/>
      <c r="E424" s="1191"/>
      <c r="F424" s="1191"/>
      <c r="G424" s="1191"/>
      <c r="H424" s="1191"/>
      <c r="I424" s="1191"/>
      <c r="J424" s="1191"/>
      <c r="K424" s="1191"/>
      <c r="L424" s="1191"/>
      <c r="M424" s="1191"/>
      <c r="N424" s="1191"/>
      <c r="O424" s="1191"/>
      <c r="P424" s="1191"/>
      <c r="Q424" s="1191"/>
      <c r="R424" s="1191"/>
      <c r="S424" s="1191"/>
      <c r="T424" s="1191"/>
      <c r="U424" s="1191"/>
      <c r="V424" s="1191"/>
      <c r="W424" s="1191"/>
      <c r="X424" s="1191"/>
      <c r="Y424" s="1191"/>
      <c r="Z424" s="1191"/>
      <c r="AA424" s="1191"/>
      <c r="AB424" s="1191"/>
      <c r="AC424" s="1191"/>
      <c r="AD424" s="1191"/>
      <c r="AE424" s="1191"/>
      <c r="AF424" s="692"/>
      <c r="AG424" s="692"/>
      <c r="AH424" s="692"/>
      <c r="AI424" s="692"/>
      <c r="AJ424" s="692"/>
      <c r="AK424" s="692"/>
      <c r="AL424" s="692"/>
      <c r="AM424" s="692"/>
      <c r="AN424" s="692"/>
      <c r="AO424" s="692"/>
      <c r="AP424" s="692"/>
      <c r="AQ424" s="692"/>
      <c r="AR424" s="692"/>
      <c r="AS424" s="692"/>
      <c r="AT424" s="692"/>
      <c r="AU424" s="692"/>
      <c r="AV424" s="692"/>
      <c r="AW424" s="692"/>
      <c r="AX424" s="692"/>
      <c r="AY424" s="692"/>
      <c r="AZ424" s="692"/>
      <c r="BA424" s="692"/>
      <c r="BB424" s="692"/>
      <c r="BC424" s="692"/>
      <c r="BD424" s="692"/>
    </row>
    <row r="425" spans="1:56" ht="25" customHeight="1">
      <c r="A425" s="1191"/>
      <c r="B425" s="1191"/>
      <c r="C425" s="1191"/>
      <c r="D425" s="1191"/>
      <c r="E425" s="1191"/>
      <c r="F425" s="1191"/>
      <c r="G425" s="1191"/>
      <c r="H425" s="1191"/>
      <c r="I425" s="1191"/>
      <c r="J425" s="1191"/>
      <c r="K425" s="1191"/>
      <c r="L425" s="1191"/>
      <c r="M425" s="1191"/>
      <c r="N425" s="1191"/>
      <c r="O425" s="1191"/>
      <c r="P425" s="1191"/>
      <c r="Q425" s="1191"/>
      <c r="R425" s="1191"/>
      <c r="S425" s="1191"/>
      <c r="T425" s="1191"/>
      <c r="U425" s="1191"/>
      <c r="V425" s="1191"/>
      <c r="W425" s="1191"/>
      <c r="X425" s="1191"/>
      <c r="Y425" s="1191"/>
      <c r="Z425" s="1191"/>
      <c r="AA425" s="1191"/>
      <c r="AB425" s="1191"/>
      <c r="AC425" s="1191"/>
      <c r="AD425" s="1191"/>
      <c r="AE425" s="1191"/>
      <c r="AF425" s="692"/>
      <c r="AG425" s="692"/>
      <c r="AH425" s="692"/>
      <c r="AI425" s="692"/>
      <c r="AJ425" s="692"/>
      <c r="AK425" s="692"/>
      <c r="AL425" s="692"/>
      <c r="AM425" s="692"/>
      <c r="AN425" s="692"/>
      <c r="AO425" s="692"/>
      <c r="AP425" s="692"/>
      <c r="AQ425" s="692"/>
      <c r="AR425" s="692"/>
      <c r="AS425" s="692"/>
      <c r="AT425" s="692"/>
      <c r="AU425" s="692"/>
      <c r="AV425" s="692"/>
      <c r="AW425" s="692"/>
      <c r="AX425" s="692"/>
      <c r="AY425" s="692"/>
      <c r="AZ425" s="692"/>
      <c r="BA425" s="692"/>
      <c r="BB425" s="692"/>
      <c r="BC425" s="692"/>
      <c r="BD425" s="692"/>
    </row>
    <row r="426" spans="1:56" ht="25" customHeight="1">
      <c r="A426" s="1163"/>
      <c r="B426" s="1191"/>
      <c r="C426" s="1191"/>
      <c r="D426" s="1191"/>
      <c r="E426" s="1191"/>
      <c r="F426" s="1191"/>
      <c r="G426" s="1191"/>
      <c r="H426" s="1191"/>
      <c r="I426" s="1191"/>
      <c r="J426" s="1191"/>
      <c r="K426" s="1191"/>
      <c r="L426" s="1191"/>
      <c r="M426" s="1191"/>
      <c r="N426" s="1191"/>
      <c r="O426" s="1191"/>
      <c r="P426" s="1191"/>
      <c r="Q426" s="1191"/>
      <c r="R426" s="1191"/>
      <c r="S426" s="1191"/>
      <c r="T426" s="1191"/>
      <c r="U426" s="1191"/>
      <c r="V426" s="1191"/>
      <c r="W426" s="1191"/>
      <c r="X426" s="1191"/>
      <c r="Y426" s="1191"/>
      <c r="Z426" s="1191"/>
      <c r="AA426" s="1191"/>
      <c r="AB426" s="1191"/>
      <c r="AC426" s="1191"/>
      <c r="AD426" s="1191"/>
      <c r="AE426" s="1191"/>
      <c r="AF426" s="692"/>
      <c r="AG426" s="692"/>
      <c r="AH426" s="692"/>
      <c r="AI426" s="692"/>
      <c r="AJ426" s="692"/>
      <c r="AK426" s="692"/>
      <c r="AL426" s="692"/>
      <c r="AM426" s="692"/>
      <c r="AN426" s="692"/>
      <c r="AO426" s="692"/>
      <c r="AP426" s="692"/>
      <c r="AQ426" s="692"/>
      <c r="AR426" s="692"/>
      <c r="AS426" s="692"/>
      <c r="AT426" s="692"/>
      <c r="AU426" s="692"/>
      <c r="AV426" s="692"/>
      <c r="AW426" s="692"/>
      <c r="AX426" s="692"/>
      <c r="AY426" s="692"/>
      <c r="AZ426" s="692"/>
      <c r="BA426" s="692"/>
      <c r="BB426" s="692"/>
      <c r="BC426" s="692"/>
      <c r="BD426" s="692"/>
    </row>
    <row r="427" spans="1:56" ht="25" customHeight="1">
      <c r="A427" s="1163"/>
      <c r="B427" s="1191"/>
      <c r="C427" s="1191"/>
      <c r="D427" s="1191"/>
      <c r="E427" s="1191"/>
      <c r="F427" s="1191"/>
      <c r="G427" s="1191"/>
      <c r="H427" s="1191"/>
      <c r="I427" s="1191"/>
      <c r="J427" s="1191"/>
      <c r="K427" s="1191"/>
      <c r="L427" s="1191"/>
      <c r="M427" s="1191"/>
      <c r="N427" s="1191"/>
      <c r="O427" s="1191"/>
      <c r="P427" s="1191"/>
      <c r="Q427" s="1191"/>
      <c r="R427" s="1191"/>
      <c r="S427" s="1191"/>
      <c r="T427" s="1191"/>
      <c r="U427" s="1191"/>
      <c r="V427" s="1191"/>
      <c r="W427" s="1191"/>
      <c r="X427" s="1191"/>
      <c r="Y427" s="1191"/>
      <c r="Z427" s="1191"/>
      <c r="AA427" s="1191"/>
      <c r="AB427" s="1191"/>
      <c r="AC427" s="1191"/>
      <c r="AD427" s="1191"/>
      <c r="AE427" s="1191"/>
      <c r="AF427" s="692"/>
      <c r="AG427" s="692"/>
      <c r="AH427" s="692"/>
      <c r="AI427" s="692"/>
      <c r="AJ427" s="692"/>
      <c r="AK427" s="692"/>
      <c r="AL427" s="692"/>
      <c r="AM427" s="692"/>
      <c r="AN427" s="692"/>
      <c r="AO427" s="692"/>
      <c r="AP427" s="692"/>
      <c r="AQ427" s="692"/>
      <c r="AR427" s="692"/>
      <c r="AS427" s="692"/>
      <c r="AT427" s="692"/>
      <c r="AU427" s="692"/>
      <c r="AV427" s="692"/>
      <c r="AW427" s="692"/>
      <c r="AX427" s="692"/>
      <c r="AY427" s="692"/>
      <c r="AZ427" s="692"/>
      <c r="BA427" s="692"/>
      <c r="BB427" s="692"/>
      <c r="BC427" s="692"/>
      <c r="BD427" s="692"/>
    </row>
    <row r="428" spans="1:56" ht="25" customHeight="1">
      <c r="A428" s="1163"/>
      <c r="B428" s="1191"/>
      <c r="C428" s="1191"/>
      <c r="D428" s="1191"/>
      <c r="E428" s="1191"/>
      <c r="F428" s="1191"/>
      <c r="G428" s="1191"/>
      <c r="H428" s="1191"/>
      <c r="I428" s="1191"/>
      <c r="J428" s="1191"/>
      <c r="K428" s="1191"/>
      <c r="L428" s="1191"/>
      <c r="M428" s="1191"/>
      <c r="N428" s="1191"/>
      <c r="O428" s="1191"/>
      <c r="P428" s="1191"/>
      <c r="Q428" s="1191"/>
      <c r="R428" s="1191"/>
      <c r="S428" s="1191"/>
      <c r="T428" s="1191"/>
      <c r="U428" s="1191"/>
      <c r="V428" s="1191"/>
      <c r="W428" s="1191"/>
      <c r="X428" s="1191"/>
      <c r="Y428" s="1191"/>
      <c r="Z428" s="1191"/>
      <c r="AA428" s="1191"/>
      <c r="AB428" s="1191"/>
      <c r="AC428" s="1191"/>
      <c r="AD428" s="1191"/>
      <c r="AE428" s="1191"/>
      <c r="AF428" s="692"/>
      <c r="AG428" s="692"/>
      <c r="AH428" s="692"/>
      <c r="AI428" s="692"/>
      <c r="AJ428" s="692"/>
      <c r="AK428" s="692"/>
      <c r="AL428" s="692"/>
      <c r="AM428" s="692"/>
      <c r="AN428" s="692"/>
      <c r="AO428" s="692"/>
      <c r="AP428" s="692"/>
      <c r="AQ428" s="692"/>
      <c r="AR428" s="692"/>
      <c r="AS428" s="692"/>
      <c r="AT428" s="692"/>
      <c r="AU428" s="692"/>
      <c r="AV428" s="692"/>
      <c r="AW428" s="692"/>
      <c r="AX428" s="692"/>
      <c r="AY428" s="692"/>
      <c r="AZ428" s="692"/>
      <c r="BA428" s="692"/>
      <c r="BB428" s="692"/>
      <c r="BC428" s="692"/>
      <c r="BD428" s="692"/>
    </row>
    <row r="429" spans="1:56" ht="25" customHeight="1">
      <c r="A429" s="1163"/>
      <c r="B429" s="1191"/>
      <c r="C429" s="1191"/>
      <c r="D429" s="1191"/>
      <c r="E429" s="1191"/>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c r="AF429" s="692"/>
      <c r="AG429" s="692"/>
      <c r="AH429" s="692"/>
      <c r="AI429" s="692"/>
      <c r="AJ429" s="692"/>
      <c r="AK429" s="692"/>
      <c r="AL429" s="692"/>
      <c r="AM429" s="692"/>
      <c r="AN429" s="692"/>
      <c r="AO429" s="692"/>
      <c r="AP429" s="692"/>
      <c r="AQ429" s="692"/>
      <c r="AR429" s="692"/>
      <c r="AS429" s="692"/>
      <c r="AT429" s="692"/>
      <c r="AU429" s="692"/>
      <c r="AV429" s="692"/>
      <c r="AW429" s="692"/>
      <c r="AX429" s="692"/>
      <c r="AY429" s="692"/>
      <c r="AZ429" s="692"/>
      <c r="BA429" s="692"/>
      <c r="BB429" s="692"/>
      <c r="BC429" s="692"/>
      <c r="BD429" s="692"/>
    </row>
    <row r="430" spans="1:56" ht="25" customHeight="1">
      <c r="A430" s="1163"/>
      <c r="B430" s="1191"/>
      <c r="C430" s="1191"/>
      <c r="D430" s="1191"/>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692"/>
      <c r="AG430" s="692"/>
      <c r="AH430" s="692"/>
      <c r="AI430" s="692"/>
      <c r="AJ430" s="692"/>
      <c r="AK430" s="692"/>
      <c r="AL430" s="692"/>
      <c r="AM430" s="692"/>
      <c r="AN430" s="692"/>
      <c r="AO430" s="692"/>
      <c r="AP430" s="692"/>
      <c r="AQ430" s="692"/>
      <c r="AR430" s="692"/>
      <c r="AS430" s="692"/>
      <c r="AT430" s="692"/>
      <c r="AU430" s="692"/>
      <c r="AV430" s="692"/>
      <c r="AW430" s="692"/>
      <c r="AX430" s="692"/>
      <c r="AY430" s="692"/>
      <c r="AZ430" s="692"/>
      <c r="BA430" s="692"/>
      <c r="BB430" s="692"/>
      <c r="BC430" s="692"/>
      <c r="BD430" s="692"/>
    </row>
    <row r="431" spans="1:56" ht="25" customHeight="1">
      <c r="A431" s="1163"/>
      <c r="B431" s="1191"/>
      <c r="C431" s="1191"/>
      <c r="D431" s="1191"/>
      <c r="E431" s="1191"/>
      <c r="F431" s="1191"/>
      <c r="G431" s="1191"/>
      <c r="H431" s="1191"/>
      <c r="I431" s="1191"/>
      <c r="J431" s="1191"/>
      <c r="K431" s="1191"/>
      <c r="L431" s="1191"/>
      <c r="M431" s="1191"/>
      <c r="N431" s="1191"/>
      <c r="O431" s="1191"/>
      <c r="P431" s="1191"/>
      <c r="Q431" s="1191"/>
      <c r="R431" s="1191"/>
      <c r="S431" s="1191"/>
      <c r="T431" s="1191"/>
      <c r="U431" s="1191"/>
      <c r="V431" s="1191"/>
      <c r="W431" s="1191"/>
      <c r="X431" s="1191"/>
      <c r="Y431" s="1191"/>
      <c r="Z431" s="1191"/>
      <c r="AA431" s="1191"/>
      <c r="AB431" s="1191"/>
      <c r="AC431" s="1191"/>
      <c r="AD431" s="1191"/>
      <c r="AE431" s="1191"/>
      <c r="AF431" s="692"/>
      <c r="AG431" s="692"/>
      <c r="AH431" s="692"/>
      <c r="AI431" s="692"/>
      <c r="AJ431" s="692"/>
      <c r="AK431" s="692"/>
      <c r="AL431" s="692"/>
      <c r="AM431" s="692"/>
      <c r="AN431" s="692"/>
      <c r="AO431" s="692"/>
      <c r="AP431" s="692"/>
      <c r="AQ431" s="692"/>
      <c r="AR431" s="692"/>
      <c r="AS431" s="692"/>
      <c r="AT431" s="692"/>
      <c r="AU431" s="692"/>
      <c r="AV431" s="692"/>
      <c r="AW431" s="692"/>
      <c r="AX431" s="692"/>
      <c r="AY431" s="692"/>
      <c r="AZ431" s="692"/>
      <c r="BA431" s="692"/>
      <c r="BB431" s="692"/>
      <c r="BC431" s="692"/>
      <c r="BD431" s="692"/>
    </row>
    <row r="432" spans="1:56" ht="25" customHeight="1">
      <c r="A432" s="1163"/>
      <c r="B432" s="1191"/>
      <c r="C432" s="1191"/>
      <c r="D432" s="1191"/>
      <c r="E432" s="1191"/>
      <c r="F432" s="1191"/>
      <c r="G432" s="1191"/>
      <c r="H432" s="1191"/>
      <c r="I432" s="1191"/>
      <c r="J432" s="1191"/>
      <c r="K432" s="1191"/>
      <c r="L432" s="1191"/>
      <c r="M432" s="1191"/>
      <c r="N432" s="1191"/>
      <c r="O432" s="1191"/>
      <c r="P432" s="1191"/>
      <c r="Q432" s="1191"/>
      <c r="R432" s="1191"/>
      <c r="S432" s="1191"/>
      <c r="T432" s="1191"/>
      <c r="U432" s="1191"/>
      <c r="V432" s="1191"/>
      <c r="W432" s="1191"/>
      <c r="X432" s="1191"/>
      <c r="Y432" s="1191"/>
      <c r="Z432" s="1191"/>
      <c r="AA432" s="1191"/>
      <c r="AB432" s="1191"/>
      <c r="AC432" s="1191"/>
      <c r="AD432" s="1191"/>
      <c r="AE432" s="1191"/>
      <c r="AF432" s="692"/>
      <c r="AG432" s="692"/>
      <c r="AH432" s="692"/>
      <c r="AI432" s="692"/>
      <c r="AJ432" s="692"/>
      <c r="AK432" s="692"/>
      <c r="AL432" s="692"/>
      <c r="AM432" s="692"/>
      <c r="AN432" s="692"/>
      <c r="AO432" s="692"/>
      <c r="AP432" s="692"/>
      <c r="AQ432" s="692"/>
      <c r="AR432" s="692"/>
      <c r="AS432" s="692"/>
      <c r="AT432" s="692"/>
      <c r="AU432" s="692"/>
      <c r="AV432" s="692"/>
      <c r="AW432" s="692"/>
      <c r="AX432" s="692"/>
      <c r="AY432" s="692"/>
      <c r="AZ432" s="692"/>
      <c r="BA432" s="692"/>
      <c r="BB432" s="692"/>
      <c r="BC432" s="692"/>
      <c r="BD432" s="692"/>
    </row>
    <row r="433" spans="1:56" ht="25" customHeight="1">
      <c r="A433" s="1163"/>
      <c r="B433" s="1191"/>
      <c r="C433" s="1191"/>
      <c r="D433" s="1191"/>
      <c r="E433" s="1191"/>
      <c r="F433" s="1191"/>
      <c r="G433" s="1191"/>
      <c r="H433" s="1191"/>
      <c r="I433" s="1191"/>
      <c r="J433" s="1191"/>
      <c r="K433" s="1191"/>
      <c r="L433" s="1191"/>
      <c r="M433" s="1191"/>
      <c r="N433" s="1191"/>
      <c r="O433" s="1191"/>
      <c r="P433" s="1191"/>
      <c r="Q433" s="1191"/>
      <c r="R433" s="1191"/>
      <c r="S433" s="1191"/>
      <c r="T433" s="1191"/>
      <c r="U433" s="1191"/>
      <c r="V433" s="1191"/>
      <c r="W433" s="1191"/>
      <c r="X433" s="1191"/>
      <c r="Y433" s="1191"/>
      <c r="Z433" s="1191"/>
      <c r="AA433" s="1191"/>
      <c r="AB433" s="1191"/>
      <c r="AC433" s="1191"/>
      <c r="AD433" s="1191"/>
      <c r="AE433" s="1191"/>
      <c r="AF433" s="692"/>
      <c r="AG433" s="692"/>
      <c r="AH433" s="692"/>
      <c r="AI433" s="692"/>
      <c r="AJ433" s="692"/>
      <c r="AK433" s="692"/>
      <c r="AL433" s="692"/>
      <c r="AM433" s="692"/>
      <c r="AN433" s="692"/>
      <c r="AO433" s="692"/>
      <c r="AP433" s="692"/>
      <c r="AQ433" s="692"/>
      <c r="AR433" s="692"/>
      <c r="AS433" s="692"/>
      <c r="AT433" s="692"/>
      <c r="AU433" s="692"/>
      <c r="AV433" s="692"/>
      <c r="AW433" s="692"/>
      <c r="AX433" s="692"/>
      <c r="AY433" s="692"/>
      <c r="AZ433" s="692"/>
      <c r="BA433" s="692"/>
      <c r="BB433" s="692"/>
      <c r="BC433" s="692"/>
      <c r="BD433" s="692"/>
    </row>
    <row r="434" spans="1:56" ht="25" customHeight="1">
      <c r="A434" s="1163"/>
      <c r="B434" s="1191"/>
      <c r="C434" s="1191"/>
      <c r="D434" s="1191"/>
      <c r="E434" s="1191"/>
      <c r="F434" s="1191"/>
      <c r="G434" s="1191"/>
      <c r="H434" s="1191"/>
      <c r="I434" s="1191"/>
      <c r="J434" s="1191"/>
      <c r="K434" s="1191"/>
      <c r="L434" s="1191"/>
      <c r="M434" s="1191"/>
      <c r="N434" s="1191"/>
      <c r="O434" s="1191"/>
      <c r="P434" s="1191"/>
      <c r="Q434" s="1191"/>
      <c r="R434" s="1191"/>
      <c r="S434" s="1191"/>
      <c r="T434" s="1191"/>
      <c r="U434" s="1191"/>
      <c r="V434" s="1191"/>
      <c r="W434" s="1191"/>
      <c r="X434" s="1191"/>
      <c r="Y434" s="1191"/>
      <c r="Z434" s="1191"/>
      <c r="AA434" s="1191"/>
      <c r="AB434" s="1191"/>
      <c r="AC434" s="1191"/>
      <c r="AD434" s="1191"/>
      <c r="AE434" s="1191"/>
      <c r="AF434" s="692"/>
      <c r="AG434" s="692"/>
      <c r="AH434" s="692"/>
      <c r="AI434" s="692"/>
      <c r="AJ434" s="692"/>
      <c r="AK434" s="692"/>
      <c r="AL434" s="692"/>
      <c r="AM434" s="692"/>
      <c r="AN434" s="692"/>
      <c r="AO434" s="692"/>
      <c r="AP434" s="692"/>
      <c r="AQ434" s="692"/>
      <c r="AR434" s="692"/>
      <c r="AS434" s="692"/>
      <c r="AT434" s="692"/>
      <c r="AU434" s="692"/>
      <c r="AV434" s="692"/>
      <c r="AW434" s="692"/>
      <c r="AX434" s="692"/>
      <c r="AY434" s="692"/>
      <c r="AZ434" s="692"/>
      <c r="BA434" s="692"/>
      <c r="BB434" s="692"/>
      <c r="BC434" s="692"/>
      <c r="BD434" s="692"/>
    </row>
    <row r="435" spans="1:56" ht="25" customHeight="1">
      <c r="A435" s="1163"/>
      <c r="B435" s="1191"/>
      <c r="C435" s="1191"/>
      <c r="D435" s="1191"/>
      <c r="E435" s="1191"/>
      <c r="F435" s="1191"/>
      <c r="G435" s="1191"/>
      <c r="H435" s="1191"/>
      <c r="I435" s="1191"/>
      <c r="J435" s="1191"/>
      <c r="K435" s="1191"/>
      <c r="L435" s="1191"/>
      <c r="M435" s="1191"/>
      <c r="N435" s="1191"/>
      <c r="O435" s="1191"/>
      <c r="P435" s="1191"/>
      <c r="Q435" s="1191"/>
      <c r="R435" s="1191"/>
      <c r="S435" s="1191"/>
      <c r="T435" s="1191"/>
      <c r="U435" s="1191"/>
      <c r="V435" s="1191"/>
      <c r="W435" s="1191"/>
      <c r="X435" s="1191"/>
      <c r="Y435" s="1191"/>
      <c r="Z435" s="1191"/>
      <c r="AA435" s="1191"/>
      <c r="AB435" s="1191"/>
      <c r="AC435" s="1191"/>
      <c r="AD435" s="1191"/>
      <c r="AE435" s="1191"/>
      <c r="AF435" s="692"/>
      <c r="AG435" s="692"/>
      <c r="AH435" s="692"/>
      <c r="AI435" s="692"/>
      <c r="AJ435" s="692"/>
      <c r="AK435" s="692"/>
      <c r="AL435" s="692"/>
      <c r="AM435" s="692"/>
      <c r="AN435" s="692"/>
      <c r="AO435" s="692"/>
      <c r="AP435" s="692"/>
      <c r="AQ435" s="692"/>
      <c r="AR435" s="692"/>
      <c r="AS435" s="692"/>
      <c r="AT435" s="692"/>
      <c r="AU435" s="692"/>
      <c r="AV435" s="692"/>
      <c r="AW435" s="692"/>
      <c r="AX435" s="692"/>
      <c r="AY435" s="692"/>
      <c r="AZ435" s="692"/>
      <c r="BA435" s="692"/>
      <c r="BB435" s="692"/>
      <c r="BC435" s="692"/>
      <c r="BD435" s="692"/>
    </row>
    <row r="436" spans="1:56" ht="25" customHeight="1">
      <c r="A436" s="1163"/>
      <c r="B436" s="1191"/>
      <c r="C436" s="1191"/>
      <c r="D436" s="1191"/>
      <c r="E436" s="1191"/>
      <c r="F436" s="1191"/>
      <c r="G436" s="1191"/>
      <c r="H436" s="1191"/>
      <c r="I436" s="1191"/>
      <c r="J436" s="1191"/>
      <c r="K436" s="1191"/>
      <c r="L436" s="1191"/>
      <c r="M436" s="1191"/>
      <c r="N436" s="1191"/>
      <c r="O436" s="1191"/>
      <c r="P436" s="1191"/>
      <c r="Q436" s="1191"/>
      <c r="R436" s="1191"/>
      <c r="S436" s="1191"/>
      <c r="T436" s="1191"/>
      <c r="U436" s="1191"/>
      <c r="V436" s="1191"/>
      <c r="W436" s="1191"/>
      <c r="X436" s="1191"/>
      <c r="Y436" s="1191"/>
      <c r="Z436" s="1191"/>
      <c r="AA436" s="1191"/>
      <c r="AB436" s="1191"/>
      <c r="AC436" s="1191"/>
      <c r="AD436" s="1191"/>
      <c r="AE436" s="1191"/>
      <c r="AF436" s="692"/>
      <c r="AG436" s="692"/>
      <c r="AH436" s="692"/>
      <c r="AI436" s="692"/>
      <c r="AJ436" s="692"/>
      <c r="AK436" s="692"/>
      <c r="AL436" s="692"/>
      <c r="AM436" s="692"/>
      <c r="AN436" s="692"/>
      <c r="AO436" s="692"/>
      <c r="AP436" s="692"/>
      <c r="AQ436" s="692"/>
      <c r="AR436" s="692"/>
      <c r="AS436" s="692"/>
      <c r="AT436" s="692"/>
      <c r="AU436" s="692"/>
      <c r="AV436" s="692"/>
      <c r="AW436" s="692"/>
      <c r="AX436" s="692"/>
      <c r="AY436" s="692"/>
      <c r="AZ436" s="692"/>
      <c r="BA436" s="692"/>
      <c r="BB436" s="692"/>
      <c r="BC436" s="692"/>
      <c r="BD436" s="692"/>
    </row>
    <row r="437" spans="1:56" ht="25" customHeight="1">
      <c r="A437" s="1163"/>
      <c r="B437" s="1191"/>
      <c r="C437" s="1191"/>
      <c r="D437" s="1191"/>
      <c r="E437" s="1191"/>
      <c r="F437" s="1191"/>
      <c r="G437" s="1191"/>
      <c r="H437" s="1191"/>
      <c r="I437" s="1191"/>
      <c r="J437" s="1191"/>
      <c r="K437" s="1191"/>
      <c r="L437" s="1191"/>
      <c r="M437" s="1191"/>
      <c r="N437" s="1191"/>
      <c r="O437" s="1191"/>
      <c r="P437" s="1191"/>
      <c r="Q437" s="1191"/>
      <c r="R437" s="1191"/>
      <c r="S437" s="1191"/>
      <c r="T437" s="1191"/>
      <c r="U437" s="1191"/>
      <c r="V437" s="1191"/>
      <c r="W437" s="1191"/>
      <c r="X437" s="1191"/>
      <c r="Y437" s="1191"/>
      <c r="Z437" s="1191"/>
      <c r="AA437" s="1191"/>
      <c r="AB437" s="1191"/>
      <c r="AC437" s="1191"/>
      <c r="AD437" s="1191"/>
      <c r="AE437" s="1191"/>
      <c r="AF437" s="692"/>
      <c r="AG437" s="692"/>
      <c r="AH437" s="692"/>
      <c r="AI437" s="692"/>
      <c r="AJ437" s="692"/>
      <c r="AK437" s="692"/>
      <c r="AL437" s="692"/>
      <c r="AM437" s="692"/>
      <c r="AN437" s="692"/>
      <c r="AO437" s="692"/>
      <c r="AP437" s="692"/>
      <c r="AQ437" s="692"/>
      <c r="AR437" s="692"/>
      <c r="AS437" s="692"/>
      <c r="AT437" s="692"/>
      <c r="AU437" s="692"/>
      <c r="AV437" s="692"/>
      <c r="AW437" s="692"/>
      <c r="AX437" s="692"/>
      <c r="AY437" s="692"/>
      <c r="AZ437" s="692"/>
      <c r="BA437" s="692"/>
      <c r="BB437" s="692"/>
      <c r="BC437" s="692"/>
      <c r="BD437" s="692"/>
    </row>
    <row r="438" spans="1:56" ht="25" customHeight="1">
      <c r="A438" s="1163"/>
      <c r="B438" s="1191"/>
      <c r="C438" s="1191"/>
      <c r="D438" s="1191"/>
      <c r="E438" s="1191"/>
      <c r="F438" s="1191"/>
      <c r="G438" s="1191"/>
      <c r="H438" s="1191"/>
      <c r="I438" s="1191"/>
      <c r="J438" s="1191"/>
      <c r="K438" s="1191"/>
      <c r="L438" s="1191"/>
      <c r="M438" s="1191"/>
      <c r="N438" s="1191"/>
      <c r="O438" s="1191"/>
      <c r="P438" s="1191"/>
      <c r="Q438" s="1191"/>
      <c r="R438" s="1191"/>
      <c r="S438" s="1191"/>
      <c r="T438" s="1191"/>
      <c r="U438" s="1191"/>
      <c r="V438" s="1191"/>
      <c r="W438" s="1191"/>
      <c r="X438" s="1191"/>
      <c r="Y438" s="1191"/>
      <c r="Z438" s="1191"/>
      <c r="AA438" s="1191"/>
      <c r="AB438" s="1191"/>
      <c r="AC438" s="1191"/>
      <c r="AD438" s="1191"/>
      <c r="AE438" s="1191"/>
      <c r="AF438" s="692"/>
      <c r="AG438" s="692"/>
      <c r="AH438" s="692"/>
      <c r="AI438" s="692"/>
      <c r="AJ438" s="692"/>
      <c r="AK438" s="692"/>
      <c r="AL438" s="692"/>
      <c r="AM438" s="692"/>
      <c r="AN438" s="692"/>
      <c r="AO438" s="692"/>
      <c r="AP438" s="692"/>
      <c r="AQ438" s="692"/>
      <c r="AR438" s="692"/>
      <c r="AS438" s="692"/>
      <c r="AT438" s="692"/>
      <c r="AU438" s="692"/>
      <c r="AV438" s="692"/>
      <c r="AW438" s="692"/>
      <c r="AX438" s="692"/>
      <c r="AY438" s="692"/>
      <c r="AZ438" s="692"/>
      <c r="BA438" s="692"/>
      <c r="BB438" s="692"/>
      <c r="BC438" s="692"/>
      <c r="BD438" s="692"/>
    </row>
    <row r="439" spans="1:56" ht="25" customHeight="1">
      <c r="A439" s="1163"/>
      <c r="B439" s="1191"/>
      <c r="C439" s="1191"/>
      <c r="D439" s="1191"/>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692"/>
      <c r="AG439" s="692"/>
      <c r="AH439" s="692"/>
      <c r="AI439" s="692"/>
      <c r="AJ439" s="692"/>
      <c r="AK439" s="692"/>
      <c r="AL439" s="692"/>
      <c r="AM439" s="692"/>
      <c r="AN439" s="692"/>
      <c r="AO439" s="692"/>
      <c r="AP439" s="692"/>
      <c r="AQ439" s="692"/>
      <c r="AR439" s="692"/>
      <c r="AS439" s="692"/>
      <c r="AT439" s="692"/>
      <c r="AU439" s="692"/>
      <c r="AV439" s="692"/>
      <c r="AW439" s="692"/>
      <c r="AX439" s="692"/>
      <c r="AY439" s="692"/>
      <c r="AZ439" s="692"/>
      <c r="BA439" s="692"/>
      <c r="BB439" s="692"/>
      <c r="BC439" s="692"/>
      <c r="BD439" s="692"/>
    </row>
    <row r="440" spans="1:56" ht="25" customHeight="1">
      <c r="A440" s="1163"/>
      <c r="B440" s="1191"/>
      <c r="C440" s="1191"/>
      <c r="D440" s="1191"/>
      <c r="E440" s="1191"/>
      <c r="F440" s="1191"/>
      <c r="G440" s="1191"/>
      <c r="H440" s="1191"/>
      <c r="I440" s="1191"/>
      <c r="J440" s="1191"/>
      <c r="K440" s="1191"/>
      <c r="L440" s="1191"/>
      <c r="M440" s="1191"/>
      <c r="N440" s="1191"/>
      <c r="O440" s="1191"/>
      <c r="P440" s="1191"/>
      <c r="Q440" s="1191"/>
      <c r="R440" s="1191"/>
      <c r="S440" s="1191"/>
      <c r="T440" s="1191"/>
      <c r="U440" s="1191"/>
      <c r="V440" s="1191"/>
      <c r="W440" s="1191"/>
      <c r="X440" s="1191"/>
      <c r="Y440" s="1191"/>
      <c r="Z440" s="1191"/>
      <c r="AA440" s="1191"/>
      <c r="AB440" s="1191"/>
      <c r="AC440" s="1191"/>
      <c r="AD440" s="1191"/>
      <c r="AE440" s="1191"/>
      <c r="AF440" s="692"/>
      <c r="AG440" s="692"/>
      <c r="AH440" s="692"/>
      <c r="AI440" s="692"/>
      <c r="AJ440" s="692"/>
      <c r="AK440" s="692"/>
      <c r="AL440" s="692"/>
      <c r="AM440" s="692"/>
      <c r="AN440" s="692"/>
      <c r="AO440" s="692"/>
      <c r="AP440" s="692"/>
      <c r="AQ440" s="692"/>
      <c r="AR440" s="692"/>
      <c r="AS440" s="692"/>
      <c r="AT440" s="692"/>
      <c r="AU440" s="692"/>
      <c r="AV440" s="692"/>
      <c r="AW440" s="692"/>
      <c r="AX440" s="692"/>
      <c r="AY440" s="692"/>
      <c r="AZ440" s="692"/>
      <c r="BA440" s="692"/>
      <c r="BB440" s="692"/>
      <c r="BC440" s="692"/>
      <c r="BD440" s="692"/>
    </row>
    <row r="441" spans="1:56" ht="25" customHeight="1">
      <c r="A441" s="1163"/>
      <c r="B441" s="1191"/>
      <c r="C441" s="1191"/>
      <c r="D441" s="1191"/>
      <c r="E441" s="1191"/>
      <c r="F441" s="1191"/>
      <c r="G441" s="1191"/>
      <c r="H441" s="1191"/>
      <c r="I441" s="1191"/>
      <c r="J441" s="1191"/>
      <c r="K441" s="1191"/>
      <c r="L441" s="1191"/>
      <c r="M441" s="1191"/>
      <c r="N441" s="1191"/>
      <c r="O441" s="1191"/>
      <c r="P441" s="1191"/>
      <c r="Q441" s="1191"/>
      <c r="R441" s="1191"/>
      <c r="S441" s="1191"/>
      <c r="T441" s="1191"/>
      <c r="U441" s="1191"/>
      <c r="V441" s="1191"/>
      <c r="W441" s="1191"/>
      <c r="X441" s="1191"/>
      <c r="Y441" s="1191"/>
      <c r="Z441" s="1191"/>
      <c r="AA441" s="1191"/>
      <c r="AB441" s="1191"/>
      <c r="AC441" s="1191"/>
      <c r="AD441" s="1191"/>
      <c r="AE441" s="1191"/>
      <c r="AF441" s="692"/>
      <c r="AG441" s="692"/>
      <c r="AH441" s="692"/>
      <c r="AI441" s="692"/>
      <c r="AJ441" s="692"/>
      <c r="AK441" s="692"/>
      <c r="AL441" s="692"/>
      <c r="AM441" s="692"/>
      <c r="AN441" s="692"/>
      <c r="AO441" s="692"/>
      <c r="AP441" s="692"/>
      <c r="AQ441" s="692"/>
      <c r="AR441" s="692"/>
      <c r="AS441" s="692"/>
      <c r="AT441" s="692"/>
      <c r="AU441" s="692"/>
      <c r="AV441" s="692"/>
      <c r="AW441" s="692"/>
      <c r="AX441" s="692"/>
      <c r="AY441" s="692"/>
      <c r="AZ441" s="692"/>
      <c r="BA441" s="692"/>
      <c r="BB441" s="692"/>
      <c r="BC441" s="692"/>
      <c r="BD441" s="692"/>
    </row>
    <row r="442" spans="1:56" ht="25" customHeight="1">
      <c r="A442" s="1163"/>
      <c r="B442" s="1191"/>
      <c r="C442" s="1191"/>
      <c r="D442" s="1191"/>
      <c r="E442" s="1191"/>
      <c r="F442" s="1191"/>
      <c r="G442" s="1191"/>
      <c r="H442" s="1191"/>
      <c r="I442" s="1191"/>
      <c r="J442" s="1191"/>
      <c r="K442" s="1191"/>
      <c r="L442" s="1191"/>
      <c r="M442" s="1191"/>
      <c r="N442" s="1191"/>
      <c r="O442" s="1191"/>
      <c r="P442" s="1191"/>
      <c r="Q442" s="1191"/>
      <c r="R442" s="1191"/>
      <c r="S442" s="1191"/>
      <c r="T442" s="1191"/>
      <c r="U442" s="1191"/>
      <c r="V442" s="1191"/>
      <c r="W442" s="1191"/>
      <c r="X442" s="1191"/>
      <c r="Y442" s="1191"/>
      <c r="Z442" s="1191"/>
      <c r="AA442" s="1191"/>
      <c r="AB442" s="1191"/>
      <c r="AC442" s="1191"/>
      <c r="AD442" s="1191"/>
      <c r="AE442" s="1191"/>
      <c r="AF442" s="692"/>
      <c r="AG442" s="692"/>
      <c r="AH442" s="692"/>
      <c r="AI442" s="692"/>
      <c r="AJ442" s="692"/>
      <c r="AK442" s="692"/>
      <c r="AL442" s="692"/>
      <c r="AM442" s="692"/>
      <c r="AN442" s="692"/>
      <c r="AO442" s="692"/>
      <c r="AP442" s="692"/>
      <c r="AQ442" s="692"/>
      <c r="AR442" s="692"/>
      <c r="AS442" s="692"/>
      <c r="AT442" s="692"/>
      <c r="AU442" s="692"/>
      <c r="AV442" s="692"/>
      <c r="AW442" s="692"/>
      <c r="AX442" s="692"/>
      <c r="AY442" s="692"/>
      <c r="AZ442" s="692"/>
      <c r="BA442" s="692"/>
      <c r="BB442" s="692"/>
      <c r="BC442" s="692"/>
      <c r="BD442" s="692"/>
    </row>
    <row r="443" spans="1:56" ht="25" customHeight="1">
      <c r="A443" s="1163"/>
      <c r="B443" s="1191"/>
      <c r="C443" s="1191"/>
      <c r="D443" s="1191"/>
      <c r="E443" s="1191"/>
      <c r="F443" s="1191"/>
      <c r="G443" s="1191"/>
      <c r="H443" s="1191"/>
      <c r="I443" s="1191"/>
      <c r="J443" s="1191"/>
      <c r="K443" s="1191"/>
      <c r="L443" s="1191"/>
      <c r="M443" s="1191"/>
      <c r="N443" s="1191"/>
      <c r="O443" s="1191"/>
      <c r="P443" s="1191"/>
      <c r="Q443" s="1191"/>
      <c r="R443" s="1191"/>
      <c r="S443" s="1191"/>
      <c r="T443" s="1191"/>
      <c r="U443" s="1191"/>
      <c r="V443" s="1191"/>
      <c r="W443" s="1191"/>
      <c r="X443" s="1191"/>
      <c r="Y443" s="1191"/>
      <c r="Z443" s="1191"/>
      <c r="AA443" s="1191"/>
      <c r="AB443" s="1191"/>
      <c r="AC443" s="1191"/>
      <c r="AD443" s="1191"/>
      <c r="AE443" s="1191"/>
      <c r="AF443" s="692"/>
      <c r="AG443" s="692"/>
      <c r="AH443" s="692"/>
      <c r="AI443" s="692"/>
      <c r="AJ443" s="692"/>
      <c r="AK443" s="692"/>
      <c r="AL443" s="692"/>
      <c r="AM443" s="692"/>
      <c r="AN443" s="692"/>
      <c r="AO443" s="692"/>
      <c r="AP443" s="692"/>
      <c r="AQ443" s="692"/>
      <c r="AR443" s="692"/>
      <c r="AS443" s="692"/>
      <c r="AT443" s="692"/>
      <c r="AU443" s="692"/>
      <c r="AV443" s="692"/>
      <c r="AW443" s="692"/>
      <c r="AX443" s="692"/>
      <c r="AY443" s="692"/>
      <c r="AZ443" s="692"/>
      <c r="BA443" s="692"/>
      <c r="BB443" s="692"/>
      <c r="BC443" s="692"/>
      <c r="BD443" s="692"/>
    </row>
    <row r="444" spans="1:56" ht="25" customHeight="1">
      <c r="A444" s="1163"/>
      <c r="B444" s="1191"/>
      <c r="C444" s="1191"/>
      <c r="D444" s="1191"/>
      <c r="E444" s="1191"/>
      <c r="F444" s="1191"/>
      <c r="G444" s="1191"/>
      <c r="H444" s="1191"/>
      <c r="I444" s="1191"/>
      <c r="J444" s="1191"/>
      <c r="K444" s="1191"/>
      <c r="L444" s="1191"/>
      <c r="M444" s="1191"/>
      <c r="N444" s="1191"/>
      <c r="O444" s="1191"/>
      <c r="P444" s="1191"/>
      <c r="Q444" s="1191"/>
      <c r="R444" s="1191"/>
      <c r="S444" s="1191"/>
      <c r="T444" s="1191"/>
      <c r="U444" s="1191"/>
      <c r="V444" s="1191"/>
      <c r="W444" s="1191"/>
      <c r="X444" s="1191"/>
      <c r="Y444" s="1191"/>
      <c r="Z444" s="1191"/>
      <c r="AA444" s="1191"/>
      <c r="AB444" s="1191"/>
      <c r="AC444" s="1191"/>
      <c r="AD444" s="1191"/>
      <c r="AE444" s="1191"/>
      <c r="AF444" s="692"/>
      <c r="AG444" s="692"/>
      <c r="AH444" s="692"/>
      <c r="AI444" s="692"/>
      <c r="AJ444" s="692"/>
      <c r="AK444" s="692"/>
      <c r="AL444" s="692"/>
      <c r="AM444" s="692"/>
      <c r="AN444" s="692"/>
      <c r="AO444" s="692"/>
      <c r="AP444" s="692"/>
      <c r="AQ444" s="692"/>
      <c r="AR444" s="692"/>
      <c r="AS444" s="692"/>
      <c r="AT444" s="692"/>
      <c r="AU444" s="692"/>
      <c r="AV444" s="692"/>
      <c r="AW444" s="692"/>
      <c r="AX444" s="692"/>
      <c r="AY444" s="692"/>
      <c r="AZ444" s="692"/>
      <c r="BA444" s="692"/>
      <c r="BB444" s="692"/>
      <c r="BC444" s="692"/>
      <c r="BD444" s="692"/>
    </row>
    <row r="445" spans="1:56" ht="25" customHeight="1">
      <c r="A445" s="1163"/>
      <c r="B445" s="1191"/>
      <c r="C445" s="1191"/>
      <c r="D445" s="1191"/>
      <c r="E445" s="1191"/>
      <c r="F445" s="1191"/>
      <c r="G445" s="1191"/>
      <c r="H445" s="1191"/>
      <c r="I445" s="1191"/>
      <c r="J445" s="1191"/>
      <c r="K445" s="1191"/>
      <c r="L445" s="1191"/>
      <c r="M445" s="1191"/>
      <c r="N445" s="1191"/>
      <c r="O445" s="1191"/>
      <c r="P445" s="1191"/>
      <c r="Q445" s="1191"/>
      <c r="R445" s="1191"/>
      <c r="S445" s="1191"/>
      <c r="T445" s="1191"/>
      <c r="U445" s="1191"/>
      <c r="V445" s="1191"/>
      <c r="W445" s="1191"/>
      <c r="X445" s="1191"/>
      <c r="Y445" s="1191"/>
      <c r="Z445" s="1191"/>
      <c r="AA445" s="1191"/>
      <c r="AB445" s="1191"/>
      <c r="AC445" s="1191"/>
      <c r="AD445" s="1191"/>
      <c r="AE445" s="1191"/>
      <c r="AF445" s="692"/>
      <c r="AG445" s="692"/>
      <c r="AH445" s="692"/>
      <c r="AI445" s="692"/>
      <c r="AJ445" s="692"/>
      <c r="AK445" s="692"/>
      <c r="AL445" s="692"/>
      <c r="AM445" s="692"/>
      <c r="AN445" s="692"/>
      <c r="AO445" s="692"/>
      <c r="AP445" s="692"/>
      <c r="AQ445" s="692"/>
      <c r="AR445" s="692"/>
      <c r="AS445" s="692"/>
      <c r="AT445" s="692"/>
      <c r="AU445" s="692"/>
      <c r="AV445" s="692"/>
      <c r="AW445" s="692"/>
      <c r="AX445" s="692"/>
      <c r="AY445" s="692"/>
      <c r="AZ445" s="692"/>
      <c r="BA445" s="692"/>
      <c r="BB445" s="692"/>
      <c r="BC445" s="692"/>
      <c r="BD445" s="692"/>
    </row>
    <row r="446" spans="1:56" ht="25" customHeight="1">
      <c r="A446" s="1163"/>
      <c r="B446" s="1191"/>
      <c r="C446" s="1191"/>
      <c r="D446" s="1191"/>
      <c r="E446" s="1191"/>
      <c r="F446" s="1191"/>
      <c r="G446" s="1191"/>
      <c r="H446" s="1191"/>
      <c r="I446" s="1191"/>
      <c r="J446" s="1191"/>
      <c r="K446" s="1191"/>
      <c r="L446" s="1191"/>
      <c r="M446" s="1191"/>
      <c r="N446" s="1191"/>
      <c r="O446" s="1191"/>
      <c r="P446" s="1191"/>
      <c r="Q446" s="1191"/>
      <c r="R446" s="1191"/>
      <c r="S446" s="1191"/>
      <c r="T446" s="1191"/>
      <c r="U446" s="1191"/>
      <c r="V446" s="1191"/>
      <c r="W446" s="1191"/>
      <c r="X446" s="1191"/>
      <c r="Y446" s="1191"/>
      <c r="Z446" s="1191"/>
      <c r="AA446" s="1191"/>
      <c r="AB446" s="1191"/>
      <c r="AC446" s="1191"/>
      <c r="AD446" s="1191"/>
      <c r="AE446" s="1191"/>
      <c r="AF446" s="692"/>
      <c r="AG446" s="692"/>
      <c r="AH446" s="692"/>
      <c r="AI446" s="692"/>
      <c r="AJ446" s="692"/>
      <c r="AK446" s="692"/>
      <c r="AL446" s="692"/>
      <c r="AM446" s="692"/>
      <c r="AN446" s="692"/>
      <c r="AO446" s="692"/>
      <c r="AP446" s="692"/>
      <c r="AQ446" s="692"/>
      <c r="AR446" s="692"/>
      <c r="AS446" s="692"/>
      <c r="AT446" s="692"/>
      <c r="AU446" s="692"/>
      <c r="AV446" s="692"/>
      <c r="AW446" s="692"/>
      <c r="AX446" s="692"/>
      <c r="AY446" s="692"/>
      <c r="AZ446" s="692"/>
      <c r="BA446" s="692"/>
      <c r="BB446" s="692"/>
      <c r="BC446" s="692"/>
      <c r="BD446" s="692"/>
    </row>
    <row r="447" spans="1:56" ht="25" customHeight="1">
      <c r="A447" s="1163"/>
      <c r="B447" s="1191"/>
      <c r="C447" s="1191"/>
      <c r="D447" s="1191"/>
      <c r="E447" s="1191"/>
      <c r="F447" s="1191"/>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191"/>
      <c r="AF447" s="692"/>
      <c r="AG447" s="692"/>
      <c r="AH447" s="692"/>
      <c r="AI447" s="692"/>
      <c r="AJ447" s="692"/>
      <c r="AK447" s="692"/>
      <c r="AL447" s="692"/>
      <c r="AM447" s="692"/>
      <c r="AN447" s="692"/>
      <c r="AO447" s="692"/>
      <c r="AP447" s="692"/>
      <c r="AQ447" s="692"/>
      <c r="AR447" s="692"/>
      <c r="AS447" s="692"/>
      <c r="AT447" s="692"/>
      <c r="AU447" s="692"/>
      <c r="AV447" s="692"/>
      <c r="AW447" s="692"/>
      <c r="AX447" s="692"/>
      <c r="AY447" s="692"/>
      <c r="AZ447" s="692"/>
      <c r="BA447" s="692"/>
      <c r="BB447" s="692"/>
      <c r="BC447" s="692"/>
      <c r="BD447" s="692"/>
    </row>
    <row r="448" spans="1:56" ht="25" customHeight="1">
      <c r="A448" s="1163"/>
      <c r="B448" s="1191"/>
      <c r="C448" s="1191"/>
      <c r="D448" s="1191"/>
      <c r="E448" s="1191"/>
      <c r="F448" s="1191"/>
      <c r="G448" s="1191"/>
      <c r="H448" s="1191"/>
      <c r="I448" s="1191"/>
      <c r="J448" s="1191"/>
      <c r="K448" s="1191"/>
      <c r="L448" s="1191"/>
      <c r="M448" s="1191"/>
      <c r="N448" s="1191"/>
      <c r="O448" s="1191"/>
      <c r="P448" s="1191"/>
      <c r="Q448" s="1191"/>
      <c r="R448" s="1191"/>
      <c r="S448" s="1191"/>
      <c r="T448" s="1191"/>
      <c r="U448" s="1191"/>
      <c r="V448" s="1191"/>
      <c r="W448" s="1191"/>
      <c r="X448" s="1191"/>
      <c r="Y448" s="1191"/>
      <c r="Z448" s="1191"/>
      <c r="AA448" s="1191"/>
      <c r="AB448" s="1191"/>
      <c r="AC448" s="1191"/>
      <c r="AD448" s="1191"/>
      <c r="AE448" s="1191"/>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row>
    <row r="449" spans="1:56" ht="25" customHeight="1">
      <c r="A449" s="1163"/>
      <c r="B449" s="1191"/>
      <c r="C449" s="1191"/>
      <c r="D449" s="1191"/>
      <c r="E449" s="1191"/>
      <c r="F449" s="1191"/>
      <c r="G449" s="1191"/>
      <c r="H449" s="1191"/>
      <c r="I449" s="1191"/>
      <c r="J449" s="1191"/>
      <c r="K449" s="1191"/>
      <c r="L449" s="1191"/>
      <c r="M449" s="1191"/>
      <c r="N449" s="1191"/>
      <c r="O449" s="1191"/>
      <c r="P449" s="1191"/>
      <c r="Q449" s="1191"/>
      <c r="R449" s="1191"/>
      <c r="S449" s="1191"/>
      <c r="T449" s="1191"/>
      <c r="U449" s="1191"/>
      <c r="V449" s="1191"/>
      <c r="W449" s="1191"/>
      <c r="X449" s="1191"/>
      <c r="Y449" s="1191"/>
      <c r="Z449" s="1191"/>
      <c r="AA449" s="1191"/>
      <c r="AB449" s="1191"/>
      <c r="AC449" s="1191"/>
      <c r="AD449" s="1191"/>
      <c r="AE449" s="1191"/>
      <c r="AF449" s="692"/>
      <c r="AG449" s="692"/>
      <c r="AH449" s="692"/>
      <c r="AI449" s="692"/>
      <c r="AJ449" s="692"/>
      <c r="AK449" s="692"/>
      <c r="AL449" s="692"/>
      <c r="AM449" s="692"/>
      <c r="AN449" s="692"/>
      <c r="AO449" s="692"/>
      <c r="AP449" s="692"/>
      <c r="AQ449" s="692"/>
      <c r="AR449" s="692"/>
      <c r="AS449" s="692"/>
      <c r="AT449" s="692"/>
      <c r="AU449" s="692"/>
      <c r="AV449" s="692"/>
      <c r="AW449" s="692"/>
      <c r="AX449" s="692"/>
      <c r="AY449" s="692"/>
      <c r="AZ449" s="692"/>
      <c r="BA449" s="692"/>
      <c r="BB449" s="692"/>
      <c r="BC449" s="692"/>
      <c r="BD449" s="692"/>
    </row>
    <row r="450" spans="1:56" ht="25" customHeight="1">
      <c r="A450" s="1163"/>
      <c r="B450" s="1191"/>
      <c r="C450" s="1191"/>
      <c r="D450" s="1191"/>
      <c r="E450" s="1191"/>
      <c r="F450" s="1191"/>
      <c r="G450" s="1191"/>
      <c r="H450" s="1191"/>
      <c r="I450" s="1191"/>
      <c r="J450" s="1191"/>
      <c r="K450" s="1191"/>
      <c r="L450" s="1191"/>
      <c r="M450" s="1191"/>
      <c r="N450" s="1191"/>
      <c r="O450" s="1191"/>
      <c r="P450" s="1191"/>
      <c r="Q450" s="1191"/>
      <c r="R450" s="1191"/>
      <c r="S450" s="1191"/>
      <c r="T450" s="1191"/>
      <c r="U450" s="1191"/>
      <c r="V450" s="1191"/>
      <c r="W450" s="1191"/>
      <c r="X450" s="1191"/>
      <c r="Y450" s="1191"/>
      <c r="Z450" s="1191"/>
      <c r="AA450" s="1191"/>
      <c r="AB450" s="1191"/>
      <c r="AC450" s="1191"/>
      <c r="AD450" s="1191"/>
      <c r="AE450" s="1191"/>
      <c r="AF450" s="692"/>
      <c r="AG450" s="692"/>
      <c r="AH450" s="692"/>
      <c r="AI450" s="692"/>
      <c r="AJ450" s="692"/>
      <c r="AK450" s="692"/>
      <c r="AL450" s="692"/>
      <c r="AM450" s="692"/>
      <c r="AN450" s="692"/>
      <c r="AO450" s="692"/>
      <c r="AP450" s="692"/>
      <c r="AQ450" s="692"/>
      <c r="AR450" s="692"/>
      <c r="AS450" s="692"/>
      <c r="AT450" s="692"/>
      <c r="AU450" s="692"/>
      <c r="AV450" s="692"/>
      <c r="AW450" s="692"/>
      <c r="AX450" s="692"/>
      <c r="AY450" s="692"/>
      <c r="AZ450" s="692"/>
      <c r="BA450" s="692"/>
      <c r="BB450" s="692"/>
      <c r="BC450" s="692"/>
      <c r="BD450" s="692"/>
    </row>
    <row r="451" spans="1:56" ht="25" customHeight="1">
      <c r="A451" s="1163"/>
      <c r="B451" s="1191"/>
      <c r="C451" s="1191"/>
      <c r="D451" s="1191"/>
      <c r="E451" s="1191"/>
      <c r="F451" s="1191"/>
      <c r="G451" s="1191"/>
      <c r="H451" s="1191"/>
      <c r="I451" s="1191"/>
      <c r="J451" s="1191"/>
      <c r="K451" s="1191"/>
      <c r="L451" s="1191"/>
      <c r="M451" s="1191"/>
      <c r="N451" s="1191"/>
      <c r="O451" s="1191"/>
      <c r="P451" s="1191"/>
      <c r="Q451" s="1191"/>
      <c r="R451" s="1191"/>
      <c r="S451" s="1191"/>
      <c r="T451" s="1191"/>
      <c r="U451" s="1191"/>
      <c r="V451" s="1191"/>
      <c r="W451" s="1191"/>
      <c r="X451" s="1191"/>
      <c r="Y451" s="1191"/>
      <c r="Z451" s="1191"/>
      <c r="AA451" s="1191"/>
      <c r="AB451" s="1191"/>
      <c r="AC451" s="1191"/>
      <c r="AD451" s="1191"/>
      <c r="AE451" s="1191"/>
      <c r="AF451" s="692"/>
      <c r="AG451" s="692"/>
      <c r="AH451" s="692"/>
      <c r="AI451" s="692"/>
      <c r="AJ451" s="692"/>
      <c r="AK451" s="692"/>
      <c r="AL451" s="692"/>
      <c r="AM451" s="692"/>
      <c r="AN451" s="692"/>
      <c r="AO451" s="692"/>
      <c r="AP451" s="692"/>
      <c r="AQ451" s="692"/>
      <c r="AR451" s="692"/>
      <c r="AS451" s="692"/>
      <c r="AT451" s="692"/>
      <c r="AU451" s="692"/>
      <c r="AV451" s="692"/>
      <c r="AW451" s="692"/>
      <c r="AX451" s="692"/>
      <c r="AY451" s="692"/>
      <c r="AZ451" s="692"/>
      <c r="BA451" s="692"/>
      <c r="BB451" s="692"/>
      <c r="BC451" s="692"/>
      <c r="BD451" s="692"/>
    </row>
    <row r="452" spans="1:56" ht="25" customHeight="1">
      <c r="A452" s="1163"/>
      <c r="B452" s="1191"/>
      <c r="C452" s="1191"/>
      <c r="D452" s="1191"/>
      <c r="E452" s="1191"/>
      <c r="F452" s="1191"/>
      <c r="G452" s="1191"/>
      <c r="H452" s="1191"/>
      <c r="I452" s="1191"/>
      <c r="J452" s="1191"/>
      <c r="K452" s="1191"/>
      <c r="L452" s="1191"/>
      <c r="M452" s="1191"/>
      <c r="N452" s="1191"/>
      <c r="O452" s="1191"/>
      <c r="P452" s="1191"/>
      <c r="Q452" s="1191"/>
      <c r="R452" s="1191"/>
      <c r="S452" s="1191"/>
      <c r="T452" s="1191"/>
      <c r="U452" s="1191"/>
      <c r="V452" s="1191"/>
      <c r="W452" s="1191"/>
      <c r="X452" s="1191"/>
      <c r="Y452" s="1191"/>
      <c r="Z452" s="1191"/>
      <c r="AA452" s="1191"/>
      <c r="AB452" s="1191"/>
      <c r="AC452" s="1191"/>
      <c r="AD452" s="1191"/>
      <c r="AE452" s="1191"/>
      <c r="AF452" s="692"/>
      <c r="AG452" s="692"/>
      <c r="AH452" s="692"/>
      <c r="AI452" s="692"/>
      <c r="AJ452" s="692"/>
      <c r="AK452" s="692"/>
      <c r="AL452" s="692"/>
      <c r="AM452" s="692"/>
      <c r="AN452" s="692"/>
      <c r="AO452" s="692"/>
      <c r="AP452" s="692"/>
      <c r="AQ452" s="692"/>
      <c r="AR452" s="692"/>
      <c r="AS452" s="692"/>
      <c r="AT452" s="692"/>
      <c r="AU452" s="692"/>
      <c r="AV452" s="692"/>
      <c r="AW452" s="692"/>
      <c r="AX452" s="692"/>
      <c r="AY452" s="692"/>
      <c r="AZ452" s="692"/>
      <c r="BA452" s="692"/>
      <c r="BB452" s="692"/>
      <c r="BC452" s="692"/>
      <c r="BD452" s="692"/>
    </row>
    <row r="453" spans="1:56" ht="25" customHeight="1">
      <c r="A453" s="1163"/>
      <c r="B453" s="1191"/>
      <c r="C453" s="1191"/>
      <c r="D453" s="1191"/>
      <c r="E453" s="1191"/>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c r="AF453" s="692"/>
      <c r="AG453" s="692"/>
      <c r="AH453" s="692"/>
      <c r="AI453" s="692"/>
      <c r="AJ453" s="692"/>
      <c r="AK453" s="692"/>
      <c r="AL453" s="692"/>
      <c r="AM453" s="692"/>
      <c r="AN453" s="692"/>
      <c r="AO453" s="692"/>
      <c r="AP453" s="692"/>
      <c r="AQ453" s="692"/>
      <c r="AR453" s="692"/>
      <c r="AS453" s="692"/>
      <c r="AT453" s="692"/>
      <c r="AU453" s="692"/>
      <c r="AV453" s="692"/>
      <c r="AW453" s="692"/>
      <c r="AX453" s="692"/>
      <c r="AY453" s="692"/>
      <c r="AZ453" s="692"/>
      <c r="BA453" s="692"/>
      <c r="BB453" s="692"/>
      <c r="BC453" s="692"/>
      <c r="BD453" s="692"/>
    </row>
    <row r="454" spans="1:56" ht="25" customHeight="1">
      <c r="A454" s="1163"/>
      <c r="B454" s="1191"/>
      <c r="C454" s="1191"/>
      <c r="D454" s="1191"/>
      <c r="E454" s="1191"/>
      <c r="F454" s="1191"/>
      <c r="G454" s="1191"/>
      <c r="H454" s="1191"/>
      <c r="I454" s="1191"/>
      <c r="J454" s="1191"/>
      <c r="K454" s="1191"/>
      <c r="L454" s="1191"/>
      <c r="M454" s="1191"/>
      <c r="N454" s="1191"/>
      <c r="O454" s="1191"/>
      <c r="P454" s="1191"/>
      <c r="Q454" s="1191"/>
      <c r="R454" s="1191"/>
      <c r="S454" s="1191"/>
      <c r="T454" s="1191"/>
      <c r="U454" s="1191"/>
      <c r="V454" s="1191"/>
      <c r="W454" s="1191"/>
      <c r="X454" s="1191"/>
      <c r="Y454" s="1191"/>
      <c r="Z454" s="1191"/>
      <c r="AA454" s="1191"/>
      <c r="AB454" s="1191"/>
      <c r="AC454" s="1191"/>
      <c r="AD454" s="1191"/>
      <c r="AE454" s="1191"/>
      <c r="AF454" s="692"/>
      <c r="AG454" s="692"/>
      <c r="AH454" s="692"/>
      <c r="AI454" s="692"/>
      <c r="AJ454" s="692"/>
      <c r="AK454" s="692"/>
      <c r="AL454" s="692"/>
      <c r="AM454" s="692"/>
      <c r="AN454" s="692"/>
      <c r="AO454" s="692"/>
      <c r="AP454" s="692"/>
      <c r="AQ454" s="692"/>
      <c r="AR454" s="692"/>
      <c r="AS454" s="692"/>
      <c r="AT454" s="692"/>
      <c r="AU454" s="692"/>
      <c r="AV454" s="692"/>
      <c r="AW454" s="692"/>
      <c r="AX454" s="692"/>
      <c r="AY454" s="692"/>
      <c r="AZ454" s="692"/>
      <c r="BA454" s="692"/>
      <c r="BB454" s="692"/>
      <c r="BC454" s="692"/>
      <c r="BD454" s="692"/>
    </row>
    <row r="455" spans="1:56" ht="25" customHeight="1">
      <c r="A455" s="1163"/>
      <c r="B455" s="1191"/>
      <c r="C455" s="1191"/>
      <c r="D455" s="1191"/>
      <c r="E455" s="1191"/>
      <c r="F455" s="1191"/>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1"/>
      <c r="AF455" s="692"/>
      <c r="AG455" s="692"/>
      <c r="AH455" s="692"/>
      <c r="AI455" s="692"/>
      <c r="AJ455" s="692"/>
      <c r="AK455" s="692"/>
      <c r="AL455" s="692"/>
      <c r="AM455" s="692"/>
      <c r="AN455" s="692"/>
      <c r="AO455" s="692"/>
      <c r="AP455" s="692"/>
      <c r="AQ455" s="692"/>
      <c r="AR455" s="692"/>
      <c r="AS455" s="692"/>
      <c r="AT455" s="692"/>
      <c r="AU455" s="692"/>
      <c r="AV455" s="692"/>
      <c r="AW455" s="692"/>
      <c r="AX455" s="692"/>
      <c r="AY455" s="692"/>
      <c r="AZ455" s="692"/>
      <c r="BA455" s="692"/>
      <c r="BB455" s="692"/>
      <c r="BC455" s="692"/>
      <c r="BD455" s="692"/>
    </row>
    <row r="456" spans="1:56" ht="25" customHeight="1">
      <c r="A456" s="1163"/>
      <c r="B456" s="1191"/>
      <c r="C456" s="1191"/>
      <c r="D456" s="1191"/>
      <c r="E456" s="1191"/>
      <c r="F456" s="1191"/>
      <c r="G456" s="1191"/>
      <c r="H456" s="1191"/>
      <c r="I456" s="1191"/>
      <c r="J456" s="1191"/>
      <c r="K456" s="1191"/>
      <c r="L456" s="1191"/>
      <c r="M456" s="1191"/>
      <c r="N456" s="1191"/>
      <c r="O456" s="1191"/>
      <c r="P456" s="1191"/>
      <c r="Q456" s="1191"/>
      <c r="R456" s="1191"/>
      <c r="S456" s="1191"/>
      <c r="T456" s="1191"/>
      <c r="U456" s="1191"/>
      <c r="V456" s="1191"/>
      <c r="W456" s="1191"/>
      <c r="X456" s="1191"/>
      <c r="Y456" s="1191"/>
      <c r="Z456" s="1191"/>
      <c r="AA456" s="1191"/>
      <c r="AB456" s="1191"/>
      <c r="AC456" s="1191"/>
      <c r="AD456" s="1191"/>
      <c r="AE456" s="1191"/>
      <c r="AF456" s="692"/>
      <c r="AG456" s="692"/>
      <c r="AH456" s="692"/>
      <c r="AI456" s="692"/>
      <c r="AJ456" s="692"/>
      <c r="AK456" s="692"/>
      <c r="AL456" s="692"/>
      <c r="AM456" s="692"/>
      <c r="AN456" s="692"/>
      <c r="AO456" s="692"/>
      <c r="AP456" s="692"/>
      <c r="AQ456" s="692"/>
      <c r="AR456" s="692"/>
      <c r="AS456" s="692"/>
      <c r="AT456" s="692"/>
      <c r="AU456" s="692"/>
      <c r="AV456" s="692"/>
      <c r="AW456" s="692"/>
      <c r="AX456" s="692"/>
      <c r="AY456" s="692"/>
      <c r="AZ456" s="692"/>
      <c r="BA456" s="692"/>
      <c r="BB456" s="692"/>
      <c r="BC456" s="692"/>
      <c r="BD456" s="692"/>
    </row>
    <row r="457" spans="1:56" ht="25" customHeight="1">
      <c r="A457" s="1163"/>
      <c r="B457" s="1191"/>
      <c r="C457" s="1191"/>
      <c r="D457" s="1191"/>
      <c r="E457" s="1191"/>
      <c r="F457" s="1191"/>
      <c r="G457" s="1191"/>
      <c r="H457" s="1191"/>
      <c r="I457" s="1191"/>
      <c r="J457" s="1191"/>
      <c r="K457" s="1191"/>
      <c r="L457" s="1191"/>
      <c r="M457" s="1191"/>
      <c r="N457" s="1191"/>
      <c r="O457" s="1191"/>
      <c r="P457" s="1191"/>
      <c r="Q457" s="1191"/>
      <c r="R457" s="1191"/>
      <c r="S457" s="1191"/>
      <c r="T457" s="1191"/>
      <c r="U457" s="1191"/>
      <c r="V457" s="1191"/>
      <c r="W457" s="1191"/>
      <c r="X457" s="1191"/>
      <c r="Y457" s="1191"/>
      <c r="Z457" s="1191"/>
      <c r="AA457" s="1191"/>
      <c r="AB457" s="1191"/>
      <c r="AC457" s="1191"/>
      <c r="AD457" s="1191"/>
      <c r="AE457" s="1191"/>
      <c r="AF457" s="692"/>
      <c r="AG457" s="692"/>
      <c r="AH457" s="692"/>
      <c r="AI457" s="692"/>
      <c r="AJ457" s="692"/>
      <c r="AK457" s="692"/>
      <c r="AL457" s="692"/>
      <c r="AM457" s="692"/>
      <c r="AN457" s="692"/>
      <c r="AO457" s="692"/>
      <c r="AP457" s="692"/>
      <c r="AQ457" s="692"/>
      <c r="AR457" s="692"/>
      <c r="AS457" s="692"/>
      <c r="AT457" s="692"/>
      <c r="AU457" s="692"/>
      <c r="AV457" s="692"/>
      <c r="AW457" s="692"/>
      <c r="AX457" s="692"/>
      <c r="AY457" s="692"/>
      <c r="AZ457" s="692"/>
      <c r="BA457" s="692"/>
      <c r="BB457" s="692"/>
      <c r="BC457" s="692"/>
      <c r="BD457" s="692"/>
    </row>
    <row r="458" spans="1:56" ht="25" customHeight="1">
      <c r="A458" s="1163"/>
      <c r="B458" s="1191"/>
      <c r="C458" s="1191"/>
      <c r="D458" s="1191"/>
      <c r="E458" s="1191"/>
      <c r="F458" s="1191"/>
      <c r="G458" s="1191"/>
      <c r="H458" s="1191"/>
      <c r="I458" s="1191"/>
      <c r="J458" s="1191"/>
      <c r="K458" s="1191"/>
      <c r="L458" s="1191"/>
      <c r="M458" s="1191"/>
      <c r="N458" s="1191"/>
      <c r="O458" s="1191"/>
      <c r="P458" s="1191"/>
      <c r="Q458" s="1191"/>
      <c r="R458" s="1191"/>
      <c r="S458" s="1191"/>
      <c r="T458" s="1191"/>
      <c r="U458" s="1191"/>
      <c r="V458" s="1191"/>
      <c r="W458" s="1191"/>
      <c r="X458" s="1191"/>
      <c r="Y458" s="1191"/>
      <c r="Z458" s="1191"/>
      <c r="AA458" s="1191"/>
      <c r="AB458" s="1191"/>
      <c r="AC458" s="1191"/>
      <c r="AD458" s="1191"/>
      <c r="AE458" s="1191"/>
      <c r="AF458" s="692"/>
      <c r="AG458" s="692"/>
      <c r="AH458" s="692"/>
      <c r="AI458" s="692"/>
      <c r="AJ458" s="692"/>
      <c r="AK458" s="692"/>
      <c r="AL458" s="692"/>
      <c r="AM458" s="692"/>
      <c r="AN458" s="692"/>
      <c r="AO458" s="692"/>
      <c r="AP458" s="692"/>
      <c r="AQ458" s="692"/>
      <c r="AR458" s="692"/>
      <c r="AS458" s="692"/>
      <c r="AT458" s="692"/>
      <c r="AU458" s="692"/>
      <c r="AV458" s="692"/>
      <c r="AW458" s="692"/>
      <c r="AX458" s="692"/>
      <c r="AY458" s="692"/>
      <c r="AZ458" s="692"/>
      <c r="BA458" s="692"/>
      <c r="BB458" s="692"/>
      <c r="BC458" s="692"/>
      <c r="BD458" s="692"/>
    </row>
    <row r="459" spans="1:56" ht="25" customHeight="1">
      <c r="A459" s="1163"/>
      <c r="B459" s="1191"/>
      <c r="C459" s="1191"/>
      <c r="D459" s="1191"/>
      <c r="E459" s="1191"/>
      <c r="F459" s="1191"/>
      <c r="G459" s="1191"/>
      <c r="H459" s="1191"/>
      <c r="I459" s="1191"/>
      <c r="J459" s="1191"/>
      <c r="K459" s="1191"/>
      <c r="L459" s="1191"/>
      <c r="M459" s="1191"/>
      <c r="N459" s="1191"/>
      <c r="O459" s="1191"/>
      <c r="P459" s="1191"/>
      <c r="Q459" s="1191"/>
      <c r="R459" s="1191"/>
      <c r="S459" s="1191"/>
      <c r="T459" s="1191"/>
      <c r="U459" s="1191"/>
      <c r="V459" s="1191"/>
      <c r="W459" s="1191"/>
      <c r="X459" s="1191"/>
      <c r="Y459" s="1191"/>
      <c r="Z459" s="1191"/>
      <c r="AA459" s="1191"/>
      <c r="AB459" s="1191"/>
      <c r="AC459" s="1191"/>
      <c r="AD459" s="1191"/>
      <c r="AE459" s="1191"/>
      <c r="AF459" s="692"/>
      <c r="AG459" s="692"/>
      <c r="AH459" s="692"/>
      <c r="AI459" s="692"/>
      <c r="AJ459" s="692"/>
      <c r="AK459" s="692"/>
      <c r="AL459" s="692"/>
      <c r="AM459" s="692"/>
      <c r="AN459" s="692"/>
      <c r="AO459" s="692"/>
      <c r="AP459" s="692"/>
      <c r="AQ459" s="692"/>
      <c r="AR459" s="692"/>
      <c r="AS459" s="692"/>
      <c r="AT459" s="692"/>
      <c r="AU459" s="692"/>
      <c r="AV459" s="692"/>
      <c r="AW459" s="692"/>
      <c r="AX459" s="692"/>
      <c r="AY459" s="692"/>
      <c r="AZ459" s="692"/>
      <c r="BA459" s="692"/>
      <c r="BB459" s="692"/>
      <c r="BC459" s="692"/>
      <c r="BD459" s="692"/>
    </row>
    <row r="460" spans="1:56" ht="25" customHeight="1">
      <c r="A460" s="1163"/>
      <c r="B460" s="1191"/>
      <c r="C460" s="1191"/>
      <c r="D460" s="1191"/>
      <c r="E460" s="1191"/>
      <c r="F460" s="1191"/>
      <c r="G460" s="1191"/>
      <c r="H460" s="1191"/>
      <c r="I460" s="1191"/>
      <c r="J460" s="1191"/>
      <c r="K460" s="1191"/>
      <c r="L460" s="1191"/>
      <c r="M460" s="1191"/>
      <c r="N460" s="1191"/>
      <c r="O460" s="1191"/>
      <c r="P460" s="1191"/>
      <c r="Q460" s="1191"/>
      <c r="R460" s="1191"/>
      <c r="S460" s="1191"/>
      <c r="T460" s="1191"/>
      <c r="U460" s="1191"/>
      <c r="V460" s="1191"/>
      <c r="W460" s="1191"/>
      <c r="X460" s="1191"/>
      <c r="Y460" s="1191"/>
      <c r="Z460" s="1191"/>
      <c r="AA460" s="1191"/>
      <c r="AB460" s="1191"/>
      <c r="AC460" s="1191"/>
      <c r="AD460" s="1191"/>
      <c r="AE460" s="1191"/>
      <c r="AF460" s="692"/>
      <c r="AG460" s="692"/>
      <c r="AH460" s="692"/>
      <c r="AI460" s="692"/>
      <c r="AJ460" s="692"/>
      <c r="AK460" s="692"/>
      <c r="AL460" s="692"/>
      <c r="AM460" s="692"/>
      <c r="AN460" s="692"/>
      <c r="AO460" s="692"/>
      <c r="AP460" s="692"/>
      <c r="AQ460" s="692"/>
      <c r="AR460" s="692"/>
      <c r="AS460" s="692"/>
      <c r="AT460" s="692"/>
      <c r="AU460" s="692"/>
      <c r="AV460" s="692"/>
      <c r="AW460" s="692"/>
      <c r="AX460" s="692"/>
      <c r="AY460" s="692"/>
      <c r="AZ460" s="692"/>
      <c r="BA460" s="692"/>
      <c r="BB460" s="692"/>
      <c r="BC460" s="692"/>
      <c r="BD460" s="692"/>
    </row>
    <row r="461" spans="1:56" ht="25" customHeight="1">
      <c r="A461" s="1163"/>
      <c r="B461" s="1191"/>
      <c r="C461" s="1191"/>
      <c r="D461" s="1191"/>
      <c r="E461" s="1191"/>
      <c r="F461" s="1191"/>
      <c r="G461" s="1191"/>
      <c r="H461" s="1191"/>
      <c r="I461" s="1191"/>
      <c r="J461" s="1191"/>
      <c r="K461" s="1191"/>
      <c r="L461" s="1191"/>
      <c r="M461" s="1191"/>
      <c r="N461" s="1191"/>
      <c r="O461" s="1191"/>
      <c r="P461" s="1191"/>
      <c r="Q461" s="1191"/>
      <c r="R461" s="1191"/>
      <c r="S461" s="1191"/>
      <c r="T461" s="1191"/>
      <c r="U461" s="1191"/>
      <c r="V461" s="1191"/>
      <c r="W461" s="1191"/>
      <c r="X461" s="1191"/>
      <c r="Y461" s="1191"/>
      <c r="Z461" s="1191"/>
      <c r="AA461" s="1191"/>
      <c r="AB461" s="1191"/>
      <c r="AC461" s="1191"/>
      <c r="AD461" s="1191"/>
      <c r="AE461" s="1191"/>
      <c r="AF461" s="692"/>
      <c r="AG461" s="692"/>
      <c r="AH461" s="692"/>
      <c r="AI461" s="692"/>
      <c r="AJ461" s="692"/>
      <c r="AK461" s="692"/>
      <c r="AL461" s="692"/>
      <c r="AM461" s="692"/>
      <c r="AN461" s="692"/>
      <c r="AO461" s="692"/>
      <c r="AP461" s="692"/>
      <c r="AQ461" s="692"/>
      <c r="AR461" s="692"/>
      <c r="AS461" s="692"/>
      <c r="AT461" s="692"/>
      <c r="AU461" s="692"/>
      <c r="AV461" s="692"/>
      <c r="AW461" s="692"/>
      <c r="AX461" s="692"/>
      <c r="AY461" s="692"/>
      <c r="AZ461" s="692"/>
      <c r="BA461" s="692"/>
      <c r="BB461" s="692"/>
      <c r="BC461" s="692"/>
      <c r="BD461" s="692"/>
    </row>
    <row r="462" spans="1:56" ht="25" customHeight="1">
      <c r="A462" s="1163"/>
      <c r="B462" s="1191"/>
      <c r="C462" s="1191"/>
      <c r="D462" s="1191"/>
      <c r="E462" s="1191"/>
      <c r="F462" s="1191"/>
      <c r="G462" s="1191"/>
      <c r="H462" s="1191"/>
      <c r="I462" s="1191"/>
      <c r="J462" s="1191"/>
      <c r="K462" s="1191"/>
      <c r="L462" s="1191"/>
      <c r="M462" s="1191"/>
      <c r="N462" s="1191"/>
      <c r="O462" s="1191"/>
      <c r="P462" s="1191"/>
      <c r="Q462" s="1191"/>
      <c r="R462" s="1191"/>
      <c r="S462" s="1191"/>
      <c r="T462" s="1191"/>
      <c r="U462" s="1191"/>
      <c r="V462" s="1191"/>
      <c r="W462" s="1191"/>
      <c r="X462" s="1191"/>
      <c r="Y462" s="1191"/>
      <c r="Z462" s="1191"/>
      <c r="AA462" s="1191"/>
      <c r="AB462" s="1191"/>
      <c r="AC462" s="1191"/>
      <c r="AD462" s="1191"/>
      <c r="AE462" s="1191"/>
      <c r="AF462" s="692"/>
      <c r="AG462" s="692"/>
      <c r="AH462" s="692"/>
      <c r="AI462" s="692"/>
      <c r="AJ462" s="692"/>
      <c r="AK462" s="692"/>
      <c r="AL462" s="692"/>
      <c r="AM462" s="692"/>
      <c r="AN462" s="692"/>
      <c r="AO462" s="692"/>
      <c r="AP462" s="692"/>
      <c r="AQ462" s="692"/>
      <c r="AR462" s="692"/>
      <c r="AS462" s="692"/>
      <c r="AT462" s="692"/>
      <c r="AU462" s="692"/>
      <c r="AV462" s="692"/>
      <c r="AW462" s="692"/>
      <c r="AX462" s="692"/>
      <c r="AY462" s="692"/>
      <c r="AZ462" s="692"/>
      <c r="BA462" s="692"/>
      <c r="BB462" s="692"/>
      <c r="BC462" s="692"/>
      <c r="BD462" s="692"/>
    </row>
    <row r="463" spans="1:56" ht="25" customHeight="1">
      <c r="A463" s="1163"/>
      <c r="B463" s="1191"/>
      <c r="C463" s="1191"/>
      <c r="D463" s="1191"/>
      <c r="E463" s="1191"/>
      <c r="F463" s="1191"/>
      <c r="G463" s="1191"/>
      <c r="H463" s="1191"/>
      <c r="I463" s="1191"/>
      <c r="J463" s="1191"/>
      <c r="K463" s="1191"/>
      <c r="L463" s="1191"/>
      <c r="M463" s="1191"/>
      <c r="N463" s="1191"/>
      <c r="O463" s="1191"/>
      <c r="P463" s="1191"/>
      <c r="Q463" s="1191"/>
      <c r="R463" s="1191"/>
      <c r="S463" s="1191"/>
      <c r="T463" s="1191"/>
      <c r="U463" s="1191"/>
      <c r="V463" s="1191"/>
      <c r="W463" s="1191"/>
      <c r="X463" s="1191"/>
      <c r="Y463" s="1191"/>
      <c r="Z463" s="1191"/>
      <c r="AA463" s="1191"/>
      <c r="AB463" s="1191"/>
      <c r="AC463" s="1191"/>
      <c r="AD463" s="1191"/>
      <c r="AE463" s="1191"/>
      <c r="AF463" s="692"/>
      <c r="AG463" s="692"/>
      <c r="AH463" s="692"/>
      <c r="AI463" s="692"/>
      <c r="AJ463" s="692"/>
      <c r="AK463" s="692"/>
      <c r="AL463" s="692"/>
      <c r="AM463" s="692"/>
      <c r="AN463" s="692"/>
      <c r="AO463" s="692"/>
      <c r="AP463" s="692"/>
      <c r="AQ463" s="692"/>
      <c r="AR463" s="692"/>
      <c r="AS463" s="692"/>
      <c r="AT463" s="692"/>
      <c r="AU463" s="692"/>
      <c r="AV463" s="692"/>
      <c r="AW463" s="692"/>
      <c r="AX463" s="692"/>
      <c r="AY463" s="692"/>
      <c r="AZ463" s="692"/>
      <c r="BA463" s="692"/>
      <c r="BB463" s="692"/>
      <c r="BC463" s="692"/>
      <c r="BD463" s="692"/>
    </row>
    <row r="464" spans="1:56" ht="25" customHeight="1">
      <c r="A464" s="1163"/>
      <c r="B464" s="1191"/>
      <c r="C464" s="1191"/>
      <c r="D464" s="1191"/>
      <c r="E464" s="1191"/>
      <c r="F464" s="1191"/>
      <c r="G464" s="1191"/>
      <c r="H464" s="1191"/>
      <c r="I464" s="1191"/>
      <c r="J464" s="1191"/>
      <c r="K464" s="1191"/>
      <c r="L464" s="1191"/>
      <c r="M464" s="1191"/>
      <c r="N464" s="1191"/>
      <c r="O464" s="1191"/>
      <c r="P464" s="1191"/>
      <c r="Q464" s="1191"/>
      <c r="R464" s="1191"/>
      <c r="S464" s="1191"/>
      <c r="T464" s="1191"/>
      <c r="U464" s="1191"/>
      <c r="V464" s="1191"/>
      <c r="W464" s="1191"/>
      <c r="X464" s="1191"/>
      <c r="Y464" s="1191"/>
      <c r="Z464" s="1191"/>
      <c r="AA464" s="1191"/>
      <c r="AB464" s="1191"/>
      <c r="AC464" s="1191"/>
      <c r="AD464" s="1191"/>
      <c r="AE464" s="1191"/>
      <c r="AF464" s="692"/>
      <c r="AG464" s="692"/>
      <c r="AH464" s="692"/>
      <c r="AI464" s="692"/>
      <c r="AJ464" s="692"/>
      <c r="AK464" s="692"/>
      <c r="AL464" s="692"/>
      <c r="AM464" s="692"/>
      <c r="AN464" s="692"/>
      <c r="AO464" s="692"/>
      <c r="AP464" s="692"/>
      <c r="AQ464" s="692"/>
      <c r="AR464" s="692"/>
      <c r="AS464" s="692"/>
      <c r="AT464" s="692"/>
      <c r="AU464" s="692"/>
      <c r="AV464" s="692"/>
      <c r="AW464" s="692"/>
      <c r="AX464" s="692"/>
      <c r="AY464" s="692"/>
      <c r="AZ464" s="692"/>
      <c r="BA464" s="692"/>
      <c r="BB464" s="692"/>
      <c r="BC464" s="692"/>
      <c r="BD464" s="692"/>
    </row>
    <row r="465" spans="1:56" ht="25" customHeight="1">
      <c r="A465" s="1163"/>
      <c r="B465" s="1191"/>
      <c r="C465" s="1191"/>
      <c r="D465" s="1191"/>
      <c r="E465" s="1191"/>
      <c r="F465" s="1191"/>
      <c r="G465" s="1191"/>
      <c r="H465" s="1191"/>
      <c r="I465" s="1191"/>
      <c r="J465" s="1191"/>
      <c r="K465" s="1191"/>
      <c r="L465" s="1191"/>
      <c r="M465" s="1191"/>
      <c r="N465" s="1191"/>
      <c r="O465" s="1191"/>
      <c r="P465" s="1191"/>
      <c r="Q465" s="1191"/>
      <c r="R465" s="1191"/>
      <c r="S465" s="1191"/>
      <c r="T465" s="1191"/>
      <c r="U465" s="1191"/>
      <c r="V465" s="1191"/>
      <c r="W465" s="1191"/>
      <c r="X465" s="1191"/>
      <c r="Y465" s="1191"/>
      <c r="Z465" s="1191"/>
      <c r="AA465" s="1191"/>
      <c r="AB465" s="1191"/>
      <c r="AC465" s="1191"/>
      <c r="AD465" s="1191"/>
      <c r="AE465" s="1191"/>
      <c r="AF465" s="692"/>
      <c r="AG465" s="692"/>
      <c r="AH465" s="692"/>
      <c r="AI465" s="692"/>
      <c r="AJ465" s="692"/>
      <c r="AK465" s="692"/>
      <c r="AL465" s="692"/>
      <c r="AM465" s="692"/>
      <c r="AN465" s="692"/>
      <c r="AO465" s="692"/>
      <c r="AP465" s="692"/>
      <c r="AQ465" s="692"/>
      <c r="AR465" s="692"/>
      <c r="AS465" s="692"/>
      <c r="AT465" s="692"/>
      <c r="AU465" s="692"/>
      <c r="AV465" s="692"/>
      <c r="AW465" s="692"/>
      <c r="AX465" s="692"/>
      <c r="AY465" s="692"/>
      <c r="AZ465" s="692"/>
      <c r="BA465" s="692"/>
      <c r="BB465" s="692"/>
      <c r="BC465" s="692"/>
      <c r="BD465" s="692"/>
    </row>
    <row r="466" spans="1:56" ht="25" customHeight="1">
      <c r="A466" s="1163"/>
      <c r="B466" s="1191"/>
      <c r="C466" s="1191"/>
      <c r="D466" s="1191"/>
      <c r="E466" s="1191"/>
      <c r="F466" s="1191"/>
      <c r="G466" s="1191"/>
      <c r="H466" s="1191"/>
      <c r="I466" s="1191"/>
      <c r="J466" s="1191"/>
      <c r="K466" s="1191"/>
      <c r="L466" s="1191"/>
      <c r="M466" s="1191"/>
      <c r="N466" s="1191"/>
      <c r="O466" s="1191"/>
      <c r="P466" s="1191"/>
      <c r="Q466" s="1191"/>
      <c r="R466" s="1191"/>
      <c r="S466" s="1191"/>
      <c r="T466" s="1191"/>
      <c r="U466" s="1191"/>
      <c r="V466" s="1191"/>
      <c r="W466" s="1191"/>
      <c r="X466" s="1191"/>
      <c r="Y466" s="1191"/>
      <c r="Z466" s="1191"/>
      <c r="AA466" s="1191"/>
      <c r="AB466" s="1191"/>
      <c r="AC466" s="1191"/>
      <c r="AD466" s="1191"/>
      <c r="AE466" s="1191"/>
      <c r="AF466" s="692"/>
      <c r="AG466" s="692"/>
      <c r="AH466" s="692"/>
      <c r="AI466" s="692"/>
      <c r="AJ466" s="692"/>
      <c r="AK466" s="692"/>
      <c r="AL466" s="692"/>
      <c r="AM466" s="692"/>
      <c r="AN466" s="692"/>
      <c r="AO466" s="692"/>
      <c r="AP466" s="692"/>
      <c r="AQ466" s="692"/>
      <c r="AR466" s="692"/>
      <c r="AS466" s="692"/>
      <c r="AT466" s="692"/>
      <c r="AU466" s="692"/>
      <c r="AV466" s="692"/>
      <c r="AW466" s="692"/>
      <c r="AX466" s="692"/>
      <c r="AY466" s="692"/>
      <c r="AZ466" s="692"/>
      <c r="BA466" s="692"/>
      <c r="BB466" s="692"/>
      <c r="BC466" s="692"/>
      <c r="BD466" s="692"/>
    </row>
    <row r="467" spans="1:56" ht="25" customHeight="1">
      <c r="A467" s="1163"/>
      <c r="B467" s="1191"/>
      <c r="C467" s="1191"/>
      <c r="D467" s="1191"/>
      <c r="E467" s="1191"/>
      <c r="F467" s="1191"/>
      <c r="G467" s="1191"/>
      <c r="H467" s="1191"/>
      <c r="I467" s="1191"/>
      <c r="J467" s="1195"/>
      <c r="K467" s="1196"/>
      <c r="L467" s="1191"/>
      <c r="M467" s="1191"/>
      <c r="N467" s="1191"/>
      <c r="O467" s="1191"/>
      <c r="P467" s="1191"/>
      <c r="Q467" s="1191"/>
      <c r="R467" s="1191"/>
      <c r="S467" s="1191"/>
      <c r="T467" s="1191"/>
      <c r="U467" s="1191"/>
      <c r="V467" s="1191"/>
      <c r="W467" s="1191"/>
      <c r="X467" s="1191"/>
      <c r="Y467" s="1191"/>
      <c r="Z467" s="1191"/>
      <c r="AA467" s="1163"/>
      <c r="AB467" s="1191"/>
      <c r="AC467" s="1191"/>
      <c r="AD467" s="1191"/>
      <c r="AE467" s="1191"/>
      <c r="AF467" s="692"/>
      <c r="AG467" s="692"/>
      <c r="AH467" s="692"/>
      <c r="AI467" s="692"/>
      <c r="AJ467" s="692"/>
      <c r="AK467" s="692"/>
      <c r="AL467" s="692"/>
      <c r="AM467" s="692"/>
      <c r="AN467" s="692"/>
      <c r="AO467" s="692"/>
      <c r="AP467" s="692"/>
      <c r="AQ467" s="692"/>
      <c r="AR467" s="692"/>
      <c r="AS467" s="692"/>
      <c r="AT467" s="692"/>
      <c r="AU467" s="692"/>
      <c r="AV467" s="692"/>
      <c r="AW467" s="692"/>
      <c r="AX467" s="692"/>
      <c r="AY467" s="692"/>
      <c r="AZ467" s="692"/>
      <c r="BA467" s="692"/>
      <c r="BB467" s="692"/>
      <c r="BC467" s="692"/>
      <c r="BD467" s="692"/>
    </row>
    <row r="468" spans="1:56" ht="25" customHeight="1">
      <c r="A468" s="1163"/>
      <c r="B468" s="1191"/>
      <c r="C468" s="1191"/>
      <c r="D468" s="1191"/>
      <c r="E468" s="1191"/>
      <c r="F468" s="1191"/>
      <c r="G468" s="1191"/>
      <c r="H468" s="1191"/>
      <c r="I468" s="1191"/>
      <c r="J468" s="1163"/>
      <c r="K468" s="1176"/>
      <c r="L468" s="1177"/>
      <c r="M468" s="1177"/>
      <c r="N468" s="1177"/>
      <c r="O468" s="1177"/>
      <c r="P468" s="1177"/>
      <c r="Q468" s="1177"/>
      <c r="R468" s="1177"/>
      <c r="S468" s="1177"/>
      <c r="T468" s="1177"/>
      <c r="U468" s="1177"/>
      <c r="V468" s="1177"/>
      <c r="W468" s="1177"/>
      <c r="X468" s="1177"/>
      <c r="Y468" s="1178"/>
      <c r="Z468" s="1163"/>
      <c r="AA468" s="1163"/>
      <c r="AB468" s="1163"/>
      <c r="AC468" s="1163"/>
      <c r="AD468" s="1163"/>
      <c r="AE468" s="1163"/>
      <c r="AF468" s="692"/>
      <c r="AG468" s="692"/>
      <c r="AH468" s="692"/>
      <c r="AI468" s="692"/>
      <c r="AJ468" s="692"/>
      <c r="AK468" s="692"/>
      <c r="AL468" s="692"/>
      <c r="AM468" s="692"/>
      <c r="AN468" s="692"/>
      <c r="AO468" s="692"/>
      <c r="AP468" s="692"/>
      <c r="AQ468" s="692"/>
      <c r="AR468" s="692"/>
      <c r="AS468" s="692"/>
      <c r="AT468" s="692"/>
      <c r="AU468" s="692"/>
      <c r="AV468" s="692"/>
      <c r="AW468" s="692"/>
      <c r="AX468" s="692"/>
      <c r="AY468" s="692"/>
      <c r="AZ468" s="692"/>
      <c r="BA468" s="692"/>
      <c r="BB468" s="692"/>
      <c r="BC468" s="692"/>
      <c r="BD468" s="692"/>
    </row>
    <row r="469" spans="1:56" ht="25" customHeight="1">
      <c r="A469" s="1163"/>
      <c r="B469" s="1191"/>
      <c r="C469" s="1191"/>
      <c r="D469" s="1191"/>
      <c r="E469" s="1191"/>
      <c r="F469" s="1191"/>
      <c r="G469" s="1191"/>
      <c r="H469" s="1191"/>
      <c r="I469" s="1191"/>
      <c r="J469" s="1163"/>
      <c r="K469" s="1177"/>
      <c r="L469" s="1177"/>
      <c r="M469" s="1177"/>
      <c r="N469" s="1177"/>
      <c r="O469" s="1177"/>
      <c r="P469" s="1177"/>
      <c r="Q469" s="1177"/>
      <c r="R469" s="1177"/>
      <c r="S469" s="1177"/>
      <c r="T469" s="1177"/>
      <c r="U469" s="1177"/>
      <c r="V469" s="1177"/>
      <c r="W469" s="1177"/>
      <c r="X469" s="1177"/>
      <c r="Y469" s="1178"/>
      <c r="Z469" s="1163"/>
      <c r="AA469" s="1163"/>
      <c r="AB469" s="1163"/>
      <c r="AC469" s="1163"/>
      <c r="AD469" s="1163"/>
      <c r="AE469" s="1163"/>
      <c r="AF469" s="692"/>
      <c r="AG469" s="692"/>
      <c r="AH469" s="692"/>
      <c r="AI469" s="692"/>
      <c r="AJ469" s="692"/>
      <c r="AK469" s="692"/>
      <c r="AL469" s="692"/>
      <c r="AM469" s="692"/>
      <c r="AN469" s="692"/>
      <c r="AO469" s="692"/>
      <c r="AP469" s="692"/>
      <c r="AQ469" s="692"/>
      <c r="AR469" s="692"/>
      <c r="AS469" s="692"/>
      <c r="AT469" s="692"/>
      <c r="AU469" s="692"/>
      <c r="AV469" s="692"/>
      <c r="AW469" s="692"/>
      <c r="AX469" s="692"/>
      <c r="AY469" s="692"/>
      <c r="AZ469" s="692"/>
      <c r="BA469" s="692"/>
      <c r="BB469" s="692"/>
      <c r="BC469" s="692"/>
      <c r="BD469" s="692"/>
    </row>
    <row r="470" spans="1:56" ht="25" customHeight="1">
      <c r="A470" s="1163"/>
      <c r="B470" s="1191"/>
      <c r="C470" s="1191"/>
      <c r="D470" s="1191"/>
      <c r="E470" s="1191"/>
      <c r="F470" s="1191"/>
      <c r="G470" s="1191"/>
      <c r="H470" s="1191"/>
      <c r="I470" s="1191"/>
      <c r="J470" s="1163"/>
      <c r="K470" s="1177"/>
      <c r="L470" s="1177"/>
      <c r="M470" s="1177"/>
      <c r="N470" s="1177"/>
      <c r="O470" s="1177"/>
      <c r="P470" s="1177"/>
      <c r="Q470" s="1177"/>
      <c r="R470" s="1177"/>
      <c r="S470" s="1177"/>
      <c r="T470" s="1177"/>
      <c r="U470" s="1177"/>
      <c r="V470" s="1177"/>
      <c r="W470" s="1177"/>
      <c r="X470" s="1177"/>
      <c r="Y470" s="1178"/>
      <c r="Z470" s="1179"/>
      <c r="AA470" s="1179"/>
      <c r="AB470" s="1179"/>
      <c r="AC470" s="1179"/>
      <c r="AD470" s="1179"/>
      <c r="AE470" s="1179"/>
      <c r="AF470" s="692"/>
      <c r="AG470" s="692"/>
      <c r="AH470" s="692"/>
      <c r="AI470" s="692"/>
      <c r="AJ470" s="692"/>
      <c r="AK470" s="692"/>
      <c r="AL470" s="692"/>
      <c r="AM470" s="692"/>
      <c r="AN470" s="692"/>
      <c r="AO470" s="692"/>
      <c r="AP470" s="692"/>
      <c r="AQ470" s="692"/>
      <c r="AR470" s="692"/>
      <c r="AS470" s="692"/>
      <c r="AT470" s="692"/>
      <c r="AU470" s="692"/>
      <c r="AV470" s="692"/>
      <c r="AW470" s="692"/>
      <c r="AX470" s="692"/>
      <c r="AY470" s="692"/>
      <c r="AZ470" s="692"/>
      <c r="BA470" s="692"/>
      <c r="BB470" s="692"/>
      <c r="BC470" s="692"/>
      <c r="BD470" s="692"/>
    </row>
    <row r="471" spans="1:56" ht="25" customHeight="1">
      <c r="A471" s="1163"/>
      <c r="B471" s="1180"/>
      <c r="C471" s="1180"/>
      <c r="D471" s="1180"/>
      <c r="E471" s="1180"/>
      <c r="F471" s="1180"/>
      <c r="G471" s="1180"/>
      <c r="H471" s="1180"/>
      <c r="I471" s="1180"/>
      <c r="J471" s="1180"/>
      <c r="K471" s="1180"/>
      <c r="L471" s="1180"/>
      <c r="M471" s="1180"/>
      <c r="N471" s="1180"/>
      <c r="O471" s="1180"/>
      <c r="P471" s="1180"/>
      <c r="Q471" s="1180"/>
      <c r="R471" s="1180"/>
      <c r="S471" s="1180"/>
      <c r="T471" s="1180"/>
      <c r="U471" s="1180"/>
      <c r="V471" s="1180"/>
      <c r="W471" s="1180"/>
      <c r="X471" s="1180"/>
      <c r="Y471" s="1180"/>
      <c r="Z471" s="1180"/>
      <c r="AA471" s="1180"/>
      <c r="AB471" s="1180"/>
      <c r="AC471" s="1180"/>
      <c r="AD471" s="1180"/>
      <c r="AE471" s="1180"/>
      <c r="AF471" s="692"/>
      <c r="AG471" s="692"/>
      <c r="AH471" s="692"/>
      <c r="AI471" s="692"/>
      <c r="AJ471" s="692"/>
      <c r="AK471" s="692"/>
      <c r="AL471" s="692"/>
      <c r="AM471" s="692"/>
      <c r="AN471" s="692"/>
      <c r="AO471" s="692"/>
      <c r="AP471" s="692"/>
      <c r="AQ471" s="692"/>
      <c r="AR471" s="692"/>
      <c r="AS471" s="692"/>
      <c r="AT471" s="692"/>
      <c r="AU471" s="692"/>
      <c r="AV471" s="692"/>
      <c r="AW471" s="692"/>
      <c r="AX471" s="692"/>
      <c r="AY471" s="692"/>
      <c r="AZ471" s="692"/>
      <c r="BA471" s="692"/>
      <c r="BB471" s="692"/>
      <c r="BC471" s="692"/>
      <c r="BD471" s="692"/>
    </row>
    <row r="472" spans="1:56" ht="25" customHeight="1">
      <c r="A472" s="1163"/>
      <c r="B472" s="1181"/>
      <c r="C472" s="1192"/>
      <c r="D472" s="1192"/>
      <c r="E472" s="1192"/>
      <c r="F472" s="1192"/>
      <c r="G472" s="1192"/>
      <c r="H472" s="1192"/>
      <c r="I472" s="1192"/>
      <c r="J472" s="1192"/>
      <c r="K472" s="1192"/>
      <c r="L472" s="1192"/>
      <c r="M472" s="1192"/>
      <c r="N472" s="1192"/>
      <c r="O472" s="1192"/>
      <c r="P472" s="1181"/>
      <c r="Q472" s="1192"/>
      <c r="R472" s="1192"/>
      <c r="S472" s="1192"/>
      <c r="T472" s="1192"/>
      <c r="U472" s="1192"/>
      <c r="V472" s="1192"/>
      <c r="W472" s="1192"/>
      <c r="X472" s="1192"/>
      <c r="Y472" s="1192"/>
      <c r="Z472" s="1192"/>
      <c r="AA472" s="1192"/>
      <c r="AB472" s="1192"/>
      <c r="AC472" s="1192"/>
      <c r="AD472" s="1193"/>
      <c r="AE472" s="1192"/>
      <c r="AF472" s="692"/>
      <c r="AG472" s="692"/>
      <c r="AH472" s="692"/>
      <c r="AI472" s="692"/>
      <c r="AJ472" s="692"/>
      <c r="AK472" s="692"/>
      <c r="AL472" s="692"/>
      <c r="AM472" s="692"/>
      <c r="AN472" s="692"/>
      <c r="AO472" s="692"/>
      <c r="AP472" s="692"/>
      <c r="AQ472" s="692"/>
      <c r="AR472" s="692"/>
      <c r="AS472" s="692"/>
      <c r="AT472" s="692"/>
      <c r="AU472" s="692"/>
      <c r="AV472" s="692"/>
      <c r="AW472" s="692"/>
      <c r="AX472" s="692"/>
      <c r="AY472" s="692"/>
      <c r="AZ472" s="692"/>
      <c r="BA472" s="692"/>
      <c r="BB472" s="692"/>
      <c r="BC472" s="692"/>
      <c r="BD472" s="692"/>
    </row>
    <row r="473" spans="1:56" ht="25" customHeight="1">
      <c r="A473" s="1163"/>
      <c r="B473" s="1192"/>
      <c r="C473" s="1192"/>
      <c r="D473" s="1192"/>
      <c r="E473" s="1192"/>
      <c r="F473" s="1192"/>
      <c r="G473" s="1192"/>
      <c r="H473" s="1192"/>
      <c r="I473" s="1192"/>
      <c r="J473" s="1192"/>
      <c r="K473" s="1192"/>
      <c r="L473" s="1192"/>
      <c r="M473" s="1192"/>
      <c r="N473" s="1192"/>
      <c r="O473" s="1192"/>
      <c r="P473" s="1192"/>
      <c r="Q473" s="1192"/>
      <c r="R473" s="1192"/>
      <c r="S473" s="1192"/>
      <c r="T473" s="1192"/>
      <c r="U473" s="1192"/>
      <c r="V473" s="1192"/>
      <c r="W473" s="1192"/>
      <c r="X473" s="1192"/>
      <c r="Y473" s="1192"/>
      <c r="Z473" s="1192"/>
      <c r="AA473" s="1192"/>
      <c r="AB473" s="1192"/>
      <c r="AC473" s="1192"/>
      <c r="AD473" s="1192"/>
      <c r="AE473" s="1192"/>
      <c r="AF473" s="692"/>
      <c r="AG473" s="692"/>
      <c r="AH473" s="692"/>
      <c r="AI473" s="692"/>
      <c r="AJ473" s="692"/>
      <c r="AK473" s="692"/>
      <c r="AL473" s="692"/>
      <c r="AM473" s="692"/>
      <c r="AN473" s="692"/>
      <c r="AO473" s="692"/>
      <c r="AP473" s="692"/>
      <c r="AQ473" s="692"/>
      <c r="AR473" s="692"/>
      <c r="AS473" s="692"/>
      <c r="AT473" s="692"/>
      <c r="AU473" s="692"/>
      <c r="AV473" s="692"/>
      <c r="AW473" s="692"/>
      <c r="AX473" s="692"/>
      <c r="AY473" s="692"/>
      <c r="AZ473" s="692"/>
      <c r="BA473" s="692"/>
      <c r="BB473" s="692"/>
      <c r="BC473" s="692"/>
      <c r="BD473" s="692"/>
    </row>
    <row r="474" spans="1:56" ht="25" customHeight="1">
      <c r="A474" s="1163"/>
      <c r="B474" s="1191"/>
      <c r="C474" s="1191"/>
      <c r="D474" s="1191"/>
      <c r="E474" s="1191"/>
      <c r="F474" s="1191"/>
      <c r="G474" s="1191"/>
      <c r="H474" s="1191"/>
      <c r="I474" s="1191"/>
      <c r="J474" s="1191"/>
      <c r="K474" s="1191"/>
      <c r="L474" s="1191"/>
      <c r="M474" s="1191"/>
      <c r="N474" s="1191"/>
      <c r="O474" s="1191"/>
      <c r="P474" s="1164"/>
      <c r="Q474" s="1164"/>
      <c r="R474" s="1180"/>
      <c r="S474" s="1180"/>
      <c r="T474" s="1180"/>
      <c r="U474" s="1180"/>
      <c r="V474" s="1180"/>
      <c r="W474" s="1164"/>
      <c r="X474" s="1182"/>
      <c r="Y474" s="1183"/>
      <c r="Z474" s="1183"/>
      <c r="AA474" s="1183"/>
      <c r="AB474" s="1183"/>
      <c r="AC474" s="1183"/>
      <c r="AD474" s="1165"/>
      <c r="AE474" s="1171"/>
      <c r="AF474" s="692"/>
      <c r="AG474" s="692"/>
      <c r="AH474" s="692"/>
      <c r="AI474" s="692"/>
      <c r="AJ474" s="692"/>
      <c r="AK474" s="692"/>
      <c r="AL474" s="692"/>
      <c r="AM474" s="692"/>
      <c r="AN474" s="692"/>
      <c r="AO474" s="692"/>
      <c r="AP474" s="692"/>
      <c r="AQ474" s="692"/>
      <c r="AR474" s="692"/>
      <c r="AS474" s="692"/>
      <c r="AT474" s="692"/>
      <c r="AU474" s="692"/>
      <c r="AV474" s="692"/>
      <c r="AW474" s="692"/>
      <c r="AX474" s="692"/>
      <c r="AY474" s="692"/>
      <c r="AZ474" s="692"/>
      <c r="BA474" s="692"/>
      <c r="BB474" s="692"/>
      <c r="BC474" s="692"/>
      <c r="BD474" s="692"/>
    </row>
    <row r="475" spans="1:56" ht="25" customHeight="1">
      <c r="A475" s="1163"/>
      <c r="B475" s="1191"/>
      <c r="C475" s="1191"/>
      <c r="D475" s="1191"/>
      <c r="E475" s="1191"/>
      <c r="F475" s="1191"/>
      <c r="G475" s="1191"/>
      <c r="H475" s="1191"/>
      <c r="I475" s="1191"/>
      <c r="J475" s="1191"/>
      <c r="K475" s="1191"/>
      <c r="L475" s="1191"/>
      <c r="M475" s="1191"/>
      <c r="N475" s="1191"/>
      <c r="O475" s="1191"/>
      <c r="P475" s="1168"/>
      <c r="Q475" s="1164"/>
      <c r="R475" s="1165"/>
      <c r="S475" s="1165"/>
      <c r="T475" s="1165"/>
      <c r="U475" s="1165"/>
      <c r="V475" s="1165"/>
      <c r="W475" s="1168"/>
      <c r="X475" s="1185"/>
      <c r="Y475" s="1186"/>
      <c r="Z475" s="1186"/>
      <c r="AA475" s="1186"/>
      <c r="AB475" s="1186"/>
      <c r="AC475" s="1186"/>
      <c r="AD475" s="1165"/>
      <c r="AE475" s="1171"/>
      <c r="AF475" s="692"/>
      <c r="AG475" s="692"/>
      <c r="AH475" s="692"/>
      <c r="AI475" s="692"/>
      <c r="AJ475" s="692"/>
      <c r="AK475" s="692"/>
      <c r="AL475" s="692"/>
      <c r="AM475" s="692"/>
      <c r="AN475" s="692"/>
      <c r="AO475" s="692"/>
      <c r="AP475" s="692"/>
      <c r="AQ475" s="692"/>
      <c r="AR475" s="692"/>
      <c r="AS475" s="692"/>
      <c r="AT475" s="692"/>
      <c r="AU475" s="692"/>
      <c r="AV475" s="692"/>
      <c r="AW475" s="692"/>
      <c r="AX475" s="692"/>
      <c r="AY475" s="692"/>
      <c r="AZ475" s="692"/>
      <c r="BA475" s="692"/>
      <c r="BB475" s="692"/>
      <c r="BC475" s="692"/>
      <c r="BD475" s="692"/>
    </row>
    <row r="476" spans="1:56" ht="25" customHeight="1">
      <c r="A476" s="1163"/>
      <c r="B476" s="1191"/>
      <c r="C476" s="1191"/>
      <c r="D476" s="1191"/>
      <c r="E476" s="1191"/>
      <c r="F476" s="1191"/>
      <c r="G476" s="1191"/>
      <c r="H476" s="1191"/>
      <c r="I476" s="1191"/>
      <c r="J476" s="1191"/>
      <c r="K476" s="1191"/>
      <c r="L476" s="1191"/>
      <c r="M476" s="1191"/>
      <c r="N476" s="1191"/>
      <c r="O476" s="1191"/>
      <c r="P476" s="1168"/>
      <c r="Q476" s="1168"/>
      <c r="R476" s="1165"/>
      <c r="S476" s="1165"/>
      <c r="T476" s="1165"/>
      <c r="U476" s="1165"/>
      <c r="V476" s="1165"/>
      <c r="W476" s="1168"/>
      <c r="X476" s="1187"/>
      <c r="Y476" s="1186"/>
      <c r="Z476" s="1186"/>
      <c r="AA476" s="1186"/>
      <c r="AB476" s="1186"/>
      <c r="AC476" s="1186"/>
      <c r="AD476" s="1180"/>
      <c r="AE476" s="1194"/>
      <c r="AF476" s="692"/>
      <c r="AG476" s="692"/>
      <c r="AH476" s="692"/>
      <c r="AI476" s="692"/>
      <c r="AJ476" s="692"/>
      <c r="AK476" s="692"/>
      <c r="AL476" s="692"/>
      <c r="AM476" s="692"/>
      <c r="AN476" s="692"/>
      <c r="AO476" s="692"/>
      <c r="AP476" s="692"/>
      <c r="AQ476" s="692"/>
      <c r="AR476" s="692"/>
      <c r="AS476" s="692"/>
      <c r="AT476" s="692"/>
      <c r="AU476" s="692"/>
      <c r="AV476" s="692"/>
      <c r="AW476" s="692"/>
      <c r="AX476" s="692"/>
      <c r="AY476" s="692"/>
      <c r="AZ476" s="692"/>
      <c r="BA476" s="692"/>
      <c r="BB476" s="692"/>
      <c r="BC476" s="692"/>
      <c r="BD476" s="692"/>
    </row>
    <row r="477" spans="1:56" ht="25" customHeight="1">
      <c r="A477" s="1163"/>
      <c r="B477" s="1191"/>
      <c r="C477" s="1191"/>
      <c r="D477" s="1191"/>
      <c r="E477" s="1191"/>
      <c r="F477" s="1191"/>
      <c r="G477" s="1191"/>
      <c r="H477" s="1191"/>
      <c r="I477" s="1191"/>
      <c r="J477" s="1191"/>
      <c r="K477" s="1191"/>
      <c r="L477" s="1191"/>
      <c r="M477" s="1191"/>
      <c r="N477" s="1191"/>
      <c r="O477" s="1191"/>
      <c r="P477" s="1168"/>
      <c r="Q477" s="1168"/>
      <c r="R477" s="1165"/>
      <c r="S477" s="1165"/>
      <c r="T477" s="1165"/>
      <c r="U477" s="1165"/>
      <c r="V477" s="1165"/>
      <c r="W477" s="1168"/>
      <c r="X477" s="1187"/>
      <c r="Y477" s="1186"/>
      <c r="Z477" s="1186"/>
      <c r="AA477" s="1186"/>
      <c r="AB477" s="1186"/>
      <c r="AC477" s="1186"/>
      <c r="AD477" s="1180"/>
      <c r="AE477" s="1194"/>
      <c r="AF477" s="692"/>
      <c r="AG477" s="692"/>
      <c r="AH477" s="692"/>
      <c r="AI477" s="692"/>
      <c r="AJ477" s="692"/>
      <c r="AK477" s="692"/>
      <c r="AL477" s="692"/>
      <c r="AM477" s="692"/>
      <c r="AN477" s="692"/>
      <c r="AO477" s="692"/>
      <c r="AP477" s="692"/>
      <c r="AQ477" s="692"/>
      <c r="AR477" s="692"/>
      <c r="AS477" s="692"/>
      <c r="AT477" s="692"/>
      <c r="AU477" s="692"/>
      <c r="AV477" s="692"/>
      <c r="AW477" s="692"/>
      <c r="AX477" s="692"/>
      <c r="AY477" s="692"/>
      <c r="AZ477" s="692"/>
      <c r="BA477" s="692"/>
      <c r="BB477" s="692"/>
      <c r="BC477" s="692"/>
      <c r="BD477" s="692"/>
    </row>
    <row r="478" spans="1:56" ht="25" customHeight="1">
      <c r="A478" s="1163"/>
      <c r="B478" s="1191"/>
      <c r="C478" s="1191"/>
      <c r="D478" s="1191"/>
      <c r="E478" s="1191"/>
      <c r="F478" s="1191"/>
      <c r="G478" s="1191"/>
      <c r="H478" s="1191"/>
      <c r="I478" s="1191"/>
      <c r="J478" s="1191"/>
      <c r="K478" s="1191"/>
      <c r="L478" s="1191"/>
      <c r="M478" s="1191"/>
      <c r="N478" s="1191"/>
      <c r="O478" s="1191"/>
      <c r="P478" s="1164"/>
      <c r="Q478" s="1182"/>
      <c r="R478" s="1186"/>
      <c r="S478" s="1186"/>
      <c r="T478" s="1186"/>
      <c r="U478" s="1186"/>
      <c r="V478" s="1186"/>
      <c r="W478" s="1164"/>
      <c r="X478" s="1184"/>
      <c r="Y478" s="1165"/>
      <c r="Z478" s="1165"/>
      <c r="AA478" s="1165"/>
      <c r="AB478" s="1165"/>
      <c r="AC478" s="1165"/>
      <c r="AD478" s="1165"/>
      <c r="AE478" s="1171"/>
      <c r="AF478" s="692"/>
      <c r="AG478" s="692"/>
      <c r="AH478" s="692"/>
      <c r="AI478" s="692"/>
      <c r="AJ478" s="692"/>
      <c r="AK478" s="692"/>
      <c r="AL478" s="692"/>
      <c r="AM478" s="692"/>
      <c r="AN478" s="692"/>
      <c r="AO478" s="692"/>
      <c r="AP478" s="692"/>
      <c r="AQ478" s="692"/>
      <c r="AR478" s="692"/>
      <c r="AS478" s="692"/>
      <c r="AT478" s="692"/>
      <c r="AU478" s="692"/>
      <c r="AV478" s="692"/>
      <c r="AW478" s="692"/>
      <c r="AX478" s="692"/>
      <c r="AY478" s="692"/>
      <c r="AZ478" s="692"/>
      <c r="BA478" s="692"/>
      <c r="BB478" s="692"/>
      <c r="BC478" s="692"/>
      <c r="BD478" s="692"/>
    </row>
    <row r="479" spans="1:56" ht="25" customHeight="1">
      <c r="A479" s="1163"/>
      <c r="B479" s="1191"/>
      <c r="C479" s="1191"/>
      <c r="D479" s="1191"/>
      <c r="E479" s="1191"/>
      <c r="F479" s="1191"/>
      <c r="G479" s="1191"/>
      <c r="H479" s="1191"/>
      <c r="I479" s="1191"/>
      <c r="J479" s="1191"/>
      <c r="K479" s="1191"/>
      <c r="L479" s="1191"/>
      <c r="M479" s="1191"/>
      <c r="N479" s="1191"/>
      <c r="O479" s="1191"/>
      <c r="P479" s="1168"/>
      <c r="Q479" s="1185"/>
      <c r="R479" s="1186"/>
      <c r="S479" s="1186"/>
      <c r="T479" s="1186"/>
      <c r="U479" s="1186"/>
      <c r="V479" s="1186"/>
      <c r="W479" s="1168"/>
      <c r="X479" s="1164"/>
      <c r="Y479" s="1165"/>
      <c r="Z479" s="1165"/>
      <c r="AA479" s="1165"/>
      <c r="AB479" s="1165"/>
      <c r="AC479" s="1165"/>
      <c r="AD479" s="1180"/>
      <c r="AE479" s="1194"/>
      <c r="AF479" s="692"/>
      <c r="AG479" s="692"/>
      <c r="AH479" s="692"/>
      <c r="AI479" s="692"/>
      <c r="AJ479" s="692"/>
      <c r="AK479" s="692"/>
      <c r="AL479" s="692"/>
      <c r="AM479" s="692"/>
      <c r="AN479" s="692"/>
      <c r="AO479" s="692"/>
      <c r="AP479" s="692"/>
      <c r="AQ479" s="692"/>
      <c r="AR479" s="692"/>
      <c r="AS479" s="692"/>
      <c r="AT479" s="692"/>
      <c r="AU479" s="692"/>
      <c r="AV479" s="692"/>
      <c r="AW479" s="692"/>
      <c r="AX479" s="692"/>
      <c r="AY479" s="692"/>
      <c r="AZ479" s="692"/>
      <c r="BA479" s="692"/>
      <c r="BB479" s="692"/>
      <c r="BC479" s="692"/>
      <c r="BD479" s="692"/>
    </row>
    <row r="480" spans="1:56" ht="25" customHeight="1">
      <c r="A480" s="1163"/>
      <c r="B480" s="1191"/>
      <c r="C480" s="1191"/>
      <c r="D480" s="1191"/>
      <c r="E480" s="1191"/>
      <c r="F480" s="1191"/>
      <c r="G480" s="1191"/>
      <c r="H480" s="1191"/>
      <c r="I480" s="1191"/>
      <c r="J480" s="1191"/>
      <c r="K480" s="1191"/>
      <c r="L480" s="1191"/>
      <c r="M480" s="1191"/>
      <c r="N480" s="1191"/>
      <c r="O480" s="1191"/>
      <c r="P480" s="1164"/>
      <c r="Q480" s="1187"/>
      <c r="R480" s="1183"/>
      <c r="S480" s="1183"/>
      <c r="T480" s="1183"/>
      <c r="U480" s="1183"/>
      <c r="V480" s="1183"/>
      <c r="W480" s="1164"/>
      <c r="X480" s="1168"/>
      <c r="Y480" s="1180"/>
      <c r="Z480" s="1180"/>
      <c r="AA480" s="1180"/>
      <c r="AB480" s="1180"/>
      <c r="AC480" s="1180"/>
      <c r="AD480" s="1165"/>
      <c r="AE480" s="1171"/>
      <c r="AF480" s="692"/>
      <c r="AG480" s="692"/>
      <c r="AH480" s="692"/>
      <c r="AI480" s="692"/>
      <c r="AJ480" s="692"/>
      <c r="AK480" s="692"/>
      <c r="AL480" s="692"/>
      <c r="AM480" s="692"/>
      <c r="AN480" s="692"/>
      <c r="AO480" s="692"/>
      <c r="AP480" s="692"/>
      <c r="AQ480" s="692"/>
      <c r="AR480" s="692"/>
      <c r="AS480" s="692"/>
      <c r="AT480" s="692"/>
      <c r="AU480" s="692"/>
      <c r="AV480" s="692"/>
      <c r="AW480" s="692"/>
      <c r="AX480" s="692"/>
      <c r="AY480" s="692"/>
      <c r="AZ480" s="692"/>
      <c r="BA480" s="692"/>
      <c r="BB480" s="692"/>
      <c r="BC480" s="692"/>
      <c r="BD480" s="692"/>
    </row>
    <row r="481" spans="1:56" ht="25" customHeight="1">
      <c r="A481" s="1163"/>
      <c r="B481" s="1191"/>
      <c r="C481" s="1191"/>
      <c r="D481" s="1191"/>
      <c r="E481" s="1191"/>
      <c r="F481" s="1191"/>
      <c r="G481" s="1191"/>
      <c r="H481" s="1191"/>
      <c r="I481" s="1191"/>
      <c r="J481" s="1191"/>
      <c r="K481" s="1191"/>
      <c r="L481" s="1191"/>
      <c r="M481" s="1191"/>
      <c r="N481" s="1191"/>
      <c r="O481" s="1191"/>
      <c r="P481" s="1164"/>
      <c r="Q481" s="1187"/>
      <c r="R481" s="1183"/>
      <c r="S481" s="1183"/>
      <c r="T481" s="1183"/>
      <c r="U481" s="1183"/>
      <c r="V481" s="1183"/>
      <c r="W481" s="1164"/>
      <c r="X481" s="1168"/>
      <c r="Y481" s="1180"/>
      <c r="Z481" s="1180"/>
      <c r="AA481" s="1180"/>
      <c r="AB481" s="1180"/>
      <c r="AC481" s="1180"/>
      <c r="AD481" s="1165"/>
      <c r="AE481" s="1171"/>
      <c r="AF481" s="692"/>
      <c r="AG481" s="692"/>
      <c r="AH481" s="692"/>
      <c r="AI481" s="692"/>
      <c r="AJ481" s="692"/>
      <c r="AK481" s="692"/>
      <c r="AL481" s="692"/>
      <c r="AM481" s="692"/>
      <c r="AN481" s="692"/>
      <c r="AO481" s="692"/>
      <c r="AP481" s="692"/>
      <c r="AQ481" s="692"/>
      <c r="AR481" s="692"/>
      <c r="AS481" s="692"/>
      <c r="AT481" s="692"/>
      <c r="AU481" s="692"/>
      <c r="AV481" s="692"/>
      <c r="AW481" s="692"/>
      <c r="AX481" s="692"/>
      <c r="AY481" s="692"/>
      <c r="AZ481" s="692"/>
      <c r="BA481" s="692"/>
      <c r="BB481" s="692"/>
      <c r="BC481" s="692"/>
      <c r="BD481" s="692"/>
    </row>
    <row r="482" spans="1:56" ht="25" customHeight="1">
      <c r="A482" s="1163"/>
      <c r="B482" s="1191"/>
      <c r="C482" s="1191"/>
      <c r="D482" s="1191"/>
      <c r="E482" s="1191"/>
      <c r="F482" s="1191"/>
      <c r="G482" s="1191"/>
      <c r="H482" s="1191"/>
      <c r="I482" s="1191"/>
      <c r="J482" s="1191"/>
      <c r="K482" s="1191"/>
      <c r="L482" s="1191"/>
      <c r="M482" s="1191"/>
      <c r="N482" s="1191"/>
      <c r="O482" s="1191"/>
      <c r="P482" s="1164"/>
      <c r="Q482" s="1184"/>
      <c r="R482" s="1180"/>
      <c r="S482" s="1180"/>
      <c r="T482" s="1180"/>
      <c r="U482" s="1180"/>
      <c r="V482" s="1180"/>
      <c r="W482" s="1164"/>
      <c r="X482" s="1164"/>
      <c r="Y482" s="1180"/>
      <c r="Z482" s="1180"/>
      <c r="AA482" s="1180"/>
      <c r="AB482" s="1180"/>
      <c r="AC482" s="1180"/>
      <c r="AD482" s="1165"/>
      <c r="AE482" s="1171"/>
      <c r="AF482" s="692"/>
      <c r="AG482" s="692"/>
      <c r="AH482" s="692"/>
      <c r="AI482" s="692"/>
      <c r="AJ482" s="692"/>
      <c r="AK482" s="692"/>
      <c r="AL482" s="692"/>
      <c r="AM482" s="692"/>
      <c r="AN482" s="692"/>
      <c r="AO482" s="692"/>
      <c r="AP482" s="692"/>
      <c r="AQ482" s="692"/>
      <c r="AR482" s="692"/>
      <c r="AS482" s="692"/>
      <c r="AT482" s="692"/>
      <c r="AU482" s="692"/>
      <c r="AV482" s="692"/>
      <c r="AW482" s="692"/>
      <c r="AX482" s="692"/>
      <c r="AY482" s="692"/>
      <c r="AZ482" s="692"/>
      <c r="BA482" s="692"/>
      <c r="BB482" s="692"/>
      <c r="BC482" s="692"/>
      <c r="BD482" s="692"/>
    </row>
    <row r="483" spans="1:56" ht="25" customHeight="1">
      <c r="A483" s="1163"/>
      <c r="B483" s="1191"/>
      <c r="C483" s="1191"/>
      <c r="D483" s="1191"/>
      <c r="E483" s="1191"/>
      <c r="F483" s="1191"/>
      <c r="G483" s="1191"/>
      <c r="H483" s="1191"/>
      <c r="I483" s="1191"/>
      <c r="J483" s="1191"/>
      <c r="K483" s="1191"/>
      <c r="L483" s="1191"/>
      <c r="M483" s="1191"/>
      <c r="N483" s="1191"/>
      <c r="O483" s="1191"/>
      <c r="P483" s="1168"/>
      <c r="Q483" s="1164"/>
      <c r="R483" s="1165"/>
      <c r="S483" s="1165"/>
      <c r="T483" s="1165"/>
      <c r="U483" s="1165"/>
      <c r="V483" s="1165"/>
      <c r="W483" s="1168"/>
      <c r="X483" s="1164"/>
      <c r="Y483" s="1165"/>
      <c r="Z483" s="1165"/>
      <c r="AA483" s="1165"/>
      <c r="AB483" s="1165"/>
      <c r="AC483" s="1165"/>
      <c r="AD483" s="1180"/>
      <c r="AE483" s="1194"/>
      <c r="AF483" s="692"/>
      <c r="AG483" s="692"/>
      <c r="AH483" s="692"/>
      <c r="AI483" s="692"/>
      <c r="AJ483" s="692"/>
      <c r="AK483" s="692"/>
      <c r="AL483" s="692"/>
      <c r="AM483" s="692"/>
      <c r="AN483" s="692"/>
      <c r="AO483" s="692"/>
      <c r="AP483" s="692"/>
      <c r="AQ483" s="692"/>
      <c r="AR483" s="692"/>
      <c r="AS483" s="692"/>
      <c r="AT483" s="692"/>
      <c r="AU483" s="692"/>
      <c r="AV483" s="692"/>
      <c r="AW483" s="692"/>
      <c r="AX483" s="692"/>
      <c r="AY483" s="692"/>
      <c r="AZ483" s="692"/>
      <c r="BA483" s="692"/>
      <c r="BB483" s="692"/>
      <c r="BC483" s="692"/>
      <c r="BD483" s="692"/>
    </row>
    <row r="484" spans="1:56" ht="25" customHeight="1">
      <c r="A484" s="1163"/>
      <c r="B484" s="1191"/>
      <c r="C484" s="1191"/>
      <c r="D484" s="1191"/>
      <c r="E484" s="1191"/>
      <c r="F484" s="1191"/>
      <c r="G484" s="1191"/>
      <c r="H484" s="1191"/>
      <c r="I484" s="1191"/>
      <c r="J484" s="1191"/>
      <c r="K484" s="1191"/>
      <c r="L484" s="1191"/>
      <c r="M484" s="1191"/>
      <c r="N484" s="1191"/>
      <c r="O484" s="1191"/>
      <c r="P484" s="1168"/>
      <c r="Q484" s="1168"/>
      <c r="R484" s="1165"/>
      <c r="S484" s="1165"/>
      <c r="T484" s="1165"/>
      <c r="U484" s="1165"/>
      <c r="V484" s="1165"/>
      <c r="W484" s="1168"/>
      <c r="X484" s="1164"/>
      <c r="Y484" s="1165"/>
      <c r="Z484" s="1165"/>
      <c r="AA484" s="1165"/>
      <c r="AB484" s="1165"/>
      <c r="AC484" s="1165"/>
      <c r="AD484" s="1180"/>
      <c r="AE484" s="1194"/>
      <c r="AF484" s="692"/>
      <c r="AG484" s="692"/>
      <c r="AH484" s="692"/>
      <c r="AI484" s="692"/>
      <c r="AJ484" s="692"/>
      <c r="AK484" s="692"/>
      <c r="AL484" s="692"/>
      <c r="AM484" s="692"/>
      <c r="AN484" s="692"/>
      <c r="AO484" s="692"/>
      <c r="AP484" s="692"/>
      <c r="AQ484" s="692"/>
      <c r="AR484" s="692"/>
      <c r="AS484" s="692"/>
      <c r="AT484" s="692"/>
      <c r="AU484" s="692"/>
      <c r="AV484" s="692"/>
      <c r="AW484" s="692"/>
      <c r="AX484" s="692"/>
      <c r="AY484" s="692"/>
      <c r="AZ484" s="692"/>
      <c r="BA484" s="692"/>
      <c r="BB484" s="692"/>
      <c r="BC484" s="692"/>
      <c r="BD484" s="692"/>
    </row>
    <row r="485" spans="1:56" ht="25" customHeight="1">
      <c r="A485" s="1163"/>
      <c r="B485" s="1191"/>
      <c r="C485" s="1191"/>
      <c r="D485" s="1191"/>
      <c r="E485" s="1191"/>
      <c r="F485" s="1191"/>
      <c r="G485" s="1191"/>
      <c r="H485" s="1191"/>
      <c r="I485" s="1191"/>
      <c r="J485" s="1191"/>
      <c r="K485" s="1191"/>
      <c r="L485" s="1191"/>
      <c r="M485" s="1191"/>
      <c r="N485" s="1191"/>
      <c r="O485" s="1191"/>
      <c r="P485" s="1164"/>
      <c r="Q485" s="1168"/>
      <c r="R485" s="1180"/>
      <c r="S485" s="1180"/>
      <c r="T485" s="1180"/>
      <c r="U485" s="1180"/>
      <c r="V485" s="1180"/>
      <c r="W485" s="1164"/>
      <c r="X485" s="1164"/>
      <c r="Y485" s="1180"/>
      <c r="Z485" s="1180"/>
      <c r="AA485" s="1180"/>
      <c r="AB485" s="1180"/>
      <c r="AC485" s="1180"/>
      <c r="AD485" s="1165"/>
      <c r="AE485" s="1171"/>
      <c r="AF485" s="692"/>
      <c r="AG485" s="692"/>
      <c r="AH485" s="692"/>
      <c r="AI485" s="692"/>
      <c r="AJ485" s="692"/>
      <c r="AK485" s="692"/>
      <c r="AL485" s="692"/>
      <c r="AM485" s="692"/>
      <c r="AN485" s="692"/>
      <c r="AO485" s="692"/>
      <c r="AP485" s="692"/>
      <c r="AQ485" s="692"/>
      <c r="AR485" s="692"/>
      <c r="AS485" s="692"/>
      <c r="AT485" s="692"/>
      <c r="AU485" s="692"/>
      <c r="AV485" s="692"/>
      <c r="AW485" s="692"/>
      <c r="AX485" s="692"/>
      <c r="AY485" s="692"/>
      <c r="AZ485" s="692"/>
      <c r="BA485" s="692"/>
      <c r="BB485" s="692"/>
      <c r="BC485" s="692"/>
      <c r="BD485" s="692"/>
    </row>
    <row r="486" spans="1:56" ht="25" customHeight="1">
      <c r="A486" s="1163"/>
      <c r="B486" s="1191"/>
      <c r="C486" s="1191"/>
      <c r="D486" s="1191"/>
      <c r="E486" s="1191"/>
      <c r="F486" s="1191"/>
      <c r="G486" s="1191"/>
      <c r="H486" s="1191"/>
      <c r="I486" s="1191"/>
      <c r="J486" s="1191"/>
      <c r="K486" s="1191"/>
      <c r="L486" s="1191"/>
      <c r="M486" s="1191"/>
      <c r="N486" s="1191"/>
      <c r="O486" s="1191"/>
      <c r="P486" s="1164"/>
      <c r="Q486" s="1164"/>
      <c r="R486" s="1180"/>
      <c r="S486" s="1180"/>
      <c r="T486" s="1180"/>
      <c r="U486" s="1180"/>
      <c r="V486" s="1180"/>
      <c r="W486" s="1164"/>
      <c r="X486" s="1164"/>
      <c r="Y486" s="1180"/>
      <c r="Z486" s="1180"/>
      <c r="AA486" s="1180"/>
      <c r="AB486" s="1180"/>
      <c r="AC486" s="1180"/>
      <c r="AD486" s="1165"/>
      <c r="AE486" s="1171"/>
      <c r="AF486" s="692"/>
      <c r="AG486" s="692"/>
      <c r="AH486" s="692"/>
      <c r="AI486" s="692"/>
      <c r="AJ486" s="692"/>
      <c r="AK486" s="692"/>
      <c r="AL486" s="692"/>
      <c r="AM486" s="692"/>
      <c r="AN486" s="692"/>
      <c r="AO486" s="692"/>
      <c r="AP486" s="692"/>
      <c r="AQ486" s="692"/>
      <c r="AR486" s="692"/>
      <c r="AS486" s="692"/>
      <c r="AT486" s="692"/>
      <c r="AU486" s="692"/>
      <c r="AV486" s="692"/>
      <c r="AW486" s="692"/>
      <c r="AX486" s="692"/>
      <c r="AY486" s="692"/>
      <c r="AZ486" s="692"/>
      <c r="BA486" s="692"/>
      <c r="BB486" s="692"/>
      <c r="BC486" s="692"/>
      <c r="BD486" s="692"/>
    </row>
    <row r="487" spans="1:56" ht="25" customHeight="1">
      <c r="A487" s="1163"/>
      <c r="B487" s="1191"/>
      <c r="C487" s="1191"/>
      <c r="D487" s="1191"/>
      <c r="E487" s="1191"/>
      <c r="F487" s="1191"/>
      <c r="G487" s="1191"/>
      <c r="H487" s="1191"/>
      <c r="I487" s="1191"/>
      <c r="J487" s="1191"/>
      <c r="K487" s="1191"/>
      <c r="L487" s="1191"/>
      <c r="M487" s="1191"/>
      <c r="N487" s="1191"/>
      <c r="O487" s="1191"/>
      <c r="P487" s="1164"/>
      <c r="Q487" s="1164"/>
      <c r="R487" s="1180"/>
      <c r="S487" s="1180"/>
      <c r="T487" s="1180"/>
      <c r="U487" s="1180"/>
      <c r="V487" s="1180"/>
      <c r="W487" s="1164"/>
      <c r="X487" s="1168"/>
      <c r="Y487" s="1180"/>
      <c r="Z487" s="1180"/>
      <c r="AA487" s="1180"/>
      <c r="AB487" s="1180"/>
      <c r="AC487" s="1180"/>
      <c r="AD487" s="1180"/>
      <c r="AE487" s="1194"/>
      <c r="AF487" s="692"/>
      <c r="AG487" s="692"/>
      <c r="AH487" s="692"/>
      <c r="AI487" s="692"/>
      <c r="AJ487" s="692"/>
      <c r="AK487" s="692"/>
      <c r="AL487" s="692"/>
      <c r="AM487" s="692"/>
      <c r="AN487" s="692"/>
      <c r="AO487" s="692"/>
      <c r="AP487" s="692"/>
      <c r="AQ487" s="692"/>
      <c r="AR487" s="692"/>
      <c r="AS487" s="692"/>
      <c r="AT487" s="692"/>
      <c r="AU487" s="692"/>
      <c r="AV487" s="692"/>
      <c r="AW487" s="692"/>
      <c r="AX487" s="692"/>
      <c r="AY487" s="692"/>
      <c r="AZ487" s="692"/>
      <c r="BA487" s="692"/>
      <c r="BB487" s="692"/>
      <c r="BC487" s="692"/>
      <c r="BD487" s="692"/>
    </row>
    <row r="488" spans="1:56" ht="25" customHeight="1">
      <c r="A488" s="1163"/>
      <c r="B488" s="1191"/>
      <c r="C488" s="1191"/>
      <c r="D488" s="1191"/>
      <c r="E488" s="1191"/>
      <c r="F488" s="1191"/>
      <c r="G488" s="1191"/>
      <c r="H488" s="1191"/>
      <c r="I488" s="1191"/>
      <c r="J488" s="1191"/>
      <c r="K488" s="1191"/>
      <c r="L488" s="1191"/>
      <c r="M488" s="1191"/>
      <c r="N488" s="1191"/>
      <c r="O488" s="1191"/>
      <c r="P488" s="1168"/>
      <c r="Q488" s="1164"/>
      <c r="R488" s="1165"/>
      <c r="S488" s="1165"/>
      <c r="T488" s="1165"/>
      <c r="U488" s="1165"/>
      <c r="V488" s="1165"/>
      <c r="W488" s="1168"/>
      <c r="X488" s="1168"/>
      <c r="Y488" s="1165"/>
      <c r="Z488" s="1165"/>
      <c r="AA488" s="1165"/>
      <c r="AB488" s="1165"/>
      <c r="AC488" s="1165"/>
      <c r="AD488" s="1180"/>
      <c r="AE488" s="1194"/>
      <c r="AF488" s="692"/>
      <c r="AG488" s="692"/>
      <c r="AH488" s="692"/>
      <c r="AI488" s="692"/>
      <c r="AJ488" s="692"/>
      <c r="AK488" s="692"/>
      <c r="AL488" s="692"/>
      <c r="AM488" s="692"/>
      <c r="AN488" s="692"/>
      <c r="AO488" s="692"/>
      <c r="AP488" s="692"/>
      <c r="AQ488" s="692"/>
      <c r="AR488" s="692"/>
      <c r="AS488" s="692"/>
      <c r="AT488" s="692"/>
      <c r="AU488" s="692"/>
      <c r="AV488" s="692"/>
      <c r="AW488" s="692"/>
      <c r="AX488" s="692"/>
      <c r="AY488" s="692"/>
      <c r="AZ488" s="692"/>
      <c r="BA488" s="692"/>
      <c r="BB488" s="692"/>
      <c r="BC488" s="692"/>
      <c r="BD488" s="692"/>
    </row>
    <row r="489" spans="1:56" ht="25" customHeight="1">
      <c r="A489" s="1163"/>
      <c r="B489" s="1191"/>
      <c r="C489" s="1191"/>
      <c r="D489" s="1191"/>
      <c r="E489" s="1191"/>
      <c r="F489" s="1191"/>
      <c r="G489" s="1191"/>
      <c r="H489" s="1191"/>
      <c r="I489" s="1191"/>
      <c r="J489" s="1191"/>
      <c r="K489" s="1191"/>
      <c r="L489" s="1191"/>
      <c r="M489" s="1191"/>
      <c r="N489" s="1191"/>
      <c r="O489" s="1191"/>
      <c r="P489" s="1168"/>
      <c r="Q489" s="1164"/>
      <c r="R489" s="1165"/>
      <c r="S489" s="1165"/>
      <c r="T489" s="1165"/>
      <c r="U489" s="1165"/>
      <c r="V489" s="1165"/>
      <c r="W489" s="1168"/>
      <c r="X489" s="1168"/>
      <c r="Y489" s="1165"/>
      <c r="Z489" s="1165"/>
      <c r="AA489" s="1165"/>
      <c r="AB489" s="1165"/>
      <c r="AC489" s="1165"/>
      <c r="AD489" s="1165"/>
      <c r="AE489" s="1171"/>
      <c r="AF489" s="692"/>
      <c r="AG489" s="692"/>
      <c r="AH489" s="692"/>
      <c r="AI489" s="692"/>
      <c r="AJ489" s="692"/>
      <c r="AK489" s="692"/>
      <c r="AL489" s="692"/>
      <c r="AM489" s="692"/>
      <c r="AN489" s="692"/>
      <c r="AO489" s="692"/>
      <c r="AP489" s="692"/>
      <c r="AQ489" s="692"/>
      <c r="AR489" s="692"/>
      <c r="AS489" s="692"/>
      <c r="AT489" s="692"/>
      <c r="AU489" s="692"/>
      <c r="AV489" s="692"/>
      <c r="AW489" s="692"/>
      <c r="AX489" s="692"/>
      <c r="AY489" s="692"/>
      <c r="AZ489" s="692"/>
      <c r="BA489" s="692"/>
      <c r="BB489" s="692"/>
      <c r="BC489" s="692"/>
      <c r="BD489" s="692"/>
    </row>
    <row r="490" spans="1:56" ht="25" customHeight="1">
      <c r="A490" s="1163"/>
      <c r="B490" s="1191"/>
      <c r="C490" s="1191"/>
      <c r="D490" s="1191"/>
      <c r="E490" s="1191"/>
      <c r="F490" s="1191"/>
      <c r="G490" s="1191"/>
      <c r="H490" s="1191"/>
      <c r="I490" s="1191"/>
      <c r="J490" s="1191"/>
      <c r="K490" s="1191"/>
      <c r="L490" s="1191"/>
      <c r="M490" s="1191"/>
      <c r="N490" s="1191"/>
      <c r="O490" s="1191"/>
      <c r="P490" s="1164"/>
      <c r="Q490" s="1164"/>
      <c r="R490" s="1180"/>
      <c r="S490" s="1180"/>
      <c r="T490" s="1180"/>
      <c r="U490" s="1180"/>
      <c r="V490" s="1180"/>
      <c r="W490" s="1164"/>
      <c r="X490" s="1164"/>
      <c r="Y490" s="1180"/>
      <c r="Z490" s="1180"/>
      <c r="AA490" s="1180"/>
      <c r="AB490" s="1180"/>
      <c r="AC490" s="1180"/>
      <c r="AD490" s="1165"/>
      <c r="AE490" s="1171"/>
      <c r="AF490" s="692"/>
      <c r="AG490" s="692"/>
      <c r="AH490" s="692"/>
      <c r="AI490" s="692"/>
      <c r="AJ490" s="692"/>
      <c r="AK490" s="692"/>
      <c r="AL490" s="692"/>
      <c r="AM490" s="692"/>
      <c r="AN490" s="692"/>
      <c r="AO490" s="692"/>
      <c r="AP490" s="692"/>
      <c r="AQ490" s="692"/>
      <c r="AR490" s="692"/>
      <c r="AS490" s="692"/>
      <c r="AT490" s="692"/>
      <c r="AU490" s="692"/>
      <c r="AV490" s="692"/>
      <c r="AW490" s="692"/>
      <c r="AX490" s="692"/>
      <c r="AY490" s="692"/>
      <c r="AZ490" s="692"/>
      <c r="BA490" s="692"/>
      <c r="BB490" s="692"/>
      <c r="BC490" s="692"/>
      <c r="BD490" s="692"/>
    </row>
    <row r="491" spans="1:56" ht="25" customHeight="1">
      <c r="A491" s="1163"/>
      <c r="B491" s="1191"/>
      <c r="C491" s="1191"/>
      <c r="D491" s="1191"/>
      <c r="E491" s="1191"/>
      <c r="F491" s="1191"/>
      <c r="G491" s="1191"/>
      <c r="H491" s="1191"/>
      <c r="I491" s="1191"/>
      <c r="J491" s="1191"/>
      <c r="K491" s="1191"/>
      <c r="L491" s="1191"/>
      <c r="M491" s="1191"/>
      <c r="N491" s="1191"/>
      <c r="O491" s="1191"/>
      <c r="P491" s="1164"/>
      <c r="Q491" s="1168"/>
      <c r="R491" s="1180"/>
      <c r="S491" s="1180"/>
      <c r="T491" s="1180"/>
      <c r="U491" s="1180"/>
      <c r="V491" s="1180"/>
      <c r="W491" s="1164"/>
      <c r="X491" s="1164"/>
      <c r="Y491" s="1180"/>
      <c r="Z491" s="1180"/>
      <c r="AA491" s="1180"/>
      <c r="AB491" s="1180"/>
      <c r="AC491" s="1180"/>
      <c r="AD491" s="1165"/>
      <c r="AE491" s="1171"/>
      <c r="AF491" s="692"/>
      <c r="AG491" s="692"/>
      <c r="AH491" s="692"/>
      <c r="AI491" s="692"/>
      <c r="AJ491" s="692"/>
      <c r="AK491" s="692"/>
      <c r="AL491" s="692"/>
      <c r="AM491" s="692"/>
      <c r="AN491" s="692"/>
      <c r="AO491" s="692"/>
      <c r="AP491" s="692"/>
      <c r="AQ491" s="692"/>
      <c r="AR491" s="692"/>
      <c r="AS491" s="692"/>
      <c r="AT491" s="692"/>
      <c r="AU491" s="692"/>
      <c r="AV491" s="692"/>
      <c r="AW491" s="692"/>
      <c r="AX491" s="692"/>
      <c r="AY491" s="692"/>
      <c r="AZ491" s="692"/>
      <c r="BA491" s="692"/>
      <c r="BB491" s="692"/>
      <c r="BC491" s="692"/>
      <c r="BD491" s="692"/>
    </row>
    <row r="492" spans="1:56" ht="25" customHeight="1">
      <c r="A492" s="1163"/>
      <c r="B492" s="1191"/>
      <c r="C492" s="1191"/>
      <c r="D492" s="1191"/>
      <c r="E492" s="1191"/>
      <c r="F492" s="1191"/>
      <c r="G492" s="1191"/>
      <c r="H492" s="1191"/>
      <c r="I492" s="1191"/>
      <c r="J492" s="1191"/>
      <c r="K492" s="1191"/>
      <c r="L492" s="1191"/>
      <c r="M492" s="1191"/>
      <c r="N492" s="1191"/>
      <c r="O492" s="1191"/>
      <c r="P492" s="1164"/>
      <c r="Q492" s="1168"/>
      <c r="R492" s="1180"/>
      <c r="S492" s="1180"/>
      <c r="T492" s="1180"/>
      <c r="U492" s="1180"/>
      <c r="V492" s="1180"/>
      <c r="W492" s="1164"/>
      <c r="X492" s="1168"/>
      <c r="Y492" s="1180"/>
      <c r="Z492" s="1180"/>
      <c r="AA492" s="1180"/>
      <c r="AB492" s="1180"/>
      <c r="AC492" s="1180"/>
      <c r="AD492" s="1180"/>
      <c r="AE492" s="1194"/>
      <c r="AF492" s="692"/>
      <c r="AG492" s="692"/>
      <c r="AH492" s="692"/>
      <c r="AI492" s="692"/>
      <c r="AJ492" s="692"/>
      <c r="AK492" s="692"/>
      <c r="AL492" s="692"/>
      <c r="AM492" s="692"/>
      <c r="AN492" s="692"/>
      <c r="AO492" s="692"/>
      <c r="AP492" s="692"/>
      <c r="AQ492" s="692"/>
      <c r="AR492" s="692"/>
      <c r="AS492" s="692"/>
      <c r="AT492" s="692"/>
      <c r="AU492" s="692"/>
      <c r="AV492" s="692"/>
      <c r="AW492" s="692"/>
      <c r="AX492" s="692"/>
      <c r="AY492" s="692"/>
      <c r="AZ492" s="692"/>
      <c r="BA492" s="692"/>
      <c r="BB492" s="692"/>
      <c r="BC492" s="692"/>
      <c r="BD492" s="692"/>
    </row>
    <row r="493" spans="1:56" ht="25" customHeight="1">
      <c r="A493" s="1163"/>
      <c r="B493" s="1191"/>
      <c r="C493" s="1191"/>
      <c r="D493" s="1191"/>
      <c r="E493" s="1191"/>
      <c r="F493" s="1191"/>
      <c r="G493" s="1191"/>
      <c r="H493" s="1191"/>
      <c r="I493" s="1191"/>
      <c r="J493" s="1191"/>
      <c r="K493" s="1191"/>
      <c r="L493" s="1191"/>
      <c r="M493" s="1191"/>
      <c r="N493" s="1191"/>
      <c r="O493" s="1191"/>
      <c r="P493" s="1168"/>
      <c r="Q493" s="1168"/>
      <c r="R493" s="1165"/>
      <c r="S493" s="1165"/>
      <c r="T493" s="1165"/>
      <c r="U493" s="1165"/>
      <c r="V493" s="1165"/>
      <c r="W493" s="1168"/>
      <c r="X493" s="1168"/>
      <c r="Y493" s="1165"/>
      <c r="Z493" s="1165"/>
      <c r="AA493" s="1165"/>
      <c r="AB493" s="1165"/>
      <c r="AC493" s="1165"/>
      <c r="AD493" s="1180"/>
      <c r="AE493" s="1194"/>
      <c r="AF493" s="692"/>
      <c r="AG493" s="692"/>
      <c r="AH493" s="692"/>
      <c r="AI493" s="692"/>
      <c r="AJ493" s="692"/>
      <c r="AK493" s="692"/>
      <c r="AL493" s="692"/>
      <c r="AM493" s="692"/>
      <c r="AN493" s="692"/>
      <c r="AO493" s="692"/>
      <c r="AP493" s="692"/>
      <c r="AQ493" s="692"/>
      <c r="AR493" s="692"/>
      <c r="AS493" s="692"/>
      <c r="AT493" s="692"/>
      <c r="AU493" s="692"/>
      <c r="AV493" s="692"/>
      <c r="AW493" s="692"/>
      <c r="AX493" s="692"/>
      <c r="AY493" s="692"/>
      <c r="AZ493" s="692"/>
      <c r="BA493" s="692"/>
      <c r="BB493" s="692"/>
      <c r="BC493" s="692"/>
      <c r="BD493" s="692"/>
    </row>
    <row r="494" spans="1:56" ht="25" customHeight="1">
      <c r="A494" s="1163"/>
      <c r="B494" s="1191"/>
      <c r="C494" s="1191"/>
      <c r="D494" s="1191"/>
      <c r="E494" s="1191"/>
      <c r="F494" s="1191"/>
      <c r="G494" s="1191"/>
      <c r="H494" s="1191"/>
      <c r="I494" s="1191"/>
      <c r="J494" s="1191"/>
      <c r="K494" s="1191"/>
      <c r="L494" s="1191"/>
      <c r="M494" s="1191"/>
      <c r="N494" s="1191"/>
      <c r="O494" s="1191"/>
      <c r="P494" s="1168"/>
      <c r="Q494" s="1164"/>
      <c r="R494" s="1165"/>
      <c r="S494" s="1165"/>
      <c r="T494" s="1165"/>
      <c r="U494" s="1165"/>
      <c r="V494" s="1165"/>
      <c r="W494" s="1168"/>
      <c r="X494" s="1164"/>
      <c r="Y494" s="1165"/>
      <c r="Z494" s="1165"/>
      <c r="AA494" s="1165"/>
      <c r="AB494" s="1165"/>
      <c r="AC494" s="1165"/>
      <c r="AD494" s="1165"/>
      <c r="AE494" s="1171"/>
      <c r="AF494" s="692"/>
      <c r="AG494" s="692"/>
      <c r="AH494" s="692"/>
      <c r="AI494" s="692"/>
      <c r="AJ494" s="692"/>
      <c r="AK494" s="692"/>
      <c r="AL494" s="692"/>
      <c r="AM494" s="692"/>
      <c r="AN494" s="692"/>
      <c r="AO494" s="692"/>
      <c r="AP494" s="692"/>
      <c r="AQ494" s="692"/>
      <c r="AR494" s="692"/>
      <c r="AS494" s="692"/>
      <c r="AT494" s="692"/>
      <c r="AU494" s="692"/>
      <c r="AV494" s="692"/>
      <c r="AW494" s="692"/>
      <c r="AX494" s="692"/>
      <c r="AY494" s="692"/>
      <c r="AZ494" s="692"/>
      <c r="BA494" s="692"/>
      <c r="BB494" s="692"/>
      <c r="BC494" s="692"/>
      <c r="BD494" s="692"/>
    </row>
    <row r="495" spans="1:56" ht="25" customHeight="1">
      <c r="A495" s="1163"/>
      <c r="B495" s="1191"/>
      <c r="C495" s="1191"/>
      <c r="D495" s="1191"/>
      <c r="E495" s="1191"/>
      <c r="F495" s="1191"/>
      <c r="G495" s="1191"/>
      <c r="H495" s="1191"/>
      <c r="I495" s="1191"/>
      <c r="J495" s="1191"/>
      <c r="K495" s="1191"/>
      <c r="L495" s="1191"/>
      <c r="M495" s="1191"/>
      <c r="N495" s="1191"/>
      <c r="O495" s="1191"/>
      <c r="P495" s="1164"/>
      <c r="Q495" s="1164"/>
      <c r="R495" s="1180"/>
      <c r="S495" s="1180"/>
      <c r="T495" s="1180"/>
      <c r="U495" s="1180"/>
      <c r="V495" s="1180"/>
      <c r="W495" s="1164"/>
      <c r="X495" s="1164"/>
      <c r="Y495" s="1180"/>
      <c r="Z495" s="1180"/>
      <c r="AA495" s="1180"/>
      <c r="AB495" s="1180"/>
      <c r="AC495" s="1180"/>
      <c r="AD495" s="1180"/>
      <c r="AE495" s="1194"/>
      <c r="AF495" s="692"/>
      <c r="AG495" s="692"/>
      <c r="AH495" s="692"/>
      <c r="AI495" s="692"/>
      <c r="AJ495" s="692"/>
      <c r="AK495" s="692"/>
      <c r="AL495" s="692"/>
      <c r="AM495" s="692"/>
      <c r="AN495" s="692"/>
      <c r="AO495" s="692"/>
      <c r="AP495" s="692"/>
      <c r="AQ495" s="692"/>
      <c r="AR495" s="692"/>
      <c r="AS495" s="692"/>
      <c r="AT495" s="692"/>
      <c r="AU495" s="692"/>
      <c r="AV495" s="692"/>
      <c r="AW495" s="692"/>
      <c r="AX495" s="692"/>
      <c r="AY495" s="692"/>
      <c r="AZ495" s="692"/>
      <c r="BA495" s="692"/>
      <c r="BB495" s="692"/>
      <c r="BC495" s="692"/>
      <c r="BD495" s="692"/>
    </row>
    <row r="496" spans="1:56" ht="25" customHeight="1">
      <c r="A496" s="1163"/>
      <c r="B496" s="1191"/>
      <c r="C496" s="1191"/>
      <c r="D496" s="1191"/>
      <c r="E496" s="1191"/>
      <c r="F496" s="1191"/>
      <c r="G496" s="1191"/>
      <c r="H496" s="1191"/>
      <c r="I496" s="1191"/>
      <c r="J496" s="1191"/>
      <c r="K496" s="1191"/>
      <c r="L496" s="1191"/>
      <c r="M496" s="1191"/>
      <c r="N496" s="1191"/>
      <c r="O496" s="1191"/>
      <c r="P496" s="1164"/>
      <c r="Q496" s="1168"/>
      <c r="R496" s="1180"/>
      <c r="S496" s="1180"/>
      <c r="T496" s="1180"/>
      <c r="U496" s="1180"/>
      <c r="V496" s="1180"/>
      <c r="W496" s="1164"/>
      <c r="X496" s="1168"/>
      <c r="Y496" s="1180"/>
      <c r="Z496" s="1180"/>
      <c r="AA496" s="1180"/>
      <c r="AB496" s="1180"/>
      <c r="AC496" s="1180"/>
      <c r="AD496" s="1165"/>
      <c r="AE496" s="1171"/>
      <c r="AF496" s="692"/>
      <c r="AG496" s="692"/>
      <c r="AH496" s="692"/>
      <c r="AI496" s="692"/>
      <c r="AJ496" s="692"/>
      <c r="AK496" s="692"/>
      <c r="AL496" s="692"/>
      <c r="AM496" s="692"/>
      <c r="AN496" s="692"/>
      <c r="AO496" s="692"/>
      <c r="AP496" s="692"/>
      <c r="AQ496" s="692"/>
      <c r="AR496" s="692"/>
      <c r="AS496" s="692"/>
      <c r="AT496" s="692"/>
      <c r="AU496" s="692"/>
      <c r="AV496" s="692"/>
      <c r="AW496" s="692"/>
      <c r="AX496" s="692"/>
      <c r="AY496" s="692"/>
      <c r="AZ496" s="692"/>
      <c r="BA496" s="692"/>
      <c r="BB496" s="692"/>
      <c r="BC496" s="692"/>
      <c r="BD496" s="692"/>
    </row>
    <row r="497" spans="1:56" ht="25" customHeight="1">
      <c r="A497" s="1163"/>
      <c r="B497" s="1191"/>
      <c r="C497" s="1191"/>
      <c r="D497" s="1191"/>
      <c r="E497" s="1191"/>
      <c r="F497" s="1191"/>
      <c r="G497" s="1191"/>
      <c r="H497" s="1191"/>
      <c r="I497" s="1191"/>
      <c r="J497" s="1191"/>
      <c r="K497" s="1191"/>
      <c r="L497" s="1191"/>
      <c r="M497" s="1191"/>
      <c r="N497" s="1191"/>
      <c r="O497" s="1191"/>
      <c r="P497" s="1164"/>
      <c r="Q497" s="1168"/>
      <c r="R497" s="1180"/>
      <c r="S497" s="1180"/>
      <c r="T497" s="1180"/>
      <c r="U497" s="1180"/>
      <c r="V497" s="1180"/>
      <c r="W497" s="1164"/>
      <c r="X497" s="1168"/>
      <c r="Y497" s="1180"/>
      <c r="Z497" s="1180"/>
      <c r="AA497" s="1180"/>
      <c r="AB497" s="1180"/>
      <c r="AC497" s="1180"/>
      <c r="AD497" s="1165"/>
      <c r="AE497" s="1171"/>
      <c r="AF497" s="692"/>
      <c r="AG497" s="692"/>
      <c r="AH497" s="692"/>
      <c r="AI497" s="692"/>
      <c r="AJ497" s="692"/>
      <c r="AK497" s="692"/>
      <c r="AL497" s="692"/>
      <c r="AM497" s="692"/>
      <c r="AN497" s="692"/>
      <c r="AO497" s="692"/>
      <c r="AP497" s="692"/>
      <c r="AQ497" s="692"/>
      <c r="AR497" s="692"/>
      <c r="AS497" s="692"/>
      <c r="AT497" s="692"/>
      <c r="AU497" s="692"/>
      <c r="AV497" s="692"/>
      <c r="AW497" s="692"/>
      <c r="AX497" s="692"/>
      <c r="AY497" s="692"/>
      <c r="AZ497" s="692"/>
      <c r="BA497" s="692"/>
      <c r="BB497" s="692"/>
      <c r="BC497" s="692"/>
      <c r="BD497" s="692"/>
    </row>
    <row r="498" spans="1:56" ht="25" customHeight="1">
      <c r="A498" s="1163"/>
      <c r="B498" s="1191"/>
      <c r="C498" s="1191"/>
      <c r="D498" s="1191"/>
      <c r="E498" s="1191"/>
      <c r="F498" s="1191"/>
      <c r="G498" s="1191"/>
      <c r="H498" s="1191"/>
      <c r="I498" s="1191"/>
      <c r="J498" s="1191"/>
      <c r="K498" s="1191"/>
      <c r="L498" s="1191"/>
      <c r="M498" s="1191"/>
      <c r="N498" s="1191"/>
      <c r="O498" s="1191"/>
      <c r="P498" s="1168"/>
      <c r="Q498" s="1164"/>
      <c r="R498" s="1165"/>
      <c r="S498" s="1165"/>
      <c r="T498" s="1165"/>
      <c r="U498" s="1165"/>
      <c r="V498" s="1165"/>
      <c r="W498" s="1168"/>
      <c r="X498" s="1164"/>
      <c r="Y498" s="1165"/>
      <c r="Z498" s="1165"/>
      <c r="AA498" s="1165"/>
      <c r="AB498" s="1165"/>
      <c r="AC498" s="1165"/>
      <c r="AD498" s="1165"/>
      <c r="AE498" s="1171"/>
      <c r="AF498" s="692"/>
      <c r="AG498" s="692"/>
      <c r="AH498" s="692"/>
      <c r="AI498" s="692"/>
      <c r="AJ498" s="692"/>
      <c r="AK498" s="692"/>
      <c r="AL498" s="692"/>
      <c r="AM498" s="692"/>
      <c r="AN498" s="692"/>
      <c r="AO498" s="692"/>
      <c r="AP498" s="692"/>
      <c r="AQ498" s="692"/>
      <c r="AR498" s="692"/>
      <c r="AS498" s="692"/>
      <c r="AT498" s="692"/>
      <c r="AU498" s="692"/>
      <c r="AV498" s="692"/>
      <c r="AW498" s="692"/>
      <c r="AX498" s="692"/>
      <c r="AY498" s="692"/>
      <c r="AZ498" s="692"/>
      <c r="BA498" s="692"/>
      <c r="BB498" s="692"/>
      <c r="BC498" s="692"/>
      <c r="BD498" s="692"/>
    </row>
    <row r="499" spans="1:56" ht="25" customHeight="1">
      <c r="A499" s="1163"/>
      <c r="B499" s="1191"/>
      <c r="C499" s="1191"/>
      <c r="D499" s="1191"/>
      <c r="E499" s="1191"/>
      <c r="F499" s="1191"/>
      <c r="G499" s="1191"/>
      <c r="H499" s="1191"/>
      <c r="I499" s="1191"/>
      <c r="J499" s="1191"/>
      <c r="K499" s="1191"/>
      <c r="L499" s="1191"/>
      <c r="M499" s="1191"/>
      <c r="N499" s="1191"/>
      <c r="O499" s="1191"/>
      <c r="P499" s="1168"/>
      <c r="Q499" s="1164"/>
      <c r="R499" s="1165"/>
      <c r="S499" s="1165"/>
      <c r="T499" s="1165"/>
      <c r="U499" s="1165"/>
      <c r="V499" s="1165"/>
      <c r="W499" s="1168"/>
      <c r="X499" s="1164"/>
      <c r="Y499" s="1165"/>
      <c r="Z499" s="1165"/>
      <c r="AA499" s="1165"/>
      <c r="AB499" s="1165"/>
      <c r="AC499" s="1165"/>
      <c r="AD499" s="1180"/>
      <c r="AE499" s="1194"/>
      <c r="AF499" s="692"/>
      <c r="AG499" s="692"/>
      <c r="AH499" s="692"/>
      <c r="AI499" s="692"/>
      <c r="AJ499" s="692"/>
      <c r="AK499" s="692"/>
      <c r="AL499" s="692"/>
      <c r="AM499" s="692"/>
      <c r="AN499" s="692"/>
      <c r="AO499" s="692"/>
      <c r="AP499" s="692"/>
      <c r="AQ499" s="692"/>
      <c r="AR499" s="692"/>
      <c r="AS499" s="692"/>
      <c r="AT499" s="692"/>
      <c r="AU499" s="692"/>
      <c r="AV499" s="692"/>
      <c r="AW499" s="692"/>
      <c r="AX499" s="692"/>
      <c r="AY499" s="692"/>
      <c r="AZ499" s="692"/>
      <c r="BA499" s="692"/>
      <c r="BB499" s="692"/>
      <c r="BC499" s="692"/>
      <c r="BD499" s="692"/>
    </row>
    <row r="500" spans="1:56" ht="25" customHeight="1">
      <c r="A500" s="1163"/>
      <c r="B500" s="1191"/>
      <c r="C500" s="1191"/>
      <c r="D500" s="1191"/>
      <c r="E500" s="1191"/>
      <c r="F500" s="1191"/>
      <c r="G500" s="1191"/>
      <c r="H500" s="1191"/>
      <c r="I500" s="1191"/>
      <c r="J500" s="1191"/>
      <c r="K500" s="1191"/>
      <c r="L500" s="1191"/>
      <c r="M500" s="1191"/>
      <c r="N500" s="1191"/>
      <c r="O500" s="1191"/>
      <c r="P500" s="1164"/>
      <c r="Q500" s="1168"/>
      <c r="R500" s="1180"/>
      <c r="S500" s="1180"/>
      <c r="T500" s="1180"/>
      <c r="U500" s="1180"/>
      <c r="V500" s="1180"/>
      <c r="W500" s="1164"/>
      <c r="X500" s="1168"/>
      <c r="Y500" s="1180"/>
      <c r="Z500" s="1180"/>
      <c r="AA500" s="1180"/>
      <c r="AB500" s="1180"/>
      <c r="AC500" s="1180"/>
      <c r="AD500" s="1180"/>
      <c r="AE500" s="1194"/>
      <c r="AF500" s="692"/>
      <c r="AG500" s="692"/>
      <c r="AH500" s="692"/>
      <c r="AI500" s="692"/>
      <c r="AJ500" s="692"/>
      <c r="AK500" s="692"/>
      <c r="AL500" s="692"/>
      <c r="AM500" s="692"/>
      <c r="AN500" s="692"/>
      <c r="AO500" s="692"/>
      <c r="AP500" s="692"/>
      <c r="AQ500" s="692"/>
      <c r="AR500" s="692"/>
      <c r="AS500" s="692"/>
      <c r="AT500" s="692"/>
      <c r="AU500" s="692"/>
      <c r="AV500" s="692"/>
      <c r="AW500" s="692"/>
      <c r="AX500" s="692"/>
      <c r="AY500" s="692"/>
      <c r="AZ500" s="692"/>
      <c r="BA500" s="692"/>
      <c r="BB500" s="692"/>
      <c r="BC500" s="692"/>
      <c r="BD500" s="692"/>
    </row>
    <row r="501" spans="1:56" ht="25" customHeight="1">
      <c r="A501" s="1163"/>
      <c r="B501" s="1191"/>
      <c r="C501" s="1191"/>
      <c r="D501" s="1191"/>
      <c r="E501" s="1191"/>
      <c r="F501" s="1191"/>
      <c r="G501" s="1191"/>
      <c r="H501" s="1191"/>
      <c r="I501" s="1191"/>
      <c r="J501" s="1191"/>
      <c r="K501" s="1191"/>
      <c r="L501" s="1191"/>
      <c r="M501" s="1191"/>
      <c r="N501" s="1191"/>
      <c r="O501" s="1191"/>
      <c r="P501" s="1164"/>
      <c r="Q501" s="1168"/>
      <c r="R501" s="1180"/>
      <c r="S501" s="1180"/>
      <c r="T501" s="1180"/>
      <c r="U501" s="1180"/>
      <c r="V501" s="1180"/>
      <c r="W501" s="1164"/>
      <c r="X501" s="1168"/>
      <c r="Y501" s="1180"/>
      <c r="Z501" s="1180"/>
      <c r="AA501" s="1180"/>
      <c r="AB501" s="1180"/>
      <c r="AC501" s="1180"/>
      <c r="AD501" s="1165"/>
      <c r="AE501" s="1171"/>
      <c r="AF501" s="692"/>
      <c r="AG501" s="692"/>
      <c r="AH501" s="692"/>
      <c r="AI501" s="692"/>
      <c r="AJ501" s="692"/>
      <c r="AK501" s="692"/>
      <c r="AL501" s="692"/>
      <c r="AM501" s="692"/>
      <c r="AN501" s="692"/>
      <c r="AO501" s="692"/>
      <c r="AP501" s="692"/>
      <c r="AQ501" s="692"/>
      <c r="AR501" s="692"/>
      <c r="AS501" s="692"/>
      <c r="AT501" s="692"/>
      <c r="AU501" s="692"/>
      <c r="AV501" s="692"/>
      <c r="AW501" s="692"/>
      <c r="AX501" s="692"/>
      <c r="AY501" s="692"/>
      <c r="AZ501" s="692"/>
      <c r="BA501" s="692"/>
      <c r="BB501" s="692"/>
      <c r="BC501" s="692"/>
      <c r="BD501" s="692"/>
    </row>
    <row r="502" spans="1:56" ht="25" customHeight="1">
      <c r="A502" s="1163"/>
      <c r="B502" s="1191"/>
      <c r="C502" s="1191"/>
      <c r="D502" s="1191"/>
      <c r="E502" s="1191"/>
      <c r="F502" s="1191"/>
      <c r="G502" s="1191"/>
      <c r="H502" s="1191"/>
      <c r="I502" s="1191"/>
      <c r="J502" s="1191"/>
      <c r="K502" s="1191"/>
      <c r="L502" s="1191"/>
      <c r="M502" s="1191"/>
      <c r="N502" s="1191"/>
      <c r="O502" s="1191"/>
      <c r="P502" s="1164"/>
      <c r="Q502" s="1164"/>
      <c r="R502" s="1180"/>
      <c r="S502" s="1180"/>
      <c r="T502" s="1180"/>
      <c r="U502" s="1180"/>
      <c r="V502" s="1180"/>
      <c r="W502" s="1164"/>
      <c r="X502" s="1182"/>
      <c r="Y502" s="1183"/>
      <c r="Z502" s="1183"/>
      <c r="AA502" s="1183"/>
      <c r="AB502" s="1183"/>
      <c r="AC502" s="1183"/>
      <c r="AD502" s="1165"/>
      <c r="AE502" s="1171"/>
      <c r="AF502" s="692"/>
      <c r="AG502" s="692"/>
      <c r="AH502" s="692"/>
      <c r="AI502" s="692"/>
      <c r="AJ502" s="692"/>
      <c r="AK502" s="692"/>
      <c r="AL502" s="692"/>
      <c r="AM502" s="692"/>
      <c r="AN502" s="692"/>
      <c r="AO502" s="692"/>
      <c r="AP502" s="692"/>
      <c r="AQ502" s="692"/>
      <c r="AR502" s="692"/>
      <c r="AS502" s="692"/>
      <c r="AT502" s="692"/>
      <c r="AU502" s="692"/>
      <c r="AV502" s="692"/>
      <c r="AW502" s="692"/>
      <c r="AX502" s="692"/>
      <c r="AY502" s="692"/>
      <c r="AZ502" s="692"/>
      <c r="BA502" s="692"/>
      <c r="BB502" s="692"/>
      <c r="BC502" s="692"/>
      <c r="BD502" s="692"/>
    </row>
    <row r="503" spans="1:56" ht="25" customHeight="1">
      <c r="A503" s="1163"/>
      <c r="B503" s="1191"/>
      <c r="C503" s="1191"/>
      <c r="D503" s="1191"/>
      <c r="E503" s="1191"/>
      <c r="F503" s="1191"/>
      <c r="G503" s="1191"/>
      <c r="H503" s="1191"/>
      <c r="I503" s="1191"/>
      <c r="J503" s="1191"/>
      <c r="K503" s="1191"/>
      <c r="L503" s="1191"/>
      <c r="M503" s="1191"/>
      <c r="N503" s="1191"/>
      <c r="O503" s="1191"/>
      <c r="P503" s="1168"/>
      <c r="Q503" s="1164"/>
      <c r="R503" s="1165"/>
      <c r="S503" s="1165"/>
      <c r="T503" s="1165"/>
      <c r="U503" s="1165"/>
      <c r="V503" s="1165"/>
      <c r="W503" s="1168"/>
      <c r="X503" s="1185"/>
      <c r="Y503" s="1186"/>
      <c r="Z503" s="1186"/>
      <c r="AA503" s="1186"/>
      <c r="AB503" s="1186"/>
      <c r="AC503" s="1186"/>
      <c r="AD503" s="1180"/>
      <c r="AE503" s="1194"/>
      <c r="AF503" s="692"/>
      <c r="AG503" s="692"/>
      <c r="AH503" s="692"/>
      <c r="AI503" s="692"/>
      <c r="AJ503" s="692"/>
      <c r="AK503" s="692"/>
      <c r="AL503" s="692"/>
      <c r="AM503" s="692"/>
      <c r="AN503" s="692"/>
      <c r="AO503" s="692"/>
      <c r="AP503" s="692"/>
      <c r="AQ503" s="692"/>
      <c r="AR503" s="692"/>
      <c r="AS503" s="692"/>
      <c r="AT503" s="692"/>
      <c r="AU503" s="692"/>
      <c r="AV503" s="692"/>
      <c r="AW503" s="692"/>
      <c r="AX503" s="692"/>
      <c r="AY503" s="692"/>
      <c r="AZ503" s="692"/>
      <c r="BA503" s="692"/>
      <c r="BB503" s="692"/>
      <c r="BC503" s="692"/>
      <c r="BD503" s="692"/>
    </row>
    <row r="504" spans="1:56" ht="25" customHeight="1">
      <c r="A504" s="1163"/>
      <c r="B504" s="1191"/>
      <c r="C504" s="1191"/>
      <c r="D504" s="1191"/>
      <c r="E504" s="1191"/>
      <c r="F504" s="1191"/>
      <c r="G504" s="1191"/>
      <c r="H504" s="1191"/>
      <c r="I504" s="1191"/>
      <c r="J504" s="1191"/>
      <c r="K504" s="1191"/>
      <c r="L504" s="1191"/>
      <c r="M504" s="1191"/>
      <c r="N504" s="1191"/>
      <c r="O504" s="1191"/>
      <c r="P504" s="1168"/>
      <c r="Q504" s="1168"/>
      <c r="R504" s="1165"/>
      <c r="S504" s="1165"/>
      <c r="T504" s="1165"/>
      <c r="U504" s="1165"/>
      <c r="V504" s="1165"/>
      <c r="W504" s="1168"/>
      <c r="X504" s="1187"/>
      <c r="Y504" s="1186"/>
      <c r="Z504" s="1186"/>
      <c r="AA504" s="1186"/>
      <c r="AB504" s="1186"/>
      <c r="AC504" s="1186"/>
      <c r="AD504" s="1180"/>
      <c r="AE504" s="1194"/>
      <c r="AF504" s="692"/>
      <c r="AG504" s="692"/>
      <c r="AH504" s="692"/>
      <c r="AI504" s="692"/>
      <c r="AJ504" s="692"/>
      <c r="AK504" s="692"/>
      <c r="AL504" s="692"/>
      <c r="AM504" s="692"/>
      <c r="AN504" s="692"/>
      <c r="AO504" s="692"/>
      <c r="AP504" s="692"/>
      <c r="AQ504" s="692"/>
      <c r="AR504" s="692"/>
      <c r="AS504" s="692"/>
      <c r="AT504" s="692"/>
      <c r="AU504" s="692"/>
      <c r="AV504" s="692"/>
      <c r="AW504" s="692"/>
      <c r="AX504" s="692"/>
      <c r="AY504" s="692"/>
      <c r="AZ504" s="692"/>
      <c r="BA504" s="692"/>
      <c r="BB504" s="692"/>
      <c r="BC504" s="692"/>
      <c r="BD504" s="692"/>
    </row>
    <row r="505" spans="1:56" ht="25" customHeight="1">
      <c r="A505" s="1163"/>
      <c r="B505" s="1191"/>
      <c r="C505" s="1191"/>
      <c r="D505" s="1191"/>
      <c r="E505" s="1191"/>
      <c r="F505" s="1191"/>
      <c r="G505" s="1191"/>
      <c r="H505" s="1191"/>
      <c r="I505" s="1191"/>
      <c r="J505" s="1191"/>
      <c r="K505" s="1191"/>
      <c r="L505" s="1191"/>
      <c r="M505" s="1191"/>
      <c r="N505" s="1191"/>
      <c r="O505" s="1191"/>
      <c r="P505" s="1164"/>
      <c r="Q505" s="1168"/>
      <c r="R505" s="1180"/>
      <c r="S505" s="1180"/>
      <c r="T505" s="1180"/>
      <c r="U505" s="1180"/>
      <c r="V505" s="1180"/>
      <c r="W505" s="1164"/>
      <c r="X505" s="1187"/>
      <c r="Y505" s="1183"/>
      <c r="Z505" s="1183"/>
      <c r="AA505" s="1183"/>
      <c r="AB505" s="1183"/>
      <c r="AC505" s="1183"/>
      <c r="AD505" s="1165"/>
      <c r="AE505" s="1171"/>
      <c r="AF505" s="692"/>
      <c r="AG505" s="692"/>
      <c r="AH505" s="692"/>
      <c r="AI505" s="692"/>
      <c r="AJ505" s="692"/>
      <c r="AK505" s="692"/>
      <c r="AL505" s="692"/>
      <c r="AM505" s="692"/>
      <c r="AN505" s="692"/>
      <c r="AO505" s="692"/>
      <c r="AP505" s="692"/>
      <c r="AQ505" s="692"/>
      <c r="AR505" s="692"/>
      <c r="AS505" s="692"/>
      <c r="AT505" s="692"/>
      <c r="AU505" s="692"/>
      <c r="AV505" s="692"/>
      <c r="AW505" s="692"/>
      <c r="AX505" s="692"/>
      <c r="AY505" s="692"/>
      <c r="AZ505" s="692"/>
      <c r="BA505" s="692"/>
      <c r="BB505" s="692"/>
      <c r="BC505" s="692"/>
      <c r="BD505" s="692"/>
    </row>
    <row r="506" spans="1:56" ht="25" customHeight="1">
      <c r="A506" s="1163"/>
      <c r="B506" s="1191"/>
      <c r="C506" s="1191"/>
      <c r="D506" s="1191"/>
      <c r="E506" s="1191"/>
      <c r="F506" s="1191"/>
      <c r="G506" s="1191"/>
      <c r="H506" s="1191"/>
      <c r="I506" s="1191"/>
      <c r="J506" s="1191"/>
      <c r="K506" s="1191"/>
      <c r="L506" s="1191"/>
      <c r="M506" s="1191"/>
      <c r="N506" s="1191"/>
      <c r="O506" s="1191"/>
      <c r="P506" s="1164"/>
      <c r="Q506" s="1182"/>
      <c r="R506" s="1183"/>
      <c r="S506" s="1183"/>
      <c r="T506" s="1183"/>
      <c r="U506" s="1183"/>
      <c r="V506" s="1183"/>
      <c r="W506" s="1164"/>
      <c r="X506" s="1184"/>
      <c r="Y506" s="1180"/>
      <c r="Z506" s="1180"/>
      <c r="AA506" s="1180"/>
      <c r="AB506" s="1180"/>
      <c r="AC506" s="1180"/>
      <c r="AD506" s="1165"/>
      <c r="AE506" s="1171"/>
      <c r="AF506" s="692"/>
      <c r="AG506" s="692"/>
      <c r="AH506" s="692"/>
      <c r="AI506" s="692"/>
      <c r="AJ506" s="692"/>
      <c r="AK506" s="692"/>
      <c r="AL506" s="692"/>
      <c r="AM506" s="692"/>
      <c r="AN506" s="692"/>
      <c r="AO506" s="692"/>
      <c r="AP506" s="692"/>
      <c r="AQ506" s="692"/>
      <c r="AR506" s="692"/>
      <c r="AS506" s="692"/>
      <c r="AT506" s="692"/>
      <c r="AU506" s="692"/>
      <c r="AV506" s="692"/>
      <c r="AW506" s="692"/>
      <c r="AX506" s="692"/>
      <c r="AY506" s="692"/>
      <c r="AZ506" s="692"/>
      <c r="BA506" s="692"/>
      <c r="BB506" s="692"/>
      <c r="BC506" s="692"/>
      <c r="BD506" s="692"/>
    </row>
    <row r="507" spans="1:56" ht="25" customHeight="1">
      <c r="A507" s="1163"/>
      <c r="B507" s="1191"/>
      <c r="C507" s="1191"/>
      <c r="D507" s="1191"/>
      <c r="E507" s="1191"/>
      <c r="F507" s="1191"/>
      <c r="G507" s="1191"/>
      <c r="H507" s="1191"/>
      <c r="I507" s="1191"/>
      <c r="J507" s="1191"/>
      <c r="K507" s="1191"/>
      <c r="L507" s="1191"/>
      <c r="M507" s="1191"/>
      <c r="N507" s="1191"/>
      <c r="O507" s="1191"/>
      <c r="P507" s="1164"/>
      <c r="Q507" s="1185"/>
      <c r="R507" s="1183"/>
      <c r="S507" s="1183"/>
      <c r="T507" s="1183"/>
      <c r="U507" s="1183"/>
      <c r="V507" s="1183"/>
      <c r="W507" s="1164"/>
      <c r="X507" s="1164"/>
      <c r="Y507" s="1180"/>
      <c r="Z507" s="1180"/>
      <c r="AA507" s="1180"/>
      <c r="AB507" s="1180"/>
      <c r="AC507" s="1180"/>
      <c r="AD507" s="1165"/>
      <c r="AE507" s="1171"/>
      <c r="AF507" s="692"/>
      <c r="AG507" s="692"/>
      <c r="AH507" s="692"/>
      <c r="AI507" s="692"/>
      <c r="AJ507" s="692"/>
      <c r="AK507" s="692"/>
      <c r="AL507" s="692"/>
      <c r="AM507" s="692"/>
      <c r="AN507" s="692"/>
      <c r="AO507" s="692"/>
      <c r="AP507" s="692"/>
      <c r="AQ507" s="692"/>
      <c r="AR507" s="692"/>
      <c r="AS507" s="692"/>
      <c r="AT507" s="692"/>
      <c r="AU507" s="692"/>
      <c r="AV507" s="692"/>
      <c r="AW507" s="692"/>
      <c r="AX507" s="692"/>
      <c r="AY507" s="692"/>
      <c r="AZ507" s="692"/>
      <c r="BA507" s="692"/>
      <c r="BB507" s="692"/>
      <c r="BC507" s="692"/>
      <c r="BD507" s="692"/>
    </row>
    <row r="508" spans="1:56" ht="25" customHeight="1">
      <c r="A508" s="1163"/>
      <c r="B508" s="1191"/>
      <c r="C508" s="1191"/>
      <c r="D508" s="1191"/>
      <c r="E508" s="1191"/>
      <c r="F508" s="1191"/>
      <c r="G508" s="1191"/>
      <c r="H508" s="1191"/>
      <c r="I508" s="1191"/>
      <c r="J508" s="1191"/>
      <c r="K508" s="1191"/>
      <c r="L508" s="1191"/>
      <c r="M508" s="1191"/>
      <c r="N508" s="1191"/>
      <c r="O508" s="1191"/>
      <c r="P508" s="1168"/>
      <c r="Q508" s="1187"/>
      <c r="R508" s="1186"/>
      <c r="S508" s="1186"/>
      <c r="T508" s="1186"/>
      <c r="U508" s="1186"/>
      <c r="V508" s="1186"/>
      <c r="W508" s="1168"/>
      <c r="X508" s="1168"/>
      <c r="Y508" s="1165"/>
      <c r="Z508" s="1165"/>
      <c r="AA508" s="1165"/>
      <c r="AB508" s="1165"/>
      <c r="AC508" s="1165"/>
      <c r="AD508" s="1180"/>
      <c r="AE508" s="1194"/>
      <c r="AF508" s="692"/>
      <c r="AG508" s="692"/>
      <c r="AH508" s="692"/>
      <c r="AI508" s="692"/>
      <c r="AJ508" s="692"/>
      <c r="AK508" s="692"/>
      <c r="AL508" s="692"/>
      <c r="AM508" s="692"/>
      <c r="AN508" s="692"/>
      <c r="AO508" s="692"/>
      <c r="AP508" s="692"/>
      <c r="AQ508" s="692"/>
      <c r="AR508" s="692"/>
      <c r="AS508" s="692"/>
      <c r="AT508" s="692"/>
      <c r="AU508" s="692"/>
      <c r="AV508" s="692"/>
      <c r="AW508" s="692"/>
      <c r="AX508" s="692"/>
      <c r="AY508" s="692"/>
      <c r="AZ508" s="692"/>
      <c r="BA508" s="692"/>
      <c r="BB508" s="692"/>
      <c r="BC508" s="692"/>
      <c r="BD508" s="692"/>
    </row>
    <row r="509" spans="1:56" ht="25" customHeight="1">
      <c r="A509" s="1163"/>
      <c r="B509" s="1191"/>
      <c r="C509" s="1191"/>
      <c r="D509" s="1191"/>
      <c r="E509" s="1191"/>
      <c r="F509" s="1191"/>
      <c r="G509" s="1191"/>
      <c r="H509" s="1191"/>
      <c r="I509" s="1191"/>
      <c r="J509" s="1191"/>
      <c r="K509" s="1191"/>
      <c r="L509" s="1191"/>
      <c r="M509" s="1191"/>
      <c r="N509" s="1191"/>
      <c r="O509" s="1191"/>
      <c r="P509" s="1168"/>
      <c r="Q509" s="1187"/>
      <c r="R509" s="1186"/>
      <c r="S509" s="1186"/>
      <c r="T509" s="1186"/>
      <c r="U509" s="1186"/>
      <c r="V509" s="1186"/>
      <c r="W509" s="1168"/>
      <c r="X509" s="1168"/>
      <c r="Y509" s="1165"/>
      <c r="Z509" s="1165"/>
      <c r="AA509" s="1165"/>
      <c r="AB509" s="1165"/>
      <c r="AC509" s="1165"/>
      <c r="AD509" s="1180"/>
      <c r="AE509" s="1194"/>
      <c r="AF509" s="692"/>
      <c r="AG509" s="692"/>
      <c r="AH509" s="692"/>
      <c r="AI509" s="692"/>
      <c r="AJ509" s="692"/>
      <c r="AK509" s="692"/>
      <c r="AL509" s="692"/>
      <c r="AM509" s="692"/>
      <c r="AN509" s="692"/>
      <c r="AO509" s="692"/>
      <c r="AP509" s="692"/>
      <c r="AQ509" s="692"/>
      <c r="AR509" s="692"/>
      <c r="AS509" s="692"/>
      <c r="AT509" s="692"/>
      <c r="AU509" s="692"/>
      <c r="AV509" s="692"/>
      <c r="AW509" s="692"/>
      <c r="AX509" s="692"/>
      <c r="AY509" s="692"/>
      <c r="AZ509" s="692"/>
      <c r="BA509" s="692"/>
      <c r="BB509" s="692"/>
      <c r="BC509" s="692"/>
      <c r="BD509" s="692"/>
    </row>
    <row r="510" spans="1:56" ht="25" customHeight="1">
      <c r="A510" s="1163"/>
      <c r="B510" s="1191"/>
      <c r="C510" s="1191"/>
      <c r="D510" s="1191"/>
      <c r="E510" s="1191"/>
      <c r="F510" s="1191"/>
      <c r="G510" s="1191"/>
      <c r="H510" s="1191"/>
      <c r="I510" s="1191"/>
      <c r="J510" s="1191"/>
      <c r="K510" s="1191"/>
      <c r="L510" s="1191"/>
      <c r="M510" s="1191"/>
      <c r="N510" s="1191"/>
      <c r="O510" s="1191"/>
      <c r="P510" s="1164"/>
      <c r="Q510" s="1184"/>
      <c r="R510" s="1180"/>
      <c r="S510" s="1180"/>
      <c r="T510" s="1180"/>
      <c r="U510" s="1180"/>
      <c r="V510" s="1180"/>
      <c r="W510" s="1164"/>
      <c r="X510" s="1164"/>
      <c r="Y510" s="1180"/>
      <c r="Z510" s="1180"/>
      <c r="AA510" s="1180"/>
      <c r="AB510" s="1180"/>
      <c r="AC510" s="1180"/>
      <c r="AD510" s="1165"/>
      <c r="AE510" s="1171"/>
      <c r="AF510" s="692"/>
      <c r="AG510" s="692"/>
      <c r="AH510" s="692"/>
      <c r="AI510" s="692"/>
      <c r="AJ510" s="692"/>
      <c r="AK510" s="692"/>
      <c r="AL510" s="692"/>
      <c r="AM510" s="692"/>
      <c r="AN510" s="692"/>
      <c r="AO510" s="692"/>
      <c r="AP510" s="692"/>
      <c r="AQ510" s="692"/>
      <c r="AR510" s="692"/>
      <c r="AS510" s="692"/>
      <c r="AT510" s="692"/>
      <c r="AU510" s="692"/>
      <c r="AV510" s="692"/>
      <c r="AW510" s="692"/>
      <c r="AX510" s="692"/>
      <c r="AY510" s="692"/>
      <c r="AZ510" s="692"/>
      <c r="BA510" s="692"/>
      <c r="BB510" s="692"/>
      <c r="BC510" s="692"/>
      <c r="BD510" s="692"/>
    </row>
    <row r="511" spans="1:56" ht="25" customHeight="1">
      <c r="A511" s="1163"/>
      <c r="B511" s="1191"/>
      <c r="C511" s="1191"/>
      <c r="D511" s="1191"/>
      <c r="E511" s="1191"/>
      <c r="F511" s="1191"/>
      <c r="G511" s="1191"/>
      <c r="H511" s="1191"/>
      <c r="I511" s="1191"/>
      <c r="J511" s="1191"/>
      <c r="K511" s="1191"/>
      <c r="L511" s="1191"/>
      <c r="M511" s="1191"/>
      <c r="N511" s="1191"/>
      <c r="O511" s="1191"/>
      <c r="P511" s="1164"/>
      <c r="Q511" s="1164"/>
      <c r="R511" s="1180"/>
      <c r="S511" s="1180"/>
      <c r="T511" s="1180"/>
      <c r="U511" s="1180"/>
      <c r="V511" s="1180"/>
      <c r="W511" s="1164"/>
      <c r="X511" s="1164"/>
      <c r="Y511" s="1180"/>
      <c r="Z511" s="1180"/>
      <c r="AA511" s="1180"/>
      <c r="AB511" s="1180"/>
      <c r="AC511" s="1180"/>
      <c r="AD511" s="1180"/>
      <c r="AE511" s="1194"/>
      <c r="AF511" s="692"/>
      <c r="AG511" s="692"/>
      <c r="AH511" s="692"/>
      <c r="AI511" s="692"/>
      <c r="AJ511" s="692"/>
      <c r="AK511" s="692"/>
      <c r="AL511" s="692"/>
      <c r="AM511" s="692"/>
      <c r="AN511" s="692"/>
      <c r="AO511" s="692"/>
      <c r="AP511" s="692"/>
      <c r="AQ511" s="692"/>
      <c r="AR511" s="692"/>
      <c r="AS511" s="692"/>
      <c r="AT511" s="692"/>
      <c r="AU511" s="692"/>
      <c r="AV511" s="692"/>
      <c r="AW511" s="692"/>
      <c r="AX511" s="692"/>
      <c r="AY511" s="692"/>
      <c r="AZ511" s="692"/>
      <c r="BA511" s="692"/>
      <c r="BB511" s="692"/>
      <c r="BC511" s="692"/>
      <c r="BD511" s="692"/>
    </row>
    <row r="512" spans="1:56" ht="25" customHeight="1">
      <c r="A512" s="1163"/>
      <c r="B512" s="1191"/>
      <c r="C512" s="1191"/>
      <c r="D512" s="1191"/>
      <c r="E512" s="1191"/>
      <c r="F512" s="1191"/>
      <c r="G512" s="1191"/>
      <c r="H512" s="1191"/>
      <c r="I512" s="1191"/>
      <c r="J512" s="1191"/>
      <c r="K512" s="1191"/>
      <c r="L512" s="1191"/>
      <c r="M512" s="1191"/>
      <c r="N512" s="1191"/>
      <c r="O512" s="1191"/>
      <c r="P512" s="1164"/>
      <c r="Q512" s="1168"/>
      <c r="R512" s="1180"/>
      <c r="S512" s="1180"/>
      <c r="T512" s="1180"/>
      <c r="U512" s="1180"/>
      <c r="V512" s="1180"/>
      <c r="W512" s="1164"/>
      <c r="X512" s="1164"/>
      <c r="Y512" s="1180"/>
      <c r="Z512" s="1180"/>
      <c r="AA512" s="1180"/>
      <c r="AB512" s="1180"/>
      <c r="AC512" s="1180"/>
      <c r="AD512" s="1165"/>
      <c r="AE512" s="1171"/>
      <c r="AF512" s="692"/>
      <c r="AG512" s="692"/>
      <c r="AH512" s="692"/>
      <c r="AI512" s="692"/>
      <c r="AJ512" s="692"/>
      <c r="AK512" s="692"/>
      <c r="AL512" s="692"/>
      <c r="AM512" s="692"/>
      <c r="AN512" s="692"/>
      <c r="AO512" s="692"/>
      <c r="AP512" s="692"/>
      <c r="AQ512" s="692"/>
      <c r="AR512" s="692"/>
      <c r="AS512" s="692"/>
      <c r="AT512" s="692"/>
      <c r="AU512" s="692"/>
      <c r="AV512" s="692"/>
      <c r="AW512" s="692"/>
      <c r="AX512" s="692"/>
      <c r="AY512" s="692"/>
      <c r="AZ512" s="692"/>
      <c r="BA512" s="692"/>
      <c r="BB512" s="692"/>
      <c r="BC512" s="692"/>
      <c r="BD512" s="692"/>
    </row>
    <row r="513" spans="1:56" ht="25" customHeight="1">
      <c r="A513" s="1163"/>
      <c r="B513" s="1191"/>
      <c r="C513" s="1191"/>
      <c r="D513" s="1191"/>
      <c r="E513" s="1191"/>
      <c r="F513" s="1191"/>
      <c r="G513" s="1191"/>
      <c r="H513" s="1191"/>
      <c r="I513" s="1191"/>
      <c r="J513" s="1191"/>
      <c r="K513" s="1191"/>
      <c r="L513" s="1191"/>
      <c r="M513" s="1191"/>
      <c r="N513" s="1191"/>
      <c r="O513" s="1191"/>
      <c r="P513" s="1168"/>
      <c r="Q513" s="1168"/>
      <c r="R513" s="1165"/>
      <c r="S513" s="1165"/>
      <c r="T513" s="1165"/>
      <c r="U513" s="1165"/>
      <c r="V513" s="1165"/>
      <c r="W513" s="1168"/>
      <c r="X513" s="1164"/>
      <c r="Y513" s="1165"/>
      <c r="Z513" s="1165"/>
      <c r="AA513" s="1165"/>
      <c r="AB513" s="1165"/>
      <c r="AC513" s="1165"/>
      <c r="AD513" s="1165"/>
      <c r="AE513" s="1171"/>
      <c r="AF513" s="692"/>
      <c r="AG513" s="692"/>
      <c r="AH513" s="692"/>
      <c r="AI513" s="692"/>
      <c r="AJ513" s="692"/>
      <c r="AK513" s="692"/>
      <c r="AL513" s="692"/>
      <c r="AM513" s="692"/>
      <c r="AN513" s="692"/>
      <c r="AO513" s="692"/>
      <c r="AP513" s="692"/>
      <c r="AQ513" s="692"/>
      <c r="AR513" s="692"/>
      <c r="AS513" s="692"/>
      <c r="AT513" s="692"/>
      <c r="AU513" s="692"/>
      <c r="AV513" s="692"/>
      <c r="AW513" s="692"/>
      <c r="AX513" s="692"/>
      <c r="AY513" s="692"/>
      <c r="AZ513" s="692"/>
      <c r="BA513" s="692"/>
      <c r="BB513" s="692"/>
      <c r="BC513" s="692"/>
      <c r="BD513" s="692"/>
    </row>
    <row r="514" spans="1:56" ht="25" customHeight="1">
      <c r="A514" s="1163"/>
      <c r="B514" s="1191"/>
      <c r="C514" s="1191"/>
      <c r="D514" s="1191"/>
      <c r="E514" s="1191"/>
      <c r="F514" s="1191"/>
      <c r="G514" s="1191"/>
      <c r="H514" s="1191"/>
      <c r="I514" s="1191"/>
      <c r="J514" s="1191"/>
      <c r="K514" s="1191"/>
      <c r="L514" s="1191"/>
      <c r="M514" s="1191"/>
      <c r="N514" s="1191"/>
      <c r="O514" s="1191"/>
      <c r="P514" s="1168"/>
      <c r="Q514" s="1164"/>
      <c r="R514" s="1165"/>
      <c r="S514" s="1165"/>
      <c r="T514" s="1165"/>
      <c r="U514" s="1165"/>
      <c r="V514" s="1165"/>
      <c r="W514" s="1168"/>
      <c r="X514" s="1164"/>
      <c r="Y514" s="1165"/>
      <c r="Z514" s="1165"/>
      <c r="AA514" s="1165"/>
      <c r="AB514" s="1165"/>
      <c r="AC514" s="1165"/>
      <c r="AD514" s="1165"/>
      <c r="AE514" s="1171"/>
      <c r="AF514" s="692"/>
      <c r="AG514" s="692"/>
      <c r="AH514" s="692"/>
      <c r="AI514" s="692"/>
      <c r="AJ514" s="692"/>
      <c r="AK514" s="692"/>
      <c r="AL514" s="692"/>
      <c r="AM514" s="692"/>
      <c r="AN514" s="692"/>
      <c r="AO514" s="692"/>
      <c r="AP514" s="692"/>
      <c r="AQ514" s="692"/>
      <c r="AR514" s="692"/>
      <c r="AS514" s="692"/>
      <c r="AT514" s="692"/>
      <c r="AU514" s="692"/>
      <c r="AV514" s="692"/>
      <c r="AW514" s="692"/>
      <c r="AX514" s="692"/>
      <c r="AY514" s="692"/>
      <c r="AZ514" s="692"/>
      <c r="BA514" s="692"/>
      <c r="BB514" s="692"/>
      <c r="BC514" s="692"/>
      <c r="BD514" s="692"/>
    </row>
    <row r="515" spans="1:56" ht="25" customHeight="1">
      <c r="A515" s="1163"/>
      <c r="B515" s="1191"/>
      <c r="C515" s="1191"/>
      <c r="D515" s="1191"/>
      <c r="E515" s="1191"/>
      <c r="F515" s="1191"/>
      <c r="G515" s="1191"/>
      <c r="H515" s="1191"/>
      <c r="I515" s="1191"/>
      <c r="J515" s="1191"/>
      <c r="K515" s="1191"/>
      <c r="L515" s="1191"/>
      <c r="M515" s="1191"/>
      <c r="N515" s="1191"/>
      <c r="O515" s="1191"/>
      <c r="P515" s="1164"/>
      <c r="Q515" s="1164"/>
      <c r="R515" s="1180"/>
      <c r="S515" s="1180"/>
      <c r="T515" s="1180"/>
      <c r="U515" s="1180"/>
      <c r="V515" s="1180"/>
      <c r="W515" s="1164"/>
      <c r="X515" s="1168"/>
      <c r="Y515" s="1180"/>
      <c r="Z515" s="1180"/>
      <c r="AA515" s="1180"/>
      <c r="AB515" s="1180"/>
      <c r="AC515" s="1180"/>
      <c r="AD515" s="1180"/>
      <c r="AE515" s="1194"/>
      <c r="AF515" s="692"/>
      <c r="AG515" s="692"/>
      <c r="AH515" s="692"/>
      <c r="AI515" s="692"/>
      <c r="AJ515" s="692"/>
      <c r="AK515" s="692"/>
      <c r="AL515" s="692"/>
      <c r="AM515" s="692"/>
      <c r="AN515" s="692"/>
      <c r="AO515" s="692"/>
      <c r="AP515" s="692"/>
      <c r="AQ515" s="692"/>
      <c r="AR515" s="692"/>
      <c r="AS515" s="692"/>
      <c r="AT515" s="692"/>
      <c r="AU515" s="692"/>
      <c r="AV515" s="692"/>
      <c r="AW515" s="692"/>
      <c r="AX515" s="692"/>
      <c r="AY515" s="692"/>
      <c r="AZ515" s="692"/>
      <c r="BA515" s="692"/>
      <c r="BB515" s="692"/>
      <c r="BC515" s="692"/>
      <c r="BD515" s="692"/>
    </row>
    <row r="516" spans="1:56" ht="25" customHeight="1">
      <c r="A516" s="1163"/>
      <c r="B516" s="1191"/>
      <c r="C516" s="1191"/>
      <c r="D516" s="1191"/>
      <c r="E516" s="1191"/>
      <c r="F516" s="1191"/>
      <c r="G516" s="1191"/>
      <c r="H516" s="1191"/>
      <c r="I516" s="1191"/>
      <c r="J516" s="1191"/>
      <c r="K516" s="1191"/>
      <c r="L516" s="1191"/>
      <c r="M516" s="1191"/>
      <c r="N516" s="1191"/>
      <c r="O516" s="1191"/>
      <c r="P516" s="1164"/>
      <c r="Q516" s="1164"/>
      <c r="R516" s="1180"/>
      <c r="S516" s="1180"/>
      <c r="T516" s="1180"/>
      <c r="U516" s="1180"/>
      <c r="V516" s="1180"/>
      <c r="W516" s="1164"/>
      <c r="X516" s="1168"/>
      <c r="Y516" s="1180"/>
      <c r="Z516" s="1180"/>
      <c r="AA516" s="1180"/>
      <c r="AB516" s="1180"/>
      <c r="AC516" s="1180"/>
      <c r="AD516" s="1180"/>
      <c r="AE516" s="1194"/>
      <c r="AF516" s="692"/>
      <c r="AG516" s="692"/>
      <c r="AH516" s="692"/>
      <c r="AI516" s="692"/>
      <c r="AJ516" s="692"/>
      <c r="AK516" s="692"/>
      <c r="AL516" s="692"/>
      <c r="AM516" s="692"/>
      <c r="AN516" s="692"/>
      <c r="AO516" s="692"/>
      <c r="AP516" s="692"/>
      <c r="AQ516" s="692"/>
      <c r="AR516" s="692"/>
      <c r="AS516" s="692"/>
      <c r="AT516" s="692"/>
      <c r="AU516" s="692"/>
      <c r="AV516" s="692"/>
      <c r="AW516" s="692"/>
      <c r="AX516" s="692"/>
      <c r="AY516" s="692"/>
      <c r="AZ516" s="692"/>
      <c r="BA516" s="692"/>
      <c r="BB516" s="692"/>
      <c r="BC516" s="692"/>
      <c r="BD516" s="692"/>
    </row>
    <row r="517" spans="1:56" ht="25" customHeight="1">
      <c r="A517" s="1163"/>
      <c r="B517" s="1191"/>
      <c r="C517" s="1191"/>
      <c r="D517" s="1191"/>
      <c r="E517" s="1191"/>
      <c r="F517" s="1191"/>
      <c r="G517" s="1191"/>
      <c r="H517" s="1191"/>
      <c r="I517" s="1191"/>
      <c r="J517" s="1191"/>
      <c r="K517" s="1191"/>
      <c r="L517" s="1191"/>
      <c r="M517" s="1191"/>
      <c r="N517" s="1191"/>
      <c r="O517" s="1191"/>
      <c r="P517" s="1164"/>
      <c r="Q517" s="1164"/>
      <c r="R517" s="1180"/>
      <c r="S517" s="1180"/>
      <c r="T517" s="1180"/>
      <c r="U517" s="1180"/>
      <c r="V517" s="1180"/>
      <c r="W517" s="1164"/>
      <c r="X517" s="1168"/>
      <c r="Y517" s="1180"/>
      <c r="Z517" s="1180"/>
      <c r="AA517" s="1180"/>
      <c r="AB517" s="1180"/>
      <c r="AC517" s="1180"/>
      <c r="AD517" s="1165"/>
      <c r="AE517" s="1171"/>
      <c r="AF517" s="692"/>
      <c r="AG517" s="692"/>
      <c r="AH517" s="692"/>
      <c r="AI517" s="692"/>
      <c r="AJ517" s="692"/>
      <c r="AK517" s="692"/>
      <c r="AL517" s="692"/>
      <c r="AM517" s="692"/>
      <c r="AN517" s="692"/>
      <c r="AO517" s="692"/>
      <c r="AP517" s="692"/>
      <c r="AQ517" s="692"/>
      <c r="AR517" s="692"/>
      <c r="AS517" s="692"/>
      <c r="AT517" s="692"/>
      <c r="AU517" s="692"/>
      <c r="AV517" s="692"/>
      <c r="AW517" s="692"/>
      <c r="AX517" s="692"/>
      <c r="AY517" s="692"/>
      <c r="AZ517" s="692"/>
      <c r="BA517" s="692"/>
      <c r="BB517" s="692"/>
      <c r="BC517" s="692"/>
      <c r="BD517" s="692"/>
    </row>
    <row r="518" spans="1:56" ht="25" customHeight="1">
      <c r="A518" s="1163"/>
      <c r="B518" s="1191"/>
      <c r="C518" s="1191"/>
      <c r="D518" s="1191"/>
      <c r="E518" s="1191"/>
      <c r="F518" s="1191"/>
      <c r="G518" s="1191"/>
      <c r="H518" s="1191"/>
      <c r="I518" s="1191"/>
      <c r="J518" s="1191"/>
      <c r="K518" s="1191"/>
      <c r="L518" s="1191"/>
      <c r="M518" s="1191"/>
      <c r="N518" s="1191"/>
      <c r="O518" s="1191"/>
      <c r="P518" s="1168"/>
      <c r="Q518" s="1164"/>
      <c r="R518" s="1165"/>
      <c r="S518" s="1165"/>
      <c r="T518" s="1165"/>
      <c r="U518" s="1165"/>
      <c r="V518" s="1165"/>
      <c r="W518" s="1168"/>
      <c r="X518" s="1164"/>
      <c r="Y518" s="1165"/>
      <c r="Z518" s="1165"/>
      <c r="AA518" s="1165"/>
      <c r="AB518" s="1165"/>
      <c r="AC518" s="1165"/>
      <c r="AD518" s="1165"/>
      <c r="AE518" s="1171"/>
      <c r="AF518" s="692"/>
      <c r="AG518" s="692"/>
      <c r="AH518" s="692"/>
      <c r="AI518" s="692"/>
      <c r="AJ518" s="692"/>
      <c r="AK518" s="692"/>
      <c r="AL518" s="692"/>
      <c r="AM518" s="692"/>
      <c r="AN518" s="692"/>
      <c r="AO518" s="692"/>
      <c r="AP518" s="692"/>
      <c r="AQ518" s="692"/>
      <c r="AR518" s="692"/>
      <c r="AS518" s="692"/>
      <c r="AT518" s="692"/>
      <c r="AU518" s="692"/>
      <c r="AV518" s="692"/>
      <c r="AW518" s="692"/>
      <c r="AX518" s="692"/>
      <c r="AY518" s="692"/>
      <c r="AZ518" s="692"/>
      <c r="BA518" s="692"/>
      <c r="BB518" s="692"/>
      <c r="BC518" s="692"/>
      <c r="BD518" s="692"/>
    </row>
    <row r="519" spans="1:56" ht="25" customHeight="1">
      <c r="A519" s="1163"/>
      <c r="B519" s="1191"/>
      <c r="C519" s="1191"/>
      <c r="D519" s="1191"/>
      <c r="E519" s="1191"/>
      <c r="F519" s="1191"/>
      <c r="G519" s="1191"/>
      <c r="H519" s="1191"/>
      <c r="I519" s="1191"/>
      <c r="J519" s="1191"/>
      <c r="K519" s="1191"/>
      <c r="L519" s="1191"/>
      <c r="M519" s="1191"/>
      <c r="N519" s="1191"/>
      <c r="O519" s="1191"/>
      <c r="P519" s="1168"/>
      <c r="Q519" s="1168"/>
      <c r="R519" s="1165"/>
      <c r="S519" s="1165"/>
      <c r="T519" s="1165"/>
      <c r="U519" s="1165"/>
      <c r="V519" s="1165"/>
      <c r="W519" s="1168"/>
      <c r="X519" s="1164"/>
      <c r="Y519" s="1165"/>
      <c r="Z519" s="1165"/>
      <c r="AA519" s="1165"/>
      <c r="AB519" s="1165"/>
      <c r="AC519" s="1165"/>
      <c r="AD519" s="1165"/>
      <c r="AE519" s="1171"/>
      <c r="AF519" s="692"/>
      <c r="AG519" s="692"/>
      <c r="AH519" s="692"/>
      <c r="AI519" s="692"/>
      <c r="AJ519" s="692"/>
      <c r="AK519" s="692"/>
      <c r="AL519" s="692"/>
      <c r="AM519" s="692"/>
      <c r="AN519" s="692"/>
      <c r="AO519" s="692"/>
      <c r="AP519" s="692"/>
      <c r="AQ519" s="692"/>
      <c r="AR519" s="692"/>
      <c r="AS519" s="692"/>
      <c r="AT519" s="692"/>
      <c r="AU519" s="692"/>
      <c r="AV519" s="692"/>
      <c r="AW519" s="692"/>
      <c r="AX519" s="692"/>
      <c r="AY519" s="692"/>
      <c r="AZ519" s="692"/>
      <c r="BA519" s="692"/>
      <c r="BB519" s="692"/>
      <c r="BC519" s="692"/>
      <c r="BD519" s="692"/>
    </row>
    <row r="520" spans="1:56" ht="25" customHeight="1">
      <c r="A520" s="1163"/>
      <c r="B520" s="1191"/>
      <c r="C520" s="1191"/>
      <c r="D520" s="1191"/>
      <c r="E520" s="1191"/>
      <c r="F520" s="1191"/>
      <c r="G520" s="1191"/>
      <c r="H520" s="1191"/>
      <c r="I520" s="1191"/>
      <c r="J520" s="1191"/>
      <c r="K520" s="1191"/>
      <c r="L520" s="1191"/>
      <c r="M520" s="1191"/>
      <c r="N520" s="1191"/>
      <c r="O520" s="1191"/>
      <c r="P520" s="1164"/>
      <c r="Q520" s="1168"/>
      <c r="R520" s="1180"/>
      <c r="S520" s="1180"/>
      <c r="T520" s="1180"/>
      <c r="U520" s="1180"/>
      <c r="V520" s="1180"/>
      <c r="W520" s="1164"/>
      <c r="X520" s="1168"/>
      <c r="Y520" s="1180"/>
      <c r="Z520" s="1180"/>
      <c r="AA520" s="1180"/>
      <c r="AB520" s="1180"/>
      <c r="AC520" s="1180"/>
      <c r="AD520" s="1180"/>
      <c r="AE520" s="1194"/>
      <c r="AF520" s="692"/>
      <c r="AG520" s="692"/>
      <c r="AH520" s="692"/>
      <c r="AI520" s="692"/>
      <c r="AJ520" s="692"/>
      <c r="AK520" s="692"/>
      <c r="AL520" s="692"/>
      <c r="AM520" s="692"/>
      <c r="AN520" s="692"/>
      <c r="AO520" s="692"/>
      <c r="AP520" s="692"/>
      <c r="AQ520" s="692"/>
      <c r="AR520" s="692"/>
      <c r="AS520" s="692"/>
      <c r="AT520" s="692"/>
      <c r="AU520" s="692"/>
      <c r="AV520" s="692"/>
      <c r="AW520" s="692"/>
      <c r="AX520" s="692"/>
      <c r="AY520" s="692"/>
      <c r="AZ520" s="692"/>
      <c r="BA520" s="692"/>
      <c r="BB520" s="692"/>
      <c r="BC520" s="692"/>
      <c r="BD520" s="692"/>
    </row>
    <row r="521" spans="1:56" ht="25" customHeight="1">
      <c r="A521" s="1163"/>
      <c r="B521" s="1191"/>
      <c r="C521" s="1191"/>
      <c r="D521" s="1191"/>
      <c r="E521" s="1191"/>
      <c r="F521" s="1191"/>
      <c r="G521" s="1191"/>
      <c r="H521" s="1191"/>
      <c r="I521" s="1191"/>
      <c r="J521" s="1191"/>
      <c r="K521" s="1191"/>
      <c r="L521" s="1191"/>
      <c r="M521" s="1191"/>
      <c r="N521" s="1191"/>
      <c r="O521" s="1191"/>
      <c r="P521" s="1164"/>
      <c r="Q521" s="1168"/>
      <c r="R521" s="1180"/>
      <c r="S521" s="1180"/>
      <c r="T521" s="1180"/>
      <c r="U521" s="1180"/>
      <c r="V521" s="1180"/>
      <c r="W521" s="1164"/>
      <c r="X521" s="1168"/>
      <c r="Y521" s="1180"/>
      <c r="Z521" s="1180"/>
      <c r="AA521" s="1180"/>
      <c r="AB521" s="1180"/>
      <c r="AC521" s="1180"/>
      <c r="AD521" s="1180"/>
      <c r="AE521" s="1194"/>
      <c r="AF521" s="692"/>
      <c r="AG521" s="692"/>
      <c r="AH521" s="692"/>
      <c r="AI521" s="692"/>
      <c r="AJ521" s="692"/>
      <c r="AK521" s="692"/>
      <c r="AL521" s="692"/>
      <c r="AM521" s="692"/>
      <c r="AN521" s="692"/>
      <c r="AO521" s="692"/>
      <c r="AP521" s="692"/>
      <c r="AQ521" s="692"/>
      <c r="AR521" s="692"/>
      <c r="AS521" s="692"/>
      <c r="AT521" s="692"/>
      <c r="AU521" s="692"/>
      <c r="AV521" s="692"/>
      <c r="AW521" s="692"/>
      <c r="AX521" s="692"/>
      <c r="AY521" s="692"/>
      <c r="AZ521" s="692"/>
      <c r="BA521" s="692"/>
      <c r="BB521" s="692"/>
      <c r="BC521" s="692"/>
      <c r="BD521" s="692"/>
    </row>
    <row r="522" spans="1:56" ht="25" customHeight="1">
      <c r="A522" s="1163"/>
      <c r="B522" s="1191"/>
      <c r="C522" s="1191"/>
      <c r="D522" s="1191"/>
      <c r="E522" s="1191"/>
      <c r="F522" s="1191"/>
      <c r="G522" s="1191"/>
      <c r="H522" s="1191"/>
      <c r="I522" s="1191"/>
      <c r="J522" s="1191"/>
      <c r="K522" s="1191"/>
      <c r="L522" s="1191"/>
      <c r="M522" s="1191"/>
      <c r="N522" s="1191"/>
      <c r="O522" s="1191"/>
      <c r="P522" s="1164"/>
      <c r="Q522" s="1164"/>
      <c r="R522" s="1180"/>
      <c r="S522" s="1165"/>
      <c r="T522" s="1165"/>
      <c r="U522" s="1165"/>
      <c r="V522" s="1165"/>
      <c r="W522" s="1164"/>
      <c r="X522" s="1164"/>
      <c r="Y522" s="1180"/>
      <c r="Z522" s="1180"/>
      <c r="AA522" s="1180"/>
      <c r="AB522" s="1180"/>
      <c r="AC522" s="1180"/>
      <c r="AD522" s="1165"/>
      <c r="AE522" s="1171"/>
      <c r="AF522" s="692"/>
      <c r="AG522" s="692"/>
      <c r="AH522" s="692"/>
      <c r="AI522" s="692"/>
      <c r="AJ522" s="692"/>
      <c r="AK522" s="692"/>
      <c r="AL522" s="692"/>
      <c r="AM522" s="692"/>
      <c r="AN522" s="692"/>
      <c r="AO522" s="692"/>
      <c r="AP522" s="692"/>
      <c r="AQ522" s="692"/>
      <c r="AR522" s="692"/>
      <c r="AS522" s="692"/>
      <c r="AT522" s="692"/>
      <c r="AU522" s="692"/>
      <c r="AV522" s="692"/>
      <c r="AW522" s="692"/>
      <c r="AX522" s="692"/>
      <c r="AY522" s="692"/>
      <c r="AZ522" s="692"/>
      <c r="BA522" s="692"/>
      <c r="BB522" s="692"/>
      <c r="BC522" s="692"/>
      <c r="BD522" s="692"/>
    </row>
    <row r="523" spans="1:56" ht="25" customHeight="1">
      <c r="A523" s="1163"/>
      <c r="B523" s="1191"/>
      <c r="C523" s="1191"/>
      <c r="D523" s="1191"/>
      <c r="E523" s="1191"/>
      <c r="F523" s="1191"/>
      <c r="G523" s="1191"/>
      <c r="H523" s="1191"/>
      <c r="I523" s="1191"/>
      <c r="J523" s="1191"/>
      <c r="K523" s="1191"/>
      <c r="L523" s="1191"/>
      <c r="M523" s="1191"/>
      <c r="N523" s="1191"/>
      <c r="O523" s="1191"/>
      <c r="P523" s="1168"/>
      <c r="Q523" s="1164"/>
      <c r="R523" s="1165"/>
      <c r="S523" s="1165"/>
      <c r="T523" s="1165"/>
      <c r="U523" s="1165"/>
      <c r="V523" s="1165"/>
      <c r="W523" s="1168"/>
      <c r="X523" s="1164"/>
      <c r="Y523" s="1165"/>
      <c r="Z523" s="1165"/>
      <c r="AA523" s="1165"/>
      <c r="AB523" s="1165"/>
      <c r="AC523" s="1165"/>
      <c r="AD523" s="1180"/>
      <c r="AE523" s="1194"/>
      <c r="AF523" s="692"/>
      <c r="AG523" s="692"/>
      <c r="AH523" s="692"/>
      <c r="AI523" s="692"/>
      <c r="AJ523" s="692"/>
      <c r="AK523" s="692"/>
      <c r="AL523" s="692"/>
      <c r="AM523" s="692"/>
      <c r="AN523" s="692"/>
      <c r="AO523" s="692"/>
      <c r="AP523" s="692"/>
      <c r="AQ523" s="692"/>
      <c r="AR523" s="692"/>
      <c r="AS523" s="692"/>
      <c r="AT523" s="692"/>
      <c r="AU523" s="692"/>
      <c r="AV523" s="692"/>
      <c r="AW523" s="692"/>
      <c r="AX523" s="692"/>
      <c r="AY523" s="692"/>
      <c r="AZ523" s="692"/>
      <c r="BA523" s="692"/>
      <c r="BB523" s="692"/>
      <c r="BC523" s="692"/>
      <c r="BD523" s="692"/>
    </row>
    <row r="524" spans="1:56" ht="25" customHeight="1">
      <c r="A524" s="1163"/>
      <c r="B524" s="1191"/>
      <c r="C524" s="1191"/>
      <c r="D524" s="1191"/>
      <c r="E524" s="1191"/>
      <c r="F524" s="1191"/>
      <c r="G524" s="1191"/>
      <c r="H524" s="1191"/>
      <c r="I524" s="1191"/>
      <c r="J524" s="1191"/>
      <c r="K524" s="1191"/>
      <c r="L524" s="1191"/>
      <c r="M524" s="1191"/>
      <c r="N524" s="1191"/>
      <c r="O524" s="1191"/>
      <c r="P524" s="1168"/>
      <c r="Q524" s="1168"/>
      <c r="R524" s="1165"/>
      <c r="S524" s="1180"/>
      <c r="T524" s="1180"/>
      <c r="U524" s="1180"/>
      <c r="V524" s="1180"/>
      <c r="W524" s="1168"/>
      <c r="X524" s="1168"/>
      <c r="Y524" s="1165"/>
      <c r="Z524" s="1165"/>
      <c r="AA524" s="1165"/>
      <c r="AB524" s="1165"/>
      <c r="AC524" s="1165"/>
      <c r="AD524" s="1165"/>
      <c r="AE524" s="1171"/>
      <c r="AF524" s="692"/>
      <c r="AG524" s="692"/>
      <c r="AH524" s="692"/>
      <c r="AI524" s="692"/>
      <c r="AJ524" s="692"/>
      <c r="AK524" s="692"/>
      <c r="AL524" s="692"/>
      <c r="AM524" s="692"/>
      <c r="AN524" s="692"/>
      <c r="AO524" s="692"/>
      <c r="AP524" s="692"/>
      <c r="AQ524" s="692"/>
      <c r="AR524" s="692"/>
      <c r="AS524" s="692"/>
      <c r="AT524" s="692"/>
      <c r="AU524" s="692"/>
      <c r="AV524" s="692"/>
      <c r="AW524" s="692"/>
      <c r="AX524" s="692"/>
      <c r="AY524" s="692"/>
      <c r="AZ524" s="692"/>
      <c r="BA524" s="692"/>
      <c r="BB524" s="692"/>
      <c r="BC524" s="692"/>
      <c r="BD524" s="692"/>
    </row>
    <row r="525" spans="1:56" ht="25" customHeight="1">
      <c r="A525" s="1163"/>
      <c r="B525" s="1191"/>
      <c r="C525" s="1191"/>
      <c r="D525" s="1191"/>
      <c r="E525" s="1191"/>
      <c r="F525" s="1191"/>
      <c r="G525" s="1191"/>
      <c r="H525" s="1191"/>
      <c r="I525" s="1191"/>
      <c r="J525" s="1191"/>
      <c r="K525" s="1191"/>
      <c r="L525" s="1191"/>
      <c r="M525" s="1191"/>
      <c r="N525" s="1191"/>
      <c r="O525" s="1191"/>
      <c r="P525" s="1164"/>
      <c r="Q525" s="1168"/>
      <c r="R525" s="1180"/>
      <c r="S525" s="1180"/>
      <c r="T525" s="1180"/>
      <c r="U525" s="1180"/>
      <c r="V525" s="1180"/>
      <c r="W525" s="1164"/>
      <c r="X525" s="1168"/>
      <c r="Y525" s="1180"/>
      <c r="Z525" s="1180"/>
      <c r="AA525" s="1180"/>
      <c r="AB525" s="1180"/>
      <c r="AC525" s="1180"/>
      <c r="AD525" s="1165"/>
      <c r="AE525" s="1171"/>
      <c r="AF525" s="692"/>
      <c r="AG525" s="692"/>
      <c r="AH525" s="692"/>
      <c r="AI525" s="692"/>
      <c r="AJ525" s="692"/>
      <c r="AK525" s="692"/>
      <c r="AL525" s="692"/>
      <c r="AM525" s="692"/>
      <c r="AN525" s="692"/>
      <c r="AO525" s="692"/>
      <c r="AP525" s="692"/>
      <c r="AQ525" s="692"/>
      <c r="AR525" s="692"/>
      <c r="AS525" s="692"/>
      <c r="AT525" s="692"/>
      <c r="AU525" s="692"/>
      <c r="AV525" s="692"/>
      <c r="AW525" s="692"/>
      <c r="AX525" s="692"/>
      <c r="AY525" s="692"/>
      <c r="AZ525" s="692"/>
      <c r="BA525" s="692"/>
      <c r="BB525" s="692"/>
      <c r="BC525" s="692"/>
      <c r="BD525" s="692"/>
    </row>
    <row r="526" spans="1:56" ht="25" customHeight="1">
      <c r="A526" s="1163"/>
      <c r="B526" s="1191"/>
      <c r="C526" s="1191"/>
      <c r="D526" s="1191"/>
      <c r="E526" s="1191"/>
      <c r="F526" s="1191"/>
      <c r="G526" s="1191"/>
      <c r="H526" s="1191"/>
      <c r="I526" s="1191"/>
      <c r="J526" s="1191"/>
      <c r="K526" s="1191"/>
      <c r="L526" s="1191"/>
      <c r="M526" s="1191"/>
      <c r="N526" s="1191"/>
      <c r="O526" s="1191"/>
      <c r="P526" s="1164"/>
      <c r="Q526" s="1164"/>
      <c r="R526" s="1180"/>
      <c r="S526" s="1180"/>
      <c r="T526" s="1180"/>
      <c r="U526" s="1180"/>
      <c r="V526" s="1180"/>
      <c r="W526" s="1164"/>
      <c r="X526" s="1164"/>
      <c r="Y526" s="1180"/>
      <c r="Z526" s="1180"/>
      <c r="AA526" s="1180"/>
      <c r="AB526" s="1180"/>
      <c r="AC526" s="1180"/>
      <c r="AD526" s="1165"/>
      <c r="AE526" s="1171"/>
      <c r="AF526" s="692"/>
      <c r="AG526" s="692"/>
      <c r="AH526" s="692"/>
      <c r="AI526" s="692"/>
      <c r="AJ526" s="692"/>
      <c r="AK526" s="692"/>
      <c r="AL526" s="692"/>
      <c r="AM526" s="692"/>
      <c r="AN526" s="692"/>
      <c r="AO526" s="692"/>
      <c r="AP526" s="692"/>
      <c r="AQ526" s="692"/>
      <c r="AR526" s="692"/>
      <c r="AS526" s="692"/>
      <c r="AT526" s="692"/>
      <c r="AU526" s="692"/>
      <c r="AV526" s="692"/>
      <c r="AW526" s="692"/>
      <c r="AX526" s="692"/>
      <c r="AY526" s="692"/>
      <c r="AZ526" s="692"/>
      <c r="BA526" s="692"/>
      <c r="BB526" s="692"/>
      <c r="BC526" s="692"/>
      <c r="BD526" s="692"/>
    </row>
    <row r="527" spans="1:56" ht="25" customHeight="1">
      <c r="A527" s="1163"/>
      <c r="B527" s="1191"/>
      <c r="C527" s="1191"/>
      <c r="D527" s="1191"/>
      <c r="E527" s="1191"/>
      <c r="F527" s="1191"/>
      <c r="G527" s="1191"/>
      <c r="H527" s="1191"/>
      <c r="I527" s="1191"/>
      <c r="J527" s="1191"/>
      <c r="K527" s="1191"/>
      <c r="L527" s="1191"/>
      <c r="M527" s="1191"/>
      <c r="N527" s="1191"/>
      <c r="O527" s="1191"/>
      <c r="P527" s="1164"/>
      <c r="Q527" s="1164"/>
      <c r="R527" s="1180"/>
      <c r="S527" s="1165"/>
      <c r="T527" s="1165"/>
      <c r="U527" s="1165"/>
      <c r="V527" s="1165"/>
      <c r="W527" s="1188"/>
      <c r="X527" s="1164"/>
      <c r="Y527" s="1180"/>
      <c r="Z527" s="1180"/>
      <c r="AA527" s="1180"/>
      <c r="AB527" s="1180"/>
      <c r="AC527" s="1180"/>
      <c r="AD527" s="1180"/>
      <c r="AE527" s="1194"/>
      <c r="AF527" s="692"/>
      <c r="AG527" s="692"/>
      <c r="AH527" s="692"/>
      <c r="AI527" s="692"/>
      <c r="AJ527" s="692"/>
      <c r="AK527" s="692"/>
      <c r="AL527" s="692"/>
      <c r="AM527" s="692"/>
      <c r="AN527" s="692"/>
      <c r="AO527" s="692"/>
      <c r="AP527" s="692"/>
      <c r="AQ527" s="692"/>
      <c r="AR527" s="692"/>
      <c r="AS527" s="692"/>
      <c r="AT527" s="692"/>
      <c r="AU527" s="692"/>
      <c r="AV527" s="692"/>
      <c r="AW527" s="692"/>
      <c r="AX527" s="692"/>
      <c r="AY527" s="692"/>
      <c r="AZ527" s="692"/>
      <c r="BA527" s="692"/>
      <c r="BB527" s="692"/>
      <c r="BC527" s="692"/>
      <c r="BD527" s="692"/>
    </row>
    <row r="528" spans="1:56" ht="25" customHeight="1">
      <c r="A528" s="1163"/>
      <c r="B528" s="1191"/>
      <c r="C528" s="1191"/>
      <c r="D528" s="1191"/>
      <c r="E528" s="1191"/>
      <c r="F528" s="1191"/>
      <c r="G528" s="1191"/>
      <c r="H528" s="1191"/>
      <c r="I528" s="1191"/>
      <c r="J528" s="1191"/>
      <c r="K528" s="1191"/>
      <c r="L528" s="1191"/>
      <c r="M528" s="1191"/>
      <c r="N528" s="1191"/>
      <c r="O528" s="1191"/>
      <c r="P528" s="1168"/>
      <c r="Q528" s="1168"/>
      <c r="R528" s="1165"/>
      <c r="S528" s="1165"/>
      <c r="T528" s="1165"/>
      <c r="U528" s="1165"/>
      <c r="V528" s="1165"/>
      <c r="W528" s="1168"/>
      <c r="X528" s="1168"/>
      <c r="Y528" s="1165"/>
      <c r="Z528" s="1165"/>
      <c r="AA528" s="1165"/>
      <c r="AB528" s="1165"/>
      <c r="AC528" s="1165"/>
      <c r="AD528" s="1180"/>
      <c r="AE528" s="1194"/>
      <c r="AF528" s="692"/>
      <c r="AG528" s="692"/>
      <c r="AH528" s="692"/>
      <c r="AI528" s="692"/>
      <c r="AJ528" s="692"/>
      <c r="AK528" s="692"/>
      <c r="AL528" s="692"/>
      <c r="AM528" s="692"/>
      <c r="AN528" s="692"/>
      <c r="AO528" s="692"/>
      <c r="AP528" s="692"/>
      <c r="AQ528" s="692"/>
      <c r="AR528" s="692"/>
      <c r="AS528" s="692"/>
      <c r="AT528" s="692"/>
      <c r="AU528" s="692"/>
      <c r="AV528" s="692"/>
      <c r="AW528" s="692"/>
      <c r="AX528" s="692"/>
      <c r="AY528" s="692"/>
      <c r="AZ528" s="692"/>
      <c r="BA528" s="692"/>
      <c r="BB528" s="692"/>
      <c r="BC528" s="692"/>
      <c r="BD528" s="692"/>
    </row>
    <row r="529" spans="1:56" ht="25" customHeight="1">
      <c r="A529" s="1163"/>
      <c r="B529" s="1191"/>
      <c r="C529" s="1191"/>
      <c r="D529" s="1191"/>
      <c r="E529" s="1191"/>
      <c r="F529" s="1191"/>
      <c r="G529" s="1191"/>
      <c r="H529" s="1191"/>
      <c r="I529" s="1191"/>
      <c r="J529" s="1191"/>
      <c r="K529" s="1191"/>
      <c r="L529" s="1191"/>
      <c r="M529" s="1191"/>
      <c r="N529" s="1191"/>
      <c r="O529" s="1191"/>
      <c r="P529" s="1168"/>
      <c r="Q529" s="1168"/>
      <c r="R529" s="1165"/>
      <c r="S529" s="1180"/>
      <c r="T529" s="1180"/>
      <c r="U529" s="1180"/>
      <c r="V529" s="1180"/>
      <c r="W529" s="1168"/>
      <c r="X529" s="1168"/>
      <c r="Y529" s="1165"/>
      <c r="Z529" s="1165"/>
      <c r="AA529" s="1165"/>
      <c r="AB529" s="1165"/>
      <c r="AC529" s="1165"/>
      <c r="AD529" s="1165"/>
      <c r="AE529" s="1171"/>
      <c r="AF529" s="692"/>
      <c r="AG529" s="692"/>
      <c r="AH529" s="692"/>
      <c r="AI529" s="692"/>
      <c r="AJ529" s="692"/>
      <c r="AK529" s="692"/>
      <c r="AL529" s="692"/>
      <c r="AM529" s="692"/>
      <c r="AN529" s="692"/>
      <c r="AO529" s="692"/>
      <c r="AP529" s="692"/>
      <c r="AQ529" s="692"/>
      <c r="AR529" s="692"/>
      <c r="AS529" s="692"/>
      <c r="AT529" s="692"/>
      <c r="AU529" s="692"/>
      <c r="AV529" s="692"/>
      <c r="AW529" s="692"/>
      <c r="AX529" s="692"/>
      <c r="AY529" s="692"/>
      <c r="AZ529" s="692"/>
      <c r="BA529" s="692"/>
      <c r="BB529" s="692"/>
      <c r="BC529" s="692"/>
      <c r="BD529" s="692"/>
    </row>
    <row r="530" spans="1:56" ht="25" customHeight="1">
      <c r="A530" s="1163"/>
      <c r="B530" s="1191"/>
      <c r="C530" s="1191"/>
      <c r="D530" s="1191"/>
      <c r="E530" s="1191"/>
      <c r="F530" s="1191"/>
      <c r="G530" s="1191"/>
      <c r="H530" s="1191"/>
      <c r="I530" s="1191"/>
      <c r="J530" s="1191"/>
      <c r="K530" s="1191"/>
      <c r="L530" s="1191"/>
      <c r="M530" s="1191"/>
      <c r="N530" s="1191"/>
      <c r="O530" s="1191"/>
      <c r="P530" s="1164"/>
      <c r="Q530" s="1164"/>
      <c r="R530" s="1165"/>
      <c r="S530" s="1165"/>
      <c r="T530" s="1165"/>
      <c r="U530" s="1165"/>
      <c r="V530" s="1165"/>
      <c r="W530" s="1164"/>
      <c r="X530" s="1182"/>
      <c r="Y530" s="1186"/>
      <c r="Z530" s="1186"/>
      <c r="AA530" s="1186"/>
      <c r="AB530" s="1186"/>
      <c r="AC530" s="1186"/>
      <c r="AD530" s="1165"/>
      <c r="AE530" s="1171"/>
      <c r="AF530" s="692"/>
      <c r="AG530" s="692"/>
      <c r="AH530" s="692"/>
      <c r="AI530" s="692"/>
      <c r="AJ530" s="692"/>
      <c r="AK530" s="692"/>
      <c r="AL530" s="692"/>
      <c r="AM530" s="692"/>
      <c r="AN530" s="692"/>
      <c r="AO530" s="692"/>
      <c r="AP530" s="692"/>
      <c r="AQ530" s="692"/>
      <c r="AR530" s="692"/>
      <c r="AS530" s="692"/>
      <c r="AT530" s="692"/>
      <c r="AU530" s="692"/>
      <c r="AV530" s="692"/>
      <c r="AW530" s="692"/>
      <c r="AX530" s="692"/>
      <c r="AY530" s="692"/>
      <c r="AZ530" s="692"/>
      <c r="BA530" s="692"/>
      <c r="BB530" s="692"/>
      <c r="BC530" s="692"/>
      <c r="BD530" s="692"/>
    </row>
    <row r="531" spans="1:56" ht="25" customHeight="1">
      <c r="A531" s="1163"/>
      <c r="B531" s="1191"/>
      <c r="C531" s="1191"/>
      <c r="D531" s="1191"/>
      <c r="E531" s="1191"/>
      <c r="F531" s="1191"/>
      <c r="G531" s="1191"/>
      <c r="H531" s="1191"/>
      <c r="I531" s="1191"/>
      <c r="J531" s="1191"/>
      <c r="K531" s="1191"/>
      <c r="L531" s="1191"/>
      <c r="M531" s="1191"/>
      <c r="N531" s="1191"/>
      <c r="O531" s="1191"/>
      <c r="P531" s="1168"/>
      <c r="Q531" s="1164"/>
      <c r="R531" s="1165"/>
      <c r="S531" s="1165"/>
      <c r="T531" s="1165"/>
      <c r="U531" s="1165"/>
      <c r="V531" s="1165"/>
      <c r="W531" s="1168"/>
      <c r="X531" s="1185"/>
      <c r="Y531" s="1186"/>
      <c r="Z531" s="1186"/>
      <c r="AA531" s="1186"/>
      <c r="AB531" s="1186"/>
      <c r="AC531" s="1186"/>
      <c r="AD531" s="1180"/>
      <c r="AE531" s="1194"/>
      <c r="AF531" s="692"/>
      <c r="AG531" s="692"/>
      <c r="AH531" s="692"/>
      <c r="AI531" s="692"/>
      <c r="AJ531" s="692"/>
      <c r="AK531" s="692"/>
      <c r="AL531" s="692"/>
      <c r="AM531" s="692"/>
      <c r="AN531" s="692"/>
      <c r="AO531" s="692"/>
      <c r="AP531" s="692"/>
      <c r="AQ531" s="692"/>
      <c r="AR531" s="692"/>
      <c r="AS531" s="692"/>
      <c r="AT531" s="692"/>
      <c r="AU531" s="692"/>
      <c r="AV531" s="692"/>
      <c r="AW531" s="692"/>
      <c r="AX531" s="692"/>
      <c r="AY531" s="692"/>
      <c r="AZ531" s="692"/>
      <c r="BA531" s="692"/>
      <c r="BB531" s="692"/>
      <c r="BC531" s="692"/>
      <c r="BD531" s="692"/>
    </row>
    <row r="532" spans="1:56" ht="25" customHeight="1">
      <c r="A532" s="1163"/>
      <c r="B532" s="1191"/>
      <c r="C532" s="1191"/>
      <c r="D532" s="1191"/>
      <c r="E532" s="1191"/>
      <c r="F532" s="1191"/>
      <c r="G532" s="1191"/>
      <c r="H532" s="1191"/>
      <c r="I532" s="1191"/>
      <c r="J532" s="1191"/>
      <c r="K532" s="1191"/>
      <c r="L532" s="1191"/>
      <c r="M532" s="1191"/>
      <c r="N532" s="1191"/>
      <c r="O532" s="1191"/>
      <c r="P532" s="1168"/>
      <c r="Q532" s="1168"/>
      <c r="R532" s="1165"/>
      <c r="S532" s="1165"/>
      <c r="T532" s="1165"/>
      <c r="U532" s="1165"/>
      <c r="V532" s="1165"/>
      <c r="W532" s="1168"/>
      <c r="X532" s="1187"/>
      <c r="Y532" s="1186"/>
      <c r="Z532" s="1186"/>
      <c r="AA532" s="1186"/>
      <c r="AB532" s="1186"/>
      <c r="AC532" s="1186"/>
      <c r="AD532" s="1180"/>
      <c r="AE532" s="1194"/>
      <c r="AF532" s="692"/>
      <c r="AG532" s="692"/>
      <c r="AH532" s="692"/>
      <c r="AI532" s="692"/>
      <c r="AJ532" s="692"/>
      <c r="AK532" s="692"/>
      <c r="AL532" s="692"/>
      <c r="AM532" s="692"/>
      <c r="AN532" s="692"/>
      <c r="AO532" s="692"/>
      <c r="AP532" s="692"/>
      <c r="AQ532" s="692"/>
      <c r="AR532" s="692"/>
      <c r="AS532" s="692"/>
      <c r="AT532" s="692"/>
      <c r="AU532" s="692"/>
      <c r="AV532" s="692"/>
      <c r="AW532" s="692"/>
      <c r="AX532" s="692"/>
      <c r="AY532" s="692"/>
      <c r="AZ532" s="692"/>
      <c r="BA532" s="692"/>
      <c r="BB532" s="692"/>
      <c r="BC532" s="692"/>
      <c r="BD532" s="692"/>
    </row>
    <row r="533" spans="1:56" ht="25" customHeight="1">
      <c r="A533" s="1163"/>
      <c r="B533" s="1191"/>
      <c r="C533" s="1191"/>
      <c r="D533" s="1191"/>
      <c r="E533" s="1191"/>
      <c r="F533" s="1191"/>
      <c r="G533" s="1191"/>
      <c r="H533" s="1191"/>
      <c r="I533" s="1191"/>
      <c r="J533" s="1191"/>
      <c r="K533" s="1191"/>
      <c r="L533" s="1191"/>
      <c r="M533" s="1191"/>
      <c r="N533" s="1191"/>
      <c r="O533" s="1191"/>
      <c r="P533" s="1168"/>
      <c r="Q533" s="1168"/>
      <c r="R533" s="1165"/>
      <c r="S533" s="1165"/>
      <c r="T533" s="1165"/>
      <c r="U533" s="1165"/>
      <c r="V533" s="1165"/>
      <c r="W533" s="1168"/>
      <c r="X533" s="1187"/>
      <c r="Y533" s="1186"/>
      <c r="Z533" s="1186"/>
      <c r="AA533" s="1186"/>
      <c r="AB533" s="1186"/>
      <c r="AC533" s="1186"/>
      <c r="AD533" s="1165"/>
      <c r="AE533" s="1171"/>
      <c r="AF533" s="692"/>
      <c r="AG533" s="692"/>
      <c r="AH533" s="692"/>
      <c r="AI533" s="692"/>
      <c r="AJ533" s="692"/>
      <c r="AK533" s="692"/>
      <c r="AL533" s="692"/>
      <c r="AM533" s="692"/>
      <c r="AN533" s="692"/>
      <c r="AO533" s="692"/>
      <c r="AP533" s="692"/>
      <c r="AQ533" s="692"/>
      <c r="AR533" s="692"/>
      <c r="AS533" s="692"/>
      <c r="AT533" s="692"/>
      <c r="AU533" s="692"/>
      <c r="AV533" s="692"/>
      <c r="AW533" s="692"/>
      <c r="AX533" s="692"/>
      <c r="AY533" s="692"/>
      <c r="AZ533" s="692"/>
      <c r="BA533" s="692"/>
      <c r="BB533" s="692"/>
      <c r="BC533" s="692"/>
      <c r="BD533" s="692"/>
    </row>
    <row r="534" spans="1:56" ht="25" customHeight="1">
      <c r="A534" s="1163"/>
      <c r="B534" s="1191"/>
      <c r="C534" s="1191"/>
      <c r="D534" s="1191"/>
      <c r="E534" s="1191"/>
      <c r="F534" s="1191"/>
      <c r="G534" s="1191"/>
      <c r="H534" s="1191"/>
      <c r="I534" s="1191"/>
      <c r="J534" s="1191"/>
      <c r="K534" s="1191"/>
      <c r="L534" s="1191"/>
      <c r="M534" s="1191"/>
      <c r="N534" s="1191"/>
      <c r="O534" s="1191"/>
      <c r="P534" s="1171"/>
      <c r="Q534" s="1190"/>
      <c r="R534" s="1171"/>
      <c r="S534" s="1171"/>
      <c r="T534" s="1171"/>
      <c r="U534" s="1190"/>
      <c r="V534" s="1171"/>
      <c r="W534" s="1171"/>
      <c r="X534" s="1190"/>
      <c r="Y534" s="1171"/>
      <c r="Z534" s="1171"/>
      <c r="AA534" s="1171"/>
      <c r="AB534" s="1190"/>
      <c r="AC534" s="1171"/>
      <c r="AD534" s="1171"/>
      <c r="AE534" s="1171"/>
      <c r="AF534" s="692"/>
      <c r="AG534" s="692"/>
      <c r="AH534" s="692"/>
      <c r="AI534" s="692"/>
      <c r="AJ534" s="692"/>
      <c r="AK534" s="692"/>
      <c r="AL534" s="692"/>
      <c r="AM534" s="692"/>
      <c r="AN534" s="692"/>
      <c r="AO534" s="692"/>
      <c r="AP534" s="692"/>
      <c r="AQ534" s="692"/>
      <c r="AR534" s="692"/>
      <c r="AS534" s="692"/>
      <c r="AT534" s="692"/>
      <c r="AU534" s="692"/>
      <c r="AV534" s="692"/>
      <c r="AW534" s="692"/>
      <c r="AX534" s="692"/>
      <c r="AY534" s="692"/>
      <c r="AZ534" s="692"/>
      <c r="BA534" s="692"/>
      <c r="BB534" s="692"/>
      <c r="BC534" s="692"/>
      <c r="BD534" s="692"/>
    </row>
    <row r="535" spans="1:56" ht="25" customHeight="1">
      <c r="A535" s="1163"/>
      <c r="B535" s="1191"/>
      <c r="C535" s="1191"/>
      <c r="D535" s="1191"/>
      <c r="E535" s="1191"/>
      <c r="F535" s="1191"/>
      <c r="G535" s="1191"/>
      <c r="H535" s="1191"/>
      <c r="I535" s="1191"/>
      <c r="J535" s="1191"/>
      <c r="K535" s="1191"/>
      <c r="L535" s="1191"/>
      <c r="M535" s="1191"/>
      <c r="N535" s="1191"/>
      <c r="O535" s="1191"/>
      <c r="P535" s="1171"/>
      <c r="Q535" s="1170"/>
      <c r="R535" s="1171"/>
      <c r="S535" s="1171"/>
      <c r="T535" s="1171"/>
      <c r="U535" s="1170"/>
      <c r="V535" s="1171"/>
      <c r="W535" s="1171"/>
      <c r="X535" s="1170"/>
      <c r="Y535" s="1171"/>
      <c r="Z535" s="1171"/>
      <c r="AA535" s="1171"/>
      <c r="AB535" s="1170"/>
      <c r="AC535" s="1171"/>
      <c r="AD535" s="1171"/>
      <c r="AE535" s="1171"/>
      <c r="AF535" s="692"/>
      <c r="AG535" s="692"/>
      <c r="AH535" s="692"/>
      <c r="AI535" s="692"/>
      <c r="AJ535" s="692"/>
      <c r="AK535" s="692"/>
      <c r="AL535" s="692"/>
      <c r="AM535" s="692"/>
      <c r="AN535" s="692"/>
      <c r="AO535" s="692"/>
      <c r="AP535" s="692"/>
      <c r="AQ535" s="692"/>
      <c r="AR535" s="692"/>
      <c r="AS535" s="692"/>
      <c r="AT535" s="692"/>
      <c r="AU535" s="692"/>
      <c r="AV535" s="692"/>
      <c r="AW535" s="692"/>
      <c r="AX535" s="692"/>
      <c r="AY535" s="692"/>
      <c r="AZ535" s="692"/>
      <c r="BA535" s="692"/>
      <c r="BB535" s="692"/>
      <c r="BC535" s="692"/>
      <c r="BD535" s="692"/>
    </row>
    <row r="536" spans="1:56" ht="25" customHeight="1">
      <c r="A536" s="1163"/>
      <c r="B536" s="1191"/>
      <c r="C536" s="1191"/>
      <c r="D536" s="1191"/>
      <c r="E536" s="1191"/>
      <c r="F536" s="1191"/>
      <c r="G536" s="1191"/>
      <c r="H536" s="1191"/>
      <c r="I536" s="1191"/>
      <c r="J536" s="1191"/>
      <c r="K536" s="1191"/>
      <c r="L536" s="1191"/>
      <c r="M536" s="1191"/>
      <c r="N536" s="1191"/>
      <c r="O536" s="1191"/>
      <c r="P536" s="1171"/>
      <c r="Q536" s="1171"/>
      <c r="R536" s="1171"/>
      <c r="S536" s="1171"/>
      <c r="T536" s="1171"/>
      <c r="U536" s="1171"/>
      <c r="V536" s="1171"/>
      <c r="W536" s="1171"/>
      <c r="X536" s="1171"/>
      <c r="Y536" s="1171"/>
      <c r="Z536" s="1171"/>
      <c r="AA536" s="1171"/>
      <c r="AB536" s="1171"/>
      <c r="AC536" s="1171"/>
      <c r="AD536" s="1171"/>
      <c r="AE536" s="1171"/>
      <c r="AF536" s="692"/>
      <c r="AG536" s="692"/>
      <c r="AH536" s="692"/>
      <c r="AI536" s="692"/>
      <c r="AJ536" s="692"/>
      <c r="AK536" s="692"/>
      <c r="AL536" s="692"/>
      <c r="AM536" s="692"/>
      <c r="AN536" s="692"/>
      <c r="AO536" s="692"/>
      <c r="AP536" s="692"/>
      <c r="AQ536" s="692"/>
      <c r="AR536" s="692"/>
      <c r="AS536" s="692"/>
      <c r="AT536" s="692"/>
      <c r="AU536" s="692"/>
      <c r="AV536" s="692"/>
      <c r="AW536" s="692"/>
      <c r="AX536" s="692"/>
      <c r="AY536" s="692"/>
      <c r="AZ536" s="692"/>
      <c r="BA536" s="692"/>
      <c r="BB536" s="692"/>
      <c r="BC536" s="692"/>
      <c r="BD536" s="692"/>
    </row>
    <row r="537" spans="1:56" ht="25" customHeight="1">
      <c r="A537" s="1163"/>
      <c r="B537" s="1191"/>
      <c r="C537" s="1191"/>
      <c r="D537" s="1191"/>
      <c r="E537" s="1191"/>
      <c r="F537" s="1191"/>
      <c r="G537" s="1191"/>
      <c r="H537" s="1191"/>
      <c r="I537" s="1191"/>
      <c r="J537" s="1191"/>
      <c r="K537" s="1191"/>
      <c r="L537" s="1191"/>
      <c r="M537" s="1191"/>
      <c r="N537" s="1191"/>
      <c r="O537" s="1191"/>
      <c r="P537" s="1171"/>
      <c r="Q537" s="1171"/>
      <c r="R537" s="1171"/>
      <c r="S537" s="1171"/>
      <c r="T537" s="1171"/>
      <c r="U537" s="1171"/>
      <c r="V537" s="1171"/>
      <c r="W537" s="1171"/>
      <c r="X537" s="1171"/>
      <c r="Y537" s="1171"/>
      <c r="Z537" s="1171"/>
      <c r="AA537" s="1171"/>
      <c r="AB537" s="1171"/>
      <c r="AC537" s="1171"/>
      <c r="AD537" s="1171"/>
      <c r="AE537" s="1171"/>
      <c r="AF537" s="692"/>
      <c r="AG537" s="692"/>
      <c r="AH537" s="692"/>
      <c r="AI537" s="692"/>
      <c r="AJ537" s="692"/>
      <c r="AK537" s="692"/>
      <c r="AL537" s="692"/>
      <c r="AM537" s="692"/>
      <c r="AN537" s="692"/>
      <c r="AO537" s="692"/>
      <c r="AP537" s="692"/>
      <c r="AQ537" s="692"/>
      <c r="AR537" s="692"/>
      <c r="AS537" s="692"/>
      <c r="AT537" s="692"/>
      <c r="AU537" s="692"/>
      <c r="AV537" s="692"/>
      <c r="AW537" s="692"/>
      <c r="AX537" s="692"/>
      <c r="AY537" s="692"/>
      <c r="AZ537" s="692"/>
      <c r="BA537" s="692"/>
      <c r="BB537" s="692"/>
      <c r="BC537" s="692"/>
      <c r="BD537" s="692"/>
    </row>
    <row r="538" spans="1:56" ht="25" customHeight="1">
      <c r="A538" s="1163"/>
      <c r="B538" s="1191"/>
      <c r="C538" s="1191"/>
      <c r="D538" s="1191"/>
      <c r="E538" s="1191"/>
      <c r="F538" s="1191"/>
      <c r="G538" s="1191"/>
      <c r="H538" s="1191"/>
      <c r="I538" s="1191"/>
      <c r="J538" s="1195"/>
      <c r="K538" s="1191"/>
      <c r="L538" s="1191"/>
      <c r="M538" s="1191"/>
      <c r="N538" s="1191"/>
      <c r="O538" s="1191"/>
      <c r="P538" s="1191"/>
      <c r="Q538" s="1191"/>
      <c r="R538" s="1191"/>
      <c r="S538" s="1191"/>
      <c r="T538" s="1191"/>
      <c r="U538" s="1191"/>
      <c r="V538" s="1191"/>
      <c r="W538" s="1191"/>
      <c r="X538" s="1191"/>
      <c r="Y538" s="1191"/>
      <c r="Z538" s="1191"/>
      <c r="AA538" s="1163"/>
      <c r="AB538" s="1191"/>
      <c r="AC538" s="1191"/>
      <c r="AD538" s="1191"/>
      <c r="AE538" s="1191"/>
      <c r="AF538" s="692"/>
      <c r="AG538" s="692"/>
      <c r="AH538" s="692"/>
      <c r="AI538" s="692"/>
      <c r="AJ538" s="692"/>
      <c r="AK538" s="692"/>
      <c r="AL538" s="692"/>
      <c r="AM538" s="692"/>
      <c r="AN538" s="692"/>
      <c r="AO538" s="692"/>
      <c r="AP538" s="692"/>
      <c r="AQ538" s="692"/>
      <c r="AR538" s="692"/>
      <c r="AS538" s="692"/>
      <c r="AT538" s="692"/>
      <c r="AU538" s="692"/>
      <c r="AV538" s="692"/>
      <c r="AW538" s="692"/>
      <c r="AX538" s="692"/>
      <c r="AY538" s="692"/>
      <c r="AZ538" s="692"/>
      <c r="BA538" s="692"/>
      <c r="BB538" s="692"/>
      <c r="BC538" s="692"/>
      <c r="BD538" s="692"/>
    </row>
    <row r="539" spans="1:56" ht="25" customHeight="1">
      <c r="A539" s="1163"/>
      <c r="B539" s="1163"/>
      <c r="C539" s="1163"/>
      <c r="D539" s="1163"/>
      <c r="E539" s="1163"/>
      <c r="F539" s="1163"/>
      <c r="G539" s="1163"/>
      <c r="H539" s="1163"/>
      <c r="I539" s="1163"/>
      <c r="J539" s="1163"/>
      <c r="K539" s="1163"/>
      <c r="L539" s="1163"/>
      <c r="M539" s="1163"/>
      <c r="N539" s="1163"/>
      <c r="O539" s="1163"/>
      <c r="P539" s="1163"/>
      <c r="Q539" s="1163"/>
      <c r="R539" s="1163"/>
      <c r="S539" s="1163"/>
      <c r="T539" s="1163"/>
      <c r="U539" s="1163"/>
      <c r="V539" s="1163"/>
      <c r="W539" s="1163"/>
      <c r="X539" s="1163"/>
      <c r="Y539" s="1163"/>
      <c r="Z539" s="1163"/>
      <c r="AA539" s="1191"/>
      <c r="AB539" s="1191"/>
      <c r="AC539" s="1191"/>
      <c r="AD539" s="1191"/>
      <c r="AE539" s="1191"/>
    </row>
    <row r="540" spans="1:56" ht="25" customHeight="1">
      <c r="A540" s="1163"/>
      <c r="B540" s="1163"/>
      <c r="C540" s="1163"/>
      <c r="D540" s="1163"/>
      <c r="E540" s="1163"/>
      <c r="F540" s="1163"/>
      <c r="G540" s="1163"/>
      <c r="H540" s="1163"/>
      <c r="I540" s="1163"/>
      <c r="J540" s="1163"/>
      <c r="K540" s="1163"/>
      <c r="L540" s="1163"/>
      <c r="M540" s="1163"/>
      <c r="N540" s="1163"/>
      <c r="O540" s="1163"/>
      <c r="P540" s="1163"/>
      <c r="Q540" s="1163"/>
      <c r="R540" s="1163"/>
      <c r="S540" s="1163"/>
      <c r="T540" s="1163"/>
      <c r="U540" s="1163"/>
      <c r="V540" s="1163"/>
      <c r="W540" s="1163"/>
      <c r="X540" s="1163"/>
      <c r="Y540" s="1163"/>
      <c r="Z540" s="1163"/>
      <c r="AA540" s="1191"/>
      <c r="AB540" s="1191"/>
      <c r="AC540" s="1191"/>
      <c r="AD540" s="1191"/>
      <c r="AE540" s="1191"/>
    </row>
    <row r="541" spans="1:56" ht="25" customHeight="1">
      <c r="A541" s="1163"/>
      <c r="B541" s="1163"/>
      <c r="C541" s="1163"/>
      <c r="D541" s="1163"/>
      <c r="E541" s="1163"/>
      <c r="F541" s="1163"/>
      <c r="G541" s="1163"/>
      <c r="H541" s="1163"/>
      <c r="I541" s="1163"/>
      <c r="J541" s="1163"/>
      <c r="K541" s="1163"/>
      <c r="L541" s="1163"/>
      <c r="M541" s="1163"/>
      <c r="N541" s="1163"/>
      <c r="O541" s="1163"/>
      <c r="P541" s="1163"/>
      <c r="Q541" s="1163"/>
      <c r="R541" s="1163"/>
      <c r="S541" s="1163"/>
      <c r="T541" s="1163"/>
      <c r="U541" s="1163"/>
      <c r="V541" s="1163"/>
      <c r="W541" s="1163"/>
      <c r="X541" s="1163"/>
      <c r="Y541" s="1163"/>
      <c r="Z541" s="1163"/>
      <c r="AA541" s="1191"/>
      <c r="AB541" s="1191"/>
      <c r="AC541" s="1191"/>
      <c r="AD541" s="1191"/>
      <c r="AE541" s="1191"/>
    </row>
    <row r="542" spans="1:56" ht="25" customHeight="1">
      <c r="A542" s="1163"/>
      <c r="B542" s="1163"/>
      <c r="C542" s="1163"/>
      <c r="D542" s="1163"/>
      <c r="E542" s="1163"/>
      <c r="F542" s="1163"/>
      <c r="G542" s="1163"/>
      <c r="H542" s="1163"/>
      <c r="I542" s="1163"/>
      <c r="J542" s="1163"/>
      <c r="K542" s="1163"/>
      <c r="L542" s="1163"/>
      <c r="M542" s="1163"/>
      <c r="N542" s="1163"/>
      <c r="O542" s="1163"/>
      <c r="P542" s="1163"/>
      <c r="Q542" s="1163"/>
      <c r="R542" s="1163"/>
      <c r="S542" s="1163"/>
      <c r="T542" s="1163"/>
      <c r="U542" s="1163"/>
      <c r="V542" s="1163"/>
      <c r="W542" s="1163"/>
      <c r="X542" s="1163"/>
      <c r="Y542" s="1163"/>
      <c r="Z542" s="1163"/>
      <c r="AA542" s="1191"/>
      <c r="AB542" s="1191"/>
      <c r="AC542" s="1191"/>
      <c r="AD542" s="1191"/>
      <c r="AE542" s="1191"/>
    </row>
    <row r="543" spans="1:56" ht="25" customHeight="1">
      <c r="A543" s="1163"/>
      <c r="B543" s="1163"/>
      <c r="C543" s="1163"/>
      <c r="D543" s="1163"/>
      <c r="E543" s="1163"/>
      <c r="F543" s="1163"/>
      <c r="G543" s="1163"/>
      <c r="H543" s="1163"/>
      <c r="I543" s="1163"/>
      <c r="J543" s="1163"/>
      <c r="K543" s="1163"/>
      <c r="L543" s="1163"/>
      <c r="M543" s="1163"/>
      <c r="N543" s="1163"/>
      <c r="O543" s="1163"/>
      <c r="P543" s="1163"/>
      <c r="Q543" s="1163"/>
      <c r="R543" s="1163"/>
      <c r="S543" s="1163"/>
      <c r="T543" s="1163"/>
      <c r="U543" s="1163"/>
      <c r="V543" s="1163"/>
      <c r="W543" s="1163"/>
      <c r="X543" s="1163"/>
      <c r="Y543" s="1163"/>
      <c r="Z543" s="1163"/>
      <c r="AA543" s="1191"/>
      <c r="AB543" s="1191"/>
      <c r="AC543" s="1191"/>
      <c r="AD543" s="1191"/>
      <c r="AE543" s="1191"/>
    </row>
    <row r="544" spans="1:56" ht="25" customHeight="1">
      <c r="A544" s="1163"/>
      <c r="B544" s="1163"/>
      <c r="C544" s="1163"/>
      <c r="D544" s="1163"/>
      <c r="E544" s="1163"/>
      <c r="F544" s="1163"/>
      <c r="G544" s="1163"/>
      <c r="H544" s="1163"/>
      <c r="I544" s="1163"/>
      <c r="J544" s="1163"/>
      <c r="K544" s="1163"/>
      <c r="L544" s="1163"/>
      <c r="M544" s="1163"/>
      <c r="N544" s="1163"/>
      <c r="O544" s="1163"/>
      <c r="P544" s="1163"/>
      <c r="Q544" s="1163"/>
      <c r="R544" s="1163"/>
      <c r="S544" s="1163"/>
      <c r="T544" s="1163"/>
      <c r="U544" s="1163"/>
      <c r="V544" s="1163"/>
      <c r="W544" s="1163"/>
      <c r="X544" s="1163"/>
      <c r="Y544" s="1163"/>
      <c r="Z544" s="1163"/>
      <c r="AA544" s="1191"/>
      <c r="AB544" s="1191"/>
      <c r="AC544" s="1191"/>
      <c r="AD544" s="1191"/>
      <c r="AE544" s="1191"/>
    </row>
    <row r="545" spans="1:31" ht="25" customHeight="1">
      <c r="A545" s="1163"/>
      <c r="B545" s="1163"/>
      <c r="C545" s="1163"/>
      <c r="D545" s="1163"/>
      <c r="E545" s="1163"/>
      <c r="F545" s="1163"/>
      <c r="G545" s="1163"/>
      <c r="H545" s="1163"/>
      <c r="I545" s="1163"/>
      <c r="J545" s="1163"/>
      <c r="K545" s="1163"/>
      <c r="L545" s="1163"/>
      <c r="M545" s="1163"/>
      <c r="N545" s="1163"/>
      <c r="O545" s="1163"/>
      <c r="P545" s="1163"/>
      <c r="Q545" s="1163"/>
      <c r="R545" s="1163"/>
      <c r="S545" s="1163"/>
      <c r="T545" s="1163"/>
      <c r="U545" s="1163"/>
      <c r="V545" s="1163"/>
      <c r="W545" s="1163"/>
      <c r="X545" s="1163"/>
      <c r="Y545" s="1163"/>
      <c r="Z545" s="1163"/>
      <c r="AA545" s="1191"/>
      <c r="AB545" s="1191"/>
      <c r="AC545" s="1191"/>
      <c r="AD545" s="1191"/>
      <c r="AE545" s="1191"/>
    </row>
    <row r="546" spans="1:31" ht="25" customHeight="1">
      <c r="A546" s="1163"/>
      <c r="B546" s="1163"/>
      <c r="C546" s="1163"/>
      <c r="D546" s="1163"/>
      <c r="E546" s="1163"/>
      <c r="F546" s="1163"/>
      <c r="G546" s="1163"/>
      <c r="H546" s="1163"/>
      <c r="I546" s="1163"/>
      <c r="J546" s="1163"/>
      <c r="K546" s="1163"/>
      <c r="L546" s="1163"/>
      <c r="M546" s="1163"/>
      <c r="N546" s="1163"/>
      <c r="O546" s="1163"/>
      <c r="P546" s="1163"/>
      <c r="Q546" s="1163"/>
      <c r="R546" s="1163"/>
      <c r="S546" s="1163"/>
      <c r="T546" s="1163"/>
      <c r="U546" s="1163"/>
      <c r="V546" s="1163"/>
      <c r="W546" s="1163"/>
      <c r="X546" s="1163"/>
      <c r="Y546" s="1163"/>
      <c r="Z546" s="1163"/>
      <c r="AA546" s="1191"/>
      <c r="AB546" s="1191"/>
      <c r="AC546" s="1191"/>
      <c r="AD546" s="1191"/>
      <c r="AE546" s="1191"/>
    </row>
    <row r="547" spans="1:31" ht="25" customHeight="1">
      <c r="A547" s="1163"/>
      <c r="B547" s="1163"/>
      <c r="C547" s="1163"/>
      <c r="D547" s="1163"/>
      <c r="E547" s="1163"/>
      <c r="F547" s="1163"/>
      <c r="G547" s="1163"/>
      <c r="H547" s="1163"/>
      <c r="I547" s="1163"/>
      <c r="J547" s="1163"/>
      <c r="K547" s="1163"/>
      <c r="L547" s="1163"/>
      <c r="M547" s="1163"/>
      <c r="N547" s="1163"/>
      <c r="O547" s="1163"/>
      <c r="P547" s="1163"/>
      <c r="Q547" s="1163"/>
      <c r="R547" s="1163"/>
      <c r="S547" s="1163"/>
      <c r="T547" s="1163"/>
      <c r="U547" s="1163"/>
      <c r="V547" s="1163"/>
      <c r="W547" s="1163"/>
      <c r="X547" s="1163"/>
      <c r="Y547" s="1163"/>
      <c r="Z547" s="1163"/>
      <c r="AA547" s="1191"/>
      <c r="AB547" s="1191"/>
      <c r="AC547" s="1191"/>
      <c r="AD547" s="1191"/>
      <c r="AE547" s="1191"/>
    </row>
    <row r="548" spans="1:31" ht="25" customHeight="1">
      <c r="A548" s="1163"/>
      <c r="B548" s="1163"/>
      <c r="C548" s="1163"/>
      <c r="D548" s="1163"/>
      <c r="E548" s="1163"/>
      <c r="F548" s="1163"/>
      <c r="G548" s="1163"/>
      <c r="H548" s="1163"/>
      <c r="I548" s="1163"/>
      <c r="J548" s="1163"/>
      <c r="K548" s="1163"/>
      <c r="L548" s="1163"/>
      <c r="M548" s="1163"/>
      <c r="N548" s="1163"/>
      <c r="O548" s="1163"/>
      <c r="P548" s="1163"/>
      <c r="Q548" s="1163"/>
      <c r="R548" s="1163"/>
      <c r="S548" s="1163"/>
      <c r="T548" s="1163"/>
      <c r="U548" s="1163"/>
      <c r="V548" s="1163"/>
      <c r="W548" s="1163"/>
      <c r="X548" s="1163"/>
      <c r="Y548" s="1163"/>
      <c r="Z548" s="1163"/>
      <c r="AA548" s="1191"/>
      <c r="AB548" s="1191"/>
      <c r="AC548" s="1191"/>
      <c r="AD548" s="1191"/>
      <c r="AE548" s="1191"/>
    </row>
    <row r="549" spans="1:31" ht="25" customHeight="1">
      <c r="A549" s="1163"/>
      <c r="B549" s="1163"/>
      <c r="C549" s="1163"/>
      <c r="D549" s="1163"/>
      <c r="E549" s="1163"/>
      <c r="F549" s="1163"/>
      <c r="G549" s="1163"/>
      <c r="H549" s="1163"/>
      <c r="I549" s="1163"/>
      <c r="J549" s="1163"/>
      <c r="K549" s="1163"/>
      <c r="L549" s="1163"/>
      <c r="M549" s="1163"/>
      <c r="N549" s="1163"/>
      <c r="O549" s="1163"/>
      <c r="P549" s="1163"/>
      <c r="Q549" s="1163"/>
      <c r="R549" s="1163"/>
      <c r="S549" s="1163"/>
      <c r="T549" s="1163"/>
      <c r="U549" s="1163"/>
      <c r="V549" s="1163"/>
      <c r="W549" s="1163"/>
      <c r="X549" s="1163"/>
      <c r="Y549" s="1163"/>
      <c r="Z549" s="1163"/>
      <c r="AA549" s="1191"/>
      <c r="AB549" s="1191"/>
      <c r="AC549" s="1191"/>
      <c r="AD549" s="1191"/>
      <c r="AE549" s="1191"/>
    </row>
    <row r="550" spans="1:31" ht="25" customHeight="1">
      <c r="A550" s="1163"/>
      <c r="B550" s="1163"/>
      <c r="C550" s="1163"/>
      <c r="D550" s="1163"/>
      <c r="E550" s="1163"/>
      <c r="F550" s="1163"/>
      <c r="G550" s="1163"/>
      <c r="H550" s="1163"/>
      <c r="I550" s="1163"/>
      <c r="J550" s="1163"/>
      <c r="K550" s="1163"/>
      <c r="L550" s="1163"/>
      <c r="M550" s="1163"/>
      <c r="N550" s="1163"/>
      <c r="O550" s="1163"/>
      <c r="P550" s="1163"/>
      <c r="Q550" s="1163"/>
      <c r="R550" s="1163"/>
      <c r="S550" s="1163"/>
      <c r="T550" s="1163"/>
      <c r="U550" s="1163"/>
      <c r="V550" s="1163"/>
      <c r="W550" s="1163"/>
      <c r="X550" s="1163"/>
      <c r="Y550" s="1163"/>
      <c r="Z550" s="1163"/>
      <c r="AA550" s="1191"/>
      <c r="AB550" s="1191"/>
      <c r="AC550" s="1191"/>
      <c r="AD550" s="1191"/>
      <c r="AE550" s="1191"/>
    </row>
    <row r="551" spans="1:31" ht="25" customHeight="1">
      <c r="A551" s="1163"/>
      <c r="B551" s="1163"/>
      <c r="C551" s="1163"/>
      <c r="D551" s="1163"/>
      <c r="E551" s="1163"/>
      <c r="F551" s="1163"/>
      <c r="G551" s="1163"/>
      <c r="H551" s="1163"/>
      <c r="I551" s="1163"/>
      <c r="J551" s="1163"/>
      <c r="K551" s="1163"/>
      <c r="L551" s="1163"/>
      <c r="M551" s="1163"/>
      <c r="N551" s="1163"/>
      <c r="O551" s="1163"/>
      <c r="P551" s="1163"/>
      <c r="Q551" s="1163"/>
      <c r="R551" s="1163"/>
      <c r="S551" s="1163"/>
      <c r="T551" s="1163"/>
      <c r="U551" s="1163"/>
      <c r="V551" s="1163"/>
      <c r="W551" s="1163"/>
      <c r="X551" s="1163"/>
      <c r="Y551" s="1163"/>
      <c r="Z551" s="1163"/>
      <c r="AA551" s="1191"/>
      <c r="AB551" s="1191"/>
      <c r="AC551" s="1191"/>
      <c r="AD551" s="1191"/>
      <c r="AE551" s="1191"/>
    </row>
    <row r="552" spans="1:31" ht="25" customHeight="1">
      <c r="A552" s="1163"/>
      <c r="B552" s="1163"/>
      <c r="C552" s="1163"/>
      <c r="D552" s="1163"/>
      <c r="E552" s="1163"/>
      <c r="F552" s="1163"/>
      <c r="G552" s="1163"/>
      <c r="H552" s="1163"/>
      <c r="I552" s="1163"/>
      <c r="J552" s="1163"/>
      <c r="K552" s="1163"/>
      <c r="L552" s="1163"/>
      <c r="M552" s="1163"/>
      <c r="N552" s="1163"/>
      <c r="O552" s="1163"/>
      <c r="P552" s="1163"/>
      <c r="Q552" s="1163"/>
      <c r="R552" s="1163"/>
      <c r="S552" s="1163"/>
      <c r="T552" s="1163"/>
      <c r="U552" s="1163"/>
      <c r="V552" s="1163"/>
      <c r="W552" s="1163"/>
      <c r="X552" s="1163"/>
      <c r="Y552" s="1163"/>
      <c r="Z552" s="1163"/>
      <c r="AA552" s="1191"/>
      <c r="AB552" s="1191"/>
      <c r="AC552" s="1191"/>
      <c r="AD552" s="1191"/>
      <c r="AE552" s="1191"/>
    </row>
    <row r="553" spans="1:31" ht="25" customHeight="1">
      <c r="A553" s="1163"/>
      <c r="B553" s="1163"/>
      <c r="C553" s="1163"/>
      <c r="D553" s="1163"/>
      <c r="E553" s="1163"/>
      <c r="F553" s="1163"/>
      <c r="G553" s="1163"/>
      <c r="H553" s="1163"/>
      <c r="I553" s="1163"/>
      <c r="J553" s="1163"/>
      <c r="K553" s="1163"/>
      <c r="L553" s="1163"/>
      <c r="M553" s="1163"/>
      <c r="N553" s="1163"/>
      <c r="O553" s="1163"/>
      <c r="P553" s="1163"/>
      <c r="Q553" s="1163"/>
      <c r="R553" s="1163"/>
      <c r="S553" s="1163"/>
      <c r="T553" s="1163"/>
      <c r="U553" s="1163"/>
      <c r="V553" s="1163"/>
      <c r="W553" s="1163"/>
      <c r="X553" s="1163"/>
      <c r="Y553" s="1163"/>
      <c r="Z553" s="1163"/>
      <c r="AA553" s="1191"/>
      <c r="AB553" s="1191"/>
      <c r="AC553" s="1191"/>
      <c r="AD553" s="1191"/>
      <c r="AE553" s="1191"/>
    </row>
    <row r="554" spans="1:31" ht="25" customHeight="1">
      <c r="A554" s="1163"/>
      <c r="B554" s="1163"/>
      <c r="C554" s="1163"/>
      <c r="D554" s="1163"/>
      <c r="E554" s="1163"/>
      <c r="F554" s="1163"/>
      <c r="G554" s="1163"/>
      <c r="H554" s="1163"/>
      <c r="I554" s="1163"/>
      <c r="J554" s="1163"/>
      <c r="K554" s="1163"/>
      <c r="L554" s="1163"/>
      <c r="M554" s="1163"/>
      <c r="N554" s="1163"/>
      <c r="O554" s="1163"/>
      <c r="P554" s="1163"/>
      <c r="Q554" s="1163"/>
      <c r="R554" s="1163"/>
      <c r="S554" s="1163"/>
      <c r="T554" s="1163"/>
      <c r="U554" s="1163"/>
      <c r="V554" s="1163"/>
      <c r="W554" s="1163"/>
      <c r="X554" s="1163"/>
      <c r="Y554" s="1163"/>
      <c r="Z554" s="1163"/>
      <c r="AA554" s="1191"/>
      <c r="AB554" s="1191"/>
      <c r="AC554" s="1191"/>
      <c r="AD554" s="1191"/>
      <c r="AE554" s="1191"/>
    </row>
    <row r="555" spans="1:31" ht="25" customHeight="1">
      <c r="A555" s="1163"/>
      <c r="B555" s="1163"/>
      <c r="C555" s="1163"/>
      <c r="D555" s="1163"/>
      <c r="E555" s="1163"/>
      <c r="F555" s="1163"/>
      <c r="G555" s="1163"/>
      <c r="H555" s="1163"/>
      <c r="I555" s="1163"/>
      <c r="J555" s="1163"/>
      <c r="K555" s="1163"/>
      <c r="L555" s="1163"/>
      <c r="M555" s="1163"/>
      <c r="N555" s="1163"/>
      <c r="O555" s="1163"/>
      <c r="P555" s="1163"/>
      <c r="Q555" s="1163"/>
      <c r="R555" s="1163"/>
      <c r="S555" s="1163"/>
      <c r="T555" s="1163"/>
      <c r="U555" s="1163"/>
      <c r="V555" s="1163"/>
      <c r="W555" s="1163"/>
      <c r="X555" s="1163"/>
      <c r="Y555" s="1163"/>
      <c r="Z555" s="1163"/>
      <c r="AA555" s="1191"/>
      <c r="AB555" s="1191"/>
      <c r="AC555" s="1191"/>
      <c r="AD555" s="1191"/>
      <c r="AE555" s="1191"/>
    </row>
    <row r="556" spans="1:31" ht="25" customHeight="1">
      <c r="A556" s="1163"/>
      <c r="B556" s="1163"/>
      <c r="C556" s="1163"/>
      <c r="D556" s="1163"/>
      <c r="E556" s="1163"/>
      <c r="F556" s="1163"/>
      <c r="G556" s="1163"/>
      <c r="H556" s="1163"/>
      <c r="I556" s="1163"/>
      <c r="J556" s="1163"/>
      <c r="K556" s="1163"/>
      <c r="L556" s="1163"/>
      <c r="M556" s="1163"/>
      <c r="N556" s="1163"/>
      <c r="O556" s="1163"/>
      <c r="P556" s="1163"/>
      <c r="Q556" s="1163"/>
      <c r="R556" s="1163"/>
      <c r="S556" s="1163"/>
      <c r="T556" s="1163"/>
      <c r="U556" s="1163"/>
      <c r="V556" s="1163"/>
      <c r="W556" s="1163"/>
      <c r="X556" s="1163"/>
      <c r="Y556" s="1163"/>
      <c r="Z556" s="1163"/>
      <c r="AA556" s="1191"/>
      <c r="AB556" s="1191"/>
      <c r="AC556" s="1191"/>
      <c r="AD556" s="1191"/>
      <c r="AE556" s="1191"/>
    </row>
    <row r="557" spans="1:31" ht="25" customHeight="1">
      <c r="A557" s="1163"/>
      <c r="B557" s="1163"/>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91"/>
      <c r="AB557" s="1191"/>
      <c r="AC557" s="1191"/>
      <c r="AD557" s="1191"/>
      <c r="AE557" s="1191"/>
    </row>
    <row r="558" spans="1:31" ht="25" customHeight="1">
      <c r="A558" s="1163"/>
      <c r="B558" s="1163"/>
      <c r="C558" s="1163"/>
      <c r="D558" s="1163"/>
      <c r="E558" s="1163"/>
      <c r="F558" s="1163"/>
      <c r="G558" s="1163"/>
      <c r="H558" s="1163"/>
      <c r="I558" s="1163"/>
      <c r="J558" s="1163"/>
      <c r="K558" s="1163"/>
      <c r="L558" s="1163"/>
      <c r="M558" s="1163"/>
      <c r="N558" s="1163"/>
      <c r="O558" s="1163"/>
      <c r="P558" s="1163"/>
      <c r="Q558" s="1163"/>
      <c r="R558" s="1163"/>
      <c r="S558" s="1163"/>
      <c r="T558" s="1163"/>
      <c r="U558" s="1163"/>
      <c r="V558" s="1163"/>
      <c r="W558" s="1163"/>
      <c r="X558" s="1163"/>
      <c r="Y558" s="1163"/>
      <c r="Z558" s="1163"/>
      <c r="AA558" s="1191"/>
      <c r="AB558" s="1191"/>
      <c r="AC558" s="1191"/>
      <c r="AD558" s="1191"/>
      <c r="AE558" s="1191"/>
    </row>
    <row r="559" spans="1:31" ht="25" customHeight="1">
      <c r="A559" s="1163"/>
      <c r="B559" s="1163"/>
      <c r="C559" s="1163"/>
      <c r="D559" s="1163"/>
      <c r="E559" s="1163"/>
      <c r="F559" s="1163"/>
      <c r="G559" s="1163"/>
      <c r="H559" s="1163"/>
      <c r="I559" s="1163"/>
      <c r="J559" s="1163"/>
      <c r="K559" s="1163"/>
      <c r="L559" s="1163"/>
      <c r="M559" s="1163"/>
      <c r="N559" s="1163"/>
      <c r="O559" s="1163"/>
      <c r="P559" s="1163"/>
      <c r="Q559" s="1163"/>
      <c r="R559" s="1163"/>
      <c r="S559" s="1163"/>
      <c r="T559" s="1163"/>
      <c r="U559" s="1163"/>
      <c r="V559" s="1163"/>
      <c r="W559" s="1163"/>
      <c r="X559" s="1163"/>
      <c r="Y559" s="1163"/>
      <c r="Z559" s="1163"/>
      <c r="AA559" s="1191"/>
      <c r="AB559" s="1191"/>
      <c r="AC559" s="1191"/>
      <c r="AD559" s="1191"/>
      <c r="AE559" s="1191"/>
    </row>
    <row r="560" spans="1:31" ht="25" customHeight="1">
      <c r="A560" s="1163"/>
      <c r="B560" s="1163"/>
      <c r="C560" s="1163"/>
      <c r="D560" s="1163"/>
      <c r="E560" s="1163"/>
      <c r="F560" s="1163"/>
      <c r="G560" s="1163"/>
      <c r="H560" s="1163"/>
      <c r="I560" s="1163"/>
      <c r="J560" s="1163"/>
      <c r="K560" s="1163"/>
      <c r="L560" s="1163"/>
      <c r="M560" s="1163"/>
      <c r="N560" s="1163"/>
      <c r="O560" s="1163"/>
      <c r="P560" s="1163"/>
      <c r="Q560" s="1163"/>
      <c r="R560" s="1163"/>
      <c r="S560" s="1163"/>
      <c r="T560" s="1163"/>
      <c r="U560" s="1163"/>
      <c r="V560" s="1163"/>
      <c r="W560" s="1163"/>
      <c r="X560" s="1163"/>
      <c r="Y560" s="1163"/>
      <c r="Z560" s="1163"/>
      <c r="AA560" s="1191"/>
      <c r="AB560" s="1191"/>
      <c r="AC560" s="1191"/>
      <c r="AD560" s="1191"/>
      <c r="AE560" s="1191"/>
    </row>
    <row r="561" spans="1:31" ht="25" customHeight="1">
      <c r="A561" s="1163"/>
      <c r="B561" s="1163"/>
      <c r="C561" s="1163"/>
      <c r="D561" s="1163"/>
      <c r="E561" s="1163"/>
      <c r="F561" s="1163"/>
      <c r="G561" s="1163"/>
      <c r="H561" s="1163"/>
      <c r="I561" s="1163"/>
      <c r="J561" s="1163"/>
      <c r="K561" s="1163"/>
      <c r="L561" s="1163"/>
      <c r="M561" s="1163"/>
      <c r="N561" s="1163"/>
      <c r="O561" s="1163"/>
      <c r="P561" s="1163"/>
      <c r="Q561" s="1163"/>
      <c r="R561" s="1163"/>
      <c r="S561" s="1163"/>
      <c r="T561" s="1163"/>
      <c r="U561" s="1163"/>
      <c r="V561" s="1163"/>
      <c r="W561" s="1163"/>
      <c r="X561" s="1163"/>
      <c r="Y561" s="1163"/>
      <c r="Z561" s="1163"/>
      <c r="AA561" s="1191"/>
      <c r="AB561" s="1191"/>
      <c r="AC561" s="1191"/>
      <c r="AD561" s="1191"/>
      <c r="AE561" s="1191"/>
    </row>
    <row r="562" spans="1:31" ht="25" customHeight="1">
      <c r="A562" s="1163"/>
      <c r="B562" s="1163"/>
      <c r="C562" s="1163"/>
      <c r="D562" s="1163"/>
      <c r="E562" s="1163"/>
      <c r="F562" s="1163"/>
      <c r="G562" s="1163"/>
      <c r="H562" s="1163"/>
      <c r="I562" s="1163"/>
      <c r="J562" s="1163"/>
      <c r="K562" s="1163"/>
      <c r="L562" s="1163"/>
      <c r="M562" s="1163"/>
      <c r="N562" s="1163"/>
      <c r="O562" s="1163"/>
      <c r="P562" s="1163"/>
      <c r="Q562" s="1163"/>
      <c r="R562" s="1163"/>
      <c r="S562" s="1163"/>
      <c r="T562" s="1163"/>
      <c r="U562" s="1163"/>
      <c r="V562" s="1163"/>
      <c r="W562" s="1163"/>
      <c r="X562" s="1163"/>
      <c r="Y562" s="1163"/>
      <c r="Z562" s="1163"/>
      <c r="AA562" s="1191"/>
      <c r="AB562" s="1191"/>
      <c r="AC562" s="1191"/>
      <c r="AD562" s="1191"/>
      <c r="AE562" s="1191"/>
    </row>
    <row r="563" spans="1:31" ht="25" customHeight="1">
      <c r="A563" s="1163"/>
      <c r="B563" s="1163"/>
      <c r="C563" s="1163"/>
      <c r="D563" s="1163"/>
      <c r="E563" s="1163"/>
      <c r="F563" s="1163"/>
      <c r="G563" s="1163"/>
      <c r="H563" s="1163"/>
      <c r="I563" s="1163"/>
      <c r="J563" s="1163"/>
      <c r="K563" s="1163"/>
      <c r="L563" s="1163"/>
      <c r="M563" s="1163"/>
      <c r="N563" s="1163"/>
      <c r="O563" s="1163"/>
      <c r="P563" s="1163"/>
      <c r="Q563" s="1163"/>
      <c r="R563" s="1163"/>
      <c r="S563" s="1163"/>
      <c r="T563" s="1163"/>
      <c r="U563" s="1163"/>
      <c r="V563" s="1163"/>
      <c r="W563" s="1163"/>
      <c r="X563" s="1163"/>
      <c r="Y563" s="1163"/>
      <c r="Z563" s="1163"/>
      <c r="AA563" s="1191"/>
      <c r="AB563" s="1191"/>
      <c r="AC563" s="1191"/>
      <c r="AD563" s="1191"/>
      <c r="AE563" s="1191"/>
    </row>
    <row r="564" spans="1:31" ht="25" customHeight="1">
      <c r="A564" s="1163"/>
      <c r="B564" s="1163"/>
      <c r="C564" s="1163"/>
      <c r="D564" s="1163"/>
      <c r="E564" s="1163"/>
      <c r="F564" s="1163"/>
      <c r="G564" s="1163"/>
      <c r="H564" s="1163"/>
      <c r="I564" s="1163"/>
      <c r="J564" s="1163"/>
      <c r="K564" s="1163"/>
      <c r="L564" s="1163"/>
      <c r="M564" s="1163"/>
      <c r="N564" s="1163"/>
      <c r="O564" s="1163"/>
      <c r="P564" s="1163"/>
      <c r="Q564" s="1163"/>
      <c r="R564" s="1163"/>
      <c r="S564" s="1163"/>
      <c r="T564" s="1163"/>
      <c r="U564" s="1163"/>
      <c r="V564" s="1163"/>
      <c r="W564" s="1163"/>
      <c r="X564" s="1163"/>
      <c r="Y564" s="1163"/>
      <c r="Z564" s="1163"/>
      <c r="AA564" s="1191"/>
      <c r="AB564" s="1191"/>
      <c r="AC564" s="1191"/>
      <c r="AD564" s="1191"/>
      <c r="AE564" s="1191"/>
    </row>
    <row r="565" spans="1:31" ht="25" customHeight="1">
      <c r="A565" s="1163"/>
      <c r="B565" s="1163"/>
      <c r="C565" s="1163"/>
      <c r="D565" s="1163"/>
      <c r="E565" s="1163"/>
      <c r="F565" s="1163"/>
      <c r="G565" s="1163"/>
      <c r="H565" s="1163"/>
      <c r="I565" s="1163"/>
      <c r="J565" s="1163"/>
      <c r="K565" s="1163"/>
      <c r="L565" s="1163"/>
      <c r="M565" s="1163"/>
      <c r="N565" s="1163"/>
      <c r="O565" s="1163"/>
      <c r="P565" s="1163"/>
      <c r="Q565" s="1163"/>
      <c r="R565" s="1163"/>
      <c r="S565" s="1163"/>
      <c r="T565" s="1163"/>
      <c r="U565" s="1163"/>
      <c r="V565" s="1163"/>
      <c r="W565" s="1163"/>
      <c r="X565" s="1163"/>
      <c r="Y565" s="1163"/>
      <c r="Z565" s="1163"/>
      <c r="AA565" s="1191"/>
      <c r="AB565" s="1191"/>
      <c r="AC565" s="1191"/>
      <c r="AD565" s="1191"/>
      <c r="AE565" s="1191"/>
    </row>
    <row r="566" spans="1:31" ht="25" customHeight="1">
      <c r="A566" s="1163"/>
      <c r="B566" s="1163"/>
      <c r="C566" s="1163"/>
      <c r="D566" s="1163"/>
      <c r="E566" s="1163"/>
      <c r="F566" s="1163"/>
      <c r="G566" s="1163"/>
      <c r="H566" s="1163"/>
      <c r="I566" s="1163"/>
      <c r="J566" s="1163"/>
      <c r="K566" s="1163"/>
      <c r="L566" s="1163"/>
      <c r="M566" s="1163"/>
      <c r="N566" s="1163"/>
      <c r="O566" s="1163"/>
      <c r="P566" s="1163"/>
      <c r="Q566" s="1163"/>
      <c r="R566" s="1163"/>
      <c r="S566" s="1163"/>
      <c r="T566" s="1163"/>
      <c r="U566" s="1163"/>
      <c r="V566" s="1163"/>
      <c r="W566" s="1163"/>
      <c r="X566" s="1163"/>
      <c r="Y566" s="1163"/>
      <c r="Z566" s="1163"/>
      <c r="AA566" s="1191"/>
      <c r="AB566" s="1191"/>
      <c r="AC566" s="1191"/>
      <c r="AD566" s="1191"/>
      <c r="AE566" s="1191"/>
    </row>
    <row r="567" spans="1:31" ht="25" customHeight="1">
      <c r="A567" s="1163"/>
      <c r="B567" s="1163"/>
      <c r="C567" s="1163"/>
      <c r="D567" s="1163"/>
      <c r="E567" s="1163"/>
      <c r="F567" s="1163"/>
      <c r="G567" s="1163"/>
      <c r="H567" s="1163"/>
      <c r="I567" s="1163"/>
      <c r="J567" s="1163"/>
      <c r="K567" s="1163"/>
      <c r="L567" s="1163"/>
      <c r="M567" s="1163"/>
      <c r="N567" s="1163"/>
      <c r="O567" s="1163"/>
      <c r="P567" s="1163"/>
      <c r="Q567" s="1163"/>
      <c r="R567" s="1163"/>
      <c r="S567" s="1163"/>
      <c r="T567" s="1163"/>
      <c r="U567" s="1163"/>
      <c r="V567" s="1163"/>
      <c r="W567" s="1163"/>
      <c r="X567" s="1163"/>
      <c r="Y567" s="1163"/>
      <c r="Z567" s="1163"/>
      <c r="AA567" s="1191"/>
      <c r="AB567" s="1191"/>
      <c r="AC567" s="1191"/>
      <c r="AD567" s="1191"/>
      <c r="AE567" s="1191"/>
    </row>
    <row r="568" spans="1:31" ht="25" customHeight="1">
      <c r="A568" s="1163"/>
      <c r="B568" s="1163"/>
      <c r="C568" s="1163"/>
      <c r="D568" s="1163"/>
      <c r="E568" s="1163"/>
      <c r="F568" s="1163"/>
      <c r="G568" s="1163"/>
      <c r="H568" s="1163"/>
      <c r="I568" s="1163"/>
      <c r="J568" s="1163"/>
      <c r="K568" s="1163"/>
      <c r="L568" s="1163"/>
      <c r="M568" s="1163"/>
      <c r="N568" s="1163"/>
      <c r="O568" s="1163"/>
      <c r="P568" s="1163"/>
      <c r="Q568" s="1163"/>
      <c r="R568" s="1163"/>
      <c r="S568" s="1163"/>
      <c r="T568" s="1163"/>
      <c r="U568" s="1163"/>
      <c r="V568" s="1163"/>
      <c r="W568" s="1163"/>
      <c r="X568" s="1163"/>
      <c r="Y568" s="1163"/>
      <c r="Z568" s="1163"/>
      <c r="AA568" s="1191"/>
      <c r="AB568" s="1191"/>
      <c r="AC568" s="1191"/>
      <c r="AD568" s="1191"/>
      <c r="AE568" s="1191"/>
    </row>
    <row r="569" spans="1:31" ht="25" customHeight="1">
      <c r="A569" s="1163"/>
      <c r="B569" s="1163"/>
      <c r="C569" s="1163"/>
      <c r="D569" s="1163"/>
      <c r="E569" s="1163"/>
      <c r="F569" s="1163"/>
      <c r="G569" s="1163"/>
      <c r="H569" s="1163"/>
      <c r="I569" s="1163"/>
      <c r="J569" s="1163"/>
      <c r="K569" s="1163"/>
      <c r="L569" s="1163"/>
      <c r="M569" s="1163"/>
      <c r="N569" s="1163"/>
      <c r="O569" s="1163"/>
      <c r="P569" s="1163"/>
      <c r="Q569" s="1163"/>
      <c r="R569" s="1163"/>
      <c r="S569" s="1163"/>
      <c r="T569" s="1163"/>
      <c r="U569" s="1163"/>
      <c r="V569" s="1163"/>
      <c r="W569" s="1163"/>
      <c r="X569" s="1163"/>
      <c r="Y569" s="1163"/>
      <c r="Z569" s="1163"/>
      <c r="AA569" s="1191"/>
      <c r="AB569" s="1191"/>
      <c r="AC569" s="1191"/>
      <c r="AD569" s="1191"/>
      <c r="AE569" s="1191"/>
    </row>
    <row r="570" spans="1:31" ht="25" customHeight="1">
      <c r="A570" s="1163"/>
      <c r="B570" s="1163"/>
      <c r="C570" s="1163"/>
      <c r="D570" s="1163"/>
      <c r="E570" s="1163"/>
      <c r="F570" s="1163"/>
      <c r="G570" s="1163"/>
      <c r="H570" s="1163"/>
      <c r="I570" s="1163"/>
      <c r="J570" s="1163"/>
      <c r="K570" s="1163"/>
      <c r="L570" s="1163"/>
      <c r="M570" s="1163"/>
      <c r="N570" s="1163"/>
      <c r="O570" s="1163"/>
      <c r="P570" s="1163"/>
      <c r="Q570" s="1163"/>
      <c r="R570" s="1163"/>
      <c r="S570" s="1163"/>
      <c r="T570" s="1163"/>
      <c r="U570" s="1163"/>
      <c r="V570" s="1163"/>
      <c r="W570" s="1163"/>
      <c r="X570" s="1163"/>
      <c r="Y570" s="1163"/>
      <c r="Z570" s="1163"/>
      <c r="AA570" s="1191"/>
      <c r="AB570" s="1191"/>
      <c r="AC570" s="1191"/>
      <c r="AD570" s="1191"/>
      <c r="AE570" s="1191"/>
    </row>
    <row r="571" spans="1:31" ht="25" customHeight="1">
      <c r="A571" s="1163"/>
      <c r="B571" s="1163"/>
      <c r="C571" s="1163"/>
      <c r="D571" s="1163"/>
      <c r="E571" s="1163"/>
      <c r="F571" s="1163"/>
      <c r="G571" s="1163"/>
      <c r="H571" s="1163"/>
      <c r="I571" s="1163"/>
      <c r="J571" s="1163"/>
      <c r="K571" s="1163"/>
      <c r="L571" s="1163"/>
      <c r="M571" s="1163"/>
      <c r="N571" s="1163"/>
      <c r="O571" s="1163"/>
      <c r="P571" s="1163"/>
      <c r="Q571" s="1163"/>
      <c r="R571" s="1163"/>
      <c r="S571" s="1163"/>
      <c r="T571" s="1163"/>
      <c r="U571" s="1163"/>
      <c r="V571" s="1163"/>
      <c r="W571" s="1163"/>
      <c r="X571" s="1163"/>
      <c r="Y571" s="1163"/>
      <c r="Z571" s="1163"/>
      <c r="AA571" s="1191"/>
      <c r="AB571" s="1191"/>
      <c r="AC571" s="1191"/>
      <c r="AD571" s="1191"/>
      <c r="AE571" s="1191"/>
    </row>
    <row r="572" spans="1:31" ht="25" customHeight="1">
      <c r="A572" s="1163"/>
      <c r="B572" s="1163"/>
      <c r="C572" s="1163"/>
      <c r="D572" s="1163"/>
      <c r="E572" s="1163"/>
      <c r="F572" s="1163"/>
      <c r="G572" s="1163"/>
      <c r="H572" s="1163"/>
      <c r="I572" s="1163"/>
      <c r="J572" s="1163"/>
      <c r="K572" s="1163"/>
      <c r="L572" s="1163"/>
      <c r="M572" s="1163"/>
      <c r="N572" s="1163"/>
      <c r="O572" s="1163"/>
      <c r="P572" s="1163"/>
      <c r="Q572" s="1163"/>
      <c r="R572" s="1163"/>
      <c r="S572" s="1163"/>
      <c r="T572" s="1163"/>
      <c r="U572" s="1163"/>
      <c r="V572" s="1163"/>
      <c r="W572" s="1163"/>
      <c r="X572" s="1163"/>
      <c r="Y572" s="1163"/>
      <c r="Z572" s="1163"/>
      <c r="AA572" s="1191"/>
      <c r="AB572" s="1191"/>
      <c r="AC572" s="1191"/>
      <c r="AD572" s="1191"/>
      <c r="AE572" s="1191"/>
    </row>
    <row r="573" spans="1:31" ht="25" customHeight="1">
      <c r="A573" s="1163"/>
      <c r="B573" s="1163"/>
      <c r="C573" s="1163"/>
      <c r="D573" s="1163"/>
      <c r="E573" s="1163"/>
      <c r="F573" s="1163"/>
      <c r="G573" s="1163"/>
      <c r="H573" s="1163"/>
      <c r="I573" s="1163"/>
      <c r="J573" s="1163"/>
      <c r="K573" s="1163"/>
      <c r="L573" s="1163"/>
      <c r="M573" s="1163"/>
      <c r="N573" s="1163"/>
      <c r="O573" s="1163"/>
      <c r="P573" s="1163"/>
      <c r="Q573" s="1163"/>
      <c r="R573" s="1163"/>
      <c r="S573" s="1163"/>
      <c r="T573" s="1163"/>
      <c r="U573" s="1163"/>
      <c r="V573" s="1163"/>
      <c r="W573" s="1163"/>
      <c r="X573" s="1163"/>
      <c r="Y573" s="1163"/>
      <c r="Z573" s="1163"/>
      <c r="AA573" s="1191"/>
      <c r="AB573" s="1191"/>
      <c r="AC573" s="1191"/>
      <c r="AD573" s="1191"/>
      <c r="AE573" s="1191"/>
    </row>
    <row r="574" spans="1:31" ht="25" customHeight="1">
      <c r="A574" s="1163"/>
      <c r="B574" s="1163"/>
      <c r="C574" s="1163"/>
      <c r="D574" s="1163"/>
      <c r="E574" s="1163"/>
      <c r="F574" s="1163"/>
      <c r="G574" s="1163"/>
      <c r="H574" s="1163"/>
      <c r="I574" s="1163"/>
      <c r="J574" s="1163"/>
      <c r="K574" s="1163"/>
      <c r="L574" s="1163"/>
      <c r="M574" s="1163"/>
      <c r="N574" s="1163"/>
      <c r="O574" s="1163"/>
      <c r="P574" s="1163"/>
      <c r="Q574" s="1163"/>
      <c r="R574" s="1163"/>
      <c r="S574" s="1163"/>
      <c r="T574" s="1163"/>
      <c r="U574" s="1163"/>
      <c r="V574" s="1163"/>
      <c r="W574" s="1163"/>
      <c r="X574" s="1163"/>
      <c r="Y574" s="1163"/>
      <c r="Z574" s="1163"/>
      <c r="AA574" s="1191"/>
      <c r="AB574" s="1191"/>
      <c r="AC574" s="1191"/>
      <c r="AD574" s="1191"/>
      <c r="AE574" s="1191"/>
    </row>
    <row r="575" spans="1:31" ht="25" customHeight="1">
      <c r="A575" s="1163"/>
      <c r="B575" s="1163"/>
      <c r="C575" s="1163"/>
      <c r="D575" s="1163"/>
      <c r="E575" s="1163"/>
      <c r="F575" s="1163"/>
      <c r="G575" s="1163"/>
      <c r="H575" s="1163"/>
      <c r="I575" s="1163"/>
      <c r="J575" s="1163"/>
      <c r="K575" s="1163"/>
      <c r="L575" s="1163"/>
      <c r="M575" s="1163"/>
      <c r="N575" s="1163"/>
      <c r="O575" s="1163"/>
      <c r="P575" s="1163"/>
      <c r="Q575" s="1163"/>
      <c r="R575" s="1163"/>
      <c r="S575" s="1163"/>
      <c r="T575" s="1163"/>
      <c r="U575" s="1163"/>
      <c r="V575" s="1163"/>
      <c r="W575" s="1163"/>
      <c r="X575" s="1163"/>
      <c r="Y575" s="1163"/>
      <c r="Z575" s="1163"/>
      <c r="AA575" s="1191"/>
      <c r="AB575" s="1191"/>
      <c r="AC575" s="1191"/>
      <c r="AD575" s="1191"/>
      <c r="AE575" s="1191"/>
    </row>
    <row r="576" spans="1:31" ht="25" customHeight="1">
      <c r="A576" s="1163"/>
      <c r="B576" s="1163"/>
      <c r="C576" s="1163"/>
      <c r="D576" s="1163"/>
      <c r="E576" s="1163"/>
      <c r="F576" s="1163"/>
      <c r="G576" s="1163"/>
      <c r="H576" s="1163"/>
      <c r="I576" s="1163"/>
      <c r="J576" s="1163"/>
      <c r="K576" s="1163"/>
      <c r="L576" s="1163"/>
      <c r="M576" s="1163"/>
      <c r="N576" s="1163"/>
      <c r="O576" s="1163"/>
      <c r="P576" s="1163"/>
      <c r="Q576" s="1163"/>
      <c r="R576" s="1163"/>
      <c r="S576" s="1163"/>
      <c r="T576" s="1163"/>
      <c r="U576" s="1163"/>
      <c r="V576" s="1163"/>
      <c r="W576" s="1163"/>
      <c r="X576" s="1163"/>
      <c r="Y576" s="1163"/>
      <c r="Z576" s="1163"/>
      <c r="AA576" s="1191"/>
      <c r="AB576" s="1191"/>
      <c r="AC576" s="1191"/>
      <c r="AD576" s="1191"/>
      <c r="AE576" s="1191"/>
    </row>
    <row r="577" spans="1:31" ht="25" customHeight="1">
      <c r="A577" s="1163"/>
      <c r="B577" s="1163"/>
      <c r="C577" s="1163"/>
      <c r="D577" s="1163"/>
      <c r="E577" s="1163"/>
      <c r="F577" s="1163"/>
      <c r="G577" s="1163"/>
      <c r="H577" s="1163"/>
      <c r="I577" s="1163"/>
      <c r="J577" s="1163"/>
      <c r="K577" s="1163"/>
      <c r="L577" s="1163"/>
      <c r="M577" s="1163"/>
      <c r="N577" s="1163"/>
      <c r="O577" s="1163"/>
      <c r="P577" s="1163"/>
      <c r="Q577" s="1163"/>
      <c r="R577" s="1163"/>
      <c r="S577" s="1163"/>
      <c r="T577" s="1163"/>
      <c r="U577" s="1163"/>
      <c r="V577" s="1163"/>
      <c r="W577" s="1163"/>
      <c r="X577" s="1163"/>
      <c r="Y577" s="1163"/>
      <c r="Z577" s="1163"/>
      <c r="AA577" s="1191"/>
      <c r="AB577" s="1191"/>
      <c r="AC577" s="1191"/>
      <c r="AD577" s="1191"/>
      <c r="AE577" s="1191"/>
    </row>
    <row r="578" spans="1:31" ht="25" customHeight="1">
      <c r="A578" s="1163"/>
      <c r="B578" s="1163"/>
      <c r="C578" s="1163"/>
      <c r="D578" s="1163"/>
      <c r="E578" s="1163"/>
      <c r="F578" s="1163"/>
      <c r="G578" s="1163"/>
      <c r="H578" s="1163"/>
      <c r="I578" s="1163"/>
      <c r="J578" s="1163"/>
      <c r="K578" s="1163"/>
      <c r="L578" s="1163"/>
      <c r="M578" s="1163"/>
      <c r="N578" s="1163"/>
      <c r="O578" s="1163"/>
      <c r="P578" s="1163"/>
      <c r="Q578" s="1163"/>
      <c r="R578" s="1163"/>
      <c r="S578" s="1163"/>
      <c r="T578" s="1163"/>
      <c r="U578" s="1163"/>
      <c r="V578" s="1163"/>
      <c r="W578" s="1163"/>
      <c r="X578" s="1163"/>
      <c r="Y578" s="1163"/>
      <c r="Z578" s="1163"/>
      <c r="AA578" s="1191"/>
      <c r="AB578" s="1191"/>
      <c r="AC578" s="1191"/>
      <c r="AD578" s="1191"/>
      <c r="AE578" s="1191"/>
    </row>
    <row r="579" spans="1:31" ht="25" customHeight="1">
      <c r="A579" s="1163"/>
      <c r="B579" s="1163"/>
      <c r="C579" s="1163"/>
      <c r="D579" s="1163"/>
      <c r="E579" s="1163"/>
      <c r="F579" s="1163"/>
      <c r="G579" s="1163"/>
      <c r="H579" s="1163"/>
      <c r="I579" s="1163"/>
      <c r="J579" s="1163"/>
      <c r="K579" s="1163"/>
      <c r="L579" s="1163"/>
      <c r="M579" s="1163"/>
      <c r="N579" s="1163"/>
      <c r="O579" s="1163"/>
      <c r="P579" s="1163"/>
      <c r="Q579" s="1163"/>
      <c r="R579" s="1163"/>
      <c r="S579" s="1163"/>
      <c r="T579" s="1163"/>
      <c r="U579" s="1163"/>
      <c r="V579" s="1163"/>
      <c r="W579" s="1163"/>
      <c r="X579" s="1163"/>
      <c r="Y579" s="1163"/>
      <c r="Z579" s="1163"/>
      <c r="AA579" s="1191"/>
      <c r="AB579" s="1191"/>
      <c r="AC579" s="1191"/>
      <c r="AD579" s="1191"/>
      <c r="AE579" s="1191"/>
    </row>
    <row r="580" spans="1:31" ht="25" customHeight="1">
      <c r="A580" s="1163"/>
      <c r="B580" s="1163"/>
      <c r="C580" s="1163"/>
      <c r="D580" s="1163"/>
      <c r="E580" s="1163"/>
      <c r="F580" s="1163"/>
      <c r="G580" s="1163"/>
      <c r="H580" s="1163"/>
      <c r="I580" s="1163"/>
      <c r="J580" s="1163"/>
      <c r="K580" s="1163"/>
      <c r="L580" s="1163"/>
      <c r="M580" s="1163"/>
      <c r="N580" s="1163"/>
      <c r="O580" s="1163"/>
      <c r="P580" s="1163"/>
      <c r="Q580" s="1163"/>
      <c r="R580" s="1163"/>
      <c r="S580" s="1163"/>
      <c r="T580" s="1163"/>
      <c r="U580" s="1163"/>
      <c r="V580" s="1163"/>
      <c r="W580" s="1163"/>
      <c r="X580" s="1163"/>
      <c r="Y580" s="1163"/>
      <c r="Z580" s="1163"/>
      <c r="AA580" s="1191"/>
      <c r="AB580" s="1191"/>
      <c r="AC580" s="1191"/>
      <c r="AD580" s="1191"/>
      <c r="AE580" s="1191"/>
    </row>
    <row r="581" spans="1:31" ht="25" customHeight="1">
      <c r="A581" s="1163"/>
      <c r="B581" s="1163"/>
      <c r="C581" s="1163"/>
      <c r="D581" s="1163"/>
      <c r="E581" s="1163"/>
      <c r="F581" s="1163"/>
      <c r="G581" s="1163"/>
      <c r="H581" s="1163"/>
      <c r="I581" s="1163"/>
      <c r="J581" s="1163"/>
      <c r="K581" s="1163"/>
      <c r="L581" s="1163"/>
      <c r="M581" s="1163"/>
      <c r="N581" s="1163"/>
      <c r="O581" s="1163"/>
      <c r="P581" s="1163"/>
      <c r="Q581" s="1163"/>
      <c r="R581" s="1163"/>
      <c r="S581" s="1163"/>
      <c r="T581" s="1163"/>
      <c r="U581" s="1163"/>
      <c r="V581" s="1163"/>
      <c r="W581" s="1163"/>
      <c r="X581" s="1163"/>
      <c r="Y581" s="1163"/>
      <c r="Z581" s="1163"/>
      <c r="AA581" s="1191"/>
      <c r="AB581" s="1191"/>
      <c r="AC581" s="1191"/>
      <c r="AD581" s="1191"/>
      <c r="AE581" s="1191"/>
    </row>
    <row r="582" spans="1:31" ht="25" customHeight="1">
      <c r="A582" s="1163"/>
      <c r="B582" s="1163"/>
      <c r="C582" s="1163"/>
      <c r="D582" s="1163"/>
      <c r="E582" s="1163"/>
      <c r="F582" s="1163"/>
      <c r="G582" s="1163"/>
      <c r="H582" s="1163"/>
      <c r="I582" s="1163"/>
      <c r="J582" s="1163"/>
      <c r="K582" s="1163"/>
      <c r="L582" s="1163"/>
      <c r="M582" s="1163"/>
      <c r="N582" s="1163"/>
      <c r="O582" s="1163"/>
      <c r="P582" s="1163"/>
      <c r="Q582" s="1163"/>
      <c r="R582" s="1163"/>
      <c r="S582" s="1163"/>
      <c r="T582" s="1163"/>
      <c r="U582" s="1163"/>
      <c r="V582" s="1163"/>
      <c r="W582" s="1163"/>
      <c r="X582" s="1163"/>
      <c r="Y582" s="1163"/>
      <c r="Z582" s="1163"/>
      <c r="AA582" s="1191"/>
      <c r="AB582" s="1191"/>
      <c r="AC582" s="1191"/>
      <c r="AD582" s="1191"/>
      <c r="AE582" s="1191"/>
    </row>
    <row r="583" spans="1:31" ht="25" customHeight="1">
      <c r="A583" s="1163"/>
      <c r="B583" s="1163"/>
      <c r="C583" s="1163"/>
      <c r="D583" s="1163"/>
      <c r="E583" s="1163"/>
      <c r="F583" s="1163"/>
      <c r="G583" s="1163"/>
      <c r="H583" s="1163"/>
      <c r="I583" s="1163"/>
      <c r="J583" s="1163"/>
      <c r="K583" s="1163"/>
      <c r="L583" s="1163"/>
      <c r="M583" s="1163"/>
      <c r="N583" s="1163"/>
      <c r="O583" s="1163"/>
      <c r="P583" s="1163"/>
      <c r="Q583" s="1163"/>
      <c r="R583" s="1163"/>
      <c r="S583" s="1163"/>
      <c r="T583" s="1163"/>
      <c r="U583" s="1163"/>
      <c r="V583" s="1163"/>
      <c r="W583" s="1163"/>
      <c r="X583" s="1163"/>
      <c r="Y583" s="1163"/>
      <c r="Z583" s="1163"/>
      <c r="AA583" s="1191"/>
      <c r="AB583" s="1191"/>
      <c r="AC583" s="1191"/>
      <c r="AD583" s="1191"/>
      <c r="AE583" s="1191"/>
    </row>
    <row r="584" spans="1:31" ht="25" customHeight="1">
      <c r="A584" s="1163"/>
      <c r="B584" s="1163"/>
      <c r="C584" s="1163"/>
      <c r="D584" s="1163"/>
      <c r="E584" s="1163"/>
      <c r="F584" s="1163"/>
      <c r="G584" s="1163"/>
      <c r="H584" s="1163"/>
      <c r="I584" s="1163"/>
      <c r="J584" s="1163"/>
      <c r="K584" s="1163"/>
      <c r="L584" s="1163"/>
      <c r="M584" s="1163"/>
      <c r="N584" s="1163"/>
      <c r="O584" s="1163"/>
      <c r="P584" s="1163"/>
      <c r="Q584" s="1163"/>
      <c r="R584" s="1163"/>
      <c r="S584" s="1163"/>
      <c r="T584" s="1163"/>
      <c r="U584" s="1163"/>
      <c r="V584" s="1163"/>
      <c r="W584" s="1163"/>
      <c r="X584" s="1163"/>
      <c r="Y584" s="1163"/>
      <c r="Z584" s="1163"/>
      <c r="AA584" s="1191"/>
      <c r="AB584" s="1191"/>
      <c r="AC584" s="1191"/>
      <c r="AD584" s="1191"/>
      <c r="AE584" s="1191"/>
    </row>
    <row r="585" spans="1:31" ht="25" customHeight="1">
      <c r="A585" s="1163"/>
      <c r="B585" s="1163"/>
      <c r="C585" s="1163"/>
      <c r="D585" s="1163"/>
      <c r="E585" s="1163"/>
      <c r="F585" s="1163"/>
      <c r="G585" s="1163"/>
      <c r="H585" s="1163"/>
      <c r="I585" s="1163"/>
      <c r="J585" s="1163"/>
      <c r="K585" s="1163"/>
      <c r="L585" s="1163"/>
      <c r="M585" s="1163"/>
      <c r="N585" s="1163"/>
      <c r="O585" s="1163"/>
      <c r="P585" s="1163"/>
      <c r="Q585" s="1163"/>
      <c r="R585" s="1163"/>
      <c r="S585" s="1163"/>
      <c r="T585" s="1163"/>
      <c r="U585" s="1163"/>
      <c r="V585" s="1163"/>
      <c r="W585" s="1163"/>
      <c r="X585" s="1163"/>
      <c r="Y585" s="1163"/>
      <c r="Z585" s="1163"/>
      <c r="AA585" s="1191"/>
      <c r="AB585" s="1191"/>
      <c r="AC585" s="1191"/>
      <c r="AD585" s="1191"/>
      <c r="AE585" s="1191"/>
    </row>
    <row r="586" spans="1:31" ht="25" customHeight="1">
      <c r="A586" s="1163"/>
      <c r="B586" s="1163"/>
      <c r="C586" s="1163"/>
      <c r="D586" s="1163"/>
      <c r="E586" s="1163"/>
      <c r="F586" s="1163"/>
      <c r="G586" s="1163"/>
      <c r="H586" s="1163"/>
      <c r="I586" s="1163"/>
      <c r="J586" s="1163"/>
      <c r="K586" s="1163"/>
      <c r="L586" s="1163"/>
      <c r="M586" s="1163"/>
      <c r="N586" s="1163"/>
      <c r="O586" s="1163"/>
      <c r="P586" s="1163"/>
      <c r="Q586" s="1163"/>
      <c r="R586" s="1163"/>
      <c r="S586" s="1163"/>
      <c r="T586" s="1163"/>
      <c r="U586" s="1163"/>
      <c r="V586" s="1163"/>
      <c r="W586" s="1163"/>
      <c r="X586" s="1163"/>
      <c r="Y586" s="1163"/>
      <c r="Z586" s="1163"/>
      <c r="AA586" s="1191"/>
      <c r="AB586" s="1191"/>
      <c r="AC586" s="1191"/>
      <c r="AD586" s="1191"/>
      <c r="AE586" s="1191"/>
    </row>
    <row r="587" spans="1:31" ht="25" customHeight="1">
      <c r="A587" s="1163"/>
      <c r="B587" s="1163"/>
      <c r="C587" s="1163"/>
      <c r="D587" s="1163"/>
      <c r="E587" s="1163"/>
      <c r="F587" s="1163"/>
      <c r="G587" s="1163"/>
      <c r="H587" s="1163"/>
      <c r="I587" s="1163"/>
      <c r="J587" s="1163"/>
      <c r="K587" s="1163"/>
      <c r="L587" s="1163"/>
      <c r="M587" s="1163"/>
      <c r="N587" s="1163"/>
      <c r="O587" s="1163"/>
      <c r="P587" s="1163"/>
      <c r="Q587" s="1163"/>
      <c r="R587" s="1163"/>
      <c r="S587" s="1163"/>
      <c r="T587" s="1163"/>
      <c r="U587" s="1163"/>
      <c r="V587" s="1163"/>
      <c r="W587" s="1163"/>
      <c r="X587" s="1163"/>
      <c r="Y587" s="1163"/>
      <c r="Z587" s="1163"/>
      <c r="AA587" s="1191"/>
      <c r="AB587" s="1191"/>
      <c r="AC587" s="1191"/>
      <c r="AD587" s="1191"/>
      <c r="AE587" s="1191"/>
    </row>
    <row r="588" spans="1:31" ht="25" customHeight="1">
      <c r="A588" s="1163"/>
      <c r="B588" s="1163"/>
      <c r="C588" s="1163"/>
      <c r="D588" s="1163"/>
      <c r="E588" s="1163"/>
      <c r="F588" s="1163"/>
      <c r="G588" s="1163"/>
      <c r="H588" s="1163"/>
      <c r="I588" s="1163"/>
      <c r="J588" s="1163"/>
      <c r="K588" s="1163"/>
      <c r="L588" s="1163"/>
      <c r="M588" s="1163"/>
      <c r="N588" s="1163"/>
      <c r="O588" s="1163"/>
      <c r="P588" s="1163"/>
      <c r="Q588" s="1163"/>
      <c r="R588" s="1163"/>
      <c r="S588" s="1163"/>
      <c r="T588" s="1163"/>
      <c r="U588" s="1163"/>
      <c r="V588" s="1163"/>
      <c r="W588" s="1163"/>
      <c r="X588" s="1163"/>
      <c r="Y588" s="1163"/>
      <c r="Z588" s="1163"/>
      <c r="AA588" s="1191"/>
      <c r="AB588" s="1191"/>
      <c r="AC588" s="1191"/>
      <c r="AD588" s="1191"/>
      <c r="AE588" s="1191"/>
    </row>
    <row r="589" spans="1:31" ht="25" customHeight="1">
      <c r="A589" s="1163"/>
      <c r="B589" s="1163"/>
      <c r="C589" s="1163"/>
      <c r="D589" s="1163"/>
      <c r="E589" s="1163"/>
      <c r="F589" s="1163"/>
      <c r="G589" s="1163"/>
      <c r="H589" s="1163"/>
      <c r="I589" s="1163"/>
      <c r="J589" s="1163"/>
      <c r="K589" s="1163"/>
      <c r="L589" s="1163"/>
      <c r="M589" s="1163"/>
      <c r="N589" s="1163"/>
      <c r="O589" s="1163"/>
      <c r="P589" s="1163"/>
      <c r="Q589" s="1163"/>
      <c r="R589" s="1163"/>
      <c r="S589" s="1163"/>
      <c r="T589" s="1163"/>
      <c r="U589" s="1163"/>
      <c r="V589" s="1163"/>
      <c r="W589" s="1163"/>
      <c r="X589" s="1163"/>
      <c r="Y589" s="1163"/>
      <c r="Z589" s="1163"/>
      <c r="AA589" s="1191"/>
      <c r="AB589" s="1191"/>
      <c r="AC589" s="1191"/>
      <c r="AD589" s="1191"/>
      <c r="AE589" s="1191"/>
    </row>
    <row r="590" spans="1:31" ht="25" customHeight="1">
      <c r="A590" s="1163"/>
      <c r="B590" s="1163"/>
      <c r="C590" s="1163"/>
      <c r="D590" s="1163"/>
      <c r="E590" s="1163"/>
      <c r="F590" s="1163"/>
      <c r="G590" s="1163"/>
      <c r="H590" s="1163"/>
      <c r="I590" s="1163"/>
      <c r="J590" s="1163"/>
      <c r="K590" s="1163"/>
      <c r="L590" s="1163"/>
      <c r="M590" s="1163"/>
      <c r="N590" s="1163"/>
      <c r="O590" s="1163"/>
      <c r="P590" s="1163"/>
      <c r="Q590" s="1163"/>
      <c r="R590" s="1163"/>
      <c r="S590" s="1163"/>
      <c r="T590" s="1163"/>
      <c r="U590" s="1163"/>
      <c r="V590" s="1163"/>
      <c r="W590" s="1163"/>
      <c r="X590" s="1163"/>
      <c r="Y590" s="1163"/>
      <c r="Z590" s="1163"/>
      <c r="AA590" s="1191"/>
      <c r="AB590" s="1191"/>
      <c r="AC590" s="1191"/>
      <c r="AD590" s="1191"/>
      <c r="AE590" s="1191"/>
    </row>
    <row r="591" spans="1:31" ht="25" customHeight="1">
      <c r="A591" s="1163"/>
      <c r="B591" s="1163"/>
      <c r="C591" s="1163"/>
      <c r="D591" s="1163"/>
      <c r="E591" s="1163"/>
      <c r="F591" s="1163"/>
      <c r="G591" s="1163"/>
      <c r="H591" s="1163"/>
      <c r="I591" s="1163"/>
      <c r="J591" s="1163"/>
      <c r="K591" s="1163"/>
      <c r="L591" s="1163"/>
      <c r="M591" s="1163"/>
      <c r="N591" s="1163"/>
      <c r="O591" s="1163"/>
      <c r="P591" s="1163"/>
      <c r="Q591" s="1163"/>
      <c r="R591" s="1163"/>
      <c r="S591" s="1163"/>
      <c r="T591" s="1163"/>
      <c r="U591" s="1163"/>
      <c r="V591" s="1163"/>
      <c r="W591" s="1163"/>
      <c r="X591" s="1163"/>
      <c r="Y591" s="1163"/>
      <c r="Z591" s="1163"/>
      <c r="AA591" s="1191"/>
      <c r="AB591" s="1191"/>
      <c r="AC591" s="1191"/>
      <c r="AD591" s="1191"/>
      <c r="AE591" s="1191"/>
    </row>
    <row r="592" spans="1:31" ht="25" customHeight="1">
      <c r="A592" s="1163"/>
      <c r="B592" s="1163"/>
      <c r="C592" s="1163"/>
      <c r="D592" s="1163"/>
      <c r="E592" s="1163"/>
      <c r="F592" s="1163"/>
      <c r="G592" s="1163"/>
      <c r="H592" s="1163"/>
      <c r="I592" s="1163"/>
      <c r="J592" s="1163"/>
      <c r="K592" s="1163"/>
      <c r="L592" s="1163"/>
      <c r="M592" s="1163"/>
      <c r="N592" s="1163"/>
      <c r="O592" s="1163"/>
      <c r="P592" s="1163"/>
      <c r="Q592" s="1163"/>
      <c r="R592" s="1163"/>
      <c r="S592" s="1163"/>
      <c r="T592" s="1163"/>
      <c r="U592" s="1163"/>
      <c r="V592" s="1163"/>
      <c r="W592" s="1163"/>
      <c r="X592" s="1163"/>
      <c r="Y592" s="1163"/>
      <c r="Z592" s="1163"/>
      <c r="AA592" s="1191"/>
      <c r="AB592" s="1191"/>
      <c r="AC592" s="1191"/>
      <c r="AD592" s="1191"/>
      <c r="AE592" s="1191"/>
    </row>
    <row r="593" spans="1:31" ht="25" customHeight="1">
      <c r="A593" s="1163"/>
      <c r="B593" s="1163"/>
      <c r="C593" s="1163"/>
      <c r="D593" s="1163"/>
      <c r="E593" s="1163"/>
      <c r="F593" s="1163"/>
      <c r="G593" s="1163"/>
      <c r="H593" s="1163"/>
      <c r="I593" s="1163"/>
      <c r="J593" s="1163"/>
      <c r="K593" s="1163"/>
      <c r="L593" s="1163"/>
      <c r="M593" s="1163"/>
      <c r="N593" s="1163"/>
      <c r="O593" s="1163"/>
      <c r="P593" s="1163"/>
      <c r="Q593" s="1163"/>
      <c r="R593" s="1163"/>
      <c r="S593" s="1163"/>
      <c r="T593" s="1163"/>
      <c r="U593" s="1163"/>
      <c r="V593" s="1163"/>
      <c r="W593" s="1163"/>
      <c r="X593" s="1163"/>
      <c r="Y593" s="1163"/>
      <c r="Z593" s="1163"/>
      <c r="AA593" s="1191"/>
      <c r="AB593" s="1191"/>
      <c r="AC593" s="1191"/>
      <c r="AD593" s="1191"/>
      <c r="AE593" s="1191"/>
    </row>
    <row r="594" spans="1:31" ht="25" customHeight="1">
      <c r="A594" s="1163"/>
      <c r="B594" s="1163"/>
      <c r="C594" s="1163"/>
      <c r="D594" s="1163"/>
      <c r="E594" s="1163"/>
      <c r="F594" s="1163"/>
      <c r="G594" s="1163"/>
      <c r="H594" s="1163"/>
      <c r="I594" s="1163"/>
      <c r="J594" s="1163"/>
      <c r="K594" s="1163"/>
      <c r="L594" s="1163"/>
      <c r="M594" s="1163"/>
      <c r="N594" s="1163"/>
      <c r="O594" s="1163"/>
      <c r="P594" s="1163"/>
      <c r="Q594" s="1163"/>
      <c r="R594" s="1163"/>
      <c r="S594" s="1163"/>
      <c r="T594" s="1163"/>
      <c r="U594" s="1163"/>
      <c r="V594" s="1163"/>
      <c r="W594" s="1163"/>
      <c r="X594" s="1163"/>
      <c r="Y594" s="1163"/>
      <c r="Z594" s="1163"/>
      <c r="AA594" s="1191"/>
      <c r="AB594" s="1191"/>
      <c r="AC594" s="1191"/>
      <c r="AD594" s="1191"/>
      <c r="AE594" s="1191"/>
    </row>
    <row r="595" spans="1:31" ht="25" customHeight="1">
      <c r="A595" s="1163"/>
      <c r="B595" s="1163"/>
      <c r="C595" s="1163"/>
      <c r="D595" s="1163"/>
      <c r="E595" s="1163"/>
      <c r="F595" s="1163"/>
      <c r="G595" s="1163"/>
      <c r="H595" s="1163"/>
      <c r="I595" s="1163"/>
      <c r="J595" s="1163"/>
      <c r="K595" s="1163"/>
      <c r="L595" s="1163"/>
      <c r="M595" s="1163"/>
      <c r="N595" s="1163"/>
      <c r="O595" s="1163"/>
      <c r="P595" s="1163"/>
      <c r="Q595" s="1163"/>
      <c r="R595" s="1163"/>
      <c r="S595" s="1163"/>
      <c r="T595" s="1163"/>
      <c r="U595" s="1163"/>
      <c r="V595" s="1163"/>
      <c r="W595" s="1163"/>
      <c r="X595" s="1163"/>
      <c r="Y595" s="1163"/>
      <c r="Z595" s="1163"/>
      <c r="AA595" s="1191"/>
      <c r="AB595" s="1191"/>
      <c r="AC595" s="1191"/>
      <c r="AD595" s="1191"/>
      <c r="AE595" s="1191"/>
    </row>
    <row r="596" spans="1:31" ht="25" customHeight="1">
      <c r="A596" s="1163"/>
      <c r="B596" s="1163"/>
      <c r="C596" s="1163"/>
      <c r="D596" s="1163"/>
      <c r="E596" s="1163"/>
      <c r="F596" s="1163"/>
      <c r="G596" s="1163"/>
      <c r="H596" s="1163"/>
      <c r="I596" s="1163"/>
      <c r="J596" s="1163"/>
      <c r="K596" s="1163"/>
      <c r="L596" s="1163"/>
      <c r="M596" s="1163"/>
      <c r="N596" s="1163"/>
      <c r="O596" s="1163"/>
      <c r="P596" s="1163"/>
      <c r="Q596" s="1163"/>
      <c r="R596" s="1163"/>
      <c r="S596" s="1163"/>
      <c r="T596" s="1163"/>
      <c r="U596" s="1163"/>
      <c r="V596" s="1163"/>
      <c r="W596" s="1163"/>
      <c r="X596" s="1163"/>
      <c r="Y596" s="1163"/>
      <c r="Z596" s="1163"/>
      <c r="AA596" s="1191"/>
      <c r="AB596" s="1191"/>
      <c r="AC596" s="1191"/>
      <c r="AD596" s="1191"/>
      <c r="AE596" s="1191"/>
    </row>
    <row r="597" spans="1:31" ht="25" customHeight="1">
      <c r="A597" s="1163"/>
      <c r="B597" s="1163"/>
      <c r="C597" s="1163"/>
      <c r="D597" s="1163"/>
      <c r="E597" s="1163"/>
      <c r="F597" s="1163"/>
      <c r="G597" s="1163"/>
      <c r="H597" s="1163"/>
      <c r="I597" s="1163"/>
      <c r="J597" s="1163"/>
      <c r="K597" s="1163"/>
      <c r="L597" s="1163"/>
      <c r="M597" s="1163"/>
      <c r="N597" s="1163"/>
      <c r="O597" s="1163"/>
      <c r="P597" s="1163"/>
      <c r="Q597" s="1163"/>
      <c r="R597" s="1163"/>
      <c r="S597" s="1163"/>
      <c r="T597" s="1163"/>
      <c r="U597" s="1163"/>
      <c r="V597" s="1163"/>
      <c r="W597" s="1163"/>
      <c r="X597" s="1163"/>
      <c r="Y597" s="1163"/>
      <c r="Z597" s="1163"/>
      <c r="AA597" s="1191"/>
      <c r="AB597" s="1191"/>
      <c r="AC597" s="1191"/>
      <c r="AD597" s="1191"/>
      <c r="AE597" s="1191"/>
    </row>
    <row r="598" spans="1:31" ht="25" customHeight="1">
      <c r="A598" s="1163"/>
      <c r="B598" s="1163"/>
      <c r="C598" s="1163"/>
      <c r="D598" s="1163"/>
      <c r="E598" s="1163"/>
      <c r="F598" s="1163"/>
      <c r="G598" s="1163"/>
      <c r="H598" s="1163"/>
      <c r="I598" s="1163"/>
      <c r="J598" s="1163"/>
      <c r="K598" s="1163"/>
      <c r="L598" s="1163"/>
      <c r="M598" s="1163"/>
      <c r="N598" s="1163"/>
      <c r="O598" s="1163"/>
      <c r="P598" s="1163"/>
      <c r="Q598" s="1163"/>
      <c r="R598" s="1163"/>
      <c r="S598" s="1163"/>
      <c r="T598" s="1163"/>
      <c r="U598" s="1163"/>
      <c r="V598" s="1163"/>
      <c r="W598" s="1163"/>
      <c r="X598" s="1163"/>
      <c r="Y598" s="1163"/>
      <c r="Z598" s="1163"/>
      <c r="AA598" s="1191"/>
      <c r="AB598" s="1191"/>
      <c r="AC598" s="1191"/>
      <c r="AD598" s="1191"/>
      <c r="AE598" s="1191"/>
    </row>
    <row r="599" spans="1:31" ht="25" customHeight="1">
      <c r="A599" s="1163"/>
      <c r="B599" s="1163"/>
      <c r="C599" s="1163"/>
      <c r="D599" s="1163"/>
      <c r="E599" s="1163"/>
      <c r="F599" s="1163"/>
      <c r="G599" s="1163"/>
      <c r="H599" s="1163"/>
      <c r="I599" s="1163"/>
      <c r="J599" s="1163"/>
      <c r="K599" s="1163"/>
      <c r="L599" s="1163"/>
      <c r="M599" s="1163"/>
      <c r="N599" s="1163"/>
      <c r="O599" s="1163"/>
      <c r="P599" s="1163"/>
      <c r="Q599" s="1163"/>
      <c r="R599" s="1163"/>
      <c r="S599" s="1163"/>
      <c r="T599" s="1163"/>
      <c r="U599" s="1163"/>
      <c r="V599" s="1163"/>
      <c r="W599" s="1163"/>
      <c r="X599" s="1163"/>
      <c r="Y599" s="1163"/>
      <c r="Z599" s="1163"/>
      <c r="AA599" s="1191"/>
      <c r="AB599" s="1191"/>
      <c r="AC599" s="1191"/>
      <c r="AD599" s="1191"/>
      <c r="AE599" s="1191"/>
    </row>
    <row r="600" spans="1:31" ht="25" customHeight="1">
      <c r="A600" s="1163"/>
      <c r="B600" s="1163"/>
      <c r="C600" s="1163"/>
      <c r="D600" s="1163"/>
      <c r="E600" s="1163"/>
      <c r="F600" s="1163"/>
      <c r="G600" s="1163"/>
      <c r="H600" s="1163"/>
      <c r="I600" s="1163"/>
      <c r="J600" s="1163"/>
      <c r="K600" s="1163"/>
      <c r="L600" s="1163"/>
      <c r="M600" s="1163"/>
      <c r="N600" s="1163"/>
      <c r="O600" s="1163"/>
      <c r="P600" s="1163"/>
      <c r="Q600" s="1163"/>
      <c r="R600" s="1163"/>
      <c r="S600" s="1163"/>
      <c r="T600" s="1163"/>
      <c r="U600" s="1163"/>
      <c r="V600" s="1163"/>
      <c r="W600" s="1163"/>
      <c r="X600" s="1163"/>
      <c r="Y600" s="1163"/>
      <c r="Z600" s="1163"/>
      <c r="AA600" s="1191"/>
      <c r="AB600" s="1191"/>
      <c r="AC600" s="1191"/>
      <c r="AD600" s="1191"/>
      <c r="AE600" s="1191"/>
    </row>
    <row r="601" spans="1:31" ht="25" customHeight="1">
      <c r="A601" s="1163"/>
      <c r="B601" s="1163"/>
      <c r="C601" s="1163"/>
      <c r="D601" s="1163"/>
      <c r="E601" s="1163"/>
      <c r="F601" s="1163"/>
      <c r="G601" s="1163"/>
      <c r="H601" s="1163"/>
      <c r="I601" s="1163"/>
      <c r="J601" s="1163"/>
      <c r="K601" s="1163"/>
      <c r="L601" s="1163"/>
      <c r="M601" s="1163"/>
      <c r="N601" s="1163"/>
      <c r="O601" s="1163"/>
      <c r="P601" s="1163"/>
      <c r="Q601" s="1163"/>
      <c r="R601" s="1163"/>
      <c r="S601" s="1163"/>
      <c r="T601" s="1163"/>
      <c r="U601" s="1163"/>
      <c r="V601" s="1163"/>
      <c r="W601" s="1163"/>
      <c r="X601" s="1163"/>
      <c r="Y601" s="1163"/>
      <c r="Z601" s="1163"/>
      <c r="AA601" s="1191"/>
      <c r="AB601" s="1191"/>
      <c r="AC601" s="1191"/>
      <c r="AD601" s="1191"/>
      <c r="AE601" s="1191"/>
    </row>
    <row r="602" spans="1:31" ht="25" customHeight="1">
      <c r="A602" s="1163"/>
      <c r="B602" s="1163"/>
      <c r="C602" s="1163"/>
      <c r="D602" s="1163"/>
      <c r="E602" s="1163"/>
      <c r="F602" s="1163"/>
      <c r="G602" s="1163"/>
      <c r="H602" s="1163"/>
      <c r="I602" s="1163"/>
      <c r="J602" s="1163"/>
      <c r="K602" s="1163"/>
      <c r="L602" s="1163"/>
      <c r="M602" s="1163"/>
      <c r="N602" s="1163"/>
      <c r="O602" s="1163"/>
      <c r="P602" s="1163"/>
      <c r="Q602" s="1163"/>
      <c r="R602" s="1163"/>
      <c r="S602" s="1163"/>
      <c r="T602" s="1163"/>
      <c r="U602" s="1163"/>
      <c r="V602" s="1163"/>
      <c r="W602" s="1163"/>
      <c r="X602" s="1163"/>
      <c r="Y602" s="1163"/>
      <c r="Z602" s="1163"/>
      <c r="AA602" s="1191"/>
      <c r="AB602" s="1191"/>
      <c r="AC602" s="1191"/>
      <c r="AD602" s="1191"/>
      <c r="AE602" s="1191"/>
    </row>
    <row r="603" spans="1:31" ht="25" customHeight="1">
      <c r="A603" s="1163"/>
      <c r="B603" s="1163"/>
      <c r="C603" s="1163"/>
      <c r="D603" s="1163"/>
      <c r="E603" s="1163"/>
      <c r="F603" s="1163"/>
      <c r="G603" s="1163"/>
      <c r="H603" s="1163"/>
      <c r="I603" s="1163"/>
      <c r="J603" s="1163"/>
      <c r="K603" s="1163"/>
      <c r="L603" s="1163"/>
      <c r="M603" s="1163"/>
      <c r="N603" s="1163"/>
      <c r="O603" s="1163"/>
      <c r="P603" s="1163"/>
      <c r="Q603" s="1163"/>
      <c r="R603" s="1163"/>
      <c r="S603" s="1163"/>
      <c r="T603" s="1163"/>
      <c r="U603" s="1163"/>
      <c r="V603" s="1163"/>
      <c r="W603" s="1163"/>
      <c r="X603" s="1163"/>
      <c r="Y603" s="1163"/>
      <c r="Z603" s="1163"/>
      <c r="AA603" s="1191"/>
      <c r="AB603" s="1191"/>
      <c r="AC603" s="1191"/>
      <c r="AD603" s="1191"/>
      <c r="AE603" s="1191"/>
    </row>
    <row r="604" spans="1:31" ht="25" customHeight="1">
      <c r="A604" s="1163"/>
      <c r="B604" s="1163"/>
      <c r="C604" s="1163"/>
      <c r="D604" s="1163"/>
      <c r="E604" s="1163"/>
      <c r="F604" s="1163"/>
      <c r="G604" s="1163"/>
      <c r="H604" s="1163"/>
      <c r="I604" s="1163"/>
      <c r="J604" s="1163"/>
      <c r="K604" s="1163"/>
      <c r="L604" s="1163"/>
      <c r="M604" s="1163"/>
      <c r="N604" s="1163"/>
      <c r="O604" s="1163"/>
      <c r="P604" s="1163"/>
      <c r="Q604" s="1163"/>
      <c r="R604" s="1163"/>
      <c r="S604" s="1163"/>
      <c r="T604" s="1163"/>
      <c r="U604" s="1163"/>
      <c r="V604" s="1163"/>
      <c r="W604" s="1163"/>
      <c r="X604" s="1163"/>
      <c r="Y604" s="1163"/>
      <c r="Z604" s="1163"/>
      <c r="AA604" s="1191"/>
      <c r="AB604" s="1191"/>
      <c r="AC604" s="1191"/>
      <c r="AD604" s="1191"/>
      <c r="AE604" s="1191"/>
    </row>
    <row r="605" spans="1:31" ht="25" customHeight="1">
      <c r="A605" s="1163"/>
      <c r="B605" s="1163"/>
      <c r="C605" s="1163"/>
      <c r="D605" s="1163"/>
      <c r="E605" s="1163"/>
      <c r="F605" s="1163"/>
      <c r="G605" s="1163"/>
      <c r="H605" s="1163"/>
      <c r="I605" s="1163"/>
      <c r="J605" s="1163"/>
      <c r="K605" s="1163"/>
      <c r="L605" s="1163"/>
      <c r="M605" s="1163"/>
      <c r="N605" s="1163"/>
      <c r="O605" s="1163"/>
      <c r="P605" s="1163"/>
      <c r="Q605" s="1163"/>
      <c r="R605" s="1163"/>
      <c r="S605" s="1163"/>
      <c r="T605" s="1163"/>
      <c r="U605" s="1163"/>
      <c r="V605" s="1163"/>
      <c r="W605" s="1163"/>
      <c r="X605" s="1163"/>
      <c r="Y605" s="1163"/>
      <c r="Z605" s="1163"/>
      <c r="AA605" s="1191"/>
      <c r="AB605" s="1191"/>
      <c r="AC605" s="1191"/>
      <c r="AD605" s="1191"/>
      <c r="AE605" s="1191"/>
    </row>
    <row r="606" spans="1:31" ht="25" customHeight="1">
      <c r="A606" s="1163"/>
      <c r="B606" s="1163"/>
      <c r="C606" s="1163"/>
      <c r="D606" s="1163"/>
      <c r="E606" s="1163"/>
      <c r="F606" s="1163"/>
      <c r="G606" s="1163"/>
      <c r="H606" s="1163"/>
      <c r="I606" s="1163"/>
      <c r="J606" s="1163"/>
      <c r="K606" s="1163"/>
      <c r="L606" s="1163"/>
      <c r="M606" s="1163"/>
      <c r="N606" s="1163"/>
      <c r="O606" s="1163"/>
      <c r="P606" s="1163"/>
      <c r="Q606" s="1163"/>
      <c r="R606" s="1163"/>
      <c r="S606" s="1163"/>
      <c r="T606" s="1163"/>
      <c r="U606" s="1163"/>
      <c r="V606" s="1163"/>
      <c r="W606" s="1163"/>
      <c r="X606" s="1163"/>
      <c r="Y606" s="1163"/>
      <c r="Z606" s="1163"/>
      <c r="AA606" s="1191"/>
      <c r="AB606" s="1191"/>
      <c r="AC606" s="1191"/>
      <c r="AD606" s="1191"/>
      <c r="AE606" s="1191"/>
    </row>
    <row r="607" spans="1:31" ht="25" customHeight="1">
      <c r="A607" s="1163"/>
      <c r="B607" s="1163"/>
      <c r="C607" s="1163"/>
      <c r="D607" s="1163"/>
      <c r="E607" s="1163"/>
      <c r="F607" s="1163"/>
      <c r="G607" s="1163"/>
      <c r="H607" s="1163"/>
      <c r="I607" s="1163"/>
      <c r="J607" s="1163"/>
      <c r="K607" s="1163"/>
      <c r="L607" s="1163"/>
      <c r="M607" s="1163"/>
      <c r="N607" s="1163"/>
      <c r="O607" s="1163"/>
      <c r="P607" s="1163"/>
      <c r="Q607" s="1163"/>
      <c r="R607" s="1163"/>
      <c r="S607" s="1163"/>
      <c r="T607" s="1163"/>
      <c r="U607" s="1163"/>
      <c r="V607" s="1163"/>
      <c r="W607" s="1163"/>
      <c r="X607" s="1163"/>
      <c r="Y607" s="1163"/>
      <c r="Z607" s="1163"/>
      <c r="AA607" s="1191"/>
      <c r="AB607" s="1191"/>
      <c r="AC607" s="1191"/>
      <c r="AD607" s="1191"/>
      <c r="AE607" s="1191"/>
    </row>
    <row r="608" spans="1:31" ht="25" customHeight="1">
      <c r="A608" s="1163"/>
      <c r="B608" s="1163"/>
      <c r="C608" s="1163"/>
      <c r="D608" s="1163"/>
      <c r="E608" s="1163"/>
      <c r="F608" s="1163"/>
      <c r="G608" s="1163"/>
      <c r="H608" s="1163"/>
      <c r="I608" s="1163"/>
      <c r="J608" s="1163"/>
      <c r="K608" s="1163"/>
      <c r="L608" s="1163"/>
      <c r="M608" s="1163"/>
      <c r="N608" s="1163"/>
      <c r="O608" s="1163"/>
      <c r="P608" s="1163"/>
      <c r="Q608" s="1163"/>
      <c r="R608" s="1163"/>
      <c r="S608" s="1163"/>
      <c r="T608" s="1163"/>
      <c r="U608" s="1163"/>
      <c r="V608" s="1163"/>
      <c r="W608" s="1163"/>
      <c r="X608" s="1163"/>
      <c r="Y608" s="1163"/>
      <c r="Z608" s="1163"/>
      <c r="AA608" s="1191"/>
      <c r="AB608" s="1191"/>
      <c r="AC608" s="1191"/>
      <c r="AD608" s="1191"/>
      <c r="AE608" s="1191"/>
    </row>
    <row r="609" spans="1:31" ht="25" customHeight="1">
      <c r="A609" s="1163"/>
      <c r="B609" s="1163"/>
      <c r="C609" s="1163"/>
      <c r="D609" s="1163"/>
      <c r="E609" s="1163"/>
      <c r="F609" s="1163"/>
      <c r="G609" s="1163"/>
      <c r="H609" s="1163"/>
      <c r="I609" s="1163"/>
      <c r="J609" s="1163"/>
      <c r="K609" s="1163"/>
      <c r="L609" s="1163"/>
      <c r="M609" s="1163"/>
      <c r="N609" s="1163"/>
      <c r="O609" s="1163"/>
      <c r="P609" s="1163"/>
      <c r="Q609" s="1163"/>
      <c r="R609" s="1163"/>
      <c r="S609" s="1163"/>
      <c r="T609" s="1163"/>
      <c r="U609" s="1163"/>
      <c r="V609" s="1163"/>
      <c r="W609" s="1163"/>
      <c r="X609" s="1163"/>
      <c r="Y609" s="1163"/>
      <c r="Z609" s="1163"/>
      <c r="AA609" s="1191"/>
      <c r="AB609" s="1191"/>
      <c r="AC609" s="1191"/>
      <c r="AD609" s="1191"/>
      <c r="AE609" s="1191"/>
    </row>
    <row r="610" spans="1:31" ht="25" customHeight="1">
      <c r="A610" s="1163"/>
      <c r="B610" s="1163"/>
      <c r="C610" s="1163"/>
      <c r="D610" s="1163"/>
      <c r="E610" s="1163"/>
      <c r="F610" s="1163"/>
      <c r="G610" s="1163"/>
      <c r="H610" s="1163"/>
      <c r="I610" s="1163"/>
      <c r="J610" s="1163"/>
      <c r="K610" s="1163"/>
      <c r="L610" s="1163"/>
      <c r="M610" s="1163"/>
      <c r="N610" s="1163"/>
      <c r="O610" s="1163"/>
      <c r="P610" s="1163"/>
      <c r="Q610" s="1163"/>
      <c r="R610" s="1163"/>
      <c r="S610" s="1163"/>
      <c r="T610" s="1163"/>
      <c r="U610" s="1163"/>
      <c r="V610" s="1163"/>
      <c r="W610" s="1163"/>
      <c r="X610" s="1163"/>
      <c r="Y610" s="1163"/>
      <c r="Z610" s="1163"/>
      <c r="AA610" s="1191"/>
      <c r="AB610" s="1191"/>
      <c r="AC610" s="1191"/>
      <c r="AD610" s="1191"/>
      <c r="AE610" s="1191"/>
    </row>
    <row r="611" spans="1:31" ht="25" customHeight="1">
      <c r="A611" s="1163"/>
      <c r="B611" s="1163"/>
      <c r="C611" s="1163"/>
      <c r="D611" s="1163"/>
      <c r="E611" s="1163"/>
      <c r="F611" s="1163"/>
      <c r="G611" s="1163"/>
      <c r="H611" s="1163"/>
      <c r="I611" s="1163"/>
      <c r="J611" s="1163"/>
      <c r="K611" s="1163"/>
      <c r="L611" s="1163"/>
      <c r="M611" s="1163"/>
      <c r="N611" s="1163"/>
      <c r="O611" s="1163"/>
      <c r="P611" s="1163"/>
      <c r="Q611" s="1163"/>
      <c r="R611" s="1163"/>
      <c r="S611" s="1163"/>
      <c r="T611" s="1163"/>
      <c r="U611" s="1163"/>
      <c r="V611" s="1163"/>
      <c r="W611" s="1163"/>
      <c r="X611" s="1163"/>
      <c r="Y611" s="1163"/>
      <c r="Z611" s="1163"/>
      <c r="AA611" s="1191"/>
      <c r="AB611" s="1191"/>
      <c r="AC611" s="1191"/>
      <c r="AD611" s="1191"/>
      <c r="AE611" s="1191"/>
    </row>
    <row r="612" spans="1:31" ht="25" customHeight="1">
      <c r="A612" s="1163"/>
      <c r="B612" s="1163"/>
      <c r="C612" s="1163"/>
      <c r="D612" s="1163"/>
      <c r="E612" s="1163"/>
      <c r="F612" s="1163"/>
      <c r="G612" s="1163"/>
      <c r="H612" s="1163"/>
      <c r="I612" s="1163"/>
      <c r="J612" s="1163"/>
      <c r="K612" s="1163"/>
      <c r="L612" s="1163"/>
      <c r="M612" s="1163"/>
      <c r="N612" s="1163"/>
      <c r="O612" s="1163"/>
      <c r="P612" s="1163"/>
      <c r="Q612" s="1163"/>
      <c r="R612" s="1163"/>
      <c r="S612" s="1163"/>
      <c r="T612" s="1163"/>
      <c r="U612" s="1163"/>
      <c r="V612" s="1163"/>
      <c r="W612" s="1163"/>
      <c r="X612" s="1163"/>
      <c r="Y612" s="1163"/>
      <c r="Z612" s="1163"/>
      <c r="AA612" s="1191"/>
      <c r="AB612" s="1191"/>
      <c r="AC612" s="1191"/>
      <c r="AD612" s="1191"/>
      <c r="AE612" s="1191"/>
    </row>
    <row r="613" spans="1:31" ht="25" customHeight="1">
      <c r="A613" s="1163"/>
      <c r="B613" s="1163"/>
      <c r="C613" s="1163"/>
      <c r="D613" s="1163"/>
      <c r="E613" s="1163"/>
      <c r="F613" s="1163"/>
      <c r="G613" s="1163"/>
      <c r="H613" s="1163"/>
      <c r="I613" s="1163"/>
      <c r="J613" s="1163"/>
      <c r="K613" s="1163"/>
      <c r="L613" s="1163"/>
      <c r="M613" s="1163"/>
      <c r="N613" s="1163"/>
      <c r="O613" s="1163"/>
      <c r="P613" s="1163"/>
      <c r="Q613" s="1163"/>
      <c r="R613" s="1163"/>
      <c r="S613" s="1163"/>
      <c r="T613" s="1163"/>
      <c r="U613" s="1163"/>
      <c r="V613" s="1163"/>
      <c r="W613" s="1163"/>
      <c r="X613" s="1163"/>
      <c r="Y613" s="1163"/>
      <c r="Z613" s="1163"/>
      <c r="AA613" s="1191"/>
      <c r="AB613" s="1191"/>
      <c r="AC613" s="1191"/>
      <c r="AD613" s="1191"/>
      <c r="AE613" s="1191"/>
    </row>
    <row r="614" spans="1:31" ht="25" customHeight="1">
      <c r="A614" s="1163"/>
      <c r="B614" s="1163"/>
      <c r="C614" s="1163"/>
      <c r="D614" s="1163"/>
      <c r="E614" s="1163"/>
      <c r="F614" s="1163"/>
      <c r="G614" s="1163"/>
      <c r="H614" s="1163"/>
      <c r="I614" s="1163"/>
      <c r="J614" s="1163"/>
      <c r="K614" s="1163"/>
      <c r="L614" s="1163"/>
      <c r="M614" s="1163"/>
      <c r="N614" s="1163"/>
      <c r="O614" s="1163"/>
      <c r="P614" s="1163"/>
      <c r="Q614" s="1163"/>
      <c r="R614" s="1163"/>
      <c r="S614" s="1163"/>
      <c r="T614" s="1163"/>
      <c r="U614" s="1163"/>
      <c r="V614" s="1163"/>
      <c r="W614" s="1163"/>
      <c r="X614" s="1163"/>
      <c r="Y614" s="1163"/>
      <c r="Z614" s="1163"/>
      <c r="AA614" s="1191"/>
      <c r="AB614" s="1191"/>
      <c r="AC614" s="1191"/>
      <c r="AD614" s="1191"/>
      <c r="AE614" s="1191"/>
    </row>
    <row r="615" spans="1:31" ht="25" customHeight="1">
      <c r="A615" s="1163"/>
      <c r="B615" s="1163"/>
      <c r="C615" s="1163"/>
      <c r="D615" s="1163"/>
      <c r="E615" s="1163"/>
      <c r="F615" s="1163"/>
      <c r="G615" s="1163"/>
      <c r="H615" s="1163"/>
      <c r="I615" s="1163"/>
      <c r="J615" s="1163"/>
      <c r="K615" s="1163"/>
      <c r="L615" s="1163"/>
      <c r="M615" s="1163"/>
      <c r="N615" s="1163"/>
      <c r="O615" s="1163"/>
      <c r="P615" s="1163"/>
      <c r="Q615" s="1163"/>
      <c r="R615" s="1163"/>
      <c r="S615" s="1163"/>
      <c r="T615" s="1163"/>
      <c r="U615" s="1163"/>
      <c r="V615" s="1163"/>
      <c r="W615" s="1163"/>
      <c r="X615" s="1163"/>
      <c r="Y615" s="1163"/>
      <c r="Z615" s="1163"/>
      <c r="AA615" s="1191"/>
      <c r="AB615" s="1191"/>
      <c r="AC615" s="1191"/>
      <c r="AD615" s="1191"/>
      <c r="AE615" s="1191"/>
    </row>
    <row r="616" spans="1:31" ht="25" customHeight="1">
      <c r="A616" s="1163"/>
      <c r="B616" s="1163"/>
      <c r="C616" s="1163"/>
      <c r="D616" s="1163"/>
      <c r="E616" s="1163"/>
      <c r="F616" s="1163"/>
      <c r="G616" s="1163"/>
      <c r="H616" s="1163"/>
      <c r="I616" s="1163"/>
      <c r="J616" s="1163"/>
      <c r="K616" s="1163"/>
      <c r="L616" s="1163"/>
      <c r="M616" s="1163"/>
      <c r="N616" s="1163"/>
      <c r="O616" s="1163"/>
      <c r="P616" s="1163"/>
      <c r="Q616" s="1163"/>
      <c r="R616" s="1163"/>
      <c r="S616" s="1163"/>
      <c r="T616" s="1163"/>
      <c r="U616" s="1163"/>
      <c r="V616" s="1163"/>
      <c r="W616" s="1163"/>
      <c r="X616" s="1163"/>
      <c r="Y616" s="1163"/>
      <c r="Z616" s="1163"/>
      <c r="AA616" s="1191"/>
      <c r="AB616" s="1191"/>
      <c r="AC616" s="1191"/>
      <c r="AD616" s="1191"/>
      <c r="AE616" s="1191"/>
    </row>
    <row r="617" spans="1:31" ht="25" customHeight="1">
      <c r="A617" s="1163"/>
      <c r="B617" s="1163"/>
      <c r="C617" s="1163"/>
      <c r="D617" s="1163"/>
      <c r="E617" s="1163"/>
      <c r="F617" s="1163"/>
      <c r="G617" s="1163"/>
      <c r="H617" s="1163"/>
      <c r="I617" s="1163"/>
      <c r="J617" s="1163"/>
      <c r="K617" s="1163"/>
      <c r="L617" s="1163"/>
      <c r="M617" s="1163"/>
      <c r="N617" s="1163"/>
      <c r="O617" s="1163"/>
      <c r="P617" s="1163"/>
      <c r="Q617" s="1163"/>
      <c r="R617" s="1163"/>
      <c r="S617" s="1163"/>
      <c r="T617" s="1163"/>
      <c r="U617" s="1163"/>
      <c r="V617" s="1163"/>
      <c r="W617" s="1163"/>
      <c r="X617" s="1163"/>
      <c r="Y617" s="1163"/>
      <c r="Z617" s="1163"/>
      <c r="AA617" s="1191"/>
      <c r="AB617" s="1191"/>
      <c r="AC617" s="1191"/>
      <c r="AD617" s="1191"/>
      <c r="AE617" s="1191"/>
    </row>
    <row r="618" spans="1:31" ht="25" customHeight="1">
      <c r="A618" s="1163"/>
      <c r="B618" s="1163"/>
      <c r="C618" s="1163"/>
      <c r="D618" s="1163"/>
      <c r="E618" s="1163"/>
      <c r="F618" s="1163"/>
      <c r="G618" s="1163"/>
      <c r="H618" s="1163"/>
      <c r="I618" s="1163"/>
      <c r="J618" s="1163"/>
      <c r="K618" s="1163"/>
      <c r="L618" s="1163"/>
      <c r="M618" s="1163"/>
      <c r="N618" s="1163"/>
      <c r="O618" s="1163"/>
      <c r="P618" s="1163"/>
      <c r="Q618" s="1163"/>
      <c r="R618" s="1163"/>
      <c r="S618" s="1163"/>
      <c r="T618" s="1163"/>
      <c r="U618" s="1163"/>
      <c r="V618" s="1163"/>
      <c r="W618" s="1163"/>
      <c r="X618" s="1163"/>
      <c r="Y618" s="1163"/>
      <c r="Z618" s="1163"/>
      <c r="AA618" s="1191"/>
      <c r="AB618" s="1191"/>
      <c r="AC618" s="1191"/>
      <c r="AD618" s="1191"/>
      <c r="AE618" s="1191"/>
    </row>
    <row r="619" spans="1:31" ht="25" customHeight="1">
      <c r="A619" s="1163"/>
      <c r="B619" s="1163"/>
      <c r="C619" s="1163"/>
      <c r="D619" s="1163"/>
      <c r="E619" s="1163"/>
      <c r="F619" s="1163"/>
      <c r="G619" s="1163"/>
      <c r="H619" s="1163"/>
      <c r="I619" s="1163"/>
      <c r="J619" s="1163"/>
      <c r="K619" s="1163"/>
      <c r="L619" s="1163"/>
      <c r="M619" s="1163"/>
      <c r="N619" s="1163"/>
      <c r="O619" s="1163"/>
      <c r="P619" s="1163"/>
      <c r="Q619" s="1163"/>
      <c r="R619" s="1163"/>
      <c r="S619" s="1163"/>
      <c r="T619" s="1163"/>
      <c r="U619" s="1163"/>
      <c r="V619" s="1163"/>
      <c r="W619" s="1163"/>
      <c r="X619" s="1163"/>
      <c r="Y619" s="1163"/>
      <c r="Z619" s="1163"/>
      <c r="AA619" s="1191"/>
      <c r="AB619" s="1191"/>
      <c r="AC619" s="1191"/>
      <c r="AD619" s="1191"/>
      <c r="AE619" s="1191"/>
    </row>
    <row r="620" spans="1:31" ht="25" customHeight="1">
      <c r="A620" s="1163"/>
      <c r="B620" s="1163"/>
      <c r="C620" s="1163"/>
      <c r="D620" s="1163"/>
      <c r="E620" s="1163"/>
      <c r="F620" s="1163"/>
      <c r="G620" s="1163"/>
      <c r="H620" s="1163"/>
      <c r="I620" s="1163"/>
      <c r="J620" s="1163"/>
      <c r="K620" s="1163"/>
      <c r="L620" s="1163"/>
      <c r="M620" s="1163"/>
      <c r="N620" s="1163"/>
      <c r="O620" s="1163"/>
      <c r="P620" s="1163"/>
      <c r="Q620" s="1163"/>
      <c r="R620" s="1163"/>
      <c r="S620" s="1163"/>
      <c r="T620" s="1163"/>
      <c r="U620" s="1163"/>
      <c r="V620" s="1163"/>
      <c r="W620" s="1163"/>
      <c r="X620" s="1163"/>
      <c r="Y620" s="1163"/>
      <c r="Z620" s="1163"/>
      <c r="AA620" s="1191"/>
      <c r="AB620" s="1191"/>
      <c r="AC620" s="1191"/>
      <c r="AD620" s="1191"/>
      <c r="AE620" s="1191"/>
    </row>
    <row r="621" spans="1:31" ht="25" customHeight="1">
      <c r="A621" s="1163"/>
      <c r="B621" s="1163"/>
      <c r="C621" s="1163"/>
      <c r="D621" s="1163"/>
      <c r="E621" s="1163"/>
      <c r="F621" s="1163"/>
      <c r="G621" s="1163"/>
      <c r="H621" s="1163"/>
      <c r="I621" s="1163"/>
      <c r="J621" s="1163"/>
      <c r="K621" s="1163"/>
      <c r="L621" s="1163"/>
      <c r="M621" s="1163"/>
      <c r="N621" s="1163"/>
      <c r="O621" s="1163"/>
      <c r="P621" s="1163"/>
      <c r="Q621" s="1163"/>
      <c r="R621" s="1163"/>
      <c r="S621" s="1163"/>
      <c r="T621" s="1163"/>
      <c r="U621" s="1163"/>
      <c r="V621" s="1163"/>
      <c r="W621" s="1163"/>
      <c r="X621" s="1163"/>
      <c r="Y621" s="1163"/>
      <c r="Z621" s="1163"/>
      <c r="AA621" s="1191"/>
      <c r="AB621" s="1191"/>
      <c r="AC621" s="1191"/>
      <c r="AD621" s="1191"/>
      <c r="AE621" s="1191"/>
    </row>
    <row r="622" spans="1:31" ht="25" customHeight="1">
      <c r="A622" s="1163"/>
      <c r="B622" s="1163"/>
      <c r="C622" s="1163"/>
      <c r="D622" s="1163"/>
      <c r="E622" s="1163"/>
      <c r="F622" s="1163"/>
      <c r="G622" s="1163"/>
      <c r="H622" s="1163"/>
      <c r="I622" s="1163"/>
      <c r="J622" s="1163"/>
      <c r="K622" s="1163"/>
      <c r="L622" s="1163"/>
      <c r="M622" s="1163"/>
      <c r="N622" s="1163"/>
      <c r="O622" s="1163"/>
      <c r="P622" s="1163"/>
      <c r="Q622" s="1163"/>
      <c r="R622" s="1163"/>
      <c r="S622" s="1163"/>
      <c r="T622" s="1163"/>
      <c r="U622" s="1163"/>
      <c r="V622" s="1163"/>
      <c r="W622" s="1163"/>
      <c r="X622" s="1163"/>
      <c r="Y622" s="1163"/>
      <c r="Z622" s="1163"/>
      <c r="AA622" s="1191"/>
      <c r="AB622" s="1191"/>
      <c r="AC622" s="1191"/>
      <c r="AD622" s="1191"/>
      <c r="AE622" s="1191"/>
    </row>
    <row r="623" spans="1:31" ht="25" customHeight="1">
      <c r="A623" s="1163"/>
      <c r="B623" s="1163"/>
      <c r="C623" s="1163"/>
      <c r="D623" s="1163"/>
      <c r="E623" s="1163"/>
      <c r="F623" s="1163"/>
      <c r="G623" s="1163"/>
      <c r="H623" s="1163"/>
      <c r="I623" s="1163"/>
      <c r="J623" s="1163"/>
      <c r="K623" s="1163"/>
      <c r="L623" s="1163"/>
      <c r="M623" s="1163"/>
      <c r="N623" s="1163"/>
      <c r="O623" s="1163"/>
      <c r="P623" s="1163"/>
      <c r="Q623" s="1163"/>
      <c r="R623" s="1163"/>
      <c r="S623" s="1163"/>
      <c r="T623" s="1163"/>
      <c r="U623" s="1163"/>
      <c r="V623" s="1163"/>
      <c r="W623" s="1163"/>
      <c r="X623" s="1163"/>
      <c r="Y623" s="1163"/>
      <c r="Z623" s="1163"/>
      <c r="AA623" s="1191"/>
      <c r="AB623" s="1191"/>
      <c r="AC623" s="1191"/>
      <c r="AD623" s="1191"/>
      <c r="AE623" s="1191"/>
    </row>
    <row r="624" spans="1:31" ht="25" customHeight="1">
      <c r="A624" s="1163"/>
      <c r="B624" s="1163"/>
      <c r="C624" s="1163"/>
      <c r="D624" s="1163"/>
      <c r="E624" s="1163"/>
      <c r="F624" s="1163"/>
      <c r="G624" s="1163"/>
      <c r="H624" s="1163"/>
      <c r="I624" s="1163"/>
      <c r="J624" s="1163"/>
      <c r="K624" s="1163"/>
      <c r="L624" s="1163"/>
      <c r="M624" s="1163"/>
      <c r="N624" s="1163"/>
      <c r="O624" s="1163"/>
      <c r="P624" s="1163"/>
      <c r="Q624" s="1163"/>
      <c r="R624" s="1163"/>
      <c r="S624" s="1163"/>
      <c r="T624" s="1163"/>
      <c r="U624" s="1163"/>
      <c r="V624" s="1163"/>
      <c r="W624" s="1163"/>
      <c r="X624" s="1163"/>
      <c r="Y624" s="1163"/>
      <c r="Z624" s="1163"/>
      <c r="AA624" s="1191"/>
      <c r="AB624" s="1191"/>
      <c r="AC624" s="1191"/>
      <c r="AD624" s="1191"/>
      <c r="AE624" s="1191"/>
    </row>
    <row r="625" spans="1:31" ht="25" customHeight="1">
      <c r="A625" s="1163"/>
      <c r="B625" s="1163"/>
      <c r="C625" s="1163"/>
      <c r="D625" s="1163"/>
      <c r="E625" s="1163"/>
      <c r="F625" s="1163"/>
      <c r="G625" s="1163"/>
      <c r="H625" s="1163"/>
      <c r="I625" s="1163"/>
      <c r="J625" s="1163"/>
      <c r="K625" s="1163"/>
      <c r="L625" s="1163"/>
      <c r="M625" s="1163"/>
      <c r="N625" s="1163"/>
      <c r="O625" s="1163"/>
      <c r="P625" s="1163"/>
      <c r="Q625" s="1163"/>
      <c r="R625" s="1163"/>
      <c r="S625" s="1163"/>
      <c r="T625" s="1163"/>
      <c r="U625" s="1163"/>
      <c r="V625" s="1163"/>
      <c r="W625" s="1163"/>
      <c r="X625" s="1163"/>
      <c r="Y625" s="1163"/>
      <c r="Z625" s="1163"/>
      <c r="AA625" s="1191"/>
      <c r="AB625" s="1191"/>
      <c r="AC625" s="1191"/>
      <c r="AD625" s="1191"/>
      <c r="AE625" s="1191"/>
    </row>
    <row r="626" spans="1:31" ht="25" customHeight="1">
      <c r="A626" s="1163"/>
      <c r="B626" s="1163"/>
      <c r="C626" s="1163"/>
      <c r="D626" s="1163"/>
      <c r="E626" s="1163"/>
      <c r="F626" s="1163"/>
      <c r="G626" s="1163"/>
      <c r="H626" s="1163"/>
      <c r="I626" s="1163"/>
      <c r="J626" s="1163"/>
      <c r="K626" s="1163"/>
      <c r="L626" s="1163"/>
      <c r="M626" s="1163"/>
      <c r="N626" s="1163"/>
      <c r="O626" s="1163"/>
      <c r="P626" s="1163"/>
      <c r="Q626" s="1163"/>
      <c r="R626" s="1163"/>
      <c r="S626" s="1163"/>
      <c r="T626" s="1163"/>
      <c r="U626" s="1163"/>
      <c r="V626" s="1163"/>
      <c r="W626" s="1163"/>
      <c r="X626" s="1163"/>
      <c r="Y626" s="1163"/>
      <c r="Z626" s="1163"/>
      <c r="AA626" s="1191"/>
      <c r="AB626" s="1191"/>
      <c r="AC626" s="1191"/>
      <c r="AD626" s="1191"/>
      <c r="AE626" s="1191"/>
    </row>
    <row r="627" spans="1:31" ht="25" customHeight="1">
      <c r="A627" s="1163"/>
      <c r="B627" s="1163"/>
      <c r="C627" s="1163"/>
      <c r="D627" s="1163"/>
      <c r="E627" s="1163"/>
      <c r="F627" s="1163"/>
      <c r="G627" s="1163"/>
      <c r="H627" s="1163"/>
      <c r="I627" s="1163"/>
      <c r="J627" s="1163"/>
      <c r="K627" s="1163"/>
      <c r="L627" s="1163"/>
      <c r="M627" s="1163"/>
      <c r="N627" s="1163"/>
      <c r="O627" s="1163"/>
      <c r="P627" s="1163"/>
      <c r="Q627" s="1163"/>
      <c r="R627" s="1163"/>
      <c r="S627" s="1163"/>
      <c r="T627" s="1163"/>
      <c r="U627" s="1163"/>
      <c r="V627" s="1163"/>
      <c r="W627" s="1163"/>
      <c r="X627" s="1163"/>
      <c r="Y627" s="1163"/>
      <c r="Z627" s="1163"/>
      <c r="AA627" s="1191"/>
      <c r="AB627" s="1191"/>
      <c r="AC627" s="1191"/>
      <c r="AD627" s="1191"/>
      <c r="AE627" s="1191"/>
    </row>
    <row r="628" spans="1:31" ht="25" customHeight="1">
      <c r="A628" s="1163"/>
      <c r="B628" s="1163"/>
      <c r="C628" s="1163"/>
      <c r="D628" s="1163"/>
      <c r="E628" s="1163"/>
      <c r="F628" s="1163"/>
      <c r="G628" s="1163"/>
      <c r="H628" s="1163"/>
      <c r="I628" s="1163"/>
      <c r="J628" s="1163"/>
      <c r="K628" s="1163"/>
      <c r="L628" s="1163"/>
      <c r="M628" s="1163"/>
      <c r="N628" s="1163"/>
      <c r="O628" s="1163"/>
      <c r="P628" s="1163"/>
      <c r="Q628" s="1163"/>
      <c r="R628" s="1163"/>
      <c r="S628" s="1163"/>
      <c r="T628" s="1163"/>
      <c r="U628" s="1163"/>
      <c r="V628" s="1163"/>
      <c r="W628" s="1163"/>
      <c r="X628" s="1163"/>
      <c r="Y628" s="1163"/>
      <c r="Z628" s="1163"/>
      <c r="AA628" s="1191"/>
      <c r="AB628" s="1191"/>
      <c r="AC628" s="1191"/>
      <c r="AD628" s="1191"/>
      <c r="AE628" s="1191"/>
    </row>
    <row r="629" spans="1:31" ht="25" customHeight="1">
      <c r="A629" s="1163"/>
      <c r="B629" s="1163"/>
      <c r="C629" s="1163"/>
      <c r="D629" s="1163"/>
      <c r="E629" s="1163"/>
      <c r="F629" s="1163"/>
      <c r="G629" s="1163"/>
      <c r="H629" s="1163"/>
      <c r="I629" s="1163"/>
      <c r="J629" s="1163"/>
      <c r="K629" s="1163"/>
      <c r="L629" s="1163"/>
      <c r="M629" s="1163"/>
      <c r="N629" s="1163"/>
      <c r="O629" s="1163"/>
      <c r="P629" s="1163"/>
      <c r="Q629" s="1163"/>
      <c r="R629" s="1163"/>
      <c r="S629" s="1163"/>
      <c r="T629" s="1163"/>
      <c r="U629" s="1163"/>
      <c r="V629" s="1163"/>
      <c r="W629" s="1163"/>
      <c r="X629" s="1163"/>
      <c r="Y629" s="1163"/>
      <c r="Z629" s="1163"/>
      <c r="AA629" s="1191"/>
      <c r="AB629" s="1191"/>
      <c r="AC629" s="1191"/>
      <c r="AD629" s="1191"/>
      <c r="AE629" s="1191"/>
    </row>
    <row r="630" spans="1:31" ht="25" customHeight="1">
      <c r="A630" s="1163"/>
      <c r="B630" s="1163"/>
      <c r="C630" s="1163"/>
      <c r="D630" s="1163"/>
      <c r="E630" s="1163"/>
      <c r="F630" s="1163"/>
      <c r="G630" s="1163"/>
      <c r="H630" s="1163"/>
      <c r="I630" s="1163"/>
      <c r="J630" s="1163"/>
      <c r="K630" s="1163"/>
      <c r="L630" s="1163"/>
      <c r="M630" s="1163"/>
      <c r="N630" s="1163"/>
      <c r="O630" s="1163"/>
      <c r="P630" s="1163"/>
      <c r="Q630" s="1163"/>
      <c r="R630" s="1163"/>
      <c r="S630" s="1163"/>
      <c r="T630" s="1163"/>
      <c r="U630" s="1163"/>
      <c r="V630" s="1163"/>
      <c r="W630" s="1163"/>
      <c r="X630" s="1163"/>
      <c r="Y630" s="1163"/>
      <c r="Z630" s="1163"/>
      <c r="AA630" s="1191"/>
      <c r="AB630" s="1191"/>
      <c r="AC630" s="1191"/>
      <c r="AD630" s="1191"/>
      <c r="AE630" s="1191"/>
    </row>
    <row r="631" spans="1:31" ht="25" customHeight="1">
      <c r="A631" s="1163"/>
      <c r="B631" s="1163"/>
      <c r="C631" s="1163"/>
      <c r="D631" s="1163"/>
      <c r="E631" s="1163"/>
      <c r="F631" s="1163"/>
      <c r="G631" s="1163"/>
      <c r="H631" s="1163"/>
      <c r="I631" s="1163"/>
      <c r="J631" s="1163"/>
      <c r="K631" s="1163"/>
      <c r="L631" s="1163"/>
      <c r="M631" s="1163"/>
      <c r="N631" s="1163"/>
      <c r="O631" s="1163"/>
      <c r="P631" s="1163"/>
      <c r="Q631" s="1163"/>
      <c r="R631" s="1163"/>
      <c r="S631" s="1163"/>
      <c r="T631" s="1163"/>
      <c r="U631" s="1163"/>
      <c r="V631" s="1163"/>
      <c r="W631" s="1163"/>
      <c r="X631" s="1163"/>
      <c r="Y631" s="1163"/>
      <c r="Z631" s="1163"/>
      <c r="AA631" s="1191"/>
      <c r="AB631" s="1191"/>
      <c r="AC631" s="1191"/>
      <c r="AD631" s="1191"/>
      <c r="AE631" s="1191"/>
    </row>
    <row r="632" spans="1:31" ht="25" customHeight="1">
      <c r="A632" s="1163"/>
      <c r="B632" s="1163"/>
      <c r="C632" s="1163"/>
      <c r="D632" s="1163"/>
      <c r="E632" s="1163"/>
      <c r="F632" s="1163"/>
      <c r="G632" s="1163"/>
      <c r="H632" s="1163"/>
      <c r="I632" s="1163"/>
      <c r="J632" s="1163"/>
      <c r="K632" s="1163"/>
      <c r="L632" s="1163"/>
      <c r="M632" s="1163"/>
      <c r="N632" s="1163"/>
      <c r="O632" s="1163"/>
      <c r="P632" s="1163"/>
      <c r="Q632" s="1163"/>
      <c r="R632" s="1163"/>
      <c r="S632" s="1163"/>
      <c r="T632" s="1163"/>
      <c r="U632" s="1163"/>
      <c r="V632" s="1163"/>
      <c r="W632" s="1163"/>
      <c r="X632" s="1163"/>
      <c r="Y632" s="1163"/>
      <c r="Z632" s="1163"/>
      <c r="AA632" s="1191"/>
      <c r="AB632" s="1191"/>
      <c r="AC632" s="1191"/>
      <c r="AD632" s="1191"/>
      <c r="AE632" s="1191"/>
    </row>
    <row r="633" spans="1:31" ht="25" customHeight="1">
      <c r="A633" s="1163"/>
      <c r="B633" s="1163"/>
      <c r="C633" s="1163"/>
      <c r="D633" s="1163"/>
      <c r="E633" s="1163"/>
      <c r="F633" s="1163"/>
      <c r="G633" s="1163"/>
      <c r="H633" s="1163"/>
      <c r="I633" s="1163"/>
      <c r="J633" s="1163"/>
      <c r="K633" s="1163"/>
      <c r="L633" s="1163"/>
      <c r="M633" s="1163"/>
      <c r="N633" s="1163"/>
      <c r="O633" s="1163"/>
      <c r="P633" s="1163"/>
      <c r="Q633" s="1163"/>
      <c r="R633" s="1163"/>
      <c r="S633" s="1163"/>
      <c r="T633" s="1163"/>
      <c r="U633" s="1163"/>
      <c r="V633" s="1163"/>
      <c r="W633" s="1163"/>
      <c r="X633" s="1163"/>
      <c r="Y633" s="1163"/>
      <c r="Z633" s="1163"/>
      <c r="AA633" s="1191"/>
      <c r="AB633" s="1191"/>
      <c r="AC633" s="1191"/>
      <c r="AD633" s="1191"/>
      <c r="AE633" s="1191"/>
    </row>
    <row r="634" spans="1:31" ht="25" customHeight="1">
      <c r="A634" s="1163"/>
      <c r="B634" s="1163"/>
      <c r="C634" s="1163"/>
      <c r="D634" s="1163"/>
      <c r="E634" s="1163"/>
      <c r="F634" s="1163"/>
      <c r="G634" s="1163"/>
      <c r="H634" s="1163"/>
      <c r="I634" s="1163"/>
      <c r="J634" s="1163"/>
      <c r="K634" s="1163"/>
      <c r="L634" s="1163"/>
      <c r="M634" s="1163"/>
      <c r="N634" s="1163"/>
      <c r="O634" s="1163"/>
      <c r="P634" s="1163"/>
      <c r="Q634" s="1163"/>
      <c r="R634" s="1163"/>
      <c r="S634" s="1163"/>
      <c r="T634" s="1163"/>
      <c r="U634" s="1163"/>
      <c r="V634" s="1163"/>
      <c r="W634" s="1163"/>
      <c r="X634" s="1163"/>
      <c r="Y634" s="1163"/>
      <c r="Z634" s="1163"/>
      <c r="AA634" s="1191"/>
      <c r="AB634" s="1191"/>
      <c r="AC634" s="1191"/>
      <c r="AD634" s="1191"/>
      <c r="AE634" s="1191"/>
    </row>
    <row r="635" spans="1:31" ht="25" customHeight="1">
      <c r="A635" s="1163"/>
      <c r="B635" s="1163"/>
      <c r="C635" s="1163"/>
      <c r="D635" s="1163"/>
      <c r="E635" s="1163"/>
      <c r="F635" s="1163"/>
      <c r="G635" s="1163"/>
      <c r="H635" s="1163"/>
      <c r="I635" s="1163"/>
      <c r="J635" s="1163"/>
      <c r="K635" s="1163"/>
      <c r="L635" s="1163"/>
      <c r="M635" s="1163"/>
      <c r="N635" s="1163"/>
      <c r="O635" s="1163"/>
      <c r="P635" s="1163"/>
      <c r="Q635" s="1163"/>
      <c r="R635" s="1163"/>
      <c r="S635" s="1163"/>
      <c r="T635" s="1163"/>
      <c r="U635" s="1163"/>
      <c r="V635" s="1163"/>
      <c r="W635" s="1163"/>
      <c r="X635" s="1163"/>
      <c r="Y635" s="1163"/>
      <c r="Z635" s="1163"/>
      <c r="AA635" s="1191"/>
      <c r="AB635" s="1191"/>
      <c r="AC635" s="1191"/>
      <c r="AD635" s="1191"/>
      <c r="AE635" s="1191"/>
    </row>
    <row r="636" spans="1:31" ht="25" customHeight="1">
      <c r="A636" s="1163"/>
      <c r="B636" s="1163"/>
      <c r="C636" s="1163"/>
      <c r="D636" s="1163"/>
      <c r="E636" s="1163"/>
      <c r="F636" s="1163"/>
      <c r="G636" s="1163"/>
      <c r="H636" s="1163"/>
      <c r="I636" s="1163"/>
      <c r="J636" s="1163"/>
      <c r="K636" s="1163"/>
      <c r="L636" s="1163"/>
      <c r="M636" s="1163"/>
      <c r="N636" s="1163"/>
      <c r="O636" s="1163"/>
      <c r="P636" s="1163"/>
      <c r="Q636" s="1163"/>
      <c r="R636" s="1163"/>
      <c r="S636" s="1163"/>
      <c r="T636" s="1163"/>
      <c r="U636" s="1163"/>
      <c r="V636" s="1163"/>
      <c r="W636" s="1163"/>
      <c r="X636" s="1163"/>
      <c r="Y636" s="1163"/>
      <c r="Z636" s="1163"/>
      <c r="AA636" s="1191"/>
      <c r="AB636" s="1191"/>
      <c r="AC636" s="1191"/>
      <c r="AD636" s="1191"/>
      <c r="AE636" s="1191"/>
    </row>
    <row r="637" spans="1:31" ht="25" customHeight="1">
      <c r="A637" s="1163"/>
      <c r="B637" s="1163"/>
      <c r="C637" s="1163"/>
      <c r="D637" s="1163"/>
      <c r="E637" s="1163"/>
      <c r="F637" s="1163"/>
      <c r="G637" s="1163"/>
      <c r="H637" s="1163"/>
      <c r="I637" s="1163"/>
      <c r="J637" s="1163"/>
      <c r="K637" s="1163"/>
      <c r="L637" s="1163"/>
      <c r="M637" s="1163"/>
      <c r="N637" s="1163"/>
      <c r="O637" s="1163"/>
      <c r="P637" s="1163"/>
      <c r="Q637" s="1163"/>
      <c r="R637" s="1163"/>
      <c r="S637" s="1163"/>
      <c r="T637" s="1163"/>
      <c r="U637" s="1163"/>
      <c r="V637" s="1163"/>
      <c r="W637" s="1163"/>
      <c r="X637" s="1163"/>
      <c r="Y637" s="1163"/>
      <c r="Z637" s="1163"/>
      <c r="AA637" s="1191"/>
      <c r="AB637" s="1191"/>
      <c r="AC637" s="1191"/>
      <c r="AD637" s="1191"/>
      <c r="AE637" s="1191"/>
    </row>
    <row r="638" spans="1:31" ht="25" customHeight="1">
      <c r="A638" s="1163"/>
      <c r="B638" s="1163"/>
      <c r="C638" s="1163"/>
      <c r="D638" s="1163"/>
      <c r="E638" s="1163"/>
      <c r="F638" s="1163"/>
      <c r="G638" s="1163"/>
      <c r="H638" s="1163"/>
      <c r="I638" s="1163"/>
      <c r="J638" s="1163"/>
      <c r="K638" s="1163"/>
      <c r="L638" s="1163"/>
      <c r="M638" s="1163"/>
      <c r="N638" s="1163"/>
      <c r="O638" s="1163"/>
      <c r="P638" s="1163"/>
      <c r="Q638" s="1163"/>
      <c r="R638" s="1163"/>
      <c r="S638" s="1163"/>
      <c r="T638" s="1163"/>
      <c r="U638" s="1163"/>
      <c r="V638" s="1163"/>
      <c r="W638" s="1163"/>
      <c r="X638" s="1163"/>
      <c r="Y638" s="1163"/>
      <c r="Z638" s="1163"/>
      <c r="AA638" s="1191"/>
      <c r="AB638" s="1191"/>
      <c r="AC638" s="1191"/>
      <c r="AD638" s="1191"/>
      <c r="AE638" s="1191"/>
    </row>
    <row r="639" spans="1:31" ht="25" customHeight="1">
      <c r="A639" s="1163"/>
      <c r="B639" s="1163"/>
      <c r="C639" s="1163"/>
      <c r="D639" s="1163"/>
      <c r="E639" s="1163"/>
      <c r="F639" s="1163"/>
      <c r="G639" s="1163"/>
      <c r="H639" s="1163"/>
      <c r="I639" s="1163"/>
      <c r="J639" s="1163"/>
      <c r="K639" s="1163"/>
      <c r="L639" s="1163"/>
      <c r="M639" s="1163"/>
      <c r="N639" s="1163"/>
      <c r="O639" s="1163"/>
      <c r="P639" s="1163"/>
      <c r="Q639" s="1163"/>
      <c r="R639" s="1163"/>
      <c r="S639" s="1163"/>
      <c r="T639" s="1163"/>
      <c r="U639" s="1163"/>
      <c r="V639" s="1163"/>
      <c r="W639" s="1163"/>
      <c r="X639" s="1163"/>
      <c r="Y639" s="1163"/>
      <c r="Z639" s="1163"/>
      <c r="AA639" s="1191"/>
      <c r="AB639" s="1191"/>
      <c r="AC639" s="1191"/>
      <c r="AD639" s="1191"/>
      <c r="AE639" s="1191"/>
    </row>
    <row r="640" spans="1:31" ht="25" customHeight="1">
      <c r="A640" s="1163"/>
      <c r="B640" s="1163"/>
      <c r="C640" s="1163"/>
      <c r="D640" s="1163"/>
      <c r="E640" s="1163"/>
      <c r="F640" s="1163"/>
      <c r="G640" s="1163"/>
      <c r="H640" s="1163"/>
      <c r="I640" s="1163"/>
      <c r="J640" s="1163"/>
      <c r="K640" s="1163"/>
      <c r="L640" s="1163"/>
      <c r="M640" s="1163"/>
      <c r="N640" s="1163"/>
      <c r="O640" s="1163"/>
      <c r="P640" s="1163"/>
      <c r="Q640" s="1163"/>
      <c r="R640" s="1163"/>
      <c r="S640" s="1163"/>
      <c r="T640" s="1163"/>
      <c r="U640" s="1163"/>
      <c r="V640" s="1163"/>
      <c r="W640" s="1163"/>
      <c r="X640" s="1163"/>
      <c r="Y640" s="1163"/>
      <c r="Z640" s="1163"/>
      <c r="AA640" s="1191"/>
      <c r="AB640" s="1191"/>
      <c r="AC640" s="1191"/>
      <c r="AD640" s="1191"/>
      <c r="AE640" s="1191"/>
    </row>
    <row r="641" spans="1:31" ht="25" customHeight="1">
      <c r="A641" s="1163"/>
      <c r="B641" s="1163"/>
      <c r="C641" s="1163"/>
      <c r="D641" s="1163"/>
      <c r="E641" s="1163"/>
      <c r="F641" s="1163"/>
      <c r="G641" s="1163"/>
      <c r="H641" s="1163"/>
      <c r="I641" s="1163"/>
      <c r="J641" s="1163"/>
      <c r="K641" s="1163"/>
      <c r="L641" s="1163"/>
      <c r="M641" s="1163"/>
      <c r="N641" s="1163"/>
      <c r="O641" s="1163"/>
      <c r="P641" s="1163"/>
      <c r="Q641" s="1163"/>
      <c r="R641" s="1163"/>
      <c r="S641" s="1163"/>
      <c r="T641" s="1163"/>
      <c r="U641" s="1163"/>
      <c r="V641" s="1163"/>
      <c r="W641" s="1163"/>
      <c r="X641" s="1163"/>
      <c r="Y641" s="1163"/>
      <c r="Z641" s="1163"/>
      <c r="AA641" s="1191"/>
      <c r="AB641" s="1191"/>
      <c r="AC641" s="1191"/>
      <c r="AD641" s="1191"/>
      <c r="AE641" s="1191"/>
    </row>
    <row r="642" spans="1:31" ht="25" customHeight="1">
      <c r="A642" s="1163"/>
      <c r="B642" s="1163"/>
      <c r="C642" s="1163"/>
      <c r="D642" s="1163"/>
      <c r="E642" s="1163"/>
      <c r="F642" s="1163"/>
      <c r="G642" s="1163"/>
      <c r="H642" s="1163"/>
      <c r="I642" s="1163"/>
      <c r="J642" s="1163"/>
      <c r="K642" s="1163"/>
      <c r="L642" s="1163"/>
      <c r="M642" s="1163"/>
      <c r="N642" s="1163"/>
      <c r="O642" s="1163"/>
      <c r="P642" s="1163"/>
      <c r="Q642" s="1163"/>
      <c r="R642" s="1163"/>
      <c r="S642" s="1163"/>
      <c r="T642" s="1163"/>
      <c r="U642" s="1163"/>
      <c r="V642" s="1163"/>
      <c r="W642" s="1163"/>
      <c r="X642" s="1163"/>
      <c r="Y642" s="1163"/>
      <c r="Z642" s="1163"/>
      <c r="AA642" s="1191"/>
      <c r="AB642" s="1191"/>
      <c r="AC642" s="1191"/>
      <c r="AD642" s="1191"/>
      <c r="AE642" s="1191"/>
    </row>
    <row r="643" spans="1:31" ht="25" customHeight="1">
      <c r="A643" s="1163"/>
      <c r="B643" s="1163"/>
      <c r="C643" s="1163"/>
      <c r="D643" s="1163"/>
      <c r="E643" s="1163"/>
      <c r="F643" s="1163"/>
      <c r="G643" s="1163"/>
      <c r="H643" s="1163"/>
      <c r="I643" s="1163"/>
      <c r="J643" s="1163"/>
      <c r="K643" s="1163"/>
      <c r="L643" s="1163"/>
      <c r="M643" s="1163"/>
      <c r="N643" s="1163"/>
      <c r="O643" s="1163"/>
      <c r="P643" s="1163"/>
      <c r="Q643" s="1163"/>
      <c r="R643" s="1163"/>
      <c r="S643" s="1163"/>
      <c r="T643" s="1163"/>
      <c r="U643" s="1163"/>
      <c r="V643" s="1163"/>
      <c r="W643" s="1163"/>
      <c r="X643" s="1163"/>
      <c r="Y643" s="1163"/>
      <c r="Z643" s="1163"/>
      <c r="AA643" s="1191"/>
      <c r="AB643" s="1191"/>
      <c r="AC643" s="1191"/>
      <c r="AD643" s="1191"/>
      <c r="AE643" s="1191"/>
    </row>
    <row r="644" spans="1:31" ht="25" customHeight="1">
      <c r="A644" s="1163"/>
      <c r="B644" s="1163"/>
      <c r="C644" s="1163"/>
      <c r="D644" s="1163"/>
      <c r="E644" s="1163"/>
      <c r="F644" s="1163"/>
      <c r="G644" s="1163"/>
      <c r="H644" s="1163"/>
      <c r="I644" s="1163"/>
      <c r="J644" s="1163"/>
      <c r="K644" s="1163"/>
      <c r="L644" s="1163"/>
      <c r="M644" s="1163"/>
      <c r="N644" s="1163"/>
      <c r="O644" s="1163"/>
      <c r="P644" s="1163"/>
      <c r="Q644" s="1163"/>
      <c r="R644" s="1163"/>
      <c r="S644" s="1163"/>
      <c r="T644" s="1163"/>
      <c r="U644" s="1163"/>
      <c r="V644" s="1163"/>
      <c r="W644" s="1163"/>
      <c r="X644" s="1163"/>
      <c r="Y644" s="1163"/>
      <c r="Z644" s="1163"/>
      <c r="AA644" s="1191"/>
      <c r="AB644" s="1191"/>
      <c r="AC644" s="1191"/>
      <c r="AD644" s="1191"/>
      <c r="AE644" s="1191"/>
    </row>
    <row r="645" spans="1:31" ht="25" customHeight="1">
      <c r="A645" s="1163"/>
      <c r="B645" s="1163"/>
      <c r="C645" s="1163"/>
      <c r="D645" s="1163"/>
      <c r="E645" s="1163"/>
      <c r="F645" s="1163"/>
      <c r="G645" s="1163"/>
      <c r="H645" s="1163"/>
      <c r="I645" s="1163"/>
      <c r="J645" s="1163"/>
      <c r="K645" s="1163"/>
      <c r="L645" s="1163"/>
      <c r="M645" s="1163"/>
      <c r="N645" s="1163"/>
      <c r="O645" s="1163"/>
      <c r="P645" s="1163"/>
      <c r="Q645" s="1163"/>
      <c r="R645" s="1163"/>
      <c r="S645" s="1163"/>
      <c r="T645" s="1163"/>
      <c r="U645" s="1163"/>
      <c r="V645" s="1163"/>
      <c r="W645" s="1163"/>
      <c r="X645" s="1163"/>
      <c r="Y645" s="1163"/>
      <c r="Z645" s="1163"/>
      <c r="AA645" s="1191"/>
      <c r="AB645" s="1191"/>
      <c r="AC645" s="1191"/>
      <c r="AD645" s="1191"/>
      <c r="AE645" s="1191"/>
    </row>
    <row r="646" spans="1:31" ht="25" customHeight="1">
      <c r="A646" s="1163"/>
      <c r="B646" s="1163"/>
      <c r="C646" s="1163"/>
      <c r="D646" s="1163"/>
      <c r="E646" s="1163"/>
      <c r="F646" s="1163"/>
      <c r="G646" s="1163"/>
      <c r="H646" s="1163"/>
      <c r="I646" s="1163"/>
      <c r="J646" s="1163"/>
      <c r="K646" s="1163"/>
      <c r="L646" s="1163"/>
      <c r="M646" s="1163"/>
      <c r="N646" s="1163"/>
      <c r="O646" s="1163"/>
      <c r="P646" s="1163"/>
      <c r="Q646" s="1163"/>
      <c r="R646" s="1163"/>
      <c r="S646" s="1163"/>
      <c r="T646" s="1163"/>
      <c r="U646" s="1163"/>
      <c r="V646" s="1163"/>
      <c r="W646" s="1163"/>
      <c r="X646" s="1163"/>
      <c r="Y646" s="1163"/>
      <c r="Z646" s="1163"/>
      <c r="AA646" s="1191"/>
      <c r="AB646" s="1191"/>
      <c r="AC646" s="1191"/>
      <c r="AD646" s="1191"/>
      <c r="AE646" s="1191"/>
    </row>
    <row r="647" spans="1:31" ht="25" customHeight="1">
      <c r="A647" s="1163"/>
      <c r="B647" s="1163"/>
      <c r="C647" s="1163"/>
      <c r="D647" s="1163"/>
      <c r="E647" s="1163"/>
      <c r="F647" s="1163"/>
      <c r="G647" s="1163"/>
      <c r="H647" s="1163"/>
      <c r="I647" s="1163"/>
      <c r="J647" s="1163"/>
      <c r="K647" s="1163"/>
      <c r="L647" s="1163"/>
      <c r="M647" s="1163"/>
      <c r="N647" s="1163"/>
      <c r="O647" s="1163"/>
      <c r="P647" s="1163"/>
      <c r="Q647" s="1163"/>
      <c r="R647" s="1163"/>
      <c r="S647" s="1163"/>
      <c r="T647" s="1163"/>
      <c r="U647" s="1163"/>
      <c r="V647" s="1163"/>
      <c r="W647" s="1163"/>
      <c r="X647" s="1163"/>
      <c r="Y647" s="1163"/>
      <c r="Z647" s="1163"/>
      <c r="AA647" s="1191"/>
      <c r="AB647" s="1191"/>
      <c r="AC647" s="1191"/>
      <c r="AD647" s="1191"/>
      <c r="AE647" s="1191"/>
    </row>
    <row r="648" spans="1:31" ht="25" customHeight="1">
      <c r="A648" s="1163"/>
      <c r="B648" s="1163"/>
      <c r="C648" s="1163"/>
      <c r="D648" s="1163"/>
      <c r="E648" s="1163"/>
      <c r="F648" s="1163"/>
      <c r="G648" s="1163"/>
      <c r="H648" s="1163"/>
      <c r="I648" s="1163"/>
      <c r="J648" s="1163"/>
      <c r="K648" s="1163"/>
      <c r="L648" s="1163"/>
      <c r="M648" s="1163"/>
      <c r="N648" s="1163"/>
      <c r="O648" s="1163"/>
      <c r="P648" s="1163"/>
      <c r="Q648" s="1163"/>
      <c r="R648" s="1163"/>
      <c r="S648" s="1163"/>
      <c r="T648" s="1163"/>
      <c r="U648" s="1163"/>
      <c r="V648" s="1163"/>
      <c r="W648" s="1163"/>
      <c r="X648" s="1163"/>
      <c r="Y648" s="1163"/>
      <c r="Z648" s="1163"/>
      <c r="AA648" s="1191"/>
      <c r="AB648" s="1191"/>
      <c r="AC648" s="1191"/>
      <c r="AD648" s="1191"/>
      <c r="AE648" s="1191"/>
    </row>
    <row r="649" spans="1:31" ht="25" customHeight="1">
      <c r="A649" s="1163"/>
      <c r="B649" s="1163"/>
      <c r="C649" s="1163"/>
      <c r="D649" s="1163"/>
      <c r="E649" s="1163"/>
      <c r="F649" s="1163"/>
      <c r="G649" s="1163"/>
      <c r="H649" s="1163"/>
      <c r="I649" s="1163"/>
      <c r="J649" s="1163"/>
      <c r="K649" s="1163"/>
      <c r="L649" s="1163"/>
      <c r="M649" s="1163"/>
      <c r="N649" s="1163"/>
      <c r="O649" s="1163"/>
      <c r="P649" s="1163"/>
      <c r="Q649" s="1163"/>
      <c r="R649" s="1163"/>
      <c r="S649" s="1163"/>
      <c r="T649" s="1163"/>
      <c r="U649" s="1163"/>
      <c r="V649" s="1163"/>
      <c r="W649" s="1163"/>
      <c r="X649" s="1163"/>
      <c r="Y649" s="1163"/>
      <c r="Z649" s="1163"/>
      <c r="AA649" s="1191"/>
      <c r="AB649" s="1191"/>
      <c r="AC649" s="1191"/>
      <c r="AD649" s="1191"/>
      <c r="AE649" s="1191"/>
    </row>
    <row r="650" spans="1:31" ht="25" customHeight="1">
      <c r="A650" s="1163"/>
      <c r="B650" s="1163"/>
      <c r="C650" s="1163"/>
      <c r="D650" s="1163"/>
      <c r="E650" s="1163"/>
      <c r="F650" s="1163"/>
      <c r="G650" s="1163"/>
      <c r="H650" s="1163"/>
      <c r="I650" s="1163"/>
      <c r="J650" s="1163"/>
      <c r="K650" s="1163"/>
      <c r="L650" s="1163"/>
      <c r="M650" s="1163"/>
      <c r="N650" s="1163"/>
      <c r="O650" s="1163"/>
      <c r="P650" s="1163"/>
      <c r="Q650" s="1163"/>
      <c r="R650" s="1163"/>
      <c r="S650" s="1163"/>
      <c r="T650" s="1163"/>
      <c r="U650" s="1163"/>
      <c r="V650" s="1163"/>
      <c r="W650" s="1163"/>
      <c r="X650" s="1163"/>
      <c r="Y650" s="1163"/>
      <c r="Z650" s="1163"/>
      <c r="AA650" s="1191"/>
      <c r="AB650" s="1191"/>
      <c r="AC650" s="1191"/>
      <c r="AD650" s="1191"/>
      <c r="AE650" s="1191"/>
    </row>
    <row r="651" spans="1:31" ht="25" customHeight="1">
      <c r="A651" s="1163"/>
      <c r="B651" s="1163"/>
      <c r="C651" s="1163"/>
      <c r="D651" s="1163"/>
      <c r="E651" s="1163"/>
      <c r="F651" s="1163"/>
      <c r="G651" s="1163"/>
      <c r="H651" s="1163"/>
      <c r="I651" s="1163"/>
      <c r="J651" s="1163"/>
      <c r="K651" s="1163"/>
      <c r="L651" s="1163"/>
      <c r="M651" s="1163"/>
      <c r="N651" s="1163"/>
      <c r="O651" s="1163"/>
      <c r="P651" s="1163"/>
      <c r="Q651" s="1163"/>
      <c r="R651" s="1163"/>
      <c r="S651" s="1163"/>
      <c r="T651" s="1163"/>
      <c r="U651" s="1163"/>
      <c r="V651" s="1163"/>
      <c r="W651" s="1163"/>
      <c r="X651" s="1163"/>
      <c r="Y651" s="1163"/>
      <c r="Z651" s="1163"/>
      <c r="AA651" s="1191"/>
      <c r="AB651" s="1191"/>
      <c r="AC651" s="1191"/>
      <c r="AD651" s="1191"/>
      <c r="AE651" s="1191"/>
    </row>
    <row r="652" spans="1:31" ht="25" customHeight="1">
      <c r="A652" s="1163"/>
      <c r="B652" s="1163"/>
      <c r="C652" s="1163"/>
      <c r="D652" s="1163"/>
      <c r="E652" s="1163"/>
      <c r="F652" s="1163"/>
      <c r="G652" s="1163"/>
      <c r="H652" s="1163"/>
      <c r="I652" s="1163"/>
      <c r="J652" s="1163"/>
      <c r="K652" s="1163"/>
      <c r="L652" s="1163"/>
      <c r="M652" s="1163"/>
      <c r="N652" s="1163"/>
      <c r="O652" s="1163"/>
      <c r="P652" s="1163"/>
      <c r="Q652" s="1163"/>
      <c r="R652" s="1163"/>
      <c r="S652" s="1163"/>
      <c r="T652" s="1163"/>
      <c r="U652" s="1163"/>
      <c r="V652" s="1163"/>
      <c r="W652" s="1163"/>
      <c r="X652" s="1163"/>
      <c r="Y652" s="1163"/>
      <c r="Z652" s="1163"/>
      <c r="AA652" s="1191"/>
      <c r="AB652" s="1191"/>
      <c r="AC652" s="1191"/>
      <c r="AD652" s="1191"/>
      <c r="AE652" s="1191"/>
    </row>
    <row r="653" spans="1:31" ht="25" customHeight="1">
      <c r="A653" s="1163"/>
      <c r="B653" s="1163"/>
      <c r="C653" s="1163"/>
      <c r="D653" s="1163"/>
      <c r="E653" s="1163"/>
      <c r="F653" s="1163"/>
      <c r="G653" s="1163"/>
      <c r="H653" s="1163"/>
      <c r="I653" s="1163"/>
      <c r="J653" s="1163"/>
      <c r="K653" s="1163"/>
      <c r="L653" s="1163"/>
      <c r="M653" s="1163"/>
      <c r="N653" s="1163"/>
      <c r="O653" s="1163"/>
      <c r="P653" s="1163"/>
      <c r="Q653" s="1163"/>
      <c r="R653" s="1163"/>
      <c r="S653" s="1163"/>
      <c r="T653" s="1163"/>
      <c r="U653" s="1163"/>
      <c r="V653" s="1163"/>
      <c r="W653" s="1163"/>
      <c r="X653" s="1163"/>
      <c r="Y653" s="1163"/>
      <c r="Z653" s="1163"/>
      <c r="AA653" s="1191"/>
      <c r="AB653" s="1191"/>
      <c r="AC653" s="1191"/>
      <c r="AD653" s="1191"/>
      <c r="AE653" s="1191"/>
    </row>
    <row r="654" spans="1:31" ht="25" customHeight="1">
      <c r="A654" s="1163"/>
      <c r="B654" s="1163"/>
      <c r="C654" s="1163"/>
      <c r="D654" s="1163"/>
      <c r="E654" s="1163"/>
      <c r="F654" s="1163"/>
      <c r="G654" s="1163"/>
      <c r="H654" s="1163"/>
      <c r="I654" s="1163"/>
      <c r="J654" s="1163"/>
      <c r="K654" s="1163"/>
      <c r="L654" s="1163"/>
      <c r="M654" s="1163"/>
      <c r="N654" s="1163"/>
      <c r="O654" s="1163"/>
      <c r="P654" s="1163"/>
      <c r="Q654" s="1163"/>
      <c r="R654" s="1163"/>
      <c r="S654" s="1163"/>
      <c r="T654" s="1163"/>
      <c r="U654" s="1163"/>
      <c r="V654" s="1163"/>
      <c r="W654" s="1163"/>
      <c r="X654" s="1163"/>
      <c r="Y654" s="1163"/>
      <c r="Z654" s="1163"/>
      <c r="AA654" s="1191"/>
      <c r="AB654" s="1191"/>
      <c r="AC654" s="1191"/>
      <c r="AD654" s="1191"/>
      <c r="AE654" s="1191"/>
    </row>
    <row r="655" spans="1:31" ht="25" customHeight="1">
      <c r="A655" s="1163"/>
      <c r="B655" s="1163"/>
      <c r="C655" s="1163"/>
      <c r="D655" s="1163"/>
      <c r="E655" s="1163"/>
      <c r="F655" s="1163"/>
      <c r="G655" s="1163"/>
      <c r="H655" s="1163"/>
      <c r="I655" s="1163"/>
      <c r="J655" s="1163"/>
      <c r="K655" s="1163"/>
      <c r="L655" s="1163"/>
      <c r="M655" s="1163"/>
      <c r="N655" s="1163"/>
      <c r="O655" s="1163"/>
      <c r="P655" s="1163"/>
      <c r="Q655" s="1163"/>
      <c r="R655" s="1163"/>
      <c r="S655" s="1163"/>
      <c r="T655" s="1163"/>
      <c r="U655" s="1163"/>
      <c r="V655" s="1163"/>
      <c r="W655" s="1163"/>
      <c r="X655" s="1163"/>
      <c r="Y655" s="1163"/>
      <c r="Z655" s="1163"/>
      <c r="AA655" s="1191"/>
      <c r="AB655" s="1191"/>
      <c r="AC655" s="1191"/>
      <c r="AD655" s="1191"/>
      <c r="AE655" s="1191"/>
    </row>
    <row r="656" spans="1:31" ht="25" customHeight="1">
      <c r="A656" s="1163"/>
      <c r="B656" s="1163"/>
      <c r="C656" s="1163"/>
      <c r="D656" s="1163"/>
      <c r="E656" s="1163"/>
      <c r="F656" s="1163"/>
      <c r="G656" s="1163"/>
      <c r="H656" s="1163"/>
      <c r="I656" s="1163"/>
      <c r="J656" s="1163"/>
      <c r="K656" s="1163"/>
      <c r="L656" s="1163"/>
      <c r="M656" s="1163"/>
      <c r="N656" s="1163"/>
      <c r="O656" s="1163"/>
      <c r="P656" s="1163"/>
      <c r="Q656" s="1163"/>
      <c r="R656" s="1163"/>
      <c r="S656" s="1163"/>
      <c r="T656" s="1163"/>
      <c r="U656" s="1163"/>
      <c r="V656" s="1163"/>
      <c r="W656" s="1163"/>
      <c r="X656" s="1163"/>
      <c r="Y656" s="1163"/>
      <c r="Z656" s="1163"/>
      <c r="AA656" s="1191"/>
      <c r="AB656" s="1191"/>
      <c r="AC656" s="1191"/>
      <c r="AD656" s="1191"/>
      <c r="AE656" s="1191"/>
    </row>
    <row r="657" spans="1:31" ht="25" customHeight="1">
      <c r="A657" s="1163"/>
      <c r="B657" s="1163"/>
      <c r="C657" s="1163"/>
      <c r="D657" s="1163"/>
      <c r="E657" s="1163"/>
      <c r="F657" s="1163"/>
      <c r="G657" s="1163"/>
      <c r="H657" s="1163"/>
      <c r="I657" s="1163"/>
      <c r="J657" s="1163"/>
      <c r="K657" s="1163"/>
      <c r="L657" s="1163"/>
      <c r="M657" s="1163"/>
      <c r="N657" s="1163"/>
      <c r="O657" s="1163"/>
      <c r="P657" s="1163"/>
      <c r="Q657" s="1163"/>
      <c r="R657" s="1163"/>
      <c r="S657" s="1163"/>
      <c r="T657" s="1163"/>
      <c r="U657" s="1163"/>
      <c r="V657" s="1163"/>
      <c r="W657" s="1163"/>
      <c r="X657" s="1163"/>
      <c r="Y657" s="1163"/>
      <c r="Z657" s="1163"/>
      <c r="AA657" s="1191"/>
      <c r="AB657" s="1191"/>
      <c r="AC657" s="1191"/>
      <c r="AD657" s="1191"/>
      <c r="AE657" s="1191"/>
    </row>
    <row r="658" spans="1:31" ht="25" customHeight="1">
      <c r="A658" s="1163"/>
      <c r="B658" s="1163"/>
      <c r="C658" s="1163"/>
      <c r="D658" s="1163"/>
      <c r="E658" s="1163"/>
      <c r="F658" s="1163"/>
      <c r="G658" s="1163"/>
      <c r="H658" s="1163"/>
      <c r="I658" s="1163"/>
      <c r="J658" s="1163"/>
      <c r="K658" s="1163"/>
      <c r="L658" s="1163"/>
      <c r="M658" s="1163"/>
      <c r="N658" s="1163"/>
      <c r="O658" s="1163"/>
      <c r="P658" s="1163"/>
      <c r="Q658" s="1163"/>
      <c r="R658" s="1163"/>
      <c r="S658" s="1163"/>
      <c r="T658" s="1163"/>
      <c r="U658" s="1163"/>
      <c r="V658" s="1163"/>
      <c r="W658" s="1163"/>
      <c r="X658" s="1163"/>
      <c r="Y658" s="1163"/>
      <c r="Z658" s="1163"/>
      <c r="AA658" s="1191"/>
      <c r="AB658" s="1191"/>
      <c r="AC658" s="1191"/>
      <c r="AD658" s="1191"/>
      <c r="AE658" s="1191"/>
    </row>
    <row r="659" spans="1:31" ht="25" customHeight="1">
      <c r="A659" s="1163"/>
      <c r="B659" s="1163"/>
      <c r="C659" s="1163"/>
      <c r="D659" s="1163"/>
      <c r="E659" s="1163"/>
      <c r="F659" s="1163"/>
      <c r="G659" s="1163"/>
      <c r="H659" s="1163"/>
      <c r="I659" s="1163"/>
      <c r="J659" s="1163"/>
      <c r="K659" s="1163"/>
      <c r="L659" s="1163"/>
      <c r="M659" s="1163"/>
      <c r="N659" s="1163"/>
      <c r="O659" s="1163"/>
      <c r="P659" s="1163"/>
      <c r="Q659" s="1163"/>
      <c r="R659" s="1163"/>
      <c r="S659" s="1163"/>
      <c r="T659" s="1163"/>
      <c r="U659" s="1163"/>
      <c r="V659" s="1163"/>
      <c r="W659" s="1163"/>
      <c r="X659" s="1163"/>
      <c r="Y659" s="1163"/>
      <c r="Z659" s="1163"/>
      <c r="AA659" s="1191"/>
      <c r="AB659" s="1191"/>
      <c r="AC659" s="1191"/>
      <c r="AD659" s="1191"/>
      <c r="AE659" s="1191"/>
    </row>
    <row r="660" spans="1:31" ht="25" customHeight="1">
      <c r="A660" s="1163"/>
      <c r="B660" s="1163"/>
      <c r="C660" s="1163"/>
      <c r="D660" s="1163"/>
      <c r="E660" s="1163"/>
      <c r="F660" s="1163"/>
      <c r="G660" s="1163"/>
      <c r="H660" s="1163"/>
      <c r="I660" s="1163"/>
      <c r="J660" s="1163"/>
      <c r="K660" s="1163"/>
      <c r="L660" s="1163"/>
      <c r="M660" s="1163"/>
      <c r="N660" s="1163"/>
      <c r="O660" s="1163"/>
      <c r="P660" s="1163"/>
      <c r="Q660" s="1163"/>
      <c r="R660" s="1163"/>
      <c r="S660" s="1163"/>
      <c r="T660" s="1163"/>
      <c r="U660" s="1163"/>
      <c r="V660" s="1163"/>
      <c r="W660" s="1163"/>
      <c r="X660" s="1163"/>
      <c r="Y660" s="1163"/>
      <c r="Z660" s="1163"/>
      <c r="AA660" s="1191"/>
      <c r="AB660" s="1191"/>
      <c r="AC660" s="1191"/>
      <c r="AD660" s="1191"/>
      <c r="AE660" s="1191"/>
    </row>
    <row r="661" spans="1:31" ht="25" customHeight="1">
      <c r="A661" s="1163"/>
      <c r="B661" s="1163"/>
      <c r="C661" s="1163"/>
      <c r="D661" s="1163"/>
      <c r="E661" s="1163"/>
      <c r="F661" s="1163"/>
      <c r="G661" s="1163"/>
      <c r="H661" s="1163"/>
      <c r="I661" s="1163"/>
      <c r="J661" s="1163"/>
      <c r="K661" s="1163"/>
      <c r="L661" s="1163"/>
      <c r="M661" s="1163"/>
      <c r="N661" s="1163"/>
      <c r="O661" s="1163"/>
      <c r="P661" s="1163"/>
      <c r="Q661" s="1163"/>
      <c r="R661" s="1163"/>
      <c r="S661" s="1163"/>
      <c r="T661" s="1163"/>
      <c r="U661" s="1163"/>
      <c r="V661" s="1163"/>
      <c r="W661" s="1163"/>
      <c r="X661" s="1163"/>
      <c r="Y661" s="1163"/>
      <c r="Z661" s="1163"/>
      <c r="AA661" s="1191"/>
      <c r="AB661" s="1191"/>
      <c r="AC661" s="1191"/>
      <c r="AD661" s="1191"/>
      <c r="AE661" s="1191"/>
    </row>
    <row r="662" spans="1:31" ht="25" customHeight="1">
      <c r="A662" s="1163"/>
      <c r="B662" s="1163"/>
      <c r="C662" s="1163"/>
      <c r="D662" s="1163"/>
      <c r="E662" s="1163"/>
      <c r="F662" s="1163"/>
      <c r="G662" s="1163"/>
      <c r="H662" s="1163"/>
      <c r="I662" s="1163"/>
      <c r="J662" s="1163"/>
      <c r="K662" s="1163"/>
      <c r="L662" s="1163"/>
      <c r="M662" s="1163"/>
      <c r="N662" s="1163"/>
      <c r="O662" s="1163"/>
      <c r="P662" s="1163"/>
      <c r="Q662" s="1163"/>
      <c r="R662" s="1163"/>
      <c r="S662" s="1163"/>
      <c r="T662" s="1163"/>
      <c r="U662" s="1163"/>
      <c r="V662" s="1163"/>
      <c r="W662" s="1163"/>
      <c r="X662" s="1163"/>
      <c r="Y662" s="1163"/>
      <c r="Z662" s="1163"/>
      <c r="AA662" s="1191"/>
      <c r="AB662" s="1191"/>
      <c r="AC662" s="1191"/>
      <c r="AD662" s="1191"/>
      <c r="AE662" s="1191"/>
    </row>
    <row r="663" spans="1:31" ht="25" customHeight="1">
      <c r="A663" s="1163"/>
      <c r="B663" s="1163"/>
      <c r="C663" s="1163"/>
      <c r="D663" s="1163"/>
      <c r="E663" s="1163"/>
      <c r="F663" s="1163"/>
      <c r="G663" s="1163"/>
      <c r="H663" s="1163"/>
      <c r="I663" s="1163"/>
      <c r="J663" s="1163"/>
      <c r="K663" s="1163"/>
      <c r="L663" s="1163"/>
      <c r="M663" s="1163"/>
      <c r="N663" s="1163"/>
      <c r="O663" s="1163"/>
      <c r="P663" s="1163"/>
      <c r="Q663" s="1163"/>
      <c r="R663" s="1163"/>
      <c r="S663" s="1163"/>
      <c r="T663" s="1163"/>
      <c r="U663" s="1163"/>
      <c r="V663" s="1163"/>
      <c r="W663" s="1163"/>
      <c r="X663" s="1163"/>
      <c r="Y663" s="1163"/>
      <c r="Z663" s="1163"/>
      <c r="AA663" s="1191"/>
      <c r="AB663" s="1191"/>
      <c r="AC663" s="1191"/>
      <c r="AD663" s="1191"/>
      <c r="AE663" s="1191"/>
    </row>
    <row r="664" spans="1:31" ht="25" customHeight="1">
      <c r="A664" s="1163"/>
      <c r="B664" s="1163"/>
      <c r="C664" s="1163"/>
      <c r="D664" s="1163"/>
      <c r="E664" s="1163"/>
      <c r="F664" s="1163"/>
      <c r="G664" s="1163"/>
      <c r="H664" s="1163"/>
      <c r="I664" s="1163"/>
      <c r="J664" s="1163"/>
      <c r="K664" s="1163"/>
      <c r="L664" s="1163"/>
      <c r="M664" s="1163"/>
      <c r="N664" s="1163"/>
      <c r="O664" s="1163"/>
      <c r="P664" s="1163"/>
      <c r="Q664" s="1163"/>
      <c r="R664" s="1163"/>
      <c r="S664" s="1163"/>
      <c r="T664" s="1163"/>
      <c r="U664" s="1163"/>
      <c r="V664" s="1163"/>
      <c r="W664" s="1163"/>
      <c r="X664" s="1163"/>
      <c r="Y664" s="1163"/>
      <c r="Z664" s="1163"/>
      <c r="AA664" s="1191"/>
      <c r="AB664" s="1191"/>
      <c r="AC664" s="1191"/>
      <c r="AD664" s="1191"/>
      <c r="AE664" s="1191"/>
    </row>
    <row r="665" spans="1:31" ht="25" customHeight="1">
      <c r="A665" s="1163"/>
      <c r="B665" s="1163"/>
      <c r="C665" s="1163"/>
      <c r="D665" s="1163"/>
      <c r="E665" s="1163"/>
      <c r="F665" s="1163"/>
      <c r="G665" s="1163"/>
      <c r="H665" s="1163"/>
      <c r="I665" s="1163"/>
      <c r="J665" s="1163"/>
      <c r="K665" s="1163"/>
      <c r="L665" s="1163"/>
      <c r="M665" s="1163"/>
      <c r="N665" s="1163"/>
      <c r="O665" s="1163"/>
      <c r="P665" s="1163"/>
      <c r="Q665" s="1163"/>
      <c r="R665" s="1163"/>
      <c r="S665" s="1163"/>
      <c r="T665" s="1163"/>
      <c r="U665" s="1163"/>
      <c r="V665" s="1163"/>
      <c r="W665" s="1163"/>
      <c r="X665" s="1163"/>
      <c r="Y665" s="1163"/>
      <c r="Z665" s="1163"/>
      <c r="AA665" s="1191"/>
      <c r="AB665" s="1191"/>
      <c r="AC665" s="1191"/>
      <c r="AD665" s="1191"/>
      <c r="AE665" s="1191"/>
    </row>
    <row r="666" spans="1:31" ht="25" customHeight="1">
      <c r="A666" s="1163"/>
      <c r="B666" s="1163"/>
      <c r="C666" s="1163"/>
      <c r="D666" s="1163"/>
      <c r="E666" s="1163"/>
      <c r="F666" s="1163"/>
      <c r="G666" s="1163"/>
      <c r="H666" s="1163"/>
      <c r="I666" s="1163"/>
      <c r="J666" s="1163"/>
      <c r="K666" s="1163"/>
      <c r="L666" s="1163"/>
      <c r="M666" s="1163"/>
      <c r="N666" s="1163"/>
      <c r="O666" s="1163"/>
      <c r="P666" s="1163"/>
      <c r="Q666" s="1163"/>
      <c r="R666" s="1163"/>
      <c r="S666" s="1163"/>
      <c r="T666" s="1163"/>
      <c r="U666" s="1163"/>
      <c r="V666" s="1163"/>
      <c r="W666" s="1163"/>
      <c r="X666" s="1163"/>
      <c r="Y666" s="1163"/>
      <c r="Z666" s="1163"/>
      <c r="AA666" s="1191"/>
      <c r="AB666" s="1191"/>
      <c r="AC666" s="1191"/>
      <c r="AD666" s="1191"/>
      <c r="AE666" s="1191"/>
    </row>
    <row r="667" spans="1:31" ht="25" customHeight="1">
      <c r="A667" s="1163"/>
      <c r="B667" s="1163"/>
      <c r="C667" s="1163"/>
      <c r="D667" s="1163"/>
      <c r="E667" s="1163"/>
      <c r="F667" s="1163"/>
      <c r="G667" s="1163"/>
      <c r="H667" s="1163"/>
      <c r="I667" s="1163"/>
      <c r="J667" s="1163"/>
      <c r="K667" s="1163"/>
      <c r="L667" s="1163"/>
      <c r="M667" s="1163"/>
      <c r="N667" s="1163"/>
      <c r="O667" s="1163"/>
      <c r="P667" s="1163"/>
      <c r="Q667" s="1163"/>
      <c r="R667" s="1163"/>
      <c r="S667" s="1163"/>
      <c r="T667" s="1163"/>
      <c r="U667" s="1163"/>
      <c r="V667" s="1163"/>
      <c r="W667" s="1163"/>
      <c r="X667" s="1163"/>
      <c r="Y667" s="1163"/>
      <c r="Z667" s="1163"/>
      <c r="AA667" s="1191"/>
      <c r="AB667" s="1191"/>
      <c r="AC667" s="1191"/>
      <c r="AD667" s="1191"/>
      <c r="AE667" s="1191"/>
    </row>
    <row r="668" spans="1:31" ht="25" customHeight="1">
      <c r="A668" s="1163"/>
      <c r="B668" s="1163"/>
      <c r="C668" s="1163"/>
      <c r="D668" s="1163"/>
      <c r="E668" s="1163"/>
      <c r="F668" s="1163"/>
      <c r="G668" s="1163"/>
      <c r="H668" s="1163"/>
      <c r="I668" s="1163"/>
      <c r="J668" s="1163"/>
      <c r="K668" s="1163"/>
      <c r="L668" s="1163"/>
      <c r="M668" s="1163"/>
      <c r="N668" s="1163"/>
      <c r="O668" s="1163"/>
      <c r="P668" s="1163"/>
      <c r="Q668" s="1163"/>
      <c r="R668" s="1163"/>
      <c r="S668" s="1163"/>
      <c r="T668" s="1163"/>
      <c r="U668" s="1163"/>
      <c r="V668" s="1163"/>
      <c r="W668" s="1163"/>
      <c r="X668" s="1163"/>
      <c r="Y668" s="1163"/>
      <c r="Z668" s="1163"/>
      <c r="AA668" s="1191"/>
      <c r="AB668" s="1191"/>
      <c r="AC668" s="1191"/>
      <c r="AD668" s="1191"/>
      <c r="AE668" s="1191"/>
    </row>
    <row r="669" spans="1:31" ht="25" customHeight="1">
      <c r="A669" s="1163"/>
      <c r="B669" s="1163"/>
      <c r="C669" s="1163"/>
      <c r="D669" s="1163"/>
      <c r="E669" s="1163"/>
      <c r="F669" s="1163"/>
      <c r="G669" s="1163"/>
      <c r="H669" s="1163"/>
      <c r="I669" s="1163"/>
      <c r="J669" s="1163"/>
      <c r="K669" s="1163"/>
      <c r="L669" s="1163"/>
      <c r="M669" s="1163"/>
      <c r="N669" s="1163"/>
      <c r="O669" s="1163"/>
      <c r="P669" s="1163"/>
      <c r="Q669" s="1163"/>
      <c r="R669" s="1163"/>
      <c r="S669" s="1163"/>
      <c r="T669" s="1163"/>
      <c r="U669" s="1163"/>
      <c r="V669" s="1163"/>
      <c r="W669" s="1163"/>
      <c r="X669" s="1163"/>
      <c r="Y669" s="1163"/>
      <c r="Z669" s="1163"/>
      <c r="AA669" s="1191"/>
      <c r="AB669" s="1191"/>
      <c r="AC669" s="1191"/>
      <c r="AD669" s="1191"/>
      <c r="AE669" s="1191"/>
    </row>
    <row r="670" spans="1:31" ht="25" customHeight="1">
      <c r="A670" s="1163"/>
      <c r="B670" s="1163"/>
      <c r="C670" s="1163"/>
      <c r="D670" s="1163"/>
      <c r="E670" s="1163"/>
      <c r="F670" s="1163"/>
      <c r="G670" s="1163"/>
      <c r="H670" s="1163"/>
      <c r="I670" s="1163"/>
      <c r="J670" s="1163"/>
      <c r="K670" s="1163"/>
      <c r="L670" s="1163"/>
      <c r="M670" s="1163"/>
      <c r="N670" s="1163"/>
      <c r="O670" s="1163"/>
      <c r="P670" s="1163"/>
      <c r="Q670" s="1163"/>
      <c r="R670" s="1163"/>
      <c r="S670" s="1163"/>
      <c r="T670" s="1163"/>
      <c r="U670" s="1163"/>
      <c r="V670" s="1163"/>
      <c r="W670" s="1163"/>
      <c r="X670" s="1163"/>
      <c r="Y670" s="1163"/>
      <c r="Z670" s="1163"/>
      <c r="AA670" s="1191"/>
      <c r="AB670" s="1191"/>
      <c r="AC670" s="1191"/>
      <c r="AD670" s="1191"/>
      <c r="AE670" s="1191"/>
    </row>
    <row r="671" spans="1:31" ht="25" customHeight="1">
      <c r="A671" s="1163"/>
      <c r="B671" s="1163"/>
      <c r="C671" s="1163"/>
      <c r="D671" s="1163"/>
      <c r="E671" s="1163"/>
      <c r="F671" s="1163"/>
      <c r="G671" s="1163"/>
      <c r="H671" s="1163"/>
      <c r="I671" s="1163"/>
      <c r="J671" s="1163"/>
      <c r="K671" s="1163"/>
      <c r="L671" s="1163"/>
      <c r="M671" s="1163"/>
      <c r="N671" s="1163"/>
      <c r="O671" s="1163"/>
      <c r="P671" s="1163"/>
      <c r="Q671" s="1163"/>
      <c r="R671" s="1163"/>
      <c r="S671" s="1163"/>
      <c r="T671" s="1163"/>
      <c r="U671" s="1163"/>
      <c r="V671" s="1163"/>
      <c r="W671" s="1163"/>
      <c r="X671" s="1163"/>
      <c r="Y671" s="1163"/>
      <c r="Z671" s="1163"/>
      <c r="AA671" s="1191"/>
      <c r="AB671" s="1191"/>
      <c r="AC671" s="1191"/>
      <c r="AD671" s="1191"/>
      <c r="AE671" s="1191"/>
    </row>
    <row r="672" spans="1:31" ht="25" customHeight="1">
      <c r="A672" s="1163"/>
      <c r="B672" s="1163"/>
      <c r="C672" s="1163"/>
      <c r="D672" s="1163"/>
      <c r="E672" s="1163"/>
      <c r="F672" s="1163"/>
      <c r="G672" s="1163"/>
      <c r="H672" s="1163"/>
      <c r="I672" s="1163"/>
      <c r="J672" s="1163"/>
      <c r="K672" s="1163"/>
      <c r="L672" s="1163"/>
      <c r="M672" s="1163"/>
      <c r="N672" s="1163"/>
      <c r="O672" s="1163"/>
      <c r="P672" s="1163"/>
      <c r="Q672" s="1163"/>
      <c r="R672" s="1163"/>
      <c r="S672" s="1163"/>
      <c r="T672" s="1163"/>
      <c r="U672" s="1163"/>
      <c r="V672" s="1163"/>
      <c r="W672" s="1163"/>
      <c r="X672" s="1163"/>
      <c r="Y672" s="1163"/>
      <c r="Z672" s="1163"/>
      <c r="AA672" s="1191"/>
      <c r="AB672" s="1191"/>
      <c r="AC672" s="1191"/>
      <c r="AD672" s="1191"/>
      <c r="AE672" s="1191"/>
    </row>
    <row r="673" spans="1:31" ht="25" customHeight="1">
      <c r="A673" s="1163"/>
      <c r="B673" s="1163"/>
      <c r="C673" s="1163"/>
      <c r="D673" s="1163"/>
      <c r="E673" s="1163"/>
      <c r="F673" s="1163"/>
      <c r="G673" s="1163"/>
      <c r="H673" s="1163"/>
      <c r="I673" s="1163"/>
      <c r="J673" s="1163"/>
      <c r="K673" s="1163"/>
      <c r="L673" s="1163"/>
      <c r="M673" s="1163"/>
      <c r="N673" s="1163"/>
      <c r="O673" s="1163"/>
      <c r="P673" s="1163"/>
      <c r="Q673" s="1163"/>
      <c r="R673" s="1163"/>
      <c r="S673" s="1163"/>
      <c r="T673" s="1163"/>
      <c r="U673" s="1163"/>
      <c r="V673" s="1163"/>
      <c r="W673" s="1163"/>
      <c r="X673" s="1163"/>
      <c r="Y673" s="1163"/>
      <c r="Z673" s="1163"/>
      <c r="AA673" s="1191"/>
      <c r="AB673" s="1191"/>
      <c r="AC673" s="1191"/>
      <c r="AD673" s="1191"/>
      <c r="AE673" s="1191"/>
    </row>
    <row r="674" spans="1:31" ht="25" customHeight="1">
      <c r="A674" s="1163"/>
      <c r="B674" s="1163"/>
      <c r="C674" s="1163"/>
      <c r="D674" s="1163"/>
      <c r="E674" s="1163"/>
      <c r="F674" s="1163"/>
      <c r="G674" s="1163"/>
      <c r="H674" s="1163"/>
      <c r="I674" s="1163"/>
      <c r="J674" s="1163"/>
      <c r="K674" s="1163"/>
      <c r="L674" s="1163"/>
      <c r="M674" s="1163"/>
      <c r="N674" s="1163"/>
      <c r="O674" s="1163"/>
      <c r="P674" s="1163"/>
      <c r="Q674" s="1163"/>
      <c r="R674" s="1163"/>
      <c r="S674" s="1163"/>
      <c r="T674" s="1163"/>
      <c r="U674" s="1163"/>
      <c r="V674" s="1163"/>
      <c r="W674" s="1163"/>
      <c r="X674" s="1163"/>
      <c r="Y674" s="1163"/>
      <c r="Z674" s="1163"/>
      <c r="AA674" s="1191"/>
      <c r="AB674" s="1191"/>
      <c r="AC674" s="1191"/>
      <c r="AD674" s="1191"/>
      <c r="AE674" s="1191"/>
    </row>
    <row r="675" spans="1:31" ht="25" customHeight="1">
      <c r="A675" s="1163"/>
      <c r="B675" s="1163"/>
      <c r="C675" s="1163"/>
      <c r="D675" s="1163"/>
      <c r="E675" s="1163"/>
      <c r="F675" s="1163"/>
      <c r="G675" s="1163"/>
      <c r="H675" s="1163"/>
      <c r="I675" s="1163"/>
      <c r="J675" s="1163"/>
      <c r="K675" s="1163"/>
      <c r="L675" s="1163"/>
      <c r="M675" s="1163"/>
      <c r="N675" s="1163"/>
      <c r="O675" s="1163"/>
      <c r="P675" s="1163"/>
      <c r="Q675" s="1163"/>
      <c r="R675" s="1163"/>
      <c r="S675" s="1163"/>
      <c r="T675" s="1163"/>
      <c r="U675" s="1163"/>
      <c r="V675" s="1163"/>
      <c r="W675" s="1163"/>
      <c r="X675" s="1163"/>
      <c r="Y675" s="1163"/>
      <c r="Z675" s="1163"/>
      <c r="AA675" s="1191"/>
      <c r="AB675" s="1191"/>
      <c r="AC675" s="1191"/>
      <c r="AD675" s="1191"/>
      <c r="AE675" s="1191"/>
    </row>
    <row r="676" spans="1:31" ht="25" customHeight="1">
      <c r="A676" s="1163"/>
      <c r="B676" s="1163"/>
      <c r="C676" s="1163"/>
      <c r="D676" s="1163"/>
      <c r="E676" s="1163"/>
      <c r="F676" s="1163"/>
      <c r="G676" s="1163"/>
      <c r="H676" s="1163"/>
      <c r="I676" s="1163"/>
      <c r="J676" s="1163"/>
      <c r="K676" s="1163"/>
      <c r="L676" s="1163"/>
      <c r="M676" s="1163"/>
      <c r="N676" s="1163"/>
      <c r="O676" s="1163"/>
      <c r="P676" s="1163"/>
      <c r="Q676" s="1163"/>
      <c r="R676" s="1163"/>
      <c r="S676" s="1163"/>
      <c r="T676" s="1163"/>
      <c r="U676" s="1163"/>
      <c r="V676" s="1163"/>
      <c r="W676" s="1163"/>
      <c r="X676" s="1163"/>
      <c r="Y676" s="1163"/>
      <c r="Z676" s="1163"/>
      <c r="AA676" s="1191"/>
      <c r="AB676" s="1191"/>
      <c r="AC676" s="1191"/>
      <c r="AD676" s="1191"/>
      <c r="AE676" s="1191"/>
    </row>
    <row r="677" spans="1:31" ht="25" customHeight="1">
      <c r="A677" s="1163"/>
      <c r="B677" s="1163"/>
      <c r="C677" s="1163"/>
      <c r="D677" s="1163"/>
      <c r="E677" s="1163"/>
      <c r="F677" s="1163"/>
      <c r="G677" s="1163"/>
      <c r="H677" s="1163"/>
      <c r="I677" s="1163"/>
      <c r="J677" s="1163"/>
      <c r="K677" s="1163"/>
      <c r="L677" s="1163"/>
      <c r="M677" s="1163"/>
      <c r="N677" s="1163"/>
      <c r="O677" s="1163"/>
      <c r="P677" s="1163"/>
      <c r="Q677" s="1163"/>
      <c r="R677" s="1163"/>
      <c r="S677" s="1163"/>
      <c r="T677" s="1163"/>
      <c r="U677" s="1163"/>
      <c r="V677" s="1163"/>
      <c r="W677" s="1163"/>
      <c r="X677" s="1163"/>
      <c r="Y677" s="1163"/>
      <c r="Z677" s="1163"/>
      <c r="AA677" s="1191"/>
      <c r="AB677" s="1191"/>
      <c r="AC677" s="1191"/>
      <c r="AD677" s="1191"/>
      <c r="AE677" s="1191"/>
    </row>
    <row r="678" spans="1:31" ht="25" customHeight="1">
      <c r="A678" s="1163"/>
      <c r="B678" s="1163"/>
      <c r="C678" s="1163"/>
      <c r="D678" s="1163"/>
      <c r="E678" s="1163"/>
      <c r="F678" s="1163"/>
      <c r="G678" s="1163"/>
      <c r="H678" s="1163"/>
      <c r="I678" s="1163"/>
      <c r="J678" s="1163"/>
      <c r="K678" s="1163"/>
      <c r="L678" s="1163"/>
      <c r="M678" s="1163"/>
      <c r="N678" s="1163"/>
      <c r="O678" s="1163"/>
      <c r="P678" s="1163"/>
      <c r="Q678" s="1163"/>
      <c r="R678" s="1163"/>
      <c r="S678" s="1163"/>
      <c r="T678" s="1163"/>
      <c r="U678" s="1163"/>
      <c r="V678" s="1163"/>
      <c r="W678" s="1163"/>
      <c r="X678" s="1163"/>
      <c r="Y678" s="1163"/>
      <c r="Z678" s="1163"/>
      <c r="AA678" s="1191"/>
      <c r="AB678" s="1191"/>
      <c r="AC678" s="1191"/>
      <c r="AD678" s="1191"/>
      <c r="AE678" s="1191"/>
    </row>
    <row r="679" spans="1:31" ht="25" customHeight="1">
      <c r="A679" s="1163"/>
      <c r="B679" s="1163"/>
      <c r="C679" s="1163"/>
      <c r="D679" s="1163"/>
      <c r="E679" s="1163"/>
      <c r="F679" s="1163"/>
      <c r="G679" s="1163"/>
      <c r="H679" s="1163"/>
      <c r="I679" s="1163"/>
      <c r="J679" s="1163"/>
      <c r="K679" s="1163"/>
      <c r="L679" s="1163"/>
      <c r="M679" s="1163"/>
      <c r="N679" s="1163"/>
      <c r="O679" s="1163"/>
      <c r="P679" s="1163"/>
      <c r="Q679" s="1163"/>
      <c r="R679" s="1163"/>
      <c r="S679" s="1163"/>
      <c r="T679" s="1163"/>
      <c r="U679" s="1163"/>
      <c r="V679" s="1163"/>
      <c r="W679" s="1163"/>
      <c r="X679" s="1163"/>
      <c r="Y679" s="1163"/>
      <c r="Z679" s="1163"/>
      <c r="AA679" s="1191"/>
      <c r="AB679" s="1191"/>
      <c r="AC679" s="1191"/>
      <c r="AD679" s="1191"/>
      <c r="AE679" s="1191"/>
    </row>
    <row r="680" spans="1:31" ht="25" customHeight="1">
      <c r="A680" s="1163"/>
      <c r="B680" s="1163"/>
      <c r="C680" s="1163"/>
      <c r="D680" s="1163"/>
      <c r="E680" s="1163"/>
      <c r="F680" s="1163"/>
      <c r="G680" s="1163"/>
      <c r="H680" s="1163"/>
      <c r="I680" s="1163"/>
      <c r="J680" s="1163"/>
      <c r="K680" s="1163"/>
      <c r="L680" s="1163"/>
      <c r="M680" s="1163"/>
      <c r="N680" s="1163"/>
      <c r="O680" s="1163"/>
      <c r="P680" s="1163"/>
      <c r="Q680" s="1163"/>
      <c r="R680" s="1163"/>
      <c r="S680" s="1163"/>
      <c r="T680" s="1163"/>
      <c r="U680" s="1163"/>
      <c r="V680" s="1163"/>
      <c r="W680" s="1163"/>
      <c r="X680" s="1163"/>
      <c r="Y680" s="1163"/>
      <c r="Z680" s="1163"/>
      <c r="AA680" s="1191"/>
      <c r="AB680" s="1191"/>
      <c r="AC680" s="1191"/>
      <c r="AD680" s="1191"/>
      <c r="AE680" s="1191"/>
    </row>
    <row r="681" spans="1:31" ht="25" customHeight="1">
      <c r="A681" s="1163"/>
      <c r="B681" s="1163"/>
      <c r="C681" s="1163"/>
      <c r="D681" s="1163"/>
      <c r="E681" s="1163"/>
      <c r="F681" s="1163"/>
      <c r="G681" s="1163"/>
      <c r="H681" s="1163"/>
      <c r="I681" s="1163"/>
      <c r="J681" s="1163"/>
      <c r="K681" s="1163"/>
      <c r="L681" s="1163"/>
      <c r="M681" s="1163"/>
      <c r="N681" s="1163"/>
      <c r="O681" s="1163"/>
      <c r="P681" s="1163"/>
      <c r="Q681" s="1163"/>
      <c r="R681" s="1163"/>
      <c r="S681" s="1163"/>
      <c r="T681" s="1163"/>
      <c r="U681" s="1163"/>
      <c r="V681" s="1163"/>
      <c r="W681" s="1163"/>
      <c r="X681" s="1163"/>
      <c r="Y681" s="1163"/>
      <c r="Z681" s="1163"/>
      <c r="AA681" s="1191"/>
      <c r="AB681" s="1191"/>
      <c r="AC681" s="1191"/>
      <c r="AD681" s="1191"/>
      <c r="AE681" s="1191"/>
    </row>
    <row r="682" spans="1:31" ht="25" customHeight="1">
      <c r="A682" s="1163"/>
      <c r="B682" s="1163"/>
      <c r="C682" s="1163"/>
      <c r="D682" s="1163"/>
      <c r="E682" s="1163"/>
      <c r="F682" s="1163"/>
      <c r="G682" s="1163"/>
      <c r="H682" s="1163"/>
      <c r="I682" s="1163"/>
      <c r="J682" s="1163"/>
      <c r="K682" s="1163"/>
      <c r="L682" s="1163"/>
      <c r="M682" s="1163"/>
      <c r="N682" s="1163"/>
      <c r="O682" s="1163"/>
      <c r="P682" s="1163"/>
      <c r="Q682" s="1163"/>
      <c r="R682" s="1163"/>
      <c r="S682" s="1163"/>
      <c r="T682" s="1163"/>
      <c r="U682" s="1163"/>
      <c r="V682" s="1163"/>
      <c r="W682" s="1163"/>
      <c r="X682" s="1163"/>
      <c r="Y682" s="1163"/>
      <c r="Z682" s="1163"/>
      <c r="AA682" s="1191"/>
      <c r="AB682" s="1191"/>
      <c r="AC682" s="1191"/>
      <c r="AD682" s="1191"/>
      <c r="AE682" s="1191"/>
    </row>
    <row r="683" spans="1:31" ht="25" customHeight="1">
      <c r="A683" s="1163"/>
      <c r="B683" s="1163"/>
      <c r="C683" s="1163"/>
      <c r="D683" s="1163"/>
      <c r="E683" s="1163"/>
      <c r="F683" s="1163"/>
      <c r="G683" s="1163"/>
      <c r="H683" s="1163"/>
      <c r="I683" s="1163"/>
      <c r="J683" s="1163"/>
      <c r="K683" s="1163"/>
      <c r="L683" s="1163"/>
      <c r="M683" s="1163"/>
      <c r="N683" s="1163"/>
      <c r="O683" s="1163"/>
      <c r="P683" s="1163"/>
      <c r="Q683" s="1163"/>
      <c r="R683" s="1163"/>
      <c r="S683" s="1163"/>
      <c r="T683" s="1163"/>
      <c r="U683" s="1163"/>
      <c r="V683" s="1163"/>
      <c r="W683" s="1163"/>
      <c r="X683" s="1163"/>
      <c r="Y683" s="1163"/>
      <c r="Z683" s="1163"/>
      <c r="AA683" s="1191"/>
      <c r="AB683" s="1191"/>
      <c r="AC683" s="1191"/>
      <c r="AD683" s="1191"/>
      <c r="AE683" s="1191"/>
    </row>
    <row r="684" spans="1:31" ht="25" customHeight="1">
      <c r="A684" s="1163"/>
      <c r="B684" s="1163"/>
      <c r="C684" s="1163"/>
      <c r="D684" s="1163"/>
      <c r="E684" s="1163"/>
      <c r="F684" s="1163"/>
      <c r="G684" s="1163"/>
      <c r="H684" s="1163"/>
      <c r="I684" s="1163"/>
      <c r="J684" s="1163"/>
      <c r="K684" s="1163"/>
      <c r="L684" s="1163"/>
      <c r="M684" s="1163"/>
      <c r="N684" s="1163"/>
      <c r="O684" s="1163"/>
      <c r="P684" s="1163"/>
      <c r="Q684" s="1163"/>
      <c r="R684" s="1163"/>
      <c r="S684" s="1163"/>
      <c r="T684" s="1163"/>
      <c r="U684" s="1163"/>
      <c r="V684" s="1163"/>
      <c r="W684" s="1163"/>
      <c r="X684" s="1163"/>
      <c r="Y684" s="1163"/>
      <c r="Z684" s="1163"/>
      <c r="AA684" s="1191"/>
      <c r="AB684" s="1191"/>
      <c r="AC684" s="1191"/>
      <c r="AD684" s="1191"/>
      <c r="AE684" s="1191"/>
    </row>
    <row r="685" spans="1:31" ht="25" customHeight="1">
      <c r="A685" s="1163"/>
      <c r="B685" s="1163"/>
      <c r="C685" s="1163"/>
      <c r="D685" s="1163"/>
      <c r="E685" s="1163"/>
      <c r="F685" s="1163"/>
      <c r="G685" s="1163"/>
      <c r="H685" s="1163"/>
      <c r="I685" s="1163"/>
      <c r="J685" s="1163"/>
      <c r="K685" s="1163"/>
      <c r="L685" s="1163"/>
      <c r="M685" s="1163"/>
      <c r="N685" s="1163"/>
      <c r="O685" s="1163"/>
      <c r="P685" s="1163"/>
      <c r="Q685" s="1163"/>
      <c r="R685" s="1163"/>
      <c r="S685" s="1163"/>
      <c r="T685" s="1163"/>
      <c r="U685" s="1163"/>
      <c r="V685" s="1163"/>
      <c r="W685" s="1163"/>
      <c r="X685" s="1163"/>
      <c r="Y685" s="1163"/>
      <c r="Z685" s="1163"/>
      <c r="AA685" s="1191"/>
      <c r="AB685" s="1191"/>
      <c r="AC685" s="1191"/>
      <c r="AD685" s="1191"/>
      <c r="AE685" s="1191"/>
    </row>
    <row r="686" spans="1:31" ht="25" customHeight="1">
      <c r="A686" s="1163"/>
      <c r="B686" s="1163"/>
      <c r="C686" s="1163"/>
      <c r="D686" s="1163"/>
      <c r="E686" s="1163"/>
      <c r="F686" s="1163"/>
      <c r="G686" s="1163"/>
      <c r="H686" s="1163"/>
      <c r="I686" s="1163"/>
      <c r="J686" s="1163"/>
      <c r="K686" s="1163"/>
      <c r="L686" s="1163"/>
      <c r="M686" s="1163"/>
      <c r="N686" s="1163"/>
      <c r="O686" s="1163"/>
      <c r="P686" s="1163"/>
      <c r="Q686" s="1163"/>
      <c r="R686" s="1163"/>
      <c r="S686" s="1163"/>
      <c r="T686" s="1163"/>
      <c r="U686" s="1163"/>
      <c r="V686" s="1163"/>
      <c r="W686" s="1163"/>
      <c r="X686" s="1163"/>
      <c r="Y686" s="1163"/>
      <c r="Z686" s="1163"/>
      <c r="AA686" s="1191"/>
      <c r="AB686" s="1191"/>
      <c r="AC686" s="1191"/>
      <c r="AD686" s="1191"/>
      <c r="AE686" s="1191"/>
    </row>
    <row r="687" spans="1:31" ht="25" customHeight="1">
      <c r="A687" s="1163"/>
      <c r="B687" s="1163"/>
      <c r="C687" s="1163"/>
      <c r="D687" s="1163"/>
      <c r="E687" s="1163"/>
      <c r="F687" s="1163"/>
      <c r="G687" s="1163"/>
      <c r="H687" s="1163"/>
      <c r="I687" s="1163"/>
      <c r="J687" s="1163"/>
      <c r="K687" s="1163"/>
      <c r="L687" s="1163"/>
      <c r="M687" s="1163"/>
      <c r="N687" s="1163"/>
      <c r="O687" s="1163"/>
      <c r="P687" s="1163"/>
      <c r="Q687" s="1163"/>
      <c r="R687" s="1163"/>
      <c r="S687" s="1163"/>
      <c r="T687" s="1163"/>
      <c r="U687" s="1163"/>
      <c r="V687" s="1163"/>
      <c r="W687" s="1163"/>
      <c r="X687" s="1163"/>
      <c r="Y687" s="1163"/>
      <c r="Z687" s="1163"/>
      <c r="AA687" s="1191"/>
      <c r="AB687" s="1191"/>
      <c r="AC687" s="1191"/>
      <c r="AD687" s="1191"/>
      <c r="AE687" s="1191"/>
    </row>
    <row r="688" spans="1:31" ht="25" customHeight="1">
      <c r="A688" s="1163"/>
      <c r="B688" s="1163"/>
      <c r="C688" s="1163"/>
      <c r="D688" s="1163"/>
      <c r="E688" s="1163"/>
      <c r="F688" s="1163"/>
      <c r="G688" s="1163"/>
      <c r="H688" s="1163"/>
      <c r="I688" s="1163"/>
      <c r="J688" s="1163"/>
      <c r="K688" s="1163"/>
      <c r="L688" s="1163"/>
      <c r="M688" s="1163"/>
      <c r="N688" s="1163"/>
      <c r="O688" s="1163"/>
      <c r="P688" s="1163"/>
      <c r="Q688" s="1163"/>
      <c r="R688" s="1163"/>
      <c r="S688" s="1163"/>
      <c r="T688" s="1163"/>
      <c r="U688" s="1163"/>
      <c r="V688" s="1163"/>
      <c r="W688" s="1163"/>
      <c r="X688" s="1163"/>
      <c r="Y688" s="1163"/>
      <c r="Z688" s="1163"/>
      <c r="AA688" s="1191"/>
      <c r="AB688" s="1191"/>
      <c r="AC688" s="1191"/>
      <c r="AD688" s="1191"/>
      <c r="AE688" s="1191"/>
    </row>
    <row r="689" spans="1:31" ht="25" customHeight="1">
      <c r="A689" s="1163"/>
      <c r="B689" s="1163"/>
      <c r="C689" s="1163"/>
      <c r="D689" s="1163"/>
      <c r="E689" s="1163"/>
      <c r="F689" s="1163"/>
      <c r="G689" s="1163"/>
      <c r="H689" s="1163"/>
      <c r="I689" s="1163"/>
      <c r="J689" s="1163"/>
      <c r="K689" s="1163"/>
      <c r="L689" s="1163"/>
      <c r="M689" s="1163"/>
      <c r="N689" s="1163"/>
      <c r="O689" s="1163"/>
      <c r="P689" s="1163"/>
      <c r="Q689" s="1163"/>
      <c r="R689" s="1163"/>
      <c r="S689" s="1163"/>
      <c r="T689" s="1163"/>
      <c r="U689" s="1163"/>
      <c r="V689" s="1163"/>
      <c r="W689" s="1163"/>
      <c r="X689" s="1163"/>
      <c r="Y689" s="1163"/>
      <c r="Z689" s="1163"/>
      <c r="AA689" s="1191"/>
      <c r="AB689" s="1191"/>
      <c r="AC689" s="1191"/>
      <c r="AD689" s="1191"/>
      <c r="AE689" s="1191"/>
    </row>
    <row r="690" spans="1:31" ht="25" customHeight="1">
      <c r="A690" s="1163"/>
      <c r="B690" s="1163"/>
      <c r="C690" s="1163"/>
      <c r="D690" s="1163"/>
      <c r="E690" s="1163"/>
      <c r="F690" s="1163"/>
      <c r="G690" s="1163"/>
      <c r="H690" s="1163"/>
      <c r="I690" s="1163"/>
      <c r="J690" s="1163"/>
      <c r="K690" s="1163"/>
      <c r="L690" s="1163"/>
      <c r="M690" s="1163"/>
      <c r="N690" s="1163"/>
      <c r="O690" s="1163"/>
      <c r="P690" s="1163"/>
      <c r="Q690" s="1163"/>
      <c r="R690" s="1163"/>
      <c r="S690" s="1163"/>
      <c r="T690" s="1163"/>
      <c r="U690" s="1163"/>
      <c r="V690" s="1163"/>
      <c r="W690" s="1163"/>
      <c r="X690" s="1163"/>
      <c r="Y690" s="1163"/>
      <c r="Z690" s="1163"/>
      <c r="AA690" s="1191"/>
      <c r="AB690" s="1191"/>
      <c r="AC690" s="1191"/>
      <c r="AD690" s="1191"/>
      <c r="AE690" s="1191"/>
    </row>
    <row r="691" spans="1:31" ht="25" customHeight="1">
      <c r="A691" s="1163"/>
      <c r="B691" s="1163"/>
      <c r="C691" s="1163"/>
      <c r="D691" s="1163"/>
      <c r="E691" s="1163"/>
      <c r="F691" s="1163"/>
      <c r="G691" s="1163"/>
      <c r="H691" s="1163"/>
      <c r="I691" s="1163"/>
      <c r="J691" s="1163"/>
      <c r="K691" s="1163"/>
      <c r="L691" s="1163"/>
      <c r="M691" s="1163"/>
      <c r="N691" s="1163"/>
      <c r="O691" s="1163"/>
      <c r="P691" s="1163"/>
      <c r="Q691" s="1163"/>
      <c r="R691" s="1163"/>
      <c r="S691" s="1163"/>
      <c r="T691" s="1163"/>
      <c r="U691" s="1163"/>
      <c r="V691" s="1163"/>
      <c r="W691" s="1163"/>
      <c r="X691" s="1163"/>
      <c r="Y691" s="1163"/>
      <c r="Z691" s="1163"/>
      <c r="AA691" s="1191"/>
      <c r="AB691" s="1191"/>
      <c r="AC691" s="1191"/>
      <c r="AD691" s="1191"/>
      <c r="AE691" s="1191"/>
    </row>
    <row r="692" spans="1:31" ht="25" customHeight="1">
      <c r="A692" s="1163"/>
      <c r="B692" s="1163"/>
      <c r="C692" s="1163"/>
      <c r="D692" s="1163"/>
      <c r="E692" s="1163"/>
      <c r="F692" s="1163"/>
      <c r="G692" s="1163"/>
      <c r="H692" s="1163"/>
      <c r="I692" s="1163"/>
      <c r="J692" s="1163"/>
      <c r="K692" s="1163"/>
      <c r="L692" s="1163"/>
      <c r="M692" s="1163"/>
      <c r="N692" s="1163"/>
      <c r="O692" s="1163"/>
      <c r="P692" s="1163"/>
      <c r="Q692" s="1163"/>
      <c r="R692" s="1163"/>
      <c r="S692" s="1163"/>
      <c r="T692" s="1163"/>
      <c r="U692" s="1163"/>
      <c r="V692" s="1163"/>
      <c r="W692" s="1163"/>
      <c r="X692" s="1163"/>
      <c r="Y692" s="1163"/>
      <c r="Z692" s="1163"/>
      <c r="AA692" s="1191"/>
      <c r="AB692" s="1191"/>
      <c r="AC692" s="1191"/>
      <c r="AD692" s="1191"/>
      <c r="AE692" s="1191"/>
    </row>
    <row r="693" spans="1:31" ht="25" customHeight="1">
      <c r="A693" s="1163"/>
      <c r="B693" s="1163"/>
      <c r="C693" s="1163"/>
      <c r="D693" s="1163"/>
      <c r="E693" s="1163"/>
      <c r="F693" s="1163"/>
      <c r="G693" s="1163"/>
      <c r="H693" s="1163"/>
      <c r="I693" s="1163"/>
      <c r="J693" s="1163"/>
      <c r="K693" s="1163"/>
      <c r="L693" s="1163"/>
      <c r="M693" s="1163"/>
      <c r="N693" s="1163"/>
      <c r="O693" s="1163"/>
      <c r="P693" s="1163"/>
      <c r="Q693" s="1163"/>
      <c r="R693" s="1163"/>
      <c r="S693" s="1163"/>
      <c r="T693" s="1163"/>
      <c r="U693" s="1163"/>
      <c r="V693" s="1163"/>
      <c r="W693" s="1163"/>
      <c r="X693" s="1163"/>
      <c r="Y693" s="1163"/>
      <c r="Z693" s="1163"/>
      <c r="AA693" s="1191"/>
      <c r="AB693" s="1191"/>
      <c r="AC693" s="1191"/>
      <c r="AD693" s="1191"/>
      <c r="AE693" s="1191"/>
    </row>
    <row r="694" spans="1:31" ht="25" customHeight="1">
      <c r="A694" s="1163"/>
      <c r="B694" s="1163"/>
      <c r="C694" s="1163"/>
      <c r="D694" s="1163"/>
      <c r="E694" s="1163"/>
      <c r="F694" s="1163"/>
      <c r="G694" s="1163"/>
      <c r="H694" s="1163"/>
      <c r="I694" s="1163"/>
      <c r="J694" s="1163"/>
      <c r="K694" s="1163"/>
      <c r="L694" s="1163"/>
      <c r="M694" s="1163"/>
      <c r="N694" s="1163"/>
      <c r="O694" s="1163"/>
      <c r="P694" s="1163"/>
      <c r="Q694" s="1163"/>
      <c r="R694" s="1163"/>
      <c r="S694" s="1163"/>
      <c r="T694" s="1163"/>
      <c r="U694" s="1163"/>
      <c r="V694" s="1163"/>
      <c r="W694" s="1163"/>
      <c r="X694" s="1163"/>
      <c r="Y694" s="1163"/>
      <c r="Z694" s="1163"/>
      <c r="AA694" s="1191"/>
      <c r="AB694" s="1191"/>
      <c r="AC694" s="1191"/>
      <c r="AD694" s="1191"/>
      <c r="AE694" s="1191"/>
    </row>
    <row r="695" spans="1:31" ht="25" customHeight="1">
      <c r="A695" s="1163"/>
      <c r="B695" s="1163"/>
      <c r="C695" s="1163"/>
      <c r="D695" s="1163"/>
      <c r="E695" s="1163"/>
      <c r="F695" s="1163"/>
      <c r="G695" s="1163"/>
      <c r="H695" s="1163"/>
      <c r="I695" s="1163"/>
      <c r="J695" s="1163"/>
      <c r="K695" s="1163"/>
      <c r="L695" s="1163"/>
      <c r="M695" s="1163"/>
      <c r="N695" s="1163"/>
      <c r="O695" s="1163"/>
      <c r="P695" s="1163"/>
      <c r="Q695" s="1163"/>
      <c r="R695" s="1163"/>
      <c r="S695" s="1163"/>
      <c r="T695" s="1163"/>
      <c r="U695" s="1163"/>
      <c r="V695" s="1163"/>
      <c r="W695" s="1163"/>
      <c r="X695" s="1163"/>
      <c r="Y695" s="1163"/>
      <c r="Z695" s="1163"/>
      <c r="AA695" s="1191"/>
      <c r="AB695" s="1191"/>
      <c r="AC695" s="1191"/>
      <c r="AD695" s="1191"/>
      <c r="AE695" s="1191"/>
    </row>
    <row r="696" spans="1:31" ht="25" customHeight="1">
      <c r="A696" s="1163"/>
      <c r="B696" s="1163"/>
      <c r="C696" s="1163"/>
      <c r="D696" s="1163"/>
      <c r="E696" s="1163"/>
      <c r="F696" s="1163"/>
      <c r="G696" s="1163"/>
      <c r="H696" s="1163"/>
      <c r="I696" s="1163"/>
      <c r="J696" s="1163"/>
      <c r="K696" s="1163"/>
      <c r="L696" s="1163"/>
      <c r="M696" s="1163"/>
      <c r="N696" s="1163"/>
      <c r="O696" s="1163"/>
      <c r="P696" s="1163"/>
      <c r="Q696" s="1163"/>
      <c r="R696" s="1163"/>
      <c r="S696" s="1163"/>
      <c r="T696" s="1163"/>
      <c r="U696" s="1163"/>
      <c r="V696" s="1163"/>
      <c r="W696" s="1163"/>
      <c r="X696" s="1163"/>
      <c r="Y696" s="1163"/>
      <c r="Z696" s="1163"/>
      <c r="AA696" s="1191"/>
      <c r="AB696" s="1191"/>
      <c r="AC696" s="1191"/>
      <c r="AD696" s="1191"/>
      <c r="AE696" s="1191"/>
    </row>
    <row r="697" spans="1:31" ht="25" customHeight="1">
      <c r="A697" s="1163"/>
      <c r="B697" s="1163"/>
      <c r="C697" s="1163"/>
      <c r="D697" s="1163"/>
      <c r="E697" s="1163"/>
      <c r="F697" s="1163"/>
      <c r="G697" s="1163"/>
      <c r="H697" s="1163"/>
      <c r="I697" s="1163"/>
      <c r="J697" s="1163"/>
      <c r="K697" s="1163"/>
      <c r="L697" s="1163"/>
      <c r="M697" s="1163"/>
      <c r="N697" s="1163"/>
      <c r="O697" s="1163"/>
      <c r="P697" s="1163"/>
      <c r="Q697" s="1163"/>
      <c r="R697" s="1163"/>
      <c r="S697" s="1163"/>
      <c r="T697" s="1163"/>
      <c r="U697" s="1163"/>
      <c r="V697" s="1163"/>
      <c r="W697" s="1163"/>
      <c r="X697" s="1163"/>
      <c r="Y697" s="1163"/>
      <c r="Z697" s="1163"/>
      <c r="AA697" s="1191"/>
      <c r="AB697" s="1191"/>
      <c r="AC697" s="1191"/>
      <c r="AD697" s="1191"/>
      <c r="AE697" s="1191"/>
    </row>
    <row r="698" spans="1:31" ht="25" customHeight="1">
      <c r="A698" s="1163"/>
      <c r="B698" s="1163"/>
      <c r="C698" s="1163"/>
      <c r="D698" s="1163"/>
      <c r="E698" s="1163"/>
      <c r="F698" s="1163"/>
      <c r="G698" s="1163"/>
      <c r="H698" s="1163"/>
      <c r="I698" s="1163"/>
      <c r="J698" s="1163"/>
      <c r="K698" s="1163"/>
      <c r="L698" s="1163"/>
      <c r="M698" s="1163"/>
      <c r="N698" s="1163"/>
      <c r="O698" s="1163"/>
      <c r="P698" s="1163"/>
      <c r="Q698" s="1163"/>
      <c r="R698" s="1163"/>
      <c r="S698" s="1163"/>
      <c r="T698" s="1163"/>
      <c r="U698" s="1163"/>
      <c r="V698" s="1163"/>
      <c r="W698" s="1163"/>
      <c r="X698" s="1163"/>
      <c r="Y698" s="1163"/>
      <c r="Z698" s="1163"/>
      <c r="AA698" s="1191"/>
      <c r="AB698" s="1191"/>
      <c r="AC698" s="1191"/>
      <c r="AD698" s="1191"/>
      <c r="AE698" s="1191"/>
    </row>
    <row r="699" spans="1:31" ht="25" customHeight="1">
      <c r="A699" s="1163"/>
      <c r="B699" s="1163"/>
      <c r="C699" s="1163"/>
      <c r="D699" s="1163"/>
      <c r="E699" s="1163"/>
      <c r="F699" s="1163"/>
      <c r="G699" s="1163"/>
      <c r="H699" s="1163"/>
      <c r="I699" s="1163"/>
      <c r="J699" s="1163"/>
      <c r="K699" s="1163"/>
      <c r="L699" s="1163"/>
      <c r="M699" s="1163"/>
      <c r="N699" s="1163"/>
      <c r="O699" s="1163"/>
      <c r="P699" s="1163"/>
      <c r="Q699" s="1163"/>
      <c r="R699" s="1163"/>
      <c r="S699" s="1163"/>
      <c r="T699" s="1163"/>
      <c r="U699" s="1163"/>
      <c r="V699" s="1163"/>
      <c r="W699" s="1163"/>
      <c r="X699" s="1163"/>
      <c r="Y699" s="1163"/>
      <c r="Z699" s="1163"/>
      <c r="AA699" s="1191"/>
      <c r="AB699" s="1191"/>
      <c r="AC699" s="1191"/>
      <c r="AD699" s="1191"/>
      <c r="AE699" s="1191"/>
    </row>
    <row r="700" spans="1:31" ht="25" customHeight="1">
      <c r="A700" s="1163"/>
      <c r="B700" s="1163"/>
      <c r="C700" s="1163"/>
      <c r="D700" s="1163"/>
      <c r="E700" s="1163"/>
      <c r="F700" s="1163"/>
      <c r="G700" s="1163"/>
      <c r="H700" s="1163"/>
      <c r="I700" s="1163"/>
      <c r="J700" s="1163"/>
      <c r="K700" s="1163"/>
      <c r="L700" s="1163"/>
      <c r="M700" s="1163"/>
      <c r="N700" s="1163"/>
      <c r="O700" s="1163"/>
      <c r="P700" s="1163"/>
      <c r="Q700" s="1163"/>
      <c r="R700" s="1163"/>
      <c r="S700" s="1163"/>
      <c r="T700" s="1163"/>
      <c r="U700" s="1163"/>
      <c r="V700" s="1163"/>
      <c r="W700" s="1163"/>
      <c r="X700" s="1163"/>
      <c r="Y700" s="1163"/>
      <c r="Z700" s="1163"/>
      <c r="AA700" s="1191"/>
      <c r="AB700" s="1191"/>
      <c r="AC700" s="1191"/>
      <c r="AD700" s="1191"/>
      <c r="AE700" s="1191"/>
    </row>
    <row r="701" spans="1:31" ht="25" customHeight="1">
      <c r="A701" s="1163"/>
      <c r="B701" s="1163"/>
      <c r="C701" s="1163"/>
      <c r="D701" s="1163"/>
      <c r="E701" s="1163"/>
      <c r="F701" s="1163"/>
      <c r="G701" s="1163"/>
      <c r="H701" s="1163"/>
      <c r="I701" s="1163"/>
      <c r="J701" s="1163"/>
      <c r="K701" s="1163"/>
      <c r="L701" s="1163"/>
      <c r="M701" s="1163"/>
      <c r="N701" s="1163"/>
      <c r="O701" s="1163"/>
      <c r="P701" s="1163"/>
      <c r="Q701" s="1163"/>
      <c r="R701" s="1163"/>
      <c r="S701" s="1163"/>
      <c r="T701" s="1163"/>
      <c r="U701" s="1163"/>
      <c r="V701" s="1163"/>
      <c r="W701" s="1163"/>
      <c r="X701" s="1163"/>
      <c r="Y701" s="1163"/>
      <c r="Z701" s="1163"/>
      <c r="AA701" s="1191"/>
      <c r="AB701" s="1191"/>
      <c r="AC701" s="1191"/>
      <c r="AD701" s="1191"/>
      <c r="AE701" s="1191"/>
    </row>
    <row r="702" spans="1:31" ht="25" customHeight="1">
      <c r="A702" s="1163"/>
      <c r="B702" s="1163"/>
      <c r="C702" s="1163"/>
      <c r="D702" s="1163"/>
      <c r="E702" s="1163"/>
      <c r="F702" s="1163"/>
      <c r="G702" s="1163"/>
      <c r="H702" s="1163"/>
      <c r="I702" s="1163"/>
      <c r="J702" s="1163"/>
      <c r="K702" s="1163"/>
      <c r="L702" s="1163"/>
      <c r="M702" s="1163"/>
      <c r="N702" s="1163"/>
      <c r="O702" s="1163"/>
      <c r="P702" s="1163"/>
      <c r="Q702" s="1163"/>
      <c r="R702" s="1163"/>
      <c r="S702" s="1163"/>
      <c r="T702" s="1163"/>
      <c r="U702" s="1163"/>
      <c r="V702" s="1163"/>
      <c r="W702" s="1163"/>
      <c r="X702" s="1163"/>
      <c r="Y702" s="1163"/>
      <c r="Z702" s="1163"/>
      <c r="AA702" s="1191"/>
      <c r="AB702" s="1191"/>
      <c r="AC702" s="1191"/>
      <c r="AD702" s="1191"/>
      <c r="AE702" s="1191"/>
    </row>
    <row r="703" spans="1:31" ht="25" customHeight="1">
      <c r="A703" s="1163"/>
      <c r="B703" s="1163"/>
      <c r="C703" s="1163"/>
      <c r="D703" s="1163"/>
      <c r="E703" s="1163"/>
      <c r="F703" s="1163"/>
      <c r="G703" s="1163"/>
      <c r="H703" s="1163"/>
      <c r="I703" s="1163"/>
      <c r="J703" s="1163"/>
      <c r="K703" s="1163"/>
      <c r="L703" s="1163"/>
      <c r="M703" s="1163"/>
      <c r="N703" s="1163"/>
      <c r="O703" s="1163"/>
      <c r="P703" s="1163"/>
      <c r="Q703" s="1163"/>
      <c r="R703" s="1163"/>
      <c r="S703" s="1163"/>
      <c r="T703" s="1163"/>
      <c r="U703" s="1163"/>
      <c r="V703" s="1163"/>
      <c r="W703" s="1163"/>
      <c r="X703" s="1163"/>
      <c r="Y703" s="1163"/>
      <c r="Z703" s="1163"/>
      <c r="AA703" s="1191"/>
      <c r="AB703" s="1191"/>
      <c r="AC703" s="1191"/>
      <c r="AD703" s="1191"/>
      <c r="AE703" s="1191"/>
    </row>
    <row r="704" spans="1:31" ht="25" customHeight="1">
      <c r="A704" s="1163"/>
      <c r="B704" s="1163"/>
      <c r="C704" s="1163"/>
      <c r="D704" s="1163"/>
      <c r="E704" s="1163"/>
      <c r="F704" s="1163"/>
      <c r="G704" s="1163"/>
      <c r="H704" s="1163"/>
      <c r="I704" s="1163"/>
      <c r="J704" s="1163"/>
      <c r="K704" s="1163"/>
      <c r="L704" s="1163"/>
      <c r="M704" s="1163"/>
      <c r="N704" s="1163"/>
      <c r="O704" s="1163"/>
      <c r="P704" s="1163"/>
      <c r="Q704" s="1163"/>
      <c r="R704" s="1163"/>
      <c r="S704" s="1163"/>
      <c r="T704" s="1163"/>
      <c r="U704" s="1163"/>
      <c r="V704" s="1163"/>
      <c r="W704" s="1163"/>
      <c r="X704" s="1163"/>
      <c r="Y704" s="1163"/>
      <c r="Z704" s="1163"/>
      <c r="AA704" s="1191"/>
      <c r="AB704" s="1191"/>
      <c r="AC704" s="1191"/>
      <c r="AD704" s="1191"/>
      <c r="AE704" s="1191"/>
    </row>
    <row r="705" spans="1:31" ht="25" customHeight="1">
      <c r="A705" s="1163"/>
      <c r="B705" s="1163"/>
      <c r="C705" s="1163"/>
      <c r="D705" s="1163"/>
      <c r="E705" s="1163"/>
      <c r="F705" s="1163"/>
      <c r="G705" s="1163"/>
      <c r="H705" s="1163"/>
      <c r="I705" s="1163"/>
      <c r="J705" s="1163"/>
      <c r="K705" s="1163"/>
      <c r="L705" s="1163"/>
      <c r="M705" s="1163"/>
      <c r="N705" s="1163"/>
      <c r="O705" s="1163"/>
      <c r="P705" s="1163"/>
      <c r="Q705" s="1163"/>
      <c r="R705" s="1163"/>
      <c r="S705" s="1163"/>
      <c r="T705" s="1163"/>
      <c r="U705" s="1163"/>
      <c r="V705" s="1163"/>
      <c r="W705" s="1163"/>
      <c r="X705" s="1163"/>
      <c r="Y705" s="1163"/>
      <c r="Z705" s="1163"/>
      <c r="AA705" s="1191"/>
      <c r="AB705" s="1191"/>
      <c r="AC705" s="1191"/>
      <c r="AD705" s="1191"/>
      <c r="AE705" s="1191"/>
    </row>
    <row r="706" spans="1:31" ht="25" customHeight="1">
      <c r="A706" s="1163"/>
      <c r="B706" s="1163"/>
      <c r="C706" s="1163"/>
      <c r="D706" s="1163"/>
      <c r="E706" s="1163"/>
      <c r="F706" s="1163"/>
      <c r="G706" s="1163"/>
      <c r="H706" s="1163"/>
      <c r="I706" s="1163"/>
      <c r="J706" s="1163"/>
      <c r="K706" s="1163"/>
      <c r="L706" s="1163"/>
      <c r="M706" s="1163"/>
      <c r="N706" s="1163"/>
      <c r="O706" s="1163"/>
      <c r="P706" s="1163"/>
      <c r="Q706" s="1163"/>
      <c r="R706" s="1163"/>
      <c r="S706" s="1163"/>
      <c r="T706" s="1163"/>
      <c r="U706" s="1163"/>
      <c r="V706" s="1163"/>
      <c r="W706" s="1163"/>
      <c r="X706" s="1163"/>
      <c r="Y706" s="1163"/>
      <c r="Z706" s="1163"/>
      <c r="AA706" s="1191"/>
      <c r="AB706" s="1191"/>
      <c r="AC706" s="1191"/>
      <c r="AD706" s="1191"/>
      <c r="AE706" s="1191"/>
    </row>
    <row r="707" spans="1:31" ht="25" customHeight="1">
      <c r="A707" s="1163"/>
      <c r="B707" s="1163"/>
      <c r="C707" s="1163"/>
      <c r="D707" s="1163"/>
      <c r="E707" s="1163"/>
      <c r="F707" s="1163"/>
      <c r="G707" s="1163"/>
      <c r="H707" s="1163"/>
      <c r="I707" s="1163"/>
      <c r="J707" s="1163"/>
      <c r="K707" s="1163"/>
      <c r="L707" s="1163"/>
      <c r="M707" s="1163"/>
      <c r="N707" s="1163"/>
      <c r="O707" s="1163"/>
      <c r="P707" s="1163"/>
      <c r="Q707" s="1163"/>
      <c r="R707" s="1163"/>
      <c r="S707" s="1163"/>
      <c r="T707" s="1163"/>
      <c r="U707" s="1163"/>
      <c r="V707" s="1163"/>
      <c r="W707" s="1163"/>
      <c r="X707" s="1163"/>
      <c r="Y707" s="1163"/>
      <c r="Z707" s="1163"/>
      <c r="AA707" s="1191"/>
      <c r="AB707" s="1191"/>
      <c r="AC707" s="1191"/>
      <c r="AD707" s="1191"/>
      <c r="AE707" s="1191"/>
    </row>
    <row r="708" spans="1:31" ht="25" customHeight="1">
      <c r="A708" s="1163"/>
      <c r="B708" s="1163"/>
      <c r="C708" s="1163"/>
      <c r="D708" s="1163"/>
      <c r="E708" s="1163"/>
      <c r="F708" s="1163"/>
      <c r="G708" s="1163"/>
      <c r="H708" s="1163"/>
      <c r="I708" s="1163"/>
      <c r="J708" s="1163"/>
      <c r="K708" s="1163"/>
      <c r="L708" s="1163"/>
      <c r="M708" s="1163"/>
      <c r="N708" s="1163"/>
      <c r="O708" s="1163"/>
      <c r="P708" s="1163"/>
      <c r="Q708" s="1163"/>
      <c r="R708" s="1163"/>
      <c r="S708" s="1163"/>
      <c r="T708" s="1163"/>
      <c r="U708" s="1163"/>
      <c r="V708" s="1163"/>
      <c r="W708" s="1163"/>
      <c r="X708" s="1163"/>
      <c r="Y708" s="1163"/>
      <c r="Z708" s="1163"/>
      <c r="AA708" s="1191"/>
      <c r="AB708" s="1191"/>
      <c r="AC708" s="1191"/>
      <c r="AD708" s="1191"/>
      <c r="AE708" s="1191"/>
    </row>
    <row r="709" spans="1:31" ht="25" customHeight="1">
      <c r="A709" s="1163"/>
      <c r="B709" s="1163"/>
      <c r="C709" s="1163"/>
      <c r="D709" s="1163"/>
      <c r="E709" s="1163"/>
      <c r="F709" s="1163"/>
      <c r="G709" s="1163"/>
      <c r="H709" s="1163"/>
      <c r="I709" s="1163"/>
      <c r="J709" s="1163"/>
      <c r="K709" s="1163"/>
      <c r="L709" s="1163"/>
      <c r="M709" s="1163"/>
      <c r="N709" s="1163"/>
      <c r="O709" s="1163"/>
      <c r="P709" s="1163"/>
      <c r="Q709" s="1163"/>
      <c r="R709" s="1163"/>
      <c r="S709" s="1163"/>
      <c r="T709" s="1163"/>
      <c r="U709" s="1163"/>
      <c r="V709" s="1163"/>
      <c r="W709" s="1163"/>
      <c r="X709" s="1163"/>
      <c r="Y709" s="1163"/>
      <c r="Z709" s="1163"/>
      <c r="AA709" s="1191"/>
      <c r="AB709" s="1191"/>
      <c r="AC709" s="1191"/>
      <c r="AD709" s="1191"/>
      <c r="AE709" s="1191"/>
    </row>
    <row r="710" spans="1:31" ht="25" customHeight="1">
      <c r="A710" s="1163"/>
      <c r="B710" s="1163"/>
      <c r="C710" s="1163"/>
      <c r="D710" s="1163"/>
      <c r="E710" s="1163"/>
      <c r="F710" s="1163"/>
      <c r="G710" s="1163"/>
      <c r="H710" s="1163"/>
      <c r="I710" s="1163"/>
      <c r="J710" s="1163"/>
      <c r="K710" s="1163"/>
      <c r="L710" s="1163"/>
      <c r="M710" s="1163"/>
      <c r="N710" s="1163"/>
      <c r="O710" s="1163"/>
      <c r="P710" s="1163"/>
      <c r="Q710" s="1163"/>
      <c r="R710" s="1163"/>
      <c r="S710" s="1163"/>
      <c r="T710" s="1163"/>
      <c r="U710" s="1163"/>
      <c r="V710" s="1163"/>
      <c r="W710" s="1163"/>
      <c r="X710" s="1163"/>
      <c r="Y710" s="1163"/>
      <c r="Z710" s="1163"/>
      <c r="AA710" s="1191"/>
      <c r="AB710" s="1191"/>
      <c r="AC710" s="1191"/>
      <c r="AD710" s="1191"/>
      <c r="AE710" s="1191"/>
    </row>
    <row r="711" spans="1:31" ht="25" customHeight="1">
      <c r="A711" s="1163"/>
      <c r="B711" s="1163"/>
      <c r="C711" s="1163"/>
      <c r="D711" s="1163"/>
      <c r="E711" s="1163"/>
      <c r="F711" s="1163"/>
      <c r="G711" s="1163"/>
      <c r="H711" s="1163"/>
      <c r="I711" s="1163"/>
      <c r="J711" s="1163"/>
      <c r="K711" s="1163"/>
      <c r="L711" s="1163"/>
      <c r="M711" s="1163"/>
      <c r="N711" s="1163"/>
      <c r="O711" s="1163"/>
      <c r="P711" s="1163"/>
      <c r="Q711" s="1163"/>
      <c r="R711" s="1163"/>
      <c r="S711" s="1163"/>
      <c r="T711" s="1163"/>
      <c r="U711" s="1163"/>
      <c r="V711" s="1163"/>
      <c r="W711" s="1163"/>
      <c r="X711" s="1163"/>
      <c r="Y711" s="1163"/>
      <c r="Z711" s="1163"/>
      <c r="AA711" s="1191"/>
      <c r="AB711" s="1191"/>
      <c r="AC711" s="1191"/>
      <c r="AD711" s="1191"/>
      <c r="AE711" s="1191"/>
    </row>
    <row r="712" spans="1:31" ht="25" customHeight="1">
      <c r="A712" s="1163"/>
      <c r="B712" s="1163"/>
      <c r="C712" s="1163"/>
      <c r="D712" s="1163"/>
      <c r="E712" s="1163"/>
      <c r="F712" s="1163"/>
      <c r="G712" s="1163"/>
      <c r="H712" s="1163"/>
      <c r="I712" s="1163"/>
      <c r="J712" s="1163"/>
      <c r="K712" s="1163"/>
      <c r="L712" s="1163"/>
      <c r="M712" s="1163"/>
      <c r="N712" s="1163"/>
      <c r="O712" s="1163"/>
      <c r="P712" s="1163"/>
      <c r="Q712" s="1163"/>
      <c r="R712" s="1163"/>
      <c r="S712" s="1163"/>
      <c r="T712" s="1163"/>
      <c r="U712" s="1163"/>
      <c r="V712" s="1163"/>
      <c r="W712" s="1163"/>
      <c r="X712" s="1163"/>
      <c r="Y712" s="1163"/>
      <c r="Z712" s="1163"/>
      <c r="AA712" s="1191"/>
      <c r="AB712" s="1191"/>
      <c r="AC712" s="1191"/>
      <c r="AD712" s="1191"/>
      <c r="AE712" s="1191"/>
    </row>
    <row r="713" spans="1:31" ht="25" customHeight="1">
      <c r="A713" s="1163"/>
      <c r="B713" s="1163"/>
      <c r="C713" s="1163"/>
      <c r="D713" s="1163"/>
      <c r="E713" s="1163"/>
      <c r="F713" s="1163"/>
      <c r="G713" s="1163"/>
      <c r="H713" s="1163"/>
      <c r="I713" s="1163"/>
      <c r="J713" s="1163"/>
      <c r="K713" s="1163"/>
      <c r="L713" s="1163"/>
      <c r="M713" s="1163"/>
      <c r="N713" s="1163"/>
      <c r="O713" s="1163"/>
      <c r="P713" s="1163"/>
      <c r="Q713" s="1163"/>
      <c r="R713" s="1163"/>
      <c r="S713" s="1163"/>
      <c r="T713" s="1163"/>
      <c r="U713" s="1163"/>
      <c r="V713" s="1163"/>
      <c r="W713" s="1163"/>
      <c r="X713" s="1163"/>
      <c r="Y713" s="1163"/>
      <c r="Z713" s="1163"/>
      <c r="AA713" s="1191"/>
      <c r="AB713" s="1191"/>
      <c r="AC713" s="1191"/>
      <c r="AD713" s="1191"/>
      <c r="AE713" s="1191"/>
    </row>
    <row r="714" spans="1:31" ht="25" customHeight="1">
      <c r="A714" s="1163"/>
      <c r="B714" s="1163"/>
      <c r="C714" s="1163"/>
      <c r="D714" s="1163"/>
      <c r="E714" s="1163"/>
      <c r="F714" s="1163"/>
      <c r="G714" s="1163"/>
      <c r="H714" s="1163"/>
      <c r="I714" s="1163"/>
      <c r="J714" s="1163"/>
      <c r="K714" s="1163"/>
      <c r="L714" s="1163"/>
      <c r="M714" s="1163"/>
      <c r="N714" s="1163"/>
      <c r="O714" s="1163"/>
      <c r="P714" s="1163"/>
      <c r="Q714" s="1163"/>
      <c r="R714" s="1163"/>
      <c r="S714" s="1163"/>
      <c r="T714" s="1163"/>
      <c r="U714" s="1163"/>
      <c r="V714" s="1163"/>
      <c r="W714" s="1163"/>
      <c r="X714" s="1163"/>
      <c r="Y714" s="1163"/>
      <c r="Z714" s="1163"/>
      <c r="AA714" s="1191"/>
      <c r="AB714" s="1191"/>
      <c r="AC714" s="1191"/>
      <c r="AD714" s="1191"/>
      <c r="AE714" s="1191"/>
    </row>
    <row r="715" spans="1:31" ht="25" customHeight="1">
      <c r="A715" s="1163"/>
      <c r="B715" s="1163"/>
      <c r="C715" s="1163"/>
      <c r="D715" s="1163"/>
      <c r="E715" s="1163"/>
      <c r="F715" s="1163"/>
      <c r="G715" s="1163"/>
      <c r="H715" s="1163"/>
      <c r="I715" s="1163"/>
      <c r="J715" s="1163"/>
      <c r="K715" s="1163"/>
      <c r="L715" s="1163"/>
      <c r="M715" s="1163"/>
      <c r="N715" s="1163"/>
      <c r="O715" s="1163"/>
      <c r="P715" s="1163"/>
      <c r="Q715" s="1163"/>
      <c r="R715" s="1163"/>
      <c r="S715" s="1163"/>
      <c r="T715" s="1163"/>
      <c r="U715" s="1163"/>
      <c r="V715" s="1163"/>
      <c r="W715" s="1163"/>
      <c r="X715" s="1163"/>
      <c r="Y715" s="1163"/>
      <c r="Z715" s="1163"/>
      <c r="AA715" s="1191"/>
      <c r="AB715" s="1191"/>
      <c r="AC715" s="1191"/>
      <c r="AD715" s="1191"/>
      <c r="AE715" s="1191"/>
    </row>
    <row r="716" spans="1:31" ht="25" customHeight="1">
      <c r="A716" s="1163"/>
      <c r="B716" s="1163"/>
      <c r="C716" s="1163"/>
      <c r="D716" s="1163"/>
      <c r="E716" s="1163"/>
      <c r="F716" s="1163"/>
      <c r="G716" s="1163"/>
      <c r="H716" s="1163"/>
      <c r="I716" s="1163"/>
      <c r="J716" s="1163"/>
      <c r="K716" s="1163"/>
      <c r="L716" s="1163"/>
      <c r="M716" s="1163"/>
      <c r="N716" s="1163"/>
      <c r="O716" s="1163"/>
      <c r="P716" s="1163"/>
      <c r="Q716" s="1163"/>
      <c r="R716" s="1163"/>
      <c r="S716" s="1163"/>
      <c r="T716" s="1163"/>
      <c r="U716" s="1163"/>
      <c r="V716" s="1163"/>
      <c r="W716" s="1163"/>
      <c r="X716" s="1163"/>
      <c r="Y716" s="1163"/>
      <c r="Z716" s="1163"/>
      <c r="AA716" s="1191"/>
      <c r="AB716" s="1191"/>
      <c r="AC716" s="1191"/>
      <c r="AD716" s="1191"/>
      <c r="AE716" s="1191"/>
    </row>
    <row r="717" spans="1:31" ht="25" customHeight="1">
      <c r="A717" s="1163"/>
      <c r="B717" s="1163"/>
      <c r="C717" s="1163"/>
      <c r="D717" s="1163"/>
      <c r="E717" s="1163"/>
      <c r="F717" s="1163"/>
      <c r="G717" s="1163"/>
      <c r="H717" s="1163"/>
      <c r="I717" s="1163"/>
      <c r="J717" s="1163"/>
      <c r="K717" s="1163"/>
      <c r="L717" s="1163"/>
      <c r="M717" s="1163"/>
      <c r="N717" s="1163"/>
      <c r="O717" s="1163"/>
      <c r="P717" s="1163"/>
      <c r="Q717" s="1163"/>
      <c r="R717" s="1163"/>
      <c r="S717" s="1163"/>
      <c r="T717" s="1163"/>
      <c r="U717" s="1163"/>
      <c r="V717" s="1163"/>
      <c r="W717" s="1163"/>
      <c r="X717" s="1163"/>
      <c r="Y717" s="1163"/>
      <c r="Z717" s="1163"/>
      <c r="AA717" s="1191"/>
      <c r="AB717" s="1191"/>
      <c r="AC717" s="1191"/>
      <c r="AD717" s="1191"/>
      <c r="AE717" s="1191"/>
    </row>
    <row r="718" spans="1:31" ht="25" customHeight="1">
      <c r="A718" s="1163"/>
      <c r="B718" s="1163"/>
      <c r="C718" s="1163"/>
      <c r="D718" s="1163"/>
      <c r="E718" s="1163"/>
      <c r="F718" s="1163"/>
      <c r="G718" s="1163"/>
      <c r="H718" s="1163"/>
      <c r="I718" s="1163"/>
      <c r="J718" s="1163"/>
      <c r="K718" s="1163"/>
      <c r="L718" s="1163"/>
      <c r="M718" s="1163"/>
      <c r="N718" s="1163"/>
      <c r="O718" s="1163"/>
      <c r="P718" s="1163"/>
      <c r="Q718" s="1163"/>
      <c r="R718" s="1163"/>
      <c r="S718" s="1163"/>
      <c r="T718" s="1163"/>
      <c r="U718" s="1163"/>
      <c r="V718" s="1163"/>
      <c r="W718" s="1163"/>
      <c r="X718" s="1163"/>
      <c r="Y718" s="1163"/>
      <c r="Z718" s="1163"/>
      <c r="AA718" s="1191"/>
      <c r="AB718" s="1191"/>
      <c r="AC718" s="1191"/>
      <c r="AD718" s="1191"/>
      <c r="AE718" s="1191"/>
    </row>
    <row r="719" spans="1:31" ht="25" customHeight="1">
      <c r="A719" s="1163"/>
      <c r="B719" s="1163"/>
      <c r="C719" s="1163"/>
      <c r="D719" s="1163"/>
      <c r="E719" s="1163"/>
      <c r="F719" s="1163"/>
      <c r="G719" s="1163"/>
      <c r="H719" s="1163"/>
      <c r="I719" s="1163"/>
      <c r="J719" s="1163"/>
      <c r="K719" s="1163"/>
      <c r="L719" s="1163"/>
      <c r="M719" s="1163"/>
      <c r="N719" s="1163"/>
      <c r="O719" s="1163"/>
      <c r="P719" s="1163"/>
      <c r="Q719" s="1163"/>
      <c r="R719" s="1163"/>
      <c r="S719" s="1163"/>
      <c r="T719" s="1163"/>
      <c r="U719" s="1163"/>
      <c r="V719" s="1163"/>
      <c r="W719" s="1163"/>
      <c r="X719" s="1163"/>
      <c r="Y719" s="1163"/>
      <c r="Z719" s="1163"/>
      <c r="AA719" s="1191"/>
      <c r="AB719" s="1191"/>
      <c r="AC719" s="1191"/>
      <c r="AD719" s="1191"/>
      <c r="AE719" s="1191"/>
    </row>
    <row r="720" spans="1:31" ht="25" customHeight="1">
      <c r="A720" s="1163"/>
      <c r="B720" s="1163"/>
      <c r="C720" s="1163"/>
      <c r="D720" s="1163"/>
      <c r="E720" s="1163"/>
      <c r="F720" s="1163"/>
      <c r="G720" s="1163"/>
      <c r="H720" s="1163"/>
      <c r="I720" s="1163"/>
      <c r="J720" s="1163"/>
      <c r="K720" s="1163"/>
      <c r="L720" s="1163"/>
      <c r="M720" s="1163"/>
      <c r="N720" s="1163"/>
      <c r="O720" s="1163"/>
      <c r="P720" s="1163"/>
      <c r="Q720" s="1163"/>
      <c r="R720" s="1163"/>
      <c r="S720" s="1163"/>
      <c r="T720" s="1163"/>
      <c r="U720" s="1163"/>
      <c r="V720" s="1163"/>
      <c r="W720" s="1163"/>
      <c r="X720" s="1163"/>
      <c r="Y720" s="1163"/>
      <c r="Z720" s="1163"/>
      <c r="AA720" s="1191"/>
      <c r="AB720" s="1191"/>
      <c r="AC720" s="1191"/>
      <c r="AD720" s="1191"/>
      <c r="AE720" s="1191"/>
    </row>
    <row r="721" spans="1:31" ht="25" customHeight="1">
      <c r="A721" s="1163"/>
      <c r="B721" s="1163"/>
      <c r="C721" s="1163"/>
      <c r="D721" s="1163"/>
      <c r="E721" s="1163"/>
      <c r="F721" s="1163"/>
      <c r="G721" s="1163"/>
      <c r="H721" s="1163"/>
      <c r="I721" s="1163"/>
      <c r="J721" s="1163"/>
      <c r="K721" s="1163"/>
      <c r="L721" s="1163"/>
      <c r="M721" s="1163"/>
      <c r="N721" s="1163"/>
      <c r="O721" s="1163"/>
      <c r="P721" s="1163"/>
      <c r="Q721" s="1163"/>
      <c r="R721" s="1163"/>
      <c r="S721" s="1163"/>
      <c r="T721" s="1163"/>
      <c r="U721" s="1163"/>
      <c r="V721" s="1163"/>
      <c r="W721" s="1163"/>
      <c r="X721" s="1163"/>
      <c r="Y721" s="1163"/>
      <c r="Z721" s="1163"/>
      <c r="AA721" s="1191"/>
      <c r="AB721" s="1191"/>
      <c r="AC721" s="1191"/>
      <c r="AD721" s="1191"/>
      <c r="AE721" s="1191"/>
    </row>
    <row r="722" spans="1:31" ht="25" customHeight="1">
      <c r="A722" s="1163"/>
      <c r="B722" s="1163"/>
      <c r="C722" s="1163"/>
      <c r="D722" s="1163"/>
      <c r="E722" s="1163"/>
      <c r="F722" s="1163"/>
      <c r="G722" s="1163"/>
      <c r="H722" s="1163"/>
      <c r="I722" s="1163"/>
      <c r="J722" s="1163"/>
      <c r="K722" s="1163"/>
      <c r="L722" s="1163"/>
      <c r="M722" s="1163"/>
      <c r="N722" s="1163"/>
      <c r="O722" s="1163"/>
      <c r="P722" s="1163"/>
      <c r="Q722" s="1163"/>
      <c r="R722" s="1163"/>
      <c r="S722" s="1163"/>
      <c r="T722" s="1163"/>
      <c r="U722" s="1163"/>
      <c r="V722" s="1163"/>
      <c r="W722" s="1163"/>
      <c r="X722" s="1163"/>
      <c r="Y722" s="1163"/>
      <c r="Z722" s="1163"/>
      <c r="AA722" s="1191"/>
      <c r="AB722" s="1191"/>
      <c r="AC722" s="1191"/>
      <c r="AD722" s="1191"/>
      <c r="AE722" s="1191"/>
    </row>
    <row r="723" spans="1:31" ht="25" customHeight="1">
      <c r="A723" s="1163"/>
      <c r="B723" s="1163"/>
      <c r="C723" s="1163"/>
      <c r="D723" s="1163"/>
      <c r="E723" s="1163"/>
      <c r="F723" s="1163"/>
      <c r="G723" s="1163"/>
      <c r="H723" s="1163"/>
      <c r="I723" s="1163"/>
      <c r="J723" s="1163"/>
      <c r="K723" s="1163"/>
      <c r="L723" s="1163"/>
      <c r="M723" s="1163"/>
      <c r="N723" s="1163"/>
      <c r="O723" s="1163"/>
      <c r="P723" s="1163"/>
      <c r="Q723" s="1163"/>
      <c r="R723" s="1163"/>
      <c r="S723" s="1163"/>
      <c r="T723" s="1163"/>
      <c r="U723" s="1163"/>
      <c r="V723" s="1163"/>
      <c r="W723" s="1163"/>
      <c r="X723" s="1163"/>
      <c r="Y723" s="1163"/>
      <c r="Z723" s="1163"/>
      <c r="AA723" s="1191"/>
      <c r="AB723" s="1191"/>
      <c r="AC723" s="1191"/>
      <c r="AD723" s="1191"/>
      <c r="AE723" s="1191"/>
    </row>
    <row r="724" spans="1:31" ht="25" customHeight="1">
      <c r="A724" s="1163"/>
      <c r="B724" s="1163"/>
      <c r="C724" s="1163"/>
      <c r="D724" s="1163"/>
      <c r="E724" s="1163"/>
      <c r="F724" s="1163"/>
      <c r="G724" s="1163"/>
      <c r="H724" s="1163"/>
      <c r="I724" s="1163"/>
      <c r="J724" s="1163"/>
      <c r="K724" s="1163"/>
      <c r="L724" s="1163"/>
      <c r="M724" s="1163"/>
      <c r="N724" s="1163"/>
      <c r="O724" s="1163"/>
      <c r="P724" s="1163"/>
      <c r="Q724" s="1163"/>
      <c r="R724" s="1163"/>
      <c r="S724" s="1163"/>
      <c r="T724" s="1163"/>
      <c r="U724" s="1163"/>
      <c r="V724" s="1163"/>
      <c r="W724" s="1163"/>
      <c r="X724" s="1163"/>
      <c r="Y724" s="1163"/>
      <c r="Z724" s="1163"/>
      <c r="AA724" s="1191"/>
      <c r="AB724" s="1191"/>
      <c r="AC724" s="1191"/>
      <c r="AD724" s="1191"/>
      <c r="AE724" s="1191"/>
    </row>
    <row r="725" spans="1:31" ht="25" customHeight="1">
      <c r="A725" s="1163"/>
      <c r="B725" s="1163"/>
      <c r="C725" s="1163"/>
      <c r="D725" s="1163"/>
      <c r="E725" s="1163"/>
      <c r="F725" s="1163"/>
      <c r="G725" s="1163"/>
      <c r="H725" s="1163"/>
      <c r="I725" s="1163"/>
      <c r="J725" s="1163"/>
      <c r="K725" s="1163"/>
      <c r="L725" s="1163"/>
      <c r="M725" s="1163"/>
      <c r="N725" s="1163"/>
      <c r="O725" s="1163"/>
      <c r="P725" s="1163"/>
      <c r="Q725" s="1163"/>
      <c r="R725" s="1163"/>
      <c r="S725" s="1163"/>
      <c r="T725" s="1163"/>
      <c r="U725" s="1163"/>
      <c r="V725" s="1163"/>
      <c r="W725" s="1163"/>
      <c r="X725" s="1163"/>
      <c r="Y725" s="1163"/>
      <c r="Z725" s="1163"/>
      <c r="AA725" s="1191"/>
      <c r="AB725" s="1191"/>
      <c r="AC725" s="1191"/>
      <c r="AD725" s="1191"/>
      <c r="AE725" s="1191"/>
    </row>
    <row r="726" spans="1:31" ht="25" customHeight="1">
      <c r="A726" s="1163"/>
      <c r="B726" s="1163"/>
      <c r="C726" s="1163"/>
      <c r="D726" s="1163"/>
      <c r="E726" s="1163"/>
      <c r="F726" s="1163"/>
      <c r="G726" s="1163"/>
      <c r="H726" s="1163"/>
      <c r="I726" s="1163"/>
      <c r="J726" s="1163"/>
      <c r="K726" s="1163"/>
      <c r="L726" s="1163"/>
      <c r="M726" s="1163"/>
      <c r="N726" s="1163"/>
      <c r="O726" s="1163"/>
      <c r="P726" s="1163"/>
      <c r="Q726" s="1163"/>
      <c r="R726" s="1163"/>
      <c r="S726" s="1163"/>
      <c r="T726" s="1163"/>
      <c r="U726" s="1163"/>
      <c r="V726" s="1163"/>
      <c r="W726" s="1163"/>
      <c r="X726" s="1163"/>
      <c r="Y726" s="1163"/>
      <c r="Z726" s="1163"/>
      <c r="AA726" s="1191"/>
      <c r="AB726" s="1191"/>
      <c r="AC726" s="1191"/>
      <c r="AD726" s="1191"/>
      <c r="AE726" s="1191"/>
    </row>
    <row r="727" spans="1:31" ht="25" customHeight="1">
      <c r="A727" s="1163"/>
      <c r="B727" s="1163"/>
      <c r="C727" s="1163"/>
      <c r="D727" s="1163"/>
      <c r="E727" s="1163"/>
      <c r="F727" s="1163"/>
      <c r="G727" s="1163"/>
      <c r="H727" s="1163"/>
      <c r="I727" s="1163"/>
      <c r="J727" s="1163"/>
      <c r="K727" s="1163"/>
      <c r="L727" s="1163"/>
      <c r="M727" s="1163"/>
      <c r="N727" s="1163"/>
      <c r="O727" s="1163"/>
      <c r="P727" s="1163"/>
      <c r="Q727" s="1163"/>
      <c r="R727" s="1163"/>
      <c r="S727" s="1163"/>
      <c r="T727" s="1163"/>
      <c r="U727" s="1163"/>
      <c r="V727" s="1163"/>
      <c r="W727" s="1163"/>
      <c r="X727" s="1163"/>
      <c r="Y727" s="1163"/>
      <c r="Z727" s="1163"/>
      <c r="AA727" s="1191"/>
      <c r="AB727" s="1191"/>
      <c r="AC727" s="1191"/>
      <c r="AD727" s="1191"/>
      <c r="AE727" s="1191"/>
    </row>
    <row r="728" spans="1:31" ht="25" customHeight="1">
      <c r="A728" s="1163"/>
      <c r="B728" s="1163"/>
      <c r="C728" s="1163"/>
      <c r="D728" s="1163"/>
      <c r="E728" s="1163"/>
      <c r="F728" s="1163"/>
      <c r="G728" s="1163"/>
      <c r="H728" s="1163"/>
      <c r="I728" s="1163"/>
      <c r="J728" s="1163"/>
      <c r="K728" s="1163"/>
      <c r="L728" s="1163"/>
      <c r="M728" s="1163"/>
      <c r="N728" s="1163"/>
      <c r="O728" s="1163"/>
      <c r="P728" s="1163"/>
      <c r="Q728" s="1163"/>
      <c r="R728" s="1163"/>
      <c r="S728" s="1163"/>
      <c r="T728" s="1163"/>
      <c r="U728" s="1163"/>
      <c r="V728" s="1163"/>
      <c r="W728" s="1163"/>
      <c r="X728" s="1163"/>
      <c r="Y728" s="1163"/>
      <c r="Z728" s="1163"/>
      <c r="AA728" s="1191"/>
      <c r="AB728" s="1191"/>
      <c r="AC728" s="1191"/>
      <c r="AD728" s="1191"/>
      <c r="AE728" s="1191"/>
    </row>
    <row r="729" spans="1:31" ht="25" customHeight="1">
      <c r="A729" s="1163"/>
      <c r="B729" s="1163"/>
      <c r="C729" s="1163"/>
      <c r="D729" s="1163"/>
      <c r="E729" s="1163"/>
      <c r="F729" s="1163"/>
      <c r="G729" s="1163"/>
      <c r="H729" s="1163"/>
      <c r="I729" s="1163"/>
      <c r="J729" s="1163"/>
      <c r="K729" s="1163"/>
      <c r="L729" s="1163"/>
      <c r="M729" s="1163"/>
      <c r="N729" s="1163"/>
      <c r="O729" s="1163"/>
      <c r="P729" s="1163"/>
      <c r="Q729" s="1163"/>
      <c r="R729" s="1163"/>
      <c r="S729" s="1163"/>
      <c r="T729" s="1163"/>
      <c r="U729" s="1163"/>
      <c r="V729" s="1163"/>
      <c r="W729" s="1163"/>
      <c r="X729" s="1163"/>
      <c r="Y729" s="1163"/>
      <c r="Z729" s="1163"/>
      <c r="AA729" s="1191"/>
      <c r="AB729" s="1191"/>
      <c r="AC729" s="1191"/>
      <c r="AD729" s="1191"/>
      <c r="AE729" s="1191"/>
    </row>
    <row r="730" spans="1:31" ht="25" customHeight="1">
      <c r="A730" s="1163"/>
      <c r="B730" s="1163"/>
      <c r="C730" s="1163"/>
      <c r="D730" s="1163"/>
      <c r="E730" s="1163"/>
      <c r="F730" s="1163"/>
      <c r="G730" s="1163"/>
      <c r="H730" s="1163"/>
      <c r="I730" s="1163"/>
      <c r="J730" s="1163"/>
      <c r="K730" s="1163"/>
      <c r="L730" s="1163"/>
      <c r="M730" s="1163"/>
      <c r="N730" s="1163"/>
      <c r="O730" s="1163"/>
      <c r="P730" s="1163"/>
      <c r="Q730" s="1163"/>
      <c r="R730" s="1163"/>
      <c r="S730" s="1163"/>
      <c r="T730" s="1163"/>
      <c r="U730" s="1163"/>
      <c r="V730" s="1163"/>
      <c r="W730" s="1163"/>
      <c r="X730" s="1163"/>
      <c r="Y730" s="1163"/>
      <c r="Z730" s="1163"/>
      <c r="AA730" s="1191"/>
      <c r="AB730" s="1191"/>
      <c r="AC730" s="1191"/>
      <c r="AD730" s="1191"/>
      <c r="AE730" s="1191"/>
    </row>
    <row r="731" spans="1:31" ht="25" customHeight="1">
      <c r="A731" s="1163"/>
      <c r="B731" s="1163"/>
      <c r="C731" s="1163"/>
      <c r="D731" s="1163"/>
      <c r="E731" s="1163"/>
      <c r="F731" s="1163"/>
      <c r="G731" s="1163"/>
      <c r="H731" s="1163"/>
      <c r="I731" s="1163"/>
      <c r="J731" s="1163"/>
      <c r="K731" s="1163"/>
      <c r="L731" s="1163"/>
      <c r="M731" s="1163"/>
      <c r="N731" s="1163"/>
      <c r="O731" s="1163"/>
      <c r="P731" s="1163"/>
      <c r="Q731" s="1163"/>
      <c r="R731" s="1163"/>
      <c r="S731" s="1163"/>
      <c r="T731" s="1163"/>
      <c r="U731" s="1163"/>
      <c r="V731" s="1163"/>
      <c r="W731" s="1163"/>
      <c r="X731" s="1163"/>
      <c r="Y731" s="1163"/>
      <c r="Z731" s="1163"/>
      <c r="AA731" s="1191"/>
      <c r="AB731" s="1191"/>
      <c r="AC731" s="1191"/>
      <c r="AD731" s="1191"/>
      <c r="AE731" s="1191"/>
    </row>
    <row r="732" spans="1:31" ht="25" customHeight="1">
      <c r="A732" s="1163"/>
      <c r="B732" s="1163"/>
      <c r="C732" s="1163"/>
      <c r="D732" s="1163"/>
      <c r="E732" s="1163"/>
      <c r="F732" s="1163"/>
      <c r="G732" s="1163"/>
      <c r="H732" s="1163"/>
      <c r="I732" s="1163"/>
      <c r="J732" s="1163"/>
      <c r="K732" s="1163"/>
      <c r="L732" s="1163"/>
      <c r="M732" s="1163"/>
      <c r="N732" s="1163"/>
      <c r="O732" s="1163"/>
      <c r="P732" s="1163"/>
      <c r="Q732" s="1163"/>
      <c r="R732" s="1163"/>
      <c r="S732" s="1163"/>
      <c r="T732" s="1163"/>
      <c r="U732" s="1163"/>
      <c r="V732" s="1163"/>
      <c r="W732" s="1163"/>
      <c r="X732" s="1163"/>
      <c r="Y732" s="1163"/>
      <c r="Z732" s="1163"/>
      <c r="AA732" s="1191"/>
      <c r="AB732" s="1191"/>
      <c r="AC732" s="1191"/>
      <c r="AD732" s="1191"/>
      <c r="AE732" s="1191"/>
    </row>
    <row r="733" spans="1:31" ht="25" customHeight="1">
      <c r="A733" s="1163"/>
      <c r="B733" s="1163"/>
      <c r="C733" s="1163"/>
      <c r="D733" s="1163"/>
      <c r="E733" s="1163"/>
      <c r="F733" s="1163"/>
      <c r="G733" s="1163"/>
      <c r="H733" s="1163"/>
      <c r="I733" s="1163"/>
      <c r="J733" s="1163"/>
      <c r="K733" s="1163"/>
      <c r="L733" s="1163"/>
      <c r="M733" s="1163"/>
      <c r="N733" s="1163"/>
      <c r="O733" s="1163"/>
      <c r="P733" s="1163"/>
      <c r="Q733" s="1163"/>
      <c r="R733" s="1163"/>
      <c r="S733" s="1163"/>
      <c r="T733" s="1163"/>
      <c r="U733" s="1163"/>
      <c r="V733" s="1163"/>
      <c r="W733" s="1163"/>
      <c r="X733" s="1163"/>
      <c r="Y733" s="1163"/>
      <c r="Z733" s="1163"/>
      <c r="AA733" s="1191"/>
      <c r="AB733" s="1191"/>
      <c r="AC733" s="1191"/>
      <c r="AD733" s="1191"/>
      <c r="AE733" s="1191"/>
    </row>
    <row r="734" spans="1:31" ht="25" customHeight="1">
      <c r="A734" s="1163"/>
      <c r="B734" s="1163"/>
      <c r="C734" s="1163"/>
      <c r="D734" s="1163"/>
      <c r="E734" s="1163"/>
      <c r="F734" s="1163"/>
      <c r="G734" s="1163"/>
      <c r="H734" s="1163"/>
      <c r="I734" s="1163"/>
      <c r="J734" s="1163"/>
      <c r="K734" s="1163"/>
      <c r="L734" s="1163"/>
      <c r="M734" s="1163"/>
      <c r="N734" s="1163"/>
      <c r="O734" s="1163"/>
      <c r="P734" s="1163"/>
      <c r="Q734" s="1163"/>
      <c r="R734" s="1163"/>
      <c r="S734" s="1163"/>
      <c r="T734" s="1163"/>
      <c r="U734" s="1163"/>
      <c r="V734" s="1163"/>
      <c r="W734" s="1163"/>
      <c r="X734" s="1163"/>
      <c r="Y734" s="1163"/>
      <c r="Z734" s="1163"/>
      <c r="AA734" s="1191"/>
      <c r="AB734" s="1191"/>
      <c r="AC734" s="1191"/>
      <c r="AD734" s="1191"/>
      <c r="AE734" s="1191"/>
    </row>
    <row r="735" spans="1:31" ht="25" customHeight="1">
      <c r="A735" s="1163"/>
      <c r="B735" s="1163"/>
      <c r="C735" s="1163"/>
      <c r="D735" s="1163"/>
      <c r="E735" s="1163"/>
      <c r="F735" s="1163"/>
      <c r="G735" s="1163"/>
      <c r="H735" s="1163"/>
      <c r="I735" s="1163"/>
      <c r="J735" s="1163"/>
      <c r="K735" s="1163"/>
      <c r="L735" s="1163"/>
      <c r="M735" s="1163"/>
      <c r="N735" s="1163"/>
      <c r="O735" s="1163"/>
      <c r="P735" s="1163"/>
      <c r="Q735" s="1163"/>
      <c r="R735" s="1163"/>
      <c r="S735" s="1163"/>
      <c r="T735" s="1163"/>
      <c r="U735" s="1163"/>
      <c r="V735" s="1163"/>
      <c r="W735" s="1163"/>
      <c r="X735" s="1163"/>
      <c r="Y735" s="1163"/>
      <c r="Z735" s="1163"/>
      <c r="AA735" s="1191"/>
      <c r="AB735" s="1191"/>
      <c r="AC735" s="1191"/>
      <c r="AD735" s="1191"/>
      <c r="AE735" s="1191"/>
    </row>
    <row r="736" spans="1:31" ht="25" customHeight="1">
      <c r="A736" s="1163"/>
      <c r="B736" s="1163"/>
      <c r="C736" s="1163"/>
      <c r="D736" s="1163"/>
      <c r="E736" s="1163"/>
      <c r="F736" s="1163"/>
      <c r="G736" s="1163"/>
      <c r="H736" s="1163"/>
      <c r="I736" s="1163"/>
      <c r="J736" s="1163"/>
      <c r="K736" s="1163"/>
      <c r="L736" s="1163"/>
      <c r="M736" s="1163"/>
      <c r="N736" s="1163"/>
      <c r="O736" s="1163"/>
      <c r="P736" s="1163"/>
      <c r="Q736" s="1163"/>
      <c r="R736" s="1163"/>
      <c r="S736" s="1163"/>
      <c r="T736" s="1163"/>
      <c r="U736" s="1163"/>
      <c r="V736" s="1163"/>
      <c r="W736" s="1163"/>
      <c r="X736" s="1163"/>
      <c r="Y736" s="1163"/>
      <c r="Z736" s="1163"/>
      <c r="AA736" s="1191"/>
      <c r="AB736" s="1191"/>
      <c r="AC736" s="1191"/>
      <c r="AD736" s="1191"/>
      <c r="AE736" s="1191"/>
    </row>
    <row r="737" spans="1:31" ht="25" customHeight="1">
      <c r="A737" s="1163"/>
      <c r="B737" s="1163"/>
      <c r="C737" s="1163"/>
      <c r="D737" s="1163"/>
      <c r="E737" s="1163"/>
      <c r="F737" s="1163"/>
      <c r="G737" s="1163"/>
      <c r="H737" s="1163"/>
      <c r="I737" s="1163"/>
      <c r="J737" s="1163"/>
      <c r="K737" s="1163"/>
      <c r="L737" s="1163"/>
      <c r="M737" s="1163"/>
      <c r="N737" s="1163"/>
      <c r="O737" s="1163"/>
      <c r="P737" s="1163"/>
      <c r="Q737" s="1163"/>
      <c r="R737" s="1163"/>
      <c r="S737" s="1163"/>
      <c r="T737" s="1163"/>
      <c r="U737" s="1163"/>
      <c r="V737" s="1163"/>
      <c r="W737" s="1163"/>
      <c r="X737" s="1163"/>
      <c r="Y737" s="1163"/>
      <c r="Z737" s="1163"/>
      <c r="AA737" s="1191"/>
      <c r="AB737" s="1191"/>
      <c r="AC737" s="1191"/>
      <c r="AD737" s="1191"/>
      <c r="AE737" s="1191"/>
    </row>
    <row r="738" spans="1:31" ht="25" customHeight="1">
      <c r="A738" s="1163"/>
      <c r="B738" s="1163"/>
      <c r="C738" s="1163"/>
      <c r="D738" s="1163"/>
      <c r="E738" s="1163"/>
      <c r="F738" s="1163"/>
      <c r="G738" s="1163"/>
      <c r="H738" s="1163"/>
      <c r="I738" s="1163"/>
      <c r="J738" s="1163"/>
      <c r="K738" s="1163"/>
      <c r="L738" s="1163"/>
      <c r="M738" s="1163"/>
      <c r="N738" s="1163"/>
      <c r="O738" s="1163"/>
      <c r="P738" s="1163"/>
      <c r="Q738" s="1163"/>
      <c r="R738" s="1163"/>
      <c r="S738" s="1163"/>
      <c r="T738" s="1163"/>
      <c r="U738" s="1163"/>
      <c r="V738" s="1163"/>
      <c r="W738" s="1163"/>
      <c r="X738" s="1163"/>
      <c r="Y738" s="1163"/>
      <c r="Z738" s="1163"/>
      <c r="AA738" s="1191"/>
      <c r="AB738" s="1191"/>
      <c r="AC738" s="1191"/>
      <c r="AD738" s="1191"/>
      <c r="AE738" s="1191"/>
    </row>
    <row r="739" spans="1:31" ht="25" customHeight="1">
      <c r="A739" s="1163"/>
      <c r="B739" s="1163"/>
      <c r="C739" s="1163"/>
      <c r="D739" s="1163"/>
      <c r="E739" s="1163"/>
      <c r="F739" s="1163"/>
      <c r="G739" s="1163"/>
      <c r="H739" s="1163"/>
      <c r="I739" s="1163"/>
      <c r="J739" s="1163"/>
      <c r="K739" s="1163"/>
      <c r="L739" s="1163"/>
      <c r="M739" s="1163"/>
      <c r="N739" s="1163"/>
      <c r="O739" s="1163"/>
      <c r="P739" s="1163"/>
      <c r="Q739" s="1163"/>
      <c r="R739" s="1163"/>
      <c r="S739" s="1163"/>
      <c r="T739" s="1163"/>
      <c r="U739" s="1163"/>
      <c r="V739" s="1163"/>
      <c r="W739" s="1163"/>
      <c r="X739" s="1163"/>
      <c r="Y739" s="1163"/>
      <c r="Z739" s="1163"/>
      <c r="AA739" s="1191"/>
      <c r="AB739" s="1191"/>
      <c r="AC739" s="1191"/>
      <c r="AD739" s="1191"/>
      <c r="AE739" s="1191"/>
    </row>
    <row r="740" spans="1:31" ht="25" customHeight="1">
      <c r="A740" s="1163"/>
      <c r="B740" s="1163"/>
      <c r="C740" s="1163"/>
      <c r="D740" s="1163"/>
      <c r="E740" s="1163"/>
      <c r="F740" s="1163"/>
      <c r="G740" s="1163"/>
      <c r="H740" s="1163"/>
      <c r="I740" s="1163"/>
      <c r="J740" s="1163"/>
      <c r="K740" s="1163"/>
      <c r="L740" s="1163"/>
      <c r="M740" s="1163"/>
      <c r="N740" s="1163"/>
      <c r="O740" s="1163"/>
      <c r="P740" s="1163"/>
      <c r="Q740" s="1163"/>
      <c r="R740" s="1163"/>
      <c r="S740" s="1163"/>
      <c r="T740" s="1163"/>
      <c r="U740" s="1163"/>
      <c r="V740" s="1163"/>
      <c r="W740" s="1163"/>
      <c r="X740" s="1163"/>
      <c r="Y740" s="1163"/>
      <c r="Z740" s="1163"/>
      <c r="AA740" s="1191"/>
      <c r="AB740" s="1191"/>
      <c r="AC740" s="1191"/>
      <c r="AD740" s="1191"/>
      <c r="AE740" s="1191"/>
    </row>
    <row r="741" spans="1:31" ht="25" customHeight="1">
      <c r="A741" s="1163"/>
      <c r="B741" s="1163"/>
      <c r="C741" s="1163"/>
      <c r="D741" s="1163"/>
      <c r="E741" s="1163"/>
      <c r="F741" s="1163"/>
      <c r="G741" s="1163"/>
      <c r="H741" s="1163"/>
      <c r="I741" s="1163"/>
      <c r="J741" s="1163"/>
      <c r="K741" s="1163"/>
      <c r="L741" s="1163"/>
      <c r="M741" s="1163"/>
      <c r="N741" s="1163"/>
      <c r="O741" s="1163"/>
      <c r="P741" s="1163"/>
      <c r="Q741" s="1163"/>
      <c r="R741" s="1163"/>
      <c r="S741" s="1163"/>
      <c r="T741" s="1163"/>
      <c r="U741" s="1163"/>
      <c r="V741" s="1163"/>
      <c r="W741" s="1163"/>
      <c r="X741" s="1163"/>
      <c r="Y741" s="1163"/>
      <c r="Z741" s="1163"/>
      <c r="AA741" s="1191"/>
      <c r="AB741" s="1191"/>
      <c r="AC741" s="1191"/>
      <c r="AD741" s="1191"/>
      <c r="AE741" s="1191"/>
    </row>
    <row r="742" spans="1:31" ht="25" customHeight="1">
      <c r="A742" s="1163"/>
      <c r="B742" s="1163"/>
      <c r="C742" s="1163"/>
      <c r="D742" s="1163"/>
      <c r="E742" s="1163"/>
      <c r="F742" s="1163"/>
      <c r="G742" s="1163"/>
      <c r="H742" s="1163"/>
      <c r="I742" s="1163"/>
      <c r="J742" s="1163"/>
      <c r="K742" s="1163"/>
      <c r="L742" s="1163"/>
      <c r="M742" s="1163"/>
      <c r="N742" s="1163"/>
      <c r="O742" s="1163"/>
      <c r="P742" s="1163"/>
      <c r="Q742" s="1163"/>
      <c r="R742" s="1163"/>
      <c r="S742" s="1163"/>
      <c r="T742" s="1163"/>
      <c r="U742" s="1163"/>
      <c r="V742" s="1163"/>
      <c r="W742" s="1163"/>
      <c r="X742" s="1163"/>
      <c r="Y742" s="1163"/>
      <c r="Z742" s="1163"/>
      <c r="AA742" s="1191"/>
      <c r="AB742" s="1191"/>
      <c r="AC742" s="1191"/>
      <c r="AD742" s="1191"/>
      <c r="AE742" s="1191"/>
    </row>
    <row r="743" spans="1:31" ht="25" customHeight="1">
      <c r="A743" s="1163"/>
      <c r="B743" s="1163"/>
      <c r="C743" s="1163"/>
      <c r="D743" s="1163"/>
      <c r="E743" s="1163"/>
      <c r="F743" s="1163"/>
      <c r="G743" s="1163"/>
      <c r="H743" s="1163"/>
      <c r="I743" s="1163"/>
      <c r="J743" s="1163"/>
      <c r="K743" s="1163"/>
      <c r="L743" s="1163"/>
      <c r="M743" s="1163"/>
      <c r="N743" s="1163"/>
      <c r="O743" s="1163"/>
      <c r="P743" s="1163"/>
      <c r="Q743" s="1163"/>
      <c r="R743" s="1163"/>
      <c r="S743" s="1163"/>
      <c r="T743" s="1163"/>
      <c r="U743" s="1163"/>
      <c r="V743" s="1163"/>
      <c r="W743" s="1163"/>
      <c r="X743" s="1163"/>
      <c r="Y743" s="1163"/>
      <c r="Z743" s="1163"/>
      <c r="AA743" s="1191"/>
      <c r="AB743" s="1191"/>
      <c r="AC743" s="1191"/>
      <c r="AD743" s="1191"/>
      <c r="AE743" s="1191"/>
    </row>
    <row r="744" spans="1:31" ht="25" customHeight="1">
      <c r="A744" s="1163"/>
      <c r="B744" s="1163"/>
      <c r="C744" s="1163"/>
      <c r="D744" s="1163"/>
      <c r="E744" s="1163"/>
      <c r="F744" s="1163"/>
      <c r="G744" s="1163"/>
      <c r="H744" s="1163"/>
      <c r="I744" s="1163"/>
      <c r="J744" s="1163"/>
      <c r="K744" s="1163"/>
      <c r="L744" s="1163"/>
      <c r="M744" s="1163"/>
      <c r="N744" s="1163"/>
      <c r="O744" s="1163"/>
      <c r="P744" s="1163"/>
      <c r="Q744" s="1163"/>
      <c r="R744" s="1163"/>
      <c r="S744" s="1163"/>
      <c r="T744" s="1163"/>
      <c r="U744" s="1163"/>
      <c r="V744" s="1163"/>
      <c r="W744" s="1163"/>
      <c r="X744" s="1163"/>
      <c r="Y744" s="1163"/>
      <c r="Z744" s="1163"/>
      <c r="AA744" s="1191"/>
      <c r="AB744" s="1191"/>
      <c r="AC744" s="1191"/>
      <c r="AD744" s="1191"/>
      <c r="AE744" s="1191"/>
    </row>
    <row r="745" spans="1:31" ht="25" customHeight="1">
      <c r="A745" s="1163"/>
      <c r="B745" s="1163"/>
      <c r="C745" s="1163"/>
      <c r="D745" s="1163"/>
      <c r="E745" s="1163"/>
      <c r="F745" s="1163"/>
      <c r="G745" s="1163"/>
      <c r="H745" s="1163"/>
      <c r="I745" s="1163"/>
      <c r="J745" s="1163"/>
      <c r="K745" s="1163"/>
      <c r="L745" s="1163"/>
      <c r="M745" s="1163"/>
      <c r="N745" s="1163"/>
      <c r="O745" s="1163"/>
      <c r="P745" s="1163"/>
      <c r="Q745" s="1163"/>
      <c r="R745" s="1163"/>
      <c r="S745" s="1163"/>
      <c r="T745" s="1163"/>
      <c r="U745" s="1163"/>
      <c r="V745" s="1163"/>
      <c r="W745" s="1163"/>
      <c r="X745" s="1163"/>
      <c r="Y745" s="1163"/>
      <c r="Z745" s="1163"/>
      <c r="AA745" s="1191"/>
      <c r="AB745" s="1191"/>
      <c r="AC745" s="1191"/>
      <c r="AD745" s="1191"/>
      <c r="AE745" s="1191"/>
    </row>
    <row r="746" spans="1:31" ht="25" customHeight="1">
      <c r="A746" s="1163"/>
      <c r="B746" s="1163"/>
      <c r="C746" s="1163"/>
      <c r="D746" s="1163"/>
      <c r="E746" s="1163"/>
      <c r="F746" s="1163"/>
      <c r="G746" s="1163"/>
      <c r="H746" s="1163"/>
      <c r="I746" s="1163"/>
      <c r="J746" s="1163"/>
      <c r="K746" s="1163"/>
      <c r="L746" s="1163"/>
      <c r="M746" s="1163"/>
      <c r="N746" s="1163"/>
      <c r="O746" s="1163"/>
      <c r="P746" s="1163"/>
      <c r="Q746" s="1163"/>
      <c r="R746" s="1163"/>
      <c r="S746" s="1163"/>
      <c r="T746" s="1163"/>
      <c r="U746" s="1163"/>
      <c r="V746" s="1163"/>
      <c r="W746" s="1163"/>
      <c r="X746" s="1163"/>
      <c r="Y746" s="1163"/>
      <c r="Z746" s="1163"/>
      <c r="AA746" s="1191"/>
      <c r="AB746" s="1191"/>
      <c r="AC746" s="1191"/>
      <c r="AD746" s="1191"/>
      <c r="AE746" s="1191"/>
    </row>
    <row r="747" spans="1:31" ht="25" customHeight="1">
      <c r="A747" s="1163"/>
      <c r="B747" s="1163"/>
      <c r="C747" s="1163"/>
      <c r="D747" s="1163"/>
      <c r="E747" s="1163"/>
      <c r="F747" s="1163"/>
      <c r="G747" s="1163"/>
      <c r="H747" s="1163"/>
      <c r="I747" s="1163"/>
      <c r="J747" s="1163"/>
      <c r="K747" s="1163"/>
      <c r="L747" s="1163"/>
      <c r="M747" s="1163"/>
      <c r="N747" s="1163"/>
      <c r="O747" s="1163"/>
      <c r="P747" s="1163"/>
      <c r="Q747" s="1163"/>
      <c r="R747" s="1163"/>
      <c r="S747" s="1163"/>
      <c r="T747" s="1163"/>
      <c r="U747" s="1163"/>
      <c r="V747" s="1163"/>
      <c r="W747" s="1163"/>
      <c r="X747" s="1163"/>
      <c r="Y747" s="1163"/>
      <c r="Z747" s="1163"/>
      <c r="AA747" s="1191"/>
      <c r="AB747" s="1191"/>
      <c r="AC747" s="1191"/>
      <c r="AD747" s="1191"/>
      <c r="AE747" s="1191"/>
    </row>
    <row r="748" spans="1:31" ht="25" customHeight="1">
      <c r="A748" s="1163"/>
      <c r="B748" s="1163"/>
      <c r="C748" s="1163"/>
      <c r="D748" s="1163"/>
      <c r="E748" s="1163"/>
      <c r="F748" s="1163"/>
      <c r="G748" s="1163"/>
      <c r="H748" s="1163"/>
      <c r="I748" s="1163"/>
      <c r="J748" s="1163"/>
      <c r="K748" s="1163"/>
      <c r="L748" s="1163"/>
      <c r="M748" s="1163"/>
      <c r="N748" s="1163"/>
      <c r="O748" s="1163"/>
      <c r="P748" s="1163"/>
      <c r="Q748" s="1163"/>
      <c r="R748" s="1163"/>
      <c r="S748" s="1163"/>
      <c r="T748" s="1163"/>
      <c r="U748" s="1163"/>
      <c r="V748" s="1163"/>
      <c r="W748" s="1163"/>
      <c r="X748" s="1163"/>
      <c r="Y748" s="1163"/>
      <c r="Z748" s="1163"/>
      <c r="AA748" s="1191"/>
      <c r="AB748" s="1191"/>
      <c r="AC748" s="1191"/>
      <c r="AD748" s="1191"/>
      <c r="AE748" s="1191"/>
    </row>
    <row r="749" spans="1:31" ht="25" customHeight="1">
      <c r="A749" s="1163"/>
      <c r="B749" s="1163"/>
      <c r="C749" s="1163"/>
      <c r="D749" s="1163"/>
      <c r="E749" s="1163"/>
      <c r="F749" s="1163"/>
      <c r="G749" s="1163"/>
      <c r="H749" s="1163"/>
      <c r="I749" s="1163"/>
      <c r="J749" s="1163"/>
      <c r="K749" s="1163"/>
      <c r="L749" s="1163"/>
      <c r="M749" s="1163"/>
      <c r="N749" s="1163"/>
      <c r="O749" s="1163"/>
      <c r="P749" s="1163"/>
      <c r="Q749" s="1163"/>
      <c r="R749" s="1163"/>
      <c r="S749" s="1163"/>
      <c r="T749" s="1163"/>
      <c r="U749" s="1163"/>
      <c r="V749" s="1163"/>
      <c r="W749" s="1163"/>
      <c r="X749" s="1163"/>
      <c r="Y749" s="1163"/>
      <c r="Z749" s="1163"/>
      <c r="AA749" s="1191"/>
      <c r="AB749" s="1191"/>
      <c r="AC749" s="1191"/>
      <c r="AD749" s="1191"/>
      <c r="AE749" s="1191"/>
    </row>
    <row r="750" spans="1:31" ht="25" customHeight="1">
      <c r="A750" s="1163"/>
      <c r="B750" s="1163"/>
      <c r="C750" s="1163"/>
      <c r="D750" s="1163"/>
      <c r="E750" s="1163"/>
      <c r="F750" s="1163"/>
      <c r="G750" s="1163"/>
      <c r="H750" s="1163"/>
      <c r="I750" s="1163"/>
      <c r="J750" s="1163"/>
      <c r="K750" s="1163"/>
      <c r="L750" s="1163"/>
      <c r="M750" s="1163"/>
      <c r="N750" s="1163"/>
      <c r="O750" s="1163"/>
      <c r="P750" s="1163"/>
      <c r="Q750" s="1163"/>
      <c r="R750" s="1163"/>
      <c r="S750" s="1163"/>
      <c r="T750" s="1163"/>
      <c r="U750" s="1163"/>
      <c r="V750" s="1163"/>
      <c r="W750" s="1163"/>
      <c r="X750" s="1163"/>
      <c r="Y750" s="1163"/>
      <c r="Z750" s="1163"/>
      <c r="AA750" s="1191"/>
      <c r="AB750" s="1191"/>
      <c r="AC750" s="1191"/>
      <c r="AD750" s="1191"/>
      <c r="AE750" s="1191"/>
    </row>
    <row r="751" spans="1:31" ht="25" customHeight="1">
      <c r="A751" s="1163"/>
      <c r="B751" s="1163"/>
      <c r="C751" s="1163"/>
      <c r="D751" s="1163"/>
      <c r="E751" s="1163"/>
      <c r="F751" s="1163"/>
      <c r="G751" s="1163"/>
      <c r="H751" s="1163"/>
      <c r="I751" s="1163"/>
      <c r="J751" s="1163"/>
      <c r="K751" s="1163"/>
      <c r="L751" s="1163"/>
      <c r="M751" s="1163"/>
      <c r="N751" s="1163"/>
      <c r="O751" s="1163"/>
      <c r="P751" s="1163"/>
      <c r="Q751" s="1163"/>
      <c r="R751" s="1163"/>
      <c r="S751" s="1163"/>
      <c r="T751" s="1163"/>
      <c r="U751" s="1163"/>
      <c r="V751" s="1163"/>
      <c r="W751" s="1163"/>
      <c r="X751" s="1163"/>
      <c r="Y751" s="1163"/>
      <c r="Z751" s="1163"/>
      <c r="AA751" s="1191"/>
      <c r="AB751" s="1191"/>
      <c r="AC751" s="1191"/>
      <c r="AD751" s="1191"/>
      <c r="AE751" s="1191"/>
    </row>
    <row r="752" spans="1:31" ht="25" customHeight="1">
      <c r="A752" s="1163"/>
      <c r="B752" s="1163"/>
      <c r="C752" s="1163"/>
      <c r="D752" s="1163"/>
      <c r="E752" s="1163"/>
      <c r="F752" s="1163"/>
      <c r="G752" s="1163"/>
      <c r="H752" s="1163"/>
      <c r="I752" s="1163"/>
      <c r="J752" s="1163"/>
      <c r="K752" s="1163"/>
      <c r="L752" s="1163"/>
      <c r="M752" s="1163"/>
      <c r="N752" s="1163"/>
      <c r="O752" s="1163"/>
      <c r="P752" s="1163"/>
      <c r="Q752" s="1163"/>
      <c r="R752" s="1163"/>
      <c r="S752" s="1163"/>
      <c r="T752" s="1163"/>
      <c r="U752" s="1163"/>
      <c r="V752" s="1163"/>
      <c r="W752" s="1163"/>
      <c r="X752" s="1163"/>
      <c r="Y752" s="1163"/>
      <c r="Z752" s="1163"/>
      <c r="AA752" s="1191"/>
      <c r="AB752" s="1191"/>
      <c r="AC752" s="1191"/>
      <c r="AD752" s="1191"/>
      <c r="AE752" s="1191"/>
    </row>
    <row r="753" spans="1:31" ht="25" customHeight="1">
      <c r="A753" s="1163"/>
      <c r="B753" s="1163"/>
      <c r="C753" s="1163"/>
      <c r="D753" s="1163"/>
      <c r="E753" s="1163"/>
      <c r="F753" s="1163"/>
      <c r="G753" s="1163"/>
      <c r="H753" s="1163"/>
      <c r="I753" s="1163"/>
      <c r="J753" s="1163"/>
      <c r="K753" s="1163"/>
      <c r="L753" s="1163"/>
      <c r="M753" s="1163"/>
      <c r="N753" s="1163"/>
      <c r="O753" s="1163"/>
      <c r="P753" s="1163"/>
      <c r="Q753" s="1163"/>
      <c r="R753" s="1163"/>
      <c r="S753" s="1163"/>
      <c r="T753" s="1163"/>
      <c r="U753" s="1163"/>
      <c r="V753" s="1163"/>
      <c r="W753" s="1163"/>
      <c r="X753" s="1163"/>
      <c r="Y753" s="1163"/>
      <c r="Z753" s="1163"/>
      <c r="AA753" s="1191"/>
      <c r="AB753" s="1191"/>
      <c r="AC753" s="1191"/>
      <c r="AD753" s="1191"/>
      <c r="AE753" s="1191"/>
    </row>
    <row r="754" spans="1:31" ht="25" customHeight="1">
      <c r="A754" s="1163"/>
      <c r="B754" s="1163"/>
      <c r="C754" s="1163"/>
      <c r="D754" s="1163"/>
      <c r="E754" s="1163"/>
      <c r="F754" s="1163"/>
      <c r="G754" s="1163"/>
      <c r="H754" s="1163"/>
      <c r="I754" s="1163"/>
      <c r="J754" s="1163"/>
      <c r="K754" s="1163"/>
      <c r="L754" s="1163"/>
      <c r="M754" s="1163"/>
      <c r="N754" s="1163"/>
      <c r="O754" s="1163"/>
      <c r="P754" s="1163"/>
      <c r="Q754" s="1163"/>
      <c r="R754" s="1163"/>
      <c r="S754" s="1163"/>
      <c r="T754" s="1163"/>
      <c r="U754" s="1163"/>
      <c r="V754" s="1163"/>
      <c r="W754" s="1163"/>
      <c r="X754" s="1163"/>
      <c r="Y754" s="1163"/>
      <c r="Z754" s="1163"/>
      <c r="AA754" s="1191"/>
      <c r="AB754" s="1191"/>
      <c r="AC754" s="1191"/>
      <c r="AD754" s="1191"/>
      <c r="AE754" s="1191"/>
    </row>
    <row r="755" spans="1:31" ht="25" customHeight="1">
      <c r="A755" s="1163"/>
      <c r="B755" s="1163"/>
      <c r="C755" s="1163"/>
      <c r="D755" s="1163"/>
      <c r="E755" s="1163"/>
      <c r="F755" s="1163"/>
      <c r="G755" s="1163"/>
      <c r="H755" s="1163"/>
      <c r="I755" s="1163"/>
      <c r="J755" s="1163"/>
      <c r="K755" s="1163"/>
      <c r="L755" s="1163"/>
      <c r="M755" s="1163"/>
      <c r="N755" s="1163"/>
      <c r="O755" s="1163"/>
      <c r="P755" s="1163"/>
      <c r="Q755" s="1163"/>
      <c r="R755" s="1163"/>
      <c r="S755" s="1163"/>
      <c r="T755" s="1163"/>
      <c r="U755" s="1163"/>
      <c r="V755" s="1163"/>
      <c r="W755" s="1163"/>
      <c r="X755" s="1163"/>
      <c r="Y755" s="1163"/>
      <c r="Z755" s="1163"/>
      <c r="AA755" s="1191"/>
      <c r="AB755" s="1191"/>
      <c r="AC755" s="1191"/>
      <c r="AD755" s="1191"/>
      <c r="AE755" s="1191"/>
    </row>
    <row r="756" spans="1:31" ht="25" customHeight="1">
      <c r="A756" s="1163"/>
      <c r="B756" s="1163"/>
      <c r="C756" s="1163"/>
      <c r="D756" s="1163"/>
      <c r="E756" s="1163"/>
      <c r="F756" s="1163"/>
      <c r="G756" s="1163"/>
      <c r="H756" s="1163"/>
      <c r="I756" s="1163"/>
      <c r="J756" s="1163"/>
      <c r="K756" s="1163"/>
      <c r="L756" s="1163"/>
      <c r="M756" s="1163"/>
      <c r="N756" s="1163"/>
      <c r="O756" s="1163"/>
      <c r="P756" s="1163"/>
      <c r="Q756" s="1163"/>
      <c r="R756" s="1163"/>
      <c r="S756" s="1163"/>
      <c r="T756" s="1163"/>
      <c r="U756" s="1163"/>
      <c r="V756" s="1163"/>
      <c r="W756" s="1163"/>
      <c r="X756" s="1163"/>
      <c r="Y756" s="1163"/>
      <c r="Z756" s="1163"/>
      <c r="AA756" s="1191"/>
      <c r="AB756" s="1191"/>
      <c r="AC756" s="1191"/>
      <c r="AD756" s="1191"/>
      <c r="AE756" s="1191"/>
    </row>
    <row r="757" spans="1:31" ht="25" customHeight="1">
      <c r="A757" s="1163"/>
      <c r="B757" s="1163"/>
      <c r="C757" s="1163"/>
      <c r="D757" s="1163"/>
      <c r="E757" s="1163"/>
      <c r="F757" s="1163"/>
      <c r="G757" s="1163"/>
      <c r="H757" s="1163"/>
      <c r="I757" s="1163"/>
      <c r="J757" s="1163"/>
      <c r="K757" s="1163"/>
      <c r="L757" s="1163"/>
      <c r="M757" s="1163"/>
      <c r="N757" s="1163"/>
      <c r="O757" s="1163"/>
      <c r="P757" s="1163"/>
      <c r="Q757" s="1163"/>
      <c r="R757" s="1163"/>
      <c r="S757" s="1163"/>
      <c r="T757" s="1163"/>
      <c r="U757" s="1163"/>
      <c r="V757" s="1163"/>
      <c r="W757" s="1163"/>
      <c r="X757" s="1163"/>
      <c r="Y757" s="1163"/>
      <c r="Z757" s="1163"/>
      <c r="AA757" s="1191"/>
      <c r="AB757" s="1191"/>
      <c r="AC757" s="1191"/>
      <c r="AD757" s="1191"/>
      <c r="AE757" s="1191"/>
    </row>
    <row r="758" spans="1:31" ht="25" customHeight="1">
      <c r="A758" s="1163"/>
      <c r="B758" s="1163"/>
      <c r="C758" s="1163"/>
      <c r="D758" s="1163"/>
      <c r="E758" s="1163"/>
      <c r="F758" s="1163"/>
      <c r="G758" s="1163"/>
      <c r="H758" s="1163"/>
      <c r="I758" s="1163"/>
      <c r="J758" s="1163"/>
      <c r="K758" s="1163"/>
      <c r="L758" s="1163"/>
      <c r="M758" s="1163"/>
      <c r="N758" s="1163"/>
      <c r="O758" s="1163"/>
      <c r="P758" s="1163"/>
      <c r="Q758" s="1163"/>
      <c r="R758" s="1163"/>
      <c r="S758" s="1163"/>
      <c r="T758" s="1163"/>
      <c r="U758" s="1163"/>
      <c r="V758" s="1163"/>
      <c r="W758" s="1163"/>
      <c r="X758" s="1163"/>
      <c r="Y758" s="1163"/>
      <c r="Z758" s="1163"/>
      <c r="AA758" s="1191"/>
      <c r="AB758" s="1191"/>
      <c r="AC758" s="1191"/>
      <c r="AD758" s="1191"/>
      <c r="AE758" s="1191"/>
    </row>
    <row r="759" spans="1:31" ht="25" customHeight="1">
      <c r="A759" s="1163"/>
      <c r="B759" s="1163"/>
      <c r="C759" s="1163"/>
      <c r="D759" s="1163"/>
      <c r="E759" s="1163"/>
      <c r="F759" s="1163"/>
      <c r="G759" s="1163"/>
      <c r="H759" s="1163"/>
      <c r="I759" s="1163"/>
      <c r="J759" s="1163"/>
      <c r="K759" s="1163"/>
      <c r="L759" s="1163"/>
      <c r="M759" s="1163"/>
      <c r="N759" s="1163"/>
      <c r="O759" s="1163"/>
      <c r="P759" s="1163"/>
      <c r="Q759" s="1163"/>
      <c r="R759" s="1163"/>
      <c r="S759" s="1163"/>
      <c r="T759" s="1163"/>
      <c r="U759" s="1163"/>
      <c r="V759" s="1163"/>
      <c r="W759" s="1163"/>
      <c r="X759" s="1163"/>
      <c r="Y759" s="1163"/>
      <c r="Z759" s="1163"/>
      <c r="AA759" s="1191"/>
      <c r="AB759" s="1191"/>
      <c r="AC759" s="1191"/>
      <c r="AD759" s="1191"/>
      <c r="AE759" s="1191"/>
    </row>
    <row r="760" spans="1:31" ht="25" customHeight="1">
      <c r="A760" s="1163"/>
      <c r="B760" s="1163"/>
      <c r="C760" s="1163"/>
      <c r="D760" s="1163"/>
      <c r="E760" s="1163"/>
      <c r="F760" s="1163"/>
      <c r="G760" s="1163"/>
      <c r="H760" s="1163"/>
      <c r="I760" s="1163"/>
      <c r="J760" s="1163"/>
      <c r="K760" s="1163"/>
      <c r="L760" s="1163"/>
      <c r="M760" s="1163"/>
      <c r="N760" s="1163"/>
      <c r="O760" s="1163"/>
      <c r="P760" s="1163"/>
      <c r="Q760" s="1163"/>
      <c r="R760" s="1163"/>
      <c r="S760" s="1163"/>
      <c r="T760" s="1163"/>
      <c r="U760" s="1163"/>
      <c r="V760" s="1163"/>
      <c r="W760" s="1163"/>
      <c r="X760" s="1163"/>
      <c r="Y760" s="1163"/>
      <c r="Z760" s="1163"/>
      <c r="AA760" s="1191"/>
      <c r="AB760" s="1191"/>
      <c r="AC760" s="1191"/>
      <c r="AD760" s="1191"/>
      <c r="AE760" s="1191"/>
    </row>
    <row r="761" spans="1:31" ht="25" customHeight="1">
      <c r="A761" s="1163"/>
      <c r="B761" s="1163"/>
      <c r="C761" s="1163"/>
      <c r="D761" s="1163"/>
      <c r="E761" s="1163"/>
      <c r="F761" s="1163"/>
      <c r="G761" s="1163"/>
      <c r="H761" s="1163"/>
      <c r="I761" s="1163"/>
      <c r="J761" s="1163"/>
      <c r="K761" s="1163"/>
      <c r="L761" s="1163"/>
      <c r="M761" s="1163"/>
      <c r="N761" s="1163"/>
      <c r="O761" s="1163"/>
      <c r="P761" s="1163"/>
      <c r="Q761" s="1163"/>
      <c r="R761" s="1163"/>
      <c r="S761" s="1163"/>
      <c r="T761" s="1163"/>
      <c r="U761" s="1163"/>
      <c r="V761" s="1163"/>
      <c r="W761" s="1163"/>
      <c r="X761" s="1163"/>
      <c r="Y761" s="1163"/>
      <c r="Z761" s="1163"/>
      <c r="AA761" s="1191"/>
      <c r="AB761" s="1191"/>
      <c r="AC761" s="1191"/>
      <c r="AD761" s="1191"/>
      <c r="AE761" s="1191"/>
    </row>
    <row r="762" spans="1:31" ht="25" customHeight="1">
      <c r="A762" s="1163"/>
      <c r="B762" s="1163"/>
      <c r="C762" s="1163"/>
      <c r="D762" s="1163"/>
      <c r="E762" s="1163"/>
      <c r="F762" s="1163"/>
      <c r="G762" s="1163"/>
      <c r="H762" s="1163"/>
      <c r="I762" s="1163"/>
      <c r="J762" s="1163"/>
      <c r="K762" s="1163"/>
      <c r="L762" s="1163"/>
      <c r="M762" s="1163"/>
      <c r="N762" s="1163"/>
      <c r="O762" s="1163"/>
      <c r="P762" s="1163"/>
      <c r="Q762" s="1163"/>
      <c r="R762" s="1163"/>
      <c r="S762" s="1163"/>
      <c r="T762" s="1163"/>
      <c r="U762" s="1163"/>
      <c r="V762" s="1163"/>
      <c r="W762" s="1163"/>
      <c r="X762" s="1163"/>
      <c r="Y762" s="1163"/>
      <c r="Z762" s="1163"/>
      <c r="AA762" s="1191"/>
      <c r="AB762" s="1191"/>
      <c r="AC762" s="1191"/>
      <c r="AD762" s="1191"/>
      <c r="AE762" s="1191"/>
    </row>
    <row r="763" spans="1:31" ht="25" customHeight="1">
      <c r="A763" s="1163"/>
      <c r="B763" s="1163"/>
      <c r="C763" s="1163"/>
      <c r="D763" s="1163"/>
      <c r="E763" s="1163"/>
      <c r="F763" s="1163"/>
      <c r="G763" s="1163"/>
      <c r="H763" s="1163"/>
      <c r="I763" s="1163"/>
      <c r="J763" s="1163"/>
      <c r="K763" s="1163"/>
      <c r="L763" s="1163"/>
      <c r="M763" s="1163"/>
      <c r="N763" s="1163"/>
      <c r="O763" s="1163"/>
      <c r="P763" s="1163"/>
      <c r="Q763" s="1163"/>
      <c r="R763" s="1163"/>
      <c r="S763" s="1163"/>
      <c r="T763" s="1163"/>
      <c r="U763" s="1163"/>
      <c r="V763" s="1163"/>
      <c r="W763" s="1163"/>
      <c r="X763" s="1163"/>
      <c r="Y763" s="1163"/>
      <c r="Z763" s="1163"/>
      <c r="AA763" s="1191"/>
      <c r="AB763" s="1191"/>
      <c r="AC763" s="1191"/>
      <c r="AD763" s="1191"/>
      <c r="AE763" s="1191"/>
    </row>
    <row r="764" spans="1:31" ht="25" customHeight="1">
      <c r="A764" s="1163"/>
      <c r="B764" s="1163"/>
      <c r="C764" s="1163"/>
      <c r="D764" s="1163"/>
      <c r="E764" s="1163"/>
      <c r="F764" s="1163"/>
      <c r="G764" s="1163"/>
      <c r="H764" s="1163"/>
      <c r="I764" s="1163"/>
      <c r="J764" s="1163"/>
      <c r="K764" s="1163"/>
      <c r="L764" s="1163"/>
      <c r="M764" s="1163"/>
      <c r="N764" s="1163"/>
      <c r="O764" s="1163"/>
      <c r="P764" s="1163"/>
      <c r="Q764" s="1163"/>
      <c r="R764" s="1163"/>
      <c r="S764" s="1163"/>
      <c r="T764" s="1163"/>
      <c r="U764" s="1163"/>
      <c r="V764" s="1163"/>
      <c r="W764" s="1163"/>
      <c r="X764" s="1163"/>
      <c r="Y764" s="1163"/>
      <c r="Z764" s="1163"/>
      <c r="AA764" s="1191"/>
      <c r="AB764" s="1191"/>
      <c r="AC764" s="1191"/>
      <c r="AD764" s="1191"/>
      <c r="AE764" s="1191"/>
    </row>
    <row r="765" spans="1:31" ht="25" customHeight="1">
      <c r="A765" s="1163"/>
      <c r="B765" s="1163"/>
      <c r="C765" s="1163"/>
      <c r="D765" s="1163"/>
      <c r="E765" s="1163"/>
      <c r="F765" s="1163"/>
      <c r="G765" s="1163"/>
      <c r="H765" s="1163"/>
      <c r="I765" s="1163"/>
      <c r="J765" s="1163"/>
      <c r="K765" s="1163"/>
      <c r="L765" s="1163"/>
      <c r="M765" s="1163"/>
      <c r="N765" s="1163"/>
      <c r="O765" s="1163"/>
      <c r="P765" s="1163"/>
      <c r="Q765" s="1163"/>
      <c r="R765" s="1163"/>
      <c r="S765" s="1163"/>
      <c r="T765" s="1163"/>
      <c r="U765" s="1163"/>
      <c r="V765" s="1163"/>
      <c r="W765" s="1163"/>
      <c r="X765" s="1163"/>
      <c r="Y765" s="1163"/>
      <c r="Z765" s="1163"/>
      <c r="AA765" s="1191"/>
      <c r="AB765" s="1191"/>
      <c r="AC765" s="1191"/>
      <c r="AD765" s="1191"/>
      <c r="AE765" s="1191"/>
    </row>
    <row r="766" spans="1:31" ht="25" customHeight="1">
      <c r="A766" s="1163"/>
      <c r="B766" s="1163"/>
      <c r="C766" s="1163"/>
      <c r="D766" s="1163"/>
      <c r="E766" s="1163"/>
      <c r="F766" s="1163"/>
      <c r="G766" s="1163"/>
      <c r="H766" s="1163"/>
      <c r="I766" s="1163"/>
      <c r="J766" s="1163"/>
      <c r="K766" s="1163"/>
      <c r="L766" s="1163"/>
      <c r="M766" s="1163"/>
      <c r="N766" s="1163"/>
      <c r="O766" s="1163"/>
      <c r="P766" s="1163"/>
      <c r="Q766" s="1163"/>
      <c r="R766" s="1163"/>
      <c r="S766" s="1163"/>
      <c r="T766" s="1163"/>
      <c r="U766" s="1163"/>
      <c r="V766" s="1163"/>
      <c r="W766" s="1163"/>
      <c r="X766" s="1163"/>
      <c r="Y766" s="1163"/>
      <c r="Z766" s="1163"/>
      <c r="AA766" s="1191"/>
      <c r="AB766" s="1191"/>
      <c r="AC766" s="1191"/>
      <c r="AD766" s="1191"/>
      <c r="AE766" s="1191"/>
    </row>
    <row r="767" spans="1:31" ht="25" customHeight="1">
      <c r="A767" s="1163"/>
      <c r="B767" s="1163"/>
      <c r="C767" s="1163"/>
      <c r="D767" s="1163"/>
      <c r="E767" s="1163"/>
      <c r="F767" s="1163"/>
      <c r="G767" s="1163"/>
      <c r="H767" s="1163"/>
      <c r="I767" s="1163"/>
      <c r="J767" s="1163"/>
      <c r="K767" s="1163"/>
      <c r="L767" s="1163"/>
      <c r="M767" s="1163"/>
      <c r="N767" s="1163"/>
      <c r="O767" s="1163"/>
      <c r="P767" s="1163"/>
      <c r="Q767" s="1163"/>
      <c r="R767" s="1163"/>
      <c r="S767" s="1163"/>
      <c r="T767" s="1163"/>
      <c r="U767" s="1163"/>
      <c r="V767" s="1163"/>
      <c r="W767" s="1163"/>
      <c r="X767" s="1163"/>
      <c r="Y767" s="1163"/>
      <c r="Z767" s="1163"/>
      <c r="AA767" s="1191"/>
      <c r="AB767" s="1191"/>
      <c r="AC767" s="1191"/>
      <c r="AD767" s="1191"/>
      <c r="AE767" s="1191"/>
    </row>
    <row r="768" spans="1:31" ht="25" customHeight="1">
      <c r="A768" s="1163"/>
      <c r="B768" s="1163"/>
      <c r="C768" s="1163"/>
      <c r="D768" s="1163"/>
      <c r="E768" s="1163"/>
      <c r="F768" s="1163"/>
      <c r="G768" s="1163"/>
      <c r="H768" s="1163"/>
      <c r="I768" s="1163"/>
      <c r="J768" s="1163"/>
      <c r="K768" s="1163"/>
      <c r="L768" s="1163"/>
      <c r="M768" s="1163"/>
      <c r="N768" s="1163"/>
      <c r="O768" s="1163"/>
      <c r="P768" s="1163"/>
      <c r="Q768" s="1163"/>
      <c r="R768" s="1163"/>
      <c r="S768" s="1163"/>
      <c r="T768" s="1163"/>
      <c r="U768" s="1163"/>
      <c r="V768" s="1163"/>
      <c r="W768" s="1163"/>
      <c r="X768" s="1163"/>
      <c r="Y768" s="1163"/>
      <c r="Z768" s="1163"/>
      <c r="AA768" s="1191"/>
      <c r="AB768" s="1191"/>
      <c r="AC768" s="1191"/>
      <c r="AD768" s="1191"/>
      <c r="AE768" s="1191"/>
    </row>
    <row r="769" spans="1:31" ht="25" customHeight="1">
      <c r="A769" s="1163"/>
      <c r="B769" s="1163"/>
      <c r="C769" s="1163"/>
      <c r="D769" s="1163"/>
      <c r="E769" s="1163"/>
      <c r="F769" s="1163"/>
      <c r="G769" s="1163"/>
      <c r="H769" s="1163"/>
      <c r="I769" s="1163"/>
      <c r="J769" s="1163"/>
      <c r="K769" s="1163"/>
      <c r="L769" s="1163"/>
      <c r="M769" s="1163"/>
      <c r="N769" s="1163"/>
      <c r="O769" s="1163"/>
      <c r="P769" s="1163"/>
      <c r="Q769" s="1163"/>
      <c r="R769" s="1163"/>
      <c r="S769" s="1163"/>
      <c r="T769" s="1163"/>
      <c r="U769" s="1163"/>
      <c r="V769" s="1163"/>
      <c r="W769" s="1163"/>
      <c r="X769" s="1163"/>
      <c r="Y769" s="1163"/>
      <c r="Z769" s="1163"/>
      <c r="AA769" s="1191"/>
      <c r="AB769" s="1191"/>
      <c r="AC769" s="1191"/>
      <c r="AD769" s="1191"/>
      <c r="AE769" s="1191"/>
    </row>
    <row r="770" spans="1:31" ht="25" customHeight="1">
      <c r="A770" s="1163"/>
      <c r="B770" s="1163"/>
      <c r="C770" s="1163"/>
      <c r="D770" s="1163"/>
      <c r="E770" s="1163"/>
      <c r="F770" s="1163"/>
      <c r="G770" s="1163"/>
      <c r="H770" s="1163"/>
      <c r="I770" s="1163"/>
      <c r="J770" s="1163"/>
      <c r="K770" s="1163"/>
      <c r="L770" s="1163"/>
      <c r="M770" s="1163"/>
      <c r="N770" s="1163"/>
      <c r="O770" s="1163"/>
      <c r="P770" s="1163"/>
      <c r="Q770" s="1163"/>
      <c r="R770" s="1163"/>
      <c r="S770" s="1163"/>
      <c r="T770" s="1163"/>
      <c r="U770" s="1163"/>
      <c r="V770" s="1163"/>
      <c r="W770" s="1163"/>
      <c r="X770" s="1163"/>
      <c r="Y770" s="1163"/>
      <c r="Z770" s="1163"/>
      <c r="AA770" s="1191"/>
      <c r="AB770" s="1191"/>
      <c r="AC770" s="1191"/>
      <c r="AD770" s="1191"/>
      <c r="AE770" s="1191"/>
    </row>
    <row r="771" spans="1:31" ht="25" customHeight="1">
      <c r="A771" s="1163"/>
      <c r="B771" s="1163"/>
      <c r="C771" s="1163"/>
      <c r="D771" s="1163"/>
      <c r="E771" s="1163"/>
      <c r="F771" s="1163"/>
      <c r="G771" s="1163"/>
      <c r="H771" s="1163"/>
      <c r="I771" s="1163"/>
      <c r="J771" s="1163"/>
      <c r="K771" s="1163"/>
      <c r="L771" s="1163"/>
      <c r="M771" s="1163"/>
      <c r="N771" s="1163"/>
      <c r="O771" s="1163"/>
      <c r="P771" s="1163"/>
      <c r="Q771" s="1163"/>
      <c r="R771" s="1163"/>
      <c r="S771" s="1163"/>
      <c r="T771" s="1163"/>
      <c r="U771" s="1163"/>
      <c r="V771" s="1163"/>
      <c r="W771" s="1163"/>
      <c r="X771" s="1163"/>
      <c r="Y771" s="1163"/>
      <c r="Z771" s="1163"/>
      <c r="AA771" s="1191"/>
      <c r="AB771" s="1191"/>
      <c r="AC771" s="1191"/>
      <c r="AD771" s="1191"/>
      <c r="AE771" s="1191"/>
    </row>
    <row r="772" spans="1:31" ht="25" customHeight="1">
      <c r="A772" s="1163"/>
      <c r="B772" s="1163"/>
      <c r="C772" s="1163"/>
      <c r="D772" s="1163"/>
      <c r="E772" s="1163"/>
      <c r="F772" s="1163"/>
      <c r="G772" s="1163"/>
      <c r="H772" s="1163"/>
      <c r="I772" s="1163"/>
      <c r="J772" s="1163"/>
      <c r="K772" s="1163"/>
      <c r="L772" s="1163"/>
      <c r="M772" s="1163"/>
      <c r="N772" s="1163"/>
      <c r="O772" s="1163"/>
      <c r="P772" s="1163"/>
      <c r="Q772" s="1163"/>
      <c r="R772" s="1163"/>
      <c r="S772" s="1163"/>
      <c r="T772" s="1163"/>
      <c r="U772" s="1163"/>
      <c r="V772" s="1163"/>
      <c r="W772" s="1163"/>
      <c r="X772" s="1163"/>
      <c r="Y772" s="1163"/>
      <c r="Z772" s="1163"/>
      <c r="AA772" s="1191"/>
      <c r="AB772" s="1191"/>
      <c r="AC772" s="1191"/>
      <c r="AD772" s="1191"/>
      <c r="AE772" s="1191"/>
    </row>
    <row r="773" spans="1:31" ht="25" customHeight="1">
      <c r="A773" s="1163"/>
      <c r="B773" s="1163"/>
      <c r="C773" s="1163"/>
      <c r="D773" s="1163"/>
      <c r="E773" s="1163"/>
      <c r="F773" s="1163"/>
      <c r="G773" s="1163"/>
      <c r="H773" s="1163"/>
      <c r="I773" s="1163"/>
      <c r="J773" s="1163"/>
      <c r="K773" s="1163"/>
      <c r="L773" s="1163"/>
      <c r="M773" s="1163"/>
      <c r="N773" s="1163"/>
      <c r="O773" s="1163"/>
      <c r="P773" s="1163"/>
      <c r="Q773" s="1163"/>
      <c r="R773" s="1163"/>
      <c r="S773" s="1163"/>
      <c r="T773" s="1163"/>
      <c r="U773" s="1163"/>
      <c r="V773" s="1163"/>
      <c r="W773" s="1163"/>
      <c r="X773" s="1163"/>
      <c r="Y773" s="1163"/>
      <c r="Z773" s="1163"/>
      <c r="AA773" s="1191"/>
      <c r="AB773" s="1191"/>
      <c r="AC773" s="1191"/>
      <c r="AD773" s="1191"/>
      <c r="AE773" s="1191"/>
    </row>
    <row r="774" spans="1:31" ht="25" customHeight="1">
      <c r="A774" s="1163"/>
      <c r="B774" s="1163"/>
      <c r="C774" s="1163"/>
      <c r="D774" s="1163"/>
      <c r="E774" s="1163"/>
      <c r="F774" s="1163"/>
      <c r="G774" s="1163"/>
      <c r="H774" s="1163"/>
      <c r="I774" s="1163"/>
      <c r="J774" s="1163"/>
      <c r="K774" s="1163"/>
      <c r="L774" s="1163"/>
      <c r="M774" s="1163"/>
      <c r="N774" s="1163"/>
      <c r="O774" s="1163"/>
      <c r="P774" s="1163"/>
      <c r="Q774" s="1163"/>
      <c r="R774" s="1163"/>
      <c r="S774" s="1163"/>
      <c r="T774" s="1163"/>
      <c r="U774" s="1163"/>
      <c r="V774" s="1163"/>
      <c r="W774" s="1163"/>
      <c r="X774" s="1163"/>
      <c r="Y774" s="1163"/>
      <c r="Z774" s="1163"/>
      <c r="AA774" s="1191"/>
      <c r="AB774" s="1191"/>
      <c r="AC774" s="1191"/>
      <c r="AD774" s="1191"/>
      <c r="AE774" s="1191"/>
    </row>
    <row r="775" spans="1:31" ht="25" customHeight="1">
      <c r="A775" s="1163"/>
      <c r="B775" s="1163"/>
      <c r="C775" s="1163"/>
      <c r="D775" s="1163"/>
      <c r="E775" s="1163"/>
      <c r="F775" s="1163"/>
      <c r="G775" s="1163"/>
      <c r="H775" s="1163"/>
      <c r="I775" s="1163"/>
      <c r="J775" s="1163"/>
      <c r="K775" s="1163"/>
      <c r="L775" s="1163"/>
      <c r="M775" s="1163"/>
      <c r="N775" s="1163"/>
      <c r="O775" s="1163"/>
      <c r="P775" s="1163"/>
      <c r="Q775" s="1163"/>
      <c r="R775" s="1163"/>
      <c r="S775" s="1163"/>
      <c r="T775" s="1163"/>
      <c r="U775" s="1163"/>
      <c r="V775" s="1163"/>
      <c r="W775" s="1163"/>
      <c r="X775" s="1163"/>
      <c r="Y775" s="1163"/>
      <c r="Z775" s="1163"/>
      <c r="AA775" s="1191"/>
      <c r="AB775" s="1191"/>
      <c r="AC775" s="1191"/>
      <c r="AD775" s="1191"/>
      <c r="AE775" s="1191"/>
    </row>
    <row r="776" spans="1:31" ht="25" customHeight="1">
      <c r="A776" s="1163"/>
      <c r="B776" s="1163"/>
      <c r="C776" s="1163"/>
      <c r="D776" s="1163"/>
      <c r="E776" s="1163"/>
      <c r="F776" s="1163"/>
      <c r="G776" s="1163"/>
      <c r="H776" s="1163"/>
      <c r="I776" s="1163"/>
      <c r="J776" s="1163"/>
      <c r="K776" s="1163"/>
      <c r="L776" s="1163"/>
      <c r="M776" s="1163"/>
      <c r="N776" s="1163"/>
      <c r="O776" s="1163"/>
      <c r="P776" s="1163"/>
      <c r="Q776" s="1163"/>
      <c r="R776" s="1163"/>
      <c r="S776" s="1163"/>
      <c r="T776" s="1163"/>
      <c r="U776" s="1163"/>
      <c r="V776" s="1163"/>
      <c r="W776" s="1163"/>
      <c r="X776" s="1163"/>
      <c r="Y776" s="1163"/>
      <c r="Z776" s="1163"/>
      <c r="AA776" s="1191"/>
      <c r="AB776" s="1191"/>
      <c r="AC776" s="1191"/>
      <c r="AD776" s="1191"/>
      <c r="AE776" s="1191"/>
    </row>
    <row r="777" spans="1:31" ht="25" customHeight="1">
      <c r="A777" s="1163"/>
      <c r="B777" s="1163"/>
      <c r="C777" s="1163"/>
      <c r="D777" s="1163"/>
      <c r="E777" s="1163"/>
      <c r="F777" s="1163"/>
      <c r="G777" s="1163"/>
      <c r="H777" s="1163"/>
      <c r="I777" s="1163"/>
      <c r="J777" s="1163"/>
      <c r="K777" s="1163"/>
      <c r="L777" s="1163"/>
      <c r="M777" s="1163"/>
      <c r="N777" s="1163"/>
      <c r="O777" s="1163"/>
      <c r="P777" s="1163"/>
      <c r="Q777" s="1163"/>
      <c r="R777" s="1163"/>
      <c r="S777" s="1163"/>
      <c r="T777" s="1163"/>
      <c r="U777" s="1163"/>
      <c r="V777" s="1163"/>
      <c r="W777" s="1163"/>
      <c r="X777" s="1163"/>
      <c r="Y777" s="1163"/>
      <c r="Z777" s="1163"/>
      <c r="AA777" s="1191"/>
      <c r="AB777" s="1191"/>
      <c r="AC777" s="1191"/>
      <c r="AD777" s="1191"/>
      <c r="AE777" s="1191"/>
    </row>
    <row r="778" spans="1:31" ht="25" customHeight="1">
      <c r="A778" s="1163"/>
      <c r="B778" s="1163"/>
      <c r="C778" s="1163"/>
      <c r="D778" s="1163"/>
      <c r="E778" s="1163"/>
      <c r="F778" s="1163"/>
      <c r="G778" s="1163"/>
      <c r="H778" s="1163"/>
      <c r="I778" s="1163"/>
      <c r="J778" s="1163"/>
      <c r="K778" s="1163"/>
      <c r="L778" s="1163"/>
      <c r="M778" s="1163"/>
      <c r="N778" s="1163"/>
      <c r="O778" s="1163"/>
      <c r="P778" s="1163"/>
      <c r="Q778" s="1163"/>
      <c r="R778" s="1163"/>
      <c r="S778" s="1163"/>
      <c r="T778" s="1163"/>
      <c r="U778" s="1163"/>
      <c r="V778" s="1163"/>
      <c r="W778" s="1163"/>
      <c r="X778" s="1163"/>
      <c r="Y778" s="1163"/>
      <c r="Z778" s="1163"/>
      <c r="AA778" s="1191"/>
      <c r="AB778" s="1191"/>
      <c r="AC778" s="1191"/>
      <c r="AD778" s="1191"/>
      <c r="AE778" s="1191"/>
    </row>
    <row r="779" spans="1:31" ht="25" customHeight="1">
      <c r="A779" s="1163"/>
      <c r="B779" s="1163"/>
      <c r="C779" s="1163"/>
      <c r="D779" s="1163"/>
      <c r="E779" s="1163"/>
      <c r="F779" s="1163"/>
      <c r="G779" s="1163"/>
      <c r="H779" s="1163"/>
      <c r="I779" s="1163"/>
      <c r="J779" s="1163"/>
      <c r="K779" s="1163"/>
      <c r="L779" s="1163"/>
      <c r="M779" s="1163"/>
      <c r="N779" s="1163"/>
      <c r="O779" s="1163"/>
      <c r="P779" s="1163"/>
      <c r="Q779" s="1163"/>
      <c r="R779" s="1163"/>
      <c r="S779" s="1163"/>
      <c r="T779" s="1163"/>
      <c r="U779" s="1163"/>
      <c r="V779" s="1163"/>
      <c r="W779" s="1163"/>
      <c r="X779" s="1163"/>
      <c r="Y779" s="1163"/>
      <c r="Z779" s="1163"/>
      <c r="AA779" s="1191"/>
      <c r="AB779" s="1191"/>
      <c r="AC779" s="1191"/>
      <c r="AD779" s="1191"/>
      <c r="AE779" s="1191"/>
    </row>
    <row r="780" spans="1:31" ht="25" customHeight="1">
      <c r="A780" s="1163"/>
      <c r="B780" s="1163"/>
      <c r="C780" s="1163"/>
      <c r="D780" s="1163"/>
      <c r="E780" s="1163"/>
      <c r="F780" s="1163"/>
      <c r="G780" s="1163"/>
      <c r="H780" s="1163"/>
      <c r="I780" s="1163"/>
      <c r="J780" s="1163"/>
      <c r="K780" s="1163"/>
      <c r="L780" s="1163"/>
      <c r="M780" s="1163"/>
      <c r="N780" s="1163"/>
      <c r="O780" s="1163"/>
      <c r="P780" s="1163"/>
      <c r="Q780" s="1163"/>
      <c r="R780" s="1163"/>
      <c r="S780" s="1163"/>
      <c r="T780" s="1163"/>
      <c r="U780" s="1163"/>
      <c r="V780" s="1163"/>
      <c r="W780" s="1163"/>
      <c r="X780" s="1163"/>
      <c r="Y780" s="1163"/>
      <c r="Z780" s="1163"/>
      <c r="AA780" s="1191"/>
      <c r="AB780" s="1191"/>
      <c r="AC780" s="1191"/>
      <c r="AD780" s="1191"/>
      <c r="AE780" s="1191"/>
    </row>
    <row r="781" spans="1:31" ht="25" customHeight="1">
      <c r="A781" s="1163"/>
      <c r="B781" s="1163"/>
      <c r="C781" s="1163"/>
      <c r="D781" s="1163"/>
      <c r="E781" s="1163"/>
      <c r="F781" s="1163"/>
      <c r="G781" s="1163"/>
      <c r="H781" s="1163"/>
      <c r="I781" s="1163"/>
      <c r="J781" s="1163"/>
      <c r="K781" s="1163"/>
      <c r="L781" s="1163"/>
      <c r="M781" s="1163"/>
      <c r="N781" s="1163"/>
      <c r="O781" s="1163"/>
      <c r="P781" s="1163"/>
      <c r="Q781" s="1163"/>
      <c r="R781" s="1163"/>
      <c r="S781" s="1163"/>
      <c r="T781" s="1163"/>
      <c r="U781" s="1163"/>
      <c r="V781" s="1163"/>
      <c r="W781" s="1163"/>
      <c r="X781" s="1163"/>
      <c r="Y781" s="1163"/>
      <c r="Z781" s="1163"/>
      <c r="AA781" s="1191"/>
      <c r="AB781" s="1191"/>
      <c r="AC781" s="1191"/>
      <c r="AD781" s="1191"/>
      <c r="AE781" s="1191"/>
    </row>
    <row r="782" spans="1:31" ht="25" customHeight="1">
      <c r="A782" s="1163"/>
      <c r="B782" s="1163"/>
      <c r="C782" s="1163"/>
      <c r="D782" s="1163"/>
      <c r="E782" s="1163"/>
      <c r="F782" s="1163"/>
      <c r="G782" s="1163"/>
      <c r="H782" s="1163"/>
      <c r="I782" s="1163"/>
      <c r="J782" s="1163"/>
      <c r="K782" s="1163"/>
      <c r="L782" s="1163"/>
      <c r="M782" s="1163"/>
      <c r="N782" s="1163"/>
      <c r="O782" s="1163"/>
      <c r="P782" s="1163"/>
      <c r="Q782" s="1163"/>
      <c r="R782" s="1163"/>
      <c r="S782" s="1163"/>
      <c r="T782" s="1163"/>
      <c r="U782" s="1163"/>
      <c r="V782" s="1163"/>
      <c r="W782" s="1163"/>
      <c r="X782" s="1163"/>
      <c r="Y782" s="1163"/>
      <c r="Z782" s="1163"/>
      <c r="AA782" s="1191"/>
      <c r="AB782" s="1191"/>
      <c r="AC782" s="1191"/>
      <c r="AD782" s="1191"/>
      <c r="AE782" s="1191"/>
    </row>
    <row r="783" spans="1:31" ht="25" customHeight="1">
      <c r="A783" s="1163"/>
      <c r="B783" s="1163"/>
      <c r="C783" s="1163"/>
      <c r="D783" s="1163"/>
      <c r="E783" s="1163"/>
      <c r="F783" s="1163"/>
      <c r="G783" s="1163"/>
      <c r="H783" s="1163"/>
      <c r="I783" s="1163"/>
      <c r="J783" s="1163"/>
      <c r="K783" s="1163"/>
      <c r="L783" s="1163"/>
      <c r="M783" s="1163"/>
      <c r="N783" s="1163"/>
      <c r="O783" s="1163"/>
      <c r="P783" s="1163"/>
      <c r="Q783" s="1163"/>
      <c r="R783" s="1163"/>
      <c r="S783" s="1163"/>
      <c r="T783" s="1163"/>
      <c r="U783" s="1163"/>
      <c r="V783" s="1163"/>
      <c r="W783" s="1163"/>
      <c r="X783" s="1163"/>
      <c r="Y783" s="1163"/>
      <c r="Z783" s="1163"/>
      <c r="AA783" s="1191"/>
      <c r="AB783" s="1191"/>
      <c r="AC783" s="1191"/>
      <c r="AD783" s="1191"/>
      <c r="AE783" s="1191"/>
    </row>
    <row r="784" spans="1:31" ht="25" customHeight="1">
      <c r="A784" s="1163"/>
      <c r="B784" s="1163"/>
      <c r="C784" s="1163"/>
      <c r="D784" s="1163"/>
      <c r="E784" s="1163"/>
      <c r="F784" s="1163"/>
      <c r="G784" s="1163"/>
      <c r="H784" s="1163"/>
      <c r="I784" s="1163"/>
      <c r="J784" s="1163"/>
      <c r="K784" s="1163"/>
      <c r="L784" s="1163"/>
      <c r="M784" s="1163"/>
      <c r="N784" s="1163"/>
      <c r="O784" s="1163"/>
      <c r="P784" s="1163"/>
      <c r="Q784" s="1163"/>
      <c r="R784" s="1163"/>
      <c r="S784" s="1163"/>
      <c r="T784" s="1163"/>
      <c r="U784" s="1163"/>
      <c r="V784" s="1163"/>
      <c r="W784" s="1163"/>
      <c r="X784" s="1163"/>
      <c r="Y784" s="1163"/>
      <c r="Z784" s="1163"/>
      <c r="AA784" s="1191"/>
      <c r="AB784" s="1191"/>
      <c r="AC784" s="1191"/>
      <c r="AD784" s="1191"/>
      <c r="AE784" s="1191"/>
    </row>
    <row r="785" spans="1:31" ht="25" customHeight="1">
      <c r="A785" s="1163"/>
      <c r="B785" s="1163"/>
      <c r="C785" s="1163"/>
      <c r="D785" s="1163"/>
      <c r="E785" s="1163"/>
      <c r="F785" s="1163"/>
      <c r="G785" s="1163"/>
      <c r="H785" s="1163"/>
      <c r="I785" s="1163"/>
      <c r="J785" s="1163"/>
      <c r="K785" s="1163"/>
      <c r="L785" s="1163"/>
      <c r="M785" s="1163"/>
      <c r="N785" s="1163"/>
      <c r="O785" s="1163"/>
      <c r="P785" s="1163"/>
      <c r="Q785" s="1163"/>
      <c r="R785" s="1163"/>
      <c r="S785" s="1163"/>
      <c r="T785" s="1163"/>
      <c r="U785" s="1163"/>
      <c r="V785" s="1163"/>
      <c r="W785" s="1163"/>
      <c r="X785" s="1163"/>
      <c r="Y785" s="1163"/>
      <c r="Z785" s="1163"/>
      <c r="AA785" s="1191"/>
      <c r="AB785" s="1191"/>
      <c r="AC785" s="1191"/>
      <c r="AD785" s="1191"/>
      <c r="AE785" s="1191"/>
    </row>
    <row r="786" spans="1:31" ht="25" customHeight="1">
      <c r="A786" s="1163"/>
      <c r="B786" s="1163"/>
      <c r="C786" s="1163"/>
      <c r="D786" s="1163"/>
      <c r="E786" s="1163"/>
      <c r="F786" s="1163"/>
      <c r="G786" s="1163"/>
      <c r="H786" s="1163"/>
      <c r="I786" s="1163"/>
      <c r="J786" s="1163"/>
      <c r="K786" s="1163"/>
      <c r="L786" s="1163"/>
      <c r="M786" s="1163"/>
      <c r="N786" s="1163"/>
      <c r="O786" s="1163"/>
      <c r="P786" s="1163"/>
      <c r="Q786" s="1163"/>
      <c r="R786" s="1163"/>
      <c r="S786" s="1163"/>
      <c r="T786" s="1163"/>
      <c r="U786" s="1163"/>
      <c r="V786" s="1163"/>
      <c r="W786" s="1163"/>
      <c r="X786" s="1163"/>
      <c r="Y786" s="1163"/>
      <c r="Z786" s="1163"/>
      <c r="AA786" s="1191"/>
      <c r="AB786" s="1191"/>
      <c r="AC786" s="1191"/>
      <c r="AD786" s="1191"/>
      <c r="AE786" s="1191"/>
    </row>
    <row r="787" spans="1:31" ht="25" customHeight="1">
      <c r="A787" s="1163"/>
      <c r="B787" s="1163"/>
      <c r="C787" s="1163"/>
      <c r="D787" s="1163"/>
      <c r="E787" s="1163"/>
      <c r="F787" s="1163"/>
      <c r="G787" s="1163"/>
      <c r="H787" s="1163"/>
      <c r="I787" s="1163"/>
      <c r="J787" s="1163"/>
      <c r="K787" s="1163"/>
      <c r="L787" s="1163"/>
      <c r="M787" s="1163"/>
      <c r="N787" s="1163"/>
      <c r="O787" s="1163"/>
      <c r="P787" s="1163"/>
      <c r="Q787" s="1163"/>
      <c r="R787" s="1163"/>
      <c r="S787" s="1163"/>
      <c r="T787" s="1163"/>
      <c r="U787" s="1163"/>
      <c r="V787" s="1163"/>
      <c r="W787" s="1163"/>
      <c r="X787" s="1163"/>
      <c r="Y787" s="1163"/>
      <c r="Z787" s="1163"/>
      <c r="AA787" s="1191"/>
      <c r="AB787" s="1191"/>
      <c r="AC787" s="1191"/>
      <c r="AD787" s="1191"/>
      <c r="AE787" s="1191"/>
    </row>
    <row r="788" spans="1:31" ht="25" customHeight="1">
      <c r="A788" s="1163"/>
      <c r="B788" s="1163"/>
      <c r="C788" s="1163"/>
      <c r="D788" s="1163"/>
      <c r="E788" s="1163"/>
      <c r="F788" s="1163"/>
      <c r="G788" s="1163"/>
      <c r="H788" s="1163"/>
      <c r="I788" s="1163"/>
      <c r="J788" s="1163"/>
      <c r="K788" s="1163"/>
      <c r="L788" s="1163"/>
      <c r="M788" s="1163"/>
      <c r="N788" s="1163"/>
      <c r="O788" s="1163"/>
      <c r="P788" s="1163"/>
      <c r="Q788" s="1163"/>
      <c r="R788" s="1163"/>
      <c r="S788" s="1163"/>
      <c r="T788" s="1163"/>
      <c r="U788" s="1163"/>
      <c r="V788" s="1163"/>
      <c r="W788" s="1163"/>
      <c r="X788" s="1163"/>
      <c r="Y788" s="1163"/>
      <c r="Z788" s="1163"/>
      <c r="AA788" s="1191"/>
      <c r="AB788" s="1191"/>
      <c r="AC788" s="1191"/>
      <c r="AD788" s="1191"/>
      <c r="AE788" s="1191"/>
    </row>
    <row r="789" spans="1:31" ht="25" customHeight="1">
      <c r="A789" s="1163"/>
      <c r="B789" s="1163"/>
      <c r="C789" s="1163"/>
      <c r="D789" s="1163"/>
      <c r="E789" s="1163"/>
      <c r="F789" s="1163"/>
      <c r="G789" s="1163"/>
      <c r="H789" s="1163"/>
      <c r="I789" s="1163"/>
      <c r="J789" s="1163"/>
      <c r="K789" s="1163"/>
      <c r="L789" s="1163"/>
      <c r="M789" s="1163"/>
      <c r="N789" s="1163"/>
      <c r="O789" s="1163"/>
      <c r="P789" s="1163"/>
      <c r="Q789" s="1163"/>
      <c r="R789" s="1163"/>
      <c r="S789" s="1163"/>
      <c r="T789" s="1163"/>
      <c r="U789" s="1163"/>
      <c r="V789" s="1163"/>
      <c r="W789" s="1163"/>
      <c r="X789" s="1163"/>
      <c r="Y789" s="1163"/>
      <c r="Z789" s="1163"/>
      <c r="AA789" s="1191"/>
      <c r="AB789" s="1191"/>
      <c r="AC789" s="1191"/>
      <c r="AD789" s="1191"/>
      <c r="AE789" s="1191"/>
    </row>
    <row r="790" spans="1:31" ht="25" customHeight="1">
      <c r="A790" s="1163"/>
      <c r="B790" s="1163"/>
      <c r="C790" s="1163"/>
      <c r="D790" s="1163"/>
      <c r="E790" s="1163"/>
      <c r="F790" s="1163"/>
      <c r="G790" s="1163"/>
      <c r="H790" s="1163"/>
      <c r="I790" s="1163"/>
      <c r="J790" s="1163"/>
      <c r="K790" s="1163"/>
      <c r="L790" s="1163"/>
      <c r="M790" s="1163"/>
      <c r="N790" s="1163"/>
      <c r="O790" s="1163"/>
      <c r="P790" s="1163"/>
      <c r="Q790" s="1163"/>
      <c r="R790" s="1163"/>
      <c r="S790" s="1163"/>
      <c r="T790" s="1163"/>
      <c r="U790" s="1163"/>
      <c r="V790" s="1163"/>
      <c r="W790" s="1163"/>
      <c r="X790" s="1163"/>
      <c r="Y790" s="1163"/>
      <c r="Z790" s="1163"/>
      <c r="AA790" s="1191"/>
      <c r="AB790" s="1191"/>
      <c r="AC790" s="1191"/>
      <c r="AD790" s="1191"/>
      <c r="AE790" s="1191"/>
    </row>
    <row r="791" spans="1:31" ht="25" customHeight="1">
      <c r="A791" s="1163"/>
      <c r="B791" s="1163"/>
      <c r="C791" s="1163"/>
      <c r="D791" s="1163"/>
      <c r="E791" s="1163"/>
      <c r="F791" s="1163"/>
      <c r="G791" s="1163"/>
      <c r="H791" s="1163"/>
      <c r="I791" s="1163"/>
      <c r="J791" s="1163"/>
      <c r="K791" s="1163"/>
      <c r="L791" s="1163"/>
      <c r="M791" s="1163"/>
      <c r="N791" s="1163"/>
      <c r="O791" s="1163"/>
      <c r="P791" s="1163"/>
      <c r="Q791" s="1163"/>
      <c r="R791" s="1163"/>
      <c r="S791" s="1163"/>
      <c r="T791" s="1163"/>
      <c r="U791" s="1163"/>
      <c r="V791" s="1163"/>
      <c r="W791" s="1163"/>
      <c r="X791" s="1163"/>
      <c r="Y791" s="1163"/>
      <c r="Z791" s="1163"/>
      <c r="AA791" s="1191"/>
      <c r="AB791" s="1191"/>
      <c r="AC791" s="1191"/>
      <c r="AD791" s="1191"/>
      <c r="AE791" s="1191"/>
    </row>
    <row r="792" spans="1:31" ht="25" customHeight="1">
      <c r="A792" s="1163"/>
      <c r="B792" s="1163"/>
      <c r="C792" s="1163"/>
      <c r="D792" s="1163"/>
      <c r="E792" s="1163"/>
      <c r="F792" s="1163"/>
      <c r="G792" s="1163"/>
      <c r="H792" s="1163"/>
      <c r="I792" s="1163"/>
      <c r="J792" s="1163"/>
      <c r="K792" s="1163"/>
      <c r="L792" s="1163"/>
      <c r="M792" s="1163"/>
      <c r="N792" s="1163"/>
      <c r="O792" s="1163"/>
      <c r="P792" s="1163"/>
      <c r="Q792" s="1163"/>
      <c r="R792" s="1163"/>
      <c r="S792" s="1163"/>
      <c r="T792" s="1163"/>
      <c r="U792" s="1163"/>
      <c r="V792" s="1163"/>
      <c r="W792" s="1163"/>
      <c r="X792" s="1163"/>
      <c r="Y792" s="1163"/>
      <c r="Z792" s="1163"/>
      <c r="AA792" s="1191"/>
      <c r="AB792" s="1191"/>
      <c r="AC792" s="1191"/>
      <c r="AD792" s="1191"/>
      <c r="AE792" s="1191"/>
    </row>
    <row r="793" spans="1:31" ht="25" customHeight="1">
      <c r="A793" s="1163"/>
      <c r="B793" s="1163"/>
      <c r="C793" s="1163"/>
      <c r="D793" s="1163"/>
      <c r="E793" s="1163"/>
      <c r="F793" s="1163"/>
      <c r="G793" s="1163"/>
      <c r="H793" s="1163"/>
      <c r="I793" s="1163"/>
      <c r="J793" s="1163"/>
      <c r="K793" s="1163"/>
      <c r="L793" s="1163"/>
      <c r="M793" s="1163"/>
      <c r="N793" s="1163"/>
      <c r="O793" s="1163"/>
      <c r="P793" s="1163"/>
      <c r="Q793" s="1163"/>
      <c r="R793" s="1163"/>
      <c r="S793" s="1163"/>
      <c r="T793" s="1163"/>
      <c r="U793" s="1163"/>
      <c r="V793" s="1163"/>
      <c r="W793" s="1163"/>
      <c r="X793" s="1163"/>
      <c r="Y793" s="1163"/>
      <c r="Z793" s="1163"/>
      <c r="AA793" s="1191"/>
      <c r="AB793" s="1191"/>
      <c r="AC793" s="1191"/>
      <c r="AD793" s="1191"/>
      <c r="AE793" s="1191"/>
    </row>
    <row r="794" spans="1:31" ht="25" customHeight="1">
      <c r="A794" s="1163"/>
      <c r="B794" s="1163"/>
      <c r="C794" s="1163"/>
      <c r="D794" s="1163"/>
      <c r="E794" s="1163"/>
      <c r="F794" s="1163"/>
      <c r="G794" s="1163"/>
      <c r="H794" s="1163"/>
      <c r="I794" s="1163"/>
      <c r="J794" s="1163"/>
      <c r="K794" s="1163"/>
      <c r="L794" s="1163"/>
      <c r="M794" s="1163"/>
      <c r="N794" s="1163"/>
      <c r="O794" s="1163"/>
      <c r="P794" s="1163"/>
      <c r="Q794" s="1163"/>
      <c r="R794" s="1163"/>
      <c r="S794" s="1163"/>
      <c r="T794" s="1163"/>
      <c r="U794" s="1163"/>
      <c r="V794" s="1163"/>
      <c r="W794" s="1163"/>
      <c r="X794" s="1163"/>
      <c r="Y794" s="1163"/>
      <c r="Z794" s="1163"/>
      <c r="AA794" s="1191"/>
      <c r="AB794" s="1191"/>
      <c r="AC794" s="1191"/>
      <c r="AD794" s="1191"/>
      <c r="AE794" s="1191"/>
    </row>
    <row r="795" spans="1:31" ht="25" customHeight="1">
      <c r="A795" s="1163"/>
      <c r="B795" s="1163"/>
      <c r="C795" s="1163"/>
      <c r="D795" s="1163"/>
      <c r="E795" s="1163"/>
      <c r="F795" s="1163"/>
      <c r="G795" s="1163"/>
      <c r="H795" s="1163"/>
      <c r="I795" s="1163"/>
      <c r="J795" s="1163"/>
      <c r="K795" s="1163"/>
      <c r="L795" s="1163"/>
      <c r="M795" s="1163"/>
      <c r="N795" s="1163"/>
      <c r="O795" s="1163"/>
      <c r="P795" s="1163"/>
      <c r="Q795" s="1163"/>
      <c r="R795" s="1163"/>
      <c r="S795" s="1163"/>
      <c r="T795" s="1163"/>
      <c r="U795" s="1163"/>
      <c r="V795" s="1163"/>
      <c r="W795" s="1163"/>
      <c r="X795" s="1163"/>
      <c r="Y795" s="1163"/>
      <c r="Z795" s="1163"/>
      <c r="AA795" s="1191"/>
      <c r="AB795" s="1191"/>
      <c r="AC795" s="1191"/>
      <c r="AD795" s="1191"/>
      <c r="AE795" s="1191"/>
    </row>
    <row r="796" spans="1:31" ht="25" customHeight="1">
      <c r="A796" s="1163"/>
      <c r="B796" s="1163"/>
      <c r="C796" s="1163"/>
      <c r="D796" s="1163"/>
      <c r="E796" s="1163"/>
      <c r="F796" s="1163"/>
      <c r="G796" s="1163"/>
      <c r="H796" s="1163"/>
      <c r="I796" s="1163"/>
      <c r="J796" s="1163"/>
      <c r="K796" s="1163"/>
      <c r="L796" s="1163"/>
      <c r="M796" s="1163"/>
      <c r="N796" s="1163"/>
      <c r="O796" s="1163"/>
      <c r="P796" s="1163"/>
      <c r="Q796" s="1163"/>
      <c r="R796" s="1163"/>
      <c r="S796" s="1163"/>
      <c r="T796" s="1163"/>
      <c r="U796" s="1163"/>
      <c r="V796" s="1163"/>
      <c r="W796" s="1163"/>
      <c r="X796" s="1163"/>
      <c r="Y796" s="1163"/>
      <c r="Z796" s="1163"/>
      <c r="AA796" s="1191"/>
      <c r="AB796" s="1191"/>
      <c r="AC796" s="1191"/>
      <c r="AD796" s="1191"/>
      <c r="AE796" s="1191"/>
    </row>
    <row r="797" spans="1:31" ht="25" customHeight="1">
      <c r="A797" s="1163"/>
      <c r="B797" s="1163"/>
      <c r="C797" s="1163"/>
      <c r="D797" s="1163"/>
      <c r="E797" s="1163"/>
      <c r="F797" s="1163"/>
      <c r="G797" s="1163"/>
      <c r="H797" s="1163"/>
      <c r="I797" s="1163"/>
      <c r="J797" s="1163"/>
      <c r="K797" s="1163"/>
      <c r="L797" s="1163"/>
      <c r="M797" s="1163"/>
      <c r="N797" s="1163"/>
      <c r="O797" s="1163"/>
      <c r="P797" s="1163"/>
      <c r="Q797" s="1163"/>
      <c r="R797" s="1163"/>
      <c r="S797" s="1163"/>
      <c r="T797" s="1163"/>
      <c r="U797" s="1163"/>
      <c r="V797" s="1163"/>
      <c r="W797" s="1163"/>
      <c r="X797" s="1163"/>
      <c r="Y797" s="1163"/>
      <c r="Z797" s="1163"/>
      <c r="AA797" s="1191"/>
      <c r="AB797" s="1191"/>
      <c r="AC797" s="1191"/>
      <c r="AD797" s="1191"/>
      <c r="AE797" s="1191"/>
    </row>
    <row r="798" spans="1:31" ht="25" customHeight="1">
      <c r="A798" s="1163"/>
      <c r="B798" s="1163"/>
      <c r="C798" s="1163"/>
      <c r="D798" s="1163"/>
      <c r="E798" s="1163"/>
      <c r="F798" s="1163"/>
      <c r="G798" s="1163"/>
      <c r="H798" s="1163"/>
      <c r="I798" s="1163"/>
      <c r="J798" s="1163"/>
      <c r="K798" s="1163"/>
      <c r="L798" s="1163"/>
      <c r="M798" s="1163"/>
      <c r="N798" s="1163"/>
      <c r="O798" s="1163"/>
      <c r="P798" s="1163"/>
      <c r="Q798" s="1163"/>
      <c r="R798" s="1163"/>
      <c r="S798" s="1163"/>
      <c r="T798" s="1163"/>
      <c r="U798" s="1163"/>
      <c r="V798" s="1163"/>
      <c r="W798" s="1163"/>
      <c r="X798" s="1163"/>
      <c r="Y798" s="1163"/>
      <c r="Z798" s="1163"/>
      <c r="AA798" s="1191"/>
      <c r="AB798" s="1191"/>
      <c r="AC798" s="1191"/>
      <c r="AD798" s="1191"/>
      <c r="AE798" s="1191"/>
    </row>
    <row r="799" spans="1:31" ht="25" customHeight="1">
      <c r="A799" s="1163"/>
      <c r="B799" s="1163"/>
      <c r="C799" s="1163"/>
      <c r="D799" s="1163"/>
      <c r="E799" s="1163"/>
      <c r="F799" s="1163"/>
      <c r="G799" s="1163"/>
      <c r="H799" s="1163"/>
      <c r="I799" s="1163"/>
      <c r="J799" s="1163"/>
      <c r="K799" s="1163"/>
      <c r="L799" s="1163"/>
      <c r="M799" s="1163"/>
      <c r="N799" s="1163"/>
      <c r="O799" s="1163"/>
      <c r="P799" s="1163"/>
      <c r="Q799" s="1163"/>
      <c r="R799" s="1163"/>
      <c r="S799" s="1163"/>
      <c r="T799" s="1163"/>
      <c r="U799" s="1163"/>
      <c r="V799" s="1163"/>
      <c r="W799" s="1163"/>
      <c r="X799" s="1163"/>
      <c r="Y799" s="1163"/>
      <c r="Z799" s="1163"/>
      <c r="AA799" s="1191"/>
      <c r="AB799" s="1191"/>
      <c r="AC799" s="1191"/>
      <c r="AD799" s="1191"/>
      <c r="AE799" s="1191"/>
    </row>
    <row r="800" spans="1:31" ht="25" customHeight="1">
      <c r="A800" s="692"/>
      <c r="B800" s="692"/>
      <c r="C800" s="692"/>
      <c r="D800" s="692"/>
      <c r="E800" s="692"/>
      <c r="F800" s="692"/>
      <c r="G800" s="692"/>
      <c r="H800" s="692"/>
      <c r="I800" s="692"/>
      <c r="J800" s="692"/>
      <c r="K800" s="692"/>
      <c r="L800" s="692"/>
      <c r="M800" s="692"/>
      <c r="N800" s="692"/>
      <c r="O800" s="692"/>
      <c r="P800" s="692"/>
      <c r="Q800" s="692"/>
      <c r="R800" s="692"/>
      <c r="S800" s="692"/>
      <c r="T800" s="692"/>
      <c r="U800" s="692"/>
      <c r="V800" s="692"/>
      <c r="W800" s="692"/>
      <c r="X800" s="692"/>
      <c r="Y800" s="692"/>
      <c r="Z800" s="692"/>
    </row>
    <row r="801" spans="1:26" ht="25" customHeight="1">
      <c r="A801" s="692"/>
      <c r="B801" s="692"/>
      <c r="C801" s="692"/>
      <c r="D801" s="692"/>
      <c r="E801" s="692"/>
      <c r="F801" s="692"/>
      <c r="G801" s="692"/>
      <c r="H801" s="692"/>
      <c r="I801" s="692"/>
      <c r="J801" s="692"/>
      <c r="K801" s="692"/>
      <c r="L801" s="692"/>
      <c r="M801" s="692"/>
      <c r="N801" s="692"/>
      <c r="O801" s="692"/>
      <c r="P801" s="692"/>
      <c r="Q801" s="692"/>
      <c r="R801" s="692"/>
      <c r="S801" s="692"/>
      <c r="T801" s="692"/>
      <c r="U801" s="692"/>
      <c r="V801" s="692"/>
      <c r="W801" s="692"/>
      <c r="X801" s="692"/>
      <c r="Y801" s="692"/>
      <c r="Z801" s="692"/>
    </row>
    <row r="802" spans="1:26" ht="25" customHeight="1">
      <c r="A802" s="692"/>
      <c r="B802" s="692"/>
      <c r="C802" s="692"/>
      <c r="D802" s="692"/>
      <c r="E802" s="692"/>
      <c r="F802" s="692"/>
      <c r="G802" s="692"/>
      <c r="H802" s="692"/>
      <c r="I802" s="692"/>
      <c r="J802" s="692"/>
      <c r="K802" s="692"/>
      <c r="L802" s="692"/>
      <c r="M802" s="692"/>
      <c r="N802" s="692"/>
      <c r="O802" s="692"/>
      <c r="P802" s="692"/>
      <c r="Q802" s="692"/>
      <c r="R802" s="692"/>
      <c r="S802" s="692"/>
      <c r="T802" s="692"/>
      <c r="U802" s="692"/>
      <c r="V802" s="692"/>
      <c r="W802" s="692"/>
      <c r="X802" s="692"/>
      <c r="Y802" s="692"/>
      <c r="Z802" s="692"/>
    </row>
    <row r="803" spans="1:26" ht="25" customHeight="1">
      <c r="A803" s="692"/>
      <c r="B803" s="692"/>
      <c r="C803" s="692"/>
      <c r="D803" s="692"/>
      <c r="E803" s="692"/>
      <c r="F803" s="692"/>
      <c r="G803" s="692"/>
      <c r="H803" s="692"/>
      <c r="I803" s="692"/>
      <c r="J803" s="692"/>
      <c r="K803" s="692"/>
      <c r="L803" s="692"/>
      <c r="M803" s="692"/>
      <c r="N803" s="692"/>
      <c r="O803" s="692"/>
      <c r="P803" s="692"/>
      <c r="Q803" s="692"/>
      <c r="R803" s="692"/>
      <c r="S803" s="692"/>
      <c r="T803" s="692"/>
      <c r="U803" s="692"/>
      <c r="V803" s="692"/>
      <c r="W803" s="692"/>
      <c r="X803" s="692"/>
      <c r="Y803" s="692"/>
      <c r="Z803" s="692"/>
    </row>
    <row r="804" spans="1:26" ht="25" customHeight="1">
      <c r="A804" s="692"/>
      <c r="B804" s="692"/>
      <c r="C804" s="692"/>
      <c r="D804" s="692"/>
      <c r="E804" s="692"/>
      <c r="F804" s="692"/>
      <c r="G804" s="692"/>
      <c r="H804" s="692"/>
      <c r="I804" s="692"/>
      <c r="J804" s="692"/>
      <c r="K804" s="692"/>
      <c r="L804" s="692"/>
      <c r="M804" s="692"/>
      <c r="N804" s="692"/>
      <c r="O804" s="692"/>
      <c r="P804" s="692"/>
      <c r="Q804" s="692"/>
      <c r="R804" s="692"/>
      <c r="S804" s="692"/>
      <c r="T804" s="692"/>
      <c r="U804" s="692"/>
      <c r="V804" s="692"/>
      <c r="W804" s="692"/>
      <c r="X804" s="692"/>
      <c r="Y804" s="692"/>
      <c r="Z804" s="692"/>
    </row>
    <row r="805" spans="1:26" ht="25" customHeight="1">
      <c r="A805" s="692"/>
      <c r="B805" s="692"/>
      <c r="C805" s="692"/>
      <c r="D805" s="692"/>
      <c r="E805" s="692"/>
      <c r="F805" s="692"/>
      <c r="G805" s="692"/>
      <c r="H805" s="692"/>
      <c r="I805" s="692"/>
      <c r="J805" s="692"/>
      <c r="K805" s="692"/>
      <c r="L805" s="692"/>
      <c r="M805" s="692"/>
      <c r="N805" s="692"/>
      <c r="O805" s="692"/>
      <c r="P805" s="692"/>
      <c r="Q805" s="692"/>
      <c r="R805" s="692"/>
      <c r="S805" s="692"/>
      <c r="T805" s="692"/>
      <c r="U805" s="692"/>
      <c r="V805" s="692"/>
      <c r="W805" s="692"/>
      <c r="X805" s="692"/>
      <c r="Y805" s="692"/>
      <c r="Z805" s="692"/>
    </row>
    <row r="806" spans="1:26" ht="25" customHeight="1">
      <c r="A806" s="692"/>
      <c r="B806" s="692"/>
      <c r="C806" s="692"/>
      <c r="D806" s="692"/>
      <c r="E806" s="692"/>
      <c r="F806" s="692"/>
      <c r="G806" s="692"/>
      <c r="H806" s="692"/>
      <c r="I806" s="692"/>
      <c r="J806" s="692"/>
      <c r="K806" s="692"/>
      <c r="L806" s="692"/>
      <c r="M806" s="692"/>
      <c r="N806" s="692"/>
      <c r="O806" s="692"/>
      <c r="P806" s="692"/>
      <c r="Q806" s="692"/>
      <c r="R806" s="692"/>
      <c r="S806" s="692"/>
      <c r="T806" s="692"/>
      <c r="U806" s="692"/>
      <c r="V806" s="692"/>
      <c r="W806" s="692"/>
      <c r="X806" s="692"/>
      <c r="Y806" s="692"/>
      <c r="Z806" s="692"/>
    </row>
    <row r="807" spans="1:26" ht="25" customHeight="1">
      <c r="A807" s="692"/>
      <c r="B807" s="692"/>
      <c r="C807" s="692"/>
      <c r="D807" s="692"/>
      <c r="E807" s="692"/>
      <c r="F807" s="692"/>
      <c r="G807" s="692"/>
      <c r="H807" s="692"/>
      <c r="I807" s="692"/>
      <c r="J807" s="692"/>
      <c r="K807" s="692"/>
      <c r="L807" s="692"/>
      <c r="M807" s="692"/>
      <c r="N807" s="692"/>
      <c r="O807" s="692"/>
      <c r="P807" s="692"/>
      <c r="Q807" s="692"/>
      <c r="R807" s="692"/>
      <c r="S807" s="692"/>
      <c r="T807" s="692"/>
      <c r="U807" s="692"/>
      <c r="V807" s="692"/>
      <c r="W807" s="692"/>
      <c r="X807" s="692"/>
      <c r="Y807" s="692"/>
      <c r="Z807" s="692"/>
    </row>
    <row r="808" spans="1:26" ht="25" customHeight="1">
      <c r="A808" s="692"/>
      <c r="B808" s="692"/>
      <c r="C808" s="692"/>
      <c r="D808" s="692"/>
      <c r="E808" s="692"/>
      <c r="F808" s="692"/>
      <c r="G808" s="692"/>
      <c r="H808" s="692"/>
      <c r="I808" s="692"/>
      <c r="J808" s="692"/>
      <c r="K808" s="692"/>
      <c r="L808" s="692"/>
      <c r="M808" s="692"/>
      <c r="N808" s="692"/>
      <c r="O808" s="692"/>
      <c r="P808" s="692"/>
      <c r="Q808" s="692"/>
      <c r="R808" s="692"/>
      <c r="S808" s="692"/>
      <c r="T808" s="692"/>
      <c r="U808" s="692"/>
      <c r="V808" s="692"/>
      <c r="W808" s="692"/>
      <c r="X808" s="692"/>
      <c r="Y808" s="692"/>
      <c r="Z808" s="692"/>
    </row>
    <row r="809" spans="1:26" ht="25" customHeight="1">
      <c r="A809" s="692"/>
      <c r="B809" s="692"/>
      <c r="C809" s="692"/>
      <c r="D809" s="692"/>
      <c r="E809" s="692"/>
      <c r="F809" s="692"/>
      <c r="G809" s="692"/>
      <c r="H809" s="692"/>
      <c r="I809" s="692"/>
      <c r="J809" s="692"/>
      <c r="K809" s="692"/>
      <c r="L809" s="692"/>
      <c r="M809" s="692"/>
      <c r="N809" s="692"/>
      <c r="O809" s="692"/>
      <c r="P809" s="692"/>
      <c r="Q809" s="692"/>
      <c r="R809" s="692"/>
      <c r="S809" s="692"/>
      <c r="T809" s="692"/>
      <c r="U809" s="692"/>
      <c r="V809" s="692"/>
      <c r="W809" s="692"/>
      <c r="X809" s="692"/>
      <c r="Y809" s="692"/>
      <c r="Z809" s="692"/>
    </row>
    <row r="810" spans="1:26" ht="25" customHeight="1">
      <c r="A810" s="692"/>
      <c r="B810" s="692"/>
      <c r="C810" s="692"/>
      <c r="D810" s="692"/>
      <c r="E810" s="692"/>
      <c r="F810" s="692"/>
      <c r="G810" s="692"/>
      <c r="H810" s="692"/>
      <c r="I810" s="692"/>
      <c r="J810" s="692"/>
      <c r="K810" s="692"/>
      <c r="L810" s="692"/>
      <c r="M810" s="692"/>
      <c r="N810" s="692"/>
      <c r="O810" s="692"/>
      <c r="P810" s="692"/>
      <c r="Q810" s="692"/>
      <c r="R810" s="692"/>
      <c r="S810" s="692"/>
      <c r="T810" s="692"/>
      <c r="U810" s="692"/>
      <c r="V810" s="692"/>
      <c r="W810" s="692"/>
      <c r="X810" s="692"/>
      <c r="Y810" s="692"/>
      <c r="Z810" s="692"/>
    </row>
    <row r="811" spans="1:26" ht="25" customHeight="1">
      <c r="A811" s="692"/>
      <c r="B811" s="692"/>
      <c r="C811" s="692"/>
      <c r="D811" s="692"/>
      <c r="E811" s="692"/>
      <c r="F811" s="692"/>
      <c r="G811" s="692"/>
      <c r="H811" s="692"/>
      <c r="I811" s="692"/>
      <c r="J811" s="692"/>
      <c r="K811" s="692"/>
      <c r="L811" s="692"/>
      <c r="M811" s="692"/>
      <c r="N811" s="692"/>
      <c r="O811" s="692"/>
      <c r="P811" s="692"/>
      <c r="Q811" s="692"/>
      <c r="R811" s="692"/>
      <c r="S811" s="692"/>
      <c r="T811" s="692"/>
      <c r="U811" s="692"/>
      <c r="V811" s="692"/>
      <c r="W811" s="692"/>
      <c r="X811" s="692"/>
      <c r="Y811" s="692"/>
      <c r="Z811" s="692"/>
    </row>
    <row r="812" spans="1:26" ht="25" customHeight="1">
      <c r="A812" s="692"/>
      <c r="B812" s="692"/>
      <c r="C812" s="692"/>
      <c r="D812" s="692"/>
      <c r="E812" s="692"/>
      <c r="F812" s="692"/>
      <c r="G812" s="692"/>
      <c r="H812" s="692"/>
      <c r="I812" s="692"/>
      <c r="J812" s="692"/>
      <c r="K812" s="692"/>
      <c r="L812" s="692"/>
      <c r="M812" s="692"/>
      <c r="N812" s="692"/>
      <c r="O812" s="692"/>
      <c r="P812" s="692"/>
      <c r="Q812" s="692"/>
      <c r="R812" s="692"/>
      <c r="S812" s="692"/>
      <c r="T812" s="692"/>
      <c r="U812" s="692"/>
      <c r="V812" s="692"/>
      <c r="W812" s="692"/>
      <c r="X812" s="692"/>
      <c r="Y812" s="692"/>
      <c r="Z812" s="692"/>
    </row>
    <row r="813" spans="1:26" ht="25" customHeight="1">
      <c r="A813" s="692"/>
      <c r="B813" s="692"/>
      <c r="C813" s="692"/>
      <c r="D813" s="692"/>
      <c r="E813" s="692"/>
      <c r="F813" s="692"/>
      <c r="G813" s="692"/>
      <c r="H813" s="692"/>
      <c r="I813" s="692"/>
      <c r="J813" s="692"/>
      <c r="K813" s="692"/>
      <c r="L813" s="692"/>
      <c r="M813" s="692"/>
      <c r="N813" s="692"/>
      <c r="O813" s="692"/>
      <c r="P813" s="692"/>
      <c r="Q813" s="692"/>
      <c r="R813" s="692"/>
      <c r="S813" s="692"/>
      <c r="T813" s="692"/>
      <c r="U813" s="692"/>
      <c r="V813" s="692"/>
      <c r="W813" s="692"/>
      <c r="X813" s="692"/>
      <c r="Y813" s="692"/>
      <c r="Z813" s="692"/>
    </row>
    <row r="814" spans="1:26" ht="25" customHeight="1">
      <c r="A814" s="692"/>
      <c r="B814" s="692"/>
      <c r="C814" s="692"/>
      <c r="D814" s="692"/>
      <c r="E814" s="692"/>
      <c r="F814" s="692"/>
      <c r="G814" s="692"/>
      <c r="H814" s="692"/>
      <c r="I814" s="692"/>
      <c r="J814" s="692"/>
      <c r="K814" s="692"/>
      <c r="L814" s="692"/>
      <c r="M814" s="692"/>
      <c r="N814" s="692"/>
      <c r="O814" s="692"/>
      <c r="P814" s="692"/>
      <c r="Q814" s="692"/>
      <c r="R814" s="692"/>
      <c r="S814" s="692"/>
      <c r="T814" s="692"/>
      <c r="U814" s="692"/>
      <c r="V814" s="692"/>
      <c r="W814" s="692"/>
      <c r="X814" s="692"/>
      <c r="Y814" s="692"/>
      <c r="Z814" s="692"/>
    </row>
    <row r="815" spans="1:26" ht="25" customHeight="1">
      <c r="A815" s="692"/>
      <c r="B815" s="692"/>
      <c r="C815" s="692"/>
      <c r="D815" s="692"/>
      <c r="E815" s="692"/>
      <c r="F815" s="692"/>
      <c r="G815" s="692"/>
      <c r="H815" s="692"/>
      <c r="I815" s="692"/>
      <c r="J815" s="692"/>
      <c r="K815" s="692"/>
      <c r="L815" s="692"/>
      <c r="M815" s="692"/>
      <c r="N815" s="692"/>
      <c r="O815" s="692"/>
      <c r="P815" s="692"/>
      <c r="Q815" s="692"/>
      <c r="R815" s="692"/>
      <c r="S815" s="692"/>
      <c r="T815" s="692"/>
      <c r="U815" s="692"/>
      <c r="V815" s="692"/>
      <c r="W815" s="692"/>
      <c r="X815" s="692"/>
      <c r="Y815" s="692"/>
      <c r="Z815" s="692"/>
    </row>
    <row r="816" spans="1:26" ht="25" customHeight="1">
      <c r="A816" s="692"/>
      <c r="B816" s="692"/>
      <c r="C816" s="692"/>
      <c r="D816" s="692"/>
      <c r="E816" s="692"/>
      <c r="F816" s="692"/>
      <c r="G816" s="692"/>
      <c r="H816" s="692"/>
      <c r="I816" s="692"/>
      <c r="J816" s="692"/>
      <c r="K816" s="692"/>
      <c r="L816" s="692"/>
      <c r="M816" s="692"/>
      <c r="N816" s="692"/>
      <c r="O816" s="692"/>
      <c r="P816" s="692"/>
      <c r="Q816" s="692"/>
      <c r="R816" s="692"/>
      <c r="S816" s="692"/>
      <c r="T816" s="692"/>
      <c r="U816" s="692"/>
      <c r="V816" s="692"/>
      <c r="W816" s="692"/>
      <c r="X816" s="692"/>
      <c r="Y816" s="692"/>
      <c r="Z816" s="692"/>
    </row>
    <row r="817" spans="1:26" ht="25" customHeight="1">
      <c r="A817" s="692"/>
      <c r="B817" s="692"/>
      <c r="C817" s="692"/>
      <c r="D817" s="692"/>
      <c r="E817" s="692"/>
      <c r="F817" s="692"/>
      <c r="G817" s="692"/>
      <c r="H817" s="692"/>
      <c r="I817" s="692"/>
      <c r="J817" s="692"/>
      <c r="K817" s="692"/>
      <c r="L817" s="692"/>
      <c r="M817" s="692"/>
      <c r="N817" s="692"/>
      <c r="O817" s="692"/>
      <c r="P817" s="692"/>
      <c r="Q817" s="692"/>
      <c r="R817" s="692"/>
      <c r="S817" s="692"/>
      <c r="T817" s="692"/>
      <c r="U817" s="692"/>
      <c r="V817" s="692"/>
      <c r="W817" s="692"/>
      <c r="X817" s="692"/>
      <c r="Y817" s="692"/>
      <c r="Z817" s="692"/>
    </row>
    <row r="818" spans="1:26" ht="25" customHeight="1">
      <c r="A818" s="692"/>
      <c r="B818" s="692"/>
      <c r="C818" s="692"/>
      <c r="D818" s="692"/>
      <c r="E818" s="692"/>
      <c r="F818" s="692"/>
      <c r="G818" s="692"/>
      <c r="H818" s="692"/>
      <c r="I818" s="692"/>
      <c r="J818" s="692"/>
      <c r="K818" s="692"/>
      <c r="L818" s="692"/>
      <c r="M818" s="692"/>
      <c r="N818" s="692"/>
      <c r="O818" s="692"/>
      <c r="P818" s="692"/>
      <c r="Q818" s="692"/>
      <c r="R818" s="692"/>
      <c r="S818" s="692"/>
      <c r="T818" s="692"/>
      <c r="U818" s="692"/>
      <c r="V818" s="692"/>
      <c r="W818" s="692"/>
      <c r="X818" s="692"/>
      <c r="Y818" s="692"/>
      <c r="Z818" s="692"/>
    </row>
    <row r="819" spans="1:26" ht="25" customHeight="1">
      <c r="A819" s="692"/>
      <c r="B819" s="692"/>
      <c r="C819" s="692"/>
      <c r="D819" s="692"/>
      <c r="E819" s="692"/>
      <c r="F819" s="692"/>
      <c r="G819" s="692"/>
      <c r="H819" s="692"/>
      <c r="I819" s="692"/>
      <c r="J819" s="692"/>
      <c r="K819" s="692"/>
      <c r="L819" s="692"/>
      <c r="M819" s="692"/>
      <c r="N819" s="692"/>
      <c r="O819" s="692"/>
      <c r="P819" s="692"/>
      <c r="Q819" s="692"/>
      <c r="R819" s="692"/>
      <c r="S819" s="692"/>
      <c r="T819" s="692"/>
      <c r="U819" s="692"/>
      <c r="V819" s="692"/>
      <c r="W819" s="692"/>
      <c r="X819" s="692"/>
      <c r="Y819" s="692"/>
      <c r="Z819" s="692"/>
    </row>
    <row r="820" spans="1:26" ht="25" customHeight="1">
      <c r="A820" s="692"/>
      <c r="B820" s="692"/>
      <c r="C820" s="692"/>
      <c r="D820" s="692"/>
      <c r="E820" s="692"/>
      <c r="F820" s="692"/>
      <c r="G820" s="692"/>
      <c r="H820" s="692"/>
      <c r="I820" s="692"/>
      <c r="J820" s="692"/>
      <c r="K820" s="692"/>
      <c r="L820" s="692"/>
      <c r="M820" s="692"/>
      <c r="N820" s="692"/>
      <c r="O820" s="692"/>
      <c r="P820" s="692"/>
      <c r="Q820" s="692"/>
      <c r="R820" s="692"/>
      <c r="S820" s="692"/>
      <c r="T820" s="692"/>
      <c r="U820" s="692"/>
      <c r="V820" s="692"/>
      <c r="W820" s="692"/>
      <c r="X820" s="692"/>
      <c r="Y820" s="692"/>
      <c r="Z820" s="692"/>
    </row>
    <row r="821" spans="1:26" ht="25" customHeight="1">
      <c r="A821" s="692"/>
      <c r="B821" s="692"/>
      <c r="C821" s="692"/>
      <c r="D821" s="692"/>
      <c r="E821" s="692"/>
      <c r="F821" s="692"/>
      <c r="G821" s="692"/>
      <c r="H821" s="692"/>
      <c r="I821" s="692"/>
      <c r="J821" s="692"/>
      <c r="K821" s="692"/>
      <c r="L821" s="692"/>
      <c r="M821" s="692"/>
      <c r="N821" s="692"/>
      <c r="O821" s="692"/>
      <c r="P821" s="692"/>
      <c r="Q821" s="692"/>
      <c r="R821" s="692"/>
      <c r="S821" s="692"/>
      <c r="T821" s="692"/>
      <c r="U821" s="692"/>
      <c r="V821" s="692"/>
      <c r="W821" s="692"/>
      <c r="X821" s="692"/>
      <c r="Y821" s="692"/>
      <c r="Z821" s="692"/>
    </row>
    <row r="822" spans="1:26" ht="25" customHeight="1">
      <c r="A822" s="692"/>
      <c r="B822" s="692"/>
      <c r="C822" s="692"/>
      <c r="D822" s="692"/>
      <c r="E822" s="692"/>
      <c r="F822" s="692"/>
      <c r="G822" s="692"/>
      <c r="H822" s="692"/>
      <c r="I822" s="692"/>
      <c r="J822" s="692"/>
      <c r="K822" s="692"/>
      <c r="L822" s="692"/>
      <c r="M822" s="692"/>
      <c r="N822" s="692"/>
      <c r="O822" s="692"/>
      <c r="P822" s="692"/>
      <c r="Q822" s="692"/>
      <c r="R822" s="692"/>
      <c r="S822" s="692"/>
      <c r="T822" s="692"/>
      <c r="U822" s="692"/>
      <c r="V822" s="692"/>
      <c r="W822" s="692"/>
      <c r="X822" s="692"/>
      <c r="Y822" s="692"/>
      <c r="Z822" s="692"/>
    </row>
    <row r="823" spans="1:26" ht="25" customHeight="1">
      <c r="A823" s="692"/>
      <c r="B823" s="692"/>
      <c r="C823" s="692"/>
      <c r="D823" s="692"/>
      <c r="E823" s="692"/>
      <c r="F823" s="692"/>
      <c r="G823" s="692"/>
      <c r="H823" s="692"/>
      <c r="I823" s="692"/>
      <c r="J823" s="692"/>
      <c r="K823" s="692"/>
      <c r="L823" s="692"/>
      <c r="M823" s="692"/>
      <c r="N823" s="692"/>
      <c r="O823" s="692"/>
      <c r="P823" s="692"/>
      <c r="Q823" s="692"/>
      <c r="R823" s="692"/>
      <c r="S823" s="692"/>
      <c r="T823" s="692"/>
      <c r="U823" s="692"/>
      <c r="V823" s="692"/>
      <c r="W823" s="692"/>
      <c r="X823" s="692"/>
      <c r="Y823" s="692"/>
      <c r="Z823" s="692"/>
    </row>
    <row r="824" spans="1:26" ht="25" customHeight="1">
      <c r="A824" s="692"/>
      <c r="B824" s="692"/>
      <c r="C824" s="692"/>
      <c r="D824" s="692"/>
      <c r="E824" s="692"/>
      <c r="F824" s="692"/>
      <c r="G824" s="692"/>
      <c r="H824" s="692"/>
      <c r="I824" s="692"/>
      <c r="J824" s="692"/>
      <c r="K824" s="692"/>
      <c r="L824" s="692"/>
      <c r="M824" s="692"/>
      <c r="N824" s="692"/>
      <c r="O824" s="692"/>
      <c r="P824" s="692"/>
      <c r="Q824" s="692"/>
      <c r="R824" s="692"/>
      <c r="S824" s="692"/>
      <c r="T824" s="692"/>
      <c r="U824" s="692"/>
      <c r="V824" s="692"/>
      <c r="W824" s="692"/>
      <c r="X824" s="692"/>
      <c r="Y824" s="692"/>
      <c r="Z824" s="692"/>
    </row>
    <row r="825" spans="1:26" ht="25" customHeight="1">
      <c r="A825" s="692"/>
      <c r="B825" s="692"/>
      <c r="C825" s="692"/>
      <c r="D825" s="692"/>
      <c r="E825" s="692"/>
      <c r="F825" s="692"/>
      <c r="G825" s="692"/>
      <c r="H825" s="692"/>
      <c r="I825" s="692"/>
      <c r="J825" s="692"/>
      <c r="K825" s="692"/>
      <c r="L825" s="692"/>
      <c r="M825" s="692"/>
      <c r="N825" s="692"/>
      <c r="O825" s="692"/>
      <c r="P825" s="692"/>
      <c r="Q825" s="692"/>
      <c r="R825" s="692"/>
      <c r="S825" s="692"/>
      <c r="T825" s="692"/>
      <c r="U825" s="692"/>
      <c r="V825" s="692"/>
      <c r="W825" s="692"/>
      <c r="X825" s="692"/>
      <c r="Y825" s="692"/>
      <c r="Z825" s="692"/>
    </row>
    <row r="826" spans="1:26" ht="25" customHeight="1">
      <c r="A826" s="692"/>
      <c r="B826" s="692"/>
      <c r="C826" s="692"/>
      <c r="D826" s="692"/>
      <c r="E826" s="692"/>
      <c r="F826" s="692"/>
      <c r="G826" s="692"/>
      <c r="H826" s="692"/>
      <c r="I826" s="692"/>
      <c r="J826" s="692"/>
      <c r="K826" s="692"/>
      <c r="L826" s="692"/>
      <c r="M826" s="692"/>
      <c r="N826" s="692"/>
      <c r="O826" s="692"/>
      <c r="P826" s="692"/>
      <c r="Q826" s="692"/>
      <c r="R826" s="692"/>
      <c r="S826" s="692"/>
      <c r="T826" s="692"/>
      <c r="U826" s="692"/>
      <c r="V826" s="692"/>
      <c r="W826" s="692"/>
      <c r="X826" s="692"/>
      <c r="Y826" s="692"/>
      <c r="Z826" s="692"/>
    </row>
    <row r="827" spans="1:26" ht="25" customHeight="1">
      <c r="A827" s="692"/>
      <c r="B827" s="692"/>
      <c r="C827" s="692"/>
      <c r="D827" s="692"/>
      <c r="E827" s="692"/>
      <c r="F827" s="692"/>
      <c r="G827" s="692"/>
      <c r="H827" s="692"/>
      <c r="I827" s="692"/>
      <c r="J827" s="692"/>
      <c r="K827" s="692"/>
      <c r="L827" s="692"/>
      <c r="M827" s="692"/>
      <c r="N827" s="692"/>
      <c r="O827" s="692"/>
      <c r="P827" s="692"/>
      <c r="Q827" s="692"/>
      <c r="R827" s="692"/>
      <c r="S827" s="692"/>
      <c r="T827" s="692"/>
      <c r="U827" s="692"/>
      <c r="V827" s="692"/>
      <c r="W827" s="692"/>
      <c r="X827" s="692"/>
      <c r="Y827" s="692"/>
      <c r="Z827" s="692"/>
    </row>
    <row r="828" spans="1:26" ht="25" customHeight="1">
      <c r="A828" s="692"/>
      <c r="B828" s="692"/>
      <c r="C828" s="692"/>
      <c r="D828" s="692"/>
      <c r="E828" s="692"/>
      <c r="F828" s="692"/>
      <c r="G828" s="692"/>
      <c r="H828" s="692"/>
      <c r="I828" s="692"/>
      <c r="J828" s="692"/>
      <c r="K828" s="692"/>
      <c r="L828" s="692"/>
      <c r="M828" s="692"/>
      <c r="N828" s="692"/>
      <c r="O828" s="692"/>
      <c r="P828" s="692"/>
      <c r="Q828" s="692"/>
      <c r="R828" s="692"/>
      <c r="S828" s="692"/>
      <c r="T828" s="692"/>
      <c r="U828" s="692"/>
      <c r="V828" s="692"/>
      <c r="W828" s="692"/>
      <c r="X828" s="692"/>
      <c r="Y828" s="692"/>
      <c r="Z828" s="692"/>
    </row>
    <row r="829" spans="1:26" ht="25" customHeight="1">
      <c r="A829" s="692"/>
      <c r="B829" s="692"/>
      <c r="C829" s="692"/>
      <c r="D829" s="692"/>
      <c r="E829" s="692"/>
      <c r="F829" s="692"/>
      <c r="G829" s="692"/>
      <c r="H829" s="692"/>
      <c r="I829" s="692"/>
      <c r="J829" s="692"/>
      <c r="K829" s="692"/>
      <c r="L829" s="692"/>
      <c r="M829" s="692"/>
      <c r="N829" s="692"/>
      <c r="O829" s="692"/>
      <c r="P829" s="692"/>
      <c r="Q829" s="692"/>
      <c r="R829" s="692"/>
      <c r="S829" s="692"/>
      <c r="T829" s="692"/>
      <c r="U829" s="692"/>
      <c r="V829" s="692"/>
      <c r="W829" s="692"/>
      <c r="X829" s="692"/>
      <c r="Y829" s="692"/>
      <c r="Z829" s="692"/>
    </row>
    <row r="830" spans="1:26" ht="25" customHeight="1">
      <c r="A830" s="692"/>
      <c r="B830" s="692"/>
      <c r="C830" s="692"/>
      <c r="D830" s="692"/>
      <c r="E830" s="692"/>
      <c r="F830" s="692"/>
      <c r="G830" s="692"/>
      <c r="H830" s="692"/>
      <c r="I830" s="692"/>
      <c r="J830" s="692"/>
      <c r="K830" s="692"/>
      <c r="L830" s="692"/>
      <c r="M830" s="692"/>
      <c r="N830" s="692"/>
      <c r="O830" s="692"/>
      <c r="P830" s="692"/>
      <c r="Q830" s="692"/>
      <c r="R830" s="692"/>
      <c r="S830" s="692"/>
      <c r="T830" s="692"/>
      <c r="U830" s="692"/>
      <c r="V830" s="692"/>
      <c r="W830" s="692"/>
      <c r="X830" s="692"/>
      <c r="Y830" s="692"/>
      <c r="Z830" s="692"/>
    </row>
    <row r="831" spans="1:26" ht="25" customHeight="1">
      <c r="A831" s="692"/>
      <c r="B831" s="692"/>
      <c r="C831" s="692"/>
      <c r="D831" s="692"/>
      <c r="E831" s="692"/>
      <c r="F831" s="692"/>
      <c r="G831" s="692"/>
      <c r="H831" s="692"/>
      <c r="I831" s="692"/>
      <c r="J831" s="692"/>
      <c r="K831" s="692"/>
      <c r="L831" s="692"/>
      <c r="M831" s="692"/>
      <c r="N831" s="692"/>
      <c r="O831" s="692"/>
      <c r="P831" s="692"/>
      <c r="Q831" s="692"/>
      <c r="R831" s="692"/>
      <c r="S831" s="692"/>
      <c r="T831" s="692"/>
      <c r="U831" s="692"/>
      <c r="V831" s="692"/>
      <c r="W831" s="692"/>
      <c r="X831" s="692"/>
      <c r="Y831" s="692"/>
      <c r="Z831" s="692"/>
    </row>
    <row r="832" spans="1:26" ht="25" customHeight="1">
      <c r="A832" s="692"/>
      <c r="B832" s="692"/>
      <c r="C832" s="692"/>
      <c r="D832" s="692"/>
      <c r="E832" s="692"/>
      <c r="F832" s="692"/>
      <c r="G832" s="692"/>
      <c r="H832" s="692"/>
      <c r="I832" s="692"/>
      <c r="J832" s="692"/>
      <c r="K832" s="692"/>
      <c r="L832" s="692"/>
      <c r="M832" s="692"/>
      <c r="N832" s="692"/>
      <c r="O832" s="692"/>
      <c r="P832" s="692"/>
      <c r="Q832" s="692"/>
      <c r="R832" s="692"/>
      <c r="S832" s="692"/>
      <c r="T832" s="692"/>
      <c r="U832" s="692"/>
      <c r="V832" s="692"/>
      <c r="W832" s="692"/>
      <c r="X832" s="692"/>
      <c r="Y832" s="692"/>
      <c r="Z832" s="692"/>
    </row>
    <row r="833" spans="1:26" ht="25" customHeight="1">
      <c r="A833" s="692"/>
      <c r="B833" s="692"/>
      <c r="C833" s="692"/>
      <c r="D833" s="692"/>
      <c r="E833" s="692"/>
      <c r="F833" s="692"/>
      <c r="G833" s="692"/>
      <c r="H833" s="692"/>
      <c r="I833" s="692"/>
      <c r="J833" s="692"/>
      <c r="K833" s="692"/>
      <c r="L833" s="692"/>
      <c r="M833" s="692"/>
      <c r="N833" s="692"/>
      <c r="O833" s="692"/>
      <c r="P833" s="692"/>
      <c r="Q833" s="692"/>
      <c r="R833" s="692"/>
      <c r="S833" s="692"/>
      <c r="T833" s="692"/>
      <c r="U833" s="692"/>
      <c r="V833" s="692"/>
      <c r="W833" s="692"/>
      <c r="X833" s="692"/>
      <c r="Y833" s="692"/>
      <c r="Z833" s="692"/>
    </row>
    <row r="834" spans="1:26" ht="25" customHeight="1">
      <c r="A834" s="692"/>
      <c r="B834" s="692"/>
      <c r="C834" s="692"/>
      <c r="D834" s="692"/>
      <c r="E834" s="692"/>
      <c r="F834" s="692"/>
      <c r="G834" s="692"/>
      <c r="H834" s="692"/>
      <c r="I834" s="692"/>
      <c r="J834" s="692"/>
      <c r="K834" s="692"/>
      <c r="L834" s="692"/>
      <c r="M834" s="692"/>
      <c r="N834" s="692"/>
      <c r="O834" s="692"/>
      <c r="P834" s="692"/>
      <c r="Q834" s="692"/>
      <c r="R834" s="692"/>
      <c r="S834" s="692"/>
      <c r="T834" s="692"/>
      <c r="U834" s="692"/>
      <c r="V834" s="692"/>
      <c r="W834" s="692"/>
      <c r="X834" s="692"/>
      <c r="Y834" s="692"/>
      <c r="Z834" s="692"/>
    </row>
    <row r="835" spans="1:26" ht="25" customHeight="1">
      <c r="A835" s="692"/>
      <c r="B835" s="692"/>
      <c r="C835" s="692"/>
      <c r="D835" s="692"/>
      <c r="E835" s="692"/>
      <c r="F835" s="692"/>
      <c r="G835" s="692"/>
      <c r="H835" s="692"/>
      <c r="I835" s="692"/>
      <c r="J835" s="692"/>
      <c r="K835" s="692"/>
      <c r="L835" s="692"/>
      <c r="M835" s="692"/>
      <c r="N835" s="692"/>
      <c r="O835" s="692"/>
      <c r="P835" s="692"/>
      <c r="Q835" s="692"/>
      <c r="R835" s="692"/>
      <c r="S835" s="692"/>
      <c r="T835" s="692"/>
      <c r="U835" s="692"/>
      <c r="V835" s="692"/>
      <c r="W835" s="692"/>
      <c r="X835" s="692"/>
      <c r="Y835" s="692"/>
      <c r="Z835" s="692"/>
    </row>
    <row r="836" spans="1:26" ht="25" customHeight="1">
      <c r="A836" s="692"/>
      <c r="B836" s="692"/>
      <c r="C836" s="692"/>
      <c r="D836" s="692"/>
      <c r="E836" s="692"/>
      <c r="F836" s="692"/>
      <c r="G836" s="692"/>
      <c r="H836" s="692"/>
      <c r="I836" s="692"/>
      <c r="J836" s="692"/>
      <c r="K836" s="692"/>
      <c r="L836" s="692"/>
      <c r="M836" s="692"/>
      <c r="N836" s="692"/>
      <c r="O836" s="692"/>
      <c r="P836" s="692"/>
      <c r="Q836" s="692"/>
      <c r="R836" s="692"/>
      <c r="S836" s="692"/>
      <c r="T836" s="692"/>
      <c r="U836" s="692"/>
      <c r="V836" s="692"/>
      <c r="W836" s="692"/>
      <c r="X836" s="692"/>
      <c r="Y836" s="692"/>
      <c r="Z836" s="692"/>
    </row>
    <row r="837" spans="1:26" ht="25" customHeight="1">
      <c r="A837" s="692"/>
      <c r="B837" s="692"/>
      <c r="C837" s="692"/>
      <c r="D837" s="692"/>
      <c r="E837" s="692"/>
      <c r="F837" s="692"/>
      <c r="G837" s="692"/>
      <c r="H837" s="692"/>
      <c r="I837" s="692"/>
      <c r="J837" s="692"/>
      <c r="K837" s="692"/>
      <c r="L837" s="692"/>
      <c r="M837" s="692"/>
      <c r="N837" s="692"/>
      <c r="O837" s="692"/>
      <c r="P837" s="692"/>
      <c r="Q837" s="692"/>
      <c r="R837" s="692"/>
      <c r="S837" s="692"/>
      <c r="T837" s="692"/>
      <c r="U837" s="692"/>
      <c r="V837" s="692"/>
      <c r="W837" s="692"/>
      <c r="X837" s="692"/>
      <c r="Y837" s="692"/>
      <c r="Z837" s="692"/>
    </row>
    <row r="838" spans="1:26" ht="25" customHeight="1">
      <c r="A838" s="692"/>
      <c r="B838" s="692"/>
      <c r="C838" s="692"/>
      <c r="D838" s="692"/>
      <c r="E838" s="692"/>
      <c r="F838" s="692"/>
      <c r="G838" s="692"/>
      <c r="H838" s="692"/>
      <c r="I838" s="692"/>
      <c r="J838" s="692"/>
      <c r="K838" s="692"/>
      <c r="L838" s="692"/>
      <c r="M838" s="692"/>
      <c r="N838" s="692"/>
      <c r="O838" s="692"/>
      <c r="P838" s="692"/>
      <c r="Q838" s="692"/>
      <c r="R838" s="692"/>
      <c r="S838" s="692"/>
      <c r="T838" s="692"/>
      <c r="U838" s="692"/>
      <c r="V838" s="692"/>
      <c r="W838" s="692"/>
      <c r="X838" s="692"/>
      <c r="Y838" s="692"/>
      <c r="Z838" s="692"/>
    </row>
    <row r="839" spans="1:26" ht="25" customHeight="1">
      <c r="A839" s="692"/>
      <c r="B839" s="692"/>
      <c r="C839" s="692"/>
      <c r="D839" s="692"/>
      <c r="E839" s="692"/>
      <c r="F839" s="692"/>
      <c r="G839" s="692"/>
      <c r="H839" s="692"/>
      <c r="I839" s="692"/>
      <c r="J839" s="692"/>
      <c r="K839" s="692"/>
      <c r="L839" s="692"/>
      <c r="M839" s="692"/>
      <c r="N839" s="692"/>
      <c r="O839" s="692"/>
      <c r="P839" s="692"/>
      <c r="Q839" s="692"/>
      <c r="R839" s="692"/>
      <c r="S839" s="692"/>
      <c r="T839" s="692"/>
      <c r="U839" s="692"/>
      <c r="V839" s="692"/>
      <c r="W839" s="692"/>
      <c r="X839" s="692"/>
      <c r="Y839" s="692"/>
      <c r="Z839" s="692"/>
    </row>
    <row r="840" spans="1:26" ht="25" customHeight="1">
      <c r="A840" s="692"/>
      <c r="B840" s="692"/>
      <c r="C840" s="692"/>
      <c r="D840" s="692"/>
      <c r="E840" s="692"/>
      <c r="F840" s="692"/>
      <c r="G840" s="692"/>
      <c r="H840" s="692"/>
      <c r="I840" s="692"/>
      <c r="J840" s="692"/>
      <c r="K840" s="692"/>
      <c r="L840" s="692"/>
      <c r="M840" s="692"/>
      <c r="N840" s="692"/>
      <c r="O840" s="692"/>
      <c r="P840" s="692"/>
      <c r="Q840" s="692"/>
      <c r="R840" s="692"/>
      <c r="S840" s="692"/>
      <c r="T840" s="692"/>
      <c r="U840" s="692"/>
      <c r="V840" s="692"/>
      <c r="W840" s="692"/>
      <c r="X840" s="692"/>
      <c r="Y840" s="692"/>
      <c r="Z840" s="692"/>
    </row>
    <row r="841" spans="1:26" ht="25" customHeight="1">
      <c r="A841" s="692"/>
      <c r="B841" s="692"/>
      <c r="C841" s="692"/>
      <c r="D841" s="692"/>
      <c r="E841" s="692"/>
      <c r="F841" s="692"/>
      <c r="G841" s="692"/>
      <c r="H841" s="692"/>
      <c r="I841" s="692"/>
      <c r="J841" s="692"/>
      <c r="K841" s="692"/>
      <c r="L841" s="692"/>
      <c r="M841" s="692"/>
      <c r="N841" s="692"/>
      <c r="O841" s="692"/>
      <c r="P841" s="692"/>
      <c r="Q841" s="692"/>
      <c r="R841" s="692"/>
      <c r="S841" s="692"/>
      <c r="T841" s="692"/>
      <c r="U841" s="692"/>
      <c r="V841" s="692"/>
      <c r="W841" s="692"/>
      <c r="X841" s="692"/>
      <c r="Y841" s="692"/>
      <c r="Z841" s="692"/>
    </row>
    <row r="842" spans="1:26" ht="25" customHeight="1">
      <c r="A842" s="692"/>
      <c r="B842" s="692"/>
      <c r="C842" s="692"/>
      <c r="D842" s="692"/>
      <c r="E842" s="692"/>
      <c r="F842" s="692"/>
      <c r="G842" s="692"/>
      <c r="H842" s="692"/>
      <c r="I842" s="692"/>
      <c r="J842" s="692"/>
      <c r="K842" s="692"/>
      <c r="L842" s="692"/>
      <c r="M842" s="692"/>
      <c r="N842" s="692"/>
      <c r="O842" s="692"/>
      <c r="P842" s="692"/>
      <c r="Q842" s="692"/>
      <c r="R842" s="692"/>
      <c r="S842" s="692"/>
      <c r="T842" s="692"/>
      <c r="U842" s="692"/>
      <c r="V842" s="692"/>
      <c r="W842" s="692"/>
      <c r="X842" s="692"/>
      <c r="Y842" s="692"/>
      <c r="Z842" s="692"/>
    </row>
    <row r="843" spans="1:26" ht="25" customHeight="1">
      <c r="A843" s="692"/>
      <c r="B843" s="692"/>
      <c r="C843" s="692"/>
      <c r="D843" s="692"/>
      <c r="E843" s="692"/>
      <c r="F843" s="692"/>
      <c r="G843" s="692"/>
      <c r="H843" s="692"/>
      <c r="I843" s="692"/>
      <c r="J843" s="692"/>
      <c r="K843" s="692"/>
      <c r="L843" s="692"/>
      <c r="M843" s="692"/>
      <c r="N843" s="692"/>
      <c r="O843" s="692"/>
      <c r="P843" s="692"/>
      <c r="Q843" s="692"/>
      <c r="R843" s="692"/>
      <c r="S843" s="692"/>
      <c r="T843" s="692"/>
      <c r="U843" s="692"/>
      <c r="V843" s="692"/>
      <c r="W843" s="692"/>
      <c r="X843" s="692"/>
      <c r="Y843" s="692"/>
      <c r="Z843" s="692"/>
    </row>
    <row r="844" spans="1:26" ht="25" customHeight="1">
      <c r="A844" s="692"/>
      <c r="B844" s="692"/>
      <c r="C844" s="692"/>
      <c r="D844" s="692"/>
      <c r="E844" s="692"/>
      <c r="F844" s="692"/>
      <c r="G844" s="692"/>
      <c r="H844" s="692"/>
      <c r="I844" s="692"/>
      <c r="J844" s="692"/>
      <c r="K844" s="692"/>
      <c r="L844" s="692"/>
      <c r="M844" s="692"/>
      <c r="N844" s="692"/>
      <c r="O844" s="692"/>
      <c r="P844" s="692"/>
      <c r="Q844" s="692"/>
      <c r="R844" s="692"/>
      <c r="S844" s="692"/>
      <c r="T844" s="692"/>
      <c r="U844" s="692"/>
      <c r="V844" s="692"/>
      <c r="W844" s="692"/>
      <c r="X844" s="692"/>
      <c r="Y844" s="692"/>
      <c r="Z844" s="692"/>
    </row>
    <row r="845" spans="1:26" ht="25" customHeight="1">
      <c r="A845" s="692"/>
      <c r="B845" s="692"/>
      <c r="C845" s="692"/>
      <c r="D845" s="692"/>
      <c r="E845" s="692"/>
      <c r="F845" s="692"/>
      <c r="G845" s="692"/>
      <c r="H845" s="692"/>
      <c r="I845" s="692"/>
      <c r="J845" s="692"/>
      <c r="K845" s="692"/>
      <c r="L845" s="692"/>
      <c r="M845" s="692"/>
      <c r="N845" s="692"/>
      <c r="O845" s="692"/>
      <c r="P845" s="692"/>
      <c r="Q845" s="692"/>
      <c r="R845" s="692"/>
      <c r="S845" s="692"/>
      <c r="T845" s="692"/>
      <c r="U845" s="692"/>
      <c r="V845" s="692"/>
      <c r="W845" s="692"/>
      <c r="X845" s="692"/>
      <c r="Y845" s="692"/>
      <c r="Z845" s="692"/>
    </row>
    <row r="846" spans="1:26" ht="25" customHeight="1">
      <c r="A846" s="692"/>
      <c r="B846" s="692"/>
      <c r="C846" s="692"/>
      <c r="D846" s="692"/>
      <c r="E846" s="692"/>
      <c r="F846" s="692"/>
      <c r="G846" s="692"/>
      <c r="H846" s="692"/>
      <c r="I846" s="692"/>
      <c r="J846" s="692"/>
      <c r="K846" s="692"/>
      <c r="L846" s="692"/>
      <c r="M846" s="692"/>
      <c r="N846" s="692"/>
      <c r="O846" s="692"/>
      <c r="P846" s="692"/>
      <c r="Q846" s="692"/>
      <c r="R846" s="692"/>
      <c r="S846" s="692"/>
      <c r="T846" s="692"/>
      <c r="U846" s="692"/>
      <c r="V846" s="692"/>
      <c r="W846" s="692"/>
      <c r="X846" s="692"/>
      <c r="Y846" s="692"/>
      <c r="Z846" s="692"/>
    </row>
    <row r="847" spans="1:26" ht="25" customHeight="1">
      <c r="A847" s="692"/>
      <c r="B847" s="692"/>
      <c r="C847" s="692"/>
      <c r="D847" s="692"/>
      <c r="E847" s="692"/>
      <c r="F847" s="692"/>
      <c r="G847" s="692"/>
      <c r="H847" s="692"/>
      <c r="I847" s="692"/>
      <c r="J847" s="692"/>
      <c r="K847" s="692"/>
      <c r="L847" s="692"/>
      <c r="M847" s="692"/>
      <c r="N847" s="692"/>
      <c r="O847" s="692"/>
      <c r="P847" s="692"/>
      <c r="Q847" s="692"/>
      <c r="R847" s="692"/>
      <c r="S847" s="692"/>
      <c r="T847" s="692"/>
      <c r="U847" s="692"/>
      <c r="V847" s="692"/>
      <c r="W847" s="692"/>
      <c r="X847" s="692"/>
      <c r="Y847" s="692"/>
      <c r="Z847" s="692"/>
    </row>
    <row r="848" spans="1:26" ht="25" customHeight="1">
      <c r="A848" s="692"/>
      <c r="B848" s="692"/>
      <c r="C848" s="692"/>
      <c r="D848" s="692"/>
      <c r="E848" s="692"/>
      <c r="F848" s="692"/>
      <c r="G848" s="692"/>
      <c r="H848" s="692"/>
      <c r="I848" s="692"/>
      <c r="J848" s="692"/>
      <c r="K848" s="692"/>
      <c r="L848" s="692"/>
      <c r="M848" s="692"/>
      <c r="N848" s="692"/>
      <c r="O848" s="692"/>
      <c r="P848" s="692"/>
      <c r="Q848" s="692"/>
      <c r="R848" s="692"/>
      <c r="S848" s="692"/>
      <c r="T848" s="692"/>
      <c r="U848" s="692"/>
      <c r="V848" s="692"/>
      <c r="W848" s="692"/>
      <c r="X848" s="692"/>
      <c r="Y848" s="692"/>
      <c r="Z848" s="692"/>
    </row>
    <row r="849" spans="1:26" ht="25" customHeight="1">
      <c r="A849" s="692"/>
      <c r="B849" s="692"/>
      <c r="C849" s="692"/>
      <c r="D849" s="692"/>
      <c r="E849" s="692"/>
      <c r="F849" s="692"/>
      <c r="G849" s="692"/>
      <c r="H849" s="692"/>
      <c r="I849" s="692"/>
      <c r="J849" s="692"/>
      <c r="K849" s="692"/>
      <c r="L849" s="692"/>
      <c r="M849" s="692"/>
      <c r="N849" s="692"/>
      <c r="O849" s="692"/>
      <c r="P849" s="692"/>
      <c r="Q849" s="692"/>
      <c r="R849" s="692"/>
      <c r="S849" s="692"/>
      <c r="T849" s="692"/>
      <c r="U849" s="692"/>
      <c r="V849" s="692"/>
      <c r="W849" s="692"/>
      <c r="X849" s="692"/>
      <c r="Y849" s="692"/>
      <c r="Z849" s="692"/>
    </row>
    <row r="850" spans="1:26" ht="25" customHeight="1">
      <c r="A850" s="692"/>
      <c r="B850" s="692"/>
      <c r="C850" s="692"/>
      <c r="D850" s="692"/>
      <c r="E850" s="692"/>
      <c r="F850" s="692"/>
      <c r="G850" s="692"/>
      <c r="H850" s="692"/>
      <c r="I850" s="692"/>
      <c r="J850" s="692"/>
      <c r="K850" s="692"/>
      <c r="L850" s="692"/>
      <c r="M850" s="692"/>
      <c r="N850" s="692"/>
      <c r="O850" s="692"/>
      <c r="P850" s="692"/>
      <c r="Q850" s="692"/>
      <c r="R850" s="692"/>
      <c r="S850" s="692"/>
      <c r="T850" s="692"/>
      <c r="U850" s="692"/>
      <c r="V850" s="692"/>
      <c r="W850" s="692"/>
      <c r="X850" s="692"/>
      <c r="Y850" s="692"/>
      <c r="Z850" s="692"/>
    </row>
    <row r="851" spans="1:26" ht="25" customHeight="1">
      <c r="A851" s="692"/>
      <c r="B851" s="692"/>
      <c r="C851" s="692"/>
      <c r="D851" s="692"/>
      <c r="E851" s="692"/>
      <c r="F851" s="692"/>
      <c r="G851" s="692"/>
      <c r="H851" s="692"/>
      <c r="I851" s="692"/>
      <c r="J851" s="692"/>
      <c r="K851" s="692"/>
      <c r="L851" s="692"/>
      <c r="M851" s="692"/>
      <c r="N851" s="692"/>
      <c r="O851" s="692"/>
      <c r="P851" s="692"/>
      <c r="Q851" s="692"/>
      <c r="R851" s="692"/>
      <c r="S851" s="692"/>
      <c r="T851" s="692"/>
      <c r="U851" s="692"/>
      <c r="V851" s="692"/>
      <c r="W851" s="692"/>
      <c r="X851" s="692"/>
      <c r="Y851" s="692"/>
      <c r="Z851" s="692"/>
    </row>
    <row r="852" spans="1:26" ht="25" customHeight="1">
      <c r="A852" s="692"/>
      <c r="B852" s="692"/>
      <c r="C852" s="692"/>
      <c r="D852" s="692"/>
      <c r="E852" s="692"/>
      <c r="F852" s="692"/>
      <c r="G852" s="692"/>
      <c r="H852" s="692"/>
      <c r="I852" s="692"/>
      <c r="J852" s="692"/>
      <c r="K852" s="692"/>
      <c r="L852" s="692"/>
      <c r="M852" s="692"/>
      <c r="N852" s="692"/>
      <c r="O852" s="692"/>
      <c r="P852" s="692"/>
      <c r="Q852" s="692"/>
      <c r="R852" s="692"/>
      <c r="S852" s="692"/>
      <c r="T852" s="692"/>
      <c r="U852" s="692"/>
      <c r="V852" s="692"/>
      <c r="W852" s="692"/>
      <c r="X852" s="692"/>
      <c r="Y852" s="692"/>
      <c r="Z852" s="692"/>
    </row>
    <row r="853" spans="1:26" ht="25" customHeight="1">
      <c r="A853" s="692"/>
      <c r="B853" s="692"/>
      <c r="C853" s="692"/>
      <c r="D853" s="692"/>
      <c r="E853" s="692"/>
      <c r="F853" s="692"/>
      <c r="G853" s="692"/>
      <c r="H853" s="692"/>
      <c r="I853" s="692"/>
      <c r="J853" s="692"/>
      <c r="K853" s="692"/>
      <c r="L853" s="692"/>
      <c r="M853" s="692"/>
      <c r="N853" s="692"/>
      <c r="O853" s="692"/>
      <c r="P853" s="692"/>
      <c r="Q853" s="692"/>
      <c r="R853" s="692"/>
      <c r="S853" s="692"/>
      <c r="T853" s="692"/>
      <c r="U853" s="692"/>
      <c r="V853" s="692"/>
      <c r="W853" s="692"/>
      <c r="X853" s="692"/>
      <c r="Y853" s="692"/>
      <c r="Z853" s="692"/>
    </row>
    <row r="854" spans="1:26" ht="25" customHeight="1">
      <c r="A854" s="692"/>
      <c r="B854" s="692"/>
      <c r="C854" s="692"/>
      <c r="D854" s="692"/>
      <c r="E854" s="692"/>
      <c r="F854" s="692"/>
      <c r="G854" s="692"/>
      <c r="H854" s="692"/>
      <c r="I854" s="692"/>
      <c r="J854" s="692"/>
      <c r="K854" s="692"/>
      <c r="L854" s="692"/>
      <c r="M854" s="692"/>
      <c r="N854" s="692"/>
      <c r="O854" s="692"/>
      <c r="P854" s="692"/>
      <c r="Q854" s="692"/>
      <c r="R854" s="692"/>
      <c r="S854" s="692"/>
      <c r="T854" s="692"/>
      <c r="U854" s="692"/>
      <c r="V854" s="692"/>
      <c r="W854" s="692"/>
      <c r="X854" s="692"/>
      <c r="Y854" s="692"/>
      <c r="Z854" s="692"/>
    </row>
    <row r="855" spans="1:26" ht="25" customHeight="1">
      <c r="A855" s="692"/>
      <c r="B855" s="692"/>
      <c r="C855" s="692"/>
      <c r="D855" s="692"/>
      <c r="E855" s="692"/>
      <c r="F855" s="692"/>
      <c r="G855" s="692"/>
      <c r="H855" s="692"/>
      <c r="I855" s="692"/>
      <c r="J855" s="692"/>
      <c r="K855" s="692"/>
      <c r="L855" s="692"/>
      <c r="M855" s="692"/>
      <c r="N855" s="692"/>
      <c r="O855" s="692"/>
      <c r="P855" s="692"/>
      <c r="Q855" s="692"/>
      <c r="R855" s="692"/>
      <c r="S855" s="692"/>
      <c r="T855" s="692"/>
      <c r="U855" s="692"/>
      <c r="V855" s="692"/>
      <c r="W855" s="692"/>
      <c r="X855" s="692"/>
      <c r="Y855" s="692"/>
      <c r="Z855" s="692"/>
    </row>
    <row r="856" spans="1:26" ht="25" customHeight="1">
      <c r="A856" s="692"/>
      <c r="B856" s="692"/>
      <c r="C856" s="692"/>
      <c r="D856" s="692"/>
      <c r="E856" s="692"/>
      <c r="F856" s="692"/>
      <c r="G856" s="692"/>
      <c r="H856" s="692"/>
      <c r="I856" s="692"/>
      <c r="J856" s="692"/>
      <c r="K856" s="692"/>
      <c r="L856" s="692"/>
      <c r="M856" s="692"/>
      <c r="N856" s="692"/>
      <c r="O856" s="692"/>
      <c r="P856" s="692"/>
      <c r="Q856" s="692"/>
      <c r="R856" s="692"/>
      <c r="S856" s="692"/>
      <c r="T856" s="692"/>
      <c r="U856" s="692"/>
      <c r="V856" s="692"/>
      <c r="W856" s="692"/>
      <c r="X856" s="692"/>
      <c r="Y856" s="692"/>
      <c r="Z856" s="692"/>
    </row>
    <row r="857" spans="1:26" ht="25" customHeight="1">
      <c r="A857" s="692"/>
      <c r="B857" s="692"/>
      <c r="C857" s="692"/>
      <c r="D857" s="692"/>
      <c r="E857" s="692"/>
      <c r="F857" s="692"/>
      <c r="G857" s="692"/>
      <c r="H857" s="692"/>
      <c r="I857" s="692"/>
      <c r="J857" s="692"/>
      <c r="K857" s="692"/>
      <c r="L857" s="692"/>
      <c r="M857" s="692"/>
      <c r="N857" s="692"/>
      <c r="O857" s="692"/>
      <c r="P857" s="692"/>
      <c r="Q857" s="692"/>
      <c r="R857" s="692"/>
      <c r="S857" s="692"/>
      <c r="T857" s="692"/>
      <c r="U857" s="692"/>
      <c r="V857" s="692"/>
      <c r="W857" s="692"/>
      <c r="X857" s="692"/>
      <c r="Y857" s="692"/>
      <c r="Z857" s="692"/>
    </row>
    <row r="858" spans="1:26" ht="25" customHeight="1">
      <c r="A858" s="692"/>
      <c r="B858" s="692"/>
      <c r="C858" s="692"/>
      <c r="D858" s="692"/>
      <c r="E858" s="692"/>
      <c r="F858" s="692"/>
      <c r="G858" s="692"/>
      <c r="H858" s="692"/>
      <c r="I858" s="692"/>
      <c r="J858" s="692"/>
      <c r="K858" s="692"/>
      <c r="L858" s="692"/>
      <c r="M858" s="692"/>
      <c r="N858" s="692"/>
      <c r="O858" s="692"/>
      <c r="P858" s="692"/>
      <c r="Q858" s="692"/>
      <c r="R858" s="692"/>
      <c r="S858" s="692"/>
      <c r="T858" s="692"/>
      <c r="U858" s="692"/>
      <c r="V858" s="692"/>
      <c r="W858" s="692"/>
      <c r="X858" s="692"/>
      <c r="Y858" s="692"/>
      <c r="Z858" s="692"/>
    </row>
    <row r="859" spans="1:26" ht="25" customHeight="1">
      <c r="A859" s="692"/>
      <c r="B859" s="692"/>
      <c r="C859" s="692"/>
      <c r="D859" s="692"/>
      <c r="E859" s="692"/>
      <c r="F859" s="692"/>
      <c r="G859" s="692"/>
      <c r="H859" s="692"/>
      <c r="I859" s="692"/>
      <c r="J859" s="692"/>
      <c r="K859" s="692"/>
      <c r="L859" s="692"/>
      <c r="M859" s="692"/>
      <c r="N859" s="692"/>
      <c r="O859" s="692"/>
      <c r="P859" s="692"/>
      <c r="Q859" s="692"/>
      <c r="R859" s="692"/>
      <c r="S859" s="692"/>
      <c r="T859" s="692"/>
      <c r="U859" s="692"/>
      <c r="V859" s="692"/>
      <c r="W859" s="692"/>
      <c r="X859" s="692"/>
      <c r="Y859" s="692"/>
      <c r="Z859" s="692"/>
    </row>
    <row r="860" spans="1:26" ht="25" customHeight="1">
      <c r="A860" s="692"/>
      <c r="B860" s="692"/>
      <c r="C860" s="692"/>
      <c r="D860" s="692"/>
      <c r="E860" s="692"/>
      <c r="F860" s="692"/>
      <c r="G860" s="692"/>
      <c r="H860" s="692"/>
      <c r="I860" s="692"/>
      <c r="J860" s="692"/>
      <c r="K860" s="692"/>
      <c r="L860" s="692"/>
      <c r="M860" s="692"/>
      <c r="N860" s="692"/>
      <c r="O860" s="692"/>
      <c r="P860" s="692"/>
      <c r="Q860" s="692"/>
      <c r="R860" s="692"/>
      <c r="S860" s="692"/>
      <c r="T860" s="692"/>
      <c r="U860" s="692"/>
      <c r="V860" s="692"/>
      <c r="W860" s="692"/>
      <c r="X860" s="692"/>
      <c r="Y860" s="692"/>
      <c r="Z860" s="692"/>
    </row>
    <row r="861" spans="1:26" ht="25" customHeight="1">
      <c r="A861" s="692"/>
      <c r="B861" s="692"/>
      <c r="C861" s="692"/>
      <c r="D861" s="692"/>
      <c r="E861" s="692"/>
      <c r="F861" s="692"/>
      <c r="G861" s="692"/>
      <c r="H861" s="692"/>
      <c r="I861" s="692"/>
      <c r="J861" s="692"/>
      <c r="K861" s="692"/>
      <c r="L861" s="692"/>
      <c r="M861" s="692"/>
      <c r="N861" s="692"/>
      <c r="O861" s="692"/>
      <c r="P861" s="692"/>
      <c r="Q861" s="692"/>
      <c r="R861" s="692"/>
      <c r="S861" s="692"/>
      <c r="T861" s="692"/>
      <c r="U861" s="692"/>
      <c r="V861" s="692"/>
      <c r="W861" s="692"/>
      <c r="X861" s="692"/>
      <c r="Y861" s="692"/>
      <c r="Z861" s="692"/>
    </row>
    <row r="862" spans="1:26" ht="25" customHeight="1">
      <c r="A862" s="692"/>
      <c r="B862" s="692"/>
      <c r="C862" s="692"/>
      <c r="D862" s="692"/>
      <c r="E862" s="692"/>
      <c r="F862" s="692"/>
      <c r="G862" s="692"/>
      <c r="H862" s="692"/>
      <c r="I862" s="692"/>
      <c r="J862" s="692"/>
      <c r="K862" s="692"/>
      <c r="L862" s="692"/>
      <c r="M862" s="692"/>
      <c r="N862" s="692"/>
      <c r="O862" s="692"/>
      <c r="P862" s="692"/>
      <c r="Q862" s="692"/>
      <c r="R862" s="692"/>
      <c r="S862" s="692"/>
      <c r="T862" s="692"/>
      <c r="U862" s="692"/>
      <c r="V862" s="692"/>
      <c r="W862" s="692"/>
      <c r="X862" s="692"/>
      <c r="Y862" s="692"/>
      <c r="Z862" s="692"/>
    </row>
    <row r="863" spans="1:26" ht="25" customHeight="1">
      <c r="A863" s="692"/>
      <c r="B863" s="692"/>
      <c r="C863" s="692"/>
      <c r="D863" s="692"/>
      <c r="E863" s="692"/>
      <c r="F863" s="692"/>
      <c r="G863" s="692"/>
      <c r="H863" s="692"/>
      <c r="I863" s="692"/>
      <c r="J863" s="692"/>
      <c r="K863" s="692"/>
      <c r="L863" s="692"/>
      <c r="M863" s="692"/>
      <c r="N863" s="692"/>
      <c r="O863" s="692"/>
      <c r="P863" s="692"/>
      <c r="Q863" s="692"/>
      <c r="R863" s="692"/>
      <c r="S863" s="692"/>
      <c r="T863" s="692"/>
      <c r="U863" s="692"/>
      <c r="V863" s="692"/>
      <c r="W863" s="692"/>
      <c r="X863" s="692"/>
      <c r="Y863" s="692"/>
      <c r="Z863" s="692"/>
    </row>
    <row r="864" spans="1:26" ht="25" customHeight="1">
      <c r="A864" s="692"/>
      <c r="B864" s="692"/>
      <c r="C864" s="692"/>
      <c r="D864" s="692"/>
      <c r="E864" s="692"/>
      <c r="F864" s="692"/>
      <c r="G864" s="692"/>
      <c r="H864" s="692"/>
      <c r="I864" s="692"/>
      <c r="J864" s="692"/>
      <c r="K864" s="692"/>
      <c r="L864" s="692"/>
      <c r="M864" s="692"/>
      <c r="N864" s="692"/>
      <c r="O864" s="692"/>
      <c r="P864" s="692"/>
      <c r="Q864" s="692"/>
      <c r="R864" s="692"/>
      <c r="S864" s="692"/>
      <c r="T864" s="692"/>
      <c r="U864" s="692"/>
      <c r="V864" s="692"/>
      <c r="W864" s="692"/>
      <c r="X864" s="692"/>
      <c r="Y864" s="692"/>
      <c r="Z864" s="692"/>
    </row>
    <row r="865" spans="1:26" ht="25" customHeight="1">
      <c r="A865" s="692"/>
      <c r="B865" s="692"/>
      <c r="C865" s="692"/>
      <c r="D865" s="692"/>
      <c r="E865" s="692"/>
      <c r="F865" s="692"/>
      <c r="G865" s="692"/>
      <c r="H865" s="692"/>
      <c r="I865" s="692"/>
      <c r="J865" s="692"/>
      <c r="K865" s="692"/>
      <c r="L865" s="692"/>
      <c r="M865" s="692"/>
      <c r="N865" s="692"/>
      <c r="O865" s="692"/>
      <c r="P865" s="692"/>
      <c r="Q865" s="692"/>
      <c r="R865" s="692"/>
      <c r="S865" s="692"/>
      <c r="T865" s="692"/>
      <c r="U865" s="692"/>
      <c r="V865" s="692"/>
      <c r="W865" s="692"/>
      <c r="X865" s="692"/>
      <c r="Y865" s="692"/>
      <c r="Z865" s="692"/>
    </row>
    <row r="866" spans="1:26" ht="25" customHeight="1">
      <c r="A866" s="692"/>
      <c r="B866" s="692"/>
      <c r="C866" s="692"/>
      <c r="D866" s="692"/>
      <c r="E866" s="692"/>
      <c r="F866" s="692"/>
      <c r="G866" s="692"/>
      <c r="H866" s="692"/>
      <c r="I866" s="692"/>
      <c r="J866" s="692"/>
      <c r="K866" s="692"/>
      <c r="L866" s="692"/>
      <c r="M866" s="692"/>
      <c r="N866" s="692"/>
      <c r="O866" s="692"/>
      <c r="P866" s="692"/>
      <c r="Q866" s="692"/>
      <c r="R866" s="692"/>
      <c r="S866" s="692"/>
      <c r="T866" s="692"/>
      <c r="U866" s="692"/>
      <c r="V866" s="692"/>
      <c r="W866" s="692"/>
      <c r="X866" s="692"/>
      <c r="Y866" s="692"/>
      <c r="Z866" s="692"/>
    </row>
    <row r="867" spans="1:26" ht="25" customHeight="1">
      <c r="A867" s="692"/>
      <c r="B867" s="692"/>
      <c r="C867" s="692"/>
      <c r="D867" s="692"/>
      <c r="E867" s="692"/>
      <c r="F867" s="692"/>
      <c r="G867" s="692"/>
      <c r="H867" s="692"/>
      <c r="I867" s="692"/>
      <c r="J867" s="692"/>
      <c r="K867" s="692"/>
      <c r="L867" s="692"/>
      <c r="M867" s="692"/>
      <c r="N867" s="692"/>
      <c r="O867" s="692"/>
      <c r="P867" s="692"/>
      <c r="Q867" s="692"/>
      <c r="R867" s="692"/>
      <c r="S867" s="692"/>
      <c r="T867" s="692"/>
      <c r="U867" s="692"/>
      <c r="V867" s="692"/>
      <c r="W867" s="692"/>
      <c r="X867" s="692"/>
      <c r="Y867" s="692"/>
      <c r="Z867" s="692"/>
    </row>
    <row r="868" spans="1:26" ht="25" customHeight="1">
      <c r="A868" s="692"/>
      <c r="B868" s="692"/>
      <c r="C868" s="692"/>
      <c r="D868" s="692"/>
      <c r="E868" s="692"/>
      <c r="F868" s="692"/>
      <c r="G868" s="692"/>
      <c r="H868" s="692"/>
      <c r="I868" s="692"/>
      <c r="J868" s="692"/>
      <c r="K868" s="692"/>
      <c r="L868" s="692"/>
      <c r="M868" s="692"/>
      <c r="N868" s="692"/>
      <c r="O868" s="692"/>
      <c r="P868" s="692"/>
      <c r="Q868" s="692"/>
      <c r="R868" s="692"/>
      <c r="S868" s="692"/>
      <c r="T868" s="692"/>
      <c r="U868" s="692"/>
      <c r="V868" s="692"/>
      <c r="W868" s="692"/>
      <c r="X868" s="692"/>
      <c r="Y868" s="692"/>
      <c r="Z868" s="692"/>
    </row>
    <row r="869" spans="1:26" ht="25" customHeight="1">
      <c r="A869" s="692"/>
      <c r="B869" s="692"/>
      <c r="C869" s="692"/>
      <c r="D869" s="692"/>
      <c r="E869" s="692"/>
      <c r="F869" s="692"/>
      <c r="G869" s="692"/>
      <c r="H869" s="692"/>
      <c r="I869" s="692"/>
      <c r="J869" s="692"/>
      <c r="K869" s="692"/>
      <c r="L869" s="692"/>
      <c r="M869" s="692"/>
      <c r="N869" s="692"/>
      <c r="O869" s="692"/>
      <c r="P869" s="692"/>
      <c r="Q869" s="692"/>
      <c r="R869" s="692"/>
      <c r="S869" s="692"/>
      <c r="T869" s="692"/>
      <c r="U869" s="692"/>
      <c r="V869" s="692"/>
      <c r="W869" s="692"/>
      <c r="X869" s="692"/>
      <c r="Y869" s="692"/>
      <c r="Z869" s="692"/>
    </row>
    <row r="870" spans="1:26" ht="25" customHeight="1">
      <c r="A870" s="692"/>
      <c r="B870" s="692"/>
      <c r="C870" s="692"/>
      <c r="D870" s="692"/>
      <c r="E870" s="692"/>
      <c r="F870" s="692"/>
      <c r="G870" s="692"/>
      <c r="H870" s="692"/>
      <c r="I870" s="692"/>
      <c r="J870" s="692"/>
      <c r="K870" s="692"/>
      <c r="L870" s="692"/>
      <c r="M870" s="692"/>
      <c r="N870" s="692"/>
      <c r="O870" s="692"/>
      <c r="P870" s="692"/>
      <c r="Q870" s="692"/>
      <c r="R870" s="692"/>
      <c r="S870" s="692"/>
      <c r="T870" s="692"/>
      <c r="U870" s="692"/>
      <c r="V870" s="692"/>
      <c r="W870" s="692"/>
      <c r="X870" s="692"/>
      <c r="Y870" s="692"/>
      <c r="Z870" s="692"/>
    </row>
    <row r="871" spans="1:26" ht="25" customHeight="1">
      <c r="A871" s="692"/>
      <c r="B871" s="692"/>
      <c r="C871" s="692"/>
      <c r="D871" s="692"/>
      <c r="E871" s="692"/>
      <c r="F871" s="692"/>
      <c r="G871" s="692"/>
      <c r="H871" s="692"/>
      <c r="I871" s="692"/>
      <c r="J871" s="692"/>
      <c r="K871" s="692"/>
      <c r="L871" s="692"/>
      <c r="M871" s="692"/>
      <c r="N871" s="692"/>
      <c r="O871" s="692"/>
      <c r="P871" s="692"/>
      <c r="Q871" s="692"/>
      <c r="R871" s="692"/>
      <c r="S871" s="692"/>
      <c r="T871" s="692"/>
      <c r="U871" s="692"/>
      <c r="V871" s="692"/>
      <c r="W871" s="692"/>
      <c r="X871" s="692"/>
      <c r="Y871" s="692"/>
      <c r="Z871" s="692"/>
    </row>
    <row r="872" spans="1:26" ht="25" customHeight="1">
      <c r="A872" s="692"/>
      <c r="B872" s="692"/>
      <c r="C872" s="692"/>
      <c r="D872" s="692"/>
      <c r="E872" s="692"/>
      <c r="F872" s="692"/>
      <c r="G872" s="692"/>
      <c r="H872" s="692"/>
      <c r="I872" s="692"/>
      <c r="J872" s="692"/>
      <c r="K872" s="692"/>
      <c r="L872" s="692"/>
      <c r="M872" s="692"/>
      <c r="N872" s="692"/>
      <c r="O872" s="692"/>
      <c r="P872" s="692"/>
      <c r="Q872" s="692"/>
      <c r="R872" s="692"/>
      <c r="S872" s="692"/>
      <c r="T872" s="692"/>
      <c r="U872" s="692"/>
      <c r="V872" s="692"/>
      <c r="W872" s="692"/>
      <c r="X872" s="692"/>
      <c r="Y872" s="692"/>
      <c r="Z872" s="692"/>
    </row>
    <row r="873" spans="1:26" ht="25" customHeight="1">
      <c r="A873" s="692"/>
      <c r="B873" s="692"/>
      <c r="C873" s="692"/>
      <c r="D873" s="692"/>
      <c r="E873" s="692"/>
      <c r="F873" s="692"/>
      <c r="G873" s="692"/>
      <c r="H873" s="692"/>
      <c r="I873" s="692"/>
      <c r="J873" s="692"/>
      <c r="K873" s="692"/>
      <c r="L873" s="692"/>
      <c r="M873" s="692"/>
      <c r="N873" s="692"/>
      <c r="O873" s="692"/>
      <c r="P873" s="692"/>
      <c r="Q873" s="692"/>
      <c r="R873" s="692"/>
      <c r="S873" s="692"/>
      <c r="T873" s="692"/>
      <c r="U873" s="692"/>
      <c r="V873" s="692"/>
      <c r="W873" s="692"/>
      <c r="X873" s="692"/>
      <c r="Y873" s="692"/>
      <c r="Z873" s="692"/>
    </row>
    <row r="874" spans="1:26" ht="25" customHeight="1">
      <c r="A874" s="692"/>
      <c r="B874" s="692"/>
      <c r="C874" s="692"/>
      <c r="D874" s="692"/>
      <c r="E874" s="692"/>
      <c r="F874" s="692"/>
      <c r="G874" s="692"/>
      <c r="H874" s="692"/>
      <c r="I874" s="692"/>
      <c r="J874" s="692"/>
      <c r="K874" s="692"/>
      <c r="L874" s="692"/>
      <c r="M874" s="692"/>
      <c r="N874" s="692"/>
      <c r="O874" s="692"/>
      <c r="P874" s="692"/>
      <c r="Q874" s="692"/>
      <c r="R874" s="692"/>
      <c r="S874" s="692"/>
      <c r="T874" s="692"/>
      <c r="U874" s="692"/>
      <c r="V874" s="692"/>
      <c r="W874" s="692"/>
      <c r="X874" s="692"/>
      <c r="Y874" s="692"/>
      <c r="Z874" s="692"/>
    </row>
    <row r="875" spans="1:26" ht="25" customHeight="1">
      <c r="A875" s="692"/>
      <c r="B875" s="692"/>
      <c r="C875" s="692"/>
      <c r="D875" s="692"/>
      <c r="E875" s="692"/>
      <c r="F875" s="692"/>
      <c r="G875" s="692"/>
      <c r="H875" s="692"/>
      <c r="I875" s="692"/>
      <c r="J875" s="692"/>
      <c r="K875" s="692"/>
      <c r="L875" s="692"/>
      <c r="M875" s="692"/>
      <c r="N875" s="692"/>
      <c r="O875" s="692"/>
      <c r="P875" s="692"/>
      <c r="Q875" s="692"/>
      <c r="R875" s="692"/>
      <c r="S875" s="692"/>
      <c r="T875" s="692"/>
      <c r="U875" s="692"/>
      <c r="V875" s="692"/>
      <c r="W875" s="692"/>
      <c r="X875" s="692"/>
      <c r="Y875" s="692"/>
      <c r="Z875" s="692"/>
    </row>
    <row r="876" spans="1:26" ht="25" customHeight="1">
      <c r="A876" s="692"/>
      <c r="B876" s="692"/>
      <c r="C876" s="692"/>
      <c r="D876" s="692"/>
      <c r="E876" s="692"/>
      <c r="F876" s="692"/>
      <c r="G876" s="692"/>
      <c r="H876" s="692"/>
      <c r="I876" s="692"/>
      <c r="J876" s="692"/>
      <c r="K876" s="692"/>
      <c r="L876" s="692"/>
      <c r="M876" s="692"/>
      <c r="N876" s="692"/>
      <c r="O876" s="692"/>
      <c r="P876" s="692"/>
      <c r="Q876" s="692"/>
      <c r="R876" s="692"/>
      <c r="S876" s="692"/>
      <c r="T876" s="692"/>
      <c r="U876" s="692"/>
      <c r="V876" s="692"/>
      <c r="W876" s="692"/>
      <c r="X876" s="692"/>
      <c r="Y876" s="692"/>
      <c r="Z876" s="692"/>
    </row>
    <row r="877" spans="1:26" ht="25" customHeight="1">
      <c r="A877" s="692"/>
      <c r="B877" s="692"/>
      <c r="C877" s="692"/>
      <c r="D877" s="692"/>
      <c r="E877" s="692"/>
      <c r="F877" s="692"/>
      <c r="G877" s="692"/>
      <c r="H877" s="692"/>
      <c r="I877" s="692"/>
      <c r="J877" s="692"/>
      <c r="K877" s="692"/>
      <c r="L877" s="692"/>
      <c r="M877" s="692"/>
      <c r="N877" s="692"/>
      <c r="O877" s="692"/>
      <c r="P877" s="692"/>
      <c r="Q877" s="692"/>
      <c r="R877" s="692"/>
      <c r="S877" s="692"/>
      <c r="T877" s="692"/>
      <c r="U877" s="692"/>
      <c r="V877" s="692"/>
      <c r="W877" s="692"/>
      <c r="X877" s="692"/>
      <c r="Y877" s="692"/>
      <c r="Z877" s="692"/>
    </row>
    <row r="878" spans="1:26" ht="25" customHeight="1">
      <c r="A878" s="692"/>
      <c r="B878" s="692"/>
      <c r="C878" s="692"/>
      <c r="D878" s="692"/>
      <c r="E878" s="692"/>
      <c r="F878" s="692"/>
      <c r="G878" s="692"/>
      <c r="H878" s="692"/>
      <c r="I878" s="692"/>
      <c r="J878" s="692"/>
      <c r="K878" s="692"/>
      <c r="L878" s="692"/>
      <c r="M878" s="692"/>
      <c r="N878" s="692"/>
      <c r="O878" s="692"/>
      <c r="P878" s="692"/>
      <c r="Q878" s="692"/>
      <c r="R878" s="692"/>
      <c r="S878" s="692"/>
      <c r="T878" s="692"/>
      <c r="U878" s="692"/>
      <c r="V878" s="692"/>
      <c r="W878" s="692"/>
      <c r="X878" s="692"/>
      <c r="Y878" s="692"/>
      <c r="Z878" s="692"/>
    </row>
    <row r="879" spans="1:26" ht="25" customHeight="1">
      <c r="A879" s="692"/>
      <c r="B879" s="692"/>
      <c r="C879" s="692"/>
      <c r="D879" s="692"/>
      <c r="E879" s="692"/>
      <c r="F879" s="692"/>
      <c r="G879" s="692"/>
      <c r="H879" s="692"/>
      <c r="I879" s="692"/>
      <c r="J879" s="692"/>
      <c r="K879" s="692"/>
      <c r="L879" s="692"/>
      <c r="M879" s="692"/>
      <c r="N879" s="692"/>
      <c r="O879" s="692"/>
      <c r="P879" s="692"/>
      <c r="Q879" s="692"/>
      <c r="R879" s="692"/>
      <c r="S879" s="692"/>
      <c r="T879" s="692"/>
      <c r="U879" s="692"/>
      <c r="V879" s="692"/>
      <c r="W879" s="692"/>
      <c r="X879" s="692"/>
      <c r="Y879" s="692"/>
      <c r="Z879" s="692"/>
    </row>
    <row r="880" spans="1:26" ht="25" customHeight="1">
      <c r="A880" s="692"/>
      <c r="B880" s="692"/>
      <c r="C880" s="692"/>
      <c r="D880" s="692"/>
      <c r="E880" s="692"/>
      <c r="F880" s="692"/>
      <c r="G880" s="692"/>
      <c r="H880" s="692"/>
      <c r="I880" s="692"/>
      <c r="J880" s="692"/>
      <c r="K880" s="692"/>
      <c r="L880" s="692"/>
      <c r="M880" s="692"/>
      <c r="N880" s="692"/>
      <c r="O880" s="692"/>
      <c r="P880" s="692"/>
      <c r="Q880" s="692"/>
      <c r="R880" s="692"/>
      <c r="S880" s="692"/>
      <c r="T880" s="692"/>
      <c r="U880" s="692"/>
      <c r="V880" s="692"/>
      <c r="W880" s="692"/>
      <c r="X880" s="692"/>
      <c r="Y880" s="692"/>
      <c r="Z880" s="692"/>
    </row>
    <row r="881" spans="1:26" ht="25" customHeight="1">
      <c r="A881" s="692"/>
      <c r="B881" s="692"/>
      <c r="C881" s="692"/>
      <c r="D881" s="692"/>
      <c r="E881" s="692"/>
      <c r="F881" s="692"/>
      <c r="G881" s="692"/>
      <c r="H881" s="692"/>
      <c r="I881" s="692"/>
      <c r="J881" s="692"/>
      <c r="K881" s="692"/>
      <c r="L881" s="692"/>
      <c r="M881" s="692"/>
      <c r="N881" s="692"/>
      <c r="O881" s="692"/>
      <c r="P881" s="692"/>
      <c r="Q881" s="692"/>
      <c r="R881" s="692"/>
      <c r="S881" s="692"/>
      <c r="T881" s="692"/>
      <c r="U881" s="692"/>
      <c r="V881" s="692"/>
      <c r="W881" s="692"/>
      <c r="X881" s="692"/>
      <c r="Y881" s="692"/>
      <c r="Z881" s="692"/>
    </row>
    <row r="882" spans="1:26" ht="25" customHeight="1">
      <c r="A882" s="692"/>
      <c r="B882" s="692"/>
      <c r="C882" s="692"/>
      <c r="D882" s="692"/>
      <c r="E882" s="692"/>
      <c r="F882" s="692"/>
      <c r="G882" s="692"/>
      <c r="H882" s="692"/>
      <c r="I882" s="692"/>
      <c r="J882" s="692"/>
      <c r="K882" s="692"/>
      <c r="L882" s="692"/>
      <c r="M882" s="692"/>
      <c r="N882" s="692"/>
      <c r="O882" s="692"/>
      <c r="P882" s="692"/>
      <c r="Q882" s="692"/>
      <c r="R882" s="692"/>
      <c r="S882" s="692"/>
      <c r="T882" s="692"/>
      <c r="U882" s="692"/>
      <c r="V882" s="692"/>
      <c r="W882" s="692"/>
      <c r="X882" s="692"/>
      <c r="Y882" s="692"/>
      <c r="Z882" s="692"/>
    </row>
    <row r="883" spans="1:26" ht="25" customHeight="1">
      <c r="A883" s="692"/>
      <c r="B883" s="692"/>
      <c r="C883" s="692"/>
      <c r="D883" s="692"/>
      <c r="E883" s="692"/>
      <c r="F883" s="692"/>
      <c r="G883" s="692"/>
      <c r="H883" s="692"/>
      <c r="I883" s="692"/>
      <c r="J883" s="692"/>
      <c r="K883" s="692"/>
      <c r="L883" s="692"/>
      <c r="M883" s="692"/>
      <c r="N883" s="692"/>
      <c r="O883" s="692"/>
      <c r="P883" s="692"/>
      <c r="Q883" s="692"/>
      <c r="R883" s="692"/>
      <c r="S883" s="692"/>
      <c r="T883" s="692"/>
      <c r="U883" s="692"/>
      <c r="V883" s="692"/>
      <c r="W883" s="692"/>
      <c r="X883" s="692"/>
      <c r="Y883" s="692"/>
      <c r="Z883" s="692"/>
    </row>
    <row r="884" spans="1:26" ht="25" customHeight="1">
      <c r="A884" s="692"/>
      <c r="B884" s="692"/>
      <c r="C884" s="692"/>
      <c r="D884" s="692"/>
      <c r="E884" s="692"/>
      <c r="F884" s="692"/>
      <c r="G884" s="692"/>
      <c r="H884" s="692"/>
      <c r="I884" s="692"/>
      <c r="J884" s="692"/>
      <c r="K884" s="692"/>
      <c r="L884" s="692"/>
      <c r="M884" s="692"/>
      <c r="N884" s="692"/>
      <c r="O884" s="692"/>
      <c r="P884" s="692"/>
      <c r="Q884" s="692"/>
      <c r="R884" s="692"/>
      <c r="S884" s="692"/>
      <c r="T884" s="692"/>
      <c r="U884" s="692"/>
      <c r="V884" s="692"/>
      <c r="W884" s="692"/>
      <c r="X884" s="692"/>
      <c r="Y884" s="692"/>
      <c r="Z884" s="692"/>
    </row>
    <row r="885" spans="1:26" ht="25" customHeight="1">
      <c r="A885" s="692"/>
      <c r="B885" s="692"/>
      <c r="C885" s="692"/>
      <c r="D885" s="692"/>
      <c r="E885" s="692"/>
      <c r="F885" s="692"/>
      <c r="G885" s="692"/>
      <c r="H885" s="692"/>
      <c r="I885" s="692"/>
      <c r="J885" s="692"/>
      <c r="K885" s="692"/>
      <c r="L885" s="692"/>
      <c r="M885" s="692"/>
      <c r="N885" s="692"/>
      <c r="O885" s="692"/>
      <c r="P885" s="692"/>
      <c r="Q885" s="692"/>
      <c r="R885" s="692"/>
      <c r="S885" s="692"/>
      <c r="T885" s="692"/>
      <c r="U885" s="692"/>
      <c r="V885" s="692"/>
      <c r="W885" s="692"/>
      <c r="X885" s="692"/>
      <c r="Y885" s="692"/>
      <c r="Z885" s="692"/>
    </row>
    <row r="886" spans="1:26" ht="25" customHeight="1">
      <c r="A886" s="692"/>
      <c r="B886" s="692"/>
      <c r="C886" s="692"/>
      <c r="D886" s="692"/>
      <c r="E886" s="692"/>
      <c r="F886" s="692"/>
      <c r="G886" s="692"/>
      <c r="H886" s="692"/>
      <c r="I886" s="692"/>
      <c r="J886" s="692"/>
      <c r="K886" s="692"/>
      <c r="L886" s="692"/>
      <c r="M886" s="692"/>
      <c r="N886" s="692"/>
      <c r="O886" s="692"/>
      <c r="P886" s="692"/>
      <c r="Q886" s="692"/>
      <c r="R886" s="692"/>
      <c r="S886" s="692"/>
      <c r="T886" s="692"/>
      <c r="U886" s="692"/>
      <c r="V886" s="692"/>
      <c r="W886" s="692"/>
      <c r="X886" s="692"/>
      <c r="Y886" s="692"/>
      <c r="Z886" s="692"/>
    </row>
    <row r="887" spans="1:26" ht="25" customHeight="1">
      <c r="A887" s="692"/>
      <c r="B887" s="692"/>
      <c r="C887" s="692"/>
      <c r="D887" s="692"/>
      <c r="E887" s="692"/>
      <c r="F887" s="692"/>
      <c r="G887" s="692"/>
      <c r="H887" s="692"/>
      <c r="I887" s="692"/>
      <c r="J887" s="692"/>
      <c r="K887" s="692"/>
      <c r="L887" s="692"/>
      <c r="M887" s="692"/>
      <c r="N887" s="692"/>
      <c r="O887" s="692"/>
      <c r="P887" s="692"/>
      <c r="Q887" s="692"/>
      <c r="R887" s="692"/>
      <c r="S887" s="692"/>
      <c r="T887" s="692"/>
      <c r="U887" s="692"/>
      <c r="V887" s="692"/>
      <c r="W887" s="692"/>
      <c r="X887" s="692"/>
      <c r="Y887" s="692"/>
      <c r="Z887" s="692"/>
    </row>
    <row r="888" spans="1:26" ht="25" customHeight="1">
      <c r="A888" s="692"/>
      <c r="B888" s="692"/>
      <c r="C888" s="692"/>
      <c r="D888" s="692"/>
      <c r="E888" s="692"/>
      <c r="F888" s="692"/>
      <c r="G888" s="692"/>
      <c r="H888" s="692"/>
      <c r="I888" s="692"/>
      <c r="J888" s="692"/>
      <c r="K888" s="692"/>
      <c r="L888" s="692"/>
      <c r="M888" s="692"/>
      <c r="N888" s="692"/>
      <c r="O888" s="692"/>
      <c r="P888" s="692"/>
      <c r="Q888" s="692"/>
      <c r="R888" s="692"/>
      <c r="S888" s="692"/>
      <c r="T888" s="692"/>
      <c r="U888" s="692"/>
      <c r="V888" s="692"/>
      <c r="W888" s="692"/>
      <c r="X888" s="692"/>
      <c r="Y888" s="692"/>
      <c r="Z888" s="692"/>
    </row>
    <row r="889" spans="1:26" ht="25" customHeight="1">
      <c r="A889" s="692"/>
      <c r="B889" s="692"/>
      <c r="C889" s="692"/>
      <c r="D889" s="692"/>
      <c r="E889" s="692"/>
      <c r="F889" s="692"/>
      <c r="G889" s="692"/>
      <c r="H889" s="692"/>
      <c r="I889" s="692"/>
      <c r="J889" s="692"/>
      <c r="K889" s="692"/>
      <c r="L889" s="692"/>
      <c r="M889" s="692"/>
      <c r="N889" s="692"/>
      <c r="O889" s="692"/>
      <c r="P889" s="692"/>
      <c r="Q889" s="692"/>
      <c r="R889" s="692"/>
      <c r="S889" s="692"/>
      <c r="T889" s="692"/>
      <c r="U889" s="692"/>
      <c r="V889" s="692"/>
      <c r="W889" s="692"/>
      <c r="X889" s="692"/>
      <c r="Y889" s="692"/>
      <c r="Z889" s="692"/>
    </row>
    <row r="890" spans="1:26" ht="25" customHeight="1">
      <c r="A890" s="692"/>
      <c r="B890" s="692"/>
      <c r="C890" s="692"/>
      <c r="D890" s="692"/>
      <c r="E890" s="692"/>
      <c r="F890" s="692"/>
      <c r="G890" s="692"/>
      <c r="H890" s="692"/>
      <c r="I890" s="692"/>
      <c r="J890" s="692"/>
      <c r="K890" s="692"/>
      <c r="L890" s="692"/>
      <c r="M890" s="692"/>
      <c r="N890" s="692"/>
      <c r="O890" s="692"/>
      <c r="P890" s="692"/>
      <c r="Q890" s="692"/>
      <c r="R890" s="692"/>
      <c r="S890" s="692"/>
      <c r="T890" s="692"/>
      <c r="U890" s="692"/>
      <c r="V890" s="692"/>
      <c r="W890" s="692"/>
      <c r="X890" s="692"/>
      <c r="Y890" s="692"/>
      <c r="Z890" s="692"/>
    </row>
    <row r="891" spans="1:26" ht="25" customHeight="1">
      <c r="A891" s="692"/>
      <c r="B891" s="692"/>
      <c r="C891" s="692"/>
      <c r="D891" s="692"/>
      <c r="E891" s="692"/>
      <c r="F891" s="692"/>
      <c r="G891" s="692"/>
      <c r="H891" s="692"/>
      <c r="I891" s="692"/>
      <c r="J891" s="692"/>
      <c r="K891" s="692"/>
      <c r="L891" s="692"/>
      <c r="M891" s="692"/>
      <c r="N891" s="692"/>
      <c r="O891" s="692"/>
      <c r="P891" s="692"/>
      <c r="Q891" s="692"/>
      <c r="R891" s="692"/>
      <c r="S891" s="692"/>
      <c r="T891" s="692"/>
      <c r="U891" s="692"/>
      <c r="V891" s="692"/>
      <c r="W891" s="692"/>
      <c r="X891" s="692"/>
      <c r="Y891" s="692"/>
      <c r="Z891" s="692"/>
    </row>
    <row r="892" spans="1:26" ht="25" customHeight="1">
      <c r="A892" s="692"/>
      <c r="B892" s="692"/>
      <c r="C892" s="692"/>
      <c r="D892" s="692"/>
      <c r="E892" s="692"/>
      <c r="F892" s="692"/>
      <c r="G892" s="692"/>
      <c r="H892" s="692"/>
      <c r="I892" s="692"/>
      <c r="J892" s="692"/>
      <c r="K892" s="692"/>
      <c r="L892" s="692"/>
      <c r="M892" s="692"/>
      <c r="N892" s="692"/>
      <c r="O892" s="692"/>
      <c r="P892" s="692"/>
      <c r="Q892" s="692"/>
      <c r="R892" s="692"/>
      <c r="S892" s="692"/>
      <c r="T892" s="692"/>
      <c r="U892" s="692"/>
      <c r="V892" s="692"/>
      <c r="W892" s="692"/>
      <c r="X892" s="692"/>
      <c r="Y892" s="692"/>
      <c r="Z892" s="692"/>
    </row>
    <row r="893" spans="1:26" ht="25" customHeight="1">
      <c r="A893" s="692"/>
      <c r="B893" s="692"/>
      <c r="C893" s="692"/>
      <c r="D893" s="692"/>
      <c r="E893" s="692"/>
      <c r="F893" s="692"/>
      <c r="G893" s="692"/>
      <c r="H893" s="692"/>
      <c r="I893" s="692"/>
      <c r="J893" s="692"/>
      <c r="K893" s="692"/>
      <c r="L893" s="692"/>
      <c r="M893" s="692"/>
      <c r="N893" s="692"/>
      <c r="O893" s="692"/>
      <c r="P893" s="692"/>
      <c r="Q893" s="692"/>
      <c r="R893" s="692"/>
      <c r="S893" s="692"/>
      <c r="T893" s="692"/>
      <c r="U893" s="692"/>
      <c r="V893" s="692"/>
      <c r="W893" s="692"/>
      <c r="X893" s="692"/>
      <c r="Y893" s="692"/>
      <c r="Z893" s="692"/>
    </row>
    <row r="894" spans="1:26" ht="25" customHeight="1">
      <c r="A894" s="692"/>
      <c r="B894" s="692"/>
      <c r="C894" s="692"/>
      <c r="D894" s="692"/>
      <c r="E894" s="692"/>
      <c r="F894" s="692"/>
      <c r="G894" s="692"/>
      <c r="H894" s="692"/>
      <c r="I894" s="692"/>
      <c r="J894" s="692"/>
      <c r="K894" s="692"/>
      <c r="L894" s="692"/>
      <c r="M894" s="692"/>
      <c r="N894" s="692"/>
      <c r="O894" s="692"/>
      <c r="P894" s="692"/>
      <c r="Q894" s="692"/>
      <c r="R894" s="692"/>
      <c r="S894" s="692"/>
      <c r="T894" s="692"/>
      <c r="U894" s="692"/>
      <c r="V894" s="692"/>
      <c r="W894" s="692"/>
      <c r="X894" s="692"/>
      <c r="Y894" s="692"/>
      <c r="Z894" s="692"/>
    </row>
    <row r="895" spans="1:26" ht="25" customHeight="1">
      <c r="A895" s="692"/>
      <c r="B895" s="692"/>
      <c r="C895" s="692"/>
      <c r="D895" s="692"/>
      <c r="E895" s="692"/>
      <c r="F895" s="692"/>
      <c r="G895" s="692"/>
      <c r="H895" s="692"/>
      <c r="I895" s="692"/>
      <c r="J895" s="692"/>
      <c r="K895" s="692"/>
      <c r="L895" s="692"/>
      <c r="M895" s="692"/>
      <c r="N895" s="692"/>
      <c r="O895" s="692"/>
      <c r="P895" s="692"/>
      <c r="Q895" s="692"/>
      <c r="R895" s="692"/>
      <c r="S895" s="692"/>
      <c r="T895" s="692"/>
      <c r="U895" s="692"/>
      <c r="V895" s="692"/>
      <c r="W895" s="692"/>
      <c r="X895" s="692"/>
      <c r="Y895" s="692"/>
      <c r="Z895" s="692"/>
    </row>
    <row r="896" spans="1:26" ht="25" customHeight="1">
      <c r="A896" s="692"/>
      <c r="B896" s="692"/>
      <c r="C896" s="692"/>
      <c r="D896" s="692"/>
      <c r="E896" s="692"/>
      <c r="F896" s="692"/>
      <c r="G896" s="692"/>
      <c r="H896" s="692"/>
      <c r="I896" s="692"/>
      <c r="J896" s="692"/>
      <c r="K896" s="692"/>
      <c r="L896" s="692"/>
      <c r="M896" s="692"/>
      <c r="N896" s="692"/>
      <c r="O896" s="692"/>
      <c r="P896" s="692"/>
      <c r="Q896" s="692"/>
      <c r="R896" s="692"/>
      <c r="S896" s="692"/>
      <c r="T896" s="692"/>
      <c r="U896" s="692"/>
      <c r="V896" s="692"/>
      <c r="W896" s="692"/>
      <c r="X896" s="692"/>
      <c r="Y896" s="692"/>
      <c r="Z896" s="692"/>
    </row>
    <row r="897" spans="1:26" ht="25" customHeight="1">
      <c r="A897" s="692"/>
      <c r="B897" s="692"/>
      <c r="C897" s="692"/>
      <c r="D897" s="692"/>
      <c r="E897" s="692"/>
      <c r="F897" s="692"/>
      <c r="G897" s="692"/>
      <c r="H897" s="692"/>
      <c r="I897" s="692"/>
      <c r="J897" s="692"/>
      <c r="K897" s="692"/>
      <c r="L897" s="692"/>
      <c r="M897" s="692"/>
      <c r="N897" s="692"/>
      <c r="O897" s="692"/>
      <c r="P897" s="692"/>
      <c r="Q897" s="692"/>
      <c r="R897" s="692"/>
      <c r="S897" s="692"/>
      <c r="T897" s="692"/>
      <c r="U897" s="692"/>
      <c r="V897" s="692"/>
      <c r="W897" s="692"/>
      <c r="X897" s="692"/>
      <c r="Y897" s="692"/>
      <c r="Z897" s="692"/>
    </row>
    <row r="898" spans="1:26" ht="25" customHeight="1">
      <c r="A898" s="692"/>
      <c r="B898" s="692"/>
      <c r="C898" s="692"/>
      <c r="D898" s="692"/>
      <c r="E898" s="692"/>
      <c r="F898" s="692"/>
      <c r="G898" s="692"/>
      <c r="H898" s="692"/>
      <c r="I898" s="692"/>
      <c r="J898" s="692"/>
      <c r="K898" s="692"/>
      <c r="L898" s="692"/>
      <c r="M898" s="692"/>
      <c r="N898" s="692"/>
      <c r="O898" s="692"/>
      <c r="P898" s="692"/>
      <c r="Q898" s="692"/>
      <c r="R898" s="692"/>
      <c r="S898" s="692"/>
      <c r="T898" s="692"/>
      <c r="U898" s="692"/>
      <c r="V898" s="692"/>
      <c r="W898" s="692"/>
      <c r="X898" s="692"/>
      <c r="Y898" s="692"/>
      <c r="Z898" s="692"/>
    </row>
    <row r="899" spans="1:26" ht="25" customHeight="1">
      <c r="A899" s="692"/>
      <c r="B899" s="692"/>
      <c r="C899" s="692"/>
      <c r="D899" s="692"/>
      <c r="E899" s="692"/>
      <c r="F899" s="692"/>
      <c r="G899" s="692"/>
      <c r="H899" s="692"/>
      <c r="I899" s="692"/>
      <c r="J899" s="692"/>
      <c r="K899" s="692"/>
      <c r="L899" s="692"/>
      <c r="M899" s="692"/>
      <c r="N899" s="692"/>
      <c r="O899" s="692"/>
      <c r="P899" s="692"/>
      <c r="Q899" s="692"/>
      <c r="R899" s="692"/>
      <c r="S899" s="692"/>
      <c r="T899" s="692"/>
      <c r="U899" s="692"/>
      <c r="V899" s="692"/>
      <c r="W899" s="692"/>
      <c r="X899" s="692"/>
      <c r="Y899" s="692"/>
      <c r="Z899" s="692"/>
    </row>
    <row r="900" spans="1:26" ht="25" customHeight="1">
      <c r="A900" s="692"/>
      <c r="B900" s="692"/>
      <c r="C900" s="692"/>
      <c r="D900" s="692"/>
      <c r="E900" s="692"/>
      <c r="F900" s="692"/>
      <c r="G900" s="692"/>
      <c r="H900" s="692"/>
      <c r="I900" s="692"/>
      <c r="J900" s="692"/>
      <c r="K900" s="692"/>
      <c r="L900" s="692"/>
      <c r="M900" s="692"/>
      <c r="N900" s="692"/>
      <c r="O900" s="692"/>
      <c r="P900" s="692"/>
      <c r="Q900" s="692"/>
      <c r="R900" s="692"/>
      <c r="S900" s="692"/>
      <c r="T900" s="692"/>
      <c r="U900" s="692"/>
      <c r="V900" s="692"/>
      <c r="W900" s="692"/>
      <c r="X900" s="692"/>
      <c r="Y900" s="692"/>
      <c r="Z900" s="692"/>
    </row>
    <row r="901" spans="1:26" ht="25" customHeight="1">
      <c r="A901" s="692"/>
      <c r="B901" s="692"/>
      <c r="C901" s="692"/>
      <c r="D901" s="692"/>
      <c r="E901" s="692"/>
      <c r="F901" s="692"/>
      <c r="G901" s="692"/>
      <c r="H901" s="692"/>
      <c r="I901" s="692"/>
      <c r="J901" s="692"/>
      <c r="K901" s="692"/>
      <c r="L901" s="692"/>
      <c r="M901" s="692"/>
      <c r="N901" s="692"/>
      <c r="O901" s="692"/>
      <c r="P901" s="692"/>
      <c r="Q901" s="692"/>
      <c r="R901" s="692"/>
      <c r="S901" s="692"/>
      <c r="T901" s="692"/>
      <c r="U901" s="692"/>
      <c r="V901" s="692"/>
      <c r="W901" s="692"/>
      <c r="X901" s="692"/>
      <c r="Y901" s="692"/>
      <c r="Z901" s="692"/>
    </row>
    <row r="902" spans="1:26" ht="25" customHeight="1">
      <c r="A902" s="692"/>
      <c r="B902" s="692"/>
      <c r="C902" s="692"/>
      <c r="D902" s="692"/>
      <c r="E902" s="692"/>
      <c r="F902" s="692"/>
      <c r="G902" s="692"/>
      <c r="H902" s="692"/>
      <c r="I902" s="692"/>
      <c r="J902" s="692"/>
      <c r="K902" s="692"/>
      <c r="L902" s="692"/>
      <c r="M902" s="692"/>
      <c r="N902" s="692"/>
      <c r="O902" s="692"/>
      <c r="P902" s="692"/>
      <c r="Q902" s="692"/>
      <c r="R902" s="692"/>
      <c r="S902" s="692"/>
      <c r="T902" s="692"/>
      <c r="U902" s="692"/>
      <c r="V902" s="692"/>
      <c r="W902" s="692"/>
      <c r="X902" s="692"/>
      <c r="Y902" s="692"/>
      <c r="Z902" s="692"/>
    </row>
    <row r="903" spans="1:26" ht="25" customHeight="1">
      <c r="A903" s="692"/>
      <c r="B903" s="692"/>
      <c r="C903" s="692"/>
      <c r="D903" s="692"/>
      <c r="E903" s="692"/>
      <c r="F903" s="692"/>
      <c r="G903" s="692"/>
      <c r="H903" s="692"/>
      <c r="I903" s="692"/>
      <c r="J903" s="692"/>
      <c r="K903" s="692"/>
      <c r="L903" s="692"/>
      <c r="M903" s="692"/>
      <c r="N903" s="692"/>
      <c r="O903" s="692"/>
      <c r="P903" s="692"/>
      <c r="Q903" s="692"/>
      <c r="R903" s="692"/>
      <c r="S903" s="692"/>
      <c r="T903" s="692"/>
      <c r="U903" s="692"/>
      <c r="V903" s="692"/>
      <c r="W903" s="692"/>
      <c r="X903" s="692"/>
      <c r="Y903" s="692"/>
      <c r="Z903" s="692"/>
    </row>
    <row r="904" spans="1:26" ht="25" customHeight="1">
      <c r="A904" s="692"/>
      <c r="B904" s="692"/>
      <c r="C904" s="692"/>
      <c r="D904" s="692"/>
      <c r="E904" s="692"/>
      <c r="F904" s="692"/>
      <c r="G904" s="692"/>
      <c r="H904" s="692"/>
      <c r="I904" s="692"/>
      <c r="J904" s="692"/>
      <c r="K904" s="692"/>
      <c r="L904" s="692"/>
      <c r="M904" s="692"/>
      <c r="N904" s="692"/>
      <c r="O904" s="692"/>
      <c r="P904" s="692"/>
      <c r="Q904" s="692"/>
      <c r="R904" s="692"/>
      <c r="S904" s="692"/>
      <c r="T904" s="692"/>
      <c r="U904" s="692"/>
      <c r="V904" s="692"/>
      <c r="W904" s="692"/>
      <c r="X904" s="692"/>
      <c r="Y904" s="692"/>
      <c r="Z904" s="692"/>
    </row>
    <row r="905" spans="1:26" ht="25" customHeight="1">
      <c r="A905" s="692"/>
      <c r="B905" s="692"/>
      <c r="C905" s="692"/>
      <c r="D905" s="692"/>
      <c r="E905" s="692"/>
      <c r="F905" s="692"/>
      <c r="G905" s="692"/>
      <c r="H905" s="692"/>
      <c r="I905" s="692"/>
      <c r="J905" s="692"/>
      <c r="K905" s="692"/>
      <c r="L905" s="692"/>
      <c r="M905" s="692"/>
      <c r="N905" s="692"/>
      <c r="O905" s="692"/>
      <c r="P905" s="692"/>
      <c r="Q905" s="692"/>
      <c r="R905" s="692"/>
      <c r="S905" s="692"/>
      <c r="T905" s="692"/>
      <c r="U905" s="692"/>
      <c r="V905" s="692"/>
      <c r="W905" s="692"/>
      <c r="X905" s="692"/>
      <c r="Y905" s="692"/>
      <c r="Z905" s="692"/>
    </row>
    <row r="906" spans="1:26" ht="25" customHeight="1">
      <c r="A906" s="692"/>
      <c r="B906" s="692"/>
      <c r="C906" s="692"/>
      <c r="D906" s="692"/>
      <c r="E906" s="692"/>
      <c r="F906" s="692"/>
      <c r="G906" s="692"/>
      <c r="H906" s="692"/>
      <c r="I906" s="692"/>
      <c r="J906" s="692"/>
      <c r="K906" s="692"/>
      <c r="L906" s="692"/>
      <c r="M906" s="692"/>
      <c r="N906" s="692"/>
      <c r="O906" s="692"/>
      <c r="P906" s="692"/>
      <c r="Q906" s="692"/>
      <c r="R906" s="692"/>
      <c r="S906" s="692"/>
      <c r="T906" s="692"/>
      <c r="U906" s="692"/>
      <c r="V906" s="692"/>
      <c r="W906" s="692"/>
      <c r="X906" s="692"/>
      <c r="Y906" s="692"/>
      <c r="Z906" s="692"/>
    </row>
    <row r="907" spans="1:26" ht="25" customHeight="1">
      <c r="A907" s="692"/>
      <c r="B907" s="692"/>
      <c r="C907" s="692"/>
      <c r="D907" s="692"/>
      <c r="E907" s="692"/>
      <c r="F907" s="692"/>
      <c r="G907" s="692"/>
      <c r="H907" s="692"/>
      <c r="I907" s="692"/>
      <c r="J907" s="692"/>
      <c r="K907" s="692"/>
      <c r="L907" s="692"/>
      <c r="M907" s="692"/>
      <c r="N907" s="692"/>
      <c r="O907" s="692"/>
      <c r="P907" s="692"/>
      <c r="Q907" s="692"/>
      <c r="R907" s="692"/>
      <c r="S907" s="692"/>
      <c r="T907" s="692"/>
      <c r="U907" s="692"/>
      <c r="V907" s="692"/>
      <c r="W907" s="692"/>
      <c r="X907" s="692"/>
      <c r="Y907" s="692"/>
      <c r="Z907" s="692"/>
    </row>
    <row r="908" spans="1:26" ht="25" customHeight="1">
      <c r="A908" s="692"/>
      <c r="B908" s="692"/>
      <c r="C908" s="692"/>
      <c r="D908" s="692"/>
      <c r="E908" s="692"/>
      <c r="F908" s="692"/>
      <c r="G908" s="692"/>
      <c r="H908" s="692"/>
      <c r="I908" s="692"/>
      <c r="J908" s="692"/>
      <c r="K908" s="692"/>
      <c r="L908" s="692"/>
      <c r="M908" s="692"/>
      <c r="N908" s="692"/>
      <c r="O908" s="692"/>
      <c r="P908" s="692"/>
      <c r="Q908" s="692"/>
      <c r="R908" s="692"/>
      <c r="S908" s="692"/>
      <c r="T908" s="692"/>
      <c r="U908" s="692"/>
      <c r="V908" s="692"/>
      <c r="W908" s="692"/>
      <c r="X908" s="692"/>
      <c r="Y908" s="692"/>
      <c r="Z908" s="692"/>
    </row>
    <row r="909" spans="1:26" ht="25" customHeight="1">
      <c r="A909" s="692"/>
      <c r="B909" s="692"/>
      <c r="C909" s="692"/>
      <c r="D909" s="692"/>
      <c r="E909" s="692"/>
      <c r="F909" s="692"/>
      <c r="G909" s="692"/>
      <c r="H909" s="692"/>
      <c r="I909" s="692"/>
      <c r="J909" s="692"/>
      <c r="K909" s="692"/>
      <c r="L909" s="692"/>
      <c r="M909" s="692"/>
      <c r="N909" s="692"/>
      <c r="O909" s="692"/>
      <c r="P909" s="692"/>
      <c r="Q909" s="692"/>
      <c r="R909" s="692"/>
      <c r="S909" s="692"/>
      <c r="T909" s="692"/>
      <c r="U909" s="692"/>
      <c r="V909" s="692"/>
      <c r="W909" s="692"/>
      <c r="X909" s="692"/>
      <c r="Y909" s="692"/>
      <c r="Z909" s="692"/>
    </row>
    <row r="910" spans="1:26" ht="25" customHeight="1">
      <c r="A910" s="692"/>
      <c r="B910" s="692"/>
      <c r="C910" s="692"/>
      <c r="D910" s="692"/>
      <c r="E910" s="692"/>
      <c r="F910" s="692"/>
      <c r="G910" s="692"/>
      <c r="H910" s="692"/>
      <c r="I910" s="692"/>
      <c r="J910" s="692"/>
      <c r="K910" s="692"/>
      <c r="L910" s="692"/>
      <c r="M910" s="692"/>
      <c r="N910" s="692"/>
      <c r="O910" s="692"/>
      <c r="P910" s="692"/>
      <c r="Q910" s="692"/>
      <c r="R910" s="692"/>
      <c r="S910" s="692"/>
      <c r="T910" s="692"/>
      <c r="U910" s="692"/>
      <c r="V910" s="692"/>
      <c r="W910" s="692"/>
      <c r="X910" s="692"/>
      <c r="Y910" s="692"/>
      <c r="Z910" s="692"/>
    </row>
    <row r="911" spans="1:26" ht="25" customHeight="1">
      <c r="A911" s="692"/>
      <c r="B911" s="692"/>
      <c r="C911" s="692"/>
      <c r="D911" s="692"/>
      <c r="E911" s="692"/>
      <c r="F911" s="692"/>
      <c r="G911" s="692"/>
      <c r="H911" s="692"/>
      <c r="I911" s="692"/>
      <c r="J911" s="692"/>
      <c r="K911" s="692"/>
      <c r="L911" s="692"/>
      <c r="M911" s="692"/>
      <c r="N911" s="692"/>
      <c r="O911" s="692"/>
      <c r="P911" s="692"/>
      <c r="Q911" s="692"/>
      <c r="R911" s="692"/>
      <c r="S911" s="692"/>
      <c r="T911" s="692"/>
      <c r="U911" s="692"/>
      <c r="V911" s="692"/>
      <c r="W911" s="692"/>
      <c r="X911" s="692"/>
      <c r="Y911" s="692"/>
      <c r="Z911" s="692"/>
    </row>
    <row r="912" spans="1:26" ht="25" customHeight="1">
      <c r="A912" s="692"/>
      <c r="B912" s="692"/>
      <c r="C912" s="692"/>
      <c r="D912" s="692"/>
      <c r="E912" s="692"/>
      <c r="F912" s="692"/>
      <c r="G912" s="692"/>
      <c r="H912" s="692"/>
      <c r="I912" s="692"/>
      <c r="J912" s="692"/>
      <c r="K912" s="692"/>
      <c r="L912" s="692"/>
      <c r="M912" s="692"/>
      <c r="N912" s="692"/>
      <c r="O912" s="692"/>
      <c r="P912" s="692"/>
      <c r="Q912" s="692"/>
      <c r="R912" s="692"/>
      <c r="S912" s="692"/>
      <c r="T912" s="692"/>
      <c r="U912" s="692"/>
      <c r="V912" s="692"/>
      <c r="W912" s="692"/>
      <c r="X912" s="692"/>
      <c r="Y912" s="692"/>
      <c r="Z912" s="692"/>
    </row>
    <row r="913" spans="1:26" ht="25" customHeight="1">
      <c r="A913" s="692"/>
      <c r="B913" s="692"/>
      <c r="C913" s="692"/>
      <c r="D913" s="692"/>
      <c r="E913" s="692"/>
      <c r="F913" s="692"/>
      <c r="G913" s="692"/>
      <c r="H913" s="692"/>
      <c r="I913" s="692"/>
      <c r="J913" s="692"/>
      <c r="K913" s="692"/>
      <c r="L913" s="692"/>
      <c r="M913" s="692"/>
      <c r="N913" s="692"/>
      <c r="O913" s="692"/>
      <c r="P913" s="692"/>
      <c r="Q913" s="692"/>
      <c r="R913" s="692"/>
      <c r="S913" s="692"/>
      <c r="T913" s="692"/>
      <c r="U913" s="692"/>
      <c r="V913" s="692"/>
      <c r="W913" s="692"/>
      <c r="X913" s="692"/>
      <c r="Y913" s="692"/>
      <c r="Z913" s="692"/>
    </row>
    <row r="914" spans="1:26" ht="25" customHeight="1">
      <c r="A914" s="692"/>
      <c r="B914" s="692"/>
      <c r="C914" s="692"/>
      <c r="D914" s="692"/>
      <c r="E914" s="692"/>
      <c r="F914" s="692"/>
      <c r="G914" s="692"/>
      <c r="H914" s="692"/>
      <c r="I914" s="692"/>
      <c r="J914" s="692"/>
      <c r="K914" s="692"/>
      <c r="L914" s="692"/>
      <c r="M914" s="692"/>
      <c r="N914" s="692"/>
      <c r="O914" s="692"/>
      <c r="P914" s="692"/>
      <c r="Q914" s="692"/>
      <c r="R914" s="692"/>
      <c r="S914" s="692"/>
      <c r="T914" s="692"/>
      <c r="U914" s="692"/>
      <c r="V914" s="692"/>
      <c r="W914" s="692"/>
      <c r="X914" s="692"/>
      <c r="Y914" s="692"/>
      <c r="Z914" s="692"/>
    </row>
    <row r="915" spans="1:26" ht="25" customHeight="1">
      <c r="A915" s="692"/>
      <c r="B915" s="692"/>
      <c r="C915" s="692"/>
      <c r="D915" s="692"/>
      <c r="E915" s="692"/>
      <c r="F915" s="692"/>
      <c r="G915" s="692"/>
      <c r="H915" s="692"/>
      <c r="I915" s="692"/>
      <c r="J915" s="692"/>
      <c r="K915" s="692"/>
      <c r="L915" s="692"/>
      <c r="M915" s="692"/>
      <c r="N915" s="692"/>
      <c r="O915" s="692"/>
      <c r="P915" s="692"/>
      <c r="Q915" s="692"/>
      <c r="R915" s="692"/>
      <c r="S915" s="692"/>
      <c r="T915" s="692"/>
      <c r="U915" s="692"/>
      <c r="V915" s="692"/>
      <c r="W915" s="692"/>
      <c r="X915" s="692"/>
      <c r="Y915" s="692"/>
      <c r="Z915" s="692"/>
    </row>
    <row r="916" spans="1:26" ht="25" customHeight="1">
      <c r="A916" s="692"/>
      <c r="B916" s="692"/>
      <c r="C916" s="692"/>
      <c r="D916" s="692"/>
      <c r="E916" s="692"/>
      <c r="F916" s="692"/>
      <c r="G916" s="692"/>
      <c r="H916" s="692"/>
      <c r="I916" s="692"/>
      <c r="J916" s="692"/>
      <c r="K916" s="692"/>
      <c r="L916" s="692"/>
      <c r="M916" s="692"/>
      <c r="N916" s="692"/>
      <c r="O916" s="692"/>
      <c r="P916" s="692"/>
      <c r="Q916" s="692"/>
      <c r="R916" s="692"/>
      <c r="S916" s="692"/>
      <c r="T916" s="692"/>
      <c r="U916" s="692"/>
      <c r="V916" s="692"/>
      <c r="W916" s="692"/>
      <c r="X916" s="692"/>
      <c r="Y916" s="692"/>
      <c r="Z916" s="692"/>
    </row>
    <row r="917" spans="1:26" ht="25" customHeight="1">
      <c r="A917" s="692"/>
      <c r="B917" s="692"/>
      <c r="C917" s="692"/>
      <c r="D917" s="692"/>
      <c r="E917" s="692"/>
      <c r="F917" s="692"/>
      <c r="G917" s="692"/>
      <c r="H917" s="692"/>
      <c r="I917" s="692"/>
      <c r="J917" s="692"/>
      <c r="K917" s="692"/>
      <c r="L917" s="692"/>
      <c r="M917" s="692"/>
      <c r="N917" s="692"/>
      <c r="O917" s="692"/>
      <c r="P917" s="692"/>
      <c r="Q917" s="692"/>
      <c r="R917" s="692"/>
      <c r="S917" s="692"/>
      <c r="T917" s="692"/>
      <c r="U917" s="692"/>
      <c r="V917" s="692"/>
      <c r="W917" s="692"/>
      <c r="X917" s="692"/>
      <c r="Y917" s="692"/>
      <c r="Z917" s="692"/>
    </row>
    <row r="918" spans="1:26" ht="25" customHeight="1">
      <c r="A918" s="692"/>
      <c r="B918" s="692"/>
      <c r="C918" s="692"/>
      <c r="D918" s="692"/>
      <c r="E918" s="692"/>
      <c r="F918" s="692"/>
      <c r="G918" s="692"/>
      <c r="H918" s="692"/>
      <c r="I918" s="692"/>
      <c r="J918" s="692"/>
      <c r="K918" s="692"/>
      <c r="L918" s="692"/>
      <c r="M918" s="692"/>
      <c r="N918" s="692"/>
      <c r="O918" s="692"/>
      <c r="P918" s="692"/>
      <c r="Q918" s="692"/>
      <c r="R918" s="692"/>
      <c r="S918" s="692"/>
      <c r="T918" s="692"/>
      <c r="U918" s="692"/>
      <c r="V918" s="692"/>
      <c r="W918" s="692"/>
      <c r="X918" s="692"/>
      <c r="Y918" s="692"/>
      <c r="Z918" s="692"/>
    </row>
    <row r="919" spans="1:26" ht="25" customHeight="1">
      <c r="A919" s="692"/>
      <c r="B919" s="692"/>
      <c r="C919" s="692"/>
      <c r="D919" s="692"/>
      <c r="E919" s="692"/>
      <c r="F919" s="692"/>
      <c r="G919" s="692"/>
      <c r="H919" s="692"/>
      <c r="I919" s="692"/>
      <c r="J919" s="692"/>
      <c r="K919" s="692"/>
      <c r="L919" s="692"/>
      <c r="M919" s="692"/>
      <c r="N919" s="692"/>
      <c r="O919" s="692"/>
      <c r="P919" s="692"/>
      <c r="Q919" s="692"/>
      <c r="R919" s="692"/>
      <c r="S919" s="692"/>
      <c r="T919" s="692"/>
      <c r="U919" s="692"/>
      <c r="V919" s="692"/>
      <c r="W919" s="692"/>
      <c r="X919" s="692"/>
      <c r="Y919" s="692"/>
      <c r="Z919" s="692"/>
    </row>
    <row r="920" spans="1:26" ht="25" customHeight="1">
      <c r="A920" s="692"/>
      <c r="B920" s="692"/>
      <c r="C920" s="692"/>
      <c r="D920" s="692"/>
      <c r="E920" s="692"/>
      <c r="F920" s="692"/>
      <c r="G920" s="692"/>
      <c r="H920" s="692"/>
      <c r="I920" s="692"/>
      <c r="J920" s="692"/>
      <c r="K920" s="692"/>
      <c r="L920" s="692"/>
      <c r="M920" s="692"/>
      <c r="N920" s="692"/>
      <c r="O920" s="692"/>
      <c r="P920" s="692"/>
      <c r="Q920" s="692"/>
      <c r="R920" s="692"/>
      <c r="S920" s="692"/>
      <c r="T920" s="692"/>
      <c r="U920" s="692"/>
      <c r="V920" s="692"/>
      <c r="W920" s="692"/>
      <c r="X920" s="692"/>
      <c r="Y920" s="692"/>
      <c r="Z920" s="692"/>
    </row>
    <row r="921" spans="1:26" ht="25" customHeight="1">
      <c r="A921" s="692"/>
      <c r="B921" s="692"/>
      <c r="C921" s="692"/>
      <c r="D921" s="692"/>
      <c r="E921" s="692"/>
      <c r="F921" s="692"/>
      <c r="G921" s="692"/>
      <c r="H921" s="692"/>
      <c r="I921" s="692"/>
      <c r="J921" s="692"/>
      <c r="K921" s="692"/>
      <c r="L921" s="692"/>
      <c r="M921" s="692"/>
      <c r="N921" s="692"/>
      <c r="O921" s="692"/>
      <c r="P921" s="692"/>
      <c r="Q921" s="692"/>
      <c r="R921" s="692"/>
      <c r="S921" s="692"/>
      <c r="T921" s="692"/>
      <c r="U921" s="692"/>
      <c r="V921" s="692"/>
      <c r="W921" s="692"/>
      <c r="X921" s="692"/>
      <c r="Y921" s="692"/>
      <c r="Z921" s="692"/>
    </row>
    <row r="922" spans="1:26" ht="25" customHeight="1">
      <c r="A922" s="692"/>
      <c r="B922" s="692"/>
      <c r="C922" s="692"/>
      <c r="D922" s="692"/>
      <c r="E922" s="692"/>
      <c r="F922" s="692"/>
      <c r="G922" s="692"/>
      <c r="H922" s="692"/>
      <c r="I922" s="692"/>
      <c r="J922" s="692"/>
      <c r="K922" s="692"/>
      <c r="L922" s="692"/>
      <c r="M922" s="692"/>
      <c r="N922" s="692"/>
      <c r="O922" s="692"/>
      <c r="P922" s="692"/>
      <c r="Q922" s="692"/>
      <c r="R922" s="692"/>
      <c r="S922" s="692"/>
      <c r="T922" s="692"/>
      <c r="U922" s="692"/>
      <c r="V922" s="692"/>
      <c r="W922" s="692"/>
      <c r="X922" s="692"/>
      <c r="Y922" s="692"/>
      <c r="Z922" s="692"/>
    </row>
    <row r="923" spans="1:26" ht="25" customHeight="1">
      <c r="A923" s="692"/>
      <c r="B923" s="692"/>
      <c r="C923" s="692"/>
      <c r="D923" s="692"/>
      <c r="E923" s="692"/>
      <c r="F923" s="692"/>
      <c r="G923" s="692"/>
      <c r="H923" s="692"/>
      <c r="I923" s="692"/>
      <c r="J923" s="692"/>
      <c r="K923" s="692"/>
      <c r="L923" s="692"/>
      <c r="M923" s="692"/>
      <c r="N923" s="692"/>
      <c r="O923" s="692"/>
      <c r="P923" s="692"/>
      <c r="Q923" s="692"/>
      <c r="R923" s="692"/>
      <c r="S923" s="692"/>
      <c r="T923" s="692"/>
      <c r="U923" s="692"/>
      <c r="V923" s="692"/>
      <c r="W923" s="692"/>
      <c r="X923" s="692"/>
      <c r="Y923" s="692"/>
      <c r="Z923" s="692"/>
    </row>
    <row r="924" spans="1:26" ht="25" customHeight="1">
      <c r="A924" s="692"/>
      <c r="B924" s="692"/>
      <c r="C924" s="692"/>
      <c r="D924" s="692"/>
      <c r="E924" s="692"/>
      <c r="F924" s="692"/>
      <c r="G924" s="692"/>
      <c r="H924" s="692"/>
      <c r="I924" s="692"/>
      <c r="J924" s="692"/>
      <c r="K924" s="692"/>
      <c r="L924" s="692"/>
      <c r="M924" s="692"/>
      <c r="N924" s="692"/>
      <c r="O924" s="692"/>
      <c r="P924" s="692"/>
      <c r="Q924" s="692"/>
      <c r="R924" s="692"/>
      <c r="S924" s="692"/>
      <c r="T924" s="692"/>
      <c r="U924" s="692"/>
      <c r="V924" s="692"/>
      <c r="W924" s="692"/>
      <c r="X924" s="692"/>
      <c r="Y924" s="692"/>
      <c r="Z924" s="692"/>
    </row>
    <row r="925" spans="1:26" ht="25" customHeight="1">
      <c r="A925" s="692"/>
      <c r="B925" s="692"/>
      <c r="C925" s="692"/>
      <c r="D925" s="692"/>
      <c r="E925" s="692"/>
      <c r="F925" s="692"/>
      <c r="G925" s="692"/>
      <c r="H925" s="692"/>
      <c r="I925" s="692"/>
      <c r="J925" s="692"/>
      <c r="K925" s="692"/>
      <c r="L925" s="692"/>
      <c r="M925" s="692"/>
      <c r="N925" s="692"/>
      <c r="O925" s="692"/>
      <c r="P925" s="692"/>
      <c r="Q925" s="692"/>
      <c r="R925" s="692"/>
      <c r="S925" s="692"/>
      <c r="T925" s="692"/>
      <c r="U925" s="692"/>
      <c r="V925" s="692"/>
      <c r="W925" s="692"/>
      <c r="X925" s="692"/>
      <c r="Y925" s="692"/>
      <c r="Z925" s="692"/>
    </row>
    <row r="926" spans="1:26" ht="25" customHeight="1">
      <c r="A926" s="692"/>
      <c r="B926" s="692"/>
      <c r="C926" s="692"/>
      <c r="D926" s="692"/>
      <c r="E926" s="692"/>
      <c r="F926" s="692"/>
      <c r="G926" s="692"/>
      <c r="H926" s="692"/>
      <c r="I926" s="692"/>
      <c r="J926" s="692"/>
      <c r="K926" s="692"/>
      <c r="L926" s="692"/>
      <c r="M926" s="692"/>
      <c r="N926" s="692"/>
      <c r="O926" s="692"/>
      <c r="P926" s="692"/>
      <c r="Q926" s="692"/>
      <c r="R926" s="692"/>
      <c r="S926" s="692"/>
      <c r="T926" s="692"/>
      <c r="U926" s="692"/>
      <c r="V926" s="692"/>
      <c r="W926" s="692"/>
      <c r="X926" s="692"/>
      <c r="Y926" s="692"/>
      <c r="Z926" s="692"/>
    </row>
    <row r="927" spans="1:26" ht="25" customHeight="1">
      <c r="A927" s="692"/>
      <c r="B927" s="692"/>
      <c r="C927" s="692"/>
      <c r="D927" s="692"/>
      <c r="E927" s="692"/>
      <c r="F927" s="692"/>
      <c r="G927" s="692"/>
      <c r="H927" s="692"/>
      <c r="I927" s="692"/>
      <c r="J927" s="692"/>
      <c r="K927" s="692"/>
      <c r="L927" s="692"/>
      <c r="M927" s="692"/>
      <c r="N927" s="692"/>
      <c r="O927" s="692"/>
      <c r="P927" s="692"/>
      <c r="Q927" s="692"/>
      <c r="R927" s="692"/>
      <c r="S927" s="692"/>
      <c r="T927" s="692"/>
      <c r="U927" s="692"/>
      <c r="V927" s="692"/>
      <c r="W927" s="692"/>
      <c r="X927" s="692"/>
      <c r="Y927" s="692"/>
      <c r="Z927" s="692"/>
    </row>
    <row r="928" spans="1:26" ht="25" customHeight="1">
      <c r="A928" s="692"/>
      <c r="B928" s="692"/>
      <c r="C928" s="692"/>
      <c r="D928" s="692"/>
      <c r="E928" s="692"/>
      <c r="F928" s="692"/>
      <c r="G928" s="692"/>
      <c r="H928" s="692"/>
      <c r="I928" s="692"/>
      <c r="J928" s="692"/>
      <c r="K928" s="692"/>
      <c r="L928" s="692"/>
      <c r="M928" s="692"/>
      <c r="N928" s="692"/>
      <c r="O928" s="692"/>
      <c r="P928" s="692"/>
      <c r="Q928" s="692"/>
      <c r="R928" s="692"/>
      <c r="S928" s="692"/>
      <c r="T928" s="692"/>
      <c r="U928" s="692"/>
      <c r="V928" s="692"/>
      <c r="W928" s="692"/>
      <c r="X928" s="692"/>
      <c r="Y928" s="692"/>
      <c r="Z928" s="692"/>
    </row>
    <row r="929" spans="1:26" ht="25" customHeight="1">
      <c r="A929" s="692"/>
      <c r="B929" s="692"/>
      <c r="C929" s="692"/>
      <c r="D929" s="692"/>
      <c r="E929" s="692"/>
      <c r="F929" s="692"/>
      <c r="G929" s="692"/>
      <c r="H929" s="692"/>
      <c r="I929" s="692"/>
      <c r="J929" s="692"/>
      <c r="K929" s="692"/>
      <c r="L929" s="692"/>
      <c r="M929" s="692"/>
      <c r="N929" s="692"/>
      <c r="O929" s="692"/>
      <c r="P929" s="692"/>
      <c r="Q929" s="692"/>
      <c r="R929" s="692"/>
      <c r="S929" s="692"/>
      <c r="T929" s="692"/>
      <c r="U929" s="692"/>
      <c r="V929" s="692"/>
      <c r="W929" s="692"/>
      <c r="X929" s="692"/>
      <c r="Y929" s="692"/>
      <c r="Z929" s="692"/>
    </row>
    <row r="930" spans="1:26" ht="25" customHeight="1">
      <c r="A930" s="692"/>
      <c r="B930" s="692"/>
      <c r="C930" s="692"/>
      <c r="D930" s="692"/>
      <c r="E930" s="692"/>
      <c r="F930" s="692"/>
      <c r="G930" s="692"/>
      <c r="H930" s="692"/>
      <c r="I930" s="692"/>
      <c r="J930" s="692"/>
      <c r="K930" s="692"/>
      <c r="L930" s="692"/>
      <c r="M930" s="692"/>
      <c r="N930" s="692"/>
      <c r="O930" s="692"/>
      <c r="P930" s="692"/>
      <c r="Q930" s="692"/>
      <c r="R930" s="692"/>
      <c r="S930" s="692"/>
      <c r="T930" s="692"/>
      <c r="U930" s="692"/>
      <c r="V930" s="692"/>
      <c r="W930" s="692"/>
      <c r="X930" s="692"/>
      <c r="Y930" s="692"/>
      <c r="Z930" s="692"/>
    </row>
    <row r="931" spans="1:26" ht="25" customHeight="1">
      <c r="A931" s="692"/>
      <c r="B931" s="692"/>
      <c r="C931" s="692"/>
      <c r="D931" s="692"/>
      <c r="E931" s="692"/>
      <c r="F931" s="692"/>
      <c r="G931" s="692"/>
      <c r="H931" s="692"/>
      <c r="I931" s="692"/>
      <c r="J931" s="692"/>
      <c r="K931" s="692"/>
      <c r="L931" s="692"/>
      <c r="M931" s="692"/>
      <c r="N931" s="692"/>
      <c r="O931" s="692"/>
      <c r="P931" s="692"/>
      <c r="Q931" s="692"/>
      <c r="R931" s="692"/>
      <c r="S931" s="692"/>
      <c r="T931" s="692"/>
      <c r="U931" s="692"/>
      <c r="V931" s="692"/>
      <c r="W931" s="692"/>
      <c r="X931" s="692"/>
      <c r="Y931" s="692"/>
      <c r="Z931" s="692"/>
    </row>
    <row r="932" spans="1:26" ht="25" customHeight="1">
      <c r="A932" s="692"/>
      <c r="B932" s="692"/>
      <c r="C932" s="692"/>
      <c r="D932" s="692"/>
      <c r="E932" s="692"/>
      <c r="F932" s="692"/>
      <c r="G932" s="692"/>
      <c r="H932" s="692"/>
      <c r="I932" s="692"/>
      <c r="J932" s="692"/>
      <c r="K932" s="692"/>
      <c r="L932" s="692"/>
      <c r="M932" s="692"/>
      <c r="N932" s="692"/>
      <c r="O932" s="692"/>
      <c r="P932" s="692"/>
      <c r="Q932" s="692"/>
      <c r="R932" s="692"/>
      <c r="S932" s="692"/>
      <c r="T932" s="692"/>
      <c r="U932" s="692"/>
      <c r="V932" s="692"/>
      <c r="W932" s="692"/>
      <c r="X932" s="692"/>
      <c r="Y932" s="692"/>
      <c r="Z932" s="692"/>
    </row>
    <row r="933" spans="1:26" ht="25" customHeight="1">
      <c r="A933" s="692"/>
      <c r="B933" s="692"/>
      <c r="C933" s="692"/>
      <c r="D933" s="692"/>
      <c r="E933" s="692"/>
      <c r="F933" s="692"/>
      <c r="G933" s="692"/>
      <c r="H933" s="692"/>
      <c r="I933" s="692"/>
      <c r="J933" s="692"/>
      <c r="K933" s="692"/>
      <c r="L933" s="692"/>
      <c r="M933" s="692"/>
      <c r="N933" s="692"/>
      <c r="O933" s="692"/>
      <c r="P933" s="692"/>
      <c r="Q933" s="692"/>
      <c r="R933" s="692"/>
      <c r="S933" s="692"/>
      <c r="T933" s="692"/>
      <c r="U933" s="692"/>
      <c r="V933" s="692"/>
      <c r="W933" s="692"/>
      <c r="X933" s="692"/>
      <c r="Y933" s="692"/>
      <c r="Z933" s="692"/>
    </row>
    <row r="934" spans="1:26" ht="25" customHeight="1">
      <c r="A934" s="692"/>
      <c r="B934" s="692"/>
      <c r="C934" s="692"/>
      <c r="D934" s="692"/>
      <c r="E934" s="692"/>
      <c r="F934" s="692"/>
      <c r="G934" s="692"/>
      <c r="H934" s="692"/>
      <c r="I934" s="692"/>
      <c r="J934" s="692"/>
      <c r="K934" s="692"/>
      <c r="L934" s="692"/>
      <c r="M934" s="692"/>
      <c r="N934" s="692"/>
      <c r="O934" s="692"/>
      <c r="P934" s="692"/>
      <c r="Q934" s="692"/>
      <c r="R934" s="692"/>
      <c r="S934" s="692"/>
      <c r="T934" s="692"/>
      <c r="U934" s="692"/>
      <c r="V934" s="692"/>
      <c r="W934" s="692"/>
      <c r="X934" s="692"/>
      <c r="Y934" s="692"/>
      <c r="Z934" s="692"/>
    </row>
    <row r="935" spans="1:26" ht="25" customHeight="1">
      <c r="A935" s="692"/>
      <c r="B935" s="692"/>
      <c r="C935" s="692"/>
      <c r="D935" s="692"/>
      <c r="E935" s="692"/>
      <c r="F935" s="692"/>
      <c r="G935" s="692"/>
      <c r="H935" s="692"/>
      <c r="I935" s="692"/>
      <c r="J935" s="692"/>
      <c r="K935" s="692"/>
      <c r="L935" s="692"/>
      <c r="M935" s="692"/>
      <c r="N935" s="692"/>
      <c r="O935" s="692"/>
      <c r="P935" s="692"/>
      <c r="Q935" s="692"/>
      <c r="R935" s="692"/>
      <c r="S935" s="692"/>
      <c r="T935" s="692"/>
      <c r="U935" s="692"/>
      <c r="V935" s="692"/>
      <c r="W935" s="692"/>
      <c r="X935" s="692"/>
      <c r="Y935" s="692"/>
      <c r="Z935" s="692"/>
    </row>
    <row r="936" spans="1:26" ht="25" customHeight="1">
      <c r="A936" s="692"/>
      <c r="B936" s="692"/>
      <c r="C936" s="692"/>
      <c r="D936" s="692"/>
      <c r="E936" s="692"/>
      <c r="F936" s="692"/>
      <c r="G936" s="692"/>
      <c r="H936" s="692"/>
      <c r="I936" s="692"/>
      <c r="J936" s="692"/>
      <c r="K936" s="692"/>
      <c r="L936" s="692"/>
      <c r="M936" s="692"/>
      <c r="N936" s="692"/>
      <c r="O936" s="692"/>
      <c r="P936" s="692"/>
      <c r="Q936" s="692"/>
      <c r="R936" s="692"/>
      <c r="S936" s="692"/>
      <c r="T936" s="692"/>
      <c r="U936" s="692"/>
      <c r="V936" s="692"/>
      <c r="W936" s="692"/>
      <c r="X936" s="692"/>
      <c r="Y936" s="692"/>
      <c r="Z936" s="692"/>
    </row>
    <row r="937" spans="1:26" ht="25" customHeight="1">
      <c r="A937" s="692"/>
      <c r="B937" s="692"/>
      <c r="C937" s="692"/>
      <c r="D937" s="692"/>
      <c r="E937" s="692"/>
      <c r="F937" s="692"/>
      <c r="G937" s="692"/>
      <c r="H937" s="692"/>
      <c r="I937" s="692"/>
      <c r="J937" s="692"/>
      <c r="K937" s="692"/>
      <c r="L937" s="692"/>
      <c r="M937" s="692"/>
      <c r="N937" s="692"/>
      <c r="O937" s="692"/>
      <c r="P937" s="692"/>
      <c r="Q937" s="692"/>
      <c r="R937" s="692"/>
      <c r="S937" s="692"/>
      <c r="T937" s="692"/>
      <c r="U937" s="692"/>
      <c r="V937" s="692"/>
      <c r="W937" s="692"/>
      <c r="X937" s="692"/>
      <c r="Y937" s="692"/>
      <c r="Z937" s="692"/>
    </row>
    <row r="938" spans="1:26" ht="25" customHeight="1">
      <c r="A938" s="692"/>
      <c r="B938" s="692"/>
      <c r="C938" s="692"/>
      <c r="D938" s="692"/>
      <c r="E938" s="692"/>
      <c r="F938" s="692"/>
      <c r="G938" s="692"/>
      <c r="H938" s="692"/>
      <c r="I938" s="692"/>
      <c r="J938" s="692"/>
      <c r="K938" s="692"/>
      <c r="L938" s="692"/>
      <c r="M938" s="692"/>
      <c r="N938" s="692"/>
      <c r="O938" s="692"/>
      <c r="P938" s="692"/>
      <c r="Q938" s="692"/>
      <c r="R938" s="692"/>
      <c r="S938" s="692"/>
      <c r="T938" s="692"/>
      <c r="U938" s="692"/>
      <c r="V938" s="692"/>
      <c r="W938" s="692"/>
      <c r="X938" s="692"/>
      <c r="Y938" s="692"/>
      <c r="Z938" s="692"/>
    </row>
    <row r="939" spans="1:26" ht="25" customHeight="1">
      <c r="A939" s="692"/>
      <c r="B939" s="692"/>
      <c r="C939" s="692"/>
      <c r="D939" s="692"/>
      <c r="E939" s="692"/>
      <c r="F939" s="692"/>
      <c r="G939" s="692"/>
      <c r="H939" s="692"/>
      <c r="I939" s="692"/>
      <c r="J939" s="692"/>
      <c r="K939" s="692"/>
      <c r="L939" s="692"/>
      <c r="M939" s="692"/>
      <c r="N939" s="692"/>
      <c r="O939" s="692"/>
      <c r="P939" s="692"/>
      <c r="Q939" s="692"/>
      <c r="R939" s="692"/>
      <c r="S939" s="692"/>
      <c r="T939" s="692"/>
      <c r="U939" s="692"/>
      <c r="V939" s="692"/>
      <c r="W939" s="692"/>
      <c r="X939" s="692"/>
      <c r="Y939" s="692"/>
      <c r="Z939" s="692"/>
    </row>
    <row r="940" spans="1:26" ht="25" customHeight="1">
      <c r="A940" s="692"/>
      <c r="B940" s="692"/>
      <c r="C940" s="692"/>
      <c r="D940" s="692"/>
      <c r="E940" s="692"/>
      <c r="F940" s="692"/>
      <c r="G940" s="692"/>
      <c r="H940" s="692"/>
      <c r="I940" s="692"/>
      <c r="J940" s="692"/>
      <c r="K940" s="692"/>
      <c r="L940" s="692"/>
      <c r="M940" s="692"/>
      <c r="N940" s="692"/>
      <c r="O940" s="692"/>
      <c r="P940" s="692"/>
      <c r="Q940" s="692"/>
      <c r="R940" s="692"/>
      <c r="S940" s="692"/>
      <c r="T940" s="692"/>
      <c r="U940" s="692"/>
      <c r="V940" s="692"/>
      <c r="W940" s="692"/>
      <c r="X940" s="692"/>
      <c r="Y940" s="692"/>
      <c r="Z940" s="692"/>
    </row>
    <row r="941" spans="1:26" ht="25" customHeight="1">
      <c r="A941" s="692"/>
      <c r="B941" s="692"/>
      <c r="C941" s="692"/>
      <c r="D941" s="692"/>
      <c r="E941" s="692"/>
      <c r="F941" s="692"/>
      <c r="G941" s="692"/>
      <c r="H941" s="692"/>
      <c r="I941" s="692"/>
      <c r="J941" s="692"/>
      <c r="K941" s="692"/>
      <c r="L941" s="692"/>
      <c r="M941" s="692"/>
      <c r="N941" s="692"/>
      <c r="O941" s="692"/>
      <c r="P941" s="692"/>
      <c r="Q941" s="692"/>
      <c r="R941" s="692"/>
      <c r="S941" s="692"/>
      <c r="T941" s="692"/>
      <c r="U941" s="692"/>
      <c r="V941" s="692"/>
      <c r="W941" s="692"/>
      <c r="X941" s="692"/>
      <c r="Y941" s="692"/>
      <c r="Z941" s="692"/>
    </row>
    <row r="942" spans="1:26" ht="25" customHeight="1">
      <c r="A942" s="692"/>
      <c r="B942" s="692"/>
      <c r="C942" s="692"/>
      <c r="D942" s="692"/>
      <c r="E942" s="692"/>
      <c r="F942" s="692"/>
      <c r="G942" s="692"/>
      <c r="H942" s="692"/>
      <c r="I942" s="692"/>
      <c r="J942" s="692"/>
      <c r="K942" s="692"/>
      <c r="L942" s="692"/>
      <c r="M942" s="692"/>
      <c r="N942" s="692"/>
      <c r="O942" s="692"/>
      <c r="P942" s="692"/>
      <c r="Q942" s="692"/>
      <c r="R942" s="692"/>
      <c r="S942" s="692"/>
      <c r="T942" s="692"/>
      <c r="U942" s="692"/>
      <c r="V942" s="692"/>
      <c r="W942" s="692"/>
      <c r="X942" s="692"/>
      <c r="Y942" s="692"/>
      <c r="Z942" s="692"/>
    </row>
    <row r="943" spans="1:26" ht="25" customHeight="1">
      <c r="A943" s="692"/>
      <c r="B943" s="692"/>
      <c r="C943" s="692"/>
      <c r="D943" s="692"/>
      <c r="E943" s="692"/>
      <c r="F943" s="692"/>
      <c r="G943" s="692"/>
      <c r="H943" s="692"/>
      <c r="I943" s="692"/>
      <c r="J943" s="692"/>
      <c r="K943" s="692"/>
      <c r="L943" s="692"/>
      <c r="M943" s="692"/>
      <c r="N943" s="692"/>
      <c r="O943" s="692"/>
      <c r="P943" s="692"/>
      <c r="Q943" s="692"/>
      <c r="R943" s="692"/>
      <c r="S943" s="692"/>
      <c r="T943" s="692"/>
      <c r="U943" s="692"/>
      <c r="V943" s="692"/>
      <c r="W943" s="692"/>
      <c r="X943" s="692"/>
      <c r="Y943" s="692"/>
      <c r="Z943" s="692"/>
    </row>
    <row r="944" spans="1:26" ht="25" customHeight="1">
      <c r="A944" s="692"/>
      <c r="B944" s="692"/>
      <c r="C944" s="692"/>
      <c r="D944" s="692"/>
      <c r="E944" s="692"/>
      <c r="F944" s="692"/>
      <c r="G944" s="692"/>
      <c r="H944" s="692"/>
      <c r="I944" s="692"/>
      <c r="J944" s="692"/>
      <c r="K944" s="692"/>
      <c r="L944" s="692"/>
      <c r="M944" s="692"/>
      <c r="N944" s="692"/>
      <c r="O944" s="692"/>
      <c r="P944" s="692"/>
      <c r="Q944" s="692"/>
      <c r="R944" s="692"/>
      <c r="S944" s="692"/>
      <c r="T944" s="692"/>
      <c r="U944" s="692"/>
      <c r="V944" s="692"/>
      <c r="W944" s="692"/>
      <c r="X944" s="692"/>
      <c r="Y944" s="692"/>
      <c r="Z944" s="692"/>
    </row>
    <row r="945" spans="1:26" ht="25" customHeight="1">
      <c r="A945" s="692"/>
      <c r="B945" s="692"/>
      <c r="C945" s="692"/>
      <c r="D945" s="692"/>
      <c r="E945" s="692"/>
      <c r="F945" s="692"/>
      <c r="G945" s="692"/>
      <c r="H945" s="692"/>
      <c r="I945" s="692"/>
      <c r="J945" s="692"/>
      <c r="K945" s="692"/>
      <c r="L945" s="692"/>
      <c r="M945" s="692"/>
      <c r="N945" s="692"/>
      <c r="O945" s="692"/>
      <c r="P945" s="692"/>
      <c r="Q945" s="692"/>
      <c r="R945" s="692"/>
      <c r="S945" s="692"/>
      <c r="T945" s="692"/>
      <c r="U945" s="692"/>
      <c r="V945" s="692"/>
      <c r="W945" s="692"/>
      <c r="X945" s="692"/>
      <c r="Y945" s="692"/>
      <c r="Z945" s="692"/>
    </row>
    <row r="946" spans="1:26" ht="25" customHeight="1">
      <c r="A946" s="692"/>
      <c r="B946" s="692"/>
      <c r="C946" s="692"/>
      <c r="D946" s="692"/>
      <c r="E946" s="692"/>
      <c r="F946" s="692"/>
      <c r="G946" s="692"/>
      <c r="H946" s="692"/>
      <c r="I946" s="692"/>
      <c r="J946" s="692"/>
      <c r="K946" s="692"/>
      <c r="L946" s="692"/>
      <c r="M946" s="692"/>
      <c r="N946" s="692"/>
      <c r="O946" s="692"/>
      <c r="P946" s="692"/>
      <c r="Q946" s="692"/>
      <c r="R946" s="692"/>
      <c r="S946" s="692"/>
      <c r="T946" s="692"/>
      <c r="U946" s="692"/>
      <c r="V946" s="692"/>
      <c r="W946" s="692"/>
      <c r="X946" s="692"/>
      <c r="Y946" s="692"/>
      <c r="Z946" s="692"/>
    </row>
    <row r="947" spans="1:26" ht="25" customHeight="1">
      <c r="A947" s="692"/>
      <c r="B947" s="692"/>
      <c r="C947" s="692"/>
      <c r="D947" s="692"/>
      <c r="E947" s="692"/>
      <c r="F947" s="692"/>
      <c r="G947" s="692"/>
      <c r="H947" s="692"/>
      <c r="I947" s="692"/>
      <c r="J947" s="692"/>
      <c r="K947" s="692"/>
      <c r="L947" s="692"/>
      <c r="M947" s="692"/>
      <c r="N947" s="692"/>
      <c r="O947" s="692"/>
      <c r="P947" s="692"/>
      <c r="Q947" s="692"/>
      <c r="R947" s="692"/>
      <c r="S947" s="692"/>
      <c r="T947" s="692"/>
      <c r="U947" s="692"/>
      <c r="V947" s="692"/>
      <c r="W947" s="692"/>
      <c r="X947" s="692"/>
      <c r="Y947" s="692"/>
      <c r="Z947" s="692"/>
    </row>
    <row r="948" spans="1:26" ht="25" customHeight="1">
      <c r="A948" s="692"/>
      <c r="B948" s="692"/>
      <c r="C948" s="692"/>
      <c r="D948" s="692"/>
      <c r="E948" s="692"/>
      <c r="F948" s="692"/>
      <c r="G948" s="692"/>
      <c r="H948" s="692"/>
      <c r="I948" s="692"/>
      <c r="J948" s="692"/>
      <c r="K948" s="692"/>
      <c r="L948" s="692"/>
      <c r="M948" s="692"/>
      <c r="N948" s="692"/>
      <c r="O948" s="692"/>
      <c r="P948" s="692"/>
      <c r="Q948" s="692"/>
      <c r="R948" s="692"/>
      <c r="S948" s="692"/>
      <c r="T948" s="692"/>
      <c r="U948" s="692"/>
      <c r="V948" s="692"/>
      <c r="W948" s="692"/>
      <c r="X948" s="692"/>
      <c r="Y948" s="692"/>
      <c r="Z948" s="692"/>
    </row>
    <row r="949" spans="1:26" ht="25" customHeight="1">
      <c r="A949" s="692"/>
      <c r="B949" s="692"/>
      <c r="C949" s="692"/>
      <c r="D949" s="692"/>
      <c r="E949" s="692"/>
      <c r="F949" s="692"/>
      <c r="G949" s="692"/>
      <c r="H949" s="692"/>
      <c r="I949" s="692"/>
      <c r="J949" s="692"/>
      <c r="K949" s="692"/>
      <c r="L949" s="692"/>
      <c r="M949" s="692"/>
      <c r="N949" s="692"/>
      <c r="O949" s="692"/>
      <c r="P949" s="692"/>
      <c r="Q949" s="692"/>
      <c r="R949" s="692"/>
      <c r="S949" s="692"/>
      <c r="T949" s="692"/>
      <c r="U949" s="692"/>
      <c r="V949" s="692"/>
      <c r="W949" s="692"/>
      <c r="X949" s="692"/>
      <c r="Y949" s="692"/>
      <c r="Z949" s="692"/>
    </row>
    <row r="950" spans="1:26" ht="25" customHeight="1">
      <c r="A950" s="692"/>
      <c r="B950" s="692"/>
      <c r="C950" s="692"/>
      <c r="D950" s="692"/>
      <c r="E950" s="692"/>
      <c r="F950" s="692"/>
      <c r="G950" s="692"/>
      <c r="H950" s="692"/>
      <c r="I950" s="692"/>
      <c r="J950" s="692"/>
      <c r="K950" s="692"/>
      <c r="L950" s="692"/>
      <c r="M950" s="692"/>
      <c r="N950" s="692"/>
      <c r="O950" s="692"/>
      <c r="P950" s="692"/>
      <c r="Q950" s="692"/>
      <c r="R950" s="692"/>
      <c r="S950" s="692"/>
      <c r="T950" s="692"/>
      <c r="U950" s="692"/>
      <c r="V950" s="692"/>
      <c r="W950" s="692"/>
      <c r="X950" s="692"/>
      <c r="Y950" s="692"/>
      <c r="Z950" s="692"/>
    </row>
    <row r="951" spans="1:26" ht="25" customHeight="1">
      <c r="A951" s="692"/>
      <c r="B951" s="692"/>
      <c r="C951" s="692"/>
      <c r="D951" s="692"/>
      <c r="E951" s="692"/>
      <c r="F951" s="692"/>
      <c r="G951" s="692"/>
      <c r="H951" s="692"/>
      <c r="I951" s="692"/>
      <c r="J951" s="692"/>
      <c r="K951" s="692"/>
      <c r="L951" s="692"/>
      <c r="M951" s="692"/>
      <c r="N951" s="692"/>
      <c r="O951" s="692"/>
      <c r="P951" s="692"/>
      <c r="Q951" s="692"/>
      <c r="R951" s="692"/>
      <c r="S951" s="692"/>
      <c r="T951" s="692"/>
      <c r="U951" s="692"/>
      <c r="V951" s="692"/>
      <c r="W951" s="692"/>
      <c r="X951" s="692"/>
      <c r="Y951" s="692"/>
      <c r="Z951" s="692"/>
    </row>
    <row r="952" spans="1:26" ht="25" customHeight="1">
      <c r="A952" s="692"/>
      <c r="B952" s="692"/>
      <c r="C952" s="692"/>
      <c r="D952" s="692"/>
      <c r="E952" s="692"/>
      <c r="F952" s="692"/>
      <c r="G952" s="692"/>
      <c r="H952" s="692"/>
      <c r="I952" s="692"/>
      <c r="J952" s="692"/>
      <c r="K952" s="692"/>
      <c r="L952" s="692"/>
      <c r="M952" s="692"/>
      <c r="N952" s="692"/>
      <c r="O952" s="692"/>
      <c r="P952" s="692"/>
      <c r="Q952" s="692"/>
      <c r="R952" s="692"/>
      <c r="S952" s="692"/>
      <c r="T952" s="692"/>
      <c r="U952" s="692"/>
      <c r="V952" s="692"/>
      <c r="W952" s="692"/>
      <c r="X952" s="692"/>
      <c r="Y952" s="692"/>
      <c r="Z952" s="692"/>
    </row>
    <row r="953" spans="1:26" ht="25" customHeight="1">
      <c r="A953" s="692"/>
      <c r="B953" s="692"/>
      <c r="C953" s="692"/>
      <c r="D953" s="692"/>
      <c r="E953" s="692"/>
      <c r="F953" s="692"/>
      <c r="G953" s="692"/>
      <c r="H953" s="692"/>
      <c r="I953" s="692"/>
      <c r="J953" s="692"/>
      <c r="K953" s="692"/>
      <c r="L953" s="692"/>
      <c r="M953" s="692"/>
      <c r="N953" s="692"/>
      <c r="O953" s="692"/>
      <c r="P953" s="692"/>
      <c r="Q953" s="692"/>
      <c r="R953" s="692"/>
      <c r="S953" s="692"/>
      <c r="T953" s="692"/>
      <c r="U953" s="692"/>
      <c r="V953" s="692"/>
      <c r="W953" s="692"/>
      <c r="X953" s="692"/>
      <c r="Y953" s="692"/>
      <c r="Z953" s="692"/>
    </row>
    <row r="954" spans="1:26" ht="25" customHeight="1">
      <c r="A954" s="692"/>
      <c r="B954" s="692"/>
      <c r="C954" s="692"/>
      <c r="D954" s="692"/>
      <c r="E954" s="692"/>
      <c r="F954" s="692"/>
      <c r="G954" s="692"/>
      <c r="H954" s="692"/>
      <c r="I954" s="692"/>
      <c r="J954" s="692"/>
      <c r="K954" s="692"/>
      <c r="L954" s="692"/>
      <c r="M954" s="692"/>
      <c r="N954" s="692"/>
      <c r="O954" s="692"/>
      <c r="P954" s="692"/>
      <c r="Q954" s="692"/>
      <c r="R954" s="692"/>
      <c r="S954" s="692"/>
      <c r="T954" s="692"/>
      <c r="U954" s="692"/>
      <c r="V954" s="692"/>
      <c r="W954" s="692"/>
      <c r="X954" s="692"/>
      <c r="Y954" s="692"/>
      <c r="Z954" s="692"/>
    </row>
    <row r="955" spans="1:26" ht="25" customHeight="1">
      <c r="A955" s="692"/>
      <c r="B955" s="692"/>
      <c r="C955" s="692"/>
      <c r="D955" s="692"/>
      <c r="E955" s="692"/>
      <c r="F955" s="692"/>
      <c r="G955" s="692"/>
      <c r="H955" s="692"/>
      <c r="I955" s="692"/>
      <c r="J955" s="692"/>
      <c r="K955" s="692"/>
      <c r="L955" s="692"/>
      <c r="M955" s="692"/>
      <c r="N955" s="692"/>
      <c r="O955" s="692"/>
      <c r="P955" s="692"/>
      <c r="Q955" s="692"/>
      <c r="R955" s="692"/>
      <c r="S955" s="692"/>
      <c r="T955" s="692"/>
      <c r="U955" s="692"/>
      <c r="V955" s="692"/>
      <c r="W955" s="692"/>
      <c r="X955" s="692"/>
      <c r="Y955" s="692"/>
      <c r="Z955" s="692"/>
    </row>
    <row r="956" spans="1:26" ht="25" customHeight="1">
      <c r="A956" s="692"/>
      <c r="B956" s="692"/>
      <c r="C956" s="692"/>
      <c r="D956" s="692"/>
      <c r="E956" s="692"/>
      <c r="F956" s="692"/>
      <c r="G956" s="692"/>
      <c r="H956" s="692"/>
      <c r="I956" s="692"/>
      <c r="J956" s="692"/>
      <c r="K956" s="692"/>
      <c r="L956" s="692"/>
      <c r="M956" s="692"/>
      <c r="N956" s="692"/>
      <c r="O956" s="692"/>
      <c r="P956" s="692"/>
      <c r="Q956" s="692"/>
      <c r="R956" s="692"/>
      <c r="S956" s="692"/>
      <c r="T956" s="692"/>
      <c r="U956" s="692"/>
      <c r="V956" s="692"/>
      <c r="W956" s="692"/>
      <c r="X956" s="692"/>
      <c r="Y956" s="692"/>
      <c r="Z956" s="692"/>
    </row>
    <row r="957" spans="1:26" ht="25" customHeight="1">
      <c r="A957" s="692"/>
      <c r="B957" s="692"/>
      <c r="C957" s="692"/>
      <c r="D957" s="692"/>
      <c r="E957" s="692"/>
      <c r="F957" s="692"/>
      <c r="G957" s="692"/>
      <c r="H957" s="692"/>
      <c r="I957" s="692"/>
      <c r="J957" s="692"/>
      <c r="K957" s="692"/>
      <c r="L957" s="692"/>
      <c r="M957" s="692"/>
      <c r="N957" s="692"/>
      <c r="O957" s="692"/>
      <c r="P957" s="692"/>
      <c r="Q957" s="692"/>
      <c r="R957" s="692"/>
      <c r="S957" s="692"/>
      <c r="T957" s="692"/>
      <c r="U957" s="692"/>
      <c r="V957" s="692"/>
      <c r="W957" s="692"/>
      <c r="X957" s="692"/>
      <c r="Y957" s="692"/>
      <c r="Z957" s="692"/>
    </row>
    <row r="958" spans="1:26" ht="25" customHeight="1">
      <c r="A958" s="692"/>
      <c r="B958" s="692"/>
      <c r="C958" s="692"/>
      <c r="D958" s="692"/>
      <c r="E958" s="692"/>
      <c r="F958" s="692"/>
      <c r="G958" s="692"/>
      <c r="H958" s="692"/>
      <c r="I958" s="692"/>
      <c r="J958" s="692"/>
      <c r="K958" s="692"/>
      <c r="L958" s="692"/>
      <c r="M958" s="692"/>
      <c r="N958" s="692"/>
      <c r="O958" s="692"/>
      <c r="P958" s="692"/>
      <c r="Q958" s="692"/>
      <c r="R958" s="692"/>
      <c r="S958" s="692"/>
      <c r="T958" s="692"/>
      <c r="U958" s="692"/>
      <c r="V958" s="692"/>
      <c r="W958" s="692"/>
      <c r="X958" s="692"/>
      <c r="Y958" s="692"/>
      <c r="Z958" s="692"/>
    </row>
    <row r="959" spans="1:26" ht="25" customHeight="1">
      <c r="A959" s="692"/>
      <c r="B959" s="692"/>
      <c r="C959" s="692"/>
      <c r="D959" s="692"/>
      <c r="E959" s="692"/>
      <c r="F959" s="692"/>
      <c r="G959" s="692"/>
      <c r="H959" s="692"/>
      <c r="I959" s="692"/>
      <c r="J959" s="692"/>
      <c r="K959" s="692"/>
      <c r="L959" s="692"/>
      <c r="M959" s="692"/>
      <c r="N959" s="692"/>
      <c r="O959" s="692"/>
      <c r="P959" s="692"/>
      <c r="Q959" s="692"/>
      <c r="R959" s="692"/>
      <c r="S959" s="692"/>
      <c r="T959" s="692"/>
      <c r="U959" s="692"/>
      <c r="V959" s="692"/>
      <c r="W959" s="692"/>
      <c r="X959" s="692"/>
      <c r="Y959" s="692"/>
      <c r="Z959" s="692"/>
    </row>
    <row r="960" spans="1:26" ht="25" customHeight="1">
      <c r="A960" s="692"/>
      <c r="B960" s="692"/>
      <c r="C960" s="692"/>
      <c r="D960" s="692"/>
      <c r="E960" s="692"/>
      <c r="F960" s="692"/>
      <c r="G960" s="692"/>
      <c r="H960" s="692"/>
      <c r="I960" s="692"/>
      <c r="J960" s="692"/>
      <c r="K960" s="692"/>
      <c r="L960" s="692"/>
      <c r="M960" s="692"/>
      <c r="N960" s="692"/>
      <c r="O960" s="692"/>
      <c r="P960" s="692"/>
      <c r="Q960" s="692"/>
      <c r="R960" s="692"/>
      <c r="S960" s="692"/>
      <c r="T960" s="692"/>
      <c r="U960" s="692"/>
      <c r="V960" s="692"/>
      <c r="W960" s="692"/>
      <c r="X960" s="692"/>
      <c r="Y960" s="692"/>
      <c r="Z960" s="692"/>
    </row>
    <row r="961" spans="1:26" ht="25" customHeight="1">
      <c r="A961" s="692"/>
      <c r="B961" s="692"/>
      <c r="C961" s="692"/>
      <c r="D961" s="692"/>
      <c r="E961" s="692"/>
      <c r="F961" s="692"/>
      <c r="G961" s="692"/>
      <c r="H961" s="692"/>
      <c r="I961" s="692"/>
      <c r="J961" s="692"/>
      <c r="K961" s="692"/>
      <c r="L961" s="692"/>
      <c r="M961" s="692"/>
      <c r="N961" s="692"/>
      <c r="O961" s="692"/>
      <c r="P961" s="692"/>
      <c r="Q961" s="692"/>
      <c r="R961" s="692"/>
      <c r="S961" s="692"/>
      <c r="T961" s="692"/>
      <c r="U961" s="692"/>
      <c r="V961" s="692"/>
      <c r="W961" s="692"/>
      <c r="X961" s="692"/>
      <c r="Y961" s="692"/>
      <c r="Z961" s="692"/>
    </row>
    <row r="962" spans="1:26" ht="25" customHeight="1">
      <c r="A962" s="692"/>
      <c r="B962" s="692"/>
      <c r="C962" s="692"/>
      <c r="D962" s="692"/>
      <c r="E962" s="692"/>
      <c r="F962" s="692"/>
      <c r="G962" s="692"/>
      <c r="H962" s="692"/>
      <c r="I962" s="692"/>
      <c r="J962" s="692"/>
      <c r="K962" s="692"/>
      <c r="L962" s="692"/>
      <c r="M962" s="692"/>
      <c r="N962" s="692"/>
      <c r="O962" s="692"/>
      <c r="P962" s="692"/>
      <c r="Q962" s="692"/>
      <c r="R962" s="692"/>
      <c r="S962" s="692"/>
      <c r="T962" s="692"/>
      <c r="U962" s="692"/>
      <c r="V962" s="692"/>
      <c r="W962" s="692"/>
      <c r="X962" s="692"/>
      <c r="Y962" s="692"/>
      <c r="Z962" s="692"/>
    </row>
    <row r="963" spans="1:26" ht="25" customHeight="1">
      <c r="A963" s="692"/>
      <c r="B963" s="692"/>
      <c r="C963" s="692"/>
      <c r="D963" s="692"/>
      <c r="E963" s="692"/>
      <c r="F963" s="692"/>
      <c r="G963" s="692"/>
      <c r="H963" s="692"/>
      <c r="I963" s="692"/>
      <c r="J963" s="692"/>
      <c r="K963" s="692"/>
      <c r="L963" s="692"/>
      <c r="M963" s="692"/>
      <c r="N963" s="692"/>
      <c r="O963" s="692"/>
      <c r="P963" s="692"/>
      <c r="Q963" s="692"/>
      <c r="R963" s="692"/>
      <c r="S963" s="692"/>
      <c r="T963" s="692"/>
      <c r="U963" s="692"/>
      <c r="V963" s="692"/>
      <c r="W963" s="692"/>
      <c r="X963" s="692"/>
      <c r="Y963" s="692"/>
      <c r="Z963" s="692"/>
    </row>
    <row r="964" spans="1:26" ht="25" customHeight="1">
      <c r="A964" s="692"/>
      <c r="B964" s="692"/>
      <c r="C964" s="692"/>
      <c r="D964" s="692"/>
      <c r="E964" s="692"/>
      <c r="F964" s="692"/>
      <c r="G964" s="692"/>
      <c r="H964" s="692"/>
      <c r="I964" s="692"/>
      <c r="J964" s="692"/>
      <c r="K964" s="692"/>
      <c r="L964" s="692"/>
      <c r="M964" s="692"/>
      <c r="N964" s="692"/>
      <c r="O964" s="692"/>
      <c r="P964" s="692"/>
      <c r="Q964" s="692"/>
      <c r="R964" s="692"/>
      <c r="S964" s="692"/>
      <c r="T964" s="692"/>
      <c r="U964" s="692"/>
      <c r="V964" s="692"/>
      <c r="W964" s="692"/>
      <c r="X964" s="692"/>
      <c r="Y964" s="692"/>
      <c r="Z964" s="692"/>
    </row>
    <row r="965" spans="1:26" ht="25" customHeight="1">
      <c r="A965" s="692"/>
      <c r="B965" s="692"/>
      <c r="C965" s="692"/>
      <c r="D965" s="692"/>
      <c r="E965" s="692"/>
      <c r="F965" s="692"/>
      <c r="G965" s="692"/>
      <c r="H965" s="692"/>
      <c r="I965" s="692"/>
      <c r="J965" s="692"/>
      <c r="K965" s="692"/>
      <c r="L965" s="692"/>
      <c r="M965" s="692"/>
      <c r="N965" s="692"/>
      <c r="O965" s="692"/>
      <c r="P965" s="692"/>
      <c r="Q965" s="692"/>
      <c r="R965" s="692"/>
      <c r="S965" s="692"/>
      <c r="T965" s="692"/>
      <c r="U965" s="692"/>
      <c r="V965" s="692"/>
      <c r="W965" s="692"/>
      <c r="X965" s="692"/>
      <c r="Y965" s="692"/>
      <c r="Z965" s="692"/>
    </row>
    <row r="966" spans="1:26" ht="25" customHeight="1">
      <c r="A966" s="692"/>
      <c r="B966" s="692"/>
      <c r="C966" s="692"/>
      <c r="D966" s="692"/>
      <c r="E966" s="692"/>
      <c r="F966" s="692"/>
      <c r="G966" s="692"/>
      <c r="H966" s="692"/>
      <c r="I966" s="692"/>
      <c r="J966" s="692"/>
      <c r="K966" s="692"/>
      <c r="L966" s="692"/>
      <c r="M966" s="692"/>
      <c r="N966" s="692"/>
      <c r="O966" s="692"/>
      <c r="P966" s="692"/>
      <c r="Q966" s="692"/>
      <c r="R966" s="692"/>
      <c r="S966" s="692"/>
      <c r="T966" s="692"/>
      <c r="U966" s="692"/>
      <c r="V966" s="692"/>
      <c r="W966" s="692"/>
      <c r="X966" s="692"/>
      <c r="Y966" s="692"/>
      <c r="Z966" s="692"/>
    </row>
    <row r="967" spans="1:26" ht="25" customHeight="1">
      <c r="A967" s="692"/>
      <c r="B967" s="692"/>
      <c r="C967" s="692"/>
      <c r="D967" s="692"/>
      <c r="E967" s="692"/>
      <c r="F967" s="692"/>
      <c r="G967" s="692"/>
      <c r="H967" s="692"/>
      <c r="I967" s="692"/>
      <c r="J967" s="692"/>
      <c r="K967" s="692"/>
      <c r="L967" s="692"/>
      <c r="M967" s="692"/>
      <c r="N967" s="692"/>
      <c r="O967" s="692"/>
      <c r="P967" s="692"/>
      <c r="Q967" s="692"/>
      <c r="R967" s="692"/>
      <c r="S967" s="692"/>
      <c r="T967" s="692"/>
      <c r="U967" s="692"/>
      <c r="V967" s="692"/>
      <c r="W967" s="692"/>
      <c r="X967" s="692"/>
      <c r="Y967" s="692"/>
      <c r="Z967" s="692"/>
    </row>
    <row r="968" spans="1:26" ht="25" customHeight="1">
      <c r="A968" s="692"/>
      <c r="B968" s="692"/>
      <c r="C968" s="692"/>
      <c r="D968" s="692"/>
      <c r="E968" s="692"/>
      <c r="F968" s="692"/>
      <c r="G968" s="692"/>
      <c r="H968" s="692"/>
      <c r="I968" s="692"/>
      <c r="J968" s="692"/>
      <c r="K968" s="692"/>
      <c r="L968" s="692"/>
      <c r="M968" s="692"/>
      <c r="N968" s="692"/>
      <c r="O968" s="692"/>
      <c r="P968" s="692"/>
      <c r="Q968" s="692"/>
      <c r="R968" s="692"/>
      <c r="S968" s="692"/>
      <c r="T968" s="692"/>
      <c r="U968" s="692"/>
      <c r="V968" s="692"/>
      <c r="W968" s="692"/>
      <c r="X968" s="692"/>
      <c r="Y968" s="692"/>
      <c r="Z968" s="692"/>
    </row>
    <row r="969" spans="1:26" ht="25" customHeight="1">
      <c r="A969" s="692"/>
      <c r="B969" s="692"/>
      <c r="C969" s="692"/>
      <c r="D969" s="692"/>
      <c r="E969" s="692"/>
      <c r="F969" s="692"/>
      <c r="G969" s="692"/>
      <c r="H969" s="692"/>
      <c r="I969" s="692"/>
      <c r="J969" s="692"/>
      <c r="K969" s="692"/>
      <c r="L969" s="692"/>
      <c r="M969" s="692"/>
      <c r="N969" s="692"/>
      <c r="O969" s="692"/>
      <c r="P969" s="692"/>
      <c r="Q969" s="692"/>
      <c r="R969" s="692"/>
      <c r="S969" s="692"/>
      <c r="T969" s="692"/>
      <c r="U969" s="692"/>
      <c r="V969" s="692"/>
      <c r="W969" s="692"/>
      <c r="X969" s="692"/>
      <c r="Y969" s="692"/>
      <c r="Z969" s="692"/>
    </row>
    <row r="970" spans="1:26" ht="25" customHeight="1">
      <c r="A970" s="692"/>
      <c r="B970" s="692"/>
      <c r="C970" s="692"/>
      <c r="D970" s="692"/>
      <c r="E970" s="692"/>
      <c r="F970" s="692"/>
      <c r="G970" s="692"/>
      <c r="H970" s="692"/>
      <c r="I970" s="692"/>
      <c r="J970" s="692"/>
      <c r="K970" s="692"/>
      <c r="L970" s="692"/>
      <c r="M970" s="692"/>
      <c r="N970" s="692"/>
      <c r="O970" s="692"/>
      <c r="P970" s="692"/>
      <c r="Q970" s="692"/>
      <c r="R970" s="692"/>
      <c r="S970" s="692"/>
      <c r="T970" s="692"/>
      <c r="U970" s="692"/>
      <c r="V970" s="692"/>
      <c r="W970" s="692"/>
      <c r="X970" s="692"/>
      <c r="Y970" s="692"/>
      <c r="Z970" s="692"/>
    </row>
    <row r="971" spans="1:26" ht="25" customHeight="1">
      <c r="A971" s="692"/>
      <c r="B971" s="692"/>
      <c r="C971" s="692"/>
      <c r="D971" s="692"/>
      <c r="E971" s="692"/>
      <c r="F971" s="692"/>
      <c r="G971" s="692"/>
      <c r="H971" s="692"/>
      <c r="I971" s="692"/>
      <c r="J971" s="692"/>
      <c r="K971" s="692"/>
      <c r="L971" s="692"/>
      <c r="M971" s="692"/>
      <c r="N971" s="692"/>
      <c r="O971" s="692"/>
      <c r="P971" s="692"/>
      <c r="Q971" s="692"/>
      <c r="R971" s="692"/>
      <c r="S971" s="692"/>
      <c r="T971" s="692"/>
      <c r="U971" s="692"/>
      <c r="V971" s="692"/>
      <c r="W971" s="692"/>
      <c r="X971" s="692"/>
      <c r="Y971" s="692"/>
      <c r="Z971" s="692"/>
    </row>
    <row r="972" spans="1:26" ht="25" customHeight="1">
      <c r="A972" s="692"/>
      <c r="B972" s="692"/>
      <c r="C972" s="692"/>
      <c r="D972" s="692"/>
      <c r="E972" s="692"/>
      <c r="F972" s="692"/>
      <c r="G972" s="692"/>
      <c r="H972" s="692"/>
      <c r="I972" s="692"/>
      <c r="J972" s="692"/>
      <c r="K972" s="692"/>
      <c r="L972" s="692"/>
      <c r="M972" s="692"/>
      <c r="N972" s="692"/>
      <c r="O972" s="692"/>
      <c r="P972" s="692"/>
      <c r="Q972" s="692"/>
      <c r="R972" s="692"/>
      <c r="S972" s="692"/>
      <c r="T972" s="692"/>
      <c r="U972" s="692"/>
      <c r="V972" s="692"/>
      <c r="W972" s="692"/>
      <c r="X972" s="692"/>
      <c r="Y972" s="692"/>
      <c r="Z972" s="692"/>
    </row>
    <row r="973" spans="1:26" ht="25" customHeight="1">
      <c r="A973" s="692"/>
      <c r="B973" s="692"/>
      <c r="C973" s="692"/>
      <c r="D973" s="692"/>
      <c r="E973" s="692"/>
      <c r="F973" s="692"/>
      <c r="G973" s="692"/>
      <c r="H973" s="692"/>
      <c r="I973" s="692"/>
      <c r="J973" s="692"/>
      <c r="K973" s="692"/>
      <c r="L973" s="692"/>
      <c r="M973" s="692"/>
      <c r="N973" s="692"/>
      <c r="O973" s="692"/>
      <c r="P973" s="692"/>
      <c r="Q973" s="692"/>
      <c r="R973" s="692"/>
      <c r="S973" s="692"/>
      <c r="T973" s="692"/>
      <c r="U973" s="692"/>
      <c r="V973" s="692"/>
      <c r="W973" s="692"/>
      <c r="X973" s="692"/>
      <c r="Y973" s="692"/>
      <c r="Z973" s="692"/>
    </row>
    <row r="974" spans="1:26" ht="25" customHeight="1">
      <c r="A974" s="692"/>
      <c r="B974" s="692"/>
      <c r="C974" s="692"/>
      <c r="D974" s="692"/>
      <c r="E974" s="692"/>
      <c r="F974" s="692"/>
      <c r="G974" s="692"/>
      <c r="H974" s="692"/>
      <c r="I974" s="692"/>
      <c r="J974" s="692"/>
      <c r="K974" s="692"/>
      <c r="L974" s="692"/>
      <c r="M974" s="692"/>
      <c r="N974" s="692"/>
      <c r="O974" s="692"/>
      <c r="P974" s="692"/>
      <c r="Q974" s="692"/>
      <c r="R974" s="692"/>
      <c r="S974" s="692"/>
      <c r="T974" s="692"/>
      <c r="U974" s="692"/>
      <c r="V974" s="692"/>
      <c r="W974" s="692"/>
      <c r="X974" s="692"/>
      <c r="Y974" s="692"/>
      <c r="Z974" s="692"/>
    </row>
    <row r="975" spans="1:26" ht="25" customHeight="1">
      <c r="A975" s="692"/>
      <c r="B975" s="692"/>
      <c r="C975" s="692"/>
      <c r="D975" s="692"/>
      <c r="E975" s="692"/>
      <c r="F975" s="692"/>
      <c r="G975" s="692"/>
      <c r="H975" s="692"/>
      <c r="I975" s="692"/>
      <c r="J975" s="692"/>
      <c r="K975" s="692"/>
      <c r="L975" s="692"/>
      <c r="M975" s="692"/>
      <c r="N975" s="692"/>
      <c r="O975" s="692"/>
      <c r="P975" s="692"/>
      <c r="Q975" s="692"/>
      <c r="R975" s="692"/>
      <c r="S975" s="692"/>
      <c r="T975" s="692"/>
      <c r="U975" s="692"/>
      <c r="V975" s="692"/>
      <c r="W975" s="692"/>
      <c r="X975" s="692"/>
      <c r="Y975" s="692"/>
      <c r="Z975" s="692"/>
    </row>
    <row r="976" spans="1:26" ht="25" customHeight="1">
      <c r="A976" s="692"/>
      <c r="B976" s="692"/>
      <c r="C976" s="692"/>
      <c r="D976" s="692"/>
      <c r="E976" s="692"/>
      <c r="F976" s="692"/>
      <c r="G976" s="692"/>
      <c r="H976" s="692"/>
      <c r="I976" s="692"/>
      <c r="J976" s="692"/>
      <c r="K976" s="692"/>
      <c r="L976" s="692"/>
      <c r="M976" s="692"/>
      <c r="N976" s="692"/>
      <c r="O976" s="692"/>
      <c r="P976" s="692"/>
      <c r="Q976" s="692"/>
      <c r="R976" s="692"/>
      <c r="S976" s="692"/>
      <c r="T976" s="692"/>
      <c r="U976" s="692"/>
      <c r="V976" s="692"/>
      <c r="W976" s="692"/>
      <c r="X976" s="692"/>
      <c r="Y976" s="692"/>
      <c r="Z976" s="692"/>
    </row>
    <row r="977" spans="1:26" ht="25" customHeight="1">
      <c r="A977" s="692"/>
      <c r="B977" s="692"/>
      <c r="C977" s="692"/>
      <c r="D977" s="692"/>
      <c r="E977" s="692"/>
      <c r="F977" s="692"/>
      <c r="G977" s="692"/>
      <c r="H977" s="692"/>
      <c r="I977" s="692"/>
      <c r="J977" s="692"/>
      <c r="K977" s="692"/>
      <c r="L977" s="692"/>
      <c r="M977" s="692"/>
      <c r="N977" s="692"/>
      <c r="O977" s="692"/>
      <c r="P977" s="692"/>
      <c r="Q977" s="692"/>
      <c r="R977" s="692"/>
      <c r="S977" s="692"/>
      <c r="T977" s="692"/>
      <c r="U977" s="692"/>
      <c r="V977" s="692"/>
      <c r="W977" s="692"/>
      <c r="X977" s="692"/>
      <c r="Y977" s="692"/>
      <c r="Z977" s="692"/>
    </row>
    <row r="978" spans="1:26" ht="25" customHeight="1">
      <c r="A978" s="692"/>
      <c r="B978" s="692"/>
      <c r="C978" s="692"/>
      <c r="D978" s="692"/>
      <c r="E978" s="692"/>
      <c r="F978" s="692"/>
      <c r="G978" s="692"/>
      <c r="H978" s="692"/>
      <c r="I978" s="692"/>
      <c r="J978" s="692"/>
      <c r="K978" s="692"/>
      <c r="L978" s="692"/>
      <c r="M978" s="692"/>
      <c r="N978" s="692"/>
      <c r="O978" s="692"/>
      <c r="P978" s="692"/>
      <c r="Q978" s="692"/>
      <c r="R978" s="692"/>
      <c r="S978" s="692"/>
      <c r="T978" s="692"/>
      <c r="U978" s="692"/>
      <c r="V978" s="692"/>
      <c r="W978" s="692"/>
      <c r="X978" s="692"/>
      <c r="Y978" s="692"/>
      <c r="Z978" s="692"/>
    </row>
    <row r="979" spans="1:26" ht="25" customHeight="1">
      <c r="A979" s="692"/>
      <c r="B979" s="692"/>
      <c r="C979" s="692"/>
      <c r="D979" s="692"/>
      <c r="E979" s="692"/>
      <c r="F979" s="692"/>
      <c r="G979" s="692"/>
      <c r="H979" s="692"/>
      <c r="I979" s="692"/>
      <c r="J979" s="692"/>
      <c r="K979" s="692"/>
      <c r="L979" s="692"/>
      <c r="M979" s="692"/>
      <c r="N979" s="692"/>
      <c r="O979" s="692"/>
      <c r="P979" s="692"/>
      <c r="Q979" s="692"/>
      <c r="R979" s="692"/>
      <c r="S979" s="692"/>
      <c r="T979" s="692"/>
      <c r="U979" s="692"/>
      <c r="V979" s="692"/>
      <c r="W979" s="692"/>
      <c r="X979" s="692"/>
      <c r="Y979" s="692"/>
      <c r="Z979" s="692"/>
    </row>
    <row r="980" spans="1:26" ht="25" customHeight="1">
      <c r="A980" s="692"/>
      <c r="B980" s="692"/>
      <c r="C980" s="692"/>
      <c r="D980" s="692"/>
      <c r="E980" s="692"/>
      <c r="F980" s="692"/>
      <c r="G980" s="692"/>
      <c r="H980" s="692"/>
      <c r="I980" s="692"/>
      <c r="J980" s="692"/>
      <c r="K980" s="692"/>
      <c r="L980" s="692"/>
      <c r="M980" s="692"/>
      <c r="N980" s="692"/>
      <c r="O980" s="692"/>
      <c r="P980" s="692"/>
      <c r="Q980" s="692"/>
      <c r="R980" s="692"/>
      <c r="S980" s="692"/>
      <c r="T980" s="692"/>
      <c r="U980" s="692"/>
      <c r="V980" s="692"/>
      <c r="W980" s="692"/>
      <c r="X980" s="692"/>
      <c r="Y980" s="692"/>
      <c r="Z980" s="692"/>
    </row>
    <row r="981" spans="1:26" ht="25" customHeight="1">
      <c r="A981" s="692"/>
      <c r="B981" s="692"/>
      <c r="C981" s="692"/>
      <c r="D981" s="692"/>
      <c r="E981" s="692"/>
      <c r="F981" s="692"/>
      <c r="G981" s="692"/>
      <c r="H981" s="692"/>
      <c r="I981" s="692"/>
      <c r="J981" s="692"/>
      <c r="K981" s="692"/>
      <c r="L981" s="692"/>
      <c r="M981" s="692"/>
      <c r="N981" s="692"/>
      <c r="O981" s="692"/>
      <c r="P981" s="692"/>
      <c r="Q981" s="692"/>
      <c r="R981" s="692"/>
      <c r="S981" s="692"/>
      <c r="T981" s="692"/>
      <c r="U981" s="692"/>
      <c r="V981" s="692"/>
      <c r="W981" s="692"/>
      <c r="X981" s="692"/>
      <c r="Y981" s="692"/>
      <c r="Z981" s="692"/>
    </row>
    <row r="982" spans="1:26" ht="25" customHeight="1">
      <c r="A982" s="692"/>
      <c r="B982" s="692"/>
      <c r="C982" s="692"/>
      <c r="D982" s="692"/>
      <c r="E982" s="692"/>
      <c r="F982" s="692"/>
      <c r="G982" s="692"/>
      <c r="H982" s="692"/>
      <c r="I982" s="692"/>
      <c r="J982" s="692"/>
      <c r="K982" s="692"/>
      <c r="L982" s="692"/>
      <c r="M982" s="692"/>
      <c r="N982" s="692"/>
      <c r="O982" s="692"/>
      <c r="P982" s="692"/>
      <c r="Q982" s="692"/>
      <c r="R982" s="692"/>
      <c r="S982" s="692"/>
      <c r="T982" s="692"/>
      <c r="U982" s="692"/>
      <c r="V982" s="692"/>
      <c r="W982" s="692"/>
      <c r="X982" s="692"/>
      <c r="Y982" s="692"/>
      <c r="Z982" s="692"/>
    </row>
    <row r="983" spans="1:26" ht="25" customHeight="1">
      <c r="A983" s="692"/>
      <c r="B983" s="692"/>
      <c r="C983" s="692"/>
      <c r="D983" s="692"/>
      <c r="E983" s="692"/>
      <c r="F983" s="692"/>
      <c r="G983" s="692"/>
      <c r="H983" s="692"/>
      <c r="I983" s="692"/>
      <c r="J983" s="692"/>
      <c r="K983" s="692"/>
      <c r="L983" s="692"/>
      <c r="M983" s="692"/>
      <c r="N983" s="692"/>
      <c r="O983" s="692"/>
      <c r="P983" s="692"/>
      <c r="Q983" s="692"/>
      <c r="R983" s="692"/>
      <c r="S983" s="692"/>
      <c r="T983" s="692"/>
      <c r="U983" s="692"/>
      <c r="V983" s="692"/>
      <c r="W983" s="692"/>
      <c r="X983" s="692"/>
      <c r="Y983" s="692"/>
      <c r="Z983" s="692"/>
    </row>
    <row r="984" spans="1:26" ht="25" customHeight="1">
      <c r="A984" s="692"/>
      <c r="B984" s="692"/>
      <c r="C984" s="692"/>
      <c r="D984" s="692"/>
      <c r="E984" s="692"/>
      <c r="F984" s="692"/>
      <c r="G984" s="692"/>
      <c r="H984" s="692"/>
      <c r="I984" s="692"/>
      <c r="J984" s="692"/>
      <c r="K984" s="692"/>
      <c r="L984" s="692"/>
      <c r="M984" s="692"/>
      <c r="N984" s="692"/>
      <c r="O984" s="692"/>
      <c r="P984" s="692"/>
      <c r="Q984" s="692"/>
      <c r="R984" s="692"/>
      <c r="S984" s="692"/>
      <c r="T984" s="692"/>
      <c r="U984" s="692"/>
      <c r="V984" s="692"/>
      <c r="W984" s="692"/>
      <c r="X984" s="692"/>
      <c r="Y984" s="692"/>
      <c r="Z984" s="692"/>
    </row>
    <row r="985" spans="1:26" ht="25" customHeight="1">
      <c r="A985" s="692"/>
      <c r="B985" s="692"/>
      <c r="C985" s="692"/>
      <c r="D985" s="692"/>
      <c r="E985" s="692"/>
      <c r="F985" s="692"/>
      <c r="G985" s="692"/>
      <c r="H985" s="692"/>
      <c r="I985" s="692"/>
      <c r="J985" s="692"/>
      <c r="K985" s="692"/>
      <c r="L985" s="692"/>
      <c r="M985" s="692"/>
      <c r="N985" s="692"/>
      <c r="O985" s="692"/>
      <c r="P985" s="692"/>
      <c r="Q985" s="692"/>
      <c r="R985" s="692"/>
      <c r="S985" s="692"/>
      <c r="T985" s="692"/>
      <c r="U985" s="692"/>
      <c r="V985" s="692"/>
      <c r="W985" s="692"/>
      <c r="X985" s="692"/>
      <c r="Y985" s="692"/>
      <c r="Z985" s="692"/>
    </row>
    <row r="986" spans="1:26" ht="25" customHeight="1">
      <c r="A986" s="692"/>
      <c r="B986" s="692"/>
      <c r="C986" s="692"/>
      <c r="D986" s="692"/>
      <c r="E986" s="692"/>
      <c r="F986" s="692"/>
      <c r="G986" s="692"/>
      <c r="H986" s="692"/>
      <c r="I986" s="692"/>
      <c r="J986" s="692"/>
      <c r="K986" s="692"/>
      <c r="L986" s="692"/>
      <c r="M986" s="692"/>
      <c r="N986" s="692"/>
      <c r="O986" s="692"/>
      <c r="P986" s="692"/>
      <c r="Q986" s="692"/>
      <c r="R986" s="692"/>
      <c r="S986" s="692"/>
      <c r="T986" s="692"/>
      <c r="U986" s="692"/>
      <c r="V986" s="692"/>
      <c r="W986" s="692"/>
      <c r="X986" s="692"/>
      <c r="Y986" s="692"/>
      <c r="Z986" s="692"/>
    </row>
    <row r="987" spans="1:26" ht="25" customHeight="1">
      <c r="A987" s="692"/>
      <c r="B987" s="692"/>
      <c r="C987" s="692"/>
      <c r="D987" s="692"/>
      <c r="E987" s="692"/>
      <c r="F987" s="692"/>
      <c r="G987" s="692"/>
      <c r="H987" s="692"/>
      <c r="I987" s="692"/>
      <c r="J987" s="692"/>
      <c r="K987" s="692"/>
      <c r="L987" s="692"/>
      <c r="M987" s="692"/>
      <c r="N987" s="692"/>
      <c r="O987" s="692"/>
      <c r="P987" s="692"/>
      <c r="Q987" s="692"/>
      <c r="R987" s="692"/>
      <c r="S987" s="692"/>
      <c r="T987" s="692"/>
      <c r="U987" s="692"/>
      <c r="V987" s="692"/>
      <c r="W987" s="692"/>
      <c r="X987" s="692"/>
      <c r="Y987" s="692"/>
      <c r="Z987" s="692"/>
    </row>
    <row r="988" spans="1:26" ht="25" customHeight="1">
      <c r="A988" s="692"/>
      <c r="B988" s="692"/>
      <c r="C988" s="692"/>
      <c r="D988" s="692"/>
      <c r="E988" s="692"/>
      <c r="F988" s="692"/>
      <c r="G988" s="692"/>
      <c r="H988" s="692"/>
      <c r="I988" s="692"/>
      <c r="J988" s="692"/>
      <c r="K988" s="692"/>
      <c r="L988" s="692"/>
      <c r="M988" s="692"/>
      <c r="N988" s="692"/>
      <c r="O988" s="692"/>
      <c r="P988" s="692"/>
      <c r="Q988" s="692"/>
      <c r="R988" s="692"/>
      <c r="S988" s="692"/>
      <c r="T988" s="692"/>
      <c r="U988" s="692"/>
      <c r="V988" s="692"/>
      <c r="W988" s="692"/>
      <c r="X988" s="692"/>
      <c r="Y988" s="692"/>
      <c r="Z988" s="692"/>
    </row>
    <row r="989" spans="1:26" ht="25" customHeight="1">
      <c r="A989" s="692"/>
      <c r="B989" s="692"/>
      <c r="C989" s="692"/>
      <c r="D989" s="692"/>
      <c r="E989" s="692"/>
      <c r="F989" s="692"/>
      <c r="G989" s="692"/>
      <c r="H989" s="692"/>
      <c r="I989" s="692"/>
      <c r="J989" s="692"/>
      <c r="K989" s="692"/>
      <c r="L989" s="692"/>
      <c r="M989" s="692"/>
      <c r="N989" s="692"/>
      <c r="O989" s="692"/>
      <c r="P989" s="692"/>
      <c r="Q989" s="692"/>
      <c r="R989" s="692"/>
      <c r="S989" s="692"/>
      <c r="T989" s="692"/>
      <c r="U989" s="692"/>
      <c r="V989" s="692"/>
      <c r="W989" s="692"/>
      <c r="X989" s="692"/>
      <c r="Y989" s="692"/>
      <c r="Z989" s="692"/>
    </row>
    <row r="990" spans="1:26" ht="25" customHeight="1">
      <c r="A990" s="692"/>
      <c r="B990" s="692"/>
      <c r="C990" s="692"/>
      <c r="D990" s="692"/>
      <c r="E990" s="692"/>
      <c r="F990" s="692"/>
      <c r="G990" s="692"/>
      <c r="H990" s="692"/>
      <c r="I990" s="692"/>
      <c r="J990" s="692"/>
      <c r="K990" s="692"/>
      <c r="L990" s="692"/>
      <c r="M990" s="692"/>
      <c r="N990" s="692"/>
      <c r="O990" s="692"/>
      <c r="P990" s="692"/>
      <c r="Q990" s="692"/>
      <c r="R990" s="692"/>
      <c r="S990" s="692"/>
      <c r="T990" s="692"/>
      <c r="U990" s="692"/>
      <c r="V990" s="692"/>
      <c r="W990" s="692"/>
      <c r="X990" s="692"/>
      <c r="Y990" s="692"/>
      <c r="Z990" s="692"/>
    </row>
    <row r="991" spans="1:26" ht="25" customHeight="1">
      <c r="A991" s="692"/>
      <c r="B991" s="692"/>
      <c r="C991" s="692"/>
      <c r="D991" s="692"/>
      <c r="E991" s="692"/>
      <c r="F991" s="692"/>
      <c r="G991" s="692"/>
      <c r="H991" s="692"/>
      <c r="I991" s="692"/>
      <c r="J991" s="692"/>
      <c r="K991" s="692"/>
      <c r="L991" s="692"/>
      <c r="M991" s="692"/>
      <c r="N991" s="692"/>
      <c r="O991" s="692"/>
      <c r="P991" s="692"/>
      <c r="Q991" s="692"/>
      <c r="R991" s="692"/>
      <c r="S991" s="692"/>
      <c r="T991" s="692"/>
      <c r="U991" s="692"/>
      <c r="V991" s="692"/>
      <c r="W991" s="692"/>
      <c r="X991" s="692"/>
      <c r="Y991" s="692"/>
      <c r="Z991" s="692"/>
    </row>
    <row r="992" spans="1:26" ht="25" customHeight="1">
      <c r="A992" s="692"/>
      <c r="B992" s="692"/>
      <c r="C992" s="692"/>
      <c r="D992" s="692"/>
      <c r="E992" s="692"/>
      <c r="F992" s="692"/>
      <c r="G992" s="692"/>
      <c r="H992" s="692"/>
      <c r="I992" s="692"/>
      <c r="J992" s="692"/>
      <c r="K992" s="692"/>
      <c r="L992" s="692"/>
      <c r="M992" s="692"/>
      <c r="N992" s="692"/>
      <c r="O992" s="692"/>
      <c r="P992" s="692"/>
      <c r="Q992" s="692"/>
      <c r="R992" s="692"/>
      <c r="S992" s="692"/>
      <c r="T992" s="692"/>
      <c r="U992" s="692"/>
      <c r="V992" s="692"/>
      <c r="W992" s="692"/>
      <c r="X992" s="692"/>
      <c r="Y992" s="692"/>
      <c r="Z992" s="692"/>
    </row>
    <row r="993" spans="1:26" ht="25" customHeight="1">
      <c r="A993" s="692"/>
      <c r="B993" s="692"/>
      <c r="C993" s="692"/>
      <c r="D993" s="692"/>
      <c r="E993" s="692"/>
      <c r="F993" s="692"/>
      <c r="G993" s="692"/>
      <c r="H993" s="692"/>
      <c r="I993" s="692"/>
      <c r="J993" s="692"/>
      <c r="K993" s="692"/>
      <c r="L993" s="692"/>
      <c r="M993" s="692"/>
      <c r="N993" s="692"/>
      <c r="O993" s="692"/>
      <c r="P993" s="692"/>
      <c r="Q993" s="692"/>
      <c r="R993" s="692"/>
      <c r="S993" s="692"/>
      <c r="T993" s="692"/>
      <c r="U993" s="692"/>
      <c r="V993" s="692"/>
      <c r="W993" s="692"/>
      <c r="X993" s="692"/>
      <c r="Y993" s="692"/>
      <c r="Z993" s="692"/>
    </row>
    <row r="994" spans="1:26" ht="25" customHeight="1">
      <c r="A994" s="692"/>
      <c r="B994" s="692"/>
      <c r="C994" s="692"/>
      <c r="D994" s="692"/>
      <c r="E994" s="692"/>
      <c r="F994" s="692"/>
      <c r="G994" s="692"/>
      <c r="H994" s="692"/>
      <c r="I994" s="692"/>
      <c r="J994" s="692"/>
      <c r="K994" s="692"/>
      <c r="L994" s="692"/>
      <c r="M994" s="692"/>
      <c r="N994" s="692"/>
      <c r="O994" s="692"/>
      <c r="P994" s="692"/>
      <c r="Q994" s="692"/>
      <c r="R994" s="692"/>
      <c r="S994" s="692"/>
      <c r="T994" s="692"/>
      <c r="U994" s="692"/>
      <c r="V994" s="692"/>
      <c r="W994" s="692"/>
      <c r="X994" s="692"/>
      <c r="Y994" s="692"/>
      <c r="Z994" s="692"/>
    </row>
    <row r="995" spans="1:26" ht="25" customHeight="1">
      <c r="A995" s="692"/>
      <c r="B995" s="692"/>
      <c r="C995" s="692"/>
      <c r="D995" s="692"/>
      <c r="E995" s="692"/>
      <c r="F995" s="692"/>
      <c r="G995" s="692"/>
      <c r="H995" s="692"/>
      <c r="I995" s="692"/>
      <c r="J995" s="692"/>
      <c r="K995" s="692"/>
      <c r="L995" s="692"/>
      <c r="M995" s="692"/>
      <c r="N995" s="692"/>
      <c r="O995" s="692"/>
      <c r="P995" s="692"/>
      <c r="Q995" s="692"/>
      <c r="R995" s="692"/>
      <c r="S995" s="692"/>
      <c r="T995" s="692"/>
      <c r="U995" s="692"/>
      <c r="V995" s="692"/>
      <c r="W995" s="692"/>
      <c r="X995" s="692"/>
      <c r="Y995" s="692"/>
      <c r="Z995" s="692"/>
    </row>
    <row r="996" spans="1:26" ht="25" customHeight="1">
      <c r="A996" s="692"/>
      <c r="B996" s="692"/>
      <c r="C996" s="692"/>
      <c r="D996" s="692"/>
      <c r="E996" s="692"/>
      <c r="F996" s="692"/>
      <c r="G996" s="692"/>
      <c r="H996" s="692"/>
      <c r="I996" s="692"/>
      <c r="J996" s="692"/>
      <c r="K996" s="692"/>
      <c r="L996" s="692"/>
      <c r="M996" s="692"/>
      <c r="N996" s="692"/>
      <c r="O996" s="692"/>
      <c r="P996" s="692"/>
      <c r="Q996" s="692"/>
      <c r="R996" s="692"/>
      <c r="S996" s="692"/>
      <c r="T996" s="692"/>
      <c r="U996" s="692"/>
      <c r="V996" s="692"/>
      <c r="W996" s="692"/>
      <c r="X996" s="692"/>
      <c r="Y996" s="692"/>
      <c r="Z996" s="692"/>
    </row>
    <row r="997" spans="1:26" ht="25" customHeight="1">
      <c r="A997" s="692"/>
      <c r="B997" s="692"/>
      <c r="C997" s="692"/>
      <c r="D997" s="692"/>
      <c r="E997" s="692"/>
      <c r="F997" s="692"/>
      <c r="G997" s="692"/>
      <c r="H997" s="692"/>
      <c r="I997" s="692"/>
      <c r="J997" s="692"/>
      <c r="K997" s="692"/>
      <c r="L997" s="692"/>
      <c r="M997" s="692"/>
      <c r="N997" s="692"/>
      <c r="O997" s="692"/>
      <c r="P997" s="692"/>
      <c r="Q997" s="692"/>
      <c r="R997" s="692"/>
      <c r="S997" s="692"/>
      <c r="T997" s="692"/>
      <c r="U997" s="692"/>
      <c r="V997" s="692"/>
      <c r="W997" s="692"/>
      <c r="X997" s="692"/>
      <c r="Y997" s="692"/>
      <c r="Z997" s="692"/>
    </row>
    <row r="998" spans="1:26" ht="25" customHeight="1">
      <c r="A998" s="692"/>
      <c r="B998" s="692"/>
      <c r="C998" s="692"/>
      <c r="D998" s="692"/>
      <c r="E998" s="692"/>
      <c r="F998" s="692"/>
      <c r="G998" s="692"/>
      <c r="H998" s="692"/>
      <c r="I998" s="692"/>
      <c r="J998" s="692"/>
      <c r="K998" s="692"/>
      <c r="L998" s="692"/>
      <c r="M998" s="692"/>
      <c r="N998" s="692"/>
      <c r="O998" s="692"/>
      <c r="P998" s="692"/>
      <c r="Q998" s="692"/>
      <c r="R998" s="692"/>
      <c r="S998" s="692"/>
      <c r="T998" s="692"/>
      <c r="U998" s="692"/>
      <c r="V998" s="692"/>
      <c r="W998" s="692"/>
      <c r="X998" s="692"/>
      <c r="Y998" s="692"/>
      <c r="Z998" s="692"/>
    </row>
    <row r="999" spans="1:26" ht="25" customHeight="1">
      <c r="A999" s="692"/>
      <c r="B999" s="692"/>
      <c r="C999" s="692"/>
      <c r="D999" s="692"/>
      <c r="E999" s="692"/>
      <c r="F999" s="692"/>
      <c r="G999" s="692"/>
      <c r="H999" s="692"/>
      <c r="I999" s="692"/>
      <c r="J999" s="692"/>
      <c r="K999" s="692"/>
      <c r="L999" s="692"/>
      <c r="M999" s="692"/>
      <c r="N999" s="692"/>
      <c r="O999" s="692"/>
      <c r="P999" s="692"/>
      <c r="Q999" s="692"/>
      <c r="R999" s="692"/>
      <c r="S999" s="692"/>
      <c r="T999" s="692"/>
      <c r="U999" s="692"/>
      <c r="V999" s="692"/>
      <c r="W999" s="692"/>
      <c r="X999" s="692"/>
      <c r="Y999" s="692"/>
      <c r="Z999" s="692"/>
    </row>
    <row r="1000" spans="1:26" ht="25" customHeight="1">
      <c r="A1000" s="692"/>
      <c r="B1000" s="692"/>
      <c r="C1000" s="692"/>
      <c r="D1000" s="692"/>
      <c r="E1000" s="692"/>
      <c r="F1000" s="692"/>
      <c r="G1000" s="692"/>
      <c r="H1000" s="692"/>
      <c r="I1000" s="692"/>
      <c r="J1000" s="692"/>
      <c r="K1000" s="692"/>
      <c r="L1000" s="692"/>
      <c r="M1000" s="692"/>
      <c r="N1000" s="692"/>
      <c r="O1000" s="692"/>
      <c r="P1000" s="692"/>
      <c r="Q1000" s="692"/>
      <c r="R1000" s="692"/>
      <c r="S1000" s="692"/>
      <c r="T1000" s="692"/>
      <c r="U1000" s="692"/>
      <c r="V1000" s="692"/>
      <c r="W1000" s="692"/>
      <c r="X1000" s="692"/>
      <c r="Y1000" s="692"/>
      <c r="Z1000" s="692"/>
    </row>
    <row r="1001" spans="1:26" ht="25" customHeight="1">
      <c r="A1001" s="692"/>
      <c r="B1001" s="692"/>
      <c r="C1001" s="692"/>
      <c r="D1001" s="692"/>
      <c r="E1001" s="692"/>
      <c r="F1001" s="692"/>
      <c r="G1001" s="692"/>
      <c r="H1001" s="692"/>
      <c r="I1001" s="692"/>
      <c r="J1001" s="692"/>
      <c r="K1001" s="692"/>
      <c r="L1001" s="692"/>
      <c r="M1001" s="692"/>
      <c r="N1001" s="692"/>
      <c r="O1001" s="692"/>
      <c r="P1001" s="692"/>
      <c r="Q1001" s="692"/>
      <c r="R1001" s="692"/>
      <c r="S1001" s="692"/>
      <c r="T1001" s="692"/>
      <c r="U1001" s="692"/>
      <c r="V1001" s="692"/>
      <c r="W1001" s="692"/>
      <c r="X1001" s="692"/>
      <c r="Y1001" s="692"/>
      <c r="Z1001" s="692"/>
    </row>
    <row r="1002" spans="1:26" ht="25" customHeight="1">
      <c r="A1002" s="692"/>
      <c r="B1002" s="692"/>
      <c r="C1002" s="692"/>
      <c r="D1002" s="692"/>
      <c r="E1002" s="692"/>
      <c r="F1002" s="692"/>
      <c r="G1002" s="692"/>
      <c r="H1002" s="692"/>
      <c r="I1002" s="692"/>
      <c r="J1002" s="692"/>
      <c r="K1002" s="692"/>
      <c r="L1002" s="692"/>
      <c r="M1002" s="692"/>
      <c r="N1002" s="692"/>
      <c r="O1002" s="692"/>
      <c r="P1002" s="692"/>
      <c r="Q1002" s="692"/>
      <c r="R1002" s="692"/>
      <c r="S1002" s="692"/>
      <c r="T1002" s="692"/>
      <c r="U1002" s="692"/>
      <c r="V1002" s="692"/>
      <c r="W1002" s="692"/>
      <c r="X1002" s="692"/>
      <c r="Y1002" s="692"/>
      <c r="Z1002" s="692"/>
    </row>
    <row r="1003" spans="1:26" ht="25" customHeight="1">
      <c r="A1003" s="692"/>
      <c r="B1003" s="692"/>
      <c r="C1003" s="692"/>
      <c r="D1003" s="692"/>
      <c r="E1003" s="692"/>
      <c r="F1003" s="692"/>
      <c r="G1003" s="692"/>
      <c r="H1003" s="692"/>
      <c r="I1003" s="692"/>
      <c r="J1003" s="692"/>
      <c r="K1003" s="692"/>
      <c r="L1003" s="692"/>
      <c r="M1003" s="692"/>
      <c r="N1003" s="692"/>
      <c r="O1003" s="692"/>
      <c r="P1003" s="692"/>
      <c r="Q1003" s="692"/>
      <c r="R1003" s="692"/>
      <c r="S1003" s="692"/>
      <c r="T1003" s="692"/>
      <c r="U1003" s="692"/>
      <c r="V1003" s="692"/>
      <c r="W1003" s="692"/>
      <c r="X1003" s="692"/>
      <c r="Y1003" s="692"/>
      <c r="Z1003" s="692"/>
    </row>
    <row r="1004" spans="1:26" ht="25" customHeight="1">
      <c r="A1004" s="692"/>
      <c r="B1004" s="692"/>
      <c r="C1004" s="692"/>
      <c r="D1004" s="692"/>
      <c r="E1004" s="692"/>
      <c r="F1004" s="692"/>
      <c r="G1004" s="692"/>
      <c r="H1004" s="692"/>
      <c r="I1004" s="692"/>
      <c r="J1004" s="692"/>
      <c r="K1004" s="692"/>
      <c r="L1004" s="692"/>
      <c r="M1004" s="692"/>
      <c r="N1004" s="692"/>
      <c r="O1004" s="692"/>
      <c r="P1004" s="692"/>
      <c r="Q1004" s="692"/>
      <c r="R1004" s="692"/>
      <c r="S1004" s="692"/>
      <c r="T1004" s="692"/>
      <c r="U1004" s="692"/>
      <c r="V1004" s="692"/>
      <c r="W1004" s="692"/>
      <c r="X1004" s="692"/>
      <c r="Y1004" s="692"/>
      <c r="Z1004" s="692"/>
    </row>
    <row r="1005" spans="1:26" ht="25" customHeight="1">
      <c r="A1005" s="692"/>
      <c r="B1005" s="692"/>
      <c r="C1005" s="692"/>
      <c r="D1005" s="692"/>
      <c r="E1005" s="692"/>
      <c r="F1005" s="692"/>
      <c r="G1005" s="692"/>
      <c r="H1005" s="692"/>
      <c r="I1005" s="692"/>
      <c r="J1005" s="692"/>
      <c r="K1005" s="692"/>
      <c r="L1005" s="692"/>
      <c r="M1005" s="692"/>
      <c r="N1005" s="692"/>
      <c r="O1005" s="692"/>
      <c r="P1005" s="692"/>
      <c r="Q1005" s="692"/>
      <c r="R1005" s="692"/>
      <c r="S1005" s="692"/>
      <c r="T1005" s="692"/>
      <c r="U1005" s="692"/>
      <c r="V1005" s="692"/>
      <c r="W1005" s="692"/>
      <c r="X1005" s="692"/>
      <c r="Y1005" s="692"/>
      <c r="Z1005" s="692"/>
    </row>
    <row r="1006" spans="1:26" ht="25" customHeight="1">
      <c r="A1006" s="692"/>
      <c r="B1006" s="692"/>
      <c r="C1006" s="692"/>
      <c r="D1006" s="692"/>
      <c r="E1006" s="692"/>
      <c r="F1006" s="692"/>
      <c r="G1006" s="692"/>
      <c r="H1006" s="692"/>
      <c r="I1006" s="692"/>
      <c r="J1006" s="692"/>
      <c r="K1006" s="692"/>
      <c r="L1006" s="692"/>
      <c r="M1006" s="692"/>
      <c r="N1006" s="692"/>
      <c r="O1006" s="692"/>
      <c r="P1006" s="692"/>
      <c r="Q1006" s="692"/>
      <c r="R1006" s="692"/>
      <c r="S1006" s="692"/>
      <c r="T1006" s="692"/>
      <c r="U1006" s="692"/>
      <c r="V1006" s="692"/>
      <c r="W1006" s="692"/>
      <c r="X1006" s="692"/>
      <c r="Y1006" s="692"/>
      <c r="Z1006" s="692"/>
    </row>
    <row r="1007" spans="1:26" ht="25" customHeight="1">
      <c r="A1007" s="692"/>
      <c r="B1007" s="692"/>
      <c r="C1007" s="692"/>
      <c r="D1007" s="692"/>
      <c r="E1007" s="692"/>
      <c r="F1007" s="692"/>
      <c r="G1007" s="692"/>
      <c r="H1007" s="692"/>
      <c r="I1007" s="692"/>
      <c r="J1007" s="692"/>
      <c r="K1007" s="692"/>
      <c r="L1007" s="692"/>
      <c r="M1007" s="692"/>
      <c r="N1007" s="692"/>
      <c r="O1007" s="692"/>
      <c r="P1007" s="692"/>
      <c r="Q1007" s="692"/>
      <c r="R1007" s="692"/>
      <c r="S1007" s="692"/>
      <c r="T1007" s="692"/>
      <c r="U1007" s="692"/>
      <c r="V1007" s="692"/>
      <c r="W1007" s="692"/>
      <c r="X1007" s="692"/>
      <c r="Y1007" s="692"/>
      <c r="Z1007" s="692"/>
    </row>
    <row r="1008" spans="1:26" ht="25" customHeight="1">
      <c r="A1008" s="692"/>
      <c r="B1008" s="692"/>
      <c r="C1008" s="692"/>
      <c r="D1008" s="692"/>
      <c r="E1008" s="692"/>
      <c r="F1008" s="692"/>
      <c r="G1008" s="692"/>
      <c r="H1008" s="692"/>
      <c r="I1008" s="692"/>
      <c r="J1008" s="692"/>
      <c r="K1008" s="692"/>
      <c r="L1008" s="692"/>
      <c r="M1008" s="692"/>
      <c r="N1008" s="692"/>
      <c r="O1008" s="692"/>
      <c r="P1008" s="692"/>
      <c r="Q1008" s="692"/>
      <c r="R1008" s="692"/>
      <c r="S1008" s="692"/>
      <c r="T1008" s="692"/>
      <c r="U1008" s="692"/>
      <c r="V1008" s="692"/>
      <c r="W1008" s="692"/>
      <c r="X1008" s="692"/>
      <c r="Y1008" s="692"/>
      <c r="Z1008" s="692"/>
    </row>
    <row r="1009" spans="1:26" ht="25" customHeight="1">
      <c r="A1009" s="692"/>
      <c r="B1009" s="692"/>
      <c r="C1009" s="692"/>
      <c r="D1009" s="692"/>
      <c r="E1009" s="692"/>
      <c r="F1009" s="692"/>
      <c r="G1009" s="692"/>
      <c r="H1009" s="692"/>
      <c r="I1009" s="692"/>
      <c r="J1009" s="692"/>
      <c r="K1009" s="692"/>
      <c r="L1009" s="692"/>
      <c r="M1009" s="692"/>
      <c r="N1009" s="692"/>
      <c r="O1009" s="692"/>
      <c r="P1009" s="692"/>
      <c r="Q1009" s="692"/>
      <c r="R1009" s="692"/>
      <c r="S1009" s="692"/>
      <c r="T1009" s="692"/>
      <c r="U1009" s="692"/>
      <c r="V1009" s="692"/>
      <c r="W1009" s="692"/>
      <c r="X1009" s="692"/>
      <c r="Y1009" s="692"/>
      <c r="Z1009" s="692"/>
    </row>
    <row r="1010" spans="1:26" ht="25" customHeight="1">
      <c r="A1010" s="692"/>
      <c r="B1010" s="692"/>
      <c r="C1010" s="692"/>
      <c r="D1010" s="692"/>
      <c r="E1010" s="692"/>
      <c r="F1010" s="692"/>
      <c r="G1010" s="692"/>
      <c r="H1010" s="692"/>
      <c r="I1010" s="692"/>
      <c r="J1010" s="692"/>
      <c r="K1010" s="692"/>
      <c r="L1010" s="692"/>
      <c r="M1010" s="692"/>
      <c r="N1010" s="692"/>
      <c r="O1010" s="692"/>
      <c r="P1010" s="692"/>
      <c r="Q1010" s="692"/>
      <c r="R1010" s="692"/>
      <c r="S1010" s="692"/>
      <c r="T1010" s="692"/>
      <c r="U1010" s="692"/>
      <c r="V1010" s="692"/>
      <c r="W1010" s="692"/>
      <c r="X1010" s="692"/>
      <c r="Y1010" s="692"/>
      <c r="Z1010" s="692"/>
    </row>
    <row r="1011" spans="1:26" ht="25" customHeight="1">
      <c r="A1011" s="692"/>
      <c r="B1011" s="692"/>
      <c r="C1011" s="692"/>
      <c r="D1011" s="692"/>
      <c r="E1011" s="692"/>
      <c r="F1011" s="692"/>
      <c r="G1011" s="692"/>
      <c r="H1011" s="692"/>
      <c r="I1011" s="692"/>
      <c r="J1011" s="692"/>
      <c r="K1011" s="692"/>
      <c r="L1011" s="692"/>
      <c r="M1011" s="692"/>
      <c r="N1011" s="692"/>
      <c r="O1011" s="692"/>
      <c r="P1011" s="692"/>
      <c r="Q1011" s="692"/>
      <c r="R1011" s="692"/>
      <c r="S1011" s="692"/>
      <c r="T1011" s="692"/>
      <c r="U1011" s="692"/>
      <c r="V1011" s="692"/>
      <c r="W1011" s="692"/>
      <c r="X1011" s="692"/>
      <c r="Y1011" s="692"/>
      <c r="Z1011" s="692"/>
    </row>
    <row r="1012" spans="1:26" ht="25" customHeight="1">
      <c r="A1012" s="692"/>
      <c r="B1012" s="692"/>
      <c r="C1012" s="692"/>
      <c r="D1012" s="692"/>
      <c r="E1012" s="692"/>
      <c r="F1012" s="692"/>
      <c r="G1012" s="692"/>
      <c r="H1012" s="692"/>
      <c r="I1012" s="692"/>
      <c r="J1012" s="692"/>
      <c r="K1012" s="692"/>
      <c r="L1012" s="692"/>
      <c r="M1012" s="692"/>
      <c r="N1012" s="692"/>
      <c r="O1012" s="692"/>
      <c r="P1012" s="692"/>
      <c r="Q1012" s="692"/>
      <c r="R1012" s="692"/>
      <c r="S1012" s="692"/>
      <c r="T1012" s="692"/>
      <c r="U1012" s="692"/>
      <c r="V1012" s="692"/>
      <c r="W1012" s="692"/>
      <c r="X1012" s="692"/>
      <c r="Y1012" s="692"/>
      <c r="Z1012" s="692"/>
    </row>
    <row r="1013" spans="1:26" ht="25" customHeight="1">
      <c r="A1013" s="692"/>
      <c r="B1013" s="692"/>
      <c r="C1013" s="692"/>
      <c r="D1013" s="692"/>
      <c r="E1013" s="692"/>
      <c r="F1013" s="692"/>
      <c r="G1013" s="692"/>
      <c r="H1013" s="692"/>
      <c r="I1013" s="692"/>
      <c r="J1013" s="692"/>
      <c r="K1013" s="692"/>
      <c r="L1013" s="692"/>
      <c r="M1013" s="692"/>
      <c r="N1013" s="692"/>
      <c r="O1013" s="692"/>
      <c r="P1013" s="692"/>
      <c r="Q1013" s="692"/>
      <c r="R1013" s="692"/>
      <c r="S1013" s="692"/>
      <c r="T1013" s="692"/>
      <c r="U1013" s="692"/>
      <c r="V1013" s="692"/>
      <c r="W1013" s="692"/>
      <c r="X1013" s="692"/>
      <c r="Y1013" s="692"/>
      <c r="Z1013" s="692"/>
    </row>
    <row r="1014" spans="1:26" ht="25" customHeight="1">
      <c r="A1014" s="692"/>
      <c r="B1014" s="692"/>
      <c r="C1014" s="692"/>
      <c r="D1014" s="692"/>
      <c r="E1014" s="692"/>
      <c r="F1014" s="692"/>
      <c r="G1014" s="692"/>
      <c r="H1014" s="692"/>
      <c r="I1014" s="692"/>
      <c r="J1014" s="692"/>
      <c r="K1014" s="692"/>
      <c r="L1014" s="692"/>
      <c r="M1014" s="692"/>
      <c r="N1014" s="692"/>
      <c r="O1014" s="692"/>
      <c r="P1014" s="692"/>
      <c r="Q1014" s="692"/>
      <c r="R1014" s="692"/>
      <c r="S1014" s="692"/>
      <c r="T1014" s="692"/>
      <c r="U1014" s="692"/>
      <c r="V1014" s="692"/>
      <c r="W1014" s="692"/>
      <c r="X1014" s="692"/>
      <c r="Y1014" s="692"/>
      <c r="Z1014" s="692"/>
    </row>
    <row r="1015" spans="1:26" ht="25" customHeight="1">
      <c r="A1015" s="692"/>
      <c r="B1015" s="692"/>
      <c r="C1015" s="692"/>
      <c r="D1015" s="692"/>
      <c r="E1015" s="692"/>
      <c r="F1015" s="692"/>
      <c r="G1015" s="692"/>
      <c r="H1015" s="692"/>
      <c r="I1015" s="692"/>
      <c r="J1015" s="692"/>
      <c r="K1015" s="692"/>
      <c r="L1015" s="692"/>
      <c r="M1015" s="692"/>
      <c r="N1015" s="692"/>
      <c r="O1015" s="692"/>
      <c r="P1015" s="692"/>
      <c r="Q1015" s="692"/>
      <c r="R1015" s="692"/>
      <c r="S1015" s="692"/>
      <c r="T1015" s="692"/>
      <c r="U1015" s="692"/>
      <c r="V1015" s="692"/>
      <c r="W1015" s="692"/>
      <c r="X1015" s="692"/>
      <c r="Y1015" s="692"/>
      <c r="Z1015" s="692"/>
    </row>
    <row r="1016" spans="1:26" ht="25" customHeight="1">
      <c r="A1016" s="692"/>
      <c r="B1016" s="692"/>
      <c r="C1016" s="692"/>
      <c r="D1016" s="692"/>
      <c r="E1016" s="692"/>
      <c r="F1016" s="692"/>
      <c r="G1016" s="692"/>
      <c r="H1016" s="692"/>
      <c r="I1016" s="692"/>
      <c r="J1016" s="692"/>
      <c r="K1016" s="692"/>
      <c r="L1016" s="692"/>
      <c r="M1016" s="692"/>
      <c r="N1016" s="692"/>
      <c r="O1016" s="692"/>
      <c r="P1016" s="692"/>
      <c r="Q1016" s="692"/>
      <c r="R1016" s="692"/>
      <c r="S1016" s="692"/>
      <c r="T1016" s="692"/>
      <c r="U1016" s="692"/>
      <c r="V1016" s="692"/>
      <c r="W1016" s="692"/>
      <c r="X1016" s="692"/>
      <c r="Y1016" s="692"/>
      <c r="Z1016" s="692"/>
    </row>
    <row r="1017" spans="1:26" ht="25" customHeight="1">
      <c r="A1017" s="692"/>
      <c r="B1017" s="692"/>
      <c r="C1017" s="692"/>
      <c r="D1017" s="692"/>
      <c r="E1017" s="692"/>
      <c r="F1017" s="692"/>
      <c r="G1017" s="692"/>
      <c r="H1017" s="692"/>
      <c r="I1017" s="692"/>
      <c r="J1017" s="692"/>
      <c r="K1017" s="692"/>
      <c r="L1017" s="692"/>
      <c r="M1017" s="692"/>
      <c r="N1017" s="692"/>
      <c r="O1017" s="692"/>
      <c r="P1017" s="692"/>
      <c r="Q1017" s="692"/>
      <c r="R1017" s="692"/>
      <c r="S1017" s="692"/>
      <c r="T1017" s="692"/>
      <c r="U1017" s="692"/>
      <c r="V1017" s="692"/>
      <c r="W1017" s="692"/>
      <c r="X1017" s="692"/>
      <c r="Y1017" s="692"/>
      <c r="Z1017" s="692"/>
    </row>
    <row r="1018" spans="1:26" ht="25" customHeight="1">
      <c r="A1018" s="692"/>
      <c r="B1018" s="692"/>
      <c r="C1018" s="692"/>
      <c r="D1018" s="692"/>
      <c r="E1018" s="692"/>
      <c r="F1018" s="692"/>
      <c r="G1018" s="692"/>
      <c r="H1018" s="692"/>
      <c r="I1018" s="692"/>
      <c r="J1018" s="692"/>
      <c r="K1018" s="692"/>
      <c r="L1018" s="692"/>
      <c r="M1018" s="692"/>
      <c r="N1018" s="692"/>
      <c r="O1018" s="692"/>
      <c r="P1018" s="692"/>
      <c r="Q1018" s="692"/>
      <c r="R1018" s="692"/>
      <c r="S1018" s="692"/>
      <c r="T1018" s="692"/>
      <c r="U1018" s="692"/>
      <c r="V1018" s="692"/>
      <c r="W1018" s="692"/>
      <c r="X1018" s="692"/>
      <c r="Y1018" s="692"/>
      <c r="Z1018" s="692"/>
    </row>
    <row r="1019" spans="1:26" ht="25" customHeight="1">
      <c r="A1019" s="692"/>
      <c r="B1019" s="692"/>
      <c r="C1019" s="692"/>
      <c r="D1019" s="692"/>
      <c r="E1019" s="692"/>
      <c r="F1019" s="692"/>
      <c r="G1019" s="692"/>
      <c r="H1019" s="692"/>
      <c r="I1019" s="692"/>
      <c r="J1019" s="692"/>
      <c r="K1019" s="692"/>
      <c r="L1019" s="692"/>
      <c r="M1019" s="692"/>
      <c r="N1019" s="692"/>
      <c r="O1019" s="692"/>
      <c r="P1019" s="692"/>
      <c r="Q1019" s="692"/>
      <c r="R1019" s="692"/>
      <c r="S1019" s="692"/>
      <c r="T1019" s="692"/>
      <c r="U1019" s="692"/>
      <c r="V1019" s="692"/>
      <c r="W1019" s="692"/>
      <c r="X1019" s="692"/>
      <c r="Y1019" s="692"/>
      <c r="Z1019" s="692"/>
    </row>
    <row r="1020" spans="1:26" ht="25" customHeight="1">
      <c r="A1020" s="692"/>
      <c r="B1020" s="692"/>
      <c r="C1020" s="692"/>
      <c r="D1020" s="692"/>
      <c r="E1020" s="692"/>
      <c r="F1020" s="692"/>
      <c r="G1020" s="692"/>
      <c r="H1020" s="692"/>
      <c r="I1020" s="692"/>
      <c r="J1020" s="692"/>
      <c r="K1020" s="692"/>
      <c r="L1020" s="692"/>
      <c r="M1020" s="692"/>
      <c r="N1020" s="692"/>
      <c r="O1020" s="692"/>
      <c r="P1020" s="692"/>
      <c r="Q1020" s="692"/>
      <c r="R1020" s="692"/>
      <c r="S1020" s="692"/>
      <c r="T1020" s="692"/>
      <c r="U1020" s="692"/>
      <c r="V1020" s="692"/>
      <c r="W1020" s="692"/>
      <c r="X1020" s="692"/>
      <c r="Y1020" s="692"/>
      <c r="Z1020" s="692"/>
    </row>
    <row r="1021" spans="1:26" ht="25" customHeight="1">
      <c r="A1021" s="692"/>
      <c r="B1021" s="692"/>
      <c r="C1021" s="692"/>
      <c r="D1021" s="692"/>
      <c r="E1021" s="692"/>
      <c r="F1021" s="692"/>
      <c r="G1021" s="692"/>
      <c r="H1021" s="692"/>
      <c r="I1021" s="692"/>
      <c r="J1021" s="692"/>
      <c r="K1021" s="692"/>
      <c r="L1021" s="692"/>
      <c r="M1021" s="692"/>
      <c r="N1021" s="692"/>
      <c r="O1021" s="692"/>
      <c r="P1021" s="692"/>
      <c r="Q1021" s="692"/>
      <c r="R1021" s="692"/>
      <c r="S1021" s="692"/>
      <c r="T1021" s="692"/>
      <c r="U1021" s="692"/>
      <c r="V1021" s="692"/>
      <c r="W1021" s="692"/>
      <c r="X1021" s="692"/>
      <c r="Y1021" s="692"/>
      <c r="Z1021" s="692"/>
    </row>
    <row r="1022" spans="1:26" ht="25" customHeight="1">
      <c r="A1022" s="692"/>
      <c r="B1022" s="692"/>
      <c r="C1022" s="692"/>
      <c r="D1022" s="692"/>
      <c r="E1022" s="692"/>
      <c r="F1022" s="692"/>
      <c r="G1022" s="692"/>
      <c r="H1022" s="692"/>
      <c r="I1022" s="692"/>
      <c r="J1022" s="692"/>
      <c r="K1022" s="692"/>
      <c r="L1022" s="692"/>
      <c r="M1022" s="692"/>
      <c r="N1022" s="692"/>
      <c r="O1022" s="692"/>
      <c r="P1022" s="692"/>
      <c r="Q1022" s="692"/>
      <c r="R1022" s="692"/>
      <c r="S1022" s="692"/>
      <c r="T1022" s="692"/>
      <c r="U1022" s="692"/>
      <c r="V1022" s="692"/>
      <c r="W1022" s="692"/>
      <c r="X1022" s="692"/>
      <c r="Y1022" s="692"/>
      <c r="Z1022" s="692"/>
    </row>
    <row r="1023" spans="1:26" ht="25" customHeight="1">
      <c r="A1023" s="692"/>
      <c r="B1023" s="692"/>
      <c r="C1023" s="692"/>
      <c r="D1023" s="692"/>
      <c r="E1023" s="692"/>
      <c r="F1023" s="692"/>
      <c r="G1023" s="692"/>
      <c r="H1023" s="692"/>
      <c r="I1023" s="692"/>
      <c r="J1023" s="692"/>
      <c r="K1023" s="692"/>
      <c r="L1023" s="692"/>
      <c r="M1023" s="692"/>
      <c r="N1023" s="692"/>
      <c r="O1023" s="692"/>
      <c r="P1023" s="692"/>
      <c r="Q1023" s="692"/>
      <c r="R1023" s="692"/>
      <c r="S1023" s="692"/>
      <c r="T1023" s="692"/>
      <c r="U1023" s="692"/>
      <c r="V1023" s="692"/>
      <c r="W1023" s="692"/>
      <c r="X1023" s="692"/>
      <c r="Y1023" s="692"/>
      <c r="Z1023" s="692"/>
    </row>
    <row r="1024" spans="1:26" ht="25" customHeight="1">
      <c r="A1024" s="692"/>
      <c r="B1024" s="692"/>
      <c r="C1024" s="692"/>
      <c r="D1024" s="692"/>
      <c r="E1024" s="692"/>
      <c r="F1024" s="692"/>
      <c r="G1024" s="692"/>
      <c r="H1024" s="692"/>
      <c r="I1024" s="692"/>
      <c r="J1024" s="692"/>
      <c r="K1024" s="692"/>
      <c r="L1024" s="692"/>
      <c r="M1024" s="692"/>
      <c r="N1024" s="692"/>
      <c r="O1024" s="692"/>
      <c r="P1024" s="692"/>
      <c r="Q1024" s="692"/>
      <c r="R1024" s="692"/>
      <c r="S1024" s="692"/>
      <c r="T1024" s="692"/>
      <c r="U1024" s="692"/>
      <c r="V1024" s="692"/>
      <c r="W1024" s="692"/>
      <c r="X1024" s="692"/>
      <c r="Y1024" s="692"/>
      <c r="Z1024" s="692"/>
    </row>
    <row r="1025" spans="1:26" ht="25" customHeight="1">
      <c r="A1025" s="692"/>
      <c r="B1025" s="692"/>
      <c r="C1025" s="692"/>
      <c r="D1025" s="692"/>
      <c r="E1025" s="692"/>
      <c r="F1025" s="692"/>
      <c r="G1025" s="692"/>
      <c r="H1025" s="692"/>
      <c r="I1025" s="692"/>
      <c r="J1025" s="692"/>
      <c r="K1025" s="692"/>
      <c r="L1025" s="692"/>
      <c r="M1025" s="692"/>
      <c r="N1025" s="692"/>
      <c r="O1025" s="692"/>
      <c r="P1025" s="692"/>
      <c r="Q1025" s="692"/>
      <c r="R1025" s="692"/>
      <c r="S1025" s="692"/>
      <c r="T1025" s="692"/>
      <c r="U1025" s="692"/>
      <c r="V1025" s="692"/>
      <c r="W1025" s="692"/>
      <c r="X1025" s="692"/>
      <c r="Y1025" s="692"/>
      <c r="Z1025" s="692"/>
    </row>
    <row r="1026" spans="1:26" ht="25" customHeight="1">
      <c r="A1026" s="692"/>
      <c r="B1026" s="692"/>
      <c r="C1026" s="692"/>
      <c r="D1026" s="692"/>
      <c r="E1026" s="692"/>
      <c r="F1026" s="692"/>
      <c r="G1026" s="692"/>
      <c r="H1026" s="692"/>
      <c r="I1026" s="692"/>
      <c r="J1026" s="692"/>
      <c r="K1026" s="692"/>
      <c r="L1026" s="692"/>
      <c r="M1026" s="692"/>
      <c r="N1026" s="692"/>
      <c r="O1026" s="692"/>
      <c r="P1026" s="692"/>
      <c r="Q1026" s="692"/>
      <c r="R1026" s="692"/>
      <c r="S1026" s="692"/>
      <c r="T1026" s="692"/>
      <c r="U1026" s="692"/>
      <c r="V1026" s="692"/>
      <c r="W1026" s="692"/>
      <c r="X1026" s="692"/>
      <c r="Y1026" s="692"/>
      <c r="Z1026" s="692"/>
    </row>
    <row r="1027" spans="1:26" ht="25" customHeight="1">
      <c r="A1027" s="692"/>
      <c r="B1027" s="692"/>
      <c r="C1027" s="692"/>
      <c r="D1027" s="692"/>
      <c r="E1027" s="692"/>
      <c r="F1027" s="692"/>
      <c r="G1027" s="692"/>
      <c r="H1027" s="692"/>
      <c r="I1027" s="692"/>
      <c r="J1027" s="692"/>
      <c r="K1027" s="692"/>
      <c r="L1027" s="692"/>
      <c r="M1027" s="692"/>
      <c r="N1027" s="692"/>
      <c r="O1027" s="692"/>
      <c r="P1027" s="692"/>
      <c r="Q1027" s="692"/>
      <c r="R1027" s="692"/>
      <c r="S1027" s="692"/>
      <c r="T1027" s="692"/>
      <c r="U1027" s="692"/>
      <c r="V1027" s="692"/>
      <c r="W1027" s="692"/>
      <c r="X1027" s="692"/>
      <c r="Y1027" s="692"/>
      <c r="Z1027" s="692"/>
    </row>
    <row r="1028" spans="1:26" ht="25" customHeight="1">
      <c r="A1028" s="692"/>
      <c r="B1028" s="692"/>
      <c r="C1028" s="692"/>
      <c r="D1028" s="692"/>
      <c r="E1028" s="692"/>
      <c r="F1028" s="692"/>
      <c r="G1028" s="692"/>
      <c r="H1028" s="692"/>
      <c r="I1028" s="692"/>
      <c r="J1028" s="692"/>
      <c r="K1028" s="692"/>
      <c r="L1028" s="692"/>
      <c r="M1028" s="692"/>
      <c r="N1028" s="692"/>
      <c r="O1028" s="692"/>
      <c r="P1028" s="692"/>
      <c r="Q1028" s="692"/>
      <c r="R1028" s="692"/>
      <c r="S1028" s="692"/>
      <c r="T1028" s="692"/>
      <c r="U1028" s="692"/>
      <c r="V1028" s="692"/>
      <c r="W1028" s="692"/>
      <c r="X1028" s="692"/>
      <c r="Y1028" s="692"/>
      <c r="Z1028" s="692"/>
    </row>
    <row r="1029" spans="1:26" ht="25" customHeight="1">
      <c r="A1029" s="692"/>
      <c r="B1029" s="692"/>
      <c r="C1029" s="692"/>
      <c r="D1029" s="692"/>
      <c r="E1029" s="692"/>
      <c r="F1029" s="692"/>
      <c r="G1029" s="692"/>
      <c r="H1029" s="692"/>
      <c r="I1029" s="692"/>
      <c r="J1029" s="692"/>
      <c r="K1029" s="692"/>
      <c r="L1029" s="692"/>
      <c r="M1029" s="692"/>
      <c r="N1029" s="692"/>
      <c r="O1029" s="692"/>
      <c r="P1029" s="692"/>
      <c r="Q1029" s="692"/>
      <c r="R1029" s="692"/>
      <c r="S1029" s="692"/>
      <c r="T1029" s="692"/>
      <c r="U1029" s="692"/>
      <c r="V1029" s="692"/>
      <c r="W1029" s="692"/>
      <c r="X1029" s="692"/>
      <c r="Y1029" s="692"/>
      <c r="Z1029" s="692"/>
    </row>
    <row r="1030" spans="1:26" ht="25" customHeight="1">
      <c r="A1030" s="692"/>
      <c r="B1030" s="692"/>
      <c r="C1030" s="692"/>
      <c r="D1030" s="692"/>
      <c r="E1030" s="692"/>
      <c r="F1030" s="692"/>
      <c r="G1030" s="692"/>
      <c r="H1030" s="692"/>
      <c r="I1030" s="692"/>
      <c r="J1030" s="692"/>
      <c r="K1030" s="692"/>
      <c r="L1030" s="692"/>
      <c r="M1030" s="692"/>
      <c r="N1030" s="692"/>
      <c r="O1030" s="692"/>
      <c r="P1030" s="692"/>
      <c r="Q1030" s="692"/>
      <c r="R1030" s="692"/>
      <c r="S1030" s="692"/>
      <c r="T1030" s="692"/>
      <c r="U1030" s="692"/>
      <c r="V1030" s="692"/>
      <c r="W1030" s="692"/>
      <c r="X1030" s="692"/>
      <c r="Y1030" s="692"/>
      <c r="Z1030" s="692"/>
    </row>
    <row r="1031" spans="1:26" ht="25" customHeight="1">
      <c r="A1031" s="692"/>
      <c r="B1031" s="692"/>
      <c r="C1031" s="692"/>
      <c r="D1031" s="692"/>
      <c r="E1031" s="692"/>
      <c r="F1031" s="692"/>
      <c r="G1031" s="692"/>
      <c r="H1031" s="692"/>
      <c r="I1031" s="692"/>
      <c r="J1031" s="692"/>
      <c r="K1031" s="692"/>
      <c r="L1031" s="692"/>
      <c r="M1031" s="692"/>
      <c r="N1031" s="692"/>
      <c r="O1031" s="692"/>
      <c r="P1031" s="692"/>
      <c r="Q1031" s="692"/>
      <c r="R1031" s="692"/>
      <c r="S1031" s="692"/>
      <c r="T1031" s="692"/>
      <c r="U1031" s="692"/>
      <c r="V1031" s="692"/>
      <c r="W1031" s="692"/>
      <c r="X1031" s="692"/>
      <c r="Y1031" s="692"/>
      <c r="Z1031" s="692"/>
    </row>
    <row r="1032" spans="1:26" ht="25" customHeight="1">
      <c r="A1032" s="692"/>
      <c r="B1032" s="692"/>
      <c r="C1032" s="692"/>
      <c r="D1032" s="692"/>
      <c r="E1032" s="692"/>
      <c r="F1032" s="692"/>
      <c r="G1032" s="692"/>
      <c r="H1032" s="692"/>
      <c r="I1032" s="692"/>
      <c r="J1032" s="692"/>
      <c r="K1032" s="692"/>
      <c r="L1032" s="692"/>
      <c r="M1032" s="692"/>
      <c r="N1032" s="692"/>
      <c r="O1032" s="692"/>
      <c r="P1032" s="692"/>
      <c r="Q1032" s="692"/>
      <c r="R1032" s="692"/>
      <c r="S1032" s="692"/>
      <c r="T1032" s="692"/>
      <c r="U1032" s="692"/>
      <c r="V1032" s="692"/>
      <c r="W1032" s="692"/>
      <c r="X1032" s="692"/>
      <c r="Y1032" s="692"/>
      <c r="Z1032" s="692"/>
    </row>
    <row r="1033" spans="1:26" ht="25" customHeight="1">
      <c r="A1033" s="692"/>
      <c r="B1033" s="692"/>
      <c r="C1033" s="692"/>
      <c r="D1033" s="692"/>
      <c r="E1033" s="692"/>
      <c r="F1033" s="692"/>
      <c r="G1033" s="692"/>
      <c r="H1033" s="692"/>
      <c r="I1033" s="692"/>
      <c r="J1033" s="692"/>
      <c r="K1033" s="692"/>
      <c r="L1033" s="692"/>
      <c r="M1033" s="692"/>
      <c r="N1033" s="692"/>
      <c r="O1033" s="692"/>
      <c r="P1033" s="692"/>
      <c r="Q1033" s="692"/>
      <c r="R1033" s="692"/>
      <c r="S1033" s="692"/>
      <c r="T1033" s="692"/>
      <c r="U1033" s="692"/>
      <c r="V1033" s="692"/>
      <c r="W1033" s="692"/>
      <c r="X1033" s="692"/>
      <c r="Y1033" s="692"/>
      <c r="Z1033" s="692"/>
    </row>
    <row r="1034" spans="1:26" ht="25" customHeight="1">
      <c r="A1034" s="692"/>
      <c r="B1034" s="692"/>
      <c r="C1034" s="692"/>
      <c r="D1034" s="692"/>
      <c r="E1034" s="692"/>
      <c r="F1034" s="692"/>
      <c r="G1034" s="692"/>
      <c r="H1034" s="692"/>
      <c r="I1034" s="692"/>
      <c r="J1034" s="692"/>
      <c r="K1034" s="692"/>
      <c r="L1034" s="692"/>
      <c r="M1034" s="692"/>
      <c r="N1034" s="692"/>
      <c r="O1034" s="692"/>
      <c r="P1034" s="692"/>
      <c r="Q1034" s="692"/>
      <c r="R1034" s="692"/>
      <c r="S1034" s="692"/>
      <c r="T1034" s="692"/>
      <c r="U1034" s="692"/>
      <c r="V1034" s="692"/>
      <c r="W1034" s="692"/>
      <c r="X1034" s="692"/>
      <c r="Y1034" s="692"/>
      <c r="Z1034" s="692"/>
    </row>
    <row r="1035" spans="1:26" ht="25" customHeight="1">
      <c r="A1035" s="692"/>
      <c r="B1035" s="692"/>
      <c r="C1035" s="692"/>
      <c r="D1035" s="692"/>
      <c r="E1035" s="692"/>
      <c r="F1035" s="692"/>
      <c r="G1035" s="692"/>
      <c r="H1035" s="692"/>
      <c r="I1035" s="692"/>
      <c r="J1035" s="692"/>
      <c r="K1035" s="692"/>
      <c r="L1035" s="692"/>
      <c r="M1035" s="692"/>
      <c r="N1035" s="692"/>
      <c r="O1035" s="692"/>
      <c r="P1035" s="692"/>
      <c r="Q1035" s="692"/>
      <c r="R1035" s="692"/>
      <c r="S1035" s="692"/>
      <c r="T1035" s="692"/>
      <c r="U1035" s="692"/>
      <c r="V1035" s="692"/>
      <c r="W1035" s="692"/>
      <c r="X1035" s="692"/>
      <c r="Y1035" s="692"/>
      <c r="Z1035" s="692"/>
    </row>
    <row r="1036" spans="1:26" ht="25" customHeight="1">
      <c r="A1036" s="692"/>
      <c r="B1036" s="692"/>
      <c r="C1036" s="692"/>
      <c r="D1036" s="692"/>
      <c r="E1036" s="692"/>
      <c r="F1036" s="692"/>
      <c r="G1036" s="692"/>
      <c r="H1036" s="692"/>
      <c r="I1036" s="692"/>
      <c r="J1036" s="692"/>
      <c r="K1036" s="692"/>
      <c r="L1036" s="692"/>
      <c r="M1036" s="692"/>
      <c r="N1036" s="692"/>
      <c r="O1036" s="692"/>
      <c r="P1036" s="692"/>
      <c r="Q1036" s="692"/>
      <c r="R1036" s="692"/>
      <c r="S1036" s="692"/>
      <c r="T1036" s="692"/>
      <c r="U1036" s="692"/>
      <c r="V1036" s="692"/>
      <c r="W1036" s="692"/>
      <c r="X1036" s="692"/>
      <c r="Y1036" s="692"/>
      <c r="Z1036" s="692"/>
    </row>
    <row r="1037" spans="1:26" ht="25" customHeight="1">
      <c r="A1037" s="692"/>
      <c r="B1037" s="692"/>
      <c r="C1037" s="692"/>
      <c r="D1037" s="692"/>
      <c r="E1037" s="692"/>
      <c r="F1037" s="692"/>
      <c r="G1037" s="692"/>
      <c r="H1037" s="692"/>
      <c r="I1037" s="692"/>
      <c r="J1037" s="692"/>
      <c r="K1037" s="692"/>
      <c r="L1037" s="692"/>
      <c r="M1037" s="692"/>
      <c r="N1037" s="692"/>
      <c r="O1037" s="692"/>
      <c r="P1037" s="692"/>
      <c r="Q1037" s="692"/>
      <c r="R1037" s="692"/>
      <c r="S1037" s="692"/>
      <c r="T1037" s="692"/>
      <c r="U1037" s="692"/>
      <c r="V1037" s="692"/>
      <c r="W1037" s="692"/>
      <c r="X1037" s="692"/>
      <c r="Y1037" s="692"/>
      <c r="Z1037" s="692"/>
    </row>
    <row r="1038" spans="1:26" ht="25" customHeight="1">
      <c r="A1038" s="692"/>
      <c r="B1038" s="692"/>
      <c r="C1038" s="692"/>
      <c r="D1038" s="692"/>
      <c r="E1038" s="692"/>
      <c r="F1038" s="692"/>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row>
    <row r="1039" spans="1:26" ht="25" customHeight="1">
      <c r="A1039" s="692"/>
      <c r="B1039" s="692"/>
      <c r="C1039" s="692"/>
      <c r="D1039" s="692"/>
      <c r="E1039" s="692"/>
      <c r="F1039" s="692"/>
      <c r="G1039" s="692"/>
      <c r="H1039" s="692"/>
      <c r="I1039" s="692"/>
      <c r="J1039" s="692"/>
      <c r="K1039" s="692"/>
      <c r="L1039" s="692"/>
      <c r="M1039" s="692"/>
      <c r="N1039" s="692"/>
      <c r="O1039" s="692"/>
      <c r="P1039" s="692"/>
      <c r="Q1039" s="692"/>
      <c r="R1039" s="692"/>
      <c r="S1039" s="692"/>
      <c r="T1039" s="692"/>
      <c r="U1039" s="692"/>
      <c r="V1039" s="692"/>
      <c r="W1039" s="692"/>
      <c r="X1039" s="692"/>
      <c r="Y1039" s="692"/>
      <c r="Z1039" s="692"/>
    </row>
    <row r="1040" spans="1:26" ht="25" customHeight="1">
      <c r="A1040" s="692"/>
      <c r="B1040" s="692"/>
      <c r="C1040" s="692"/>
      <c r="D1040" s="692"/>
      <c r="E1040" s="692"/>
      <c r="F1040" s="692"/>
      <c r="G1040" s="692"/>
      <c r="H1040" s="692"/>
      <c r="I1040" s="692"/>
      <c r="J1040" s="692"/>
      <c r="K1040" s="692"/>
      <c r="L1040" s="692"/>
      <c r="M1040" s="692"/>
      <c r="N1040" s="692"/>
      <c r="O1040" s="692"/>
      <c r="P1040" s="692"/>
      <c r="Q1040" s="692"/>
      <c r="R1040" s="692"/>
      <c r="S1040" s="692"/>
      <c r="T1040" s="692"/>
      <c r="U1040" s="692"/>
      <c r="V1040" s="692"/>
      <c r="W1040" s="692"/>
      <c r="X1040" s="692"/>
      <c r="Y1040" s="692"/>
      <c r="Z1040" s="692"/>
    </row>
    <row r="1041" spans="1:26" ht="25" customHeight="1">
      <c r="A1041" s="692"/>
      <c r="B1041" s="692"/>
      <c r="C1041" s="692"/>
      <c r="D1041" s="692"/>
      <c r="E1041" s="692"/>
      <c r="F1041" s="692"/>
      <c r="G1041" s="692"/>
      <c r="H1041" s="692"/>
      <c r="I1041" s="692"/>
      <c r="J1041" s="692"/>
      <c r="K1041" s="692"/>
      <c r="L1041" s="692"/>
      <c r="M1041" s="692"/>
      <c r="N1041" s="692"/>
      <c r="O1041" s="692"/>
      <c r="P1041" s="692"/>
      <c r="Q1041" s="692"/>
      <c r="R1041" s="692"/>
      <c r="S1041" s="692"/>
      <c r="T1041" s="692"/>
      <c r="U1041" s="692"/>
      <c r="V1041" s="692"/>
      <c r="W1041" s="692"/>
      <c r="X1041" s="692"/>
      <c r="Y1041" s="692"/>
      <c r="Z1041" s="692"/>
    </row>
    <row r="1042" spans="1:26" ht="25" customHeight="1">
      <c r="A1042" s="692"/>
      <c r="B1042" s="692"/>
      <c r="C1042" s="692"/>
      <c r="D1042" s="692"/>
      <c r="E1042" s="692"/>
      <c r="F1042" s="692"/>
      <c r="G1042" s="692"/>
      <c r="H1042" s="692"/>
      <c r="I1042" s="692"/>
      <c r="J1042" s="692"/>
      <c r="K1042" s="692"/>
      <c r="L1042" s="692"/>
      <c r="M1042" s="692"/>
      <c r="N1042" s="692"/>
      <c r="O1042" s="692"/>
      <c r="P1042" s="692"/>
      <c r="Q1042" s="692"/>
      <c r="R1042" s="692"/>
      <c r="S1042" s="692"/>
      <c r="T1042" s="692"/>
      <c r="U1042" s="692"/>
      <c r="V1042" s="692"/>
      <c r="W1042" s="692"/>
      <c r="X1042" s="692"/>
      <c r="Y1042" s="692"/>
      <c r="Z1042" s="692"/>
    </row>
    <row r="1043" spans="1:26" ht="25" customHeight="1">
      <c r="A1043" s="692"/>
      <c r="B1043" s="692"/>
      <c r="C1043" s="692"/>
      <c r="D1043" s="692"/>
      <c r="E1043" s="692"/>
      <c r="F1043" s="692"/>
      <c r="G1043" s="692"/>
      <c r="H1043" s="692"/>
      <c r="I1043" s="692"/>
      <c r="J1043" s="692"/>
      <c r="K1043" s="692"/>
      <c r="L1043" s="692"/>
      <c r="M1043" s="692"/>
      <c r="N1043" s="692"/>
      <c r="O1043" s="692"/>
      <c r="P1043" s="692"/>
      <c r="Q1043" s="692"/>
      <c r="R1043" s="692"/>
      <c r="S1043" s="692"/>
      <c r="T1043" s="692"/>
      <c r="U1043" s="692"/>
      <c r="V1043" s="692"/>
      <c r="W1043" s="692"/>
      <c r="X1043" s="692"/>
      <c r="Y1043" s="692"/>
      <c r="Z1043" s="692"/>
    </row>
    <row r="1044" spans="1:26" ht="25" customHeight="1">
      <c r="A1044" s="692"/>
      <c r="B1044" s="692"/>
      <c r="C1044" s="692"/>
      <c r="D1044" s="692"/>
      <c r="E1044" s="692"/>
      <c r="F1044" s="692"/>
      <c r="G1044" s="692"/>
      <c r="H1044" s="692"/>
      <c r="I1044" s="692"/>
      <c r="J1044" s="692"/>
      <c r="K1044" s="692"/>
      <c r="L1044" s="692"/>
      <c r="M1044" s="692"/>
      <c r="N1044" s="692"/>
      <c r="O1044" s="692"/>
      <c r="P1044" s="692"/>
      <c r="Q1044" s="692"/>
      <c r="R1044" s="692"/>
      <c r="S1044" s="692"/>
      <c r="T1044" s="692"/>
      <c r="U1044" s="692"/>
      <c r="V1044" s="692"/>
      <c r="W1044" s="692"/>
      <c r="X1044" s="692"/>
      <c r="Y1044" s="692"/>
      <c r="Z1044" s="692"/>
    </row>
    <row r="1045" spans="1:26" ht="25" customHeight="1">
      <c r="A1045" s="692"/>
      <c r="B1045" s="692"/>
      <c r="C1045" s="692"/>
      <c r="D1045" s="692"/>
      <c r="E1045" s="692"/>
      <c r="F1045" s="692"/>
      <c r="G1045" s="692"/>
      <c r="H1045" s="692"/>
      <c r="I1045" s="692"/>
      <c r="J1045" s="692"/>
      <c r="K1045" s="692"/>
      <c r="L1045" s="692"/>
      <c r="M1045" s="692"/>
      <c r="N1045" s="692"/>
      <c r="O1045" s="692"/>
      <c r="P1045" s="692"/>
      <c r="Q1045" s="692"/>
      <c r="R1045" s="692"/>
      <c r="S1045" s="692"/>
      <c r="T1045" s="692"/>
      <c r="U1045" s="692"/>
      <c r="V1045" s="692"/>
      <c r="W1045" s="692"/>
      <c r="X1045" s="692"/>
      <c r="Y1045" s="692"/>
      <c r="Z1045" s="692"/>
    </row>
    <row r="1046" spans="1:26" ht="25" customHeight="1">
      <c r="A1046" s="692"/>
      <c r="B1046" s="692"/>
      <c r="C1046" s="692"/>
      <c r="D1046" s="692"/>
      <c r="E1046" s="692"/>
      <c r="F1046" s="692"/>
      <c r="G1046" s="692"/>
      <c r="H1046" s="692"/>
      <c r="I1046" s="692"/>
      <c r="J1046" s="692"/>
      <c r="K1046" s="692"/>
      <c r="L1046" s="692"/>
      <c r="M1046" s="692"/>
      <c r="N1046" s="692"/>
      <c r="O1046" s="692"/>
      <c r="P1046" s="692"/>
      <c r="Q1046" s="692"/>
      <c r="R1046" s="692"/>
      <c r="S1046" s="692"/>
      <c r="T1046" s="692"/>
      <c r="U1046" s="692"/>
      <c r="V1046" s="692"/>
      <c r="W1046" s="692"/>
      <c r="X1046" s="692"/>
      <c r="Y1046" s="692"/>
      <c r="Z1046" s="692"/>
    </row>
    <row r="1047" spans="1:26" ht="25" customHeight="1">
      <c r="A1047" s="692"/>
      <c r="B1047" s="692"/>
      <c r="C1047" s="692"/>
      <c r="D1047" s="692"/>
      <c r="E1047" s="692"/>
      <c r="F1047" s="692"/>
      <c r="G1047" s="692"/>
      <c r="H1047" s="692"/>
      <c r="I1047" s="692"/>
      <c r="J1047" s="692"/>
      <c r="K1047" s="692"/>
      <c r="L1047" s="692"/>
      <c r="M1047" s="692"/>
      <c r="N1047" s="692"/>
      <c r="O1047" s="692"/>
      <c r="P1047" s="692"/>
      <c r="Q1047" s="692"/>
      <c r="R1047" s="692"/>
      <c r="S1047" s="692"/>
      <c r="T1047" s="692"/>
      <c r="U1047" s="692"/>
      <c r="V1047" s="692"/>
      <c r="W1047" s="692"/>
      <c r="X1047" s="692"/>
      <c r="Y1047" s="692"/>
      <c r="Z1047" s="692"/>
    </row>
    <row r="1048" spans="1:26" ht="25" customHeight="1">
      <c r="A1048" s="692"/>
      <c r="B1048" s="692"/>
      <c r="C1048" s="692"/>
      <c r="D1048" s="692"/>
      <c r="E1048" s="692"/>
      <c r="F1048" s="692"/>
      <c r="G1048" s="692"/>
      <c r="H1048" s="692"/>
      <c r="I1048" s="692"/>
      <c r="J1048" s="692"/>
      <c r="K1048" s="692"/>
      <c r="L1048" s="692"/>
      <c r="M1048" s="692"/>
      <c r="N1048" s="692"/>
      <c r="O1048" s="692"/>
      <c r="P1048" s="692"/>
      <c r="Q1048" s="692"/>
      <c r="R1048" s="692"/>
      <c r="S1048" s="692"/>
      <c r="T1048" s="692"/>
      <c r="U1048" s="692"/>
      <c r="V1048" s="692"/>
      <c r="W1048" s="692"/>
      <c r="X1048" s="692"/>
      <c r="Y1048" s="692"/>
      <c r="Z1048" s="692"/>
    </row>
    <row r="1049" spans="1:26" ht="25" customHeight="1">
      <c r="A1049" s="692"/>
      <c r="B1049" s="692"/>
      <c r="C1049" s="692"/>
      <c r="D1049" s="692"/>
      <c r="E1049" s="692"/>
      <c r="F1049" s="692"/>
      <c r="G1049" s="692"/>
      <c r="H1049" s="692"/>
      <c r="I1049" s="692"/>
      <c r="J1049" s="692"/>
      <c r="K1049" s="692"/>
      <c r="L1049" s="692"/>
      <c r="M1049" s="692"/>
      <c r="N1049" s="692"/>
      <c r="O1049" s="692"/>
      <c r="P1049" s="692"/>
      <c r="Q1049" s="692"/>
      <c r="R1049" s="692"/>
      <c r="S1049" s="692"/>
      <c r="T1049" s="692"/>
      <c r="U1049" s="692"/>
      <c r="V1049" s="692"/>
      <c r="W1049" s="692"/>
      <c r="X1049" s="692"/>
      <c r="Y1049" s="692"/>
      <c r="Z1049" s="692"/>
    </row>
    <row r="1050" spans="1:26" ht="25" customHeight="1">
      <c r="A1050" s="692"/>
      <c r="B1050" s="692"/>
      <c r="C1050" s="692"/>
      <c r="D1050" s="692"/>
      <c r="E1050" s="692"/>
      <c r="F1050" s="692"/>
      <c r="G1050" s="692"/>
      <c r="H1050" s="692"/>
      <c r="I1050" s="692"/>
      <c r="J1050" s="692"/>
      <c r="K1050" s="692"/>
      <c r="L1050" s="692"/>
      <c r="M1050" s="692"/>
      <c r="N1050" s="692"/>
      <c r="O1050" s="692"/>
      <c r="P1050" s="692"/>
      <c r="Q1050" s="692"/>
      <c r="R1050" s="692"/>
      <c r="S1050" s="692"/>
      <c r="T1050" s="692"/>
      <c r="U1050" s="692"/>
      <c r="V1050" s="692"/>
      <c r="W1050" s="692"/>
      <c r="X1050" s="692"/>
      <c r="Y1050" s="692"/>
      <c r="Z1050" s="692"/>
    </row>
    <row r="1051" spans="1:26" ht="25" customHeight="1">
      <c r="A1051" s="692"/>
      <c r="B1051" s="692"/>
      <c r="C1051" s="692"/>
      <c r="D1051" s="692"/>
      <c r="E1051" s="692"/>
      <c r="F1051" s="692"/>
      <c r="G1051" s="692"/>
      <c r="H1051" s="692"/>
      <c r="I1051" s="692"/>
      <c r="J1051" s="692"/>
      <c r="K1051" s="692"/>
      <c r="L1051" s="692"/>
      <c r="M1051" s="692"/>
      <c r="N1051" s="692"/>
      <c r="O1051" s="692"/>
      <c r="P1051" s="692"/>
      <c r="Q1051" s="692"/>
      <c r="R1051" s="692"/>
      <c r="S1051" s="692"/>
      <c r="T1051" s="692"/>
      <c r="U1051" s="692"/>
      <c r="V1051" s="692"/>
      <c r="W1051" s="692"/>
      <c r="X1051" s="692"/>
      <c r="Y1051" s="692"/>
      <c r="Z1051" s="692"/>
    </row>
    <row r="1052" spans="1:26" ht="25" customHeight="1">
      <c r="A1052" s="692"/>
      <c r="B1052" s="692"/>
      <c r="C1052" s="692"/>
      <c r="D1052" s="692"/>
      <c r="E1052" s="692"/>
      <c r="F1052" s="692"/>
      <c r="G1052" s="692"/>
      <c r="H1052" s="692"/>
      <c r="I1052" s="692"/>
      <c r="J1052" s="692"/>
      <c r="K1052" s="692"/>
      <c r="L1052" s="692"/>
      <c r="M1052" s="692"/>
      <c r="N1052" s="692"/>
      <c r="O1052" s="692"/>
      <c r="P1052" s="692"/>
      <c r="Q1052" s="692"/>
      <c r="R1052" s="692"/>
      <c r="S1052" s="692"/>
      <c r="T1052" s="692"/>
      <c r="U1052" s="692"/>
      <c r="V1052" s="692"/>
      <c r="W1052" s="692"/>
      <c r="X1052" s="692"/>
      <c r="Y1052" s="692"/>
      <c r="Z1052" s="692"/>
    </row>
    <row r="1053" spans="1:26" ht="25" customHeight="1">
      <c r="A1053" s="692"/>
      <c r="B1053" s="692"/>
      <c r="C1053" s="692"/>
      <c r="D1053" s="692"/>
      <c r="E1053" s="692"/>
      <c r="F1053" s="692"/>
      <c r="G1053" s="692"/>
      <c r="H1053" s="692"/>
      <c r="I1053" s="692"/>
      <c r="J1053" s="692"/>
      <c r="K1053" s="692"/>
      <c r="L1053" s="692"/>
      <c r="M1053" s="692"/>
      <c r="N1053" s="692"/>
      <c r="O1053" s="692"/>
      <c r="P1053" s="692"/>
      <c r="Q1053" s="692"/>
      <c r="R1053" s="692"/>
      <c r="S1053" s="692"/>
      <c r="T1053" s="692"/>
      <c r="U1053" s="692"/>
      <c r="V1053" s="692"/>
      <c r="W1053" s="692"/>
      <c r="X1053" s="692"/>
      <c r="Y1053" s="692"/>
      <c r="Z1053" s="692"/>
    </row>
    <row r="1054" spans="1:26" ht="25" customHeight="1">
      <c r="A1054" s="692"/>
      <c r="B1054" s="692"/>
      <c r="C1054" s="692"/>
      <c r="D1054" s="692"/>
      <c r="E1054" s="692"/>
      <c r="F1054" s="692"/>
      <c r="G1054" s="692"/>
      <c r="H1054" s="692"/>
      <c r="I1054" s="692"/>
      <c r="J1054" s="692"/>
      <c r="K1054" s="692"/>
      <c r="L1054" s="692"/>
      <c r="M1054" s="692"/>
      <c r="N1054" s="692"/>
      <c r="O1054" s="692"/>
      <c r="P1054" s="692"/>
      <c r="Q1054" s="692"/>
      <c r="R1054" s="692"/>
      <c r="S1054" s="692"/>
      <c r="T1054" s="692"/>
      <c r="U1054" s="692"/>
      <c r="V1054" s="692"/>
      <c r="W1054" s="692"/>
      <c r="X1054" s="692"/>
      <c r="Y1054" s="692"/>
      <c r="Z1054" s="692"/>
    </row>
    <row r="1055" spans="1:26" ht="25" customHeight="1">
      <c r="A1055" s="692"/>
      <c r="B1055" s="692"/>
      <c r="C1055" s="692"/>
      <c r="D1055" s="692"/>
      <c r="E1055" s="692"/>
      <c r="F1055" s="692"/>
      <c r="G1055" s="692"/>
      <c r="H1055" s="692"/>
      <c r="I1055" s="692"/>
      <c r="J1055" s="692"/>
      <c r="K1055" s="692"/>
      <c r="L1055" s="692"/>
      <c r="M1055" s="692"/>
      <c r="N1055" s="692"/>
      <c r="O1055" s="692"/>
      <c r="P1055" s="692"/>
      <c r="Q1055" s="692"/>
      <c r="R1055" s="692"/>
      <c r="S1055" s="692"/>
      <c r="T1055" s="692"/>
      <c r="U1055" s="692"/>
      <c r="V1055" s="692"/>
      <c r="W1055" s="692"/>
      <c r="X1055" s="692"/>
      <c r="Y1055" s="692"/>
      <c r="Z1055" s="692"/>
    </row>
    <row r="1056" spans="1:26" ht="25" customHeight="1">
      <c r="A1056" s="692"/>
      <c r="B1056" s="692"/>
      <c r="C1056" s="692"/>
      <c r="D1056" s="692"/>
      <c r="E1056" s="692"/>
      <c r="F1056" s="692"/>
      <c r="G1056" s="692"/>
      <c r="H1056" s="692"/>
      <c r="I1056" s="692"/>
      <c r="J1056" s="692"/>
      <c r="K1056" s="692"/>
      <c r="L1056" s="692"/>
      <c r="M1056" s="692"/>
      <c r="N1056" s="692"/>
      <c r="O1056" s="692"/>
      <c r="P1056" s="692"/>
      <c r="Q1056" s="692"/>
      <c r="R1056" s="692"/>
      <c r="S1056" s="692"/>
      <c r="T1056" s="692"/>
      <c r="U1056" s="692"/>
      <c r="V1056" s="692"/>
      <c r="W1056" s="692"/>
      <c r="X1056" s="692"/>
      <c r="Y1056" s="692"/>
      <c r="Z1056" s="692"/>
    </row>
    <row r="1057" spans="1:26" ht="25" customHeight="1">
      <c r="A1057" s="692"/>
      <c r="B1057" s="692"/>
      <c r="C1057" s="692"/>
      <c r="D1057" s="692"/>
      <c r="E1057" s="692"/>
      <c r="F1057" s="692"/>
      <c r="G1057" s="692"/>
      <c r="H1057" s="692"/>
      <c r="I1057" s="692"/>
      <c r="J1057" s="692"/>
      <c r="K1057" s="692"/>
      <c r="L1057" s="692"/>
      <c r="M1057" s="692"/>
      <c r="N1057" s="692"/>
      <c r="O1057" s="692"/>
      <c r="P1057" s="692"/>
      <c r="Q1057" s="692"/>
      <c r="R1057" s="692"/>
      <c r="S1057" s="692"/>
      <c r="T1057" s="692"/>
      <c r="U1057" s="692"/>
      <c r="V1057" s="692"/>
      <c r="W1057" s="692"/>
      <c r="X1057" s="692"/>
      <c r="Y1057" s="692"/>
      <c r="Z1057" s="692"/>
    </row>
    <row r="1058" spans="1:26" ht="25" customHeight="1">
      <c r="A1058" s="692"/>
      <c r="B1058" s="692"/>
      <c r="C1058" s="692"/>
      <c r="D1058" s="692"/>
      <c r="E1058" s="692"/>
      <c r="F1058" s="692"/>
      <c r="G1058" s="692"/>
      <c r="H1058" s="692"/>
      <c r="I1058" s="692"/>
      <c r="J1058" s="692"/>
      <c r="K1058" s="692"/>
      <c r="L1058" s="692"/>
      <c r="M1058" s="692"/>
      <c r="N1058" s="692"/>
      <c r="O1058" s="692"/>
      <c r="P1058" s="692"/>
      <c r="Q1058" s="692"/>
      <c r="R1058" s="692"/>
      <c r="S1058" s="692"/>
      <c r="T1058" s="692"/>
      <c r="U1058" s="692"/>
      <c r="V1058" s="692"/>
      <c r="W1058" s="692"/>
      <c r="X1058" s="692"/>
      <c r="Y1058" s="692"/>
      <c r="Z1058" s="692"/>
    </row>
    <row r="1059" spans="1:26" ht="25" customHeight="1">
      <c r="A1059" s="692"/>
      <c r="B1059" s="692"/>
      <c r="C1059" s="692"/>
      <c r="D1059" s="692"/>
      <c r="E1059" s="692"/>
      <c r="F1059" s="692"/>
      <c r="G1059" s="692"/>
      <c r="H1059" s="692"/>
      <c r="I1059" s="692"/>
      <c r="J1059" s="692"/>
      <c r="K1059" s="692"/>
      <c r="L1059" s="692"/>
      <c r="M1059" s="692"/>
      <c r="N1059" s="692"/>
      <c r="O1059" s="692"/>
      <c r="P1059" s="692"/>
      <c r="Q1059" s="692"/>
      <c r="R1059" s="692"/>
      <c r="S1059" s="692"/>
      <c r="T1059" s="692"/>
      <c r="U1059" s="692"/>
      <c r="V1059" s="692"/>
      <c r="W1059" s="692"/>
      <c r="X1059" s="692"/>
      <c r="Y1059" s="692"/>
      <c r="Z1059" s="692"/>
    </row>
    <row r="1060" spans="1:26" ht="25" customHeight="1">
      <c r="A1060" s="692"/>
      <c r="B1060" s="692"/>
      <c r="C1060" s="692"/>
      <c r="D1060" s="692"/>
      <c r="E1060" s="692"/>
      <c r="F1060" s="692"/>
      <c r="G1060" s="692"/>
      <c r="H1060" s="692"/>
      <c r="I1060" s="692"/>
      <c r="J1060" s="692"/>
      <c r="K1060" s="692"/>
      <c r="L1060" s="692"/>
      <c r="M1060" s="692"/>
      <c r="N1060" s="692"/>
      <c r="O1060" s="692"/>
      <c r="P1060" s="692"/>
      <c r="Q1060" s="692"/>
      <c r="R1060" s="692"/>
      <c r="S1060" s="692"/>
      <c r="T1060" s="692"/>
      <c r="U1060" s="692"/>
      <c r="V1060" s="692"/>
      <c r="W1060" s="692"/>
      <c r="X1060" s="692"/>
      <c r="Y1060" s="692"/>
      <c r="Z1060" s="692"/>
    </row>
    <row r="1061" spans="1:26" ht="25" customHeight="1">
      <c r="A1061" s="692"/>
      <c r="B1061" s="692"/>
      <c r="C1061" s="692"/>
      <c r="D1061" s="692"/>
      <c r="E1061" s="692"/>
      <c r="F1061" s="692"/>
      <c r="G1061" s="692"/>
      <c r="H1061" s="692"/>
      <c r="I1061" s="692"/>
      <c r="J1061" s="692"/>
      <c r="K1061" s="692"/>
      <c r="L1061" s="692"/>
      <c r="M1061" s="692"/>
      <c r="N1061" s="692"/>
      <c r="O1061" s="692"/>
      <c r="P1061" s="692"/>
      <c r="Q1061" s="692"/>
      <c r="R1061" s="692"/>
      <c r="S1061" s="692"/>
      <c r="T1061" s="692"/>
      <c r="U1061" s="692"/>
      <c r="V1061" s="692"/>
      <c r="W1061" s="692"/>
      <c r="X1061" s="692"/>
      <c r="Y1061" s="692"/>
      <c r="Z1061" s="692"/>
    </row>
    <row r="1062" spans="1:26" ht="25" customHeight="1">
      <c r="A1062" s="692"/>
      <c r="B1062" s="692"/>
      <c r="C1062" s="692"/>
      <c r="D1062" s="692"/>
      <c r="E1062" s="692"/>
      <c r="F1062" s="692"/>
      <c r="G1062" s="692"/>
      <c r="H1062" s="692"/>
      <c r="I1062" s="692"/>
      <c r="J1062" s="692"/>
      <c r="K1062" s="692"/>
      <c r="L1062" s="692"/>
      <c r="M1062" s="692"/>
      <c r="N1062" s="692"/>
      <c r="O1062" s="692"/>
      <c r="P1062" s="692"/>
      <c r="Q1062" s="692"/>
      <c r="R1062" s="692"/>
      <c r="S1062" s="692"/>
      <c r="T1062" s="692"/>
      <c r="U1062" s="692"/>
      <c r="V1062" s="692"/>
      <c r="W1062" s="692"/>
      <c r="X1062" s="692"/>
      <c r="Y1062" s="692"/>
      <c r="Z1062" s="692"/>
    </row>
    <row r="1063" spans="1:26" ht="25" customHeight="1">
      <c r="A1063" s="692"/>
      <c r="B1063" s="692"/>
      <c r="C1063" s="692"/>
      <c r="D1063" s="692"/>
      <c r="E1063" s="692"/>
      <c r="F1063" s="692"/>
      <c r="G1063" s="692"/>
      <c r="H1063" s="692"/>
      <c r="I1063" s="692"/>
      <c r="J1063" s="692"/>
      <c r="K1063" s="692"/>
      <c r="L1063" s="692"/>
      <c r="M1063" s="692"/>
      <c r="N1063" s="692"/>
      <c r="O1063" s="692"/>
      <c r="P1063" s="692"/>
      <c r="Q1063" s="692"/>
      <c r="R1063" s="692"/>
      <c r="S1063" s="692"/>
      <c r="T1063" s="692"/>
      <c r="U1063" s="692"/>
      <c r="V1063" s="692"/>
      <c r="W1063" s="692"/>
      <c r="X1063" s="692"/>
      <c r="Y1063" s="692"/>
      <c r="Z1063" s="692"/>
    </row>
    <row r="1064" spans="1:26" ht="25" customHeight="1">
      <c r="A1064" s="692"/>
      <c r="B1064" s="692"/>
      <c r="C1064" s="692"/>
      <c r="D1064" s="692"/>
      <c r="E1064" s="692"/>
      <c r="F1064" s="692"/>
      <c r="G1064" s="692"/>
      <c r="H1064" s="692"/>
      <c r="I1064" s="692"/>
      <c r="J1064" s="692"/>
      <c r="K1064" s="692"/>
      <c r="L1064" s="692"/>
      <c r="M1064" s="692"/>
      <c r="N1064" s="692"/>
      <c r="O1064" s="692"/>
      <c r="P1064" s="692"/>
      <c r="Q1064" s="692"/>
      <c r="R1064" s="692"/>
      <c r="S1064" s="692"/>
      <c r="T1064" s="692"/>
      <c r="U1064" s="692"/>
      <c r="V1064" s="692"/>
      <c r="W1064" s="692"/>
      <c r="X1064" s="692"/>
      <c r="Y1064" s="692"/>
      <c r="Z1064" s="692"/>
    </row>
    <row r="1065" spans="1:26" ht="25" customHeight="1">
      <c r="A1065" s="692"/>
      <c r="B1065" s="692"/>
      <c r="C1065" s="692"/>
      <c r="D1065" s="692"/>
      <c r="E1065" s="692"/>
      <c r="F1065" s="692"/>
      <c r="G1065" s="692"/>
      <c r="H1065" s="692"/>
      <c r="I1065" s="692"/>
      <c r="J1065" s="692"/>
      <c r="K1065" s="692"/>
      <c r="L1065" s="692"/>
      <c r="M1065" s="692"/>
      <c r="N1065" s="692"/>
      <c r="O1065" s="692"/>
      <c r="P1065" s="692"/>
      <c r="Q1065" s="692"/>
      <c r="R1065" s="692"/>
      <c r="S1065" s="692"/>
      <c r="T1065" s="692"/>
      <c r="U1065" s="692"/>
      <c r="V1065" s="692"/>
      <c r="W1065" s="692"/>
      <c r="X1065" s="692"/>
      <c r="Y1065" s="692"/>
      <c r="Z1065" s="692"/>
    </row>
    <row r="1066" spans="1:26" ht="25" customHeight="1">
      <c r="A1066" s="692"/>
      <c r="B1066" s="692"/>
      <c r="C1066" s="692"/>
      <c r="D1066" s="692"/>
      <c r="E1066" s="692"/>
      <c r="F1066" s="692"/>
      <c r="G1066" s="692"/>
      <c r="H1066" s="692"/>
      <c r="I1066" s="692"/>
      <c r="J1066" s="692"/>
      <c r="K1066" s="692"/>
      <c r="L1066" s="692"/>
      <c r="M1066" s="692"/>
      <c r="N1066" s="692"/>
      <c r="O1066" s="692"/>
      <c r="P1066" s="692"/>
      <c r="Q1066" s="692"/>
      <c r="R1066" s="692"/>
      <c r="S1066" s="692"/>
      <c r="T1066" s="692"/>
      <c r="U1066" s="692"/>
      <c r="V1066" s="692"/>
      <c r="W1066" s="692"/>
      <c r="X1066" s="692"/>
      <c r="Y1066" s="692"/>
      <c r="Z1066" s="692"/>
    </row>
    <row r="1067" spans="1:26" ht="25" customHeight="1">
      <c r="A1067" s="692"/>
      <c r="B1067" s="692"/>
      <c r="C1067" s="692"/>
      <c r="D1067" s="692"/>
      <c r="E1067" s="692"/>
      <c r="F1067" s="692"/>
      <c r="G1067" s="692"/>
      <c r="H1067" s="692"/>
      <c r="I1067" s="692"/>
      <c r="J1067" s="692"/>
      <c r="K1067" s="692"/>
      <c r="L1067" s="692"/>
      <c r="M1067" s="692"/>
      <c r="N1067" s="692"/>
      <c r="O1067" s="692"/>
      <c r="P1067" s="692"/>
      <c r="Q1067" s="692"/>
      <c r="R1067" s="692"/>
      <c r="S1067" s="692"/>
      <c r="T1067" s="692"/>
      <c r="U1067" s="692"/>
      <c r="V1067" s="692"/>
      <c r="W1067" s="692"/>
      <c r="X1067" s="692"/>
      <c r="Y1067" s="692"/>
      <c r="Z1067" s="692"/>
    </row>
    <row r="1068" spans="1:26" ht="25" customHeight="1">
      <c r="A1068" s="692"/>
      <c r="B1068" s="692"/>
      <c r="C1068" s="692"/>
      <c r="D1068" s="692"/>
      <c r="E1068" s="692"/>
      <c r="F1068" s="692"/>
      <c r="G1068" s="692"/>
      <c r="H1068" s="692"/>
      <c r="I1068" s="692"/>
      <c r="J1068" s="692"/>
      <c r="K1068" s="692"/>
      <c r="L1068" s="692"/>
      <c r="M1068" s="692"/>
      <c r="N1068" s="692"/>
      <c r="O1068" s="692"/>
      <c r="P1068" s="692"/>
      <c r="Q1068" s="692"/>
      <c r="R1068" s="692"/>
      <c r="S1068" s="692"/>
      <c r="T1068" s="692"/>
      <c r="U1068" s="692"/>
      <c r="V1068" s="692"/>
      <c r="W1068" s="692"/>
      <c r="X1068" s="692"/>
      <c r="Y1068" s="692"/>
      <c r="Z1068" s="692"/>
    </row>
    <row r="1069" spans="1:26" ht="25" customHeight="1">
      <c r="A1069" s="692"/>
      <c r="B1069" s="692"/>
      <c r="C1069" s="692"/>
      <c r="D1069" s="692"/>
      <c r="E1069" s="692"/>
      <c r="F1069" s="692"/>
      <c r="G1069" s="692"/>
      <c r="H1069" s="692"/>
      <c r="I1069" s="692"/>
      <c r="J1069" s="692"/>
      <c r="K1069" s="692"/>
      <c r="L1069" s="692"/>
      <c r="M1069" s="692"/>
      <c r="N1069" s="692"/>
      <c r="O1069" s="692"/>
      <c r="P1069" s="692"/>
      <c r="Q1069" s="692"/>
      <c r="R1069" s="692"/>
      <c r="S1069" s="692"/>
      <c r="T1069" s="692"/>
      <c r="U1069" s="692"/>
      <c r="V1069" s="692"/>
      <c r="W1069" s="692"/>
      <c r="X1069" s="692"/>
      <c r="Y1069" s="692"/>
      <c r="Z1069" s="692"/>
    </row>
    <row r="1070" spans="1:26" ht="25" customHeight="1">
      <c r="A1070" s="692"/>
      <c r="B1070" s="692"/>
      <c r="C1070" s="692"/>
      <c r="D1070" s="692"/>
      <c r="E1070" s="692"/>
      <c r="F1070" s="692"/>
      <c r="G1070" s="692"/>
      <c r="H1070" s="692"/>
      <c r="I1070" s="692"/>
      <c r="J1070" s="692"/>
      <c r="K1070" s="692"/>
      <c r="L1070" s="692"/>
      <c r="M1070" s="692"/>
      <c r="N1070" s="692"/>
      <c r="O1070" s="692"/>
      <c r="P1070" s="692"/>
      <c r="Q1070" s="692"/>
      <c r="R1070" s="692"/>
      <c r="S1070" s="692"/>
      <c r="T1070" s="692"/>
      <c r="U1070" s="692"/>
      <c r="V1070" s="692"/>
      <c r="W1070" s="692"/>
      <c r="X1070" s="692"/>
      <c r="Y1070" s="692"/>
      <c r="Z1070" s="692"/>
    </row>
    <row r="1071" spans="1:26" ht="25" customHeight="1">
      <c r="A1071" s="692"/>
      <c r="B1071" s="692"/>
      <c r="C1071" s="692"/>
      <c r="D1071" s="692"/>
      <c r="E1071" s="692"/>
      <c r="F1071" s="692"/>
      <c r="G1071" s="692"/>
      <c r="H1071" s="692"/>
      <c r="I1071" s="692"/>
      <c r="J1071" s="692"/>
      <c r="K1071" s="692"/>
      <c r="L1071" s="692"/>
      <c r="M1071" s="692"/>
      <c r="N1071" s="692"/>
      <c r="O1071" s="692"/>
      <c r="P1071" s="692"/>
      <c r="Q1071" s="692"/>
      <c r="R1071" s="692"/>
      <c r="S1071" s="692"/>
      <c r="T1071" s="692"/>
      <c r="U1071" s="692"/>
      <c r="V1071" s="692"/>
      <c r="W1071" s="692"/>
      <c r="X1071" s="692"/>
      <c r="Y1071" s="692"/>
      <c r="Z1071" s="692"/>
    </row>
    <row r="1072" spans="1:26" ht="25" customHeight="1">
      <c r="A1072" s="692"/>
      <c r="B1072" s="692"/>
      <c r="C1072" s="692"/>
      <c r="D1072" s="692"/>
      <c r="E1072" s="692"/>
      <c r="F1072" s="692"/>
      <c r="G1072" s="692"/>
      <c r="H1072" s="692"/>
      <c r="I1072" s="692"/>
      <c r="J1072" s="692"/>
      <c r="K1072" s="692"/>
      <c r="L1072" s="692"/>
      <c r="M1072" s="692"/>
      <c r="N1072" s="692"/>
      <c r="O1072" s="692"/>
      <c r="P1072" s="692"/>
      <c r="Q1072" s="692"/>
      <c r="R1072" s="692"/>
      <c r="S1072" s="692"/>
      <c r="T1072" s="692"/>
      <c r="U1072" s="692"/>
      <c r="V1072" s="692"/>
      <c r="W1072" s="692"/>
      <c r="X1072" s="692"/>
      <c r="Y1072" s="692"/>
      <c r="Z1072" s="692"/>
    </row>
    <row r="1073" spans="1:26" ht="25" customHeight="1">
      <c r="A1073" s="692"/>
      <c r="B1073" s="692"/>
      <c r="C1073" s="692"/>
      <c r="D1073" s="692"/>
      <c r="E1073" s="692"/>
      <c r="F1073" s="692"/>
      <c r="G1073" s="692"/>
      <c r="H1073" s="692"/>
      <c r="I1073" s="692"/>
      <c r="J1073" s="692"/>
      <c r="K1073" s="692"/>
      <c r="L1073" s="692"/>
      <c r="M1073" s="692"/>
      <c r="N1073" s="692"/>
      <c r="O1073" s="692"/>
      <c r="P1073" s="692"/>
      <c r="Q1073" s="692"/>
      <c r="R1073" s="692"/>
      <c r="S1073" s="692"/>
      <c r="T1073" s="692"/>
      <c r="U1073" s="692"/>
      <c r="V1073" s="692"/>
      <c r="W1073" s="692"/>
      <c r="X1073" s="692"/>
      <c r="Y1073" s="692"/>
      <c r="Z1073" s="692"/>
    </row>
    <row r="1074" spans="1:26" ht="25" customHeight="1">
      <c r="A1074" s="692"/>
      <c r="B1074" s="692"/>
      <c r="C1074" s="692"/>
      <c r="D1074" s="692"/>
      <c r="E1074" s="692"/>
      <c r="F1074" s="692"/>
      <c r="G1074" s="692"/>
      <c r="H1074" s="692"/>
      <c r="I1074" s="692"/>
      <c r="J1074" s="692"/>
      <c r="K1074" s="692"/>
      <c r="L1074" s="692"/>
      <c r="M1074" s="692"/>
      <c r="N1074" s="692"/>
      <c r="O1074" s="692"/>
      <c r="P1074" s="692"/>
      <c r="Q1074" s="692"/>
      <c r="R1074" s="692"/>
      <c r="S1074" s="692"/>
      <c r="T1074" s="692"/>
      <c r="U1074" s="692"/>
      <c r="V1074" s="692"/>
      <c r="W1074" s="692"/>
      <c r="X1074" s="692"/>
      <c r="Y1074" s="692"/>
      <c r="Z1074" s="692"/>
    </row>
    <row r="1075" spans="1:26" ht="25" customHeight="1">
      <c r="A1075" s="692"/>
      <c r="B1075" s="692"/>
      <c r="C1075" s="692"/>
      <c r="D1075" s="692"/>
      <c r="E1075" s="692"/>
      <c r="F1075" s="692"/>
      <c r="G1075" s="692"/>
      <c r="H1075" s="692"/>
      <c r="I1075" s="692"/>
      <c r="J1075" s="692"/>
      <c r="K1075" s="692"/>
      <c r="L1075" s="692"/>
      <c r="M1075" s="692"/>
      <c r="N1075" s="692"/>
      <c r="O1075" s="692"/>
      <c r="P1075" s="692"/>
      <c r="Q1075" s="692"/>
      <c r="R1075" s="692"/>
      <c r="S1075" s="692"/>
      <c r="T1075" s="692"/>
      <c r="U1075" s="692"/>
      <c r="V1075" s="692"/>
      <c r="W1075" s="692"/>
      <c r="X1075" s="692"/>
      <c r="Y1075" s="692"/>
      <c r="Z1075" s="692"/>
    </row>
    <row r="1076" spans="1:26" ht="25" customHeight="1">
      <c r="A1076" s="692"/>
      <c r="B1076" s="692"/>
      <c r="C1076" s="692"/>
      <c r="D1076" s="692"/>
      <c r="E1076" s="692"/>
      <c r="F1076" s="692"/>
      <c r="G1076" s="692"/>
      <c r="H1076" s="692"/>
      <c r="I1076" s="692"/>
      <c r="J1076" s="692"/>
      <c r="K1076" s="692"/>
      <c r="L1076" s="692"/>
      <c r="M1076" s="692"/>
      <c r="N1076" s="692"/>
      <c r="O1076" s="692"/>
      <c r="P1076" s="692"/>
      <c r="Q1076" s="692"/>
      <c r="R1076" s="692"/>
      <c r="S1076" s="692"/>
      <c r="T1076" s="692"/>
      <c r="U1076" s="692"/>
      <c r="V1076" s="692"/>
      <c r="W1076" s="692"/>
      <c r="X1076" s="692"/>
      <c r="Y1076" s="692"/>
      <c r="Z1076" s="692"/>
    </row>
    <row r="1077" spans="1:26" ht="25" customHeight="1">
      <c r="A1077" s="692"/>
      <c r="B1077" s="692"/>
      <c r="C1077" s="692"/>
      <c r="D1077" s="692"/>
      <c r="E1077" s="692"/>
      <c r="F1077" s="692"/>
      <c r="G1077" s="692"/>
      <c r="H1077" s="692"/>
      <c r="I1077" s="692"/>
      <c r="J1077" s="692"/>
      <c r="K1077" s="692"/>
      <c r="L1077" s="692"/>
      <c r="M1077" s="692"/>
      <c r="N1077" s="692"/>
      <c r="O1077" s="692"/>
      <c r="P1077" s="692"/>
      <c r="Q1077" s="692"/>
      <c r="R1077" s="692"/>
      <c r="S1077" s="692"/>
      <c r="T1077" s="692"/>
      <c r="U1077" s="692"/>
      <c r="V1077" s="692"/>
      <c r="W1077" s="692"/>
      <c r="X1077" s="692"/>
      <c r="Y1077" s="692"/>
      <c r="Z1077" s="692"/>
    </row>
    <row r="1078" spans="1:26" ht="25" customHeight="1">
      <c r="A1078" s="692"/>
      <c r="B1078" s="692"/>
      <c r="C1078" s="692"/>
      <c r="D1078" s="692"/>
      <c r="E1078" s="692"/>
      <c r="F1078" s="692"/>
      <c r="G1078" s="692"/>
      <c r="H1078" s="692"/>
      <c r="I1078" s="692"/>
      <c r="J1078" s="692"/>
      <c r="K1078" s="692"/>
      <c r="L1078" s="692"/>
      <c r="M1078" s="692"/>
      <c r="N1078" s="692"/>
      <c r="O1078" s="692"/>
      <c r="P1078" s="692"/>
      <c r="Q1078" s="692"/>
      <c r="R1078" s="692"/>
      <c r="S1078" s="692"/>
      <c r="T1078" s="692"/>
      <c r="U1078" s="692"/>
      <c r="V1078" s="692"/>
      <c r="W1078" s="692"/>
      <c r="X1078" s="692"/>
      <c r="Y1078" s="692"/>
      <c r="Z1078" s="692"/>
    </row>
    <row r="1079" spans="1:26" ht="25" customHeight="1">
      <c r="A1079" s="692"/>
      <c r="B1079" s="692"/>
      <c r="C1079" s="692"/>
      <c r="D1079" s="692"/>
      <c r="E1079" s="692"/>
      <c r="F1079" s="692"/>
      <c r="G1079" s="692"/>
      <c r="H1079" s="692"/>
      <c r="I1079" s="692"/>
      <c r="J1079" s="692"/>
      <c r="K1079" s="692"/>
      <c r="L1079" s="692"/>
      <c r="M1079" s="692"/>
      <c r="N1079" s="692"/>
      <c r="O1079" s="692"/>
      <c r="P1079" s="692"/>
      <c r="Q1079" s="692"/>
      <c r="R1079" s="692"/>
      <c r="S1079" s="692"/>
      <c r="T1079" s="692"/>
      <c r="U1079" s="692"/>
      <c r="V1079" s="692"/>
      <c r="W1079" s="692"/>
      <c r="X1079" s="692"/>
      <c r="Y1079" s="692"/>
      <c r="Z1079" s="692"/>
    </row>
    <row r="1080" spans="1:26" ht="25" customHeight="1">
      <c r="A1080" s="692"/>
      <c r="B1080" s="692"/>
      <c r="C1080" s="692"/>
      <c r="D1080" s="692"/>
      <c r="E1080" s="692"/>
      <c r="F1080" s="692"/>
      <c r="G1080" s="692"/>
      <c r="H1080" s="692"/>
      <c r="I1080" s="692"/>
      <c r="J1080" s="692"/>
      <c r="K1080" s="692"/>
      <c r="L1080" s="692"/>
      <c r="M1080" s="692"/>
      <c r="N1080" s="692"/>
      <c r="O1080" s="692"/>
      <c r="P1080" s="692"/>
      <c r="Q1080" s="692"/>
      <c r="R1080" s="692"/>
      <c r="S1080" s="692"/>
      <c r="T1080" s="692"/>
      <c r="U1080" s="692"/>
      <c r="V1080" s="692"/>
      <c r="W1080" s="692"/>
      <c r="X1080" s="692"/>
      <c r="Y1080" s="692"/>
      <c r="Z1080" s="692"/>
    </row>
    <row r="1081" spans="1:26" ht="25" customHeight="1">
      <c r="A1081" s="692"/>
      <c r="B1081" s="692"/>
      <c r="C1081" s="692"/>
      <c r="D1081" s="692"/>
      <c r="E1081" s="692"/>
      <c r="F1081" s="692"/>
      <c r="G1081" s="692"/>
      <c r="H1081" s="692"/>
      <c r="I1081" s="692"/>
      <c r="J1081" s="692"/>
      <c r="K1081" s="692"/>
      <c r="L1081" s="692"/>
      <c r="M1081" s="692"/>
      <c r="N1081" s="692"/>
      <c r="O1081" s="692"/>
      <c r="P1081" s="692"/>
      <c r="Q1081" s="692"/>
      <c r="R1081" s="692"/>
      <c r="S1081" s="692"/>
      <c r="T1081" s="692"/>
      <c r="U1081" s="692"/>
      <c r="V1081" s="692"/>
      <c r="W1081" s="692"/>
      <c r="X1081" s="692"/>
      <c r="Y1081" s="692"/>
      <c r="Z1081" s="692"/>
    </row>
    <row r="1082" spans="1:26" ht="25" customHeight="1">
      <c r="A1082" s="692"/>
      <c r="B1082" s="692"/>
      <c r="C1082" s="692"/>
      <c r="D1082" s="692"/>
      <c r="E1082" s="692"/>
      <c r="F1082" s="692"/>
      <c r="G1082" s="692"/>
      <c r="H1082" s="692"/>
      <c r="I1082" s="692"/>
      <c r="J1082" s="692"/>
      <c r="K1082" s="692"/>
      <c r="L1082" s="692"/>
      <c r="M1082" s="692"/>
      <c r="N1082" s="692"/>
      <c r="O1082" s="692"/>
      <c r="P1082" s="692"/>
      <c r="Q1082" s="692"/>
      <c r="R1082" s="692"/>
      <c r="S1082" s="692"/>
      <c r="T1082" s="692"/>
      <c r="U1082" s="692"/>
      <c r="V1082" s="692"/>
      <c r="W1082" s="692"/>
      <c r="X1082" s="692"/>
      <c r="Y1082" s="692"/>
      <c r="Z1082" s="692"/>
    </row>
    <row r="1083" spans="1:26" ht="25" customHeight="1">
      <c r="A1083" s="692"/>
      <c r="B1083" s="692"/>
      <c r="C1083" s="692"/>
      <c r="D1083" s="692"/>
      <c r="E1083" s="692"/>
      <c r="F1083" s="692"/>
      <c r="G1083" s="692"/>
      <c r="H1083" s="692"/>
      <c r="I1083" s="692"/>
      <c r="J1083" s="692"/>
      <c r="K1083" s="692"/>
      <c r="L1083" s="692"/>
      <c r="M1083" s="692"/>
      <c r="N1083" s="692"/>
      <c r="O1083" s="692"/>
      <c r="P1083" s="692"/>
      <c r="Q1083" s="692"/>
      <c r="R1083" s="692"/>
      <c r="S1083" s="692"/>
      <c r="T1083" s="692"/>
      <c r="U1083" s="692"/>
      <c r="V1083" s="692"/>
      <c r="W1083" s="692"/>
      <c r="X1083" s="692"/>
      <c r="Y1083" s="692"/>
      <c r="Z1083" s="692"/>
    </row>
    <row r="1084" spans="1:26" ht="25" customHeight="1">
      <c r="A1084" s="692"/>
      <c r="B1084" s="692"/>
      <c r="C1084" s="692"/>
      <c r="D1084" s="692"/>
      <c r="E1084" s="692"/>
      <c r="F1084" s="692"/>
      <c r="G1084" s="692"/>
      <c r="H1084" s="692"/>
      <c r="I1084" s="692"/>
      <c r="J1084" s="692"/>
      <c r="K1084" s="692"/>
      <c r="L1084" s="692"/>
      <c r="M1084" s="692"/>
      <c r="N1084" s="692"/>
      <c r="O1084" s="692"/>
      <c r="P1084" s="692"/>
      <c r="Q1084" s="692"/>
      <c r="R1084" s="692"/>
      <c r="S1084" s="692"/>
      <c r="T1084" s="692"/>
      <c r="U1084" s="692"/>
      <c r="V1084" s="692"/>
      <c r="W1084" s="692"/>
      <c r="X1084" s="692"/>
      <c r="Y1084" s="692"/>
      <c r="Z1084" s="692"/>
    </row>
    <row r="1085" spans="1:26" ht="25" customHeight="1">
      <c r="A1085" s="692"/>
      <c r="B1085" s="692"/>
      <c r="C1085" s="692"/>
      <c r="D1085" s="692"/>
      <c r="E1085" s="692"/>
      <c r="F1085" s="692"/>
      <c r="G1085" s="692"/>
      <c r="H1085" s="692"/>
      <c r="I1085" s="692"/>
      <c r="J1085" s="692"/>
      <c r="K1085" s="692"/>
      <c r="L1085" s="692"/>
      <c r="M1085" s="692"/>
      <c r="N1085" s="692"/>
      <c r="O1085" s="692"/>
      <c r="P1085" s="692"/>
      <c r="Q1085" s="692"/>
      <c r="R1085" s="692"/>
      <c r="S1085" s="692"/>
      <c r="T1085" s="692"/>
      <c r="U1085" s="692"/>
      <c r="V1085" s="692"/>
      <c r="W1085" s="692"/>
      <c r="X1085" s="692"/>
      <c r="Y1085" s="692"/>
      <c r="Z1085" s="692"/>
    </row>
    <row r="1086" spans="1:26" ht="25" customHeight="1">
      <c r="A1086" s="692"/>
      <c r="B1086" s="692"/>
      <c r="C1086" s="692"/>
      <c r="D1086" s="692"/>
      <c r="E1086" s="692"/>
      <c r="F1086" s="692"/>
      <c r="G1086" s="692"/>
      <c r="H1086" s="692"/>
      <c r="I1086" s="692"/>
      <c r="J1086" s="692"/>
      <c r="K1086" s="692"/>
      <c r="L1086" s="692"/>
      <c r="M1086" s="692"/>
      <c r="N1086" s="692"/>
      <c r="O1086" s="692"/>
      <c r="P1086" s="692"/>
      <c r="Q1086" s="692"/>
      <c r="R1086" s="692"/>
      <c r="S1086" s="692"/>
      <c r="T1086" s="692"/>
      <c r="U1086" s="692"/>
      <c r="V1086" s="692"/>
      <c r="W1086" s="692"/>
      <c r="X1086" s="692"/>
      <c r="Y1086" s="692"/>
      <c r="Z1086" s="692"/>
    </row>
    <row r="1087" spans="1:26" ht="25" customHeight="1">
      <c r="A1087" s="692"/>
      <c r="B1087" s="692"/>
      <c r="C1087" s="692"/>
      <c r="D1087" s="692"/>
      <c r="E1087" s="692"/>
      <c r="F1087" s="692"/>
      <c r="G1087" s="692"/>
      <c r="H1087" s="692"/>
      <c r="I1087" s="692"/>
      <c r="J1087" s="692"/>
      <c r="K1087" s="692"/>
      <c r="L1087" s="692"/>
      <c r="M1087" s="692"/>
      <c r="N1087" s="692"/>
      <c r="O1087" s="692"/>
      <c r="P1087" s="692"/>
      <c r="Q1087" s="692"/>
      <c r="R1087" s="692"/>
      <c r="S1087" s="692"/>
      <c r="T1087" s="692"/>
      <c r="U1087" s="692"/>
      <c r="V1087" s="692"/>
      <c r="W1087" s="692"/>
      <c r="X1087" s="692"/>
      <c r="Y1087" s="692"/>
      <c r="Z1087" s="692"/>
    </row>
    <row r="1088" spans="1:26" ht="25" customHeight="1">
      <c r="A1088" s="692"/>
      <c r="B1088" s="692"/>
      <c r="C1088" s="692"/>
      <c r="D1088" s="692"/>
      <c r="E1088" s="692"/>
      <c r="F1088" s="692"/>
      <c r="G1088" s="692"/>
      <c r="H1088" s="692"/>
      <c r="I1088" s="692"/>
      <c r="J1088" s="692"/>
      <c r="K1088" s="692"/>
      <c r="L1088" s="692"/>
      <c r="M1088" s="692"/>
      <c r="N1088" s="692"/>
      <c r="O1088" s="692"/>
      <c r="P1088" s="692"/>
      <c r="Q1088" s="692"/>
      <c r="R1088" s="692"/>
      <c r="S1088" s="692"/>
      <c r="T1088" s="692"/>
      <c r="U1088" s="692"/>
      <c r="V1088" s="692"/>
      <c r="W1088" s="692"/>
      <c r="X1088" s="692"/>
      <c r="Y1088" s="692"/>
      <c r="Z1088" s="692"/>
    </row>
    <row r="1089" spans="1:26" ht="25" customHeight="1">
      <c r="A1089" s="692"/>
      <c r="B1089" s="692"/>
      <c r="C1089" s="692"/>
      <c r="D1089" s="692"/>
      <c r="E1089" s="692"/>
      <c r="F1089" s="692"/>
      <c r="G1089" s="692"/>
      <c r="H1089" s="692"/>
      <c r="I1089" s="692"/>
      <c r="J1089" s="692"/>
      <c r="K1089" s="692"/>
      <c r="L1089" s="692"/>
      <c r="M1089" s="692"/>
      <c r="N1089" s="692"/>
      <c r="O1089" s="692"/>
      <c r="P1089" s="692"/>
      <c r="Q1089" s="692"/>
      <c r="R1089" s="692"/>
      <c r="S1089" s="692"/>
      <c r="T1089" s="692"/>
      <c r="U1089" s="692"/>
      <c r="V1089" s="692"/>
      <c r="W1089" s="692"/>
      <c r="X1089" s="692"/>
      <c r="Y1089" s="692"/>
      <c r="Z1089" s="692"/>
    </row>
    <row r="1090" spans="1:26" ht="25" customHeight="1">
      <c r="A1090" s="692"/>
      <c r="B1090" s="692"/>
      <c r="C1090" s="692"/>
      <c r="D1090" s="692"/>
      <c r="E1090" s="692"/>
      <c r="F1090" s="692"/>
      <c r="G1090" s="692"/>
      <c r="H1090" s="692"/>
      <c r="I1090" s="692"/>
      <c r="J1090" s="692"/>
      <c r="K1090" s="692"/>
      <c r="L1090" s="692"/>
      <c r="M1090" s="692"/>
      <c r="N1090" s="692"/>
      <c r="O1090" s="692"/>
      <c r="P1090" s="692"/>
      <c r="Q1090" s="692"/>
      <c r="R1090" s="692"/>
      <c r="S1090" s="692"/>
      <c r="T1090" s="692"/>
      <c r="U1090" s="692"/>
      <c r="V1090" s="692"/>
      <c r="W1090" s="692"/>
      <c r="X1090" s="692"/>
      <c r="Y1090" s="692"/>
      <c r="Z1090" s="692"/>
    </row>
    <row r="1091" spans="1:26" ht="25" customHeight="1">
      <c r="A1091" s="692"/>
      <c r="B1091" s="692"/>
      <c r="C1091" s="692"/>
      <c r="D1091" s="692"/>
      <c r="E1091" s="692"/>
      <c r="F1091" s="692"/>
      <c r="G1091" s="692"/>
      <c r="H1091" s="692"/>
      <c r="I1091" s="692"/>
      <c r="J1091" s="692"/>
      <c r="K1091" s="692"/>
      <c r="L1091" s="692"/>
      <c r="M1091" s="692"/>
      <c r="N1091" s="692"/>
      <c r="O1091" s="692"/>
      <c r="P1091" s="692"/>
      <c r="Q1091" s="692"/>
      <c r="R1091" s="692"/>
      <c r="S1091" s="692"/>
      <c r="T1091" s="692"/>
      <c r="U1091" s="692"/>
      <c r="V1091" s="692"/>
      <c r="W1091" s="692"/>
      <c r="X1091" s="692"/>
      <c r="Y1091" s="692"/>
      <c r="Z1091" s="692"/>
    </row>
    <row r="1092" spans="1:26" ht="25" customHeight="1">
      <c r="A1092" s="692"/>
      <c r="B1092" s="692"/>
      <c r="C1092" s="692"/>
      <c r="D1092" s="692"/>
      <c r="E1092" s="692"/>
      <c r="F1092" s="692"/>
      <c r="G1092" s="692"/>
      <c r="H1092" s="692"/>
      <c r="I1092" s="692"/>
      <c r="J1092" s="692"/>
      <c r="K1092" s="692"/>
      <c r="L1092" s="692"/>
      <c r="M1092" s="692"/>
      <c r="N1092" s="692"/>
      <c r="O1092" s="692"/>
      <c r="P1092" s="692"/>
      <c r="Q1092" s="692"/>
      <c r="R1092" s="692"/>
      <c r="S1092" s="692"/>
      <c r="T1092" s="692"/>
      <c r="U1092" s="692"/>
      <c r="V1092" s="692"/>
      <c r="W1092" s="692"/>
      <c r="X1092" s="692"/>
      <c r="Y1092" s="692"/>
      <c r="Z1092" s="692"/>
    </row>
    <row r="1093" spans="1:26" ht="25" customHeight="1">
      <c r="A1093" s="692"/>
      <c r="B1093" s="692"/>
      <c r="C1093" s="692"/>
      <c r="D1093" s="692"/>
      <c r="E1093" s="692"/>
      <c r="F1093" s="692"/>
      <c r="G1093" s="692"/>
      <c r="H1093" s="692"/>
      <c r="I1093" s="692"/>
      <c r="J1093" s="692"/>
      <c r="K1093" s="692"/>
      <c r="L1093" s="692"/>
      <c r="M1093" s="692"/>
      <c r="N1093" s="692"/>
      <c r="O1093" s="692"/>
      <c r="P1093" s="692"/>
      <c r="Q1093" s="692"/>
      <c r="R1093" s="692"/>
      <c r="S1093" s="692"/>
      <c r="T1093" s="692"/>
      <c r="U1093" s="692"/>
      <c r="V1093" s="692"/>
      <c r="W1093" s="692"/>
      <c r="X1093" s="692"/>
      <c r="Y1093" s="692"/>
      <c r="Z1093" s="692"/>
    </row>
    <row r="1094" spans="1:26" ht="25" customHeight="1">
      <c r="A1094" s="692"/>
      <c r="B1094" s="692"/>
      <c r="C1094" s="692"/>
      <c r="D1094" s="692"/>
      <c r="E1094" s="692"/>
      <c r="F1094" s="692"/>
      <c r="G1094" s="692"/>
      <c r="H1094" s="692"/>
      <c r="I1094" s="692"/>
      <c r="J1094" s="692"/>
      <c r="K1094" s="692"/>
      <c r="L1094" s="692"/>
      <c r="M1094" s="692"/>
      <c r="N1094" s="692"/>
      <c r="O1094" s="692"/>
      <c r="P1094" s="692"/>
      <c r="Q1094" s="692"/>
      <c r="R1094" s="692"/>
      <c r="S1094" s="692"/>
      <c r="T1094" s="692"/>
      <c r="U1094" s="692"/>
      <c r="V1094" s="692"/>
      <c r="W1094" s="692"/>
      <c r="X1094" s="692"/>
      <c r="Y1094" s="692"/>
      <c r="Z1094" s="692"/>
    </row>
    <row r="1095" spans="1:26" ht="25" customHeight="1">
      <c r="A1095" s="692"/>
      <c r="B1095" s="692"/>
      <c r="C1095" s="692"/>
      <c r="D1095" s="692"/>
      <c r="E1095" s="692"/>
      <c r="F1095" s="692"/>
      <c r="G1095" s="692"/>
      <c r="H1095" s="692"/>
      <c r="I1095" s="692"/>
      <c r="J1095" s="692"/>
      <c r="K1095" s="692"/>
      <c r="L1095" s="692"/>
      <c r="M1095" s="692"/>
      <c r="N1095" s="692"/>
      <c r="O1095" s="692"/>
      <c r="P1095" s="692"/>
      <c r="Q1095" s="692"/>
      <c r="R1095" s="692"/>
      <c r="S1095" s="692"/>
      <c r="T1095" s="692"/>
      <c r="U1095" s="692"/>
      <c r="V1095" s="692"/>
      <c r="W1095" s="692"/>
      <c r="X1095" s="692"/>
      <c r="Y1095" s="692"/>
      <c r="Z1095" s="692"/>
    </row>
    <row r="1096" spans="1:26" ht="25" customHeight="1">
      <c r="A1096" s="692"/>
      <c r="B1096" s="692"/>
      <c r="C1096" s="692"/>
      <c r="D1096" s="692"/>
      <c r="E1096" s="692"/>
      <c r="F1096" s="692"/>
      <c r="G1096" s="692"/>
      <c r="H1096" s="692"/>
      <c r="I1096" s="692"/>
      <c r="J1096" s="692"/>
      <c r="K1096" s="692"/>
      <c r="L1096" s="692"/>
      <c r="M1096" s="692"/>
      <c r="N1096" s="692"/>
      <c r="O1096" s="692"/>
      <c r="P1096" s="692"/>
      <c r="Q1096" s="692"/>
      <c r="R1096" s="692"/>
      <c r="S1096" s="692"/>
      <c r="T1096" s="692"/>
      <c r="U1096" s="692"/>
      <c r="V1096" s="692"/>
      <c r="W1096" s="692"/>
      <c r="X1096" s="692"/>
      <c r="Y1096" s="692"/>
      <c r="Z1096" s="692"/>
    </row>
    <row r="1097" spans="1:26" ht="25" customHeight="1">
      <c r="A1097" s="692"/>
      <c r="B1097" s="692"/>
      <c r="C1097" s="692"/>
      <c r="D1097" s="692"/>
      <c r="E1097" s="692"/>
      <c r="F1097" s="692"/>
      <c r="G1097" s="692"/>
      <c r="H1097" s="692"/>
      <c r="I1097" s="692"/>
      <c r="J1097" s="692"/>
      <c r="K1097" s="692"/>
      <c r="L1097" s="692"/>
      <c r="M1097" s="692"/>
      <c r="N1097" s="692"/>
      <c r="O1097" s="692"/>
      <c r="P1097" s="692"/>
      <c r="Q1097" s="692"/>
      <c r="R1097" s="692"/>
      <c r="S1097" s="692"/>
      <c r="T1097" s="692"/>
      <c r="U1097" s="692"/>
      <c r="V1097" s="692"/>
      <c r="W1097" s="692"/>
      <c r="X1097" s="692"/>
      <c r="Y1097" s="692"/>
      <c r="Z1097" s="692"/>
    </row>
    <row r="1098" spans="1:26" ht="25" customHeight="1">
      <c r="A1098" s="692"/>
      <c r="B1098" s="692"/>
      <c r="C1098" s="692"/>
      <c r="D1098" s="692"/>
      <c r="E1098" s="692"/>
      <c r="F1098" s="692"/>
      <c r="G1098" s="692"/>
      <c r="H1098" s="692"/>
      <c r="I1098" s="692"/>
      <c r="J1098" s="692"/>
      <c r="K1098" s="692"/>
      <c r="L1098" s="692"/>
      <c r="M1098" s="692"/>
      <c r="N1098" s="692"/>
      <c r="O1098" s="692"/>
      <c r="P1098" s="692"/>
      <c r="Q1098" s="692"/>
      <c r="R1098" s="692"/>
      <c r="S1098" s="692"/>
      <c r="T1098" s="692"/>
      <c r="U1098" s="692"/>
      <c r="V1098" s="692"/>
      <c r="W1098" s="692"/>
      <c r="X1098" s="692"/>
      <c r="Y1098" s="692"/>
      <c r="Z1098" s="692"/>
    </row>
    <row r="1099" spans="1:26" ht="25" customHeight="1">
      <c r="A1099" s="692"/>
      <c r="B1099" s="692"/>
      <c r="C1099" s="692"/>
      <c r="D1099" s="692"/>
      <c r="E1099" s="692"/>
      <c r="F1099" s="692"/>
      <c r="G1099" s="692"/>
      <c r="H1099" s="692"/>
      <c r="I1099" s="692"/>
      <c r="J1099" s="692"/>
      <c r="K1099" s="692"/>
      <c r="L1099" s="692"/>
      <c r="M1099" s="692"/>
      <c r="N1099" s="692"/>
      <c r="O1099" s="692"/>
      <c r="P1099" s="692"/>
      <c r="Q1099" s="692"/>
      <c r="R1099" s="692"/>
      <c r="S1099" s="692"/>
      <c r="T1099" s="692"/>
      <c r="U1099" s="692"/>
      <c r="V1099" s="692"/>
      <c r="W1099" s="692"/>
      <c r="X1099" s="692"/>
      <c r="Y1099" s="692"/>
      <c r="Z1099" s="692"/>
    </row>
    <row r="1100" spans="1:26" ht="25" customHeight="1">
      <c r="A1100" s="692"/>
      <c r="B1100" s="692"/>
      <c r="C1100" s="692"/>
      <c r="D1100" s="692"/>
      <c r="E1100" s="692"/>
      <c r="F1100" s="692"/>
      <c r="G1100" s="692"/>
      <c r="H1100" s="692"/>
      <c r="I1100" s="692"/>
      <c r="J1100" s="692"/>
      <c r="K1100" s="692"/>
      <c r="L1100" s="692"/>
      <c r="M1100" s="692"/>
      <c r="N1100" s="692"/>
      <c r="O1100" s="692"/>
      <c r="P1100" s="692"/>
      <c r="Q1100" s="692"/>
      <c r="R1100" s="692"/>
      <c r="S1100" s="692"/>
      <c r="T1100" s="692"/>
      <c r="U1100" s="692"/>
      <c r="V1100" s="692"/>
      <c r="W1100" s="692"/>
      <c r="X1100" s="692"/>
      <c r="Y1100" s="692"/>
      <c r="Z1100" s="692"/>
    </row>
    <row r="1101" spans="1:26" ht="25" customHeight="1">
      <c r="A1101" s="692"/>
      <c r="B1101" s="692"/>
      <c r="C1101" s="692"/>
      <c r="D1101" s="692"/>
      <c r="E1101" s="692"/>
      <c r="F1101" s="692"/>
      <c r="G1101" s="692"/>
      <c r="H1101" s="692"/>
      <c r="I1101" s="692"/>
      <c r="J1101" s="692"/>
      <c r="K1101" s="692"/>
      <c r="L1101" s="692"/>
      <c r="M1101" s="692"/>
      <c r="N1101" s="692"/>
      <c r="O1101" s="692"/>
      <c r="P1101" s="692"/>
      <c r="Q1101" s="692"/>
      <c r="R1101" s="692"/>
      <c r="S1101" s="692"/>
      <c r="T1101" s="692"/>
      <c r="U1101" s="692"/>
      <c r="V1101" s="692"/>
      <c r="W1101" s="692"/>
      <c r="X1101" s="692"/>
      <c r="Y1101" s="692"/>
      <c r="Z1101" s="692"/>
    </row>
    <row r="1102" spans="1:26" ht="25" customHeight="1">
      <c r="A1102" s="692"/>
      <c r="B1102" s="692"/>
      <c r="C1102" s="692"/>
      <c r="D1102" s="692"/>
      <c r="E1102" s="692"/>
      <c r="F1102" s="692"/>
      <c r="G1102" s="692"/>
      <c r="H1102" s="692"/>
      <c r="I1102" s="692"/>
      <c r="J1102" s="692"/>
      <c r="K1102" s="692"/>
      <c r="L1102" s="692"/>
      <c r="M1102" s="692"/>
      <c r="N1102" s="692"/>
      <c r="O1102" s="692"/>
      <c r="P1102" s="692"/>
      <c r="Q1102" s="692"/>
      <c r="R1102" s="692"/>
      <c r="S1102" s="692"/>
      <c r="T1102" s="692"/>
      <c r="U1102" s="692"/>
      <c r="V1102" s="692"/>
      <c r="W1102" s="692"/>
      <c r="X1102" s="692"/>
      <c r="Y1102" s="692"/>
      <c r="Z1102" s="692"/>
    </row>
    <row r="1103" spans="1:26" ht="25" customHeight="1">
      <c r="A1103" s="692"/>
      <c r="B1103" s="692"/>
      <c r="C1103" s="692"/>
      <c r="D1103" s="692"/>
      <c r="E1103" s="692"/>
      <c r="F1103" s="692"/>
      <c r="G1103" s="692"/>
      <c r="H1103" s="692"/>
      <c r="I1103" s="692"/>
      <c r="J1103" s="692"/>
      <c r="K1103" s="692"/>
      <c r="L1103" s="692"/>
      <c r="M1103" s="692"/>
      <c r="N1103" s="692"/>
      <c r="O1103" s="692"/>
      <c r="P1103" s="692"/>
      <c r="Q1103" s="692"/>
      <c r="R1103" s="692"/>
      <c r="S1103" s="692"/>
      <c r="T1103" s="692"/>
      <c r="U1103" s="692"/>
      <c r="V1103" s="692"/>
      <c r="W1103" s="692"/>
      <c r="X1103" s="692"/>
      <c r="Y1103" s="692"/>
      <c r="Z1103" s="692"/>
    </row>
    <row r="1104" spans="1:26" ht="25" customHeight="1">
      <c r="A1104" s="692"/>
      <c r="B1104" s="692"/>
      <c r="C1104" s="692"/>
      <c r="D1104" s="692"/>
      <c r="E1104" s="692"/>
      <c r="F1104" s="692"/>
      <c r="G1104" s="692"/>
      <c r="H1104" s="692"/>
      <c r="I1104" s="692"/>
      <c r="J1104" s="692"/>
      <c r="K1104" s="692"/>
      <c r="L1104" s="692"/>
      <c r="M1104" s="692"/>
      <c r="N1104" s="692"/>
      <c r="O1104" s="692"/>
      <c r="P1104" s="692"/>
      <c r="Q1104" s="692"/>
      <c r="R1104" s="692"/>
      <c r="S1104" s="692"/>
      <c r="T1104" s="692"/>
      <c r="U1104" s="692"/>
      <c r="V1104" s="692"/>
      <c r="W1104" s="692"/>
      <c r="X1104" s="692"/>
      <c r="Y1104" s="692"/>
      <c r="Z1104" s="692"/>
    </row>
    <row r="1105" spans="1:26" ht="25" customHeight="1">
      <c r="A1105" s="692"/>
      <c r="B1105" s="692"/>
      <c r="C1105" s="692"/>
      <c r="D1105" s="692"/>
      <c r="E1105" s="692"/>
      <c r="F1105" s="692"/>
      <c r="G1105" s="692"/>
      <c r="H1105" s="692"/>
      <c r="I1105" s="692"/>
      <c r="J1105" s="692"/>
      <c r="K1105" s="692"/>
      <c r="L1105" s="692"/>
      <c r="M1105" s="692"/>
      <c r="N1105" s="692"/>
      <c r="O1105" s="692"/>
      <c r="P1105" s="692"/>
      <c r="Q1105" s="692"/>
      <c r="R1105" s="692"/>
      <c r="S1105" s="692"/>
      <c r="T1105" s="692"/>
      <c r="U1105" s="692"/>
      <c r="V1105" s="692"/>
      <c r="W1105" s="692"/>
      <c r="X1105" s="692"/>
      <c r="Y1105" s="692"/>
      <c r="Z1105" s="692"/>
    </row>
    <row r="1106" spans="1:26" ht="25" customHeight="1">
      <c r="A1106" s="692"/>
      <c r="B1106" s="692"/>
      <c r="C1106" s="692"/>
      <c r="D1106" s="692"/>
      <c r="E1106" s="692"/>
      <c r="F1106" s="692"/>
      <c r="G1106" s="692"/>
      <c r="H1106" s="692"/>
      <c r="I1106" s="692"/>
      <c r="J1106" s="692"/>
      <c r="K1106" s="692"/>
      <c r="L1106" s="692"/>
      <c r="M1106" s="692"/>
      <c r="N1106" s="692"/>
      <c r="O1106" s="692"/>
      <c r="P1106" s="692"/>
      <c r="Q1106" s="692"/>
      <c r="R1106" s="692"/>
      <c r="S1106" s="692"/>
      <c r="T1106" s="692"/>
      <c r="U1106" s="692"/>
      <c r="V1106" s="692"/>
      <c r="W1106" s="692"/>
      <c r="X1106" s="692"/>
      <c r="Y1106" s="692"/>
      <c r="Z1106" s="692"/>
    </row>
    <row r="1107" spans="1:26" ht="25" customHeight="1">
      <c r="A1107" s="692"/>
      <c r="B1107" s="692"/>
      <c r="C1107" s="692"/>
      <c r="D1107" s="692"/>
      <c r="E1107" s="692"/>
      <c r="F1107" s="692"/>
      <c r="G1107" s="692"/>
      <c r="H1107" s="692"/>
      <c r="I1107" s="692"/>
      <c r="J1107" s="692"/>
      <c r="K1107" s="692"/>
      <c r="L1107" s="692"/>
      <c r="M1107" s="692"/>
      <c r="N1107" s="692"/>
      <c r="O1107" s="692"/>
      <c r="P1107" s="692"/>
      <c r="Q1107" s="692"/>
      <c r="R1107" s="692"/>
      <c r="S1107" s="692"/>
      <c r="T1107" s="692"/>
      <c r="U1107" s="692"/>
      <c r="V1107" s="692"/>
      <c r="W1107" s="692"/>
      <c r="X1107" s="692"/>
      <c r="Y1107" s="692"/>
      <c r="Z1107" s="692"/>
    </row>
    <row r="1108" spans="1:26" ht="25" customHeight="1">
      <c r="A1108" s="692"/>
      <c r="B1108" s="692"/>
      <c r="C1108" s="692"/>
      <c r="D1108" s="692"/>
      <c r="E1108" s="692"/>
      <c r="F1108" s="692"/>
      <c r="G1108" s="692"/>
      <c r="H1108" s="692"/>
      <c r="I1108" s="692"/>
      <c r="J1108" s="692"/>
      <c r="K1108" s="692"/>
      <c r="L1108" s="692"/>
      <c r="M1108" s="692"/>
      <c r="N1108" s="692"/>
      <c r="O1108" s="692"/>
      <c r="P1108" s="692"/>
      <c r="Q1108" s="692"/>
      <c r="R1108" s="692"/>
      <c r="S1108" s="692"/>
      <c r="T1108" s="692"/>
      <c r="U1108" s="692"/>
      <c r="V1108" s="692"/>
      <c r="W1108" s="692"/>
      <c r="X1108" s="692"/>
      <c r="Y1108" s="692"/>
      <c r="Z1108" s="692"/>
    </row>
    <row r="1109" spans="1:26" ht="25" customHeight="1">
      <c r="A1109" s="692"/>
      <c r="B1109" s="692"/>
      <c r="C1109" s="692"/>
      <c r="D1109" s="692"/>
      <c r="E1109" s="692"/>
      <c r="F1109" s="692"/>
      <c r="G1109" s="692"/>
      <c r="H1109" s="692"/>
      <c r="I1109" s="692"/>
      <c r="J1109" s="692"/>
      <c r="K1109" s="692"/>
      <c r="L1109" s="692"/>
      <c r="M1109" s="692"/>
      <c r="N1109" s="692"/>
      <c r="O1109" s="692"/>
      <c r="P1109" s="692"/>
      <c r="Q1109" s="692"/>
      <c r="R1109" s="692"/>
      <c r="S1109" s="692"/>
      <c r="T1109" s="692"/>
      <c r="U1109" s="692"/>
      <c r="V1109" s="692"/>
      <c r="W1109" s="692"/>
      <c r="X1109" s="692"/>
      <c r="Y1109" s="692"/>
      <c r="Z1109" s="692"/>
    </row>
    <row r="1110" spans="1:26" ht="25" customHeight="1">
      <c r="A1110" s="692"/>
      <c r="B1110" s="692"/>
      <c r="C1110" s="692"/>
      <c r="D1110" s="692"/>
      <c r="E1110" s="692"/>
      <c r="F1110" s="692"/>
      <c r="G1110" s="692"/>
      <c r="H1110" s="692"/>
      <c r="I1110" s="692"/>
      <c r="J1110" s="692"/>
      <c r="K1110" s="692"/>
      <c r="L1110" s="692"/>
      <c r="M1110" s="692"/>
      <c r="N1110" s="692"/>
      <c r="O1110" s="692"/>
      <c r="P1110" s="692"/>
      <c r="Q1110" s="692"/>
      <c r="R1110" s="692"/>
      <c r="S1110" s="692"/>
      <c r="T1110" s="692"/>
      <c r="U1110" s="692"/>
      <c r="V1110" s="692"/>
      <c r="W1110" s="692"/>
      <c r="X1110" s="692"/>
      <c r="Y1110" s="692"/>
      <c r="Z1110" s="692"/>
    </row>
    <row r="1111" spans="1:26" ht="25" customHeight="1">
      <c r="A1111" s="692"/>
      <c r="B1111" s="692"/>
      <c r="C1111" s="692"/>
      <c r="D1111" s="692"/>
      <c r="E1111" s="692"/>
      <c r="F1111" s="692"/>
      <c r="G1111" s="692"/>
      <c r="H1111" s="692"/>
      <c r="I1111" s="692"/>
      <c r="J1111" s="692"/>
      <c r="K1111" s="692"/>
      <c r="L1111" s="692"/>
      <c r="M1111" s="692"/>
      <c r="N1111" s="692"/>
      <c r="O1111" s="692"/>
      <c r="P1111" s="692"/>
      <c r="Q1111" s="692"/>
      <c r="R1111" s="692"/>
      <c r="S1111" s="692"/>
      <c r="T1111" s="692"/>
      <c r="U1111" s="692"/>
      <c r="V1111" s="692"/>
      <c r="W1111" s="692"/>
      <c r="X1111" s="692"/>
      <c r="Y1111" s="692"/>
      <c r="Z1111" s="692"/>
    </row>
    <row r="1112" spans="1:26" ht="25" customHeight="1">
      <c r="A1112" s="692"/>
      <c r="B1112" s="692"/>
      <c r="C1112" s="692"/>
      <c r="D1112" s="692"/>
      <c r="E1112" s="692"/>
      <c r="F1112" s="692"/>
      <c r="G1112" s="692"/>
      <c r="H1112" s="692"/>
      <c r="I1112" s="692"/>
      <c r="J1112" s="692"/>
      <c r="K1112" s="692"/>
      <c r="L1112" s="692"/>
      <c r="M1112" s="692"/>
      <c r="N1112" s="692"/>
      <c r="O1112" s="692"/>
      <c r="P1112" s="692"/>
      <c r="Q1112" s="692"/>
      <c r="R1112" s="692"/>
      <c r="S1112" s="692"/>
      <c r="T1112" s="692"/>
      <c r="U1112" s="692"/>
      <c r="V1112" s="692"/>
      <c r="W1112" s="692"/>
      <c r="X1112" s="692"/>
      <c r="Y1112" s="692"/>
      <c r="Z1112" s="692"/>
    </row>
    <row r="1113" spans="1:26" ht="25" customHeight="1">
      <c r="A1113" s="692"/>
      <c r="B1113" s="692"/>
      <c r="C1113" s="692"/>
      <c r="D1113" s="692"/>
      <c r="E1113" s="692"/>
      <c r="F1113" s="692"/>
      <c r="G1113" s="692"/>
      <c r="H1113" s="692"/>
      <c r="I1113" s="692"/>
      <c r="J1113" s="692"/>
      <c r="K1113" s="692"/>
      <c r="L1113" s="692"/>
      <c r="M1113" s="692"/>
      <c r="N1113" s="692"/>
      <c r="O1113" s="692"/>
      <c r="P1113" s="692"/>
      <c r="Q1113" s="692"/>
      <c r="R1113" s="692"/>
      <c r="S1113" s="692"/>
      <c r="T1113" s="692"/>
      <c r="U1113" s="692"/>
      <c r="V1113" s="692"/>
      <c r="W1113" s="692"/>
      <c r="X1113" s="692"/>
      <c r="Y1113" s="692"/>
      <c r="Z1113" s="692"/>
    </row>
    <row r="1114" spans="1:26" ht="25" customHeight="1">
      <c r="A1114" s="692"/>
      <c r="B1114" s="692"/>
      <c r="C1114" s="692"/>
      <c r="D1114" s="692"/>
      <c r="E1114" s="692"/>
      <c r="F1114" s="692"/>
      <c r="G1114" s="692"/>
      <c r="H1114" s="692"/>
      <c r="I1114" s="692"/>
      <c r="J1114" s="692"/>
      <c r="K1114" s="692"/>
      <c r="L1114" s="692"/>
      <c r="M1114" s="692"/>
      <c r="N1114" s="692"/>
      <c r="O1114" s="692"/>
      <c r="P1114" s="692"/>
      <c r="Q1114" s="692"/>
      <c r="R1114" s="692"/>
      <c r="S1114" s="692"/>
      <c r="T1114" s="692"/>
      <c r="U1114" s="692"/>
      <c r="V1114" s="692"/>
      <c r="W1114" s="692"/>
      <c r="X1114" s="692"/>
      <c r="Y1114" s="692"/>
      <c r="Z1114" s="692"/>
    </row>
    <row r="1115" spans="1:26" ht="25" customHeight="1">
      <c r="A1115" s="692"/>
      <c r="B1115" s="692"/>
      <c r="C1115" s="692"/>
      <c r="D1115" s="692"/>
      <c r="E1115" s="692"/>
      <c r="F1115" s="692"/>
      <c r="G1115" s="692"/>
      <c r="H1115" s="692"/>
      <c r="I1115" s="692"/>
      <c r="J1115" s="692"/>
      <c r="K1115" s="692"/>
      <c r="L1115" s="692"/>
      <c r="M1115" s="692"/>
      <c r="N1115" s="692"/>
      <c r="O1115" s="692"/>
      <c r="P1115" s="692"/>
      <c r="Q1115" s="692"/>
      <c r="R1115" s="692"/>
      <c r="S1115" s="692"/>
      <c r="T1115" s="692"/>
      <c r="U1115" s="692"/>
      <c r="V1115" s="692"/>
      <c r="W1115" s="692"/>
      <c r="X1115" s="692"/>
      <c r="Y1115" s="692"/>
      <c r="Z1115" s="692"/>
    </row>
    <row r="1116" spans="1:26" ht="25" customHeight="1">
      <c r="A1116" s="692"/>
      <c r="B1116" s="692"/>
      <c r="C1116" s="692"/>
      <c r="D1116" s="692"/>
      <c r="E1116" s="692"/>
      <c r="F1116" s="692"/>
      <c r="G1116" s="692"/>
      <c r="H1116" s="692"/>
      <c r="I1116" s="692"/>
      <c r="J1116" s="692"/>
      <c r="K1116" s="692"/>
      <c r="L1116" s="692"/>
      <c r="M1116" s="692"/>
      <c r="N1116" s="692"/>
      <c r="O1116" s="692"/>
      <c r="P1116" s="692"/>
      <c r="Q1116" s="692"/>
      <c r="R1116" s="692"/>
      <c r="S1116" s="692"/>
      <c r="T1116" s="692"/>
      <c r="U1116" s="692"/>
      <c r="V1116" s="692"/>
      <c r="W1116" s="692"/>
      <c r="X1116" s="692"/>
      <c r="Y1116" s="692"/>
      <c r="Z1116" s="692"/>
    </row>
    <row r="1117" spans="1:26" ht="25" customHeight="1">
      <c r="A1117" s="692"/>
      <c r="B1117" s="692"/>
      <c r="C1117" s="692"/>
      <c r="D1117" s="692"/>
      <c r="E1117" s="692"/>
      <c r="F1117" s="692"/>
      <c r="G1117" s="692"/>
      <c r="H1117" s="692"/>
      <c r="I1117" s="692"/>
      <c r="J1117" s="692"/>
      <c r="K1117" s="692"/>
      <c r="L1117" s="692"/>
      <c r="M1117" s="692"/>
      <c r="N1117" s="692"/>
      <c r="O1117" s="692"/>
      <c r="P1117" s="692"/>
      <c r="Q1117" s="692"/>
      <c r="R1117" s="692"/>
      <c r="S1117" s="692"/>
      <c r="T1117" s="692"/>
      <c r="U1117" s="692"/>
      <c r="V1117" s="692"/>
      <c r="W1117" s="692"/>
      <c r="X1117" s="692"/>
      <c r="Y1117" s="692"/>
      <c r="Z1117" s="692"/>
    </row>
    <row r="1118" spans="1:26" ht="25" customHeight="1">
      <c r="A1118" s="692"/>
      <c r="B1118" s="692"/>
      <c r="C1118" s="692"/>
      <c r="D1118" s="692"/>
      <c r="E1118" s="692"/>
      <c r="F1118" s="692"/>
      <c r="G1118" s="692"/>
      <c r="H1118" s="692"/>
      <c r="I1118" s="692"/>
      <c r="J1118" s="692"/>
      <c r="K1118" s="692"/>
      <c r="L1118" s="692"/>
      <c r="M1118" s="692"/>
      <c r="N1118" s="692"/>
      <c r="O1118" s="692"/>
      <c r="P1118" s="692"/>
      <c r="Q1118" s="692"/>
      <c r="R1118" s="692"/>
      <c r="S1118" s="692"/>
      <c r="T1118" s="692"/>
      <c r="U1118" s="692"/>
      <c r="V1118" s="692"/>
      <c r="W1118" s="692"/>
      <c r="X1118" s="692"/>
      <c r="Y1118" s="692"/>
      <c r="Z1118" s="692"/>
    </row>
    <row r="1119" spans="1:26" ht="25" customHeight="1">
      <c r="A1119" s="692"/>
      <c r="B1119" s="692"/>
      <c r="C1119" s="692"/>
      <c r="D1119" s="692"/>
      <c r="E1119" s="692"/>
      <c r="F1119" s="692"/>
      <c r="G1119" s="692"/>
      <c r="H1119" s="692"/>
      <c r="I1119" s="692"/>
      <c r="J1119" s="692"/>
      <c r="K1119" s="692"/>
      <c r="L1119" s="692"/>
      <c r="M1119" s="692"/>
      <c r="N1119" s="692"/>
      <c r="O1119" s="692"/>
      <c r="P1119" s="692"/>
      <c r="Q1119" s="692"/>
      <c r="R1119" s="692"/>
      <c r="S1119" s="692"/>
      <c r="T1119" s="692"/>
      <c r="U1119" s="692"/>
      <c r="V1119" s="692"/>
      <c r="W1119" s="692"/>
      <c r="X1119" s="692"/>
      <c r="Y1119" s="692"/>
      <c r="Z1119" s="692"/>
    </row>
    <row r="1120" spans="1:26" ht="25" customHeight="1">
      <c r="A1120" s="692"/>
      <c r="B1120" s="692"/>
      <c r="C1120" s="692"/>
      <c r="D1120" s="692"/>
      <c r="E1120" s="692"/>
      <c r="F1120" s="692"/>
      <c r="G1120" s="692"/>
      <c r="H1120" s="692"/>
      <c r="I1120" s="692"/>
      <c r="J1120" s="692"/>
      <c r="K1120" s="692"/>
      <c r="L1120" s="692"/>
      <c r="M1120" s="692"/>
      <c r="N1120" s="692"/>
      <c r="O1120" s="692"/>
      <c r="P1120" s="692"/>
      <c r="Q1120" s="692"/>
      <c r="R1120" s="692"/>
      <c r="S1120" s="692"/>
      <c r="T1120" s="692"/>
      <c r="U1120" s="692"/>
      <c r="V1120" s="692"/>
      <c r="W1120" s="692"/>
      <c r="X1120" s="692"/>
      <c r="Y1120" s="692"/>
      <c r="Z1120" s="692"/>
    </row>
    <row r="1121" spans="1:26" ht="25" customHeight="1">
      <c r="A1121" s="692"/>
      <c r="B1121" s="692"/>
      <c r="C1121" s="692"/>
      <c r="D1121" s="692"/>
      <c r="E1121" s="692"/>
      <c r="F1121" s="692"/>
      <c r="G1121" s="692"/>
      <c r="H1121" s="692"/>
      <c r="I1121" s="692"/>
      <c r="J1121" s="692"/>
      <c r="K1121" s="692"/>
      <c r="L1121" s="692"/>
      <c r="M1121" s="692"/>
      <c r="N1121" s="692"/>
      <c r="O1121" s="692"/>
      <c r="P1121" s="692"/>
      <c r="Q1121" s="692"/>
      <c r="R1121" s="692"/>
      <c r="S1121" s="692"/>
      <c r="T1121" s="692"/>
      <c r="U1121" s="692"/>
      <c r="V1121" s="692"/>
      <c r="W1121" s="692"/>
      <c r="X1121" s="692"/>
      <c r="Y1121" s="692"/>
      <c r="Z1121" s="692"/>
    </row>
    <row r="1122" spans="1:26" ht="25" customHeight="1">
      <c r="A1122" s="692"/>
      <c r="B1122" s="692"/>
      <c r="C1122" s="692"/>
      <c r="D1122" s="692"/>
      <c r="E1122" s="692"/>
      <c r="F1122" s="692"/>
      <c r="G1122" s="692"/>
      <c r="H1122" s="692"/>
      <c r="I1122" s="692"/>
      <c r="J1122" s="692"/>
      <c r="K1122" s="692"/>
      <c r="L1122" s="692"/>
      <c r="M1122" s="692"/>
      <c r="N1122" s="692"/>
      <c r="O1122" s="692"/>
      <c r="P1122" s="692"/>
      <c r="Q1122" s="692"/>
      <c r="R1122" s="692"/>
      <c r="S1122" s="692"/>
      <c r="T1122" s="692"/>
      <c r="U1122" s="692"/>
      <c r="V1122" s="692"/>
      <c r="W1122" s="692"/>
      <c r="X1122" s="692"/>
      <c r="Y1122" s="692"/>
      <c r="Z1122" s="692"/>
    </row>
    <row r="1123" spans="1:26" ht="25" customHeight="1">
      <c r="A1123" s="692"/>
      <c r="B1123" s="692"/>
      <c r="C1123" s="692"/>
      <c r="D1123" s="692"/>
      <c r="E1123" s="692"/>
      <c r="F1123" s="692"/>
      <c r="G1123" s="692"/>
      <c r="H1123" s="692"/>
      <c r="I1123" s="692"/>
      <c r="J1123" s="692"/>
      <c r="K1123" s="692"/>
      <c r="L1123" s="692"/>
      <c r="M1123" s="692"/>
      <c r="N1123" s="692"/>
      <c r="O1123" s="692"/>
      <c r="P1123" s="692"/>
      <c r="Q1123" s="692"/>
      <c r="R1123" s="692"/>
      <c r="S1123" s="692"/>
      <c r="T1123" s="692"/>
      <c r="U1123" s="692"/>
      <c r="V1123" s="692"/>
      <c r="W1123" s="692"/>
      <c r="X1123" s="692"/>
      <c r="Y1123" s="692"/>
      <c r="Z1123" s="692"/>
    </row>
    <row r="1124" spans="1:26" ht="25" customHeight="1">
      <c r="A1124" s="692"/>
      <c r="B1124" s="692"/>
      <c r="C1124" s="692"/>
      <c r="D1124" s="692"/>
      <c r="E1124" s="692"/>
      <c r="F1124" s="692"/>
      <c r="G1124" s="692"/>
      <c r="H1124" s="692"/>
      <c r="I1124" s="692"/>
      <c r="J1124" s="692"/>
      <c r="K1124" s="692"/>
      <c r="L1124" s="692"/>
      <c r="M1124" s="692"/>
      <c r="N1124" s="692"/>
      <c r="O1124" s="692"/>
      <c r="P1124" s="692"/>
      <c r="Q1124" s="692"/>
      <c r="R1124" s="692"/>
      <c r="S1124" s="692"/>
      <c r="T1124" s="692"/>
      <c r="U1124" s="692"/>
      <c r="V1124" s="692"/>
      <c r="W1124" s="692"/>
      <c r="X1124" s="692"/>
      <c r="Y1124" s="692"/>
      <c r="Z1124" s="692"/>
    </row>
    <row r="1125" spans="1:26" ht="25" customHeight="1">
      <c r="A1125" s="692"/>
      <c r="B1125" s="692"/>
      <c r="C1125" s="692"/>
      <c r="D1125" s="692"/>
      <c r="E1125" s="692"/>
      <c r="F1125" s="692"/>
      <c r="G1125" s="692"/>
      <c r="H1125" s="692"/>
      <c r="I1125" s="692"/>
      <c r="J1125" s="692"/>
      <c r="K1125" s="692"/>
      <c r="L1125" s="692"/>
      <c r="M1125" s="692"/>
      <c r="N1125" s="692"/>
      <c r="O1125" s="692"/>
      <c r="P1125" s="692"/>
      <c r="Q1125" s="692"/>
      <c r="R1125" s="692"/>
      <c r="S1125" s="692"/>
      <c r="T1125" s="692"/>
      <c r="U1125" s="692"/>
      <c r="V1125" s="692"/>
      <c r="W1125" s="692"/>
      <c r="X1125" s="692"/>
      <c r="Y1125" s="692"/>
      <c r="Z1125" s="692"/>
    </row>
    <row r="1126" spans="1:26" ht="25" customHeight="1">
      <c r="A1126" s="692"/>
      <c r="B1126" s="692"/>
      <c r="C1126" s="692"/>
      <c r="D1126" s="692"/>
      <c r="E1126" s="692"/>
      <c r="F1126" s="692"/>
      <c r="G1126" s="692"/>
      <c r="H1126" s="692"/>
      <c r="I1126" s="692"/>
      <c r="J1126" s="692"/>
      <c r="K1126" s="692"/>
      <c r="L1126" s="692"/>
      <c r="M1126" s="692"/>
      <c r="N1126" s="692"/>
      <c r="O1126" s="692"/>
      <c r="P1126" s="692"/>
      <c r="Q1126" s="692"/>
      <c r="R1126" s="692"/>
      <c r="S1126" s="692"/>
      <c r="T1126" s="692"/>
      <c r="U1126" s="692"/>
      <c r="V1126" s="692"/>
      <c r="W1126" s="692"/>
      <c r="X1126" s="692"/>
      <c r="Y1126" s="692"/>
      <c r="Z1126" s="692"/>
    </row>
    <row r="1127" spans="1:26" ht="25" customHeight="1">
      <c r="A1127" s="692"/>
      <c r="B1127" s="692"/>
      <c r="C1127" s="692"/>
      <c r="D1127" s="692"/>
      <c r="E1127" s="692"/>
      <c r="F1127" s="692"/>
      <c r="G1127" s="692"/>
      <c r="H1127" s="692"/>
      <c r="I1127" s="692"/>
      <c r="J1127" s="692"/>
      <c r="K1127" s="692"/>
      <c r="L1127" s="692"/>
      <c r="M1127" s="692"/>
      <c r="N1127" s="692"/>
      <c r="O1127" s="692"/>
      <c r="P1127" s="692"/>
      <c r="Q1127" s="692"/>
      <c r="R1127" s="692"/>
      <c r="S1127" s="692"/>
      <c r="T1127" s="692"/>
      <c r="U1127" s="692"/>
      <c r="V1127" s="692"/>
      <c r="W1127" s="692"/>
      <c r="X1127" s="692"/>
      <c r="Y1127" s="692"/>
      <c r="Z1127" s="692"/>
    </row>
    <row r="1128" spans="1:26" ht="25" customHeight="1">
      <c r="A1128" s="692"/>
      <c r="B1128" s="692"/>
      <c r="C1128" s="692"/>
      <c r="D1128" s="692"/>
      <c r="E1128" s="692"/>
      <c r="F1128" s="692"/>
      <c r="G1128" s="692"/>
      <c r="H1128" s="692"/>
      <c r="I1128" s="692"/>
      <c r="J1128" s="692"/>
      <c r="K1128" s="692"/>
      <c r="L1128" s="692"/>
      <c r="M1128" s="692"/>
      <c r="N1128" s="692"/>
      <c r="O1128" s="692"/>
      <c r="P1128" s="692"/>
      <c r="Q1128" s="692"/>
      <c r="R1128" s="692"/>
      <c r="S1128" s="692"/>
      <c r="T1128" s="692"/>
      <c r="U1128" s="692"/>
      <c r="V1128" s="692"/>
      <c r="W1128" s="692"/>
      <c r="X1128" s="692"/>
      <c r="Y1128" s="692"/>
      <c r="Z1128" s="692"/>
    </row>
    <row r="1129" spans="1:26" ht="25" customHeight="1">
      <c r="A1129" s="692"/>
      <c r="B1129" s="692"/>
      <c r="C1129" s="692"/>
      <c r="D1129" s="692"/>
      <c r="E1129" s="692"/>
      <c r="F1129" s="692"/>
      <c r="G1129" s="692"/>
      <c r="H1129" s="692"/>
      <c r="I1129" s="692"/>
      <c r="J1129" s="692"/>
      <c r="K1129" s="692"/>
      <c r="L1129" s="692"/>
      <c r="M1129" s="692"/>
      <c r="N1129" s="692"/>
      <c r="O1129" s="692"/>
      <c r="P1129" s="692"/>
      <c r="Q1129" s="692"/>
      <c r="R1129" s="692"/>
      <c r="S1129" s="692"/>
      <c r="T1129" s="692"/>
      <c r="U1129" s="692"/>
      <c r="V1129" s="692"/>
      <c r="W1129" s="692"/>
      <c r="X1129" s="692"/>
      <c r="Y1129" s="692"/>
      <c r="Z1129" s="692"/>
    </row>
    <row r="1130" spans="1:26" ht="25" customHeight="1">
      <c r="A1130" s="692"/>
      <c r="B1130" s="692"/>
      <c r="C1130" s="692"/>
      <c r="D1130" s="692"/>
      <c r="E1130" s="692"/>
      <c r="F1130" s="692"/>
      <c r="G1130" s="692"/>
      <c r="H1130" s="692"/>
      <c r="I1130" s="692"/>
      <c r="J1130" s="692"/>
      <c r="K1130" s="692"/>
      <c r="L1130" s="692"/>
      <c r="M1130" s="692"/>
      <c r="N1130" s="692"/>
      <c r="O1130" s="692"/>
      <c r="P1130" s="692"/>
      <c r="Q1130" s="692"/>
      <c r="R1130" s="692"/>
      <c r="S1130" s="692"/>
      <c r="T1130" s="692"/>
      <c r="U1130" s="692"/>
      <c r="V1130" s="692"/>
      <c r="W1130" s="692"/>
      <c r="X1130" s="692"/>
      <c r="Y1130" s="692"/>
      <c r="Z1130" s="692"/>
    </row>
    <row r="1131" spans="1:26" ht="25" customHeight="1">
      <c r="A1131" s="692"/>
      <c r="B1131" s="692"/>
      <c r="C1131" s="692"/>
      <c r="D1131" s="692"/>
      <c r="E1131" s="692"/>
      <c r="F1131" s="692"/>
      <c r="G1131" s="692"/>
      <c r="H1131" s="692"/>
      <c r="I1131" s="692"/>
      <c r="J1131" s="692"/>
      <c r="K1131" s="692"/>
      <c r="L1131" s="692"/>
      <c r="M1131" s="692"/>
      <c r="N1131" s="692"/>
      <c r="O1131" s="692"/>
      <c r="P1131" s="692"/>
      <c r="Q1131" s="692"/>
      <c r="R1131" s="692"/>
      <c r="S1131" s="692"/>
      <c r="T1131" s="692"/>
      <c r="U1131" s="692"/>
      <c r="V1131" s="692"/>
      <c r="W1131" s="692"/>
      <c r="X1131" s="692"/>
      <c r="Y1131" s="692"/>
      <c r="Z1131" s="692"/>
    </row>
    <row r="1132" spans="1:26" ht="25" customHeight="1">
      <c r="A1132" s="692"/>
      <c r="B1132" s="692"/>
      <c r="C1132" s="692"/>
      <c r="D1132" s="692"/>
      <c r="E1132" s="692"/>
      <c r="F1132" s="692"/>
      <c r="G1132" s="692"/>
      <c r="H1132" s="692"/>
      <c r="I1132" s="692"/>
      <c r="J1132" s="692"/>
      <c r="K1132" s="692"/>
      <c r="L1132" s="692"/>
      <c r="M1132" s="692"/>
      <c r="N1132" s="692"/>
      <c r="O1132" s="692"/>
      <c r="P1132" s="692"/>
      <c r="Q1132" s="692"/>
      <c r="R1132" s="692"/>
      <c r="S1132" s="692"/>
      <c r="T1132" s="692"/>
      <c r="U1132" s="692"/>
      <c r="V1132" s="692"/>
      <c r="W1132" s="692"/>
      <c r="X1132" s="692"/>
      <c r="Y1132" s="692"/>
      <c r="Z1132" s="692"/>
    </row>
    <row r="1133" spans="1:26" ht="25" customHeight="1">
      <c r="A1133" s="692"/>
      <c r="B1133" s="692"/>
      <c r="C1133" s="692"/>
      <c r="D1133" s="692"/>
      <c r="E1133" s="692"/>
      <c r="F1133" s="692"/>
      <c r="G1133" s="692"/>
      <c r="H1133" s="692"/>
      <c r="I1133" s="692"/>
      <c r="J1133" s="692"/>
      <c r="K1133" s="692"/>
      <c r="L1133" s="692"/>
      <c r="M1133" s="692"/>
      <c r="N1133" s="692"/>
      <c r="O1133" s="692"/>
      <c r="P1133" s="692"/>
      <c r="Q1133" s="692"/>
      <c r="R1133" s="692"/>
      <c r="S1133" s="692"/>
      <c r="T1133" s="692"/>
      <c r="U1133" s="692"/>
      <c r="V1133" s="692"/>
      <c r="W1133" s="692"/>
      <c r="X1133" s="692"/>
      <c r="Y1133" s="692"/>
      <c r="Z1133" s="692"/>
    </row>
    <row r="1134" spans="1:26" ht="25" customHeight="1">
      <c r="A1134" s="692"/>
      <c r="B1134" s="692"/>
      <c r="C1134" s="692"/>
      <c r="D1134" s="692"/>
      <c r="E1134" s="692"/>
      <c r="F1134" s="692"/>
      <c r="G1134" s="692"/>
      <c r="H1134" s="692"/>
      <c r="I1134" s="692"/>
      <c r="J1134" s="692"/>
      <c r="K1134" s="692"/>
      <c r="L1134" s="692"/>
      <c r="M1134" s="692"/>
      <c r="N1134" s="692"/>
      <c r="O1134" s="692"/>
      <c r="P1134" s="692"/>
      <c r="Q1134" s="692"/>
      <c r="R1134" s="692"/>
      <c r="S1134" s="692"/>
      <c r="T1134" s="692"/>
      <c r="U1134" s="692"/>
      <c r="V1134" s="692"/>
      <c r="W1134" s="692"/>
      <c r="X1134" s="692"/>
      <c r="Y1134" s="692"/>
      <c r="Z1134" s="692"/>
    </row>
    <row r="1135" spans="1:26" ht="25" customHeight="1">
      <c r="A1135" s="692"/>
      <c r="B1135" s="692"/>
      <c r="C1135" s="692"/>
      <c r="D1135" s="692"/>
      <c r="E1135" s="692"/>
      <c r="F1135" s="692"/>
      <c r="G1135" s="692"/>
      <c r="H1135" s="692"/>
      <c r="I1135" s="692"/>
      <c r="J1135" s="692"/>
      <c r="K1135" s="692"/>
      <c r="L1135" s="692"/>
      <c r="M1135" s="692"/>
      <c r="N1135" s="692"/>
      <c r="O1135" s="692"/>
      <c r="P1135" s="692"/>
      <c r="Q1135" s="692"/>
      <c r="R1135" s="692"/>
      <c r="S1135" s="692"/>
      <c r="T1135" s="692"/>
      <c r="U1135" s="692"/>
      <c r="V1135" s="692"/>
      <c r="W1135" s="692"/>
      <c r="X1135" s="692"/>
      <c r="Y1135" s="692"/>
      <c r="Z1135" s="692"/>
    </row>
    <row r="1136" spans="1:26" ht="25" customHeight="1">
      <c r="A1136" s="692"/>
      <c r="B1136" s="692"/>
      <c r="C1136" s="692"/>
      <c r="D1136" s="692"/>
      <c r="E1136" s="692"/>
      <c r="F1136" s="692"/>
      <c r="G1136" s="692"/>
      <c r="H1136" s="692"/>
      <c r="I1136" s="692"/>
      <c r="J1136" s="692"/>
      <c r="K1136" s="692"/>
      <c r="L1136" s="692"/>
      <c r="M1136" s="692"/>
      <c r="N1136" s="692"/>
      <c r="O1136" s="692"/>
      <c r="P1136" s="692"/>
      <c r="Q1136" s="692"/>
      <c r="R1136" s="692"/>
      <c r="S1136" s="692"/>
      <c r="T1136" s="692"/>
      <c r="U1136" s="692"/>
      <c r="V1136" s="692"/>
      <c r="W1136" s="692"/>
      <c r="X1136" s="692"/>
      <c r="Y1136" s="692"/>
      <c r="Z1136" s="692"/>
    </row>
    <row r="1137" spans="1:26" ht="25" customHeight="1">
      <c r="A1137" s="692"/>
      <c r="B1137" s="692"/>
      <c r="C1137" s="692"/>
      <c r="D1137" s="692"/>
      <c r="E1137" s="692"/>
      <c r="F1137" s="692"/>
      <c r="G1137" s="692"/>
      <c r="H1137" s="692"/>
      <c r="I1137" s="692"/>
      <c r="J1137" s="692"/>
      <c r="K1137" s="692"/>
      <c r="L1137" s="692"/>
      <c r="M1137" s="692"/>
      <c r="N1137" s="692"/>
      <c r="O1137" s="692"/>
      <c r="P1137" s="692"/>
      <c r="Q1137" s="692"/>
      <c r="R1137" s="692"/>
      <c r="S1137" s="692"/>
      <c r="T1137" s="692"/>
      <c r="U1137" s="692"/>
      <c r="V1137" s="692"/>
      <c r="W1137" s="692"/>
      <c r="X1137" s="692"/>
      <c r="Y1137" s="692"/>
      <c r="Z1137" s="692"/>
    </row>
    <row r="1138" spans="1:26" ht="25" customHeight="1">
      <c r="A1138" s="692"/>
      <c r="B1138" s="692"/>
      <c r="C1138" s="692"/>
      <c r="D1138" s="692"/>
      <c r="E1138" s="692"/>
      <c r="F1138" s="692"/>
      <c r="G1138" s="692"/>
      <c r="H1138" s="692"/>
      <c r="I1138" s="692"/>
      <c r="J1138" s="692"/>
      <c r="K1138" s="692"/>
      <c r="L1138" s="692"/>
      <c r="M1138" s="692"/>
      <c r="N1138" s="692"/>
      <c r="O1138" s="692"/>
      <c r="P1138" s="692"/>
      <c r="Q1138" s="692"/>
      <c r="R1138" s="692"/>
      <c r="S1138" s="692"/>
      <c r="T1138" s="692"/>
      <c r="U1138" s="692"/>
      <c r="V1138" s="692"/>
      <c r="W1138" s="692"/>
      <c r="X1138" s="692"/>
      <c r="Y1138" s="692"/>
      <c r="Z1138" s="692"/>
    </row>
    <row r="1139" spans="1:26" ht="25" customHeight="1">
      <c r="A1139" s="692"/>
      <c r="B1139" s="692"/>
      <c r="C1139" s="692"/>
      <c r="D1139" s="692"/>
      <c r="E1139" s="692"/>
      <c r="F1139" s="692"/>
      <c r="G1139" s="692"/>
      <c r="H1139" s="692"/>
      <c r="I1139" s="692"/>
      <c r="J1139" s="692"/>
      <c r="K1139" s="692"/>
      <c r="L1139" s="692"/>
      <c r="M1139" s="692"/>
      <c r="N1139" s="692"/>
      <c r="O1139" s="692"/>
      <c r="P1139" s="692"/>
      <c r="Q1139" s="692"/>
      <c r="R1139" s="692"/>
      <c r="S1139" s="692"/>
      <c r="T1139" s="692"/>
      <c r="U1139" s="692"/>
      <c r="V1139" s="692"/>
      <c r="W1139" s="692"/>
      <c r="X1139" s="692"/>
      <c r="Y1139" s="692"/>
      <c r="Z1139" s="692"/>
    </row>
    <row r="1140" spans="1:26" ht="25" customHeight="1">
      <c r="A1140" s="692"/>
      <c r="B1140" s="692"/>
      <c r="C1140" s="692"/>
      <c r="D1140" s="692"/>
      <c r="E1140" s="692"/>
      <c r="F1140" s="692"/>
      <c r="G1140" s="692"/>
      <c r="H1140" s="692"/>
      <c r="I1140" s="692"/>
      <c r="J1140" s="692"/>
      <c r="K1140" s="692"/>
      <c r="L1140" s="692"/>
      <c r="M1140" s="692"/>
      <c r="N1140" s="692"/>
      <c r="O1140" s="692"/>
      <c r="P1140" s="692"/>
      <c r="Q1140" s="692"/>
      <c r="R1140" s="692"/>
      <c r="S1140" s="692"/>
      <c r="T1140" s="692"/>
      <c r="U1140" s="692"/>
      <c r="V1140" s="692"/>
      <c r="W1140" s="692"/>
      <c r="X1140" s="692"/>
      <c r="Y1140" s="692"/>
      <c r="Z1140" s="692"/>
    </row>
    <row r="1141" spans="1:26" ht="25" customHeight="1">
      <c r="A1141" s="692"/>
      <c r="B1141" s="692"/>
      <c r="C1141" s="692"/>
      <c r="D1141" s="692"/>
      <c r="E1141" s="692"/>
      <c r="F1141" s="692"/>
      <c r="G1141" s="692"/>
      <c r="H1141" s="692"/>
      <c r="I1141" s="692"/>
      <c r="J1141" s="692"/>
      <c r="K1141" s="692"/>
      <c r="L1141" s="692"/>
      <c r="M1141" s="692"/>
      <c r="N1141" s="692"/>
      <c r="O1141" s="692"/>
      <c r="P1141" s="692"/>
      <c r="Q1141" s="692"/>
      <c r="R1141" s="692"/>
      <c r="S1141" s="692"/>
      <c r="T1141" s="692"/>
      <c r="U1141" s="692"/>
      <c r="V1141" s="692"/>
      <c r="W1141" s="692"/>
      <c r="X1141" s="692"/>
      <c r="Y1141" s="692"/>
      <c r="Z1141" s="692"/>
    </row>
    <row r="1142" spans="1:26" ht="25" customHeight="1">
      <c r="A1142" s="692"/>
      <c r="B1142" s="692"/>
      <c r="C1142" s="692"/>
      <c r="D1142" s="692"/>
      <c r="E1142" s="692"/>
      <c r="F1142" s="692"/>
      <c r="G1142" s="692"/>
      <c r="H1142" s="692"/>
      <c r="I1142" s="692"/>
      <c r="J1142" s="692"/>
      <c r="K1142" s="692"/>
      <c r="L1142" s="692"/>
      <c r="M1142" s="692"/>
      <c r="N1142" s="692"/>
      <c r="O1142" s="692"/>
      <c r="P1142" s="692"/>
      <c r="Q1142" s="692"/>
      <c r="R1142" s="692"/>
      <c r="S1142" s="692"/>
      <c r="T1142" s="692"/>
      <c r="U1142" s="692"/>
      <c r="V1142" s="692"/>
      <c r="W1142" s="692"/>
      <c r="X1142" s="692"/>
      <c r="Y1142" s="692"/>
      <c r="Z1142" s="692"/>
    </row>
    <row r="1143" spans="1:26" ht="25" customHeight="1">
      <c r="A1143" s="692"/>
      <c r="B1143" s="692"/>
      <c r="C1143" s="692"/>
      <c r="D1143" s="692"/>
      <c r="E1143" s="692"/>
      <c r="F1143" s="692"/>
      <c r="G1143" s="692"/>
      <c r="H1143" s="692"/>
      <c r="I1143" s="692"/>
      <c r="J1143" s="692"/>
      <c r="K1143" s="692"/>
      <c r="L1143" s="692"/>
      <c r="M1143" s="692"/>
      <c r="N1143" s="692"/>
      <c r="O1143" s="692"/>
      <c r="P1143" s="692"/>
      <c r="Q1143" s="692"/>
      <c r="R1143" s="692"/>
      <c r="S1143" s="692"/>
      <c r="T1143" s="692"/>
      <c r="U1143" s="692"/>
      <c r="V1143" s="692"/>
      <c r="W1143" s="692"/>
      <c r="X1143" s="692"/>
      <c r="Y1143" s="692"/>
      <c r="Z1143" s="692"/>
    </row>
    <row r="1144" spans="1:26" ht="25" customHeight="1">
      <c r="A1144" s="692"/>
      <c r="B1144" s="692"/>
      <c r="C1144" s="692"/>
      <c r="D1144" s="692"/>
      <c r="E1144" s="692"/>
      <c r="F1144" s="692"/>
      <c r="G1144" s="692"/>
      <c r="H1144" s="692"/>
      <c r="I1144" s="692"/>
      <c r="J1144" s="692"/>
      <c r="K1144" s="692"/>
      <c r="L1144" s="692"/>
      <c r="M1144" s="692"/>
      <c r="N1144" s="692"/>
      <c r="O1144" s="692"/>
      <c r="P1144" s="692"/>
      <c r="Q1144" s="692"/>
      <c r="R1144" s="692"/>
      <c r="S1144" s="692"/>
      <c r="T1144" s="692"/>
      <c r="U1144" s="692"/>
      <c r="V1144" s="692"/>
      <c r="W1144" s="692"/>
      <c r="X1144" s="692"/>
      <c r="Y1144" s="692"/>
      <c r="Z1144" s="692"/>
    </row>
    <row r="1145" spans="1:26" ht="25" customHeight="1">
      <c r="A1145" s="692"/>
      <c r="B1145" s="692"/>
      <c r="C1145" s="692"/>
      <c r="D1145" s="692"/>
      <c r="E1145" s="692"/>
      <c r="F1145" s="692"/>
      <c r="G1145" s="692"/>
      <c r="H1145" s="692"/>
      <c r="I1145" s="692"/>
      <c r="J1145" s="692"/>
      <c r="K1145" s="692"/>
      <c r="L1145" s="692"/>
      <c r="M1145" s="692"/>
      <c r="N1145" s="692"/>
      <c r="O1145" s="692"/>
      <c r="P1145" s="692"/>
      <c r="Q1145" s="692"/>
      <c r="R1145" s="692"/>
      <c r="S1145" s="692"/>
      <c r="T1145" s="692"/>
      <c r="U1145" s="692"/>
      <c r="V1145" s="692"/>
      <c r="W1145" s="692"/>
      <c r="X1145" s="692"/>
      <c r="Y1145" s="692"/>
      <c r="Z1145" s="692"/>
    </row>
    <row r="1146" spans="1:26" ht="25" customHeight="1">
      <c r="A1146" s="692"/>
      <c r="B1146" s="692"/>
      <c r="C1146" s="692"/>
      <c r="D1146" s="692"/>
      <c r="E1146" s="692"/>
      <c r="F1146" s="692"/>
      <c r="G1146" s="692"/>
      <c r="H1146" s="692"/>
      <c r="I1146" s="692"/>
      <c r="J1146" s="692"/>
      <c r="K1146" s="692"/>
      <c r="L1146" s="692"/>
      <c r="M1146" s="692"/>
      <c r="N1146" s="692"/>
      <c r="O1146" s="692"/>
      <c r="P1146" s="692"/>
      <c r="Q1146" s="692"/>
      <c r="R1146" s="692"/>
      <c r="S1146" s="692"/>
      <c r="T1146" s="692"/>
      <c r="U1146" s="692"/>
      <c r="V1146" s="692"/>
      <c r="W1146" s="692"/>
      <c r="X1146" s="692"/>
      <c r="Y1146" s="692"/>
      <c r="Z1146" s="692"/>
    </row>
    <row r="1147" spans="1:26" ht="25" customHeight="1">
      <c r="A1147" s="692"/>
      <c r="B1147" s="692"/>
      <c r="C1147" s="692"/>
      <c r="D1147" s="692"/>
      <c r="E1147" s="692"/>
      <c r="F1147" s="692"/>
      <c r="G1147" s="692"/>
      <c r="H1147" s="692"/>
      <c r="I1147" s="692"/>
      <c r="J1147" s="692"/>
      <c r="K1147" s="692"/>
      <c r="L1147" s="692"/>
      <c r="M1147" s="692"/>
      <c r="N1147" s="692"/>
      <c r="O1147" s="692"/>
      <c r="P1147" s="692"/>
      <c r="Q1147" s="692"/>
      <c r="R1147" s="692"/>
      <c r="S1147" s="692"/>
      <c r="T1147" s="692"/>
      <c r="U1147" s="692"/>
      <c r="V1147" s="692"/>
      <c r="W1147" s="692"/>
      <c r="X1147" s="692"/>
      <c r="Y1147" s="692"/>
      <c r="Z1147" s="692"/>
    </row>
    <row r="1148" spans="1:26" ht="25" customHeight="1">
      <c r="A1148" s="692"/>
      <c r="B1148" s="692"/>
      <c r="C1148" s="692"/>
      <c r="D1148" s="692"/>
      <c r="E1148" s="692"/>
      <c r="F1148" s="692"/>
      <c r="G1148" s="692"/>
      <c r="H1148" s="692"/>
      <c r="I1148" s="692"/>
      <c r="J1148" s="692"/>
      <c r="K1148" s="692"/>
      <c r="L1148" s="692"/>
      <c r="M1148" s="692"/>
      <c r="N1148" s="692"/>
      <c r="O1148" s="692"/>
      <c r="P1148" s="692"/>
      <c r="Q1148" s="692"/>
      <c r="R1148" s="692"/>
      <c r="S1148" s="692"/>
      <c r="T1148" s="692"/>
      <c r="U1148" s="692"/>
      <c r="V1148" s="692"/>
      <c r="W1148" s="692"/>
      <c r="X1148" s="692"/>
      <c r="Y1148" s="692"/>
      <c r="Z1148" s="692"/>
    </row>
    <row r="1149" spans="1:26" ht="25" customHeight="1">
      <c r="A1149" s="692"/>
      <c r="B1149" s="692"/>
      <c r="C1149" s="692"/>
      <c r="D1149" s="692"/>
      <c r="E1149" s="692"/>
      <c r="F1149" s="692"/>
      <c r="G1149" s="692"/>
      <c r="H1149" s="692"/>
      <c r="I1149" s="692"/>
      <c r="J1149" s="692"/>
      <c r="K1149" s="692"/>
      <c r="L1149" s="692"/>
      <c r="M1149" s="692"/>
      <c r="N1149" s="692"/>
      <c r="O1149" s="692"/>
      <c r="P1149" s="692"/>
      <c r="Q1149" s="692"/>
      <c r="R1149" s="692"/>
      <c r="S1149" s="692"/>
      <c r="T1149" s="692"/>
      <c r="U1149" s="692"/>
      <c r="V1149" s="692"/>
      <c r="W1149" s="692"/>
      <c r="X1149" s="692"/>
      <c r="Y1149" s="692"/>
      <c r="Z1149" s="692"/>
    </row>
    <row r="1150" spans="1:26" ht="25" customHeight="1">
      <c r="A1150" s="692"/>
      <c r="B1150" s="692"/>
      <c r="C1150" s="692"/>
      <c r="D1150" s="692"/>
      <c r="E1150" s="692"/>
      <c r="F1150" s="692"/>
      <c r="G1150" s="692"/>
      <c r="H1150" s="692"/>
      <c r="I1150" s="692"/>
      <c r="J1150" s="692"/>
      <c r="K1150" s="692"/>
      <c r="L1150" s="692"/>
      <c r="M1150" s="692"/>
      <c r="N1150" s="692"/>
      <c r="O1150" s="692"/>
      <c r="P1150" s="692"/>
      <c r="Q1150" s="692"/>
      <c r="R1150" s="692"/>
      <c r="S1150" s="692"/>
      <c r="T1150" s="692"/>
      <c r="U1150" s="692"/>
      <c r="V1150" s="692"/>
      <c r="W1150" s="692"/>
      <c r="X1150" s="692"/>
      <c r="Y1150" s="692"/>
      <c r="Z1150" s="692"/>
    </row>
    <row r="1151" spans="1:26" ht="25" customHeight="1">
      <c r="A1151" s="692"/>
      <c r="B1151" s="692"/>
      <c r="C1151" s="692"/>
      <c r="D1151" s="692"/>
      <c r="E1151" s="692"/>
      <c r="F1151" s="692"/>
      <c r="G1151" s="692"/>
      <c r="H1151" s="692"/>
      <c r="I1151" s="692"/>
      <c r="J1151" s="692"/>
      <c r="K1151" s="692"/>
      <c r="L1151" s="692"/>
      <c r="M1151" s="692"/>
      <c r="N1151" s="692"/>
      <c r="O1151" s="692"/>
      <c r="P1151" s="692"/>
      <c r="Q1151" s="692"/>
      <c r="R1151" s="692"/>
      <c r="S1151" s="692"/>
      <c r="T1151" s="692"/>
      <c r="U1151" s="692"/>
      <c r="V1151" s="692"/>
      <c r="W1151" s="692"/>
      <c r="X1151" s="692"/>
      <c r="Y1151" s="692"/>
      <c r="Z1151" s="692"/>
    </row>
    <row r="1152" spans="1:26" ht="25" customHeight="1">
      <c r="A1152" s="692"/>
      <c r="B1152" s="692"/>
      <c r="C1152" s="692"/>
      <c r="D1152" s="692"/>
      <c r="E1152" s="692"/>
      <c r="F1152" s="692"/>
      <c r="G1152" s="692"/>
      <c r="H1152" s="692"/>
      <c r="I1152" s="692"/>
      <c r="J1152" s="692"/>
      <c r="K1152" s="692"/>
      <c r="L1152" s="692"/>
      <c r="M1152" s="692"/>
      <c r="N1152" s="692"/>
      <c r="O1152" s="692"/>
      <c r="P1152" s="692"/>
      <c r="Q1152" s="692"/>
      <c r="R1152" s="692"/>
      <c r="S1152" s="692"/>
      <c r="T1152" s="692"/>
      <c r="U1152" s="692"/>
      <c r="V1152" s="692"/>
      <c r="W1152" s="692"/>
      <c r="X1152" s="692"/>
      <c r="Y1152" s="692"/>
      <c r="Z1152" s="692"/>
    </row>
    <row r="1153" spans="1:26" ht="25" customHeight="1">
      <c r="A1153" s="692"/>
      <c r="B1153" s="692"/>
      <c r="C1153" s="692"/>
      <c r="D1153" s="692"/>
      <c r="E1153" s="692"/>
      <c r="F1153" s="692"/>
      <c r="G1153" s="692"/>
      <c r="H1153" s="692"/>
      <c r="I1153" s="692"/>
      <c r="J1153" s="692"/>
      <c r="K1153" s="692"/>
      <c r="L1153" s="692"/>
      <c r="M1153" s="692"/>
      <c r="N1153" s="692"/>
      <c r="O1153" s="692"/>
      <c r="P1153" s="692"/>
      <c r="Q1153" s="692"/>
      <c r="R1153" s="692"/>
      <c r="S1153" s="692"/>
      <c r="T1153" s="692"/>
      <c r="U1153" s="692"/>
      <c r="V1153" s="692"/>
      <c r="W1153" s="692"/>
      <c r="X1153" s="692"/>
      <c r="Y1153" s="692"/>
      <c r="Z1153" s="692"/>
    </row>
    <row r="1154" spans="1:26" ht="25" customHeight="1">
      <c r="A1154" s="692"/>
      <c r="B1154" s="692"/>
      <c r="C1154" s="692"/>
      <c r="D1154" s="692"/>
      <c r="E1154" s="692"/>
      <c r="F1154" s="692"/>
      <c r="G1154" s="692"/>
      <c r="H1154" s="692"/>
      <c r="I1154" s="692"/>
      <c r="J1154" s="692"/>
      <c r="K1154" s="692"/>
      <c r="L1154" s="692"/>
      <c r="M1154" s="692"/>
      <c r="N1154" s="692"/>
      <c r="O1154" s="692"/>
      <c r="P1154" s="692"/>
      <c r="Q1154" s="692"/>
      <c r="R1154" s="692"/>
      <c r="S1154" s="692"/>
      <c r="T1154" s="692"/>
      <c r="U1154" s="692"/>
      <c r="V1154" s="692"/>
      <c r="W1154" s="692"/>
      <c r="X1154" s="692"/>
      <c r="Y1154" s="692"/>
      <c r="Z1154" s="692"/>
    </row>
    <row r="1155" spans="1:26" ht="25" customHeight="1">
      <c r="A1155" s="692"/>
      <c r="B1155" s="692"/>
      <c r="C1155" s="692"/>
      <c r="D1155" s="692"/>
      <c r="E1155" s="692"/>
      <c r="F1155" s="692"/>
      <c r="G1155" s="692"/>
      <c r="H1155" s="692"/>
      <c r="I1155" s="692"/>
      <c r="J1155" s="692"/>
      <c r="K1155" s="692"/>
      <c r="L1155" s="692"/>
      <c r="M1155" s="692"/>
      <c r="N1155" s="692"/>
      <c r="O1155" s="692"/>
      <c r="P1155" s="692"/>
      <c r="Q1155" s="692"/>
      <c r="R1155" s="692"/>
      <c r="S1155" s="692"/>
      <c r="T1155" s="692"/>
      <c r="U1155" s="692"/>
      <c r="V1155" s="692"/>
      <c r="W1155" s="692"/>
      <c r="X1155" s="692"/>
      <c r="Y1155" s="692"/>
      <c r="Z1155" s="692"/>
    </row>
    <row r="1156" spans="1:26" ht="25" customHeight="1">
      <c r="A1156" s="692"/>
      <c r="B1156" s="692"/>
      <c r="C1156" s="692"/>
      <c r="D1156" s="692"/>
      <c r="E1156" s="692"/>
      <c r="F1156" s="692"/>
      <c r="G1156" s="692"/>
      <c r="H1156" s="692"/>
      <c r="I1156" s="692"/>
      <c r="J1156" s="692"/>
      <c r="K1156" s="692"/>
      <c r="L1156" s="692"/>
      <c r="M1156" s="692"/>
      <c r="N1156" s="692"/>
      <c r="O1156" s="692"/>
      <c r="P1156" s="692"/>
      <c r="Q1156" s="692"/>
      <c r="R1156" s="692"/>
      <c r="S1156" s="692"/>
      <c r="T1156" s="692"/>
      <c r="U1156" s="692"/>
      <c r="V1156" s="692"/>
      <c r="W1156" s="692"/>
      <c r="X1156" s="692"/>
      <c r="Y1156" s="692"/>
      <c r="Z1156" s="692"/>
    </row>
    <row r="1157" spans="1:26" ht="25" customHeight="1">
      <c r="A1157" s="692"/>
      <c r="B1157" s="692"/>
      <c r="C1157" s="692"/>
      <c r="D1157" s="692"/>
      <c r="E1157" s="692"/>
      <c r="F1157" s="692"/>
      <c r="G1157" s="692"/>
      <c r="H1157" s="692"/>
      <c r="I1157" s="692"/>
      <c r="J1157" s="692"/>
      <c r="K1157" s="692"/>
      <c r="L1157" s="692"/>
      <c r="M1157" s="692"/>
      <c r="N1157" s="692"/>
      <c r="O1157" s="692"/>
      <c r="P1157" s="692"/>
      <c r="Q1157" s="692"/>
      <c r="R1157" s="692"/>
      <c r="S1157" s="692"/>
      <c r="T1157" s="692"/>
      <c r="U1157" s="692"/>
      <c r="V1157" s="692"/>
      <c r="W1157" s="692"/>
      <c r="X1157" s="692"/>
      <c r="Y1157" s="692"/>
      <c r="Z1157" s="692"/>
    </row>
    <row r="1158" spans="1:26" ht="25" customHeight="1">
      <c r="A1158" s="692"/>
      <c r="B1158" s="692"/>
      <c r="C1158" s="692"/>
      <c r="D1158" s="692"/>
      <c r="E1158" s="692"/>
      <c r="F1158" s="692"/>
      <c r="G1158" s="692"/>
      <c r="H1158" s="692"/>
      <c r="I1158" s="692"/>
      <c r="J1158" s="692"/>
      <c r="K1158" s="692"/>
      <c r="L1158" s="692"/>
      <c r="M1158" s="692"/>
      <c r="N1158" s="692"/>
      <c r="O1158" s="692"/>
      <c r="P1158" s="692"/>
      <c r="Q1158" s="692"/>
      <c r="R1158" s="692"/>
      <c r="S1158" s="692"/>
      <c r="T1158" s="692"/>
      <c r="U1158" s="692"/>
      <c r="V1158" s="692"/>
      <c r="W1158" s="692"/>
      <c r="X1158" s="692"/>
      <c r="Y1158" s="692"/>
      <c r="Z1158" s="692"/>
    </row>
    <row r="1159" spans="1:26" ht="25" customHeight="1">
      <c r="A1159" s="692"/>
      <c r="B1159" s="692"/>
      <c r="C1159" s="692"/>
      <c r="D1159" s="692"/>
      <c r="E1159" s="692"/>
      <c r="F1159" s="692"/>
      <c r="G1159" s="692"/>
      <c r="H1159" s="692"/>
      <c r="I1159" s="692"/>
      <c r="J1159" s="692"/>
      <c r="K1159" s="692"/>
      <c r="L1159" s="692"/>
      <c r="M1159" s="692"/>
      <c r="N1159" s="692"/>
      <c r="O1159" s="692"/>
      <c r="P1159" s="692"/>
      <c r="Q1159" s="692"/>
      <c r="R1159" s="692"/>
      <c r="S1159" s="692"/>
      <c r="T1159" s="692"/>
      <c r="U1159" s="692"/>
      <c r="V1159" s="692"/>
      <c r="W1159" s="692"/>
      <c r="X1159" s="692"/>
      <c r="Y1159" s="692"/>
      <c r="Z1159" s="692"/>
    </row>
    <row r="1160" spans="1:26" ht="25" customHeight="1">
      <c r="A1160" s="692"/>
      <c r="B1160" s="692"/>
      <c r="C1160" s="692"/>
      <c r="D1160" s="692"/>
      <c r="E1160" s="692"/>
      <c r="F1160" s="692"/>
      <c r="G1160" s="692"/>
      <c r="H1160" s="692"/>
      <c r="I1160" s="692"/>
      <c r="J1160" s="692"/>
      <c r="K1160" s="692"/>
      <c r="L1160" s="692"/>
      <c r="M1160" s="692"/>
      <c r="N1160" s="692"/>
      <c r="O1160" s="692"/>
      <c r="P1160" s="692"/>
      <c r="Q1160" s="692"/>
      <c r="R1160" s="692"/>
      <c r="S1160" s="692"/>
      <c r="T1160" s="692"/>
      <c r="U1160" s="692"/>
      <c r="V1160" s="692"/>
      <c r="W1160" s="692"/>
      <c r="X1160" s="692"/>
      <c r="Y1160" s="692"/>
      <c r="Z1160" s="692"/>
    </row>
    <row r="1161" spans="1:26" ht="25" customHeight="1">
      <c r="A1161" s="692"/>
      <c r="B1161" s="692"/>
      <c r="C1161" s="692"/>
      <c r="D1161" s="692"/>
      <c r="E1161" s="692"/>
      <c r="F1161" s="692"/>
      <c r="G1161" s="692"/>
      <c r="H1161" s="692"/>
      <c r="I1161" s="692"/>
      <c r="J1161" s="692"/>
      <c r="K1161" s="692"/>
      <c r="L1161" s="692"/>
      <c r="M1161" s="692"/>
      <c r="N1161" s="692"/>
      <c r="O1161" s="692"/>
      <c r="P1161" s="692"/>
      <c r="Q1161" s="692"/>
      <c r="R1161" s="692"/>
      <c r="S1161" s="692"/>
      <c r="T1161" s="692"/>
      <c r="U1161" s="692"/>
      <c r="V1161" s="692"/>
      <c r="W1161" s="692"/>
      <c r="X1161" s="692"/>
      <c r="Y1161" s="692"/>
      <c r="Z1161" s="692"/>
    </row>
    <row r="1162" spans="1:26" ht="25" customHeight="1">
      <c r="A1162" s="692"/>
      <c r="B1162" s="692"/>
      <c r="C1162" s="692"/>
      <c r="D1162" s="692"/>
      <c r="E1162" s="692"/>
      <c r="F1162" s="692"/>
      <c r="G1162" s="692"/>
      <c r="H1162" s="692"/>
      <c r="I1162" s="692"/>
      <c r="J1162" s="692"/>
      <c r="K1162" s="692"/>
      <c r="L1162" s="692"/>
      <c r="M1162" s="692"/>
      <c r="N1162" s="692"/>
      <c r="O1162" s="692"/>
      <c r="P1162" s="692"/>
      <c r="Q1162" s="692"/>
      <c r="R1162" s="692"/>
      <c r="S1162" s="692"/>
      <c r="T1162" s="692"/>
      <c r="U1162" s="692"/>
      <c r="V1162" s="692"/>
      <c r="W1162" s="692"/>
      <c r="X1162" s="692"/>
      <c r="Y1162" s="692"/>
      <c r="Z1162" s="692"/>
    </row>
    <row r="1163" spans="1:26" ht="25" customHeight="1">
      <c r="A1163" s="692"/>
      <c r="B1163" s="692"/>
      <c r="C1163" s="692"/>
      <c r="D1163" s="692"/>
      <c r="E1163" s="692"/>
      <c r="F1163" s="692"/>
      <c r="G1163" s="692"/>
      <c r="H1163" s="692"/>
      <c r="I1163" s="692"/>
      <c r="J1163" s="692"/>
      <c r="K1163" s="692"/>
      <c r="L1163" s="692"/>
      <c r="M1163" s="692"/>
      <c r="N1163" s="692"/>
      <c r="O1163" s="692"/>
      <c r="P1163" s="692"/>
      <c r="Q1163" s="692"/>
      <c r="R1163" s="692"/>
      <c r="S1163" s="692"/>
      <c r="T1163" s="692"/>
      <c r="U1163" s="692"/>
      <c r="V1163" s="692"/>
      <c r="W1163" s="692"/>
      <c r="X1163" s="692"/>
      <c r="Y1163" s="692"/>
      <c r="Z1163" s="692"/>
    </row>
    <row r="1164" spans="1:26" ht="25" customHeight="1">
      <c r="A1164" s="692"/>
      <c r="B1164" s="692"/>
      <c r="C1164" s="692"/>
      <c r="D1164" s="692"/>
      <c r="E1164" s="692"/>
      <c r="F1164" s="692"/>
      <c r="G1164" s="692"/>
      <c r="H1164" s="692"/>
      <c r="I1164" s="692"/>
      <c r="J1164" s="692"/>
      <c r="K1164" s="692"/>
      <c r="L1164" s="692"/>
      <c r="M1164" s="692"/>
      <c r="N1164" s="692"/>
      <c r="O1164" s="692"/>
      <c r="P1164" s="692"/>
      <c r="Q1164" s="692"/>
      <c r="R1164" s="692"/>
      <c r="S1164" s="692"/>
      <c r="T1164" s="692"/>
      <c r="U1164" s="692"/>
      <c r="V1164" s="692"/>
      <c r="W1164" s="692"/>
      <c r="X1164" s="692"/>
      <c r="Y1164" s="692"/>
      <c r="Z1164" s="692"/>
    </row>
    <row r="1165" spans="1:26" ht="25" customHeight="1">
      <c r="A1165" s="692"/>
      <c r="B1165" s="692"/>
      <c r="C1165" s="692"/>
      <c r="D1165" s="692"/>
      <c r="E1165" s="692"/>
      <c r="F1165" s="692"/>
      <c r="G1165" s="692"/>
      <c r="H1165" s="692"/>
      <c r="I1165" s="692"/>
      <c r="J1165" s="692"/>
      <c r="K1165" s="692"/>
      <c r="L1165" s="692"/>
      <c r="M1165" s="692"/>
      <c r="N1165" s="692"/>
      <c r="O1165" s="692"/>
      <c r="P1165" s="692"/>
      <c r="Q1165" s="692"/>
      <c r="R1165" s="692"/>
      <c r="S1165" s="692"/>
      <c r="T1165" s="692"/>
      <c r="U1165" s="692"/>
      <c r="V1165" s="692"/>
      <c r="W1165" s="692"/>
      <c r="X1165" s="692"/>
      <c r="Y1165" s="692"/>
      <c r="Z1165" s="692"/>
    </row>
    <row r="1166" spans="1:26" ht="25" customHeight="1">
      <c r="A1166" s="692"/>
      <c r="B1166" s="692"/>
      <c r="C1166" s="692"/>
      <c r="D1166" s="692"/>
      <c r="E1166" s="692"/>
      <c r="F1166" s="692"/>
      <c r="G1166" s="692"/>
      <c r="H1166" s="692"/>
      <c r="I1166" s="692"/>
      <c r="J1166" s="692"/>
      <c r="K1166" s="692"/>
      <c r="L1166" s="692"/>
      <c r="M1166" s="692"/>
      <c r="N1166" s="692"/>
      <c r="O1166" s="692"/>
      <c r="P1166" s="692"/>
      <c r="Q1166" s="692"/>
      <c r="R1166" s="692"/>
      <c r="S1166" s="692"/>
      <c r="T1166" s="692"/>
      <c r="U1166" s="692"/>
      <c r="V1166" s="692"/>
      <c r="W1166" s="692"/>
      <c r="X1166" s="692"/>
      <c r="Y1166" s="692"/>
      <c r="Z1166" s="692"/>
    </row>
    <row r="1167" spans="1:26" ht="25" customHeight="1">
      <c r="A1167" s="692"/>
      <c r="B1167" s="692"/>
      <c r="C1167" s="692"/>
      <c r="D1167" s="692"/>
      <c r="E1167" s="692"/>
      <c r="F1167" s="692"/>
      <c r="G1167" s="692"/>
      <c r="H1167" s="692"/>
      <c r="I1167" s="692"/>
      <c r="J1167" s="692"/>
      <c r="K1167" s="692"/>
      <c r="L1167" s="692"/>
      <c r="M1167" s="692"/>
      <c r="N1167" s="692"/>
      <c r="O1167" s="692"/>
      <c r="P1167" s="692"/>
      <c r="Q1167" s="692"/>
      <c r="R1167" s="692"/>
      <c r="S1167" s="692"/>
      <c r="T1167" s="692"/>
      <c r="U1167" s="692"/>
      <c r="V1167" s="692"/>
      <c r="W1167" s="692"/>
      <c r="X1167" s="692"/>
      <c r="Y1167" s="692"/>
      <c r="Z1167" s="692"/>
    </row>
    <row r="1168" spans="1:26" ht="25" customHeight="1">
      <c r="A1168" s="692"/>
      <c r="B1168" s="692"/>
      <c r="C1168" s="692"/>
      <c r="D1168" s="692"/>
      <c r="E1168" s="692"/>
      <c r="F1168" s="692"/>
      <c r="G1168" s="692"/>
      <c r="H1168" s="692"/>
      <c r="I1168" s="692"/>
      <c r="J1168" s="692"/>
      <c r="K1168" s="692"/>
      <c r="L1168" s="692"/>
      <c r="M1168" s="692"/>
      <c r="N1168" s="692"/>
      <c r="O1168" s="692"/>
      <c r="P1168" s="692"/>
      <c r="Q1168" s="692"/>
      <c r="R1168" s="692"/>
      <c r="S1168" s="692"/>
      <c r="T1168" s="692"/>
      <c r="U1168" s="692"/>
      <c r="V1168" s="692"/>
      <c r="W1168" s="692"/>
      <c r="X1168" s="692"/>
      <c r="Y1168" s="692"/>
      <c r="Z1168" s="692"/>
    </row>
    <row r="1169" spans="1:26" ht="25" customHeight="1">
      <c r="A1169" s="692"/>
      <c r="B1169" s="692"/>
      <c r="C1169" s="692"/>
      <c r="D1169" s="692"/>
      <c r="E1169" s="692"/>
      <c r="F1169" s="692"/>
      <c r="G1169" s="692"/>
      <c r="H1169" s="692"/>
      <c r="I1169" s="692"/>
      <c r="J1169" s="692"/>
      <c r="K1169" s="692"/>
      <c r="L1169" s="692"/>
      <c r="M1169" s="692"/>
      <c r="N1169" s="692"/>
      <c r="O1169" s="692"/>
      <c r="P1169" s="692"/>
      <c r="Q1169" s="692"/>
      <c r="R1169" s="692"/>
      <c r="S1169" s="692"/>
      <c r="T1169" s="692"/>
      <c r="U1169" s="692"/>
      <c r="V1169" s="692"/>
      <c r="W1169" s="692"/>
      <c r="X1169" s="692"/>
      <c r="Y1169" s="692"/>
      <c r="Z1169" s="692"/>
    </row>
    <row r="1170" spans="1:26" ht="25" customHeight="1">
      <c r="A1170" s="692"/>
      <c r="B1170" s="692"/>
      <c r="C1170" s="692"/>
      <c r="D1170" s="692"/>
      <c r="E1170" s="692"/>
      <c r="F1170" s="692"/>
      <c r="G1170" s="692"/>
      <c r="H1170" s="692"/>
      <c r="I1170" s="692"/>
      <c r="J1170" s="692"/>
      <c r="K1170" s="692"/>
      <c r="L1170" s="692"/>
      <c r="M1170" s="692"/>
      <c r="N1170" s="692"/>
      <c r="O1170" s="692"/>
      <c r="P1170" s="692"/>
      <c r="Q1170" s="692"/>
      <c r="R1170" s="692"/>
      <c r="S1170" s="692"/>
      <c r="T1170" s="692"/>
      <c r="U1170" s="692"/>
      <c r="V1170" s="692"/>
      <c r="W1170" s="692"/>
      <c r="X1170" s="692"/>
      <c r="Y1170" s="692"/>
      <c r="Z1170" s="692"/>
    </row>
    <row r="1171" spans="1:26" ht="25" customHeight="1">
      <c r="A1171" s="692"/>
      <c r="B1171" s="692"/>
      <c r="C1171" s="692"/>
      <c r="D1171" s="692"/>
      <c r="E1171" s="692"/>
      <c r="F1171" s="692"/>
      <c r="G1171" s="692"/>
      <c r="H1171" s="692"/>
      <c r="I1171" s="692"/>
      <c r="J1171" s="692"/>
      <c r="K1171" s="692"/>
      <c r="L1171" s="692"/>
      <c r="M1171" s="692"/>
      <c r="N1171" s="692"/>
      <c r="O1171" s="692"/>
      <c r="P1171" s="692"/>
      <c r="Q1171" s="692"/>
      <c r="R1171" s="692"/>
      <c r="S1171" s="692"/>
      <c r="T1171" s="692"/>
      <c r="U1171" s="692"/>
      <c r="V1171" s="692"/>
      <c r="W1171" s="692"/>
      <c r="X1171" s="692"/>
      <c r="Y1171" s="692"/>
      <c r="Z1171" s="692"/>
    </row>
    <row r="1172" spans="1:26" ht="25" customHeight="1">
      <c r="A1172" s="692"/>
      <c r="B1172" s="692"/>
      <c r="C1172" s="692"/>
      <c r="D1172" s="692"/>
      <c r="E1172" s="692"/>
      <c r="F1172" s="692"/>
      <c r="G1172" s="692"/>
      <c r="H1172" s="692"/>
      <c r="I1172" s="692"/>
      <c r="J1172" s="692"/>
      <c r="K1172" s="692"/>
      <c r="L1172" s="692"/>
      <c r="M1172" s="692"/>
      <c r="N1172" s="692"/>
      <c r="O1172" s="692"/>
      <c r="P1172" s="692"/>
      <c r="Q1172" s="692"/>
      <c r="R1172" s="692"/>
      <c r="S1172" s="692"/>
      <c r="T1172" s="692"/>
      <c r="U1172" s="692"/>
      <c r="V1172" s="692"/>
      <c r="W1172" s="692"/>
      <c r="X1172" s="692"/>
      <c r="Y1172" s="692"/>
      <c r="Z1172" s="692"/>
    </row>
    <row r="1173" spans="1:26" ht="25" customHeight="1">
      <c r="A1173" s="692"/>
      <c r="B1173" s="692"/>
      <c r="C1173" s="692"/>
      <c r="D1173" s="692"/>
      <c r="E1173" s="692"/>
      <c r="F1173" s="692"/>
      <c r="G1173" s="692"/>
      <c r="H1173" s="692"/>
      <c r="I1173" s="692"/>
      <c r="J1173" s="692"/>
      <c r="K1173" s="692"/>
      <c r="L1173" s="692"/>
      <c r="M1173" s="692"/>
      <c r="N1173" s="692"/>
      <c r="O1173" s="692"/>
      <c r="P1173" s="692"/>
      <c r="Q1173" s="692"/>
      <c r="R1173" s="692"/>
      <c r="S1173" s="692"/>
      <c r="T1173" s="692"/>
      <c r="U1173" s="692"/>
      <c r="V1173" s="692"/>
      <c r="W1173" s="692"/>
      <c r="X1173" s="692"/>
      <c r="Y1173" s="692"/>
      <c r="Z1173" s="692"/>
    </row>
    <row r="1174" spans="1:26" ht="25" customHeight="1">
      <c r="A1174" s="692"/>
      <c r="B1174" s="692"/>
      <c r="C1174" s="692"/>
      <c r="D1174" s="692"/>
      <c r="E1174" s="692"/>
      <c r="F1174" s="692"/>
      <c r="G1174" s="692"/>
      <c r="H1174" s="692"/>
      <c r="I1174" s="692"/>
      <c r="J1174" s="692"/>
      <c r="K1174" s="692"/>
      <c r="L1174" s="692"/>
      <c r="M1174" s="692"/>
      <c r="N1174" s="692"/>
      <c r="O1174" s="692"/>
      <c r="P1174" s="692"/>
      <c r="Q1174" s="692"/>
      <c r="R1174" s="692"/>
      <c r="S1174" s="692"/>
      <c r="T1174" s="692"/>
      <c r="U1174" s="692"/>
      <c r="V1174" s="692"/>
      <c r="W1174" s="692"/>
      <c r="X1174" s="692"/>
      <c r="Y1174" s="692"/>
      <c r="Z1174" s="692"/>
    </row>
    <row r="1175" spans="1:26" ht="25" customHeight="1">
      <c r="A1175" s="692"/>
      <c r="B1175" s="692"/>
      <c r="C1175" s="692"/>
      <c r="D1175" s="692"/>
      <c r="E1175" s="692"/>
      <c r="F1175" s="692"/>
      <c r="G1175" s="692"/>
      <c r="H1175" s="692"/>
      <c r="I1175" s="692"/>
      <c r="J1175" s="692"/>
      <c r="K1175" s="692"/>
      <c r="L1175" s="692"/>
      <c r="M1175" s="692"/>
      <c r="N1175" s="692"/>
      <c r="O1175" s="692"/>
      <c r="P1175" s="692"/>
      <c r="Q1175" s="692"/>
      <c r="R1175" s="692"/>
      <c r="S1175" s="692"/>
      <c r="T1175" s="692"/>
      <c r="U1175" s="692"/>
      <c r="V1175" s="692"/>
      <c r="W1175" s="692"/>
      <c r="X1175" s="692"/>
      <c r="Y1175" s="692"/>
      <c r="Z1175" s="692"/>
    </row>
    <row r="1176" spans="1:26" ht="25" customHeight="1">
      <c r="A1176" s="692"/>
      <c r="B1176" s="692"/>
      <c r="C1176" s="692"/>
      <c r="D1176" s="692"/>
      <c r="E1176" s="692"/>
      <c r="F1176" s="692"/>
      <c r="G1176" s="692"/>
      <c r="H1176" s="692"/>
      <c r="I1176" s="692"/>
      <c r="J1176" s="692"/>
      <c r="K1176" s="692"/>
      <c r="L1176" s="692"/>
      <c r="M1176" s="692"/>
      <c r="N1176" s="692"/>
      <c r="O1176" s="692"/>
      <c r="P1176" s="692"/>
      <c r="Q1176" s="692"/>
      <c r="R1176" s="692"/>
      <c r="S1176" s="692"/>
      <c r="T1176" s="692"/>
      <c r="U1176" s="692"/>
      <c r="V1176" s="692"/>
      <c r="W1176" s="692"/>
      <c r="X1176" s="692"/>
      <c r="Y1176" s="692"/>
      <c r="Z1176" s="692"/>
    </row>
    <row r="1177" spans="1:26" ht="25" customHeight="1">
      <c r="A1177" s="692"/>
      <c r="B1177" s="692"/>
      <c r="C1177" s="692"/>
      <c r="D1177" s="692"/>
      <c r="E1177" s="692"/>
      <c r="F1177" s="692"/>
      <c r="G1177" s="692"/>
      <c r="H1177" s="692"/>
      <c r="I1177" s="692"/>
      <c r="J1177" s="692"/>
      <c r="K1177" s="692"/>
      <c r="L1177" s="692"/>
      <c r="M1177" s="692"/>
      <c r="N1177" s="692"/>
      <c r="O1177" s="692"/>
      <c r="P1177" s="692"/>
      <c r="Q1177" s="692"/>
      <c r="R1177" s="692"/>
      <c r="S1177" s="692"/>
      <c r="T1177" s="692"/>
      <c r="U1177" s="692"/>
      <c r="V1177" s="692"/>
      <c r="W1177" s="692"/>
      <c r="X1177" s="692"/>
      <c r="Y1177" s="692"/>
      <c r="Z1177" s="692"/>
    </row>
    <row r="1178" spans="1:26" ht="25" customHeight="1">
      <c r="A1178" s="692"/>
      <c r="B1178" s="692"/>
      <c r="C1178" s="692"/>
      <c r="D1178" s="692"/>
      <c r="E1178" s="692"/>
      <c r="F1178" s="692"/>
      <c r="G1178" s="692"/>
      <c r="H1178" s="692"/>
      <c r="I1178" s="692"/>
      <c r="J1178" s="692"/>
      <c r="K1178" s="692"/>
      <c r="L1178" s="692"/>
      <c r="M1178" s="692"/>
      <c r="N1178" s="692"/>
      <c r="O1178" s="692"/>
      <c r="P1178" s="692"/>
      <c r="Q1178" s="692"/>
      <c r="R1178" s="692"/>
      <c r="S1178" s="692"/>
      <c r="T1178" s="692"/>
      <c r="U1178" s="692"/>
      <c r="V1178" s="692"/>
      <c r="W1178" s="692"/>
      <c r="X1178" s="692"/>
      <c r="Y1178" s="692"/>
      <c r="Z1178" s="692"/>
    </row>
    <row r="1179" spans="1:26" ht="25" customHeight="1">
      <c r="A1179" s="692"/>
      <c r="B1179" s="692"/>
      <c r="C1179" s="692"/>
      <c r="D1179" s="692"/>
      <c r="E1179" s="692"/>
      <c r="F1179" s="692"/>
      <c r="G1179" s="692"/>
      <c r="H1179" s="692"/>
      <c r="I1179" s="692"/>
      <c r="J1179" s="692"/>
      <c r="K1179" s="692"/>
      <c r="L1179" s="692"/>
      <c r="M1179" s="692"/>
      <c r="N1179" s="692"/>
      <c r="O1179" s="692"/>
      <c r="P1179" s="692"/>
      <c r="Q1179" s="692"/>
      <c r="R1179" s="692"/>
      <c r="S1179" s="692"/>
      <c r="T1179" s="692"/>
      <c r="U1179" s="692"/>
      <c r="V1179" s="692"/>
      <c r="W1179" s="692"/>
      <c r="X1179" s="692"/>
      <c r="Y1179" s="692"/>
      <c r="Z1179" s="692"/>
    </row>
    <row r="1180" spans="1:26" ht="25" customHeight="1">
      <c r="A1180" s="692"/>
      <c r="B1180" s="692"/>
      <c r="C1180" s="692"/>
      <c r="D1180" s="692"/>
      <c r="E1180" s="692"/>
      <c r="F1180" s="692"/>
      <c r="G1180" s="692"/>
      <c r="H1180" s="692"/>
      <c r="I1180" s="692"/>
      <c r="J1180" s="692"/>
      <c r="K1180" s="692"/>
      <c r="L1180" s="692"/>
      <c r="M1180" s="692"/>
      <c r="N1180" s="692"/>
      <c r="O1180" s="692"/>
      <c r="P1180" s="692"/>
      <c r="Q1180" s="692"/>
      <c r="R1180" s="692"/>
      <c r="S1180" s="692"/>
      <c r="T1180" s="692"/>
      <c r="U1180" s="692"/>
      <c r="V1180" s="692"/>
      <c r="W1180" s="692"/>
      <c r="X1180" s="692"/>
      <c r="Y1180" s="692"/>
      <c r="Z1180" s="692"/>
    </row>
    <row r="1181" spans="1:26" ht="25" customHeight="1">
      <c r="A1181" s="692"/>
      <c r="B1181" s="692"/>
      <c r="C1181" s="692"/>
      <c r="D1181" s="692"/>
      <c r="E1181" s="692"/>
      <c r="F1181" s="692"/>
      <c r="G1181" s="692"/>
      <c r="H1181" s="692"/>
      <c r="I1181" s="692"/>
      <c r="J1181" s="692"/>
      <c r="K1181" s="692"/>
      <c r="L1181" s="692"/>
      <c r="M1181" s="692"/>
      <c r="N1181" s="692"/>
      <c r="O1181" s="692"/>
      <c r="P1181" s="692"/>
      <c r="Q1181" s="692"/>
      <c r="R1181" s="692"/>
      <c r="S1181" s="692"/>
      <c r="T1181" s="692"/>
      <c r="U1181" s="692"/>
      <c r="V1181" s="692"/>
      <c r="W1181" s="692"/>
      <c r="X1181" s="692"/>
      <c r="Y1181" s="692"/>
      <c r="Z1181" s="692"/>
    </row>
    <row r="1182" spans="1:26" ht="25" customHeight="1">
      <c r="A1182" s="692"/>
      <c r="B1182" s="692"/>
      <c r="C1182" s="692"/>
      <c r="D1182" s="692"/>
      <c r="E1182" s="692"/>
      <c r="F1182" s="692"/>
      <c r="G1182" s="692"/>
      <c r="H1182" s="692"/>
      <c r="I1182" s="692"/>
      <c r="J1182" s="692"/>
      <c r="K1182" s="692"/>
      <c r="L1182" s="692"/>
      <c r="M1182" s="692"/>
      <c r="N1182" s="692"/>
      <c r="O1182" s="692"/>
      <c r="P1182" s="692"/>
      <c r="Q1182" s="692"/>
      <c r="R1182" s="692"/>
      <c r="S1182" s="692"/>
      <c r="T1182" s="692"/>
      <c r="U1182" s="692"/>
      <c r="V1182" s="692"/>
      <c r="W1182" s="692"/>
      <c r="X1182" s="692"/>
      <c r="Y1182" s="692"/>
      <c r="Z1182" s="692"/>
    </row>
    <row r="1183" spans="1:26" ht="25" customHeight="1">
      <c r="A1183" s="692"/>
      <c r="B1183" s="692"/>
      <c r="C1183" s="692"/>
      <c r="D1183" s="692"/>
      <c r="E1183" s="692"/>
      <c r="F1183" s="692"/>
      <c r="G1183" s="692"/>
      <c r="H1183" s="692"/>
      <c r="I1183" s="692"/>
      <c r="J1183" s="692"/>
      <c r="K1183" s="692"/>
      <c r="L1183" s="692"/>
      <c r="M1183" s="692"/>
      <c r="N1183" s="692"/>
      <c r="O1183" s="692"/>
      <c r="P1183" s="692"/>
      <c r="Q1183" s="692"/>
      <c r="R1183" s="692"/>
      <c r="S1183" s="692"/>
      <c r="T1183" s="692"/>
      <c r="U1183" s="692"/>
      <c r="V1183" s="692"/>
      <c r="W1183" s="692"/>
      <c r="X1183" s="692"/>
      <c r="Y1183" s="692"/>
      <c r="Z1183" s="692"/>
    </row>
    <row r="1184" spans="1:26" ht="25" customHeight="1">
      <c r="A1184" s="692"/>
      <c r="B1184" s="692"/>
      <c r="C1184" s="692"/>
      <c r="D1184" s="692"/>
      <c r="E1184" s="692"/>
      <c r="F1184" s="692"/>
      <c r="G1184" s="692"/>
      <c r="H1184" s="692"/>
      <c r="I1184" s="692"/>
      <c r="J1184" s="692"/>
      <c r="K1184" s="692"/>
      <c r="L1184" s="692"/>
      <c r="M1184" s="692"/>
      <c r="N1184" s="692"/>
      <c r="O1184" s="692"/>
      <c r="P1184" s="692"/>
      <c r="Q1184" s="692"/>
      <c r="R1184" s="692"/>
      <c r="S1184" s="692"/>
      <c r="T1184" s="692"/>
      <c r="U1184" s="692"/>
      <c r="V1184" s="692"/>
      <c r="W1184" s="692"/>
      <c r="X1184" s="692"/>
      <c r="Y1184" s="692"/>
      <c r="Z1184" s="692"/>
    </row>
    <row r="1185" spans="1:26" ht="25" customHeight="1">
      <c r="A1185" s="692"/>
      <c r="B1185" s="692"/>
      <c r="C1185" s="692"/>
      <c r="D1185" s="692"/>
      <c r="E1185" s="692"/>
      <c r="F1185" s="692"/>
      <c r="G1185" s="692"/>
      <c r="H1185" s="692"/>
      <c r="I1185" s="692"/>
      <c r="J1185" s="692"/>
      <c r="K1185" s="692"/>
      <c r="L1185" s="692"/>
      <c r="M1185" s="692"/>
      <c r="N1185" s="692"/>
      <c r="O1185" s="692"/>
      <c r="P1185" s="692"/>
      <c r="Q1185" s="692"/>
      <c r="R1185" s="692"/>
      <c r="S1185" s="692"/>
      <c r="T1185" s="692"/>
      <c r="U1185" s="692"/>
      <c r="V1185" s="692"/>
      <c r="W1185" s="692"/>
      <c r="X1185" s="692"/>
      <c r="Y1185" s="692"/>
      <c r="Z1185" s="692"/>
    </row>
    <row r="1186" spans="1:26" ht="25" customHeight="1">
      <c r="A1186" s="692"/>
      <c r="B1186" s="692"/>
      <c r="C1186" s="692"/>
      <c r="D1186" s="692"/>
      <c r="E1186" s="692"/>
      <c r="F1186" s="692"/>
      <c r="G1186" s="692"/>
      <c r="H1186" s="692"/>
      <c r="I1186" s="692"/>
      <c r="J1186" s="692"/>
      <c r="K1186" s="692"/>
      <c r="L1186" s="692"/>
      <c r="M1186" s="692"/>
      <c r="N1186" s="692"/>
      <c r="O1186" s="692"/>
      <c r="P1186" s="692"/>
      <c r="Q1186" s="692"/>
      <c r="R1186" s="692"/>
      <c r="S1186" s="692"/>
      <c r="T1186" s="692"/>
      <c r="U1186" s="692"/>
      <c r="V1186" s="692"/>
      <c r="W1186" s="692"/>
      <c r="X1186" s="692"/>
      <c r="Y1186" s="692"/>
      <c r="Z1186" s="692"/>
    </row>
    <row r="1187" spans="1:26" ht="25" customHeight="1">
      <c r="A1187" s="692"/>
      <c r="B1187" s="692"/>
      <c r="C1187" s="692"/>
      <c r="D1187" s="692"/>
      <c r="E1187" s="692"/>
      <c r="F1187" s="692"/>
      <c r="G1187" s="692"/>
      <c r="H1187" s="692"/>
      <c r="I1187" s="692"/>
      <c r="J1187" s="692"/>
      <c r="K1187" s="692"/>
      <c r="L1187" s="692"/>
      <c r="M1187" s="692"/>
      <c r="N1187" s="692"/>
      <c r="O1187" s="692"/>
      <c r="P1187" s="692"/>
      <c r="Q1187" s="692"/>
      <c r="R1187" s="692"/>
      <c r="S1187" s="692"/>
      <c r="T1187" s="692"/>
      <c r="U1187" s="692"/>
      <c r="V1187" s="692"/>
      <c r="W1187" s="692"/>
      <c r="X1187" s="692"/>
      <c r="Y1187" s="692"/>
      <c r="Z1187" s="692"/>
    </row>
    <row r="1188" spans="1:26" ht="25" customHeight="1">
      <c r="A1188" s="692"/>
      <c r="B1188" s="692"/>
      <c r="C1188" s="692"/>
      <c r="D1188" s="692"/>
      <c r="E1188" s="692"/>
      <c r="F1188" s="692"/>
      <c r="G1188" s="692"/>
      <c r="H1188" s="692"/>
      <c r="I1188" s="692"/>
      <c r="J1188" s="692"/>
      <c r="K1188" s="692"/>
      <c r="L1188" s="692"/>
      <c r="M1188" s="692"/>
      <c r="N1188" s="692"/>
      <c r="O1188" s="692"/>
      <c r="P1188" s="692"/>
      <c r="Q1188" s="692"/>
      <c r="R1188" s="692"/>
      <c r="S1188" s="692"/>
      <c r="T1188" s="692"/>
      <c r="U1188" s="692"/>
      <c r="V1188" s="692"/>
      <c r="W1188" s="692"/>
      <c r="X1188" s="692"/>
      <c r="Y1188" s="692"/>
      <c r="Z1188" s="692"/>
    </row>
    <row r="1189" spans="1:26" ht="25" customHeight="1">
      <c r="A1189" s="692"/>
      <c r="B1189" s="692"/>
      <c r="C1189" s="692"/>
      <c r="D1189" s="692"/>
      <c r="E1189" s="692"/>
      <c r="F1189" s="692"/>
      <c r="G1189" s="692"/>
      <c r="H1189" s="692"/>
      <c r="I1189" s="692"/>
      <c r="J1189" s="692"/>
      <c r="K1189" s="692"/>
      <c r="L1189" s="692"/>
      <c r="M1189" s="692"/>
      <c r="N1189" s="692"/>
      <c r="O1189" s="692"/>
      <c r="P1189" s="692"/>
      <c r="Q1189" s="692"/>
      <c r="R1189" s="692"/>
      <c r="S1189" s="692"/>
      <c r="T1189" s="692"/>
      <c r="U1189" s="692"/>
      <c r="V1189" s="692"/>
      <c r="W1189" s="692"/>
      <c r="X1189" s="692"/>
      <c r="Y1189" s="692"/>
      <c r="Z1189" s="692"/>
    </row>
    <row r="1190" spans="1:26" ht="25" customHeight="1">
      <c r="A1190" s="692"/>
      <c r="B1190" s="692"/>
      <c r="C1190" s="692"/>
      <c r="D1190" s="692"/>
      <c r="E1190" s="692"/>
      <c r="F1190" s="692"/>
      <c r="G1190" s="692"/>
      <c r="H1190" s="692"/>
      <c r="I1190" s="692"/>
      <c r="J1190" s="692"/>
      <c r="K1190" s="692"/>
      <c r="L1190" s="692"/>
      <c r="M1190" s="692"/>
      <c r="N1190" s="692"/>
      <c r="O1190" s="692"/>
      <c r="P1190" s="692"/>
      <c r="Q1190" s="692"/>
      <c r="R1190" s="692"/>
      <c r="S1190" s="692"/>
      <c r="T1190" s="692"/>
      <c r="U1190" s="692"/>
      <c r="V1190" s="692"/>
      <c r="W1190" s="692"/>
      <c r="X1190" s="692"/>
      <c r="Y1190" s="692"/>
      <c r="Z1190" s="692"/>
    </row>
    <row r="1191" spans="1:26" ht="25" customHeight="1">
      <c r="A1191" s="692"/>
      <c r="B1191" s="692"/>
      <c r="C1191" s="692"/>
      <c r="D1191" s="692"/>
      <c r="E1191" s="692"/>
      <c r="F1191" s="692"/>
      <c r="G1191" s="692"/>
      <c r="H1191" s="692"/>
      <c r="I1191" s="692"/>
      <c r="J1191" s="692"/>
      <c r="K1191" s="692"/>
      <c r="L1191" s="692"/>
      <c r="M1191" s="692"/>
      <c r="N1191" s="692"/>
      <c r="O1191" s="692"/>
      <c r="P1191" s="692"/>
      <c r="Q1191" s="692"/>
      <c r="R1191" s="692"/>
      <c r="S1191" s="692"/>
      <c r="T1191" s="692"/>
      <c r="U1191" s="692"/>
      <c r="V1191" s="692"/>
      <c r="W1191" s="692"/>
      <c r="X1191" s="692"/>
      <c r="Y1191" s="692"/>
      <c r="Z1191" s="692"/>
    </row>
    <row r="1192" spans="1:26" ht="25" customHeight="1">
      <c r="A1192" s="692"/>
      <c r="B1192" s="692"/>
      <c r="C1192" s="692"/>
      <c r="D1192" s="692"/>
      <c r="E1192" s="692"/>
      <c r="F1192" s="692"/>
      <c r="G1192" s="692"/>
      <c r="H1192" s="692"/>
      <c r="I1192" s="692"/>
      <c r="J1192" s="692"/>
      <c r="K1192" s="692"/>
      <c r="L1192" s="692"/>
      <c r="M1192" s="692"/>
      <c r="N1192" s="692"/>
      <c r="O1192" s="692"/>
      <c r="P1192" s="692"/>
      <c r="Q1192" s="692"/>
      <c r="R1192" s="692"/>
      <c r="S1192" s="692"/>
      <c r="T1192" s="692"/>
      <c r="U1192" s="692"/>
      <c r="V1192" s="692"/>
      <c r="W1192" s="692"/>
      <c r="X1192" s="692"/>
      <c r="Y1192" s="692"/>
      <c r="Z1192" s="692"/>
    </row>
    <row r="1193" spans="1:26" ht="25" customHeight="1">
      <c r="A1193" s="692"/>
      <c r="B1193" s="692"/>
      <c r="C1193" s="692"/>
      <c r="D1193" s="692"/>
      <c r="E1193" s="692"/>
      <c r="F1193" s="692"/>
      <c r="G1193" s="692"/>
      <c r="H1193" s="692"/>
      <c r="I1193" s="692"/>
      <c r="J1193" s="692"/>
      <c r="K1193" s="692"/>
      <c r="L1193" s="692"/>
      <c r="M1193" s="692"/>
      <c r="N1193" s="692"/>
      <c r="O1193" s="692"/>
      <c r="P1193" s="692"/>
      <c r="Q1193" s="692"/>
      <c r="R1193" s="692"/>
      <c r="S1193" s="692"/>
      <c r="T1193" s="692"/>
      <c r="U1193" s="692"/>
      <c r="V1193" s="692"/>
      <c r="W1193" s="692"/>
      <c r="X1193" s="692"/>
      <c r="Y1193" s="692"/>
      <c r="Z1193" s="692"/>
    </row>
    <row r="1194" spans="1:26" ht="25" customHeight="1">
      <c r="A1194" s="692"/>
      <c r="B1194" s="692"/>
      <c r="C1194" s="692"/>
      <c r="D1194" s="692"/>
      <c r="E1194" s="692"/>
      <c r="F1194" s="692"/>
      <c r="G1194" s="692"/>
      <c r="H1194" s="692"/>
      <c r="I1194" s="692"/>
      <c r="J1194" s="692"/>
      <c r="K1194" s="692"/>
      <c r="L1194" s="692"/>
      <c r="M1194" s="692"/>
      <c r="N1194" s="692"/>
      <c r="O1194" s="692"/>
      <c r="P1194" s="692"/>
      <c r="Q1194" s="692"/>
      <c r="R1194" s="692"/>
      <c r="S1194" s="692"/>
      <c r="T1194" s="692"/>
      <c r="U1194" s="692"/>
      <c r="V1194" s="692"/>
      <c r="W1194" s="692"/>
      <c r="X1194" s="692"/>
      <c r="Y1194" s="692"/>
      <c r="Z1194" s="692"/>
    </row>
    <row r="1195" spans="1:26" ht="25" customHeight="1">
      <c r="A1195" s="692"/>
      <c r="B1195" s="692"/>
      <c r="C1195" s="692"/>
      <c r="D1195" s="692"/>
      <c r="E1195" s="692"/>
      <c r="F1195" s="692"/>
      <c r="G1195" s="692"/>
      <c r="H1195" s="692"/>
      <c r="I1195" s="692"/>
      <c r="J1195" s="692"/>
      <c r="K1195" s="692"/>
      <c r="L1195" s="692"/>
      <c r="M1195" s="692"/>
      <c r="N1195" s="692"/>
      <c r="O1195" s="692"/>
      <c r="P1195" s="692"/>
      <c r="Q1195" s="692"/>
      <c r="R1195" s="692"/>
      <c r="S1195" s="692"/>
      <c r="T1195" s="692"/>
      <c r="U1195" s="692"/>
      <c r="V1195" s="692"/>
      <c r="W1195" s="692"/>
      <c r="X1195" s="692"/>
      <c r="Y1195" s="692"/>
      <c r="Z1195" s="692"/>
    </row>
    <row r="1196" spans="1:26" ht="25" customHeight="1">
      <c r="A1196" s="692"/>
      <c r="B1196" s="692"/>
      <c r="C1196" s="692"/>
      <c r="D1196" s="692"/>
      <c r="E1196" s="692"/>
      <c r="F1196" s="692"/>
      <c r="G1196" s="692"/>
      <c r="H1196" s="692"/>
      <c r="I1196" s="692"/>
      <c r="J1196" s="692"/>
      <c r="K1196" s="692"/>
      <c r="L1196" s="692"/>
      <c r="M1196" s="692"/>
      <c r="N1196" s="692"/>
      <c r="O1196" s="692"/>
      <c r="P1196" s="692"/>
      <c r="Q1196" s="692"/>
      <c r="R1196" s="692"/>
      <c r="S1196" s="692"/>
      <c r="T1196" s="692"/>
      <c r="U1196" s="692"/>
      <c r="V1196" s="692"/>
      <c r="W1196" s="692"/>
      <c r="X1196" s="692"/>
      <c r="Y1196" s="692"/>
      <c r="Z1196" s="692"/>
    </row>
    <row r="1197" spans="1:26" ht="25" customHeight="1">
      <c r="A1197" s="692"/>
      <c r="B1197" s="692"/>
      <c r="C1197" s="692"/>
      <c r="D1197" s="692"/>
      <c r="E1197" s="692"/>
      <c r="F1197" s="692"/>
      <c r="G1197" s="692"/>
      <c r="H1197" s="692"/>
      <c r="I1197" s="692"/>
      <c r="J1197" s="692"/>
      <c r="K1197" s="692"/>
      <c r="L1197" s="692"/>
      <c r="M1197" s="692"/>
      <c r="N1197" s="692"/>
      <c r="O1197" s="692"/>
      <c r="P1197" s="692"/>
      <c r="Q1197" s="692"/>
      <c r="R1197" s="692"/>
      <c r="S1197" s="692"/>
      <c r="T1197" s="692"/>
      <c r="U1197" s="692"/>
      <c r="V1197" s="692"/>
      <c r="W1197" s="692"/>
      <c r="X1197" s="692"/>
      <c r="Y1197" s="692"/>
      <c r="Z1197" s="692"/>
    </row>
    <row r="1198" spans="1:26" ht="25" customHeight="1">
      <c r="A1198" s="692"/>
      <c r="B1198" s="692"/>
      <c r="C1198" s="692"/>
      <c r="D1198" s="692"/>
      <c r="E1198" s="692"/>
      <c r="F1198" s="692"/>
      <c r="G1198" s="692"/>
      <c r="H1198" s="692"/>
      <c r="I1198" s="692"/>
      <c r="J1198" s="692"/>
      <c r="K1198" s="692"/>
      <c r="L1198" s="692"/>
      <c r="M1198" s="692"/>
      <c r="N1198" s="692"/>
      <c r="O1198" s="692"/>
      <c r="P1198" s="692"/>
      <c r="Q1198" s="692"/>
      <c r="R1198" s="692"/>
      <c r="S1198" s="692"/>
      <c r="T1198" s="692"/>
      <c r="U1198" s="692"/>
      <c r="V1198" s="692"/>
      <c r="W1198" s="692"/>
      <c r="X1198" s="692"/>
      <c r="Y1198" s="692"/>
      <c r="Z1198" s="692"/>
    </row>
    <row r="1199" spans="1:26" ht="25" customHeight="1">
      <c r="A1199" s="692"/>
      <c r="B1199" s="692"/>
      <c r="C1199" s="692"/>
      <c r="D1199" s="692"/>
      <c r="E1199" s="692"/>
      <c r="F1199" s="692"/>
      <c r="G1199" s="692"/>
      <c r="H1199" s="692"/>
      <c r="I1199" s="692"/>
      <c r="J1199" s="692"/>
      <c r="K1199" s="692"/>
      <c r="L1199" s="692"/>
      <c r="M1199" s="692"/>
      <c r="N1199" s="692"/>
      <c r="O1199" s="692"/>
      <c r="P1199" s="692"/>
      <c r="Q1199" s="692"/>
      <c r="R1199" s="692"/>
      <c r="S1199" s="692"/>
      <c r="T1199" s="692"/>
      <c r="U1199" s="692"/>
      <c r="V1199" s="692"/>
      <c r="W1199" s="692"/>
      <c r="X1199" s="692"/>
      <c r="Y1199" s="692"/>
      <c r="Z1199" s="692"/>
    </row>
    <row r="1200" spans="1:26" ht="25" customHeight="1">
      <c r="A1200" s="692"/>
      <c r="B1200" s="692"/>
      <c r="C1200" s="692"/>
      <c r="D1200" s="692"/>
      <c r="E1200" s="692"/>
      <c r="F1200" s="692"/>
      <c r="G1200" s="692"/>
      <c r="H1200" s="692"/>
      <c r="I1200" s="692"/>
      <c r="J1200" s="692"/>
      <c r="K1200" s="692"/>
      <c r="L1200" s="692"/>
      <c r="M1200" s="692"/>
      <c r="N1200" s="692"/>
      <c r="O1200" s="692"/>
      <c r="P1200" s="692"/>
      <c r="Q1200" s="692"/>
      <c r="R1200" s="692"/>
      <c r="S1200" s="692"/>
      <c r="T1200" s="692"/>
      <c r="U1200" s="692"/>
      <c r="V1200" s="692"/>
      <c r="W1200" s="692"/>
      <c r="X1200" s="692"/>
      <c r="Y1200" s="692"/>
      <c r="Z1200" s="692"/>
    </row>
    <row r="1201" spans="1:26" ht="25" customHeight="1">
      <c r="A1201" s="692"/>
      <c r="B1201" s="692"/>
      <c r="C1201" s="692"/>
      <c r="D1201" s="692"/>
      <c r="E1201" s="692"/>
      <c r="F1201" s="692"/>
      <c r="G1201" s="692"/>
      <c r="H1201" s="692"/>
      <c r="I1201" s="692"/>
      <c r="J1201" s="692"/>
      <c r="K1201" s="692"/>
      <c r="L1201" s="692"/>
      <c r="M1201" s="692"/>
      <c r="N1201" s="692"/>
      <c r="O1201" s="692"/>
      <c r="P1201" s="692"/>
      <c r="Q1201" s="692"/>
      <c r="R1201" s="692"/>
      <c r="S1201" s="692"/>
      <c r="T1201" s="692"/>
      <c r="U1201" s="692"/>
      <c r="V1201" s="692"/>
      <c r="W1201" s="692"/>
      <c r="X1201" s="692"/>
      <c r="Y1201" s="692"/>
      <c r="Z1201" s="692"/>
    </row>
    <row r="1202" spans="1:26" ht="25" customHeight="1">
      <c r="A1202" s="692"/>
      <c r="B1202" s="692"/>
      <c r="C1202" s="692"/>
      <c r="D1202" s="692"/>
      <c r="E1202" s="692"/>
      <c r="F1202" s="692"/>
      <c r="G1202" s="692"/>
      <c r="H1202" s="692"/>
      <c r="I1202" s="692"/>
      <c r="J1202" s="692"/>
      <c r="K1202" s="692"/>
      <c r="L1202" s="692"/>
      <c r="M1202" s="692"/>
      <c r="N1202" s="692"/>
      <c r="O1202" s="692"/>
      <c r="P1202" s="692"/>
      <c r="Q1202" s="692"/>
      <c r="R1202" s="692"/>
      <c r="S1202" s="692"/>
      <c r="T1202" s="692"/>
      <c r="U1202" s="692"/>
      <c r="V1202" s="692"/>
      <c r="W1202" s="692"/>
      <c r="X1202" s="692"/>
      <c r="Y1202" s="692"/>
      <c r="Z1202" s="692"/>
    </row>
    <row r="1203" spans="1:26" ht="25" customHeight="1">
      <c r="A1203" s="692"/>
      <c r="B1203" s="692"/>
      <c r="C1203" s="692"/>
      <c r="D1203" s="692"/>
      <c r="E1203" s="692"/>
      <c r="F1203" s="692"/>
      <c r="G1203" s="692"/>
      <c r="H1203" s="692"/>
      <c r="I1203" s="692"/>
      <c r="J1203" s="692"/>
      <c r="K1203" s="692"/>
      <c r="L1203" s="692"/>
      <c r="M1203" s="692"/>
      <c r="N1203" s="692"/>
      <c r="O1203" s="692"/>
      <c r="P1203" s="692"/>
      <c r="Q1203" s="692"/>
      <c r="R1203" s="692"/>
      <c r="S1203" s="692"/>
      <c r="T1203" s="692"/>
      <c r="U1203" s="692"/>
      <c r="V1203" s="692"/>
      <c r="W1203" s="692"/>
      <c r="X1203" s="692"/>
      <c r="Y1203" s="692"/>
      <c r="Z1203" s="692"/>
    </row>
    <row r="1204" spans="1:26" ht="25" customHeight="1">
      <c r="A1204" s="692"/>
      <c r="B1204" s="692"/>
      <c r="C1204" s="692"/>
      <c r="D1204" s="692"/>
      <c r="E1204" s="692"/>
      <c r="F1204" s="692"/>
      <c r="G1204" s="692"/>
      <c r="H1204" s="692"/>
      <c r="I1204" s="692"/>
      <c r="J1204" s="692"/>
      <c r="K1204" s="692"/>
      <c r="L1204" s="692"/>
      <c r="M1204" s="692"/>
      <c r="N1204" s="692"/>
      <c r="O1204" s="692"/>
      <c r="P1204" s="692"/>
      <c r="Q1204" s="692"/>
      <c r="R1204" s="692"/>
      <c r="S1204" s="692"/>
      <c r="T1204" s="692"/>
      <c r="U1204" s="692"/>
      <c r="V1204" s="692"/>
      <c r="W1204" s="692"/>
      <c r="X1204" s="692"/>
      <c r="Y1204" s="692"/>
      <c r="Z1204" s="692"/>
    </row>
    <row r="1205" spans="1:26" ht="25" customHeight="1">
      <c r="A1205" s="692"/>
      <c r="B1205" s="692"/>
      <c r="C1205" s="692"/>
      <c r="D1205" s="692"/>
      <c r="E1205" s="692"/>
      <c r="F1205" s="692"/>
      <c r="G1205" s="692"/>
      <c r="H1205" s="692"/>
      <c r="I1205" s="692"/>
      <c r="J1205" s="692"/>
      <c r="K1205" s="692"/>
      <c r="L1205" s="692"/>
      <c r="M1205" s="692"/>
      <c r="N1205" s="692"/>
      <c r="O1205" s="692"/>
      <c r="P1205" s="692"/>
      <c r="Q1205" s="692"/>
      <c r="R1205" s="692"/>
      <c r="S1205" s="692"/>
      <c r="T1205" s="692"/>
      <c r="U1205" s="692"/>
      <c r="V1205" s="692"/>
      <c r="W1205" s="692"/>
      <c r="X1205" s="692"/>
      <c r="Y1205" s="692"/>
      <c r="Z1205" s="692"/>
    </row>
    <row r="1206" spans="1:26" ht="25" customHeight="1">
      <c r="A1206" s="692"/>
      <c r="B1206" s="692"/>
      <c r="C1206" s="692"/>
      <c r="D1206" s="692"/>
      <c r="E1206" s="692"/>
      <c r="F1206" s="692"/>
      <c r="G1206" s="692"/>
      <c r="H1206" s="692"/>
      <c r="I1206" s="692"/>
      <c r="J1206" s="692"/>
      <c r="K1206" s="692"/>
      <c r="L1206" s="692"/>
      <c r="M1206" s="692"/>
      <c r="N1206" s="692"/>
      <c r="O1206" s="692"/>
      <c r="P1206" s="692"/>
      <c r="Q1206" s="692"/>
      <c r="R1206" s="692"/>
      <c r="S1206" s="692"/>
      <c r="T1206" s="692"/>
      <c r="U1206" s="692"/>
      <c r="V1206" s="692"/>
      <c r="W1206" s="692"/>
      <c r="X1206" s="692"/>
      <c r="Y1206" s="692"/>
      <c r="Z1206" s="692"/>
    </row>
    <row r="1207" spans="1:26" ht="25" customHeight="1">
      <c r="A1207" s="692"/>
      <c r="B1207" s="692"/>
      <c r="C1207" s="692"/>
      <c r="D1207" s="692"/>
      <c r="E1207" s="692"/>
      <c r="F1207" s="692"/>
      <c r="G1207" s="692"/>
      <c r="H1207" s="692"/>
      <c r="I1207" s="692"/>
      <c r="J1207" s="692"/>
      <c r="K1207" s="692"/>
      <c r="L1207" s="692"/>
      <c r="M1207" s="692"/>
      <c r="N1207" s="692"/>
      <c r="O1207" s="692"/>
      <c r="P1207" s="692"/>
      <c r="Q1207" s="692"/>
      <c r="R1207" s="692"/>
      <c r="S1207" s="692"/>
      <c r="T1207" s="692"/>
      <c r="U1207" s="692"/>
      <c r="V1207" s="692"/>
      <c r="W1207" s="692"/>
      <c r="X1207" s="692"/>
      <c r="Y1207" s="692"/>
      <c r="Z1207" s="692"/>
    </row>
    <row r="1208" spans="1:26" ht="25" customHeight="1">
      <c r="A1208" s="692"/>
      <c r="B1208" s="692"/>
      <c r="C1208" s="692"/>
      <c r="D1208" s="692"/>
      <c r="E1208" s="692"/>
      <c r="F1208" s="692"/>
      <c r="G1208" s="692"/>
      <c r="H1208" s="692"/>
      <c r="I1208" s="692"/>
      <c r="J1208" s="692"/>
      <c r="K1208" s="692"/>
      <c r="L1208" s="692"/>
      <c r="M1208" s="692"/>
      <c r="N1208" s="692"/>
      <c r="O1208" s="692"/>
      <c r="P1208" s="692"/>
      <c r="Q1208" s="692"/>
      <c r="R1208" s="692"/>
      <c r="S1208" s="692"/>
      <c r="T1208" s="692"/>
      <c r="U1208" s="692"/>
      <c r="V1208" s="692"/>
      <c r="W1208" s="692"/>
      <c r="X1208" s="692"/>
      <c r="Y1208" s="692"/>
      <c r="Z1208" s="692"/>
    </row>
    <row r="1209" spans="1:26" ht="25" customHeight="1">
      <c r="A1209" s="692"/>
      <c r="B1209" s="692"/>
      <c r="C1209" s="692"/>
      <c r="D1209" s="692"/>
      <c r="E1209" s="692"/>
      <c r="F1209" s="692"/>
      <c r="G1209" s="692"/>
      <c r="H1209" s="692"/>
      <c r="I1209" s="692"/>
      <c r="J1209" s="692"/>
      <c r="K1209" s="692"/>
      <c r="L1209" s="692"/>
      <c r="M1209" s="692"/>
      <c r="N1209" s="692"/>
      <c r="O1209" s="692"/>
      <c r="P1209" s="692"/>
      <c r="Q1209" s="692"/>
      <c r="R1209" s="692"/>
      <c r="S1209" s="692"/>
      <c r="T1209" s="692"/>
      <c r="U1209" s="692"/>
      <c r="V1209" s="692"/>
      <c r="W1209" s="692"/>
      <c r="X1209" s="692"/>
      <c r="Y1209" s="692"/>
      <c r="Z1209" s="692"/>
    </row>
    <row r="1210" spans="1:26" ht="25" customHeight="1">
      <c r="A1210" s="692"/>
      <c r="B1210" s="692"/>
      <c r="C1210" s="692"/>
      <c r="D1210" s="692"/>
      <c r="E1210" s="692"/>
      <c r="F1210" s="692"/>
      <c r="G1210" s="692"/>
      <c r="H1210" s="692"/>
      <c r="I1210" s="692"/>
      <c r="J1210" s="692"/>
      <c r="K1210" s="692"/>
      <c r="L1210" s="692"/>
      <c r="M1210" s="692"/>
      <c r="N1210" s="692"/>
      <c r="O1210" s="692"/>
      <c r="P1210" s="692"/>
      <c r="Q1210" s="692"/>
      <c r="R1210" s="692"/>
      <c r="S1210" s="692"/>
      <c r="T1210" s="692"/>
      <c r="U1210" s="692"/>
      <c r="V1210" s="692"/>
      <c r="W1210" s="692"/>
      <c r="X1210" s="692"/>
      <c r="Y1210" s="692"/>
      <c r="Z1210" s="692"/>
    </row>
    <row r="1211" spans="1:26" ht="25" customHeight="1">
      <c r="A1211" s="692"/>
      <c r="B1211" s="692"/>
      <c r="C1211" s="692"/>
      <c r="D1211" s="692"/>
      <c r="E1211" s="692"/>
      <c r="F1211" s="692"/>
      <c r="G1211" s="692"/>
      <c r="H1211" s="692"/>
      <c r="I1211" s="692"/>
      <c r="J1211" s="692"/>
      <c r="K1211" s="692"/>
      <c r="L1211" s="692"/>
      <c r="M1211" s="692"/>
      <c r="N1211" s="692"/>
      <c r="O1211" s="692"/>
      <c r="P1211" s="692"/>
      <c r="Q1211" s="692"/>
      <c r="R1211" s="692"/>
      <c r="S1211" s="692"/>
      <c r="T1211" s="692"/>
      <c r="U1211" s="692"/>
      <c r="V1211" s="692"/>
      <c r="W1211" s="692"/>
      <c r="X1211" s="692"/>
      <c r="Y1211" s="692"/>
      <c r="Z1211" s="692"/>
    </row>
    <row r="1212" spans="1:26" ht="25" customHeight="1">
      <c r="A1212" s="692"/>
      <c r="B1212" s="692"/>
      <c r="C1212" s="692"/>
      <c r="D1212" s="692"/>
      <c r="E1212" s="692"/>
      <c r="F1212" s="692"/>
      <c r="G1212" s="692"/>
      <c r="H1212" s="692"/>
      <c r="I1212" s="692"/>
      <c r="J1212" s="692"/>
      <c r="K1212" s="692"/>
      <c r="L1212" s="692"/>
      <c r="M1212" s="692"/>
      <c r="N1212" s="692"/>
      <c r="O1212" s="692"/>
      <c r="P1212" s="692"/>
      <c r="Q1212" s="692"/>
      <c r="R1212" s="692"/>
      <c r="S1212" s="692"/>
      <c r="T1212" s="692"/>
      <c r="U1212" s="692"/>
      <c r="V1212" s="692"/>
      <c r="W1212" s="692"/>
      <c r="X1212" s="692"/>
      <c r="Y1212" s="692"/>
      <c r="Z1212" s="692"/>
    </row>
    <row r="1213" spans="1:26" ht="25" customHeight="1">
      <c r="A1213" s="692"/>
      <c r="B1213" s="692"/>
      <c r="C1213" s="692"/>
      <c r="D1213" s="692"/>
      <c r="E1213" s="692"/>
      <c r="F1213" s="692"/>
      <c r="G1213" s="692"/>
      <c r="H1213" s="692"/>
      <c r="I1213" s="692"/>
      <c r="J1213" s="692"/>
      <c r="K1213" s="692"/>
      <c r="L1213" s="692"/>
      <c r="M1213" s="692"/>
      <c r="N1213" s="692"/>
      <c r="O1213" s="692"/>
      <c r="P1213" s="692"/>
      <c r="Q1213" s="692"/>
      <c r="R1213" s="692"/>
      <c r="S1213" s="692"/>
      <c r="T1213" s="692"/>
      <c r="U1213" s="692"/>
      <c r="V1213" s="692"/>
      <c r="W1213" s="692"/>
      <c r="X1213" s="692"/>
      <c r="Y1213" s="692"/>
      <c r="Z1213" s="692"/>
    </row>
    <row r="1214" spans="1:26" ht="25" customHeight="1">
      <c r="A1214" s="692"/>
      <c r="B1214" s="692"/>
      <c r="C1214" s="692"/>
      <c r="D1214" s="692"/>
      <c r="E1214" s="692"/>
      <c r="F1214" s="692"/>
      <c r="G1214" s="692"/>
      <c r="H1214" s="692"/>
      <c r="I1214" s="692"/>
      <c r="J1214" s="692"/>
      <c r="K1214" s="692"/>
      <c r="L1214" s="692"/>
      <c r="M1214" s="692"/>
      <c r="N1214" s="692"/>
      <c r="O1214" s="692"/>
      <c r="P1214" s="692"/>
      <c r="Q1214" s="692"/>
      <c r="R1214" s="692"/>
      <c r="S1214" s="692"/>
      <c r="T1214" s="692"/>
      <c r="U1214" s="692"/>
      <c r="V1214" s="692"/>
      <c r="W1214" s="692"/>
      <c r="X1214" s="692"/>
      <c r="Y1214" s="692"/>
      <c r="Z1214" s="692"/>
    </row>
    <row r="1215" spans="1:26" ht="25" customHeight="1">
      <c r="A1215" s="692"/>
      <c r="B1215" s="692"/>
      <c r="C1215" s="692"/>
      <c r="D1215" s="692"/>
      <c r="E1215" s="692"/>
      <c r="F1215" s="692"/>
      <c r="G1215" s="692"/>
      <c r="H1215" s="692"/>
      <c r="I1215" s="692"/>
      <c r="J1215" s="692"/>
      <c r="K1215" s="692"/>
      <c r="L1215" s="692"/>
      <c r="M1215" s="692"/>
      <c r="N1215" s="692"/>
      <c r="O1215" s="692"/>
      <c r="P1215" s="692"/>
      <c r="Q1215" s="692"/>
      <c r="R1215" s="692"/>
      <c r="S1215" s="692"/>
      <c r="T1215" s="692"/>
      <c r="U1215" s="692"/>
      <c r="V1215" s="692"/>
      <c r="W1215" s="692"/>
      <c r="X1215" s="692"/>
      <c r="Y1215" s="692"/>
      <c r="Z1215" s="692"/>
    </row>
    <row r="1216" spans="1:26" ht="25" customHeight="1">
      <c r="A1216" s="692"/>
      <c r="B1216" s="692"/>
      <c r="C1216" s="692"/>
      <c r="D1216" s="692"/>
      <c r="E1216" s="692"/>
      <c r="F1216" s="692"/>
      <c r="G1216" s="692"/>
      <c r="H1216" s="692"/>
      <c r="I1216" s="692"/>
      <c r="J1216" s="692"/>
      <c r="K1216" s="692"/>
      <c r="L1216" s="692"/>
      <c r="M1216" s="692"/>
      <c r="N1216" s="692"/>
      <c r="O1216" s="692"/>
      <c r="P1216" s="692"/>
      <c r="Q1216" s="692"/>
      <c r="R1216" s="692"/>
      <c r="S1216" s="692"/>
      <c r="T1216" s="692"/>
      <c r="U1216" s="692"/>
      <c r="V1216" s="692"/>
      <c r="W1216" s="692"/>
      <c r="X1216" s="692"/>
      <c r="Y1216" s="692"/>
      <c r="Z1216" s="692"/>
    </row>
    <row r="1217" spans="1:26" ht="25" customHeight="1">
      <c r="A1217" s="692"/>
      <c r="B1217" s="692"/>
      <c r="C1217" s="692"/>
      <c r="D1217" s="692"/>
      <c r="E1217" s="692"/>
      <c r="F1217" s="692"/>
      <c r="G1217" s="692"/>
      <c r="H1217" s="692"/>
      <c r="I1217" s="692"/>
      <c r="J1217" s="692"/>
      <c r="K1217" s="692"/>
      <c r="L1217" s="692"/>
      <c r="M1217" s="692"/>
      <c r="N1217" s="692"/>
      <c r="O1217" s="692"/>
      <c r="P1217" s="692"/>
      <c r="Q1217" s="692"/>
      <c r="R1217" s="692"/>
      <c r="S1217" s="692"/>
      <c r="T1217" s="692"/>
      <c r="U1217" s="692"/>
      <c r="V1217" s="692"/>
      <c r="W1217" s="692"/>
      <c r="X1217" s="692"/>
      <c r="Y1217" s="692"/>
      <c r="Z1217" s="692"/>
    </row>
    <row r="1218" spans="1:26" ht="25" customHeight="1">
      <c r="A1218" s="692"/>
      <c r="B1218" s="692"/>
      <c r="C1218" s="692"/>
      <c r="D1218" s="692"/>
      <c r="E1218" s="692"/>
      <c r="F1218" s="692"/>
      <c r="G1218" s="692"/>
      <c r="H1218" s="692"/>
      <c r="I1218" s="692"/>
      <c r="J1218" s="692"/>
      <c r="K1218" s="692"/>
      <c r="L1218" s="692"/>
      <c r="M1218" s="692"/>
      <c r="N1218" s="692"/>
      <c r="O1218" s="692"/>
      <c r="P1218" s="692"/>
      <c r="Q1218" s="692"/>
      <c r="R1218" s="692"/>
      <c r="S1218" s="692"/>
      <c r="T1218" s="692"/>
      <c r="U1218" s="692"/>
      <c r="V1218" s="692"/>
      <c r="W1218" s="692"/>
      <c r="X1218" s="692"/>
      <c r="Y1218" s="692"/>
      <c r="Z1218" s="692"/>
    </row>
    <row r="1219" spans="1:26" ht="25" customHeight="1">
      <c r="A1219" s="692"/>
      <c r="B1219" s="692"/>
      <c r="C1219" s="692"/>
      <c r="D1219" s="692"/>
      <c r="E1219" s="692"/>
      <c r="F1219" s="692"/>
      <c r="G1219" s="692"/>
      <c r="H1219" s="692"/>
      <c r="I1219" s="692"/>
      <c r="J1219" s="692"/>
      <c r="K1219" s="692"/>
      <c r="L1219" s="692"/>
      <c r="M1219" s="692"/>
      <c r="N1219" s="692"/>
      <c r="O1219" s="692"/>
      <c r="P1219" s="692"/>
      <c r="Q1219" s="692"/>
      <c r="R1219" s="692"/>
      <c r="S1219" s="692"/>
      <c r="T1219" s="692"/>
      <c r="U1219" s="692"/>
      <c r="V1219" s="692"/>
      <c r="W1219" s="692"/>
      <c r="X1219" s="692"/>
      <c r="Y1219" s="692"/>
      <c r="Z1219" s="692"/>
    </row>
    <row r="1220" spans="1:26" ht="25" customHeight="1">
      <c r="A1220" s="692"/>
      <c r="B1220" s="692"/>
      <c r="C1220" s="692"/>
      <c r="D1220" s="692"/>
      <c r="E1220" s="692"/>
      <c r="F1220" s="692"/>
      <c r="G1220" s="692"/>
      <c r="H1220" s="692"/>
      <c r="I1220" s="692"/>
      <c r="J1220" s="692"/>
      <c r="K1220" s="692"/>
      <c r="L1220" s="692"/>
      <c r="M1220" s="692"/>
      <c r="N1220" s="692"/>
      <c r="O1220" s="692"/>
      <c r="P1220" s="692"/>
      <c r="Q1220" s="692"/>
      <c r="R1220" s="692"/>
      <c r="S1220" s="692"/>
      <c r="T1220" s="692"/>
      <c r="U1220" s="692"/>
      <c r="V1220" s="692"/>
      <c r="W1220" s="692"/>
      <c r="X1220" s="692"/>
      <c r="Y1220" s="692"/>
      <c r="Z1220" s="692"/>
    </row>
    <row r="1221" spans="1:26" ht="25" customHeight="1">
      <c r="A1221" s="692"/>
      <c r="B1221" s="692"/>
      <c r="C1221" s="692"/>
      <c r="D1221" s="692"/>
      <c r="E1221" s="692"/>
      <c r="F1221" s="692"/>
      <c r="G1221" s="692"/>
      <c r="H1221" s="692"/>
      <c r="I1221" s="692"/>
      <c r="J1221" s="692"/>
      <c r="K1221" s="692"/>
      <c r="L1221" s="692"/>
      <c r="M1221" s="692"/>
      <c r="N1221" s="692"/>
      <c r="O1221" s="692"/>
      <c r="P1221" s="692"/>
      <c r="Q1221" s="692"/>
      <c r="R1221" s="692"/>
      <c r="S1221" s="692"/>
      <c r="T1221" s="692"/>
      <c r="U1221" s="692"/>
      <c r="V1221" s="692"/>
      <c r="W1221" s="692"/>
      <c r="X1221" s="692"/>
      <c r="Y1221" s="692"/>
      <c r="Z1221" s="692"/>
    </row>
    <row r="1222" spans="1:26" ht="25" customHeight="1">
      <c r="A1222" s="692"/>
      <c r="B1222" s="692"/>
      <c r="C1222" s="692"/>
      <c r="D1222" s="692"/>
      <c r="E1222" s="692"/>
      <c r="F1222" s="692"/>
      <c r="G1222" s="692"/>
      <c r="H1222" s="692"/>
      <c r="I1222" s="692"/>
      <c r="J1222" s="692"/>
      <c r="K1222" s="692"/>
      <c r="L1222" s="692"/>
      <c r="M1222" s="692"/>
      <c r="N1222" s="692"/>
      <c r="O1222" s="692"/>
      <c r="P1222" s="692"/>
      <c r="Q1222" s="692"/>
      <c r="R1222" s="692"/>
      <c r="S1222" s="692"/>
      <c r="T1222" s="692"/>
      <c r="U1222" s="692"/>
      <c r="V1222" s="692"/>
      <c r="W1222" s="692"/>
      <c r="X1222" s="692"/>
      <c r="Y1222" s="692"/>
      <c r="Z1222" s="692"/>
    </row>
    <row r="1223" spans="1:26" ht="25" customHeight="1">
      <c r="A1223" s="692"/>
      <c r="B1223" s="692"/>
      <c r="C1223" s="692"/>
      <c r="D1223" s="692"/>
      <c r="E1223" s="692"/>
      <c r="F1223" s="692"/>
      <c r="G1223" s="692"/>
      <c r="H1223" s="692"/>
      <c r="I1223" s="692"/>
      <c r="J1223" s="692"/>
      <c r="K1223" s="692"/>
      <c r="L1223" s="692"/>
      <c r="M1223" s="692"/>
      <c r="N1223" s="692"/>
      <c r="O1223" s="692"/>
      <c r="P1223" s="692"/>
      <c r="Q1223" s="692"/>
      <c r="R1223" s="692"/>
      <c r="S1223" s="692"/>
      <c r="T1223" s="692"/>
      <c r="U1223" s="692"/>
      <c r="V1223" s="692"/>
      <c r="W1223" s="692"/>
      <c r="X1223" s="692"/>
      <c r="Y1223" s="692"/>
      <c r="Z1223" s="692"/>
    </row>
    <row r="1224" spans="1:26" ht="25" customHeight="1">
      <c r="A1224" s="692"/>
      <c r="B1224" s="692"/>
      <c r="C1224" s="692"/>
      <c r="D1224" s="692"/>
      <c r="E1224" s="692"/>
      <c r="F1224" s="692"/>
      <c r="G1224" s="692"/>
      <c r="H1224" s="692"/>
      <c r="I1224" s="692"/>
      <c r="J1224" s="692"/>
      <c r="K1224" s="692"/>
      <c r="L1224" s="692"/>
      <c r="M1224" s="692"/>
      <c r="N1224" s="692"/>
      <c r="O1224" s="692"/>
      <c r="P1224" s="692"/>
      <c r="Q1224" s="692"/>
      <c r="R1224" s="692"/>
      <c r="S1224" s="692"/>
      <c r="T1224" s="692"/>
      <c r="U1224" s="692"/>
      <c r="V1224" s="692"/>
      <c r="W1224" s="692"/>
      <c r="X1224" s="692"/>
      <c r="Y1224" s="692"/>
      <c r="Z1224" s="692"/>
    </row>
    <row r="1225" spans="1:26" ht="25" customHeight="1">
      <c r="A1225" s="692"/>
      <c r="B1225" s="692"/>
      <c r="C1225" s="692"/>
      <c r="D1225" s="692"/>
      <c r="E1225" s="692"/>
      <c r="F1225" s="692"/>
      <c r="G1225" s="692"/>
      <c r="H1225" s="692"/>
      <c r="I1225" s="692"/>
      <c r="J1225" s="692"/>
      <c r="K1225" s="692"/>
      <c r="L1225" s="692"/>
      <c r="M1225" s="692"/>
      <c r="N1225" s="692"/>
      <c r="O1225" s="692"/>
      <c r="P1225" s="692"/>
      <c r="Q1225" s="692"/>
      <c r="R1225" s="692"/>
      <c r="S1225" s="692"/>
      <c r="T1225" s="692"/>
      <c r="U1225" s="692"/>
      <c r="V1225" s="692"/>
      <c r="W1225" s="692"/>
      <c r="X1225" s="692"/>
      <c r="Y1225" s="692"/>
      <c r="Z1225" s="692"/>
    </row>
    <row r="1226" spans="1:26" ht="25" customHeight="1">
      <c r="A1226" s="692"/>
      <c r="B1226" s="692"/>
      <c r="C1226" s="692"/>
      <c r="D1226" s="692"/>
      <c r="E1226" s="692"/>
      <c r="F1226" s="692"/>
      <c r="G1226" s="692"/>
      <c r="H1226" s="692"/>
      <c r="I1226" s="692"/>
      <c r="J1226" s="692"/>
      <c r="K1226" s="692"/>
      <c r="L1226" s="692"/>
      <c r="M1226" s="692"/>
      <c r="N1226" s="692"/>
      <c r="O1226" s="692"/>
      <c r="P1226" s="692"/>
      <c r="Q1226" s="692"/>
      <c r="R1226" s="692"/>
      <c r="S1226" s="692"/>
      <c r="T1226" s="692"/>
      <c r="U1226" s="692"/>
      <c r="V1226" s="692"/>
      <c r="W1226" s="692"/>
      <c r="X1226" s="692"/>
      <c r="Y1226" s="692"/>
      <c r="Z1226" s="692"/>
    </row>
    <row r="1227" spans="1:26" ht="25" customHeight="1">
      <c r="A1227" s="692"/>
      <c r="B1227" s="692"/>
      <c r="C1227" s="692"/>
      <c r="D1227" s="692"/>
      <c r="E1227" s="692"/>
      <c r="F1227" s="692"/>
      <c r="G1227" s="692"/>
      <c r="H1227" s="692"/>
      <c r="I1227" s="692"/>
      <c r="J1227" s="692"/>
      <c r="K1227" s="692"/>
      <c r="L1227" s="692"/>
      <c r="M1227" s="692"/>
      <c r="N1227" s="692"/>
      <c r="O1227" s="692"/>
      <c r="P1227" s="692"/>
      <c r="Q1227" s="692"/>
      <c r="R1227" s="692"/>
      <c r="S1227" s="692"/>
      <c r="T1227" s="692"/>
      <c r="U1227" s="692"/>
      <c r="V1227" s="692"/>
      <c r="W1227" s="692"/>
      <c r="X1227" s="692"/>
      <c r="Y1227" s="692"/>
      <c r="Z1227" s="692"/>
    </row>
    <row r="1228" spans="1:26" ht="25" customHeight="1">
      <c r="A1228" s="692"/>
      <c r="B1228" s="692"/>
      <c r="C1228" s="692"/>
      <c r="D1228" s="692"/>
      <c r="E1228" s="692"/>
      <c r="F1228" s="692"/>
      <c r="G1228" s="692"/>
      <c r="H1228" s="692"/>
      <c r="I1228" s="692"/>
      <c r="J1228" s="692"/>
      <c r="K1228" s="692"/>
      <c r="L1228" s="692"/>
      <c r="M1228" s="692"/>
      <c r="N1228" s="692"/>
      <c r="O1228" s="692"/>
      <c r="P1228" s="692"/>
      <c r="Q1228" s="692"/>
      <c r="R1228" s="692"/>
      <c r="S1228" s="692"/>
      <c r="T1228" s="692"/>
      <c r="U1228" s="692"/>
      <c r="V1228" s="692"/>
      <c r="W1228" s="692"/>
      <c r="X1228" s="692"/>
      <c r="Y1228" s="692"/>
      <c r="Z1228" s="692"/>
    </row>
    <row r="1229" spans="1:26" ht="25" customHeight="1">
      <c r="A1229" s="692"/>
      <c r="B1229" s="692"/>
      <c r="C1229" s="692"/>
      <c r="D1229" s="692"/>
      <c r="E1229" s="692"/>
      <c r="F1229" s="692"/>
      <c r="G1229" s="692"/>
      <c r="H1229" s="692"/>
      <c r="I1229" s="692"/>
      <c r="J1229" s="692"/>
      <c r="K1229" s="692"/>
      <c r="L1229" s="692"/>
      <c r="M1229" s="692"/>
      <c r="N1229" s="692"/>
      <c r="O1229" s="692"/>
      <c r="P1229" s="692"/>
      <c r="Q1229" s="692"/>
      <c r="R1229" s="692"/>
      <c r="S1229" s="692"/>
      <c r="T1229" s="692"/>
      <c r="U1229" s="692"/>
      <c r="V1229" s="692"/>
      <c r="W1229" s="692"/>
      <c r="X1229" s="692"/>
      <c r="Y1229" s="692"/>
      <c r="Z1229" s="692"/>
    </row>
    <row r="1230" spans="1:26" ht="25" customHeight="1">
      <c r="A1230" s="692"/>
      <c r="B1230" s="692"/>
      <c r="C1230" s="692"/>
      <c r="D1230" s="692"/>
      <c r="E1230" s="692"/>
      <c r="F1230" s="692"/>
      <c r="G1230" s="692"/>
      <c r="H1230" s="692"/>
      <c r="I1230" s="692"/>
      <c r="J1230" s="692"/>
      <c r="K1230" s="692"/>
      <c r="L1230" s="692"/>
      <c r="M1230" s="692"/>
      <c r="N1230" s="692"/>
      <c r="O1230" s="692"/>
      <c r="P1230" s="692"/>
      <c r="Q1230" s="692"/>
      <c r="R1230" s="692"/>
      <c r="S1230" s="692"/>
      <c r="T1230" s="692"/>
      <c r="U1230" s="692"/>
      <c r="V1230" s="692"/>
      <c r="W1230" s="692"/>
      <c r="X1230" s="692"/>
      <c r="Y1230" s="692"/>
      <c r="Z1230" s="692"/>
    </row>
    <row r="1231" spans="1:26" ht="25" customHeight="1">
      <c r="A1231" s="692"/>
      <c r="B1231" s="692"/>
      <c r="C1231" s="692"/>
      <c r="D1231" s="692"/>
      <c r="E1231" s="692"/>
      <c r="F1231" s="692"/>
      <c r="G1231" s="692"/>
      <c r="H1231" s="692"/>
      <c r="I1231" s="692"/>
      <c r="J1231" s="692"/>
      <c r="K1231" s="692"/>
      <c r="L1231" s="692"/>
      <c r="M1231" s="692"/>
      <c r="N1231" s="692"/>
      <c r="O1231" s="692"/>
      <c r="P1231" s="692"/>
      <c r="Q1231" s="692"/>
      <c r="R1231" s="692"/>
      <c r="S1231" s="692"/>
      <c r="T1231" s="692"/>
      <c r="U1231" s="692"/>
      <c r="V1231" s="692"/>
      <c r="W1231" s="692"/>
      <c r="X1231" s="692"/>
      <c r="Y1231" s="692"/>
      <c r="Z1231" s="692"/>
    </row>
    <row r="1232" spans="1:26" ht="25" customHeight="1">
      <c r="A1232" s="692"/>
      <c r="B1232" s="692"/>
      <c r="C1232" s="692"/>
      <c r="D1232" s="692"/>
      <c r="E1232" s="692"/>
      <c r="F1232" s="692"/>
      <c r="G1232" s="692"/>
      <c r="H1232" s="692"/>
      <c r="I1232" s="692"/>
      <c r="J1232" s="692"/>
      <c r="K1232" s="692"/>
      <c r="L1232" s="692"/>
      <c r="M1232" s="692"/>
      <c r="N1232" s="692"/>
      <c r="O1232" s="692"/>
      <c r="P1232" s="692"/>
      <c r="Q1232" s="692"/>
      <c r="R1232" s="692"/>
      <c r="S1232" s="692"/>
      <c r="T1232" s="692"/>
      <c r="U1232" s="692"/>
      <c r="V1232" s="692"/>
      <c r="W1232" s="692"/>
      <c r="X1232" s="692"/>
      <c r="Y1232" s="692"/>
      <c r="Z1232" s="692"/>
    </row>
    <row r="1233" spans="1:26" ht="25" customHeight="1">
      <c r="A1233" s="692"/>
      <c r="B1233" s="692"/>
      <c r="C1233" s="692"/>
      <c r="D1233" s="692"/>
      <c r="E1233" s="692"/>
      <c r="F1233" s="692"/>
      <c r="G1233" s="692"/>
      <c r="H1233" s="692"/>
      <c r="I1233" s="692"/>
      <c r="J1233" s="692"/>
      <c r="K1233" s="692"/>
      <c r="L1233" s="692"/>
      <c r="M1233" s="692"/>
      <c r="N1233" s="692"/>
      <c r="O1233" s="692"/>
      <c r="P1233" s="692"/>
      <c r="Q1233" s="692"/>
      <c r="R1233" s="692"/>
      <c r="S1233" s="692"/>
      <c r="T1233" s="692"/>
      <c r="U1233" s="692"/>
      <c r="V1233" s="692"/>
      <c r="W1233" s="692"/>
      <c r="X1233" s="692"/>
      <c r="Y1233" s="692"/>
      <c r="Z1233" s="692"/>
    </row>
    <row r="1234" spans="1:26" ht="25" customHeight="1">
      <c r="A1234" s="692"/>
      <c r="B1234" s="692"/>
      <c r="C1234" s="692"/>
      <c r="D1234" s="692"/>
      <c r="E1234" s="692"/>
      <c r="F1234" s="692"/>
      <c r="G1234" s="692"/>
      <c r="H1234" s="692"/>
      <c r="I1234" s="692"/>
      <c r="J1234" s="692"/>
      <c r="K1234" s="692"/>
      <c r="L1234" s="692"/>
      <c r="M1234" s="692"/>
      <c r="N1234" s="692"/>
      <c r="O1234" s="692"/>
      <c r="P1234" s="692"/>
      <c r="Q1234" s="692"/>
      <c r="R1234" s="692"/>
      <c r="S1234" s="692"/>
      <c r="T1234" s="692"/>
      <c r="U1234" s="692"/>
      <c r="V1234" s="692"/>
      <c r="W1234" s="692"/>
      <c r="X1234" s="692"/>
      <c r="Y1234" s="692"/>
      <c r="Z1234" s="692"/>
    </row>
    <row r="1235" spans="1:26" ht="25" customHeight="1">
      <c r="A1235" s="692"/>
      <c r="B1235" s="692"/>
      <c r="C1235" s="692"/>
      <c r="D1235" s="692"/>
      <c r="E1235" s="692"/>
      <c r="F1235" s="692"/>
      <c r="G1235" s="692"/>
      <c r="H1235" s="692"/>
      <c r="I1235" s="692"/>
      <c r="J1235" s="692"/>
      <c r="K1235" s="692"/>
      <c r="L1235" s="692"/>
      <c r="M1235" s="692"/>
      <c r="N1235" s="692"/>
      <c r="O1235" s="692"/>
      <c r="P1235" s="692"/>
      <c r="Q1235" s="692"/>
      <c r="R1235" s="692"/>
      <c r="S1235" s="692"/>
      <c r="T1235" s="692"/>
      <c r="U1235" s="692"/>
      <c r="V1235" s="692"/>
      <c r="W1235" s="692"/>
      <c r="X1235" s="692"/>
      <c r="Y1235" s="692"/>
      <c r="Z1235" s="692"/>
    </row>
    <row r="1236" spans="1:26" ht="25" customHeight="1">
      <c r="A1236" s="692"/>
      <c r="B1236" s="692"/>
      <c r="C1236" s="692"/>
      <c r="D1236" s="692"/>
      <c r="E1236" s="692"/>
      <c r="F1236" s="692"/>
      <c r="G1236" s="692"/>
      <c r="H1236" s="692"/>
      <c r="I1236" s="692"/>
      <c r="J1236" s="692"/>
      <c r="K1236" s="692"/>
      <c r="L1236" s="692"/>
      <c r="M1236" s="692"/>
      <c r="N1236" s="692"/>
      <c r="O1236" s="692"/>
      <c r="P1236" s="692"/>
      <c r="Q1236" s="692"/>
      <c r="R1236" s="692"/>
      <c r="S1236" s="692"/>
      <c r="T1236" s="692"/>
      <c r="U1236" s="692"/>
      <c r="V1236" s="692"/>
      <c r="W1236" s="692"/>
      <c r="X1236" s="692"/>
      <c r="Y1236" s="692"/>
      <c r="Z1236" s="692"/>
    </row>
    <row r="1237" spans="1:26" ht="25" customHeight="1">
      <c r="A1237" s="692"/>
      <c r="B1237" s="692"/>
      <c r="C1237" s="692"/>
      <c r="D1237" s="692"/>
      <c r="E1237" s="692"/>
      <c r="F1237" s="692"/>
      <c r="G1237" s="692"/>
      <c r="H1237" s="692"/>
      <c r="I1237" s="692"/>
      <c r="J1237" s="692"/>
      <c r="K1237" s="692"/>
      <c r="L1237" s="692"/>
      <c r="M1237" s="692"/>
      <c r="N1237" s="692"/>
      <c r="O1237" s="692"/>
      <c r="P1237" s="692"/>
      <c r="Q1237" s="692"/>
      <c r="R1237" s="692"/>
      <c r="S1237" s="692"/>
      <c r="T1237" s="692"/>
      <c r="U1237" s="692"/>
      <c r="V1237" s="692"/>
      <c r="W1237" s="692"/>
      <c r="X1237" s="692"/>
      <c r="Y1237" s="692"/>
      <c r="Z1237" s="692"/>
    </row>
    <row r="1238" spans="1:26" ht="25" customHeight="1">
      <c r="A1238" s="692"/>
      <c r="B1238" s="692"/>
      <c r="C1238" s="692"/>
      <c r="D1238" s="692"/>
      <c r="E1238" s="692"/>
      <c r="F1238" s="692"/>
      <c r="G1238" s="692"/>
      <c r="H1238" s="692"/>
      <c r="I1238" s="692"/>
      <c r="J1238" s="692"/>
      <c r="K1238" s="692"/>
      <c r="L1238" s="692"/>
      <c r="M1238" s="692"/>
      <c r="N1238" s="692"/>
      <c r="O1238" s="692"/>
      <c r="P1238" s="692"/>
      <c r="Q1238" s="692"/>
      <c r="R1238" s="692"/>
      <c r="S1238" s="692"/>
      <c r="T1238" s="692"/>
      <c r="U1238" s="692"/>
      <c r="V1238" s="692"/>
      <c r="W1238" s="692"/>
      <c r="X1238" s="692"/>
      <c r="Y1238" s="692"/>
      <c r="Z1238" s="692"/>
    </row>
    <row r="1239" spans="1:26" ht="25" customHeight="1">
      <c r="A1239" s="692"/>
      <c r="B1239" s="692"/>
      <c r="C1239" s="692"/>
      <c r="D1239" s="692"/>
      <c r="E1239" s="692"/>
      <c r="F1239" s="692"/>
      <c r="G1239" s="692"/>
      <c r="H1239" s="692"/>
      <c r="I1239" s="692"/>
      <c r="J1239" s="692"/>
      <c r="K1239" s="692"/>
      <c r="L1239" s="692"/>
      <c r="M1239" s="692"/>
      <c r="N1239" s="692"/>
      <c r="O1239" s="692"/>
      <c r="P1239" s="692"/>
      <c r="Q1239" s="692"/>
      <c r="R1239" s="692"/>
      <c r="S1239" s="692"/>
      <c r="T1239" s="692"/>
      <c r="U1239" s="692"/>
      <c r="V1239" s="692"/>
      <c r="W1239" s="692"/>
      <c r="X1239" s="692"/>
      <c r="Y1239" s="692"/>
      <c r="Z1239" s="692"/>
    </row>
    <row r="1240" spans="1:26" ht="25" customHeight="1">
      <c r="A1240" s="692"/>
      <c r="B1240" s="692"/>
      <c r="C1240" s="692"/>
      <c r="D1240" s="692"/>
      <c r="E1240" s="692"/>
      <c r="F1240" s="692"/>
      <c r="G1240" s="692"/>
      <c r="H1240" s="692"/>
      <c r="I1240" s="692"/>
      <c r="J1240" s="692"/>
      <c r="K1240" s="692"/>
      <c r="L1240" s="692"/>
      <c r="M1240" s="692"/>
      <c r="N1240" s="692"/>
      <c r="O1240" s="692"/>
      <c r="P1240" s="692"/>
      <c r="Q1240" s="692"/>
      <c r="R1240" s="692"/>
      <c r="S1240" s="692"/>
      <c r="T1240" s="692"/>
      <c r="U1240" s="692"/>
      <c r="V1240" s="692"/>
      <c r="W1240" s="692"/>
      <c r="X1240" s="692"/>
      <c r="Y1240" s="692"/>
      <c r="Z1240" s="692"/>
    </row>
    <row r="1241" spans="1:26" ht="25" customHeight="1">
      <c r="A1241" s="692"/>
      <c r="B1241" s="692"/>
      <c r="C1241" s="692"/>
      <c r="D1241" s="692"/>
      <c r="E1241" s="692"/>
      <c r="F1241" s="692"/>
      <c r="G1241" s="692"/>
      <c r="H1241" s="692"/>
      <c r="I1241" s="692"/>
      <c r="J1241" s="692"/>
      <c r="K1241" s="692"/>
      <c r="L1241" s="692"/>
      <c r="M1241" s="692"/>
      <c r="N1241" s="692"/>
      <c r="O1241" s="692"/>
      <c r="P1241" s="692"/>
      <c r="Q1241" s="692"/>
      <c r="R1241" s="692"/>
      <c r="S1241" s="692"/>
      <c r="T1241" s="692"/>
      <c r="U1241" s="692"/>
      <c r="V1241" s="692"/>
      <c r="W1241" s="692"/>
      <c r="X1241" s="692"/>
      <c r="Y1241" s="692"/>
      <c r="Z1241" s="692"/>
    </row>
    <row r="1242" spans="1:26" ht="25" customHeight="1">
      <c r="A1242" s="692"/>
      <c r="B1242" s="692"/>
      <c r="C1242" s="692"/>
      <c r="D1242" s="692"/>
      <c r="E1242" s="692"/>
      <c r="F1242" s="692"/>
      <c r="G1242" s="692"/>
      <c r="H1242" s="692"/>
      <c r="I1242" s="692"/>
      <c r="J1242" s="692"/>
      <c r="K1242" s="692"/>
      <c r="L1242" s="692"/>
      <c r="M1242" s="692"/>
      <c r="N1242" s="692"/>
      <c r="O1242" s="692"/>
      <c r="P1242" s="692"/>
      <c r="Q1242" s="692"/>
      <c r="R1242" s="692"/>
      <c r="S1242" s="692"/>
      <c r="T1242" s="692"/>
      <c r="U1242" s="692"/>
      <c r="V1242" s="692"/>
      <c r="W1242" s="692"/>
      <c r="X1242" s="692"/>
      <c r="Y1242" s="692"/>
      <c r="Z1242" s="692"/>
    </row>
    <row r="1243" spans="1:26" ht="25" customHeight="1">
      <c r="A1243" s="692"/>
      <c r="B1243" s="692"/>
      <c r="C1243" s="692"/>
      <c r="D1243" s="692"/>
      <c r="E1243" s="692"/>
      <c r="F1243" s="692"/>
      <c r="G1243" s="692"/>
      <c r="H1243" s="692"/>
      <c r="I1243" s="692"/>
      <c r="J1243" s="692"/>
      <c r="K1243" s="692"/>
      <c r="L1243" s="692"/>
      <c r="M1243" s="692"/>
      <c r="N1243" s="692"/>
      <c r="O1243" s="692"/>
      <c r="P1243" s="692"/>
      <c r="Q1243" s="692"/>
      <c r="R1243" s="692"/>
      <c r="S1243" s="692"/>
      <c r="T1243" s="692"/>
      <c r="U1243" s="692"/>
      <c r="V1243" s="692"/>
      <c r="W1243" s="692"/>
      <c r="X1243" s="692"/>
      <c r="Y1243" s="692"/>
      <c r="Z1243" s="692"/>
    </row>
    <row r="1244" spans="1:26" ht="25" customHeight="1">
      <c r="A1244" s="692"/>
      <c r="B1244" s="692"/>
      <c r="C1244" s="692"/>
      <c r="D1244" s="692"/>
      <c r="E1244" s="692"/>
      <c r="F1244" s="692"/>
      <c r="G1244" s="692"/>
      <c r="H1244" s="692"/>
      <c r="I1244" s="692"/>
      <c r="J1244" s="692"/>
      <c r="K1244" s="692"/>
      <c r="L1244" s="692"/>
      <c r="M1244" s="692"/>
      <c r="N1244" s="692"/>
      <c r="O1244" s="692"/>
      <c r="P1244" s="692"/>
      <c r="Q1244" s="692"/>
      <c r="R1244" s="692"/>
      <c r="S1244" s="692"/>
      <c r="T1244" s="692"/>
      <c r="U1244" s="692"/>
      <c r="V1244" s="692"/>
      <c r="W1244" s="692"/>
      <c r="X1244" s="692"/>
      <c r="Y1244" s="692"/>
      <c r="Z1244" s="692"/>
    </row>
    <row r="1245" spans="1:26" ht="25" customHeight="1">
      <c r="A1245" s="692"/>
      <c r="B1245" s="692"/>
      <c r="C1245" s="692"/>
      <c r="D1245" s="692"/>
      <c r="E1245" s="692"/>
      <c r="F1245" s="692"/>
      <c r="G1245" s="692"/>
      <c r="H1245" s="692"/>
      <c r="I1245" s="692"/>
      <c r="J1245" s="692"/>
      <c r="K1245" s="692"/>
      <c r="L1245" s="692"/>
      <c r="M1245" s="692"/>
      <c r="N1245" s="692"/>
      <c r="O1245" s="692"/>
      <c r="P1245" s="692"/>
      <c r="Q1245" s="692"/>
      <c r="R1245" s="692"/>
      <c r="S1245" s="692"/>
      <c r="T1245" s="692"/>
      <c r="U1245" s="692"/>
      <c r="V1245" s="692"/>
      <c r="W1245" s="692"/>
      <c r="X1245" s="692"/>
      <c r="Y1245" s="692"/>
      <c r="Z1245" s="692"/>
    </row>
    <row r="1246" spans="1:26" ht="25" customHeight="1">
      <c r="A1246" s="692"/>
      <c r="B1246" s="692"/>
      <c r="C1246" s="692"/>
      <c r="D1246" s="692"/>
      <c r="E1246" s="692"/>
      <c r="F1246" s="692"/>
      <c r="G1246" s="692"/>
      <c r="H1246" s="692"/>
      <c r="I1246" s="692"/>
      <c r="J1246" s="692"/>
      <c r="K1246" s="692"/>
      <c r="L1246" s="692"/>
      <c r="M1246" s="692"/>
      <c r="N1246" s="692"/>
      <c r="O1246" s="692"/>
      <c r="P1246" s="692"/>
      <c r="Q1246" s="692"/>
      <c r="R1246" s="692"/>
      <c r="S1246" s="692"/>
      <c r="T1246" s="692"/>
      <c r="U1246" s="692"/>
      <c r="V1246" s="692"/>
      <c r="W1246" s="692"/>
      <c r="X1246" s="692"/>
      <c r="Y1246" s="692"/>
      <c r="Z1246" s="692"/>
    </row>
    <row r="1247" spans="1:26" ht="25" customHeight="1">
      <c r="A1247" s="692"/>
      <c r="B1247" s="692"/>
      <c r="C1247" s="692"/>
      <c r="D1247" s="692"/>
      <c r="E1247" s="692"/>
      <c r="F1247" s="692"/>
      <c r="G1247" s="692"/>
      <c r="H1247" s="692"/>
      <c r="I1247" s="692"/>
      <c r="J1247" s="692"/>
      <c r="K1247" s="692"/>
      <c r="L1247" s="692"/>
      <c r="M1247" s="692"/>
      <c r="N1247" s="692"/>
      <c r="O1247" s="692"/>
      <c r="P1247" s="692"/>
      <c r="Q1247" s="692"/>
      <c r="R1247" s="692"/>
      <c r="S1247" s="692"/>
      <c r="T1247" s="692"/>
      <c r="U1247" s="692"/>
      <c r="V1247" s="692"/>
      <c r="W1247" s="692"/>
      <c r="X1247" s="692"/>
      <c r="Y1247" s="692"/>
      <c r="Z1247" s="692"/>
    </row>
    <row r="1248" spans="1:26" ht="25" customHeight="1">
      <c r="A1248" s="692"/>
      <c r="B1248" s="692"/>
      <c r="C1248" s="692"/>
      <c r="D1248" s="692"/>
      <c r="E1248" s="692"/>
      <c r="F1248" s="692"/>
      <c r="G1248" s="692"/>
      <c r="H1248" s="692"/>
      <c r="I1248" s="692"/>
      <c r="J1248" s="692"/>
      <c r="K1248" s="692"/>
      <c r="L1248" s="692"/>
      <c r="M1248" s="692"/>
      <c r="N1248" s="692"/>
      <c r="O1248" s="692"/>
      <c r="P1248" s="692"/>
      <c r="Q1248" s="692"/>
      <c r="R1248" s="692"/>
      <c r="S1248" s="692"/>
      <c r="T1248" s="692"/>
      <c r="U1248" s="692"/>
      <c r="V1248" s="692"/>
      <c r="W1248" s="692"/>
      <c r="X1248" s="692"/>
      <c r="Y1248" s="692"/>
      <c r="Z1248" s="692"/>
    </row>
    <row r="1249" spans="1:26" ht="25" customHeight="1">
      <c r="A1249" s="692"/>
      <c r="B1249" s="692"/>
      <c r="C1249" s="692"/>
      <c r="D1249" s="692"/>
      <c r="E1249" s="692"/>
      <c r="F1249" s="692"/>
      <c r="G1249" s="692"/>
      <c r="H1249" s="692"/>
      <c r="I1249" s="692"/>
      <c r="J1249" s="692"/>
      <c r="K1249" s="692"/>
      <c r="L1249" s="692"/>
      <c r="M1249" s="692"/>
      <c r="N1249" s="692"/>
      <c r="O1249" s="692"/>
      <c r="P1249" s="692"/>
      <c r="Q1249" s="692"/>
      <c r="R1249" s="692"/>
      <c r="S1249" s="692"/>
      <c r="T1249" s="692"/>
      <c r="U1249" s="692"/>
      <c r="V1249" s="692"/>
      <c r="W1249" s="692"/>
      <c r="X1249" s="692"/>
      <c r="Y1249" s="692"/>
      <c r="Z1249" s="692"/>
    </row>
    <row r="1250" spans="1:26" ht="25" customHeight="1">
      <c r="A1250" s="692"/>
      <c r="B1250" s="692"/>
      <c r="C1250" s="692"/>
      <c r="D1250" s="692"/>
      <c r="E1250" s="692"/>
      <c r="F1250" s="692"/>
      <c r="G1250" s="692"/>
      <c r="H1250" s="692"/>
      <c r="I1250" s="692"/>
      <c r="J1250" s="692"/>
      <c r="K1250" s="692"/>
      <c r="L1250" s="692"/>
      <c r="M1250" s="692"/>
      <c r="N1250" s="692"/>
      <c r="O1250" s="692"/>
      <c r="P1250" s="692"/>
      <c r="Q1250" s="692"/>
      <c r="R1250" s="692"/>
      <c r="S1250" s="692"/>
      <c r="T1250" s="692"/>
      <c r="U1250" s="692"/>
      <c r="V1250" s="692"/>
      <c r="W1250" s="692"/>
      <c r="X1250" s="692"/>
      <c r="Y1250" s="692"/>
      <c r="Z1250" s="692"/>
    </row>
    <row r="1251" spans="1:26" ht="25" customHeight="1">
      <c r="A1251" s="692"/>
      <c r="B1251" s="692"/>
      <c r="C1251" s="692"/>
      <c r="D1251" s="692"/>
      <c r="E1251" s="692"/>
      <c r="F1251" s="692"/>
      <c r="G1251" s="692"/>
      <c r="H1251" s="692"/>
      <c r="I1251" s="692"/>
      <c r="J1251" s="692"/>
      <c r="K1251" s="692"/>
      <c r="L1251" s="692"/>
      <c r="M1251" s="692"/>
      <c r="N1251" s="692"/>
      <c r="O1251" s="692"/>
      <c r="P1251" s="692"/>
      <c r="Q1251" s="692"/>
      <c r="R1251" s="692"/>
      <c r="S1251" s="692"/>
      <c r="T1251" s="692"/>
      <c r="U1251" s="692"/>
      <c r="V1251" s="692"/>
      <c r="W1251" s="692"/>
      <c r="X1251" s="692"/>
      <c r="Y1251" s="692"/>
      <c r="Z1251" s="692"/>
    </row>
    <row r="1252" spans="1:26" ht="25" customHeight="1">
      <c r="A1252" s="692"/>
      <c r="B1252" s="692"/>
      <c r="C1252" s="692"/>
      <c r="D1252" s="692"/>
      <c r="E1252" s="692"/>
      <c r="F1252" s="692"/>
      <c r="G1252" s="692"/>
      <c r="H1252" s="692"/>
      <c r="I1252" s="692"/>
      <c r="J1252" s="692"/>
      <c r="K1252" s="692"/>
      <c r="L1252" s="692"/>
      <c r="M1252" s="692"/>
      <c r="N1252" s="692"/>
      <c r="O1252" s="692"/>
      <c r="P1252" s="692"/>
      <c r="Q1252" s="692"/>
      <c r="R1252" s="692"/>
      <c r="S1252" s="692"/>
      <c r="T1252" s="692"/>
      <c r="U1252" s="692"/>
      <c r="V1252" s="692"/>
      <c r="W1252" s="692"/>
      <c r="X1252" s="692"/>
      <c r="Y1252" s="692"/>
      <c r="Z1252" s="692"/>
    </row>
    <row r="1253" spans="1:26" ht="25" customHeight="1">
      <c r="A1253" s="692"/>
      <c r="B1253" s="692"/>
      <c r="C1253" s="692"/>
      <c r="D1253" s="692"/>
      <c r="E1253" s="692"/>
      <c r="F1253" s="692"/>
      <c r="G1253" s="692"/>
      <c r="H1253" s="692"/>
      <c r="I1253" s="692"/>
      <c r="J1253" s="692"/>
      <c r="K1253" s="692"/>
      <c r="L1253" s="692"/>
      <c r="M1253" s="692"/>
      <c r="N1253" s="692"/>
      <c r="O1253" s="692"/>
      <c r="P1253" s="692"/>
      <c r="Q1253" s="692"/>
      <c r="R1253" s="692"/>
      <c r="S1253" s="692"/>
      <c r="T1253" s="692"/>
      <c r="U1253" s="692"/>
      <c r="V1253" s="692"/>
      <c r="W1253" s="692"/>
      <c r="X1253" s="692"/>
      <c r="Y1253" s="692"/>
      <c r="Z1253" s="692"/>
    </row>
    <row r="1254" spans="1:26" ht="25" customHeight="1">
      <c r="A1254" s="692"/>
      <c r="B1254" s="692"/>
      <c r="C1254" s="692"/>
      <c r="D1254" s="692"/>
      <c r="E1254" s="692"/>
      <c r="F1254" s="692"/>
      <c r="G1254" s="692"/>
      <c r="H1254" s="692"/>
      <c r="I1254" s="692"/>
      <c r="J1254" s="692"/>
      <c r="K1254" s="692"/>
      <c r="L1254" s="692"/>
      <c r="M1254" s="692"/>
      <c r="N1254" s="692"/>
      <c r="O1254" s="692"/>
      <c r="P1254" s="692"/>
      <c r="Q1254" s="692"/>
      <c r="R1254" s="692"/>
      <c r="S1254" s="692"/>
      <c r="T1254" s="692"/>
      <c r="U1254" s="692"/>
      <c r="V1254" s="692"/>
      <c r="W1254" s="692"/>
      <c r="X1254" s="692"/>
      <c r="Y1254" s="692"/>
      <c r="Z1254" s="692"/>
    </row>
    <row r="1255" spans="1:26" ht="25" customHeight="1">
      <c r="A1255" s="692"/>
      <c r="B1255" s="692"/>
      <c r="C1255" s="692"/>
      <c r="D1255" s="692"/>
      <c r="E1255" s="692"/>
      <c r="F1255" s="692"/>
      <c r="G1255" s="692"/>
      <c r="H1255" s="692"/>
      <c r="I1255" s="692"/>
      <c r="J1255" s="692"/>
      <c r="K1255" s="692"/>
      <c r="L1255" s="692"/>
      <c r="M1255" s="692"/>
      <c r="N1255" s="692"/>
      <c r="O1255" s="692"/>
      <c r="P1255" s="692"/>
      <c r="Q1255" s="692"/>
      <c r="R1255" s="692"/>
      <c r="S1255" s="692"/>
      <c r="T1255" s="692"/>
      <c r="U1255" s="692"/>
      <c r="V1255" s="692"/>
      <c r="W1255" s="692"/>
      <c r="X1255" s="692"/>
      <c r="Y1255" s="692"/>
      <c r="Z1255" s="692"/>
    </row>
    <row r="1256" spans="1:26" ht="25" customHeight="1">
      <c r="A1256" s="692"/>
      <c r="B1256" s="692"/>
      <c r="C1256" s="692"/>
      <c r="D1256" s="692"/>
      <c r="E1256" s="692"/>
      <c r="F1256" s="692"/>
      <c r="G1256" s="692"/>
      <c r="H1256" s="692"/>
      <c r="I1256" s="692"/>
      <c r="J1256" s="692"/>
      <c r="K1256" s="692"/>
      <c r="L1256" s="692"/>
      <c r="M1256" s="692"/>
      <c r="N1256" s="692"/>
      <c r="O1256" s="692"/>
      <c r="P1256" s="692"/>
      <c r="Q1256" s="692"/>
      <c r="R1256" s="692"/>
      <c r="S1256" s="692"/>
      <c r="T1256" s="692"/>
      <c r="U1256" s="692"/>
      <c r="V1256" s="692"/>
      <c r="W1256" s="692"/>
      <c r="X1256" s="692"/>
      <c r="Y1256" s="692"/>
      <c r="Z1256" s="692"/>
    </row>
    <row r="1257" spans="1:26" ht="25" customHeight="1">
      <c r="A1257" s="692"/>
      <c r="B1257" s="692"/>
      <c r="C1257" s="692"/>
      <c r="D1257" s="692"/>
      <c r="E1257" s="692"/>
      <c r="F1257" s="692"/>
      <c r="G1257" s="692"/>
      <c r="H1257" s="692"/>
      <c r="I1257" s="692"/>
      <c r="J1257" s="692"/>
      <c r="K1257" s="692"/>
      <c r="L1257" s="692"/>
      <c r="M1257" s="692"/>
      <c r="N1257" s="692"/>
      <c r="O1257" s="692"/>
      <c r="P1257" s="692"/>
      <c r="Q1257" s="692"/>
      <c r="R1257" s="692"/>
      <c r="S1257" s="692"/>
      <c r="T1257" s="692"/>
      <c r="U1257" s="692"/>
      <c r="V1257" s="692"/>
      <c r="W1257" s="692"/>
      <c r="X1257" s="692"/>
      <c r="Y1257" s="692"/>
      <c r="Z1257" s="692"/>
    </row>
    <row r="1258" spans="1:26" ht="25" customHeight="1">
      <c r="A1258" s="692"/>
      <c r="B1258" s="692"/>
      <c r="C1258" s="692"/>
      <c r="D1258" s="692"/>
      <c r="E1258" s="692"/>
      <c r="F1258" s="692"/>
      <c r="G1258" s="692"/>
      <c r="H1258" s="692"/>
      <c r="I1258" s="692"/>
      <c r="J1258" s="692"/>
      <c r="K1258" s="692"/>
      <c r="L1258" s="692"/>
      <c r="M1258" s="692"/>
      <c r="N1258" s="692"/>
      <c r="O1258" s="692"/>
      <c r="P1258" s="692"/>
      <c r="Q1258" s="692"/>
      <c r="R1258" s="692"/>
      <c r="S1258" s="692"/>
      <c r="T1258" s="692"/>
      <c r="U1258" s="692"/>
      <c r="V1258" s="692"/>
      <c r="W1258" s="692"/>
      <c r="X1258" s="692"/>
      <c r="Y1258" s="692"/>
      <c r="Z1258" s="692"/>
    </row>
    <row r="1259" spans="1:26" ht="25" customHeight="1">
      <c r="A1259" s="692"/>
      <c r="B1259" s="692"/>
      <c r="C1259" s="692"/>
      <c r="D1259" s="692"/>
      <c r="E1259" s="692"/>
      <c r="F1259" s="692"/>
      <c r="G1259" s="692"/>
      <c r="H1259" s="692"/>
      <c r="I1259" s="692"/>
      <c r="J1259" s="692"/>
      <c r="K1259" s="692"/>
      <c r="L1259" s="692"/>
      <c r="M1259" s="692"/>
      <c r="N1259" s="692"/>
      <c r="O1259" s="692"/>
      <c r="P1259" s="692"/>
      <c r="Q1259" s="692"/>
      <c r="R1259" s="692"/>
      <c r="S1259" s="692"/>
      <c r="T1259" s="692"/>
      <c r="U1259" s="692"/>
      <c r="V1259" s="692"/>
      <c r="W1259" s="692"/>
      <c r="X1259" s="692"/>
      <c r="Y1259" s="692"/>
      <c r="Z1259" s="692"/>
    </row>
    <row r="1260" spans="1:26" ht="25" customHeight="1">
      <c r="A1260" s="692"/>
      <c r="B1260" s="692"/>
      <c r="C1260" s="692"/>
      <c r="D1260" s="692"/>
      <c r="E1260" s="692"/>
      <c r="F1260" s="692"/>
      <c r="G1260" s="692"/>
      <c r="H1260" s="692"/>
      <c r="I1260" s="692"/>
      <c r="J1260" s="692"/>
      <c r="K1260" s="692"/>
      <c r="L1260" s="692"/>
      <c r="M1260" s="692"/>
      <c r="N1260" s="692"/>
      <c r="O1260" s="692"/>
      <c r="P1260" s="692"/>
      <c r="Q1260" s="692"/>
      <c r="R1260" s="692"/>
      <c r="S1260" s="692"/>
      <c r="T1260" s="692"/>
      <c r="U1260" s="692"/>
      <c r="V1260" s="692"/>
      <c r="W1260" s="692"/>
      <c r="X1260" s="692"/>
      <c r="Y1260" s="692"/>
      <c r="Z1260" s="692"/>
    </row>
    <row r="1261" spans="1:26" ht="25" customHeight="1">
      <c r="A1261" s="692"/>
      <c r="B1261" s="692"/>
      <c r="C1261" s="692"/>
      <c r="D1261" s="692"/>
      <c r="E1261" s="692"/>
      <c r="F1261" s="692"/>
      <c r="G1261" s="692"/>
      <c r="H1261" s="692"/>
      <c r="I1261" s="692"/>
      <c r="J1261" s="692"/>
      <c r="K1261" s="692"/>
      <c r="L1261" s="692"/>
      <c r="M1261" s="692"/>
      <c r="N1261" s="692"/>
      <c r="O1261" s="692"/>
      <c r="P1261" s="692"/>
      <c r="Q1261" s="692"/>
      <c r="R1261" s="692"/>
      <c r="S1261" s="692"/>
      <c r="T1261" s="692"/>
      <c r="U1261" s="692"/>
      <c r="V1261" s="692"/>
      <c r="W1261" s="692"/>
      <c r="X1261" s="692"/>
      <c r="Y1261" s="692"/>
      <c r="Z1261" s="692"/>
    </row>
    <row r="1262" spans="1:26" ht="25" customHeight="1">
      <c r="A1262" s="692"/>
      <c r="B1262" s="692"/>
      <c r="C1262" s="692"/>
      <c r="D1262" s="692"/>
      <c r="E1262" s="692"/>
      <c r="F1262" s="692"/>
      <c r="G1262" s="692"/>
      <c r="H1262" s="692"/>
      <c r="I1262" s="692"/>
      <c r="J1262" s="692"/>
      <c r="K1262" s="692"/>
      <c r="L1262" s="692"/>
      <c r="M1262" s="692"/>
      <c r="N1262" s="692"/>
      <c r="O1262" s="692"/>
      <c r="P1262" s="692"/>
      <c r="Q1262" s="692"/>
      <c r="R1262" s="692"/>
      <c r="S1262" s="692"/>
      <c r="T1262" s="692"/>
      <c r="U1262" s="692"/>
      <c r="V1262" s="692"/>
      <c r="W1262" s="692"/>
      <c r="X1262" s="692"/>
      <c r="Y1262" s="692"/>
      <c r="Z1262" s="692"/>
    </row>
    <row r="1263" spans="1:26" ht="25" customHeight="1">
      <c r="A1263" s="692"/>
      <c r="B1263" s="692"/>
      <c r="C1263" s="692"/>
      <c r="D1263" s="692"/>
      <c r="E1263" s="692"/>
      <c r="F1263" s="692"/>
      <c r="G1263" s="692"/>
      <c r="H1263" s="692"/>
      <c r="I1263" s="692"/>
      <c r="J1263" s="692"/>
      <c r="K1263" s="692"/>
      <c r="L1263" s="692"/>
      <c r="M1263" s="692"/>
      <c r="N1263" s="692"/>
      <c r="O1263" s="692"/>
      <c r="P1263" s="692"/>
      <c r="Q1263" s="692"/>
      <c r="R1263" s="692"/>
      <c r="S1263" s="692"/>
      <c r="T1263" s="692"/>
      <c r="U1263" s="692"/>
      <c r="V1263" s="692"/>
      <c r="W1263" s="692"/>
      <c r="X1263" s="692"/>
      <c r="Y1263" s="692"/>
      <c r="Z1263" s="692"/>
    </row>
    <row r="1264" spans="1:26" ht="25" customHeight="1">
      <c r="A1264" s="692"/>
      <c r="B1264" s="692"/>
      <c r="C1264" s="692"/>
      <c r="D1264" s="692"/>
      <c r="E1264" s="692"/>
      <c r="F1264" s="692"/>
      <c r="G1264" s="692"/>
      <c r="H1264" s="692"/>
      <c r="I1264" s="692"/>
      <c r="J1264" s="692"/>
      <c r="K1264" s="692"/>
      <c r="L1264" s="692"/>
      <c r="M1264" s="692"/>
      <c r="N1264" s="692"/>
      <c r="O1264" s="692"/>
      <c r="P1264" s="692"/>
      <c r="Q1264" s="692"/>
      <c r="R1264" s="692"/>
      <c r="S1264" s="692"/>
      <c r="T1264" s="692"/>
      <c r="U1264" s="692"/>
      <c r="V1264" s="692"/>
      <c r="W1264" s="692"/>
      <c r="X1264" s="692"/>
      <c r="Y1264" s="692"/>
      <c r="Z1264" s="692"/>
    </row>
    <row r="1265" spans="1:26" ht="25" customHeight="1">
      <c r="A1265" s="692"/>
      <c r="B1265" s="692"/>
      <c r="C1265" s="692"/>
      <c r="D1265" s="692"/>
      <c r="E1265" s="692"/>
      <c r="F1265" s="692"/>
      <c r="G1265" s="692"/>
      <c r="H1265" s="692"/>
      <c r="I1265" s="692"/>
      <c r="J1265" s="692"/>
      <c r="K1265" s="692"/>
      <c r="L1265" s="692"/>
      <c r="M1265" s="692"/>
      <c r="N1265" s="692"/>
      <c r="O1265" s="692"/>
      <c r="P1265" s="692"/>
      <c r="Q1265" s="692"/>
      <c r="R1265" s="692"/>
      <c r="S1265" s="692"/>
      <c r="T1265" s="692"/>
      <c r="U1265" s="692"/>
      <c r="V1265" s="692"/>
      <c r="W1265" s="692"/>
      <c r="X1265" s="692"/>
      <c r="Y1265" s="692"/>
      <c r="Z1265" s="692"/>
    </row>
    <row r="1266" spans="1:26" ht="25" customHeight="1">
      <c r="A1266" s="692"/>
      <c r="B1266" s="692"/>
      <c r="C1266" s="692"/>
      <c r="D1266" s="692"/>
      <c r="E1266" s="692"/>
      <c r="F1266" s="692"/>
      <c r="G1266" s="692"/>
      <c r="H1266" s="692"/>
      <c r="I1266" s="692"/>
      <c r="J1266" s="692"/>
      <c r="K1266" s="692"/>
      <c r="L1266" s="692"/>
      <c r="M1266" s="692"/>
      <c r="N1266" s="692"/>
      <c r="O1266" s="692"/>
      <c r="P1266" s="692"/>
      <c r="Q1266" s="692"/>
      <c r="R1266" s="692"/>
      <c r="S1266" s="692"/>
      <c r="T1266" s="692"/>
      <c r="U1266" s="692"/>
      <c r="V1266" s="692"/>
      <c r="W1266" s="692"/>
      <c r="X1266" s="692"/>
      <c r="Y1266" s="692"/>
      <c r="Z1266" s="692"/>
    </row>
    <row r="1267" spans="1:26" ht="25" customHeight="1">
      <c r="A1267" s="692"/>
      <c r="B1267" s="692"/>
      <c r="C1267" s="692"/>
      <c r="D1267" s="692"/>
      <c r="E1267" s="692"/>
      <c r="F1267" s="692"/>
      <c r="G1267" s="692"/>
      <c r="H1267" s="692"/>
      <c r="I1267" s="692"/>
      <c r="J1267" s="692"/>
      <c r="K1267" s="692"/>
      <c r="L1267" s="692"/>
      <c r="M1267" s="692"/>
      <c r="N1267" s="692"/>
      <c r="O1267" s="692"/>
      <c r="P1267" s="692"/>
      <c r="Q1267" s="692"/>
      <c r="R1267" s="692"/>
      <c r="S1267" s="692"/>
      <c r="T1267" s="692"/>
      <c r="U1267" s="692"/>
      <c r="V1267" s="692"/>
      <c r="W1267" s="692"/>
      <c r="X1267" s="692"/>
      <c r="Y1267" s="692"/>
      <c r="Z1267" s="692"/>
    </row>
    <row r="1268" spans="1:26" ht="25" customHeight="1">
      <c r="A1268" s="692"/>
      <c r="B1268" s="692"/>
      <c r="C1268" s="692"/>
      <c r="D1268" s="692"/>
      <c r="E1268" s="692"/>
      <c r="F1268" s="692"/>
      <c r="G1268" s="692"/>
      <c r="H1268" s="692"/>
      <c r="I1268" s="692"/>
      <c r="J1268" s="692"/>
      <c r="K1268" s="692"/>
      <c r="L1268" s="692"/>
      <c r="M1268" s="692"/>
      <c r="N1268" s="692"/>
      <c r="O1268" s="692"/>
      <c r="P1268" s="692"/>
      <c r="Q1268" s="692"/>
      <c r="R1268" s="692"/>
      <c r="S1268" s="692"/>
      <c r="T1268" s="692"/>
      <c r="U1268" s="692"/>
      <c r="V1268" s="692"/>
      <c r="W1268" s="692"/>
      <c r="X1268" s="692"/>
      <c r="Y1268" s="692"/>
      <c r="Z1268" s="692"/>
    </row>
    <row r="1269" spans="1:26" ht="25" customHeight="1">
      <c r="A1269" s="692"/>
      <c r="B1269" s="692"/>
      <c r="C1269" s="692"/>
      <c r="D1269" s="692"/>
      <c r="E1269" s="692"/>
      <c r="F1269" s="692"/>
      <c r="G1269" s="692"/>
      <c r="H1269" s="692"/>
      <c r="I1269" s="692"/>
      <c r="J1269" s="692"/>
      <c r="K1269" s="692"/>
      <c r="L1269" s="692"/>
      <c r="M1269" s="692"/>
      <c r="N1269" s="692"/>
      <c r="O1269" s="692"/>
      <c r="P1269" s="692"/>
      <c r="Q1269" s="692"/>
      <c r="R1269" s="692"/>
      <c r="S1269" s="692"/>
      <c r="T1269" s="692"/>
      <c r="U1269" s="692"/>
      <c r="V1269" s="692"/>
      <c r="W1269" s="692"/>
      <c r="X1269" s="692"/>
      <c r="Y1269" s="692"/>
      <c r="Z1269" s="692"/>
    </row>
    <row r="1270" spans="1:26" ht="25" customHeight="1">
      <c r="A1270" s="692"/>
      <c r="B1270" s="692"/>
      <c r="C1270" s="692"/>
      <c r="D1270" s="692"/>
      <c r="E1270" s="692"/>
      <c r="F1270" s="692"/>
      <c r="G1270" s="692"/>
      <c r="H1270" s="692"/>
      <c r="I1270" s="692"/>
      <c r="J1270" s="692"/>
      <c r="K1270" s="692"/>
      <c r="L1270" s="692"/>
      <c r="M1270" s="692"/>
      <c r="N1270" s="692"/>
      <c r="O1270" s="692"/>
      <c r="P1270" s="692"/>
      <c r="Q1270" s="692"/>
      <c r="R1270" s="692"/>
      <c r="S1270" s="692"/>
      <c r="T1270" s="692"/>
      <c r="U1270" s="692"/>
      <c r="V1270" s="692"/>
      <c r="W1270" s="692"/>
      <c r="X1270" s="692"/>
      <c r="Y1270" s="692"/>
      <c r="Z1270" s="692"/>
    </row>
    <row r="1271" spans="1:26" ht="25" customHeight="1">
      <c r="A1271" s="692"/>
      <c r="B1271" s="692"/>
      <c r="C1271" s="692"/>
      <c r="D1271" s="692"/>
      <c r="E1271" s="692"/>
      <c r="F1271" s="692"/>
      <c r="G1271" s="692"/>
      <c r="H1271" s="692"/>
      <c r="I1271" s="692"/>
      <c r="J1271" s="692"/>
      <c r="K1271" s="692"/>
      <c r="L1271" s="692"/>
      <c r="M1271" s="692"/>
      <c r="N1271" s="692"/>
      <c r="O1271" s="692"/>
      <c r="P1271" s="692"/>
      <c r="Q1271" s="692"/>
      <c r="R1271" s="692"/>
      <c r="S1271" s="692"/>
      <c r="T1271" s="692"/>
      <c r="U1271" s="692"/>
      <c r="V1271" s="692"/>
      <c r="W1271" s="692"/>
      <c r="X1271" s="692"/>
      <c r="Y1271" s="692"/>
      <c r="Z1271" s="692"/>
    </row>
    <row r="1272" spans="1:26" ht="25" customHeight="1">
      <c r="A1272" s="692"/>
      <c r="B1272" s="692"/>
      <c r="C1272" s="692"/>
      <c r="D1272" s="692"/>
      <c r="E1272" s="692"/>
      <c r="F1272" s="692"/>
      <c r="G1272" s="692"/>
      <c r="H1272" s="692"/>
      <c r="I1272" s="692"/>
      <c r="J1272" s="692"/>
      <c r="K1272" s="692"/>
      <c r="L1272" s="692"/>
      <c r="M1272" s="692"/>
      <c r="N1272" s="692"/>
      <c r="O1272" s="692"/>
      <c r="P1272" s="692"/>
      <c r="Q1272" s="692"/>
      <c r="R1272" s="692"/>
      <c r="S1272" s="692"/>
      <c r="T1272" s="692"/>
      <c r="U1272" s="692"/>
      <c r="V1272" s="692"/>
      <c r="W1272" s="692"/>
      <c r="X1272" s="692"/>
      <c r="Y1272" s="692"/>
      <c r="Z1272" s="692"/>
    </row>
    <row r="1273" spans="1:26" ht="25" customHeight="1">
      <c r="A1273" s="692"/>
      <c r="B1273" s="692"/>
      <c r="C1273" s="692"/>
      <c r="D1273" s="692"/>
      <c r="E1273" s="692"/>
      <c r="F1273" s="692"/>
      <c r="G1273" s="692"/>
      <c r="H1273" s="692"/>
      <c r="I1273" s="692"/>
      <c r="J1273" s="692"/>
      <c r="K1273" s="692"/>
      <c r="L1273" s="692"/>
      <c r="M1273" s="692"/>
      <c r="N1273" s="692"/>
      <c r="O1273" s="692"/>
      <c r="P1273" s="692"/>
      <c r="Q1273" s="692"/>
      <c r="R1273" s="692"/>
      <c r="S1273" s="692"/>
      <c r="T1273" s="692"/>
      <c r="U1273" s="692"/>
      <c r="V1273" s="692"/>
      <c r="W1273" s="692"/>
      <c r="X1273" s="692"/>
      <c r="Y1273" s="692"/>
      <c r="Z1273" s="692"/>
    </row>
    <row r="1274" spans="1:26" ht="25" customHeight="1">
      <c r="A1274" s="692"/>
      <c r="B1274" s="692"/>
      <c r="C1274" s="692"/>
      <c r="D1274" s="692"/>
      <c r="E1274" s="692"/>
      <c r="F1274" s="692"/>
      <c r="G1274" s="692"/>
      <c r="H1274" s="692"/>
      <c r="I1274" s="692"/>
      <c r="J1274" s="692"/>
      <c r="K1274" s="692"/>
      <c r="L1274" s="692"/>
      <c r="M1274" s="692"/>
      <c r="N1274" s="692"/>
      <c r="O1274" s="692"/>
      <c r="P1274" s="692"/>
      <c r="Q1274" s="692"/>
      <c r="R1274" s="692"/>
      <c r="S1274" s="692"/>
      <c r="T1274" s="692"/>
      <c r="U1274" s="692"/>
      <c r="V1274" s="692"/>
      <c r="W1274" s="692"/>
      <c r="X1274" s="692"/>
      <c r="Y1274" s="692"/>
      <c r="Z1274" s="692"/>
    </row>
    <row r="1275" spans="1:26" ht="25" customHeight="1">
      <c r="A1275" s="692"/>
      <c r="B1275" s="692"/>
      <c r="C1275" s="692"/>
      <c r="D1275" s="692"/>
      <c r="E1275" s="692"/>
      <c r="F1275" s="692"/>
      <c r="G1275" s="692"/>
      <c r="H1275" s="692"/>
      <c r="I1275" s="692"/>
      <c r="J1275" s="692"/>
      <c r="K1275" s="692"/>
      <c r="L1275" s="692"/>
      <c r="M1275" s="692"/>
      <c r="N1275" s="692"/>
      <c r="O1275" s="692"/>
      <c r="P1275" s="692"/>
      <c r="Q1275" s="692"/>
      <c r="R1275" s="692"/>
      <c r="S1275" s="692"/>
      <c r="T1275" s="692"/>
      <c r="U1275" s="692"/>
      <c r="V1275" s="692"/>
      <c r="W1275" s="692"/>
      <c r="X1275" s="692"/>
      <c r="Y1275" s="692"/>
      <c r="Z1275" s="692"/>
    </row>
    <row r="1276" spans="1:26" ht="25" customHeight="1">
      <c r="A1276" s="692"/>
      <c r="B1276" s="692"/>
      <c r="C1276" s="692"/>
      <c r="D1276" s="692"/>
      <c r="E1276" s="692"/>
      <c r="F1276" s="692"/>
      <c r="G1276" s="692"/>
      <c r="H1276" s="692"/>
      <c r="I1276" s="692"/>
      <c r="J1276" s="692"/>
      <c r="K1276" s="692"/>
      <c r="L1276" s="692"/>
      <c r="M1276" s="692"/>
      <c r="N1276" s="692"/>
      <c r="O1276" s="692"/>
      <c r="P1276" s="692"/>
      <c r="Q1276" s="692"/>
      <c r="R1276" s="692"/>
      <c r="S1276" s="692"/>
      <c r="T1276" s="692"/>
      <c r="U1276" s="692"/>
      <c r="V1276" s="692"/>
      <c r="W1276" s="692"/>
      <c r="X1276" s="692"/>
      <c r="Y1276" s="692"/>
      <c r="Z1276" s="692"/>
    </row>
    <row r="1277" spans="1:26" ht="25" customHeight="1">
      <c r="A1277" s="692"/>
      <c r="B1277" s="692"/>
      <c r="C1277" s="692"/>
      <c r="D1277" s="692"/>
      <c r="E1277" s="692"/>
      <c r="F1277" s="692"/>
      <c r="G1277" s="692"/>
      <c r="H1277" s="692"/>
      <c r="I1277" s="692"/>
      <c r="J1277" s="692"/>
      <c r="K1277" s="692"/>
      <c r="L1277" s="692"/>
      <c r="M1277" s="692"/>
      <c r="N1277" s="692"/>
      <c r="O1277" s="692"/>
      <c r="P1277" s="692"/>
      <c r="Q1277" s="692"/>
      <c r="R1277" s="692"/>
      <c r="S1277" s="692"/>
      <c r="T1277" s="692"/>
      <c r="U1277" s="692"/>
      <c r="V1277" s="692"/>
      <c r="W1277" s="692"/>
      <c r="X1277" s="692"/>
      <c r="Y1277" s="692"/>
      <c r="Z1277" s="692"/>
    </row>
    <row r="1278" spans="1:26" ht="25" customHeight="1">
      <c r="A1278" s="692"/>
      <c r="B1278" s="692"/>
      <c r="C1278" s="692"/>
      <c r="D1278" s="692"/>
      <c r="E1278" s="692"/>
      <c r="F1278" s="692"/>
      <c r="G1278" s="692"/>
      <c r="H1278" s="692"/>
      <c r="I1278" s="692"/>
      <c r="J1278" s="692"/>
      <c r="K1278" s="692"/>
      <c r="L1278" s="692"/>
      <c r="M1278" s="692"/>
      <c r="N1278" s="692"/>
      <c r="O1278" s="692"/>
      <c r="P1278" s="692"/>
      <c r="Q1278" s="692"/>
      <c r="R1278" s="692"/>
      <c r="S1278" s="692"/>
      <c r="T1278" s="692"/>
      <c r="U1278" s="692"/>
      <c r="V1278" s="692"/>
      <c r="W1278" s="692"/>
      <c r="X1278" s="692"/>
      <c r="Y1278" s="692"/>
      <c r="Z1278" s="692"/>
    </row>
    <row r="1279" spans="1:26" ht="25" customHeight="1">
      <c r="A1279" s="692"/>
      <c r="B1279" s="692"/>
      <c r="C1279" s="692"/>
      <c r="D1279" s="692"/>
      <c r="E1279" s="692"/>
      <c r="F1279" s="692"/>
      <c r="G1279" s="692"/>
      <c r="H1279" s="692"/>
      <c r="I1279" s="692"/>
      <c r="J1279" s="692"/>
      <c r="K1279" s="692"/>
      <c r="L1279" s="692"/>
      <c r="M1279" s="692"/>
      <c r="N1279" s="692"/>
      <c r="O1279" s="692"/>
      <c r="P1279" s="692"/>
      <c r="Q1279" s="692"/>
      <c r="R1279" s="692"/>
      <c r="S1279" s="692"/>
      <c r="T1279" s="692"/>
      <c r="U1279" s="692"/>
      <c r="V1279" s="692"/>
      <c r="W1279" s="692"/>
      <c r="X1279" s="692"/>
      <c r="Y1279" s="692"/>
      <c r="Z1279" s="692"/>
    </row>
    <row r="1280" spans="1:26" ht="25" customHeight="1">
      <c r="A1280" s="692"/>
      <c r="B1280" s="692"/>
      <c r="C1280" s="692"/>
      <c r="D1280" s="692"/>
      <c r="E1280" s="692"/>
      <c r="F1280" s="692"/>
      <c r="G1280" s="692"/>
      <c r="H1280" s="692"/>
      <c r="I1280" s="692"/>
      <c r="J1280" s="692"/>
      <c r="K1280" s="692"/>
      <c r="L1280" s="692"/>
      <c r="M1280" s="692"/>
      <c r="N1280" s="692"/>
      <c r="O1280" s="692"/>
      <c r="P1280" s="692"/>
      <c r="Q1280" s="692"/>
      <c r="R1280" s="692"/>
      <c r="S1280" s="692"/>
      <c r="T1280" s="692"/>
      <c r="U1280" s="692"/>
      <c r="V1280" s="692"/>
      <c r="W1280" s="692"/>
      <c r="X1280" s="692"/>
      <c r="Y1280" s="692"/>
      <c r="Z1280" s="692"/>
    </row>
    <row r="1281" spans="1:26" ht="25" customHeight="1">
      <c r="A1281" s="692"/>
      <c r="B1281" s="692"/>
      <c r="C1281" s="692"/>
      <c r="D1281" s="692"/>
      <c r="E1281" s="692"/>
      <c r="F1281" s="692"/>
      <c r="G1281" s="692"/>
      <c r="H1281" s="692"/>
      <c r="I1281" s="692"/>
      <c r="J1281" s="692"/>
      <c r="K1281" s="692"/>
      <c r="L1281" s="692"/>
      <c r="M1281" s="692"/>
      <c r="N1281" s="692"/>
      <c r="O1281" s="692"/>
      <c r="P1281" s="692"/>
      <c r="Q1281" s="692"/>
      <c r="R1281" s="692"/>
      <c r="S1281" s="692"/>
      <c r="T1281" s="692"/>
      <c r="U1281" s="692"/>
      <c r="V1281" s="692"/>
      <c r="W1281" s="692"/>
      <c r="X1281" s="692"/>
      <c r="Y1281" s="692"/>
      <c r="Z1281" s="692"/>
    </row>
    <row r="1282" spans="1:26" ht="25" customHeight="1">
      <c r="A1282" s="692"/>
      <c r="B1282" s="692"/>
      <c r="C1282" s="692"/>
      <c r="D1282" s="692"/>
      <c r="E1282" s="692"/>
      <c r="F1282" s="692"/>
      <c r="G1282" s="692"/>
      <c r="H1282" s="692"/>
      <c r="I1282" s="692"/>
      <c r="J1282" s="692"/>
      <c r="K1282" s="692"/>
      <c r="L1282" s="692"/>
      <c r="M1282" s="692"/>
      <c r="N1282" s="692"/>
      <c r="O1282" s="692"/>
      <c r="P1282" s="692"/>
      <c r="Q1282" s="692"/>
      <c r="R1282" s="692"/>
      <c r="S1282" s="692"/>
      <c r="T1282" s="692"/>
      <c r="U1282" s="692"/>
      <c r="V1282" s="692"/>
      <c r="W1282" s="692"/>
      <c r="X1282" s="692"/>
      <c r="Y1282" s="692"/>
      <c r="Z1282" s="692"/>
    </row>
    <row r="1283" spans="1:26" ht="25" customHeight="1">
      <c r="A1283" s="692"/>
      <c r="B1283" s="692"/>
      <c r="C1283" s="692"/>
      <c r="D1283" s="692"/>
      <c r="E1283" s="692"/>
      <c r="F1283" s="692"/>
      <c r="G1283" s="692"/>
      <c r="H1283" s="692"/>
      <c r="I1283" s="692"/>
      <c r="J1283" s="692"/>
      <c r="K1283" s="692"/>
      <c r="L1283" s="692"/>
      <c r="M1283" s="692"/>
      <c r="N1283" s="692"/>
      <c r="O1283" s="692"/>
      <c r="P1283" s="692"/>
      <c r="Q1283" s="692"/>
      <c r="R1283" s="692"/>
      <c r="S1283" s="692"/>
      <c r="T1283" s="692"/>
      <c r="U1283" s="692"/>
      <c r="V1283" s="692"/>
      <c r="W1283" s="692"/>
      <c r="X1283" s="692"/>
      <c r="Y1283" s="692"/>
      <c r="Z1283" s="692"/>
    </row>
    <row r="1284" spans="1:26" ht="25" customHeight="1">
      <c r="A1284" s="692"/>
      <c r="B1284" s="692"/>
      <c r="C1284" s="692"/>
      <c r="D1284" s="692"/>
      <c r="E1284" s="692"/>
      <c r="F1284" s="692"/>
      <c r="G1284" s="692"/>
      <c r="H1284" s="692"/>
      <c r="I1284" s="692"/>
      <c r="J1284" s="692"/>
      <c r="K1284" s="692"/>
      <c r="L1284" s="692"/>
      <c r="M1284" s="692"/>
      <c r="N1284" s="692"/>
      <c r="O1284" s="692"/>
      <c r="P1284" s="692"/>
      <c r="Q1284" s="692"/>
      <c r="R1284" s="692"/>
      <c r="S1284" s="692"/>
      <c r="T1284" s="692"/>
      <c r="U1284" s="692"/>
      <c r="V1284" s="692"/>
      <c r="W1284" s="692"/>
      <c r="X1284" s="692"/>
      <c r="Y1284" s="692"/>
      <c r="Z1284" s="692"/>
    </row>
    <row r="1285" spans="1:26" ht="25" customHeight="1">
      <c r="A1285" s="692"/>
      <c r="B1285" s="692"/>
      <c r="C1285" s="692"/>
      <c r="D1285" s="692"/>
      <c r="E1285" s="692"/>
      <c r="F1285" s="692"/>
      <c r="G1285" s="692"/>
      <c r="H1285" s="692"/>
      <c r="I1285" s="692"/>
      <c r="J1285" s="692"/>
      <c r="K1285" s="692"/>
      <c r="L1285" s="692"/>
      <c r="M1285" s="692"/>
      <c r="N1285" s="692"/>
      <c r="O1285" s="692"/>
      <c r="P1285" s="692"/>
      <c r="Q1285" s="692"/>
      <c r="R1285" s="692"/>
      <c r="S1285" s="692"/>
      <c r="T1285" s="692"/>
      <c r="U1285" s="692"/>
      <c r="V1285" s="692"/>
      <c r="W1285" s="692"/>
      <c r="X1285" s="692"/>
      <c r="Y1285" s="692"/>
      <c r="Z1285" s="692"/>
    </row>
    <row r="1286" spans="1:26" ht="25" customHeight="1">
      <c r="A1286" s="692"/>
      <c r="B1286" s="692"/>
      <c r="C1286" s="692"/>
      <c r="D1286" s="692"/>
      <c r="E1286" s="692"/>
      <c r="F1286" s="692"/>
      <c r="G1286" s="692"/>
      <c r="H1286" s="692"/>
      <c r="I1286" s="692"/>
      <c r="J1286" s="692"/>
      <c r="K1286" s="692"/>
      <c r="L1286" s="692"/>
      <c r="M1286" s="692"/>
      <c r="N1286" s="692"/>
      <c r="O1286" s="692"/>
      <c r="P1286" s="692"/>
      <c r="Q1286" s="692"/>
      <c r="R1286" s="692"/>
      <c r="S1286" s="692"/>
      <c r="T1286" s="692"/>
      <c r="U1286" s="692"/>
      <c r="V1286" s="692"/>
      <c r="W1286" s="692"/>
      <c r="X1286" s="692"/>
      <c r="Y1286" s="692"/>
      <c r="Z1286" s="692"/>
    </row>
    <row r="1287" spans="1:26" ht="25" customHeight="1">
      <c r="A1287" s="692"/>
      <c r="B1287" s="692"/>
      <c r="C1287" s="692"/>
      <c r="D1287" s="692"/>
      <c r="E1287" s="692"/>
      <c r="F1287" s="692"/>
      <c r="G1287" s="692"/>
      <c r="H1287" s="692"/>
      <c r="I1287" s="692"/>
      <c r="J1287" s="692"/>
      <c r="K1287" s="692"/>
      <c r="L1287" s="692"/>
      <c r="M1287" s="692"/>
      <c r="N1287" s="692"/>
      <c r="O1287" s="692"/>
      <c r="P1287" s="692"/>
      <c r="Q1287" s="692"/>
      <c r="R1287" s="692"/>
      <c r="S1287" s="692"/>
      <c r="T1287" s="692"/>
      <c r="U1287" s="692"/>
      <c r="V1287" s="692"/>
      <c r="W1287" s="692"/>
      <c r="X1287" s="692"/>
      <c r="Y1287" s="692"/>
      <c r="Z1287" s="692"/>
    </row>
    <row r="1288" spans="1:26" ht="25" customHeight="1">
      <c r="A1288" s="692"/>
      <c r="B1288" s="692"/>
      <c r="C1288" s="692"/>
      <c r="D1288" s="692"/>
      <c r="E1288" s="692"/>
      <c r="F1288" s="692"/>
      <c r="G1288" s="692"/>
      <c r="H1288" s="692"/>
      <c r="I1288" s="692"/>
      <c r="J1288" s="692"/>
      <c r="K1288" s="692"/>
      <c r="L1288" s="692"/>
      <c r="M1288" s="692"/>
      <c r="N1288" s="692"/>
      <c r="O1288" s="692"/>
      <c r="P1288" s="692"/>
      <c r="Q1288" s="692"/>
      <c r="R1288" s="692"/>
      <c r="S1288" s="692"/>
      <c r="T1288" s="692"/>
      <c r="U1288" s="692"/>
      <c r="V1288" s="692"/>
      <c r="W1288" s="692"/>
      <c r="X1288" s="692"/>
      <c r="Y1288" s="692"/>
      <c r="Z1288" s="692"/>
    </row>
    <row r="1289" spans="1:26" ht="25" customHeight="1">
      <c r="A1289" s="692"/>
      <c r="B1289" s="692"/>
      <c r="C1289" s="692"/>
      <c r="D1289" s="692"/>
      <c r="E1289" s="692"/>
      <c r="F1289" s="692"/>
      <c r="G1289" s="692"/>
      <c r="H1289" s="692"/>
      <c r="I1289" s="692"/>
      <c r="J1289" s="692"/>
      <c r="K1289" s="692"/>
      <c r="L1289" s="692"/>
      <c r="M1289" s="692"/>
      <c r="N1289" s="692"/>
      <c r="O1289" s="692"/>
      <c r="P1289" s="692"/>
      <c r="Q1289" s="692"/>
      <c r="R1289" s="692"/>
      <c r="S1289" s="692"/>
      <c r="T1289" s="692"/>
      <c r="U1289" s="692"/>
      <c r="V1289" s="692"/>
      <c r="W1289" s="692"/>
      <c r="X1289" s="692"/>
      <c r="Y1289" s="692"/>
      <c r="Z1289" s="692"/>
    </row>
    <row r="1290" spans="1:26" ht="25" customHeight="1">
      <c r="A1290" s="692"/>
      <c r="B1290" s="692"/>
      <c r="C1290" s="692"/>
      <c r="D1290" s="692"/>
      <c r="E1290" s="692"/>
      <c r="F1290" s="692"/>
      <c r="G1290" s="692"/>
      <c r="H1290" s="692"/>
      <c r="I1290" s="692"/>
      <c r="J1290" s="692"/>
      <c r="K1290" s="692"/>
      <c r="L1290" s="692"/>
      <c r="M1290" s="692"/>
      <c r="N1290" s="692"/>
      <c r="O1290" s="692"/>
      <c r="P1290" s="692"/>
      <c r="Q1290" s="692"/>
      <c r="R1290" s="692"/>
      <c r="S1290" s="692"/>
      <c r="T1290" s="692"/>
      <c r="U1290" s="692"/>
      <c r="V1290" s="692"/>
      <c r="W1290" s="692"/>
      <c r="X1290" s="692"/>
      <c r="Y1290" s="692"/>
      <c r="Z1290" s="692"/>
    </row>
    <row r="1291" spans="1:26" ht="25" customHeight="1">
      <c r="A1291" s="692"/>
      <c r="B1291" s="692"/>
      <c r="C1291" s="692"/>
      <c r="D1291" s="692"/>
      <c r="E1291" s="692"/>
      <c r="F1291" s="692"/>
      <c r="G1291" s="692"/>
      <c r="H1291" s="692"/>
      <c r="I1291" s="692"/>
      <c r="J1291" s="692"/>
      <c r="K1291" s="692"/>
      <c r="L1291" s="692"/>
      <c r="M1291" s="692"/>
      <c r="N1291" s="692"/>
      <c r="O1291" s="692"/>
      <c r="P1291" s="692"/>
      <c r="Q1291" s="692"/>
      <c r="R1291" s="692"/>
      <c r="S1291" s="692"/>
      <c r="T1291" s="692"/>
      <c r="U1291" s="692"/>
      <c r="V1291" s="692"/>
      <c r="W1291" s="692"/>
      <c r="X1291" s="692"/>
      <c r="Y1291" s="692"/>
      <c r="Z1291" s="692"/>
    </row>
    <row r="1292" spans="1:26" ht="25" customHeight="1">
      <c r="A1292" s="692"/>
      <c r="B1292" s="692"/>
      <c r="C1292" s="692"/>
      <c r="D1292" s="692"/>
      <c r="E1292" s="692"/>
      <c r="F1292" s="692"/>
      <c r="G1292" s="692"/>
      <c r="H1292" s="692"/>
      <c r="I1292" s="692"/>
      <c r="J1292" s="692"/>
      <c r="K1292" s="692"/>
      <c r="L1292" s="692"/>
      <c r="M1292" s="692"/>
      <c r="N1292" s="692"/>
      <c r="O1292" s="692"/>
      <c r="P1292" s="692"/>
      <c r="Q1292" s="692"/>
      <c r="R1292" s="692"/>
      <c r="S1292" s="692"/>
      <c r="T1292" s="692"/>
      <c r="U1292" s="692"/>
      <c r="V1292" s="692"/>
      <c r="W1292" s="692"/>
      <c r="X1292" s="692"/>
      <c r="Y1292" s="692"/>
      <c r="Z1292" s="692"/>
    </row>
    <row r="1293" spans="1:26" ht="25" customHeight="1">
      <c r="A1293" s="692"/>
      <c r="B1293" s="692"/>
      <c r="C1293" s="692"/>
      <c r="D1293" s="692"/>
      <c r="E1293" s="692"/>
      <c r="F1293" s="692"/>
      <c r="G1293" s="692"/>
      <c r="H1293" s="692"/>
      <c r="I1293" s="692"/>
      <c r="J1293" s="692"/>
      <c r="K1293" s="692"/>
      <c r="L1293" s="692"/>
      <c r="M1293" s="692"/>
      <c r="N1293" s="692"/>
      <c r="O1293" s="692"/>
      <c r="P1293" s="692"/>
      <c r="Q1293" s="692"/>
      <c r="R1293" s="692"/>
      <c r="S1293" s="692"/>
      <c r="T1293" s="692"/>
      <c r="U1293" s="692"/>
      <c r="V1293" s="692"/>
      <c r="W1293" s="692"/>
      <c r="X1293" s="692"/>
      <c r="Y1293" s="692"/>
      <c r="Z1293" s="692"/>
    </row>
    <row r="1294" spans="1:26" ht="25" customHeight="1">
      <c r="A1294" s="692"/>
      <c r="B1294" s="692"/>
      <c r="C1294" s="692"/>
      <c r="D1294" s="692"/>
      <c r="E1294" s="692"/>
      <c r="F1294" s="692"/>
      <c r="G1294" s="692"/>
      <c r="H1294" s="692"/>
      <c r="I1294" s="692"/>
      <c r="J1294" s="692"/>
      <c r="K1294" s="692"/>
      <c r="L1294" s="692"/>
      <c r="M1294" s="692"/>
      <c r="N1294" s="692"/>
      <c r="O1294" s="692"/>
      <c r="P1294" s="692"/>
      <c r="Q1294" s="692"/>
      <c r="R1294" s="692"/>
      <c r="S1294" s="692"/>
      <c r="T1294" s="692"/>
      <c r="U1294" s="692"/>
      <c r="V1294" s="692"/>
      <c r="W1294" s="692"/>
      <c r="X1294" s="692"/>
      <c r="Y1294" s="692"/>
      <c r="Z1294" s="692"/>
    </row>
    <row r="1295" spans="1:26" ht="25" customHeight="1">
      <c r="A1295" s="692"/>
      <c r="B1295" s="692"/>
      <c r="C1295" s="692"/>
      <c r="D1295" s="692"/>
      <c r="E1295" s="692"/>
      <c r="F1295" s="692"/>
      <c r="G1295" s="692"/>
      <c r="H1295" s="692"/>
      <c r="I1295" s="692"/>
      <c r="J1295" s="692"/>
      <c r="K1295" s="692"/>
      <c r="L1295" s="692"/>
      <c r="M1295" s="692"/>
      <c r="N1295" s="692"/>
      <c r="O1295" s="692"/>
      <c r="P1295" s="692"/>
      <c r="Q1295" s="692"/>
      <c r="R1295" s="692"/>
      <c r="S1295" s="692"/>
      <c r="T1295" s="692"/>
      <c r="U1295" s="692"/>
      <c r="V1295" s="692"/>
      <c r="W1295" s="692"/>
      <c r="X1295" s="692"/>
      <c r="Y1295" s="692"/>
      <c r="Z1295" s="692"/>
    </row>
    <row r="1296" spans="1:26" ht="25" customHeight="1">
      <c r="A1296" s="692"/>
      <c r="B1296" s="692"/>
      <c r="C1296" s="692"/>
      <c r="D1296" s="692"/>
      <c r="E1296" s="692"/>
      <c r="F1296" s="692"/>
      <c r="G1296" s="692"/>
      <c r="H1296" s="692"/>
      <c r="I1296" s="692"/>
      <c r="J1296" s="692"/>
      <c r="K1296" s="692"/>
      <c r="L1296" s="692"/>
      <c r="M1296" s="692"/>
      <c r="N1296" s="692"/>
      <c r="O1296" s="692"/>
      <c r="P1296" s="692"/>
      <c r="Q1296" s="692"/>
      <c r="R1296" s="692"/>
      <c r="S1296" s="692"/>
      <c r="T1296" s="692"/>
      <c r="U1296" s="692"/>
      <c r="V1296" s="692"/>
      <c r="W1296" s="692"/>
      <c r="X1296" s="692"/>
      <c r="Y1296" s="692"/>
      <c r="Z1296" s="692"/>
    </row>
    <row r="1297" spans="1:26" ht="25" customHeight="1">
      <c r="A1297" s="692"/>
      <c r="B1297" s="692"/>
      <c r="C1297" s="692"/>
      <c r="D1297" s="692"/>
      <c r="E1297" s="692"/>
      <c r="F1297" s="692"/>
      <c r="G1297" s="692"/>
      <c r="H1297" s="692"/>
      <c r="I1297" s="692"/>
      <c r="J1297" s="692"/>
      <c r="K1297" s="692"/>
      <c r="L1297" s="692"/>
      <c r="M1297" s="692"/>
      <c r="N1297" s="692"/>
      <c r="O1297" s="692"/>
      <c r="P1297" s="692"/>
      <c r="Q1297" s="692"/>
      <c r="R1297" s="692"/>
      <c r="S1297" s="692"/>
      <c r="T1297" s="692"/>
      <c r="U1297" s="692"/>
      <c r="V1297" s="692"/>
      <c r="W1297" s="692"/>
      <c r="X1297" s="692"/>
      <c r="Y1297" s="692"/>
      <c r="Z1297" s="692"/>
    </row>
    <row r="1298" spans="1:26" ht="25" customHeight="1">
      <c r="A1298" s="692"/>
      <c r="B1298" s="692"/>
      <c r="C1298" s="692"/>
      <c r="D1298" s="692"/>
      <c r="E1298" s="692"/>
      <c r="F1298" s="692"/>
      <c r="G1298" s="692"/>
      <c r="H1298" s="692"/>
      <c r="I1298" s="692"/>
      <c r="J1298" s="692"/>
      <c r="K1298" s="692"/>
      <c r="L1298" s="692"/>
      <c r="M1298" s="692"/>
      <c r="N1298" s="692"/>
      <c r="O1298" s="692"/>
      <c r="P1298" s="692"/>
      <c r="Q1298" s="692"/>
      <c r="R1298" s="692"/>
      <c r="S1298" s="692"/>
      <c r="T1298" s="692"/>
      <c r="U1298" s="692"/>
      <c r="V1298" s="692"/>
      <c r="W1298" s="692"/>
      <c r="X1298" s="692"/>
      <c r="Y1298" s="692"/>
      <c r="Z1298" s="692"/>
    </row>
    <row r="1299" spans="1:26" ht="25" customHeight="1">
      <c r="A1299" s="692"/>
      <c r="B1299" s="692"/>
      <c r="C1299" s="692"/>
      <c r="D1299" s="692"/>
      <c r="E1299" s="692"/>
      <c r="F1299" s="692"/>
      <c r="G1299" s="692"/>
      <c r="H1299" s="692"/>
      <c r="I1299" s="692"/>
      <c r="J1299" s="692"/>
      <c r="K1299" s="692"/>
      <c r="L1299" s="692"/>
      <c r="M1299" s="692"/>
      <c r="N1299" s="692"/>
      <c r="O1299" s="692"/>
      <c r="P1299" s="692"/>
      <c r="Q1299" s="692"/>
      <c r="R1299" s="692"/>
      <c r="S1299" s="692"/>
      <c r="T1299" s="692"/>
      <c r="U1299" s="692"/>
      <c r="V1299" s="692"/>
      <c r="W1299" s="692"/>
      <c r="X1299" s="692"/>
      <c r="Y1299" s="692"/>
      <c r="Z1299" s="692"/>
    </row>
    <row r="1300" spans="1:26" ht="25" customHeight="1">
      <c r="A1300" s="692"/>
      <c r="B1300" s="692"/>
      <c r="C1300" s="692"/>
      <c r="D1300" s="692"/>
      <c r="E1300" s="692"/>
      <c r="F1300" s="692"/>
      <c r="G1300" s="692"/>
      <c r="H1300" s="692"/>
      <c r="I1300" s="692"/>
      <c r="J1300" s="692"/>
      <c r="K1300" s="692"/>
      <c r="L1300" s="692"/>
      <c r="M1300" s="692"/>
      <c r="N1300" s="692"/>
      <c r="O1300" s="692"/>
      <c r="P1300" s="692"/>
      <c r="Q1300" s="692"/>
      <c r="R1300" s="692"/>
      <c r="S1300" s="692"/>
      <c r="T1300" s="692"/>
      <c r="U1300" s="692"/>
      <c r="V1300" s="692"/>
      <c r="W1300" s="692"/>
      <c r="X1300" s="692"/>
      <c r="Y1300" s="692"/>
      <c r="Z1300" s="692"/>
    </row>
    <row r="1301" spans="1:26" ht="25" customHeight="1">
      <c r="A1301" s="692"/>
      <c r="B1301" s="692"/>
      <c r="C1301" s="692"/>
      <c r="D1301" s="692"/>
      <c r="E1301" s="692"/>
      <c r="F1301" s="692"/>
      <c r="G1301" s="692"/>
      <c r="H1301" s="692"/>
      <c r="I1301" s="692"/>
      <c r="J1301" s="692"/>
      <c r="K1301" s="692"/>
      <c r="L1301" s="692"/>
      <c r="M1301" s="692"/>
      <c r="N1301" s="692"/>
      <c r="O1301" s="692"/>
      <c r="P1301" s="692"/>
      <c r="Q1301" s="692"/>
      <c r="R1301" s="692"/>
      <c r="S1301" s="692"/>
      <c r="T1301" s="692"/>
      <c r="U1301" s="692"/>
      <c r="V1301" s="692"/>
      <c r="W1301" s="692"/>
      <c r="X1301" s="692"/>
      <c r="Y1301" s="692"/>
      <c r="Z1301" s="692"/>
    </row>
    <row r="1302" spans="1:26" ht="25" customHeight="1">
      <c r="A1302" s="692"/>
      <c r="B1302" s="692"/>
      <c r="C1302" s="692"/>
      <c r="D1302" s="692"/>
      <c r="E1302" s="692"/>
      <c r="F1302" s="692"/>
      <c r="G1302" s="692"/>
      <c r="H1302" s="692"/>
      <c r="I1302" s="692"/>
      <c r="J1302" s="692"/>
      <c r="K1302" s="692"/>
      <c r="L1302" s="692"/>
      <c r="M1302" s="692"/>
      <c r="N1302" s="692"/>
      <c r="O1302" s="692"/>
      <c r="P1302" s="692"/>
      <c r="Q1302" s="692"/>
      <c r="R1302" s="692"/>
      <c r="S1302" s="692"/>
      <c r="T1302" s="692"/>
      <c r="U1302" s="692"/>
      <c r="V1302" s="692"/>
      <c r="W1302" s="692"/>
      <c r="X1302" s="692"/>
      <c r="Y1302" s="692"/>
      <c r="Z1302" s="692"/>
    </row>
    <row r="1303" spans="1:26" ht="25" customHeight="1">
      <c r="A1303" s="692"/>
      <c r="B1303" s="692"/>
      <c r="C1303" s="692"/>
      <c r="D1303" s="692"/>
      <c r="E1303" s="692"/>
      <c r="F1303" s="692"/>
      <c r="G1303" s="692"/>
      <c r="H1303" s="692"/>
      <c r="I1303" s="692"/>
      <c r="J1303" s="692"/>
      <c r="K1303" s="692"/>
      <c r="L1303" s="692"/>
      <c r="M1303" s="692"/>
      <c r="N1303" s="692"/>
      <c r="O1303" s="692"/>
      <c r="P1303" s="692"/>
      <c r="Q1303" s="692"/>
      <c r="R1303" s="692"/>
      <c r="S1303" s="692"/>
      <c r="T1303" s="692"/>
      <c r="U1303" s="692"/>
      <c r="V1303" s="692"/>
      <c r="W1303" s="692"/>
      <c r="X1303" s="692"/>
      <c r="Y1303" s="692"/>
      <c r="Z1303" s="692"/>
    </row>
    <row r="1304" spans="1:26" ht="25" customHeight="1">
      <c r="A1304" s="692"/>
      <c r="B1304" s="692"/>
      <c r="C1304" s="692"/>
      <c r="D1304" s="692"/>
      <c r="E1304" s="692"/>
      <c r="F1304" s="692"/>
      <c r="G1304" s="692"/>
      <c r="H1304" s="692"/>
      <c r="I1304" s="692"/>
      <c r="J1304" s="692"/>
      <c r="K1304" s="692"/>
      <c r="L1304" s="692"/>
      <c r="M1304" s="692"/>
      <c r="N1304" s="692"/>
      <c r="O1304" s="692"/>
      <c r="P1304" s="692"/>
      <c r="Q1304" s="692"/>
      <c r="R1304" s="692"/>
      <c r="S1304" s="692"/>
      <c r="T1304" s="692"/>
      <c r="U1304" s="692"/>
      <c r="V1304" s="692"/>
      <c r="W1304" s="692"/>
      <c r="X1304" s="692"/>
      <c r="Y1304" s="692"/>
      <c r="Z1304" s="692"/>
    </row>
    <row r="1305" spans="1:26" ht="25" customHeight="1">
      <c r="A1305" s="692"/>
      <c r="B1305" s="692"/>
      <c r="C1305" s="692"/>
      <c r="D1305" s="692"/>
      <c r="E1305" s="692"/>
      <c r="F1305" s="692"/>
      <c r="G1305" s="692"/>
      <c r="H1305" s="692"/>
      <c r="I1305" s="692"/>
      <c r="J1305" s="692"/>
      <c r="K1305" s="692"/>
      <c r="L1305" s="692"/>
      <c r="M1305" s="692"/>
      <c r="N1305" s="692"/>
      <c r="O1305" s="692"/>
      <c r="P1305" s="692"/>
      <c r="Q1305" s="692"/>
      <c r="R1305" s="692"/>
      <c r="S1305" s="692"/>
      <c r="T1305" s="692"/>
      <c r="U1305" s="692"/>
      <c r="V1305" s="692"/>
      <c r="W1305" s="692"/>
      <c r="X1305" s="692"/>
      <c r="Y1305" s="692"/>
      <c r="Z1305" s="692"/>
    </row>
    <row r="1306" spans="1:26" ht="25" customHeight="1">
      <c r="A1306" s="692"/>
      <c r="B1306" s="692"/>
      <c r="C1306" s="692"/>
      <c r="D1306" s="692"/>
      <c r="E1306" s="692"/>
      <c r="F1306" s="692"/>
      <c r="G1306" s="692"/>
      <c r="H1306" s="692"/>
      <c r="I1306" s="692"/>
      <c r="J1306" s="692"/>
      <c r="K1306" s="692"/>
      <c r="L1306" s="692"/>
      <c r="M1306" s="692"/>
      <c r="N1306" s="692"/>
      <c r="O1306" s="692"/>
      <c r="P1306" s="692"/>
      <c r="Q1306" s="692"/>
      <c r="R1306" s="692"/>
      <c r="S1306" s="692"/>
      <c r="T1306" s="692"/>
      <c r="U1306" s="692"/>
      <c r="V1306" s="692"/>
      <c r="W1306" s="692"/>
      <c r="X1306" s="692"/>
      <c r="Y1306" s="692"/>
      <c r="Z1306" s="692"/>
    </row>
    <row r="1307" spans="1:26" ht="25" customHeight="1">
      <c r="A1307" s="692"/>
      <c r="B1307" s="692"/>
      <c r="C1307" s="692"/>
      <c r="D1307" s="692"/>
      <c r="E1307" s="692"/>
      <c r="F1307" s="692"/>
      <c r="G1307" s="692"/>
      <c r="H1307" s="692"/>
      <c r="I1307" s="692"/>
      <c r="J1307" s="692"/>
      <c r="K1307" s="692"/>
      <c r="L1307" s="692"/>
      <c r="M1307" s="692"/>
      <c r="N1307" s="692"/>
      <c r="O1307" s="692"/>
      <c r="P1307" s="692"/>
      <c r="Q1307" s="692"/>
      <c r="R1307" s="692"/>
      <c r="S1307" s="692"/>
      <c r="T1307" s="692"/>
      <c r="U1307" s="692"/>
      <c r="V1307" s="692"/>
      <c r="W1307" s="692"/>
      <c r="X1307" s="692"/>
      <c r="Y1307" s="692"/>
      <c r="Z1307" s="692"/>
    </row>
    <row r="1308" spans="1:26" ht="25" customHeight="1">
      <c r="A1308" s="692"/>
      <c r="B1308" s="692"/>
      <c r="C1308" s="692"/>
      <c r="D1308" s="692"/>
      <c r="E1308" s="692"/>
      <c r="F1308" s="692"/>
      <c r="G1308" s="692"/>
      <c r="H1308" s="692"/>
      <c r="I1308" s="692"/>
      <c r="J1308" s="692"/>
      <c r="K1308" s="692"/>
      <c r="L1308" s="692"/>
      <c r="M1308" s="692"/>
      <c r="N1308" s="692"/>
      <c r="O1308" s="692"/>
      <c r="P1308" s="692"/>
      <c r="Q1308" s="692"/>
      <c r="R1308" s="692"/>
      <c r="S1308" s="692"/>
      <c r="T1308" s="692"/>
      <c r="U1308" s="692"/>
      <c r="V1308" s="692"/>
      <c r="W1308" s="692"/>
      <c r="X1308" s="692"/>
      <c r="Y1308" s="692"/>
      <c r="Z1308" s="692"/>
    </row>
    <row r="1309" spans="1:26" ht="25" customHeight="1">
      <c r="A1309" s="692"/>
      <c r="B1309" s="692"/>
      <c r="C1309" s="692"/>
      <c r="D1309" s="692"/>
      <c r="E1309" s="692"/>
      <c r="F1309" s="692"/>
      <c r="G1309" s="692"/>
      <c r="H1309" s="692"/>
      <c r="I1309" s="692"/>
      <c r="J1309" s="692"/>
      <c r="K1309" s="692"/>
      <c r="L1309" s="692"/>
      <c r="M1309" s="692"/>
      <c r="N1309" s="692"/>
      <c r="O1309" s="692"/>
      <c r="P1309" s="692"/>
      <c r="Q1309" s="692"/>
      <c r="R1309" s="692"/>
      <c r="S1309" s="692"/>
      <c r="T1309" s="692"/>
      <c r="U1309" s="692"/>
      <c r="V1309" s="692"/>
      <c r="W1309" s="692"/>
      <c r="X1309" s="692"/>
      <c r="Y1309" s="692"/>
      <c r="Z1309" s="692"/>
    </row>
    <row r="1310" spans="1:26" ht="25" customHeight="1">
      <c r="A1310" s="692"/>
      <c r="B1310" s="692"/>
      <c r="C1310" s="692"/>
      <c r="D1310" s="692"/>
      <c r="E1310" s="692"/>
      <c r="F1310" s="692"/>
      <c r="G1310" s="692"/>
      <c r="H1310" s="692"/>
      <c r="I1310" s="692"/>
      <c r="J1310" s="692"/>
      <c r="K1310" s="692"/>
      <c r="L1310" s="692"/>
      <c r="M1310" s="692"/>
      <c r="N1310" s="692"/>
      <c r="O1310" s="692"/>
      <c r="P1310" s="692"/>
      <c r="Q1310" s="692"/>
      <c r="R1310" s="692"/>
      <c r="S1310" s="692"/>
      <c r="T1310" s="692"/>
      <c r="U1310" s="692"/>
      <c r="V1310" s="692"/>
      <c r="W1310" s="692"/>
      <c r="X1310" s="692"/>
      <c r="Y1310" s="692"/>
      <c r="Z1310" s="692"/>
    </row>
    <row r="1311" spans="1:26" ht="25" customHeight="1">
      <c r="A1311" s="692"/>
      <c r="B1311" s="692"/>
      <c r="C1311" s="692"/>
      <c r="D1311" s="692"/>
      <c r="E1311" s="692"/>
      <c r="F1311" s="692"/>
      <c r="G1311" s="692"/>
      <c r="H1311" s="692"/>
      <c r="I1311" s="692"/>
      <c r="J1311" s="692"/>
      <c r="K1311" s="692"/>
      <c r="L1311" s="692"/>
      <c r="M1311" s="692"/>
      <c r="N1311" s="692"/>
      <c r="O1311" s="692"/>
      <c r="P1311" s="692"/>
      <c r="Q1311" s="692"/>
      <c r="R1311" s="692"/>
      <c r="S1311" s="692"/>
      <c r="T1311" s="692"/>
      <c r="U1311" s="692"/>
      <c r="V1311" s="692"/>
      <c r="W1311" s="692"/>
      <c r="X1311" s="692"/>
      <c r="Y1311" s="692"/>
      <c r="Z1311" s="692"/>
    </row>
    <row r="1312" spans="1:26" ht="25" customHeight="1">
      <c r="A1312" s="692"/>
      <c r="B1312" s="692"/>
      <c r="C1312" s="692"/>
      <c r="D1312" s="692"/>
      <c r="E1312" s="692"/>
      <c r="F1312" s="692"/>
      <c r="G1312" s="692"/>
      <c r="H1312" s="692"/>
      <c r="I1312" s="692"/>
      <c r="J1312" s="692"/>
      <c r="K1312" s="692"/>
      <c r="L1312" s="692"/>
      <c r="M1312" s="692"/>
      <c r="N1312" s="692"/>
      <c r="O1312" s="692"/>
      <c r="P1312" s="692"/>
      <c r="Q1312" s="692"/>
      <c r="R1312" s="692"/>
      <c r="S1312" s="692"/>
      <c r="T1312" s="692"/>
      <c r="U1312" s="692"/>
      <c r="V1312" s="692"/>
      <c r="W1312" s="692"/>
      <c r="X1312" s="692"/>
      <c r="Y1312" s="692"/>
      <c r="Z1312" s="692"/>
    </row>
    <row r="1313" spans="1:26" ht="25" customHeight="1">
      <c r="A1313" s="692"/>
      <c r="B1313" s="692"/>
      <c r="C1313" s="692"/>
      <c r="D1313" s="692"/>
      <c r="E1313" s="692"/>
      <c r="F1313" s="692"/>
      <c r="G1313" s="692"/>
      <c r="H1313" s="692"/>
      <c r="I1313" s="692"/>
      <c r="J1313" s="692"/>
      <c r="K1313" s="692"/>
      <c r="L1313" s="692"/>
      <c r="M1313" s="692"/>
      <c r="N1313" s="692"/>
      <c r="O1313" s="692"/>
      <c r="P1313" s="692"/>
      <c r="Q1313" s="692"/>
      <c r="R1313" s="692"/>
      <c r="S1313" s="692"/>
      <c r="T1313" s="692"/>
      <c r="U1313" s="692"/>
      <c r="V1313" s="692"/>
      <c r="W1313" s="692"/>
      <c r="X1313" s="692"/>
      <c r="Y1313" s="692"/>
      <c r="Z1313" s="692"/>
    </row>
    <row r="1314" spans="1:26" ht="25" customHeight="1">
      <c r="A1314" s="692"/>
      <c r="B1314" s="692"/>
      <c r="C1314" s="692"/>
      <c r="D1314" s="692"/>
      <c r="E1314" s="692"/>
      <c r="F1314" s="692"/>
      <c r="G1314" s="692"/>
      <c r="H1314" s="692"/>
      <c r="I1314" s="692"/>
      <c r="J1314" s="692"/>
      <c r="K1314" s="692"/>
      <c r="L1314" s="692"/>
      <c r="M1314" s="692"/>
      <c r="N1314" s="692"/>
      <c r="O1314" s="692"/>
      <c r="P1314" s="692"/>
      <c r="Q1314" s="692"/>
      <c r="R1314" s="692"/>
      <c r="S1314" s="692"/>
      <c r="T1314" s="692"/>
      <c r="U1314" s="692"/>
      <c r="V1314" s="692"/>
      <c r="W1314" s="692"/>
      <c r="X1314" s="692"/>
      <c r="Y1314" s="692"/>
      <c r="Z1314" s="692"/>
    </row>
    <row r="1315" spans="1:26" ht="25" customHeight="1">
      <c r="A1315" s="692"/>
      <c r="B1315" s="692"/>
      <c r="C1315" s="692"/>
      <c r="D1315" s="692"/>
      <c r="E1315" s="692"/>
      <c r="F1315" s="692"/>
      <c r="G1315" s="692"/>
      <c r="H1315" s="692"/>
      <c r="I1315" s="692"/>
      <c r="J1315" s="692"/>
      <c r="K1315" s="692"/>
      <c r="L1315" s="692"/>
      <c r="M1315" s="692"/>
      <c r="N1315" s="692"/>
      <c r="O1315" s="692"/>
      <c r="P1315" s="692"/>
      <c r="Q1315" s="692"/>
      <c r="R1315" s="692"/>
      <c r="S1315" s="692"/>
      <c r="T1315" s="692"/>
      <c r="U1315" s="692"/>
      <c r="V1315" s="692"/>
      <c r="W1315" s="692"/>
      <c r="X1315" s="692"/>
      <c r="Y1315" s="692"/>
      <c r="Z1315" s="692"/>
    </row>
    <row r="1316" spans="1:26" ht="25" customHeight="1">
      <c r="A1316" s="692"/>
      <c r="B1316" s="692"/>
      <c r="C1316" s="692"/>
      <c r="D1316" s="692"/>
      <c r="E1316" s="692"/>
      <c r="F1316" s="692"/>
      <c r="G1316" s="692"/>
      <c r="H1316" s="692"/>
      <c r="I1316" s="692"/>
      <c r="J1316" s="692"/>
      <c r="K1316" s="692"/>
      <c r="L1316" s="692"/>
      <c r="M1316" s="692"/>
      <c r="N1316" s="692"/>
      <c r="O1316" s="692"/>
      <c r="P1316" s="692"/>
      <c r="Q1316" s="692"/>
      <c r="R1316" s="692"/>
      <c r="S1316" s="692"/>
      <c r="T1316" s="692"/>
      <c r="U1316" s="692"/>
      <c r="V1316" s="692"/>
      <c r="W1316" s="692"/>
      <c r="X1316" s="692"/>
      <c r="Y1316" s="692"/>
      <c r="Z1316" s="692"/>
    </row>
    <row r="1317" spans="1:26" ht="25" customHeight="1">
      <c r="A1317" s="692"/>
      <c r="B1317" s="692"/>
      <c r="C1317" s="692"/>
      <c r="D1317" s="692"/>
      <c r="E1317" s="692"/>
      <c r="F1317" s="692"/>
      <c r="G1317" s="692"/>
      <c r="H1317" s="692"/>
      <c r="I1317" s="692"/>
      <c r="J1317" s="692"/>
      <c r="K1317" s="692"/>
      <c r="L1317" s="692"/>
      <c r="M1317" s="692"/>
      <c r="N1317" s="692"/>
      <c r="O1317" s="692"/>
      <c r="P1317" s="692"/>
      <c r="Q1317" s="692"/>
      <c r="R1317" s="692"/>
      <c r="S1317" s="692"/>
      <c r="T1317" s="692"/>
      <c r="U1317" s="692"/>
      <c r="V1317" s="692"/>
      <c r="W1317" s="692"/>
      <c r="X1317" s="692"/>
      <c r="Y1317" s="692"/>
      <c r="Z1317" s="692"/>
    </row>
    <row r="1318" spans="1:26" ht="25" customHeight="1">
      <c r="A1318" s="692"/>
      <c r="B1318" s="692"/>
      <c r="C1318" s="692"/>
      <c r="D1318" s="692"/>
      <c r="E1318" s="692"/>
      <c r="F1318" s="692"/>
      <c r="G1318" s="692"/>
      <c r="H1318" s="692"/>
      <c r="I1318" s="692"/>
      <c r="J1318" s="692"/>
      <c r="K1318" s="692"/>
      <c r="L1318" s="692"/>
      <c r="M1318" s="692"/>
      <c r="N1318" s="692"/>
      <c r="O1318" s="692"/>
      <c r="P1318" s="692"/>
      <c r="Q1318" s="692"/>
      <c r="R1318" s="692"/>
      <c r="S1318" s="692"/>
      <c r="T1318" s="692"/>
      <c r="U1318" s="692"/>
      <c r="V1318" s="692"/>
      <c r="W1318" s="692"/>
      <c r="X1318" s="692"/>
      <c r="Y1318" s="692"/>
      <c r="Z1318" s="692"/>
    </row>
    <row r="1319" spans="1:26" ht="25" customHeight="1">
      <c r="A1319" s="692"/>
      <c r="B1319" s="692"/>
      <c r="C1319" s="692"/>
      <c r="D1319" s="692"/>
      <c r="E1319" s="692"/>
      <c r="F1319" s="692"/>
      <c r="G1319" s="692"/>
      <c r="H1319" s="692"/>
      <c r="I1319" s="692"/>
      <c r="J1319" s="692"/>
      <c r="K1319" s="692"/>
      <c r="L1319" s="692"/>
      <c r="M1319" s="692"/>
      <c r="N1319" s="692"/>
      <c r="O1319" s="692"/>
      <c r="P1319" s="692"/>
      <c r="Q1319" s="692"/>
      <c r="R1319" s="692"/>
      <c r="S1319" s="692"/>
      <c r="T1319" s="692"/>
      <c r="U1319" s="692"/>
      <c r="V1319" s="692"/>
      <c r="W1319" s="692"/>
      <c r="X1319" s="692"/>
      <c r="Y1319" s="692"/>
      <c r="Z1319" s="692"/>
    </row>
    <row r="1320" spans="1:26" ht="25" customHeight="1">
      <c r="A1320" s="692"/>
      <c r="B1320" s="692"/>
      <c r="C1320" s="692"/>
      <c r="D1320" s="692"/>
      <c r="E1320" s="692"/>
      <c r="F1320" s="692"/>
      <c r="G1320" s="692"/>
      <c r="H1320" s="692"/>
      <c r="I1320" s="692"/>
      <c r="J1320" s="692"/>
      <c r="K1320" s="692"/>
      <c r="L1320" s="692"/>
      <c r="M1320" s="692"/>
      <c r="N1320" s="692"/>
      <c r="O1320" s="692"/>
      <c r="P1320" s="692"/>
      <c r="Q1320" s="692"/>
      <c r="R1320" s="692"/>
      <c r="S1320" s="692"/>
      <c r="T1320" s="692"/>
      <c r="U1320" s="692"/>
      <c r="V1320" s="692"/>
      <c r="W1320" s="692"/>
      <c r="X1320" s="692"/>
      <c r="Y1320" s="692"/>
      <c r="Z1320" s="692"/>
    </row>
    <row r="1321" spans="1:26" ht="25" customHeight="1">
      <c r="A1321" s="692"/>
      <c r="B1321" s="692"/>
      <c r="C1321" s="692"/>
      <c r="D1321" s="692"/>
      <c r="E1321" s="692"/>
      <c r="F1321" s="692"/>
      <c r="G1321" s="692"/>
      <c r="H1321" s="692"/>
      <c r="I1321" s="692"/>
      <c r="J1321" s="692"/>
      <c r="K1321" s="692"/>
      <c r="L1321" s="692"/>
      <c r="M1321" s="692"/>
      <c r="N1321" s="692"/>
      <c r="O1321" s="692"/>
      <c r="P1321" s="692"/>
      <c r="Q1321" s="692"/>
      <c r="R1321" s="692"/>
      <c r="S1321" s="692"/>
      <c r="T1321" s="692"/>
      <c r="U1321" s="692"/>
      <c r="V1321" s="692"/>
      <c r="W1321" s="692"/>
      <c r="X1321" s="692"/>
      <c r="Y1321" s="692"/>
      <c r="Z1321" s="692"/>
    </row>
    <row r="1322" spans="1:26" ht="25" customHeight="1">
      <c r="A1322" s="692"/>
      <c r="B1322" s="692"/>
      <c r="C1322" s="692"/>
      <c r="D1322" s="692"/>
      <c r="E1322" s="692"/>
      <c r="F1322" s="692"/>
      <c r="G1322" s="692"/>
      <c r="H1322" s="692"/>
      <c r="I1322" s="692"/>
      <c r="J1322" s="692"/>
      <c r="K1322" s="692"/>
      <c r="L1322" s="692"/>
      <c r="M1322" s="692"/>
      <c r="N1322" s="692"/>
      <c r="O1322" s="692"/>
      <c r="P1322" s="692"/>
      <c r="Q1322" s="692"/>
      <c r="R1322" s="692"/>
      <c r="S1322" s="692"/>
      <c r="T1322" s="692"/>
      <c r="U1322" s="692"/>
      <c r="V1322" s="692"/>
      <c r="W1322" s="692"/>
      <c r="X1322" s="692"/>
      <c r="Y1322" s="692"/>
      <c r="Z1322" s="692"/>
    </row>
    <row r="1323" spans="1:26" ht="25" customHeight="1">
      <c r="A1323" s="692"/>
      <c r="B1323" s="692"/>
      <c r="C1323" s="692"/>
      <c r="D1323" s="692"/>
      <c r="E1323" s="692"/>
      <c r="F1323" s="692"/>
      <c r="G1323" s="692"/>
      <c r="H1323" s="692"/>
      <c r="I1323" s="692"/>
      <c r="J1323" s="692"/>
      <c r="K1323" s="692"/>
      <c r="L1323" s="692"/>
      <c r="M1323" s="692"/>
      <c r="N1323" s="692"/>
      <c r="O1323" s="692"/>
      <c r="P1323" s="692"/>
      <c r="Q1323" s="692"/>
      <c r="R1323" s="692"/>
      <c r="S1323" s="692"/>
      <c r="T1323" s="692"/>
      <c r="U1323" s="692"/>
      <c r="V1323" s="692"/>
      <c r="W1323" s="692"/>
      <c r="X1323" s="692"/>
      <c r="Y1323" s="692"/>
      <c r="Z1323" s="692"/>
    </row>
    <row r="1324" spans="1:26" ht="25" customHeight="1">
      <c r="A1324" s="692"/>
      <c r="B1324" s="692"/>
      <c r="C1324" s="692"/>
      <c r="D1324" s="692"/>
      <c r="E1324" s="692"/>
      <c r="F1324" s="692"/>
      <c r="G1324" s="692"/>
      <c r="H1324" s="692"/>
      <c r="I1324" s="692"/>
      <c r="J1324" s="692"/>
      <c r="K1324" s="692"/>
      <c r="L1324" s="692"/>
      <c r="M1324" s="692"/>
      <c r="N1324" s="692"/>
      <c r="O1324" s="692"/>
      <c r="P1324" s="692"/>
      <c r="Q1324" s="692"/>
      <c r="R1324" s="692"/>
      <c r="S1324" s="692"/>
      <c r="T1324" s="692"/>
      <c r="U1324" s="692"/>
      <c r="V1324" s="692"/>
      <c r="W1324" s="692"/>
      <c r="X1324" s="692"/>
      <c r="Y1324" s="692"/>
      <c r="Z1324" s="692"/>
    </row>
    <row r="1325" spans="1:26" ht="25" customHeight="1">
      <c r="A1325" s="692"/>
      <c r="B1325" s="692"/>
      <c r="C1325" s="692"/>
      <c r="D1325" s="692"/>
      <c r="E1325" s="692"/>
      <c r="F1325" s="692"/>
      <c r="G1325" s="692"/>
      <c r="H1325" s="692"/>
      <c r="I1325" s="692"/>
      <c r="J1325" s="692"/>
      <c r="K1325" s="692"/>
      <c r="L1325" s="692"/>
      <c r="M1325" s="692"/>
      <c r="N1325" s="692"/>
      <c r="O1325" s="692"/>
      <c r="P1325" s="692"/>
      <c r="Q1325" s="692"/>
      <c r="R1325" s="692"/>
      <c r="S1325" s="692"/>
      <c r="T1325" s="692"/>
      <c r="U1325" s="692"/>
      <c r="V1325" s="692"/>
      <c r="W1325" s="692"/>
      <c r="X1325" s="692"/>
      <c r="Y1325" s="692"/>
      <c r="Z1325" s="692"/>
    </row>
    <row r="1326" spans="1:26" ht="25" customHeight="1">
      <c r="A1326" s="692"/>
      <c r="B1326" s="692"/>
      <c r="C1326" s="692"/>
      <c r="D1326" s="692"/>
      <c r="E1326" s="692"/>
      <c r="F1326" s="692"/>
      <c r="G1326" s="692"/>
      <c r="H1326" s="692"/>
      <c r="I1326" s="692"/>
      <c r="J1326" s="692"/>
      <c r="K1326" s="692"/>
      <c r="L1326" s="692"/>
      <c r="M1326" s="692"/>
      <c r="N1326" s="692"/>
      <c r="O1326" s="692"/>
      <c r="P1326" s="692"/>
      <c r="Q1326" s="692"/>
      <c r="R1326" s="692"/>
      <c r="S1326" s="692"/>
      <c r="T1326" s="692"/>
      <c r="U1326" s="692"/>
      <c r="V1326" s="692"/>
      <c r="W1326" s="692"/>
      <c r="X1326" s="692"/>
      <c r="Y1326" s="692"/>
      <c r="Z1326" s="692"/>
    </row>
    <row r="1327" spans="1:26" ht="25" customHeight="1">
      <c r="A1327" s="692"/>
      <c r="B1327" s="692"/>
      <c r="C1327" s="692"/>
      <c r="D1327" s="692"/>
      <c r="E1327" s="692"/>
      <c r="F1327" s="692"/>
      <c r="G1327" s="692"/>
      <c r="H1327" s="692"/>
      <c r="I1327" s="692"/>
      <c r="J1327" s="692"/>
      <c r="K1327" s="692"/>
      <c r="L1327" s="692"/>
      <c r="M1327" s="692"/>
      <c r="N1327" s="692"/>
      <c r="O1327" s="692"/>
      <c r="P1327" s="692"/>
      <c r="Q1327" s="692"/>
      <c r="R1327" s="692"/>
      <c r="S1327" s="692"/>
      <c r="T1327" s="692"/>
      <c r="U1327" s="692"/>
      <c r="V1327" s="692"/>
      <c r="W1327" s="692"/>
      <c r="X1327" s="692"/>
      <c r="Y1327" s="692"/>
      <c r="Z1327" s="692"/>
    </row>
    <row r="1328" spans="1:26" ht="25" customHeight="1">
      <c r="A1328" s="692"/>
      <c r="B1328" s="692"/>
      <c r="C1328" s="692"/>
      <c r="D1328" s="692"/>
      <c r="E1328" s="692"/>
      <c r="F1328" s="692"/>
      <c r="G1328" s="692"/>
      <c r="H1328" s="692"/>
      <c r="I1328" s="692"/>
      <c r="J1328" s="692"/>
      <c r="K1328" s="692"/>
      <c r="L1328" s="692"/>
      <c r="M1328" s="692"/>
      <c r="N1328" s="692"/>
      <c r="O1328" s="692"/>
      <c r="P1328" s="692"/>
      <c r="Q1328" s="692"/>
      <c r="R1328" s="692"/>
      <c r="S1328" s="692"/>
      <c r="T1328" s="692"/>
      <c r="U1328" s="692"/>
      <c r="V1328" s="692"/>
      <c r="W1328" s="692"/>
      <c r="X1328" s="692"/>
      <c r="Y1328" s="692"/>
      <c r="Z1328" s="692"/>
    </row>
    <row r="1329" spans="1:26" ht="25" customHeight="1">
      <c r="A1329" s="692"/>
      <c r="B1329" s="692"/>
      <c r="C1329" s="692"/>
      <c r="D1329" s="692"/>
      <c r="E1329" s="692"/>
      <c r="F1329" s="692"/>
      <c r="G1329" s="692"/>
      <c r="H1329" s="692"/>
      <c r="I1329" s="692"/>
      <c r="J1329" s="692"/>
      <c r="K1329" s="692"/>
      <c r="L1329" s="692"/>
      <c r="M1329" s="692"/>
      <c r="N1329" s="692"/>
      <c r="O1329" s="692"/>
      <c r="P1329" s="692"/>
      <c r="Q1329" s="692"/>
      <c r="R1329" s="692"/>
      <c r="S1329" s="692"/>
      <c r="T1329" s="692"/>
      <c r="U1329" s="692"/>
      <c r="V1329" s="692"/>
      <c r="W1329" s="692"/>
      <c r="X1329" s="692"/>
      <c r="Y1329" s="692"/>
      <c r="Z1329" s="692"/>
    </row>
    <row r="1330" spans="1:26" ht="25" customHeight="1">
      <c r="A1330" s="692"/>
      <c r="B1330" s="692"/>
      <c r="C1330" s="692"/>
      <c r="D1330" s="692"/>
      <c r="E1330" s="692"/>
      <c r="F1330" s="692"/>
      <c r="G1330" s="692"/>
      <c r="H1330" s="692"/>
      <c r="I1330" s="692"/>
      <c r="J1330" s="692"/>
      <c r="K1330" s="692"/>
      <c r="L1330" s="692"/>
      <c r="M1330" s="692"/>
      <c r="N1330" s="692"/>
      <c r="O1330" s="692"/>
      <c r="P1330" s="692"/>
      <c r="Q1330" s="692"/>
      <c r="R1330" s="692"/>
      <c r="S1330" s="692"/>
      <c r="T1330" s="692"/>
      <c r="U1330" s="692"/>
      <c r="V1330" s="692"/>
      <c r="W1330" s="692"/>
      <c r="X1330" s="692"/>
      <c r="Y1330" s="692"/>
      <c r="Z1330" s="692"/>
    </row>
    <row r="1331" spans="1:26" ht="25" customHeight="1">
      <c r="A1331" s="692"/>
      <c r="B1331" s="692"/>
      <c r="C1331" s="692"/>
      <c r="D1331" s="692"/>
      <c r="E1331" s="692"/>
      <c r="F1331" s="692"/>
      <c r="G1331" s="692"/>
      <c r="H1331" s="692"/>
      <c r="I1331" s="692"/>
      <c r="J1331" s="692"/>
      <c r="K1331" s="692"/>
      <c r="L1331" s="692"/>
      <c r="M1331" s="692"/>
      <c r="N1331" s="692"/>
      <c r="O1331" s="692"/>
      <c r="P1331" s="692"/>
      <c r="Q1331" s="692"/>
      <c r="R1331" s="692"/>
      <c r="S1331" s="692"/>
      <c r="T1331" s="692"/>
      <c r="U1331" s="692"/>
      <c r="V1331" s="692"/>
      <c r="W1331" s="692"/>
      <c r="X1331" s="692"/>
      <c r="Y1331" s="692"/>
      <c r="Z1331" s="692"/>
    </row>
    <row r="1332" spans="1:26" ht="25" customHeight="1">
      <c r="A1332" s="692"/>
      <c r="B1332" s="692"/>
      <c r="C1332" s="692"/>
      <c r="D1332" s="692"/>
      <c r="E1332" s="692"/>
      <c r="F1332" s="692"/>
      <c r="G1332" s="692"/>
      <c r="H1332" s="692"/>
      <c r="I1332" s="692"/>
      <c r="J1332" s="692"/>
      <c r="K1332" s="692"/>
      <c r="L1332" s="692"/>
      <c r="M1332" s="692"/>
      <c r="N1332" s="692"/>
      <c r="O1332" s="692"/>
      <c r="P1332" s="692"/>
      <c r="Q1332" s="692"/>
      <c r="R1332" s="692"/>
      <c r="S1332" s="692"/>
      <c r="T1332" s="692"/>
      <c r="U1332" s="692"/>
      <c r="V1332" s="692"/>
      <c r="W1332" s="692"/>
      <c r="X1332" s="692"/>
      <c r="Y1332" s="692"/>
      <c r="Z1332" s="692"/>
    </row>
    <row r="1333" spans="1:26" ht="25" customHeight="1">
      <c r="A1333" s="692"/>
      <c r="B1333" s="692"/>
      <c r="C1333" s="692"/>
      <c r="D1333" s="692"/>
      <c r="E1333" s="692"/>
      <c r="F1333" s="692"/>
      <c r="G1333" s="692"/>
      <c r="H1333" s="692"/>
      <c r="I1333" s="692"/>
      <c r="J1333" s="692"/>
      <c r="K1333" s="692"/>
      <c r="L1333" s="692"/>
      <c r="M1333" s="692"/>
      <c r="N1333" s="692"/>
      <c r="O1333" s="692"/>
      <c r="P1333" s="692"/>
      <c r="Q1333" s="692"/>
      <c r="R1333" s="692"/>
      <c r="S1333" s="692"/>
      <c r="T1333" s="692"/>
      <c r="U1333" s="692"/>
      <c r="V1333" s="692"/>
      <c r="W1333" s="692"/>
      <c r="X1333" s="692"/>
      <c r="Y1333" s="692"/>
      <c r="Z1333" s="692"/>
    </row>
    <row r="1334" spans="1:26" ht="25" customHeight="1">
      <c r="A1334" s="692"/>
      <c r="B1334" s="692"/>
      <c r="C1334" s="692"/>
      <c r="D1334" s="692"/>
      <c r="E1334" s="692"/>
      <c r="F1334" s="692"/>
      <c r="G1334" s="692"/>
      <c r="H1334" s="692"/>
      <c r="I1334" s="692"/>
      <c r="J1334" s="692"/>
      <c r="K1334" s="692"/>
      <c r="L1334" s="692"/>
      <c r="M1334" s="692"/>
      <c r="N1334" s="692"/>
      <c r="O1334" s="692"/>
      <c r="P1334" s="692"/>
      <c r="Q1334" s="692"/>
      <c r="R1334" s="692"/>
      <c r="S1334" s="692"/>
      <c r="T1334" s="692"/>
      <c r="U1334" s="692"/>
      <c r="V1334" s="692"/>
      <c r="W1334" s="692"/>
      <c r="X1334" s="692"/>
      <c r="Y1334" s="692"/>
      <c r="Z1334" s="692"/>
    </row>
    <row r="1335" spans="1:26" ht="25" customHeight="1">
      <c r="A1335" s="692"/>
      <c r="B1335" s="692"/>
      <c r="C1335" s="692"/>
      <c r="D1335" s="692"/>
      <c r="E1335" s="692"/>
      <c r="F1335" s="692"/>
      <c r="G1335" s="692"/>
      <c r="H1335" s="692"/>
      <c r="I1335" s="692"/>
      <c r="J1335" s="692"/>
      <c r="K1335" s="692"/>
      <c r="L1335" s="692"/>
      <c r="M1335" s="692"/>
      <c r="N1335" s="692"/>
      <c r="O1335" s="692"/>
      <c r="P1335" s="692"/>
      <c r="Q1335" s="692"/>
      <c r="R1335" s="692"/>
      <c r="S1335" s="692"/>
      <c r="T1335" s="692"/>
      <c r="U1335" s="692"/>
      <c r="V1335" s="692"/>
      <c r="W1335" s="692"/>
      <c r="X1335" s="692"/>
      <c r="Y1335" s="692"/>
      <c r="Z1335" s="692"/>
    </row>
    <row r="1336" spans="1:26" ht="25" customHeight="1">
      <c r="A1336" s="692"/>
      <c r="B1336" s="692"/>
      <c r="C1336" s="692"/>
      <c r="D1336" s="692"/>
      <c r="E1336" s="692"/>
      <c r="F1336" s="692"/>
      <c r="G1336" s="692"/>
      <c r="H1336" s="692"/>
      <c r="I1336" s="692"/>
      <c r="J1336" s="692"/>
      <c r="K1336" s="692"/>
      <c r="L1336" s="692"/>
      <c r="M1336" s="692"/>
      <c r="N1336" s="692"/>
      <c r="O1336" s="692"/>
      <c r="P1336" s="692"/>
      <c r="Q1336" s="692"/>
      <c r="R1336" s="692"/>
      <c r="S1336" s="692"/>
      <c r="T1336" s="692"/>
      <c r="U1336" s="692"/>
      <c r="V1336" s="692"/>
      <c r="W1336" s="692"/>
      <c r="X1336" s="692"/>
      <c r="Y1336" s="692"/>
      <c r="Z1336" s="692"/>
    </row>
    <row r="1337" spans="1:26" ht="25" customHeight="1">
      <c r="A1337" s="692"/>
      <c r="B1337" s="692"/>
      <c r="C1337" s="692"/>
      <c r="D1337" s="692"/>
      <c r="E1337" s="692"/>
      <c r="F1337" s="692"/>
      <c r="G1337" s="692"/>
      <c r="H1337" s="692"/>
      <c r="I1337" s="692"/>
      <c r="J1337" s="692"/>
      <c r="K1337" s="692"/>
      <c r="L1337" s="692"/>
      <c r="M1337" s="692"/>
      <c r="N1337" s="692"/>
      <c r="O1337" s="692"/>
      <c r="P1337" s="692"/>
      <c r="Q1337" s="692"/>
      <c r="R1337" s="692"/>
      <c r="S1337" s="692"/>
      <c r="T1337" s="692"/>
      <c r="U1337" s="692"/>
      <c r="V1337" s="692"/>
      <c r="W1337" s="692"/>
      <c r="X1337" s="692"/>
      <c r="Y1337" s="692"/>
      <c r="Z1337" s="692"/>
    </row>
    <row r="1338" spans="1:26" ht="25" customHeight="1">
      <c r="A1338" s="692"/>
      <c r="B1338" s="692"/>
      <c r="C1338" s="692"/>
      <c r="D1338" s="692"/>
      <c r="E1338" s="692"/>
      <c r="F1338" s="692"/>
      <c r="G1338" s="692"/>
      <c r="H1338" s="692"/>
      <c r="I1338" s="692"/>
      <c r="J1338" s="692"/>
      <c r="K1338" s="692"/>
      <c r="L1338" s="692"/>
      <c r="M1338" s="692"/>
      <c r="N1338" s="692"/>
      <c r="O1338" s="692"/>
      <c r="P1338" s="692"/>
      <c r="Q1338" s="692"/>
      <c r="R1338" s="692"/>
      <c r="S1338" s="692"/>
      <c r="T1338" s="692"/>
      <c r="U1338" s="692"/>
      <c r="V1338" s="692"/>
      <c r="W1338" s="692"/>
      <c r="X1338" s="692"/>
      <c r="Y1338" s="692"/>
      <c r="Z1338" s="692"/>
    </row>
    <row r="1339" spans="1:26" ht="25" customHeight="1">
      <c r="A1339" s="692"/>
      <c r="B1339" s="692"/>
      <c r="C1339" s="692"/>
      <c r="D1339" s="692"/>
      <c r="E1339" s="692"/>
      <c r="F1339" s="692"/>
      <c r="G1339" s="692"/>
      <c r="H1339" s="692"/>
      <c r="I1339" s="692"/>
      <c r="J1339" s="692"/>
      <c r="K1339" s="692"/>
      <c r="L1339" s="692"/>
      <c r="M1339" s="692"/>
      <c r="N1339" s="692"/>
      <c r="O1339" s="692"/>
      <c r="P1339" s="692"/>
      <c r="Q1339" s="692"/>
      <c r="R1339" s="692"/>
      <c r="S1339" s="692"/>
      <c r="T1339" s="692"/>
      <c r="U1339" s="692"/>
      <c r="V1339" s="692"/>
      <c r="W1339" s="692"/>
      <c r="X1339" s="692"/>
      <c r="Y1339" s="692"/>
      <c r="Z1339" s="692"/>
    </row>
    <row r="1340" spans="1:26" ht="25" customHeight="1">
      <c r="A1340" s="692"/>
      <c r="B1340" s="692"/>
      <c r="C1340" s="692"/>
      <c r="D1340" s="692"/>
      <c r="E1340" s="692"/>
      <c r="F1340" s="692"/>
      <c r="G1340" s="692"/>
      <c r="H1340" s="692"/>
      <c r="I1340" s="692"/>
      <c r="J1340" s="692"/>
      <c r="K1340" s="692"/>
      <c r="L1340" s="692"/>
      <c r="M1340" s="692"/>
      <c r="N1340" s="692"/>
      <c r="O1340" s="692"/>
      <c r="P1340" s="692"/>
      <c r="Q1340" s="692"/>
      <c r="R1340" s="692"/>
      <c r="S1340" s="692"/>
      <c r="T1340" s="692"/>
      <c r="U1340" s="692"/>
      <c r="V1340" s="692"/>
      <c r="W1340" s="692"/>
      <c r="X1340" s="692"/>
      <c r="Y1340" s="692"/>
      <c r="Z1340" s="692"/>
    </row>
    <row r="1341" spans="1:26" ht="25" customHeight="1">
      <c r="A1341" s="692"/>
      <c r="B1341" s="692"/>
      <c r="C1341" s="692"/>
      <c r="D1341" s="692"/>
      <c r="E1341" s="692"/>
      <c r="F1341" s="692"/>
      <c r="G1341" s="692"/>
      <c r="H1341" s="692"/>
      <c r="I1341" s="692"/>
      <c r="J1341" s="692"/>
      <c r="K1341" s="692"/>
      <c r="L1341" s="692"/>
      <c r="M1341" s="692"/>
      <c r="N1341" s="692"/>
      <c r="O1341" s="692"/>
      <c r="P1341" s="692"/>
      <c r="Q1341" s="692"/>
      <c r="R1341" s="692"/>
      <c r="S1341" s="692"/>
      <c r="T1341" s="692"/>
      <c r="U1341" s="692"/>
      <c r="V1341" s="692"/>
      <c r="W1341" s="692"/>
      <c r="X1341" s="692"/>
      <c r="Y1341" s="692"/>
      <c r="Z1341" s="692"/>
    </row>
    <row r="1342" spans="1:26" ht="25" customHeight="1">
      <c r="A1342" s="692"/>
      <c r="B1342" s="692"/>
      <c r="C1342" s="692"/>
      <c r="D1342" s="692"/>
      <c r="E1342" s="692"/>
      <c r="F1342" s="692"/>
      <c r="G1342" s="692"/>
      <c r="H1342" s="692"/>
      <c r="I1342" s="692"/>
      <c r="J1342" s="692"/>
      <c r="K1342" s="692"/>
      <c r="L1342" s="692"/>
      <c r="M1342" s="692"/>
      <c r="N1342" s="692"/>
      <c r="O1342" s="692"/>
      <c r="P1342" s="692"/>
      <c r="Q1342" s="692"/>
      <c r="R1342" s="692"/>
      <c r="S1342" s="692"/>
      <c r="T1342" s="692"/>
      <c r="U1342" s="692"/>
      <c r="V1342" s="692"/>
      <c r="W1342" s="692"/>
      <c r="X1342" s="692"/>
      <c r="Y1342" s="692"/>
      <c r="Z1342" s="692"/>
    </row>
    <row r="1343" spans="1:26" ht="25" customHeight="1">
      <c r="A1343" s="692"/>
      <c r="B1343" s="692"/>
      <c r="C1343" s="692"/>
      <c r="D1343" s="692"/>
      <c r="E1343" s="692"/>
      <c r="F1343" s="692"/>
      <c r="G1343" s="692"/>
      <c r="H1343" s="692"/>
      <c r="I1343" s="692"/>
      <c r="J1343" s="692"/>
      <c r="K1343" s="692"/>
      <c r="L1343" s="692"/>
      <c r="M1343" s="692"/>
      <c r="N1343" s="692"/>
      <c r="O1343" s="692"/>
      <c r="P1343" s="692"/>
      <c r="Q1343" s="692"/>
      <c r="R1343" s="692"/>
      <c r="S1343" s="692"/>
      <c r="T1343" s="692"/>
      <c r="U1343" s="692"/>
      <c r="V1343" s="692"/>
      <c r="W1343" s="692"/>
      <c r="X1343" s="692"/>
      <c r="Y1343" s="692"/>
      <c r="Z1343" s="692"/>
    </row>
    <row r="1344" spans="1:26" ht="25" customHeight="1">
      <c r="A1344" s="692"/>
      <c r="B1344" s="692"/>
      <c r="C1344" s="692"/>
      <c r="D1344" s="692"/>
      <c r="E1344" s="692"/>
      <c r="F1344" s="692"/>
      <c r="G1344" s="692"/>
      <c r="H1344" s="692"/>
      <c r="I1344" s="692"/>
      <c r="J1344" s="692"/>
      <c r="K1344" s="692"/>
      <c r="L1344" s="692"/>
      <c r="M1344" s="692"/>
      <c r="N1344" s="692"/>
      <c r="O1344" s="692"/>
      <c r="P1344" s="692"/>
      <c r="Q1344" s="692"/>
      <c r="R1344" s="692"/>
      <c r="S1344" s="692"/>
      <c r="T1344" s="692"/>
      <c r="U1344" s="692"/>
      <c r="V1344" s="692"/>
      <c r="W1344" s="692"/>
      <c r="X1344" s="692"/>
      <c r="Y1344" s="692"/>
      <c r="Z1344" s="692"/>
    </row>
    <row r="1345" spans="1:26" ht="25" customHeight="1">
      <c r="A1345" s="692"/>
      <c r="B1345" s="692"/>
      <c r="C1345" s="692"/>
      <c r="D1345" s="692"/>
      <c r="E1345" s="692"/>
      <c r="F1345" s="692"/>
      <c r="G1345" s="692"/>
      <c r="H1345" s="692"/>
      <c r="I1345" s="692"/>
      <c r="J1345" s="692"/>
      <c r="K1345" s="692"/>
      <c r="L1345" s="692"/>
      <c r="M1345" s="692"/>
      <c r="N1345" s="692"/>
      <c r="O1345" s="692"/>
      <c r="P1345" s="692"/>
      <c r="Q1345" s="692"/>
      <c r="R1345" s="692"/>
      <c r="S1345" s="692"/>
      <c r="T1345" s="692"/>
      <c r="U1345" s="692"/>
      <c r="V1345" s="692"/>
      <c r="W1345" s="692"/>
      <c r="X1345" s="692"/>
      <c r="Y1345" s="692"/>
      <c r="Z1345" s="692"/>
    </row>
    <row r="1346" spans="1:26" ht="25" customHeight="1">
      <c r="A1346" s="692"/>
      <c r="B1346" s="692"/>
      <c r="C1346" s="692"/>
      <c r="D1346" s="692"/>
      <c r="E1346" s="692"/>
      <c r="F1346" s="692"/>
      <c r="G1346" s="692"/>
      <c r="H1346" s="692"/>
      <c r="I1346" s="692"/>
      <c r="J1346" s="692"/>
      <c r="K1346" s="692"/>
      <c r="L1346" s="692"/>
      <c r="M1346" s="692"/>
      <c r="N1346" s="692"/>
      <c r="O1346" s="692"/>
      <c r="P1346" s="692"/>
      <c r="Q1346" s="692"/>
      <c r="R1346" s="692"/>
      <c r="S1346" s="692"/>
      <c r="T1346" s="692"/>
      <c r="U1346" s="692"/>
      <c r="V1346" s="692"/>
      <c r="W1346" s="692"/>
      <c r="X1346" s="692"/>
      <c r="Y1346" s="692"/>
      <c r="Z1346" s="692"/>
    </row>
    <row r="1347" spans="1:26" ht="25" customHeight="1">
      <c r="A1347" s="692"/>
      <c r="B1347" s="692"/>
      <c r="C1347" s="692"/>
      <c r="D1347" s="692"/>
      <c r="E1347" s="692"/>
      <c r="F1347" s="692"/>
      <c r="G1347" s="692"/>
      <c r="H1347" s="692"/>
      <c r="I1347" s="692"/>
      <c r="J1347" s="692"/>
      <c r="K1347" s="692"/>
      <c r="L1347" s="692"/>
      <c r="M1347" s="692"/>
      <c r="N1347" s="692"/>
      <c r="O1347" s="692"/>
      <c r="P1347" s="692"/>
      <c r="Q1347" s="692"/>
      <c r="R1347" s="692"/>
      <c r="S1347" s="692"/>
      <c r="T1347" s="692"/>
      <c r="U1347" s="692"/>
      <c r="V1347" s="692"/>
      <c r="W1347" s="692"/>
      <c r="X1347" s="692"/>
      <c r="Y1347" s="692"/>
      <c r="Z1347" s="692"/>
    </row>
    <row r="1348" spans="1:26" ht="25" customHeight="1">
      <c r="A1348" s="692"/>
      <c r="B1348" s="692"/>
      <c r="C1348" s="692"/>
      <c r="D1348" s="692"/>
      <c r="E1348" s="692"/>
      <c r="F1348" s="692"/>
      <c r="G1348" s="692"/>
      <c r="H1348" s="692"/>
      <c r="I1348" s="692"/>
      <c r="J1348" s="692"/>
      <c r="K1348" s="692"/>
      <c r="L1348" s="692"/>
      <c r="M1348" s="692"/>
      <c r="N1348" s="692"/>
      <c r="O1348" s="692"/>
      <c r="P1348" s="692"/>
      <c r="Q1348" s="692"/>
      <c r="R1348" s="692"/>
      <c r="S1348" s="692"/>
      <c r="T1348" s="692"/>
      <c r="U1348" s="692"/>
      <c r="V1348" s="692"/>
      <c r="W1348" s="692"/>
      <c r="X1348" s="692"/>
      <c r="Y1348" s="692"/>
      <c r="Z1348" s="692"/>
    </row>
    <row r="1349" spans="1:26" ht="25" customHeight="1">
      <c r="A1349" s="692"/>
      <c r="B1349" s="692"/>
      <c r="C1349" s="692"/>
      <c r="D1349" s="692"/>
      <c r="E1349" s="692"/>
      <c r="F1349" s="692"/>
      <c r="G1349" s="692"/>
      <c r="H1349" s="692"/>
      <c r="I1349" s="692"/>
      <c r="J1349" s="692"/>
      <c r="K1349" s="692"/>
      <c r="L1349" s="692"/>
      <c r="M1349" s="692"/>
      <c r="N1349" s="692"/>
      <c r="O1349" s="692"/>
      <c r="P1349" s="692"/>
      <c r="Q1349" s="692"/>
      <c r="R1349" s="692"/>
      <c r="S1349" s="692"/>
      <c r="T1349" s="692"/>
      <c r="U1349" s="692"/>
      <c r="V1349" s="692"/>
      <c r="W1349" s="692"/>
      <c r="X1349" s="692"/>
      <c r="Y1349" s="692"/>
      <c r="Z1349" s="692"/>
    </row>
    <row r="1350" spans="1:26" ht="25" customHeight="1">
      <c r="A1350" s="692"/>
      <c r="B1350" s="692"/>
      <c r="C1350" s="692"/>
      <c r="D1350" s="692"/>
      <c r="E1350" s="692"/>
      <c r="F1350" s="692"/>
      <c r="G1350" s="692"/>
      <c r="H1350" s="692"/>
      <c r="I1350" s="692"/>
      <c r="J1350" s="692"/>
      <c r="K1350" s="692"/>
      <c r="L1350" s="692"/>
      <c r="M1350" s="692"/>
      <c r="N1350" s="692"/>
      <c r="O1350" s="692"/>
      <c r="P1350" s="692"/>
      <c r="Q1350" s="692"/>
      <c r="R1350" s="692"/>
      <c r="S1350" s="692"/>
      <c r="T1350" s="692"/>
      <c r="U1350" s="692"/>
      <c r="V1350" s="692"/>
      <c r="W1350" s="692"/>
      <c r="X1350" s="692"/>
      <c r="Y1350" s="692"/>
      <c r="Z1350" s="692"/>
    </row>
    <row r="1351" spans="1:26" ht="25" customHeight="1">
      <c r="A1351" s="692"/>
      <c r="B1351" s="692"/>
      <c r="C1351" s="692"/>
      <c r="D1351" s="692"/>
      <c r="E1351" s="692"/>
      <c r="F1351" s="692"/>
      <c r="G1351" s="692"/>
      <c r="H1351" s="692"/>
      <c r="I1351" s="692"/>
      <c r="J1351" s="692"/>
      <c r="K1351" s="692"/>
      <c r="L1351" s="692"/>
      <c r="M1351" s="692"/>
      <c r="N1351" s="692"/>
      <c r="O1351" s="692"/>
      <c r="P1351" s="692"/>
      <c r="Q1351" s="692"/>
      <c r="R1351" s="692"/>
      <c r="S1351" s="692"/>
      <c r="T1351" s="692"/>
      <c r="U1351" s="692"/>
      <c r="V1351" s="692"/>
      <c r="W1351" s="692"/>
      <c r="X1351" s="692"/>
      <c r="Y1351" s="692"/>
      <c r="Z1351" s="692"/>
    </row>
    <row r="1352" spans="1:26" ht="25" customHeight="1">
      <c r="A1352" s="692"/>
      <c r="B1352" s="692"/>
      <c r="C1352" s="692"/>
      <c r="D1352" s="692"/>
      <c r="E1352" s="692"/>
      <c r="F1352" s="692"/>
      <c r="G1352" s="692"/>
      <c r="H1352" s="692"/>
      <c r="I1352" s="692"/>
      <c r="J1352" s="692"/>
      <c r="K1352" s="692"/>
      <c r="L1352" s="692"/>
      <c r="M1352" s="692"/>
      <c r="N1352" s="692"/>
      <c r="O1352" s="692"/>
      <c r="P1352" s="692"/>
      <c r="Q1352" s="692"/>
      <c r="R1352" s="692"/>
      <c r="S1352" s="692"/>
      <c r="T1352" s="692"/>
      <c r="U1352" s="692"/>
      <c r="V1352" s="692"/>
      <c r="W1352" s="692"/>
      <c r="X1352" s="692"/>
      <c r="Y1352" s="692"/>
      <c r="Z1352" s="692"/>
    </row>
    <row r="1353" spans="1:26" ht="25" customHeight="1">
      <c r="A1353" s="692"/>
      <c r="B1353" s="692"/>
      <c r="C1353" s="692"/>
      <c r="D1353" s="692"/>
      <c r="E1353" s="692"/>
      <c r="F1353" s="692"/>
      <c r="G1353" s="692"/>
      <c r="H1353" s="692"/>
      <c r="I1353" s="692"/>
      <c r="J1353" s="692"/>
      <c r="K1353" s="692"/>
      <c r="L1353" s="692"/>
      <c r="M1353" s="692"/>
      <c r="N1353" s="692"/>
      <c r="O1353" s="692"/>
      <c r="P1353" s="692"/>
      <c r="Q1353" s="692"/>
      <c r="R1353" s="692"/>
      <c r="S1353" s="692"/>
      <c r="T1353" s="692"/>
      <c r="U1353" s="692"/>
      <c r="V1353" s="692"/>
      <c r="W1353" s="692"/>
      <c r="X1353" s="692"/>
      <c r="Y1353" s="692"/>
      <c r="Z1353" s="692"/>
    </row>
    <row r="1354" spans="1:26" ht="25" customHeight="1">
      <c r="A1354" s="692"/>
      <c r="B1354" s="692"/>
      <c r="C1354" s="692"/>
      <c r="D1354" s="692"/>
      <c r="E1354" s="692"/>
      <c r="F1354" s="692"/>
      <c r="G1354" s="692"/>
      <c r="H1354" s="692"/>
      <c r="I1354" s="692"/>
      <c r="J1354" s="692"/>
      <c r="K1354" s="692"/>
      <c r="L1354" s="692"/>
      <c r="M1354" s="692"/>
      <c r="N1354" s="692"/>
      <c r="O1354" s="692"/>
      <c r="P1354" s="692"/>
      <c r="Q1354" s="692"/>
      <c r="R1354" s="692"/>
      <c r="S1354" s="692"/>
      <c r="T1354" s="692"/>
      <c r="U1354" s="692"/>
      <c r="V1354" s="692"/>
      <c r="W1354" s="692"/>
      <c r="X1354" s="692"/>
      <c r="Y1354" s="692"/>
      <c r="Z1354" s="692"/>
    </row>
    <row r="1355" spans="1:26" ht="25" customHeight="1">
      <c r="A1355" s="692"/>
      <c r="B1355" s="692"/>
      <c r="C1355" s="692"/>
      <c r="D1355" s="692"/>
      <c r="E1355" s="692"/>
      <c r="F1355" s="692"/>
      <c r="G1355" s="692"/>
      <c r="H1355" s="692"/>
      <c r="I1355" s="692"/>
      <c r="J1355" s="692"/>
      <c r="K1355" s="692"/>
      <c r="L1355" s="692"/>
      <c r="M1355" s="692"/>
      <c r="N1355" s="692"/>
      <c r="O1355" s="692"/>
      <c r="P1355" s="692"/>
      <c r="Q1355" s="692"/>
      <c r="R1355" s="692"/>
      <c r="S1355" s="692"/>
      <c r="T1355" s="692"/>
      <c r="U1355" s="692"/>
      <c r="V1355" s="692"/>
      <c r="W1355" s="692"/>
      <c r="X1355" s="692"/>
      <c r="Y1355" s="692"/>
      <c r="Z1355" s="692"/>
    </row>
    <row r="1356" spans="1:26" ht="25" customHeight="1">
      <c r="A1356" s="692"/>
      <c r="B1356" s="692"/>
      <c r="C1356" s="692"/>
      <c r="D1356" s="692"/>
      <c r="E1356" s="692"/>
      <c r="F1356" s="692"/>
      <c r="G1356" s="692"/>
      <c r="H1356" s="692"/>
      <c r="I1356" s="692"/>
      <c r="J1356" s="692"/>
      <c r="K1356" s="692"/>
      <c r="L1356" s="692"/>
      <c r="M1356" s="692"/>
      <c r="N1356" s="692"/>
      <c r="O1356" s="692"/>
      <c r="P1356" s="692"/>
      <c r="Q1356" s="692"/>
      <c r="R1356" s="692"/>
      <c r="S1356" s="692"/>
      <c r="T1356" s="692"/>
      <c r="U1356" s="692"/>
      <c r="V1356" s="692"/>
      <c r="W1356" s="692"/>
      <c r="X1356" s="692"/>
      <c r="Y1356" s="692"/>
      <c r="Z1356" s="692"/>
    </row>
    <row r="1357" spans="1:26" ht="25" customHeight="1">
      <c r="A1357" s="692"/>
      <c r="B1357" s="692"/>
      <c r="C1357" s="692"/>
      <c r="D1357" s="692"/>
      <c r="E1357" s="692"/>
      <c r="F1357" s="692"/>
      <c r="G1357" s="692"/>
      <c r="H1357" s="692"/>
      <c r="I1357" s="692"/>
      <c r="J1357" s="692"/>
      <c r="K1357" s="692"/>
      <c r="L1357" s="692"/>
      <c r="M1357" s="692"/>
      <c r="N1357" s="692"/>
      <c r="O1357" s="692"/>
      <c r="P1357" s="692"/>
      <c r="Q1357" s="692"/>
      <c r="R1357" s="692"/>
      <c r="S1357" s="692"/>
      <c r="T1357" s="692"/>
      <c r="U1357" s="692"/>
      <c r="V1357" s="692"/>
      <c r="W1357" s="692"/>
      <c r="X1357" s="692"/>
      <c r="Y1357" s="692"/>
      <c r="Z1357" s="692"/>
    </row>
    <row r="1358" spans="1:26" ht="25" customHeight="1">
      <c r="A1358" s="692"/>
      <c r="B1358" s="692"/>
      <c r="C1358" s="692"/>
      <c r="D1358" s="692"/>
      <c r="E1358" s="692"/>
      <c r="F1358" s="692"/>
      <c r="G1358" s="692"/>
      <c r="H1358" s="692"/>
      <c r="I1358" s="692"/>
      <c r="J1358" s="692"/>
      <c r="K1358" s="692"/>
      <c r="L1358" s="692"/>
      <c r="M1358" s="692"/>
      <c r="N1358" s="692"/>
      <c r="O1358" s="692"/>
      <c r="P1358" s="692"/>
      <c r="Q1358" s="692"/>
      <c r="R1358" s="692"/>
      <c r="S1358" s="692"/>
      <c r="T1358" s="692"/>
      <c r="U1358" s="692"/>
      <c r="V1358" s="692"/>
      <c r="W1358" s="692"/>
      <c r="X1358" s="692"/>
      <c r="Y1358" s="692"/>
      <c r="Z1358" s="692"/>
    </row>
    <row r="1359" spans="1:26" ht="25" customHeight="1">
      <c r="A1359" s="692"/>
      <c r="B1359" s="692"/>
      <c r="C1359" s="692"/>
      <c r="D1359" s="692"/>
      <c r="E1359" s="692"/>
      <c r="F1359" s="692"/>
      <c r="G1359" s="692"/>
      <c r="H1359" s="692"/>
      <c r="I1359" s="692"/>
      <c r="J1359" s="692"/>
      <c r="K1359" s="692"/>
      <c r="L1359" s="692"/>
      <c r="M1359" s="692"/>
      <c r="N1359" s="692"/>
      <c r="O1359" s="692"/>
      <c r="P1359" s="692"/>
      <c r="Q1359" s="692"/>
      <c r="R1359" s="692"/>
      <c r="S1359" s="692"/>
      <c r="T1359" s="692"/>
      <c r="U1359" s="692"/>
      <c r="V1359" s="692"/>
      <c r="W1359" s="692"/>
      <c r="X1359" s="692"/>
      <c r="Y1359" s="692"/>
      <c r="Z1359" s="692"/>
    </row>
    <row r="1360" spans="1:26" ht="25" customHeight="1">
      <c r="A1360" s="692"/>
      <c r="B1360" s="692"/>
      <c r="C1360" s="692"/>
      <c r="D1360" s="692"/>
      <c r="E1360" s="692"/>
      <c r="F1360" s="692"/>
      <c r="G1360" s="692"/>
      <c r="H1360" s="692"/>
      <c r="I1360" s="692"/>
      <c r="J1360" s="692"/>
      <c r="K1360" s="692"/>
      <c r="L1360" s="692"/>
      <c r="M1360" s="692"/>
      <c r="N1360" s="692"/>
      <c r="O1360" s="692"/>
      <c r="P1360" s="692"/>
      <c r="Q1360" s="692"/>
      <c r="R1360" s="692"/>
      <c r="S1360" s="692"/>
      <c r="T1360" s="692"/>
      <c r="U1360" s="692"/>
      <c r="V1360" s="692"/>
      <c r="W1360" s="692"/>
      <c r="X1360" s="692"/>
      <c r="Y1360" s="692"/>
      <c r="Z1360" s="692"/>
    </row>
    <row r="1361" spans="1:26" ht="25" customHeight="1">
      <c r="A1361" s="692"/>
      <c r="B1361" s="692"/>
      <c r="C1361" s="692"/>
      <c r="D1361" s="692"/>
      <c r="E1361" s="692"/>
      <c r="F1361" s="692"/>
      <c r="G1361" s="692"/>
      <c r="H1361" s="692"/>
      <c r="I1361" s="692"/>
      <c r="J1361" s="692"/>
      <c r="K1361" s="692"/>
      <c r="L1361" s="692"/>
      <c r="M1361" s="692"/>
      <c r="N1361" s="692"/>
      <c r="O1361" s="692"/>
      <c r="P1361" s="692"/>
      <c r="Q1361" s="692"/>
      <c r="R1361" s="692"/>
      <c r="S1361" s="692"/>
      <c r="T1361" s="692"/>
      <c r="U1361" s="692"/>
      <c r="V1361" s="692"/>
      <c r="W1361" s="692"/>
      <c r="X1361" s="692"/>
      <c r="Y1361" s="692"/>
      <c r="Z1361" s="692"/>
    </row>
    <row r="1362" spans="1:26" ht="25" customHeight="1">
      <c r="A1362" s="692"/>
      <c r="B1362" s="692"/>
      <c r="C1362" s="692"/>
      <c r="D1362" s="692"/>
      <c r="E1362" s="692"/>
      <c r="F1362" s="692"/>
      <c r="G1362" s="692"/>
      <c r="H1362" s="692"/>
      <c r="I1362" s="692"/>
      <c r="J1362" s="692"/>
      <c r="K1362" s="692"/>
      <c r="L1362" s="692"/>
      <c r="M1362" s="692"/>
      <c r="N1362" s="692"/>
      <c r="O1362" s="692"/>
      <c r="P1362" s="692"/>
      <c r="Q1362" s="692"/>
      <c r="R1362" s="692"/>
      <c r="S1362" s="692"/>
      <c r="T1362" s="692"/>
      <c r="U1362" s="692"/>
      <c r="V1362" s="692"/>
      <c r="W1362" s="692"/>
      <c r="X1362" s="692"/>
      <c r="Y1362" s="692"/>
      <c r="Z1362" s="692"/>
    </row>
    <row r="1363" spans="1:26" ht="25" customHeight="1">
      <c r="A1363" s="692"/>
      <c r="B1363" s="692"/>
      <c r="C1363" s="692"/>
      <c r="D1363" s="692"/>
      <c r="E1363" s="692"/>
      <c r="F1363" s="692"/>
      <c r="G1363" s="692"/>
      <c r="H1363" s="692"/>
      <c r="I1363" s="692"/>
      <c r="J1363" s="692"/>
      <c r="K1363" s="692"/>
      <c r="L1363" s="692"/>
      <c r="M1363" s="692"/>
      <c r="N1363" s="692"/>
      <c r="O1363" s="692"/>
      <c r="P1363" s="692"/>
      <c r="Q1363" s="692"/>
      <c r="R1363" s="692"/>
      <c r="S1363" s="692"/>
      <c r="T1363" s="692"/>
      <c r="U1363" s="692"/>
      <c r="V1363" s="692"/>
      <c r="W1363" s="692"/>
      <c r="X1363" s="692"/>
      <c r="Y1363" s="692"/>
      <c r="Z1363" s="692"/>
    </row>
    <row r="1364" spans="1:26" ht="25" customHeight="1">
      <c r="A1364" s="692"/>
      <c r="B1364" s="692"/>
      <c r="C1364" s="692"/>
      <c r="D1364" s="692"/>
      <c r="E1364" s="692"/>
      <c r="F1364" s="692"/>
      <c r="G1364" s="692"/>
      <c r="H1364" s="692"/>
      <c r="I1364" s="692"/>
      <c r="J1364" s="692"/>
      <c r="K1364" s="692"/>
      <c r="L1364" s="692"/>
      <c r="M1364" s="692"/>
      <c r="N1364" s="692"/>
      <c r="O1364" s="692"/>
      <c r="P1364" s="692"/>
      <c r="Q1364" s="692"/>
      <c r="R1364" s="692"/>
      <c r="S1364" s="692"/>
      <c r="T1364" s="692"/>
      <c r="U1364" s="692"/>
      <c r="V1364" s="692"/>
      <c r="W1364" s="692"/>
      <c r="X1364" s="692"/>
      <c r="Y1364" s="692"/>
      <c r="Z1364" s="692"/>
    </row>
    <row r="1365" spans="1:26" ht="25" customHeight="1">
      <c r="A1365" s="692"/>
      <c r="B1365" s="692"/>
      <c r="C1365" s="692"/>
      <c r="D1365" s="692"/>
      <c r="E1365" s="692"/>
      <c r="F1365" s="692"/>
      <c r="G1365" s="692"/>
      <c r="H1365" s="692"/>
      <c r="I1365" s="692"/>
      <c r="J1365" s="692"/>
      <c r="K1365" s="692"/>
      <c r="L1365" s="692"/>
      <c r="M1365" s="692"/>
      <c r="N1365" s="692"/>
      <c r="O1365" s="692"/>
      <c r="P1365" s="692"/>
      <c r="Q1365" s="692"/>
      <c r="R1365" s="692"/>
      <c r="S1365" s="692"/>
      <c r="T1365" s="692"/>
      <c r="U1365" s="692"/>
      <c r="V1365" s="692"/>
      <c r="W1365" s="692"/>
      <c r="X1365" s="692"/>
      <c r="Y1365" s="692"/>
      <c r="Z1365" s="692"/>
    </row>
    <row r="1366" spans="1:26" ht="25" customHeight="1">
      <c r="A1366" s="692"/>
      <c r="B1366" s="692"/>
      <c r="C1366" s="692"/>
      <c r="D1366" s="692"/>
      <c r="E1366" s="692"/>
      <c r="F1366" s="692"/>
      <c r="G1366" s="692"/>
      <c r="H1366" s="692"/>
      <c r="I1366" s="692"/>
      <c r="J1366" s="692"/>
      <c r="K1366" s="692"/>
      <c r="L1366" s="692"/>
      <c r="M1366" s="692"/>
      <c r="N1366" s="692"/>
      <c r="O1366" s="692"/>
      <c r="P1366" s="692"/>
      <c r="Q1366" s="692"/>
      <c r="R1366" s="692"/>
      <c r="S1366" s="692"/>
      <c r="T1366" s="692"/>
      <c r="U1366" s="692"/>
      <c r="V1366" s="692"/>
      <c r="W1366" s="692"/>
      <c r="X1366" s="692"/>
      <c r="Y1366" s="692"/>
      <c r="Z1366" s="692"/>
    </row>
    <row r="1367" spans="1:26" ht="25" customHeight="1">
      <c r="A1367" s="692"/>
      <c r="B1367" s="692"/>
      <c r="C1367" s="692"/>
      <c r="D1367" s="692"/>
      <c r="E1367" s="692"/>
      <c r="F1367" s="692"/>
      <c r="G1367" s="692"/>
      <c r="H1367" s="692"/>
      <c r="I1367" s="692"/>
      <c r="J1367" s="692"/>
      <c r="K1367" s="692"/>
      <c r="L1367" s="692"/>
      <c r="M1367" s="692"/>
      <c r="N1367" s="692"/>
      <c r="O1367" s="692"/>
      <c r="P1367" s="692"/>
      <c r="Q1367" s="692"/>
      <c r="R1367" s="692"/>
      <c r="S1367" s="692"/>
      <c r="T1367" s="692"/>
      <c r="U1367" s="692"/>
      <c r="V1367" s="692"/>
      <c r="W1367" s="692"/>
      <c r="X1367" s="692"/>
      <c r="Y1367" s="692"/>
      <c r="Z1367" s="692"/>
    </row>
    <row r="1368" spans="1:26" ht="25" customHeight="1">
      <c r="A1368" s="692"/>
      <c r="B1368" s="692"/>
      <c r="C1368" s="692"/>
      <c r="D1368" s="692"/>
      <c r="E1368" s="692"/>
      <c r="F1368" s="692"/>
      <c r="G1368" s="692"/>
      <c r="H1368" s="692"/>
      <c r="I1368" s="692"/>
      <c r="J1368" s="692"/>
      <c r="K1368" s="692"/>
      <c r="L1368" s="692"/>
      <c r="M1368" s="692"/>
      <c r="N1368" s="692"/>
      <c r="O1368" s="692"/>
      <c r="P1368" s="692"/>
      <c r="Q1368" s="692"/>
      <c r="R1368" s="692"/>
      <c r="S1368" s="692"/>
      <c r="T1368" s="692"/>
      <c r="U1368" s="692"/>
      <c r="V1368" s="692"/>
      <c r="W1368" s="692"/>
      <c r="X1368" s="692"/>
      <c r="Y1368" s="692"/>
      <c r="Z1368" s="692"/>
    </row>
    <row r="1369" spans="1:26" ht="25" customHeight="1">
      <c r="A1369" s="692"/>
      <c r="B1369" s="692"/>
      <c r="C1369" s="692"/>
      <c r="D1369" s="692"/>
      <c r="E1369" s="692"/>
      <c r="F1369" s="692"/>
      <c r="G1369" s="692"/>
      <c r="H1369" s="692"/>
      <c r="I1369" s="692"/>
      <c r="J1369" s="692"/>
      <c r="K1369" s="692"/>
      <c r="L1369" s="692"/>
      <c r="M1369" s="692"/>
      <c r="N1369" s="692"/>
      <c r="O1369" s="692"/>
      <c r="P1369" s="692"/>
      <c r="Q1369" s="692"/>
      <c r="R1369" s="692"/>
      <c r="S1369" s="692"/>
      <c r="T1369" s="692"/>
      <c r="U1369" s="692"/>
      <c r="V1369" s="692"/>
      <c r="W1369" s="692"/>
      <c r="X1369" s="692"/>
      <c r="Y1369" s="692"/>
      <c r="Z1369" s="692"/>
    </row>
    <row r="1370" spans="1:26" ht="25" customHeight="1">
      <c r="A1370" s="692"/>
      <c r="B1370" s="692"/>
      <c r="C1370" s="692"/>
      <c r="D1370" s="692"/>
      <c r="E1370" s="692"/>
      <c r="F1370" s="692"/>
      <c r="G1370" s="692"/>
      <c r="H1370" s="692"/>
      <c r="I1370" s="692"/>
      <c r="J1370" s="692"/>
      <c r="K1370" s="692"/>
      <c r="L1370" s="692"/>
      <c r="M1370" s="692"/>
      <c r="N1370" s="692"/>
      <c r="O1370" s="692"/>
      <c r="P1370" s="692"/>
      <c r="Q1370" s="692"/>
      <c r="R1370" s="692"/>
      <c r="S1370" s="692"/>
      <c r="T1370" s="692"/>
      <c r="U1370" s="692"/>
      <c r="V1370" s="692"/>
      <c r="W1370" s="692"/>
      <c r="X1370" s="692"/>
      <c r="Y1370" s="692"/>
      <c r="Z1370" s="692"/>
    </row>
    <row r="1371" spans="1:26" ht="25" customHeight="1">
      <c r="A1371" s="692"/>
      <c r="B1371" s="692"/>
      <c r="C1371" s="692"/>
      <c r="D1371" s="692"/>
      <c r="E1371" s="692"/>
      <c r="F1371" s="692"/>
      <c r="G1371" s="692"/>
      <c r="H1371" s="692"/>
      <c r="I1371" s="692"/>
      <c r="J1371" s="692"/>
      <c r="K1371" s="692"/>
      <c r="L1371" s="692"/>
      <c r="M1371" s="692"/>
      <c r="N1371" s="692"/>
      <c r="O1371" s="692"/>
      <c r="P1371" s="692"/>
      <c r="Q1371" s="692"/>
      <c r="R1371" s="692"/>
      <c r="S1371" s="692"/>
      <c r="T1371" s="692"/>
      <c r="U1371" s="692"/>
      <c r="V1371" s="692"/>
      <c r="W1371" s="692"/>
      <c r="X1371" s="692"/>
      <c r="Y1371" s="692"/>
      <c r="Z1371" s="692"/>
    </row>
    <row r="1372" spans="1:26" ht="25" customHeight="1">
      <c r="A1372" s="692"/>
      <c r="B1372" s="692"/>
      <c r="C1372" s="692"/>
      <c r="D1372" s="692"/>
      <c r="E1372" s="692"/>
      <c r="F1372" s="692"/>
      <c r="G1372" s="692"/>
      <c r="H1372" s="692"/>
      <c r="I1372" s="692"/>
      <c r="J1372" s="692"/>
      <c r="K1372" s="692"/>
      <c r="L1372" s="692"/>
      <c r="M1372" s="692"/>
      <c r="N1372" s="692"/>
      <c r="O1372" s="692"/>
      <c r="P1372" s="692"/>
      <c r="Q1372" s="692"/>
      <c r="R1372" s="692"/>
      <c r="S1372" s="692"/>
      <c r="T1372" s="692"/>
      <c r="U1372" s="692"/>
      <c r="V1372" s="692"/>
      <c r="W1372" s="692"/>
      <c r="X1372" s="692"/>
      <c r="Y1372" s="692"/>
      <c r="Z1372" s="692"/>
    </row>
    <row r="1373" spans="1:26" ht="25" customHeight="1">
      <c r="A1373" s="692"/>
      <c r="B1373" s="692"/>
      <c r="C1373" s="692"/>
      <c r="D1373" s="692"/>
      <c r="E1373" s="692"/>
      <c r="F1373" s="692"/>
      <c r="G1373" s="692"/>
      <c r="H1373" s="692"/>
      <c r="I1373" s="692"/>
      <c r="J1373" s="692"/>
      <c r="K1373" s="692"/>
      <c r="L1373" s="692"/>
      <c r="M1373" s="692"/>
      <c r="N1373" s="692"/>
      <c r="O1373" s="692"/>
      <c r="P1373" s="692"/>
      <c r="Q1373" s="692"/>
      <c r="R1373" s="692"/>
      <c r="S1373" s="692"/>
      <c r="T1373" s="692"/>
      <c r="U1373" s="692"/>
      <c r="V1373" s="692"/>
      <c r="W1373" s="692"/>
      <c r="X1373" s="692"/>
      <c r="Y1373" s="692"/>
      <c r="Z1373" s="692"/>
    </row>
    <row r="1374" spans="1:26" ht="25" customHeight="1">
      <c r="A1374" s="692"/>
      <c r="B1374" s="692"/>
      <c r="C1374" s="692"/>
      <c r="D1374" s="692"/>
      <c r="E1374" s="692"/>
      <c r="F1374" s="692"/>
      <c r="G1374" s="692"/>
      <c r="H1374" s="692"/>
      <c r="I1374" s="692"/>
      <c r="J1374" s="692"/>
      <c r="K1374" s="692"/>
      <c r="L1374" s="692"/>
      <c r="M1374" s="692"/>
      <c r="N1374" s="692"/>
      <c r="O1374" s="692"/>
      <c r="P1374" s="692"/>
      <c r="Q1374" s="692"/>
      <c r="R1374" s="692"/>
      <c r="S1374" s="692"/>
      <c r="T1374" s="692"/>
      <c r="U1374" s="692"/>
      <c r="V1374" s="692"/>
      <c r="W1374" s="692"/>
      <c r="X1374" s="692"/>
      <c r="Y1374" s="692"/>
      <c r="Z1374" s="692"/>
    </row>
    <row r="1375" spans="1:26" ht="25" customHeight="1">
      <c r="A1375" s="692"/>
      <c r="B1375" s="692"/>
      <c r="C1375" s="692"/>
      <c r="D1375" s="692"/>
      <c r="E1375" s="692"/>
      <c r="F1375" s="692"/>
      <c r="G1375" s="692"/>
      <c r="H1375" s="692"/>
      <c r="I1375" s="692"/>
      <c r="J1375" s="692"/>
      <c r="K1375" s="692"/>
      <c r="L1375" s="692"/>
      <c r="M1375" s="692"/>
      <c r="N1375" s="692"/>
      <c r="O1375" s="692"/>
      <c r="P1375" s="692"/>
      <c r="Q1375" s="692"/>
      <c r="R1375" s="692"/>
      <c r="S1375" s="692"/>
      <c r="T1375" s="692"/>
      <c r="U1375" s="692"/>
      <c r="V1375" s="692"/>
      <c r="W1375" s="692"/>
      <c r="X1375" s="692"/>
      <c r="Y1375" s="692"/>
      <c r="Z1375" s="692"/>
    </row>
    <row r="1376" spans="1:26" ht="25" customHeight="1">
      <c r="A1376" s="692"/>
      <c r="B1376" s="692"/>
      <c r="C1376" s="692"/>
      <c r="D1376" s="692"/>
      <c r="E1376" s="692"/>
      <c r="F1376" s="692"/>
      <c r="G1376" s="692"/>
      <c r="H1376" s="692"/>
      <c r="I1376" s="692"/>
      <c r="J1376" s="692"/>
      <c r="K1376" s="692"/>
      <c r="L1376" s="692"/>
      <c r="M1376" s="692"/>
      <c r="N1376" s="692"/>
      <c r="O1376" s="692"/>
      <c r="P1376" s="692"/>
      <c r="Q1376" s="692"/>
      <c r="R1376" s="692"/>
      <c r="S1376" s="692"/>
      <c r="T1376" s="692"/>
      <c r="U1376" s="692"/>
      <c r="V1376" s="692"/>
      <c r="W1376" s="692"/>
      <c r="X1376" s="692"/>
      <c r="Y1376" s="692"/>
      <c r="Z1376" s="692"/>
    </row>
    <row r="1377" spans="1:26" ht="25" customHeight="1">
      <c r="A1377" s="692"/>
      <c r="B1377" s="692"/>
      <c r="C1377" s="692"/>
      <c r="D1377" s="692"/>
      <c r="E1377" s="692"/>
      <c r="F1377" s="692"/>
      <c r="G1377" s="692"/>
      <c r="H1377" s="692"/>
      <c r="I1377" s="692"/>
      <c r="J1377" s="692"/>
      <c r="K1377" s="692"/>
      <c r="L1377" s="692"/>
      <c r="M1377" s="692"/>
      <c r="N1377" s="692"/>
      <c r="O1377" s="692"/>
      <c r="P1377" s="692"/>
      <c r="Q1377" s="692"/>
      <c r="R1377" s="692"/>
      <c r="S1377" s="692"/>
      <c r="T1377" s="692"/>
      <c r="U1377" s="692"/>
      <c r="V1377" s="692"/>
      <c r="W1377" s="692"/>
      <c r="X1377" s="692"/>
      <c r="Y1377" s="692"/>
      <c r="Z1377" s="692"/>
    </row>
    <row r="1378" spans="1:26" ht="25" customHeight="1">
      <c r="A1378" s="692"/>
      <c r="B1378" s="692"/>
      <c r="C1378" s="692"/>
      <c r="D1378" s="692"/>
      <c r="E1378" s="692"/>
      <c r="F1378" s="692"/>
      <c r="G1378" s="692"/>
      <c r="H1378" s="692"/>
      <c r="I1378" s="692"/>
      <c r="J1378" s="692"/>
      <c r="K1378" s="692"/>
      <c r="L1378" s="692"/>
      <c r="M1378" s="692"/>
      <c r="N1378" s="692"/>
      <c r="O1378" s="692"/>
      <c r="P1378" s="692"/>
      <c r="Q1378" s="692"/>
      <c r="R1378" s="692"/>
      <c r="S1378" s="692"/>
      <c r="T1378" s="692"/>
      <c r="U1378" s="692"/>
      <c r="V1378" s="692"/>
      <c r="W1378" s="692"/>
      <c r="X1378" s="692"/>
      <c r="Y1378" s="692"/>
      <c r="Z1378" s="692"/>
    </row>
    <row r="1379" spans="1:26" ht="25" customHeight="1">
      <c r="A1379" s="692"/>
      <c r="B1379" s="692"/>
      <c r="C1379" s="692"/>
      <c r="D1379" s="692"/>
      <c r="E1379" s="692"/>
      <c r="F1379" s="692"/>
      <c r="G1379" s="692"/>
      <c r="H1379" s="692"/>
      <c r="I1379" s="692"/>
      <c r="J1379" s="692"/>
      <c r="K1379" s="692"/>
      <c r="L1379" s="692"/>
      <c r="M1379" s="692"/>
      <c r="N1379" s="692"/>
      <c r="O1379" s="692"/>
      <c r="P1379" s="692"/>
      <c r="Q1379" s="692"/>
      <c r="R1379" s="692"/>
      <c r="S1379" s="692"/>
      <c r="T1379" s="692"/>
      <c r="U1379" s="692"/>
      <c r="V1379" s="692"/>
      <c r="W1379" s="692"/>
      <c r="X1379" s="692"/>
      <c r="Y1379" s="692"/>
      <c r="Z1379" s="692"/>
    </row>
    <row r="1380" spans="1:26" ht="25" customHeight="1">
      <c r="A1380" s="692"/>
      <c r="B1380" s="692"/>
      <c r="C1380" s="692"/>
      <c r="D1380" s="692"/>
      <c r="E1380" s="692"/>
      <c r="F1380" s="692"/>
      <c r="G1380" s="692"/>
      <c r="H1380" s="692"/>
      <c r="I1380" s="692"/>
      <c r="J1380" s="692"/>
      <c r="K1380" s="692"/>
      <c r="L1380" s="692"/>
      <c r="M1380" s="692"/>
      <c r="N1380" s="692"/>
      <c r="O1380" s="692"/>
      <c r="P1380" s="692"/>
      <c r="Q1380" s="692"/>
      <c r="R1380" s="692"/>
      <c r="S1380" s="692"/>
      <c r="T1380" s="692"/>
      <c r="U1380" s="692"/>
      <c r="V1380" s="692"/>
      <c r="W1380" s="692"/>
      <c r="X1380" s="692"/>
      <c r="Y1380" s="692"/>
      <c r="Z1380" s="692"/>
    </row>
    <row r="1381" spans="1:26" ht="25" customHeight="1">
      <c r="A1381" s="692"/>
      <c r="B1381" s="692"/>
      <c r="C1381" s="692"/>
      <c r="D1381" s="692"/>
      <c r="E1381" s="692"/>
      <c r="F1381" s="692"/>
      <c r="G1381" s="692"/>
      <c r="H1381" s="692"/>
      <c r="I1381" s="692"/>
      <c r="J1381" s="692"/>
      <c r="K1381" s="692"/>
      <c r="L1381" s="692"/>
      <c r="M1381" s="692"/>
      <c r="N1381" s="692"/>
      <c r="O1381" s="692"/>
      <c r="P1381" s="692"/>
      <c r="Q1381" s="692"/>
      <c r="R1381" s="692"/>
      <c r="S1381" s="692"/>
      <c r="T1381" s="692"/>
      <c r="U1381" s="692"/>
      <c r="V1381" s="692"/>
      <c r="W1381" s="692"/>
      <c r="X1381" s="692"/>
      <c r="Y1381" s="692"/>
      <c r="Z1381" s="692"/>
    </row>
    <row r="1382" spans="1:26" ht="25" customHeight="1">
      <c r="A1382" s="692"/>
      <c r="B1382" s="692"/>
      <c r="C1382" s="692"/>
      <c r="D1382" s="692"/>
      <c r="E1382" s="692"/>
      <c r="F1382" s="692"/>
      <c r="G1382" s="692"/>
      <c r="H1382" s="692"/>
      <c r="I1382" s="692"/>
      <c r="J1382" s="692"/>
      <c r="K1382" s="692"/>
      <c r="L1382" s="692"/>
      <c r="M1382" s="692"/>
      <c r="N1382" s="692"/>
      <c r="O1382" s="692"/>
      <c r="P1382" s="692"/>
      <c r="Q1382" s="692"/>
      <c r="R1382" s="692"/>
      <c r="S1382" s="692"/>
      <c r="T1382" s="692"/>
      <c r="U1382" s="692"/>
      <c r="V1382" s="692"/>
      <c r="W1382" s="692"/>
      <c r="X1382" s="692"/>
      <c r="Y1382" s="692"/>
      <c r="Z1382" s="692"/>
    </row>
    <row r="1383" spans="1:26" ht="25" customHeight="1">
      <c r="A1383" s="692"/>
      <c r="B1383" s="692"/>
      <c r="C1383" s="692"/>
      <c r="D1383" s="692"/>
      <c r="E1383" s="692"/>
      <c r="F1383" s="692"/>
      <c r="G1383" s="692"/>
      <c r="H1383" s="692"/>
      <c r="I1383" s="692"/>
      <c r="J1383" s="692"/>
      <c r="K1383" s="692"/>
      <c r="L1383" s="692"/>
      <c r="M1383" s="692"/>
      <c r="N1383" s="692"/>
      <c r="O1383" s="692"/>
      <c r="P1383" s="692"/>
      <c r="Q1383" s="692"/>
      <c r="R1383" s="692"/>
      <c r="S1383" s="692"/>
      <c r="T1383" s="692"/>
      <c r="U1383" s="692"/>
      <c r="V1383" s="692"/>
      <c r="W1383" s="692"/>
      <c r="X1383" s="692"/>
      <c r="Y1383" s="692"/>
      <c r="Z1383" s="692"/>
    </row>
    <row r="1384" spans="1:26" ht="25" customHeight="1">
      <c r="A1384" s="692"/>
      <c r="B1384" s="692"/>
      <c r="C1384" s="692"/>
      <c r="D1384" s="692"/>
      <c r="E1384" s="692"/>
      <c r="F1384" s="692"/>
      <c r="G1384" s="692"/>
      <c r="H1384" s="692"/>
      <c r="I1384" s="692"/>
      <c r="J1384" s="692"/>
      <c r="K1384" s="692"/>
      <c r="L1384" s="692"/>
      <c r="M1384" s="692"/>
      <c r="N1384" s="692"/>
      <c r="O1384" s="692"/>
      <c r="P1384" s="692"/>
      <c r="Q1384" s="692"/>
      <c r="R1384" s="692"/>
      <c r="S1384" s="692"/>
      <c r="T1384" s="692"/>
      <c r="U1384" s="692"/>
      <c r="V1384" s="692"/>
      <c r="W1384" s="692"/>
      <c r="X1384" s="692"/>
      <c r="Y1384" s="692"/>
      <c r="Z1384" s="692"/>
    </row>
    <row r="1385" spans="1:26" ht="25" customHeight="1">
      <c r="A1385" s="692"/>
      <c r="B1385" s="692"/>
      <c r="C1385" s="692"/>
      <c r="D1385" s="692"/>
      <c r="E1385" s="692"/>
      <c r="F1385" s="692"/>
      <c r="G1385" s="692"/>
      <c r="H1385" s="692"/>
      <c r="I1385" s="692"/>
      <c r="J1385" s="692"/>
      <c r="K1385" s="692"/>
      <c r="L1385" s="692"/>
      <c r="M1385" s="692"/>
      <c r="N1385" s="692"/>
      <c r="O1385" s="692"/>
      <c r="P1385" s="692"/>
      <c r="Q1385" s="692"/>
      <c r="R1385" s="692"/>
      <c r="S1385" s="692"/>
      <c r="T1385" s="692"/>
      <c r="U1385" s="692"/>
      <c r="V1385" s="692"/>
      <c r="W1385" s="692"/>
      <c r="X1385" s="692"/>
      <c r="Y1385" s="692"/>
      <c r="Z1385" s="692"/>
    </row>
    <row r="1386" spans="1:26" ht="25" customHeight="1">
      <c r="A1386" s="692"/>
      <c r="B1386" s="692"/>
      <c r="C1386" s="692"/>
      <c r="D1386" s="692"/>
      <c r="E1386" s="692"/>
      <c r="F1386" s="692"/>
      <c r="G1386" s="692"/>
      <c r="H1386" s="692"/>
      <c r="I1386" s="692"/>
      <c r="J1386" s="692"/>
      <c r="K1386" s="692"/>
      <c r="L1386" s="692"/>
      <c r="M1386" s="692"/>
      <c r="N1386" s="692"/>
      <c r="O1386" s="692"/>
      <c r="P1386" s="692"/>
      <c r="Q1386" s="692"/>
      <c r="R1386" s="692"/>
      <c r="S1386" s="692"/>
      <c r="T1386" s="692"/>
      <c r="U1386" s="692"/>
      <c r="V1386" s="692"/>
      <c r="W1386" s="692"/>
      <c r="X1386" s="692"/>
      <c r="Y1386" s="692"/>
      <c r="Z1386" s="692"/>
    </row>
    <row r="1387" spans="1:26" ht="25" customHeight="1">
      <c r="A1387" s="692"/>
      <c r="B1387" s="692"/>
      <c r="C1387" s="692"/>
      <c r="D1387" s="692"/>
      <c r="E1387" s="692"/>
      <c r="F1387" s="692"/>
      <c r="G1387" s="692"/>
      <c r="H1387" s="692"/>
      <c r="I1387" s="692"/>
      <c r="J1387" s="692"/>
      <c r="K1387" s="692"/>
      <c r="L1387" s="692"/>
      <c r="M1387" s="692"/>
      <c r="N1387" s="692"/>
      <c r="O1387" s="692"/>
      <c r="P1387" s="692"/>
      <c r="Q1387" s="692"/>
      <c r="R1387" s="692"/>
      <c r="S1387" s="692"/>
      <c r="T1387" s="692"/>
      <c r="U1387" s="692"/>
      <c r="V1387" s="692"/>
      <c r="W1387" s="692"/>
      <c r="X1387" s="692"/>
      <c r="Y1387" s="692"/>
      <c r="Z1387" s="692"/>
    </row>
    <row r="1388" spans="1:26" ht="25" customHeight="1">
      <c r="A1388" s="692"/>
      <c r="B1388" s="692"/>
      <c r="C1388" s="692"/>
      <c r="D1388" s="692"/>
      <c r="E1388" s="692"/>
      <c r="F1388" s="692"/>
      <c r="G1388" s="692"/>
      <c r="H1388" s="692"/>
      <c r="I1388" s="692"/>
      <c r="J1388" s="692"/>
      <c r="K1388" s="692"/>
      <c r="L1388" s="692"/>
      <c r="M1388" s="692"/>
      <c r="N1388" s="692"/>
      <c r="O1388" s="692"/>
      <c r="P1388" s="692"/>
      <c r="Q1388" s="692"/>
      <c r="R1388" s="692"/>
      <c r="S1388" s="692"/>
      <c r="T1388" s="692"/>
      <c r="U1388" s="692"/>
      <c r="V1388" s="692"/>
      <c r="W1388" s="692"/>
      <c r="X1388" s="692"/>
      <c r="Y1388" s="692"/>
      <c r="Z1388" s="692"/>
    </row>
    <row r="1389" spans="1:26" ht="25" customHeight="1">
      <c r="A1389" s="692"/>
      <c r="B1389" s="692"/>
      <c r="C1389" s="692"/>
      <c r="D1389" s="692"/>
      <c r="E1389" s="692"/>
      <c r="F1389" s="692"/>
      <c r="G1389" s="692"/>
      <c r="H1389" s="692"/>
      <c r="I1389" s="692"/>
      <c r="J1389" s="692"/>
      <c r="K1389" s="692"/>
      <c r="L1389" s="692"/>
      <c r="M1389" s="692"/>
      <c r="N1389" s="692"/>
      <c r="O1389" s="692"/>
      <c r="P1389" s="692"/>
      <c r="Q1389" s="692"/>
      <c r="R1389" s="692"/>
      <c r="S1389" s="692"/>
      <c r="T1389" s="692"/>
      <c r="U1389" s="692"/>
      <c r="V1389" s="692"/>
      <c r="W1389" s="692"/>
      <c r="X1389" s="692"/>
      <c r="Y1389" s="692"/>
      <c r="Z1389" s="692"/>
    </row>
    <row r="1390" spans="1:26" ht="25" customHeight="1">
      <c r="A1390" s="692"/>
      <c r="B1390" s="692"/>
      <c r="C1390" s="692"/>
      <c r="D1390" s="692"/>
      <c r="E1390" s="692"/>
      <c r="F1390" s="692"/>
      <c r="G1390" s="692"/>
      <c r="H1390" s="692"/>
      <c r="I1390" s="692"/>
      <c r="J1390" s="692"/>
      <c r="K1390" s="692"/>
      <c r="L1390" s="692"/>
      <c r="M1390" s="692"/>
      <c r="N1390" s="692"/>
      <c r="O1390" s="692"/>
      <c r="P1390" s="692"/>
      <c r="Q1390" s="692"/>
      <c r="R1390" s="692"/>
      <c r="S1390" s="692"/>
      <c r="T1390" s="692"/>
      <c r="U1390" s="692"/>
      <c r="V1390" s="692"/>
      <c r="W1390" s="692"/>
      <c r="X1390" s="692"/>
      <c r="Y1390" s="692"/>
      <c r="Z1390" s="692"/>
    </row>
    <row r="1391" spans="1:26" ht="25" customHeight="1">
      <c r="A1391" s="692"/>
      <c r="B1391" s="692"/>
      <c r="C1391" s="692"/>
      <c r="D1391" s="692"/>
      <c r="E1391" s="692"/>
      <c r="F1391" s="692"/>
      <c r="G1391" s="692"/>
      <c r="H1391" s="692"/>
      <c r="I1391" s="692"/>
      <c r="J1391" s="692"/>
      <c r="K1391" s="692"/>
      <c r="L1391" s="692"/>
      <c r="M1391" s="692"/>
      <c r="N1391" s="692"/>
      <c r="O1391" s="692"/>
      <c r="P1391" s="692"/>
      <c r="Q1391" s="692"/>
      <c r="R1391" s="692"/>
      <c r="S1391" s="692"/>
      <c r="T1391" s="692"/>
      <c r="U1391" s="692"/>
      <c r="V1391" s="692"/>
      <c r="W1391" s="692"/>
      <c r="X1391" s="692"/>
      <c r="Y1391" s="692"/>
      <c r="Z1391" s="692"/>
    </row>
    <row r="1392" spans="1:26" ht="25" customHeight="1">
      <c r="A1392" s="692"/>
      <c r="B1392" s="692"/>
      <c r="C1392" s="692"/>
      <c r="D1392" s="692"/>
      <c r="E1392" s="692"/>
      <c r="F1392" s="692"/>
      <c r="G1392" s="692"/>
      <c r="H1392" s="692"/>
      <c r="I1392" s="692"/>
      <c r="J1392" s="692"/>
      <c r="K1392" s="692"/>
      <c r="L1392" s="692"/>
      <c r="M1392" s="692"/>
      <c r="N1392" s="692"/>
      <c r="O1392" s="692"/>
      <c r="P1392" s="692"/>
      <c r="Q1392" s="692"/>
      <c r="R1392" s="692"/>
      <c r="S1392" s="692"/>
      <c r="T1392" s="692"/>
      <c r="U1392" s="692"/>
      <c r="V1392" s="692"/>
      <c r="W1392" s="692"/>
      <c r="X1392" s="692"/>
      <c r="Y1392" s="692"/>
      <c r="Z1392" s="692"/>
    </row>
    <row r="1393" spans="1:26" ht="25" customHeight="1">
      <c r="A1393" s="692"/>
      <c r="B1393" s="692"/>
      <c r="C1393" s="692"/>
      <c r="D1393" s="692"/>
      <c r="E1393" s="692"/>
      <c r="F1393" s="692"/>
      <c r="G1393" s="692"/>
      <c r="H1393" s="692"/>
      <c r="I1393" s="692"/>
      <c r="J1393" s="692"/>
      <c r="K1393" s="692"/>
      <c r="L1393" s="692"/>
      <c r="M1393" s="692"/>
      <c r="N1393" s="692"/>
      <c r="O1393" s="692"/>
      <c r="P1393" s="692"/>
      <c r="Q1393" s="692"/>
      <c r="R1393" s="692"/>
      <c r="S1393" s="692"/>
      <c r="T1393" s="692"/>
      <c r="U1393" s="692"/>
      <c r="V1393" s="692"/>
      <c r="W1393" s="692"/>
      <c r="X1393" s="692"/>
      <c r="Y1393" s="692"/>
      <c r="Z1393" s="692"/>
    </row>
    <row r="1394" spans="1:26" ht="25" customHeight="1">
      <c r="A1394" s="692"/>
      <c r="B1394" s="692"/>
      <c r="C1394" s="692"/>
      <c r="D1394" s="692"/>
      <c r="E1394" s="692"/>
      <c r="F1394" s="692"/>
      <c r="G1394" s="692"/>
      <c r="H1394" s="692"/>
      <c r="I1394" s="692"/>
      <c r="J1394" s="692"/>
      <c r="K1394" s="692"/>
      <c r="L1394" s="692"/>
      <c r="M1394" s="692"/>
      <c r="N1394" s="692"/>
      <c r="O1394" s="692"/>
      <c r="P1394" s="692"/>
      <c r="Q1394" s="692"/>
      <c r="R1394" s="692"/>
      <c r="S1394" s="692"/>
      <c r="T1394" s="692"/>
      <c r="U1394" s="692"/>
      <c r="V1394" s="692"/>
      <c r="W1394" s="692"/>
      <c r="X1394" s="692"/>
      <c r="Y1394" s="692"/>
      <c r="Z1394" s="692"/>
    </row>
    <row r="1395" spans="1:26" ht="25" customHeight="1">
      <c r="A1395" s="692"/>
      <c r="B1395" s="692"/>
      <c r="C1395" s="692"/>
      <c r="D1395" s="692"/>
      <c r="E1395" s="692"/>
      <c r="F1395" s="692"/>
      <c r="G1395" s="692"/>
      <c r="H1395" s="692"/>
      <c r="I1395" s="692"/>
      <c r="J1395" s="692"/>
      <c r="K1395" s="692"/>
      <c r="L1395" s="692"/>
      <c r="M1395" s="692"/>
      <c r="N1395" s="692"/>
      <c r="O1395" s="692"/>
      <c r="P1395" s="692"/>
      <c r="Q1395" s="692"/>
      <c r="R1395" s="692"/>
      <c r="S1395" s="692"/>
      <c r="T1395" s="692"/>
      <c r="U1395" s="692"/>
      <c r="V1395" s="692"/>
      <c r="W1395" s="692"/>
      <c r="X1395" s="692"/>
      <c r="Y1395" s="692"/>
      <c r="Z1395" s="692"/>
    </row>
    <row r="1396" spans="1:26" ht="25" customHeight="1">
      <c r="A1396" s="692"/>
      <c r="B1396" s="692"/>
      <c r="C1396" s="692"/>
      <c r="D1396" s="692"/>
      <c r="E1396" s="692"/>
      <c r="F1396" s="692"/>
      <c r="G1396" s="692"/>
      <c r="H1396" s="692"/>
      <c r="I1396" s="692"/>
      <c r="J1396" s="692"/>
      <c r="K1396" s="692"/>
      <c r="L1396" s="692"/>
      <c r="M1396" s="692"/>
      <c r="N1396" s="692"/>
      <c r="O1396" s="692"/>
      <c r="P1396" s="692"/>
      <c r="Q1396" s="692"/>
      <c r="R1396" s="692"/>
      <c r="S1396" s="692"/>
      <c r="T1396" s="692"/>
      <c r="U1396" s="692"/>
      <c r="V1396" s="692"/>
      <c r="W1396" s="692"/>
      <c r="X1396" s="692"/>
      <c r="Y1396" s="692"/>
      <c r="Z1396" s="692"/>
    </row>
    <row r="1397" spans="1:26" ht="25" customHeight="1">
      <c r="A1397" s="692"/>
      <c r="B1397" s="692"/>
      <c r="C1397" s="692"/>
      <c r="D1397" s="692"/>
      <c r="E1397" s="692"/>
      <c r="F1397" s="692"/>
      <c r="G1397" s="692"/>
      <c r="H1397" s="692"/>
      <c r="I1397" s="692"/>
      <c r="J1397" s="692"/>
      <c r="K1397" s="692"/>
      <c r="L1397" s="692"/>
      <c r="M1397" s="692"/>
      <c r="N1397" s="692"/>
      <c r="O1397" s="692"/>
      <c r="P1397" s="692"/>
      <c r="Q1397" s="692"/>
      <c r="R1397" s="692"/>
      <c r="S1397" s="692"/>
      <c r="T1397" s="692"/>
      <c r="U1397" s="692"/>
      <c r="V1397" s="692"/>
      <c r="W1397" s="692"/>
      <c r="X1397" s="692"/>
      <c r="Y1397" s="692"/>
      <c r="Z1397" s="692"/>
    </row>
    <row r="1398" spans="1:26" ht="25" customHeight="1">
      <c r="A1398" s="692"/>
      <c r="B1398" s="692"/>
      <c r="C1398" s="692"/>
      <c r="D1398" s="692"/>
      <c r="E1398" s="692"/>
      <c r="F1398" s="692"/>
      <c r="G1398" s="692"/>
      <c r="H1398" s="692"/>
      <c r="I1398" s="692"/>
      <c r="J1398" s="692"/>
      <c r="K1398" s="692"/>
      <c r="L1398" s="692"/>
      <c r="M1398" s="692"/>
      <c r="N1398" s="692"/>
      <c r="O1398" s="692"/>
      <c r="P1398" s="692"/>
      <c r="Q1398" s="692"/>
      <c r="R1398" s="692"/>
      <c r="S1398" s="692"/>
      <c r="T1398" s="692"/>
      <c r="U1398" s="692"/>
      <c r="V1398" s="692"/>
      <c r="W1398" s="692"/>
      <c r="X1398" s="692"/>
      <c r="Y1398" s="692"/>
      <c r="Z1398" s="692"/>
    </row>
    <row r="1399" spans="1:26" ht="25" customHeight="1">
      <c r="A1399" s="692"/>
      <c r="B1399" s="692"/>
      <c r="C1399" s="692"/>
      <c r="D1399" s="692"/>
      <c r="E1399" s="692"/>
      <c r="F1399" s="692"/>
      <c r="G1399" s="692"/>
      <c r="H1399" s="692"/>
      <c r="I1399" s="692"/>
      <c r="J1399" s="692"/>
      <c r="K1399" s="692"/>
      <c r="L1399" s="692"/>
      <c r="M1399" s="692"/>
      <c r="N1399" s="692"/>
      <c r="O1399" s="692"/>
      <c r="P1399" s="692"/>
      <c r="Q1399" s="692"/>
      <c r="R1399" s="692"/>
      <c r="S1399" s="692"/>
      <c r="T1399" s="692"/>
      <c r="U1399" s="692"/>
      <c r="V1399" s="692"/>
      <c r="W1399" s="692"/>
      <c r="X1399" s="692"/>
      <c r="Y1399" s="692"/>
      <c r="Z1399" s="692"/>
    </row>
    <row r="1400" spans="1:26" ht="25" customHeight="1">
      <c r="A1400" s="692"/>
      <c r="B1400" s="692"/>
      <c r="C1400" s="692"/>
      <c r="D1400" s="692"/>
      <c r="E1400" s="692"/>
      <c r="F1400" s="692"/>
      <c r="G1400" s="692"/>
      <c r="H1400" s="692"/>
      <c r="I1400" s="692"/>
      <c r="J1400" s="692"/>
      <c r="K1400" s="692"/>
      <c r="L1400" s="692"/>
      <c r="M1400" s="692"/>
      <c r="N1400" s="692"/>
      <c r="O1400" s="692"/>
      <c r="P1400" s="692"/>
      <c r="Q1400" s="692"/>
      <c r="R1400" s="692"/>
      <c r="S1400" s="692"/>
      <c r="T1400" s="692"/>
      <c r="U1400" s="692"/>
      <c r="V1400" s="692"/>
      <c r="W1400" s="692"/>
      <c r="X1400" s="692"/>
      <c r="Y1400" s="692"/>
      <c r="Z1400" s="692"/>
    </row>
    <row r="1401" spans="1:26" ht="25" customHeight="1">
      <c r="A1401" s="692"/>
      <c r="B1401" s="692"/>
      <c r="C1401" s="692"/>
      <c r="D1401" s="692"/>
      <c r="E1401" s="692"/>
      <c r="F1401" s="692"/>
      <c r="G1401" s="692"/>
      <c r="H1401" s="692"/>
      <c r="I1401" s="692"/>
      <c r="J1401" s="692"/>
      <c r="K1401" s="692"/>
      <c r="L1401" s="692"/>
      <c r="M1401" s="692"/>
      <c r="N1401" s="692"/>
      <c r="O1401" s="692"/>
      <c r="P1401" s="692"/>
      <c r="Q1401" s="692"/>
      <c r="R1401" s="692"/>
      <c r="S1401" s="692"/>
      <c r="T1401" s="692"/>
      <c r="U1401" s="692"/>
      <c r="V1401" s="692"/>
      <c r="W1401" s="692"/>
      <c r="X1401" s="692"/>
      <c r="Y1401" s="692"/>
      <c r="Z1401" s="692"/>
    </row>
    <row r="1402" spans="1:26" ht="25" customHeight="1">
      <c r="A1402" s="692"/>
      <c r="B1402" s="692"/>
      <c r="C1402" s="692"/>
      <c r="D1402" s="692"/>
      <c r="E1402" s="692"/>
      <c r="F1402" s="692"/>
      <c r="G1402" s="692"/>
      <c r="H1402" s="692"/>
      <c r="I1402" s="692"/>
      <c r="J1402" s="692"/>
      <c r="K1402" s="692"/>
      <c r="L1402" s="692"/>
      <c r="M1402" s="692"/>
      <c r="N1402" s="692"/>
      <c r="O1402" s="692"/>
      <c r="P1402" s="692"/>
      <c r="Q1402" s="692"/>
      <c r="R1402" s="692"/>
      <c r="S1402" s="692"/>
      <c r="T1402" s="692"/>
      <c r="U1402" s="692"/>
      <c r="V1402" s="692"/>
      <c r="W1402" s="692"/>
      <c r="X1402" s="692"/>
      <c r="Y1402" s="692"/>
      <c r="Z1402" s="692"/>
    </row>
    <row r="1403" spans="1:26" ht="25" customHeight="1">
      <c r="A1403" s="692"/>
      <c r="B1403" s="692"/>
      <c r="C1403" s="692"/>
      <c r="D1403" s="692"/>
      <c r="E1403" s="692"/>
      <c r="F1403" s="692"/>
      <c r="G1403" s="692"/>
      <c r="H1403" s="692"/>
      <c r="I1403" s="692"/>
      <c r="J1403" s="692"/>
      <c r="K1403" s="692"/>
      <c r="L1403" s="692"/>
      <c r="M1403" s="692"/>
      <c r="N1403" s="692"/>
      <c r="O1403" s="692"/>
      <c r="P1403" s="692"/>
      <c r="Q1403" s="692"/>
      <c r="R1403" s="692"/>
      <c r="S1403" s="692"/>
      <c r="T1403" s="692"/>
      <c r="U1403" s="692"/>
      <c r="V1403" s="692"/>
      <c r="W1403" s="692"/>
      <c r="X1403" s="692"/>
      <c r="Y1403" s="692"/>
      <c r="Z1403" s="692"/>
    </row>
    <row r="1404" spans="1:26" ht="25" customHeight="1">
      <c r="A1404" s="692"/>
      <c r="B1404" s="692"/>
      <c r="C1404" s="692"/>
      <c r="D1404" s="692"/>
      <c r="E1404" s="692"/>
      <c r="F1404" s="692"/>
      <c r="G1404" s="692"/>
      <c r="H1404" s="692"/>
      <c r="I1404" s="692"/>
      <c r="J1404" s="692"/>
      <c r="K1404" s="692"/>
      <c r="L1404" s="692"/>
      <c r="M1404" s="692"/>
      <c r="N1404" s="692"/>
      <c r="O1404" s="692"/>
      <c r="P1404" s="692"/>
      <c r="Q1404" s="692"/>
      <c r="R1404" s="692"/>
      <c r="S1404" s="692"/>
      <c r="T1404" s="692"/>
      <c r="U1404" s="692"/>
      <c r="V1404" s="692"/>
      <c r="W1404" s="692"/>
      <c r="X1404" s="692"/>
      <c r="Y1404" s="692"/>
      <c r="Z1404" s="692"/>
    </row>
    <row r="1405" spans="1:26" ht="25" customHeight="1">
      <c r="A1405" s="692"/>
      <c r="B1405" s="692"/>
      <c r="C1405" s="692"/>
      <c r="D1405" s="692"/>
      <c r="E1405" s="692"/>
      <c r="F1405" s="692"/>
      <c r="G1405" s="692"/>
      <c r="H1405" s="692"/>
      <c r="I1405" s="692"/>
      <c r="J1405" s="692"/>
      <c r="K1405" s="692"/>
      <c r="L1405" s="692"/>
      <c r="M1405" s="692"/>
      <c r="N1405" s="692"/>
      <c r="O1405" s="692"/>
      <c r="P1405" s="692"/>
      <c r="Q1405" s="692"/>
      <c r="R1405" s="692"/>
      <c r="S1405" s="692"/>
      <c r="T1405" s="692"/>
      <c r="U1405" s="692"/>
      <c r="V1405" s="692"/>
      <c r="W1405" s="692"/>
      <c r="X1405" s="692"/>
      <c r="Y1405" s="692"/>
      <c r="Z1405" s="692"/>
    </row>
    <row r="1406" spans="1:26" ht="25" customHeight="1">
      <c r="A1406" s="692"/>
      <c r="B1406" s="692"/>
      <c r="C1406" s="692"/>
      <c r="D1406" s="692"/>
      <c r="E1406" s="692"/>
      <c r="F1406" s="692"/>
      <c r="G1406" s="692"/>
      <c r="H1406" s="692"/>
      <c r="I1406" s="692"/>
      <c r="J1406" s="692"/>
      <c r="K1406" s="692"/>
      <c r="L1406" s="692"/>
      <c r="M1406" s="692"/>
      <c r="N1406" s="692"/>
      <c r="O1406" s="692"/>
      <c r="P1406" s="692"/>
      <c r="Q1406" s="692"/>
      <c r="R1406" s="692"/>
      <c r="S1406" s="692"/>
      <c r="T1406" s="692"/>
      <c r="U1406" s="692"/>
      <c r="V1406" s="692"/>
      <c r="W1406" s="692"/>
      <c r="X1406" s="692"/>
      <c r="Y1406" s="692"/>
      <c r="Z1406" s="692"/>
    </row>
    <row r="1407" spans="1:26" ht="25" customHeight="1">
      <c r="A1407" s="692"/>
      <c r="B1407" s="692"/>
      <c r="C1407" s="692"/>
      <c r="D1407" s="692"/>
      <c r="E1407" s="692"/>
      <c r="F1407" s="692"/>
      <c r="G1407" s="692"/>
      <c r="H1407" s="692"/>
      <c r="I1407" s="692"/>
      <c r="J1407" s="692"/>
      <c r="K1407" s="692"/>
      <c r="L1407" s="692"/>
      <c r="M1407" s="692"/>
      <c r="N1407" s="692"/>
      <c r="O1407" s="692"/>
      <c r="P1407" s="692"/>
      <c r="Q1407" s="692"/>
      <c r="R1407" s="692"/>
      <c r="S1407" s="692"/>
      <c r="T1407" s="692"/>
      <c r="U1407" s="692"/>
      <c r="V1407" s="692"/>
      <c r="W1407" s="692"/>
      <c r="X1407" s="692"/>
      <c r="Y1407" s="692"/>
      <c r="Z1407" s="692"/>
    </row>
    <row r="1408" spans="1:26" ht="25" customHeight="1">
      <c r="A1408" s="692"/>
      <c r="B1408" s="692"/>
      <c r="C1408" s="692"/>
      <c r="D1408" s="692"/>
      <c r="E1408" s="692"/>
      <c r="F1408" s="692"/>
      <c r="G1408" s="692"/>
      <c r="H1408" s="692"/>
      <c r="I1408" s="692"/>
      <c r="J1408" s="692"/>
      <c r="K1408" s="692"/>
      <c r="L1408" s="692"/>
      <c r="M1408" s="692"/>
      <c r="N1408" s="692"/>
      <c r="O1408" s="692"/>
      <c r="P1408" s="692"/>
      <c r="Q1408" s="692"/>
      <c r="R1408" s="692"/>
      <c r="S1408" s="692"/>
      <c r="T1408" s="692"/>
      <c r="U1408" s="692"/>
      <c r="V1408" s="692"/>
      <c r="W1408" s="692"/>
      <c r="X1408" s="692"/>
      <c r="Y1408" s="692"/>
      <c r="Z1408" s="692"/>
    </row>
    <row r="1409" spans="1:26" ht="25" customHeight="1">
      <c r="A1409" s="692"/>
      <c r="B1409" s="692"/>
      <c r="C1409" s="692"/>
      <c r="D1409" s="692"/>
      <c r="E1409" s="692"/>
      <c r="F1409" s="692"/>
      <c r="G1409" s="692"/>
      <c r="H1409" s="692"/>
      <c r="I1409" s="692"/>
      <c r="J1409" s="692"/>
      <c r="K1409" s="692"/>
      <c r="L1409" s="692"/>
      <c r="M1409" s="692"/>
      <c r="N1409" s="692"/>
      <c r="O1409" s="692"/>
      <c r="P1409" s="692"/>
      <c r="Q1409" s="692"/>
      <c r="R1409" s="692"/>
      <c r="S1409" s="692"/>
      <c r="T1409" s="692"/>
      <c r="U1409" s="692"/>
      <c r="V1409" s="692"/>
      <c r="W1409" s="692"/>
      <c r="X1409" s="692"/>
      <c r="Y1409" s="692"/>
      <c r="Z1409" s="692"/>
    </row>
    <row r="1410" spans="1:26" ht="25" customHeight="1">
      <c r="A1410" s="692"/>
      <c r="B1410" s="692"/>
      <c r="C1410" s="692"/>
      <c r="D1410" s="692"/>
      <c r="E1410" s="692"/>
      <c r="F1410" s="692"/>
      <c r="G1410" s="692"/>
      <c r="H1410" s="692"/>
      <c r="I1410" s="692"/>
      <c r="J1410" s="692"/>
      <c r="K1410" s="692"/>
      <c r="L1410" s="692"/>
      <c r="M1410" s="692"/>
      <c r="N1410" s="692"/>
      <c r="O1410" s="692"/>
      <c r="P1410" s="692"/>
      <c r="Q1410" s="692"/>
      <c r="R1410" s="692"/>
      <c r="S1410" s="692"/>
      <c r="T1410" s="692"/>
      <c r="U1410" s="692"/>
      <c r="V1410" s="692"/>
      <c r="W1410" s="692"/>
      <c r="X1410" s="692"/>
      <c r="Y1410" s="692"/>
      <c r="Z1410" s="692"/>
    </row>
    <row r="1411" spans="1:26" ht="25" customHeight="1">
      <c r="A1411" s="692"/>
      <c r="B1411" s="692"/>
      <c r="C1411" s="692"/>
      <c r="D1411" s="692"/>
      <c r="E1411" s="692"/>
      <c r="F1411" s="692"/>
      <c r="G1411" s="692"/>
      <c r="H1411" s="692"/>
      <c r="I1411" s="692"/>
      <c r="J1411" s="692"/>
      <c r="K1411" s="692"/>
      <c r="L1411" s="692"/>
      <c r="M1411" s="692"/>
      <c r="N1411" s="692"/>
      <c r="O1411" s="692"/>
      <c r="P1411" s="692"/>
      <c r="Q1411" s="692"/>
      <c r="R1411" s="692"/>
      <c r="S1411" s="692"/>
      <c r="T1411" s="692"/>
      <c r="U1411" s="692"/>
      <c r="V1411" s="692"/>
      <c r="W1411" s="692"/>
      <c r="X1411" s="692"/>
      <c r="Y1411" s="692"/>
      <c r="Z1411" s="692"/>
    </row>
    <row r="1412" spans="1:26" ht="25" customHeight="1">
      <c r="A1412" s="692"/>
      <c r="B1412" s="692"/>
      <c r="C1412" s="692"/>
      <c r="D1412" s="692"/>
      <c r="E1412" s="692"/>
      <c r="F1412" s="692"/>
      <c r="G1412" s="692"/>
      <c r="H1412" s="692"/>
      <c r="I1412" s="692"/>
      <c r="J1412" s="692"/>
      <c r="K1412" s="692"/>
      <c r="L1412" s="692"/>
      <c r="M1412" s="692"/>
      <c r="N1412" s="692"/>
      <c r="O1412" s="692"/>
      <c r="P1412" s="692"/>
      <c r="Q1412" s="692"/>
      <c r="R1412" s="692"/>
      <c r="S1412" s="692"/>
      <c r="T1412" s="692"/>
      <c r="U1412" s="692"/>
      <c r="V1412" s="692"/>
      <c r="W1412" s="692"/>
      <c r="X1412" s="692"/>
      <c r="Y1412" s="692"/>
      <c r="Z1412" s="692"/>
    </row>
    <row r="1413" spans="1:26" ht="25" customHeight="1">
      <c r="A1413" s="692"/>
      <c r="B1413" s="692"/>
      <c r="C1413" s="692"/>
      <c r="D1413" s="692"/>
      <c r="E1413" s="692"/>
      <c r="F1413" s="692"/>
      <c r="G1413" s="692"/>
      <c r="H1413" s="692"/>
      <c r="I1413" s="692"/>
      <c r="J1413" s="692"/>
      <c r="K1413" s="692"/>
      <c r="L1413" s="692"/>
      <c r="M1413" s="692"/>
      <c r="N1413" s="692"/>
      <c r="O1413" s="692"/>
      <c r="P1413" s="692"/>
      <c r="Q1413" s="692"/>
      <c r="R1413" s="692"/>
      <c r="S1413" s="692"/>
      <c r="T1413" s="692"/>
      <c r="U1413" s="692"/>
      <c r="V1413" s="692"/>
      <c r="W1413" s="692"/>
      <c r="X1413" s="692"/>
      <c r="Y1413" s="692"/>
      <c r="Z1413" s="692"/>
    </row>
    <row r="1414" spans="1:26" ht="25" customHeight="1">
      <c r="A1414" s="692"/>
      <c r="B1414" s="692"/>
      <c r="C1414" s="692"/>
      <c r="D1414" s="692"/>
      <c r="E1414" s="692"/>
      <c r="F1414" s="692"/>
      <c r="G1414" s="692"/>
      <c r="H1414" s="692"/>
      <c r="I1414" s="692"/>
      <c r="J1414" s="692"/>
      <c r="K1414" s="692"/>
      <c r="L1414" s="692"/>
      <c r="M1414" s="692"/>
      <c r="N1414" s="692"/>
      <c r="O1414" s="692"/>
      <c r="P1414" s="692"/>
      <c r="Q1414" s="692"/>
      <c r="R1414" s="692"/>
      <c r="S1414" s="692"/>
      <c r="T1414" s="692"/>
      <c r="U1414" s="692"/>
      <c r="V1414" s="692"/>
      <c r="W1414" s="692"/>
      <c r="X1414" s="692"/>
      <c r="Y1414" s="692"/>
      <c r="Z1414" s="692"/>
    </row>
    <row r="1415" spans="1:26" ht="25" customHeight="1">
      <c r="A1415" s="692"/>
      <c r="B1415" s="692"/>
      <c r="C1415" s="692"/>
      <c r="D1415" s="692"/>
      <c r="E1415" s="692"/>
      <c r="F1415" s="692"/>
      <c r="G1415" s="692"/>
      <c r="H1415" s="692"/>
      <c r="I1415" s="692"/>
      <c r="J1415" s="692"/>
      <c r="K1415" s="692"/>
      <c r="L1415" s="692"/>
      <c r="M1415" s="692"/>
      <c r="N1415" s="692"/>
      <c r="O1415" s="692"/>
      <c r="P1415" s="692"/>
      <c r="Q1415" s="692"/>
      <c r="R1415" s="692"/>
      <c r="S1415" s="692"/>
      <c r="T1415" s="692"/>
      <c r="U1415" s="692"/>
      <c r="V1415" s="692"/>
      <c r="W1415" s="692"/>
      <c r="X1415" s="692"/>
      <c r="Y1415" s="692"/>
      <c r="Z1415" s="692"/>
    </row>
    <row r="1416" spans="1:26" ht="25" customHeight="1">
      <c r="A1416" s="692"/>
      <c r="B1416" s="692"/>
      <c r="C1416" s="692"/>
      <c r="D1416" s="692"/>
      <c r="E1416" s="692"/>
      <c r="F1416" s="692"/>
      <c r="G1416" s="692"/>
      <c r="H1416" s="692"/>
      <c r="I1416" s="692"/>
      <c r="J1416" s="692"/>
      <c r="K1416" s="692"/>
      <c r="L1416" s="692"/>
      <c r="M1416" s="692"/>
      <c r="N1416" s="692"/>
      <c r="O1416" s="692"/>
      <c r="P1416" s="692"/>
      <c r="Q1416" s="692"/>
      <c r="R1416" s="692"/>
      <c r="S1416" s="692"/>
      <c r="T1416" s="692"/>
      <c r="U1416" s="692"/>
      <c r="V1416" s="692"/>
      <c r="W1416" s="692"/>
      <c r="X1416" s="692"/>
      <c r="Y1416" s="692"/>
      <c r="Z1416" s="692"/>
    </row>
    <row r="1417" spans="1:26" ht="25" customHeight="1">
      <c r="A1417" s="692"/>
      <c r="B1417" s="692"/>
      <c r="C1417" s="692"/>
      <c r="D1417" s="692"/>
      <c r="E1417" s="692"/>
      <c r="F1417" s="692"/>
      <c r="G1417" s="692"/>
      <c r="H1417" s="692"/>
      <c r="I1417" s="692"/>
      <c r="J1417" s="692"/>
      <c r="K1417" s="692"/>
      <c r="L1417" s="692"/>
      <c r="M1417" s="692"/>
      <c r="N1417" s="692"/>
      <c r="O1417" s="692"/>
      <c r="P1417" s="692"/>
      <c r="Q1417" s="692"/>
      <c r="R1417" s="692"/>
      <c r="S1417" s="692"/>
      <c r="T1417" s="692"/>
      <c r="U1417" s="692"/>
      <c r="V1417" s="692"/>
      <c r="W1417" s="692"/>
      <c r="X1417" s="692"/>
      <c r="Y1417" s="692"/>
      <c r="Z1417" s="692"/>
    </row>
    <row r="1418" spans="1:26" ht="25" customHeight="1">
      <c r="A1418" s="692"/>
      <c r="B1418" s="692"/>
      <c r="C1418" s="692"/>
      <c r="D1418" s="692"/>
      <c r="E1418" s="692"/>
      <c r="F1418" s="692"/>
      <c r="G1418" s="692"/>
      <c r="H1418" s="692"/>
      <c r="I1418" s="692"/>
      <c r="J1418" s="692"/>
      <c r="K1418" s="692"/>
      <c r="L1418" s="692"/>
      <c r="M1418" s="692"/>
      <c r="N1418" s="692"/>
      <c r="O1418" s="692"/>
      <c r="P1418" s="692"/>
      <c r="Q1418" s="692"/>
      <c r="R1418" s="692"/>
      <c r="S1418" s="692"/>
      <c r="T1418" s="692"/>
      <c r="U1418" s="692"/>
      <c r="V1418" s="692"/>
      <c r="W1418" s="692"/>
      <c r="X1418" s="692"/>
      <c r="Y1418" s="692"/>
      <c r="Z1418" s="692"/>
    </row>
    <row r="1419" spans="1:26" ht="25" customHeight="1">
      <c r="A1419" s="692"/>
      <c r="B1419" s="692"/>
      <c r="C1419" s="692"/>
      <c r="D1419" s="692"/>
      <c r="E1419" s="692"/>
      <c r="F1419" s="692"/>
      <c r="G1419" s="692"/>
      <c r="H1419" s="692"/>
      <c r="I1419" s="692"/>
      <c r="J1419" s="692"/>
      <c r="K1419" s="692"/>
      <c r="L1419" s="692"/>
      <c r="M1419" s="692"/>
      <c r="N1419" s="692"/>
      <c r="O1419" s="692"/>
      <c r="P1419" s="692"/>
      <c r="Q1419" s="692"/>
      <c r="R1419" s="692"/>
      <c r="S1419" s="692"/>
      <c r="T1419" s="692"/>
      <c r="U1419" s="692"/>
      <c r="V1419" s="692"/>
      <c r="W1419" s="692"/>
      <c r="X1419" s="692"/>
      <c r="Y1419" s="692"/>
      <c r="Z1419" s="692"/>
    </row>
    <row r="1420" spans="1:26" ht="25" customHeight="1">
      <c r="A1420" s="692"/>
      <c r="B1420" s="692"/>
      <c r="C1420" s="692"/>
      <c r="D1420" s="692"/>
      <c r="E1420" s="692"/>
      <c r="F1420" s="692"/>
      <c r="G1420" s="692"/>
      <c r="H1420" s="692"/>
      <c r="I1420" s="692"/>
      <c r="J1420" s="692"/>
      <c r="K1420" s="692"/>
      <c r="L1420" s="692"/>
      <c r="M1420" s="692"/>
      <c r="N1420" s="692"/>
      <c r="O1420" s="692"/>
      <c r="P1420" s="692"/>
      <c r="Q1420" s="692"/>
      <c r="R1420" s="692"/>
      <c r="S1420" s="692"/>
      <c r="T1420" s="692"/>
      <c r="U1420" s="692"/>
      <c r="V1420" s="692"/>
      <c r="W1420" s="692"/>
      <c r="X1420" s="692"/>
      <c r="Y1420" s="692"/>
      <c r="Z1420" s="692"/>
    </row>
    <row r="1421" spans="1:26" ht="25" customHeight="1">
      <c r="A1421" s="692"/>
      <c r="B1421" s="692"/>
      <c r="C1421" s="692"/>
      <c r="D1421" s="692"/>
      <c r="E1421" s="692"/>
      <c r="F1421" s="692"/>
      <c r="G1421" s="692"/>
      <c r="H1421" s="692"/>
      <c r="I1421" s="692"/>
      <c r="J1421" s="692"/>
      <c r="K1421" s="692"/>
      <c r="L1421" s="692"/>
      <c r="M1421" s="692"/>
      <c r="N1421" s="692"/>
      <c r="O1421" s="692"/>
      <c r="P1421" s="692"/>
      <c r="Q1421" s="692"/>
      <c r="R1421" s="692"/>
      <c r="S1421" s="692"/>
      <c r="T1421" s="692"/>
      <c r="U1421" s="692"/>
      <c r="V1421" s="692"/>
      <c r="W1421" s="692"/>
      <c r="X1421" s="692"/>
      <c r="Y1421" s="692"/>
      <c r="Z1421" s="692"/>
    </row>
    <row r="1422" spans="1:26" ht="25" customHeight="1">
      <c r="A1422" s="692"/>
      <c r="B1422" s="692"/>
      <c r="C1422" s="692"/>
      <c r="D1422" s="692"/>
      <c r="E1422" s="692"/>
      <c r="F1422" s="692"/>
      <c r="G1422" s="692"/>
      <c r="H1422" s="692"/>
      <c r="I1422" s="692"/>
      <c r="J1422" s="692"/>
      <c r="K1422" s="692"/>
      <c r="L1422" s="692"/>
      <c r="M1422" s="692"/>
      <c r="N1422" s="692"/>
      <c r="O1422" s="692"/>
      <c r="P1422" s="692"/>
      <c r="Q1422" s="692"/>
      <c r="R1422" s="692"/>
      <c r="S1422" s="692"/>
      <c r="T1422" s="692"/>
      <c r="U1422" s="692"/>
      <c r="V1422" s="692"/>
      <c r="W1422" s="692"/>
      <c r="X1422" s="692"/>
      <c r="Y1422" s="692"/>
      <c r="Z1422" s="692"/>
    </row>
    <row r="1423" spans="1:26" ht="25" customHeight="1">
      <c r="A1423" s="692"/>
      <c r="B1423" s="692"/>
      <c r="C1423" s="692"/>
      <c r="D1423" s="692"/>
      <c r="E1423" s="692"/>
      <c r="F1423" s="692"/>
      <c r="G1423" s="692"/>
      <c r="H1423" s="692"/>
      <c r="I1423" s="692"/>
      <c r="J1423" s="692"/>
      <c r="K1423" s="692"/>
      <c r="L1423" s="692"/>
      <c r="M1423" s="692"/>
      <c r="N1423" s="692"/>
      <c r="O1423" s="692"/>
      <c r="P1423" s="692"/>
      <c r="Q1423" s="692"/>
      <c r="R1423" s="692"/>
      <c r="S1423" s="692"/>
      <c r="T1423" s="692"/>
      <c r="U1423" s="692"/>
      <c r="V1423" s="692"/>
      <c r="W1423" s="692"/>
      <c r="X1423" s="692"/>
      <c r="Y1423" s="692"/>
      <c r="Z1423" s="692"/>
    </row>
    <row r="1424" spans="1:26" ht="25" customHeight="1">
      <c r="A1424" s="692"/>
      <c r="B1424" s="692"/>
      <c r="C1424" s="692"/>
      <c r="D1424" s="692"/>
      <c r="E1424" s="692"/>
      <c r="F1424" s="692"/>
      <c r="G1424" s="692"/>
      <c r="H1424" s="692"/>
      <c r="I1424" s="692"/>
      <c r="J1424" s="692"/>
      <c r="K1424" s="692"/>
      <c r="L1424" s="692"/>
      <c r="M1424" s="692"/>
      <c r="N1424" s="692"/>
      <c r="O1424" s="692"/>
      <c r="P1424" s="692"/>
      <c r="Q1424" s="692"/>
      <c r="R1424" s="692"/>
      <c r="S1424" s="692"/>
      <c r="T1424" s="692"/>
      <c r="U1424" s="692"/>
      <c r="V1424" s="692"/>
      <c r="W1424" s="692"/>
      <c r="X1424" s="692"/>
      <c r="Y1424" s="692"/>
      <c r="Z1424" s="692"/>
    </row>
    <row r="1425" spans="1:26" ht="25" customHeight="1">
      <c r="A1425" s="692"/>
      <c r="B1425" s="692"/>
      <c r="C1425" s="692"/>
      <c r="D1425" s="692"/>
      <c r="E1425" s="692"/>
      <c r="F1425" s="692"/>
      <c r="G1425" s="692"/>
      <c r="H1425" s="692"/>
      <c r="I1425" s="692"/>
      <c r="J1425" s="692"/>
      <c r="K1425" s="692"/>
      <c r="L1425" s="692"/>
      <c r="M1425" s="692"/>
      <c r="N1425" s="692"/>
      <c r="O1425" s="692"/>
      <c r="P1425" s="692"/>
      <c r="Q1425" s="692"/>
      <c r="R1425" s="692"/>
      <c r="S1425" s="692"/>
      <c r="T1425" s="692"/>
      <c r="U1425" s="692"/>
      <c r="V1425" s="692"/>
      <c r="W1425" s="692"/>
      <c r="X1425" s="692"/>
      <c r="Y1425" s="692"/>
      <c r="Z1425" s="692"/>
    </row>
    <row r="1426" spans="1:26" ht="25" customHeight="1">
      <c r="A1426" s="692"/>
      <c r="B1426" s="692"/>
      <c r="C1426" s="692"/>
      <c r="D1426" s="692"/>
      <c r="E1426" s="692"/>
      <c r="F1426" s="692"/>
      <c r="G1426" s="692"/>
      <c r="H1426" s="692"/>
      <c r="I1426" s="692"/>
      <c r="J1426" s="692"/>
      <c r="K1426" s="692"/>
      <c r="L1426" s="692"/>
      <c r="M1426" s="692"/>
      <c r="N1426" s="692"/>
      <c r="O1426" s="692"/>
      <c r="P1426" s="692"/>
      <c r="Q1426" s="692"/>
      <c r="R1426" s="692"/>
      <c r="S1426" s="692"/>
      <c r="T1426" s="692"/>
      <c r="U1426" s="692"/>
      <c r="V1426" s="692"/>
      <c r="W1426" s="692"/>
      <c r="X1426" s="692"/>
      <c r="Y1426" s="692"/>
      <c r="Z1426" s="692"/>
    </row>
    <row r="1427" spans="1:26" ht="25" customHeight="1">
      <c r="A1427" s="692"/>
      <c r="B1427" s="692"/>
      <c r="C1427" s="692"/>
      <c r="D1427" s="692"/>
      <c r="E1427" s="692"/>
      <c r="F1427" s="692"/>
      <c r="G1427" s="692"/>
      <c r="H1427" s="692"/>
      <c r="I1427" s="692"/>
      <c r="J1427" s="692"/>
      <c r="K1427" s="692"/>
      <c r="L1427" s="692"/>
      <c r="M1427" s="692"/>
      <c r="N1427" s="692"/>
      <c r="O1427" s="692"/>
      <c r="P1427" s="692"/>
      <c r="Q1427" s="692"/>
      <c r="R1427" s="692"/>
      <c r="S1427" s="692"/>
      <c r="T1427" s="692"/>
      <c r="U1427" s="692"/>
      <c r="V1427" s="692"/>
      <c r="W1427" s="692"/>
      <c r="X1427" s="692"/>
      <c r="Y1427" s="692"/>
      <c r="Z1427" s="692"/>
    </row>
    <row r="1428" spans="1:26" ht="25" customHeight="1">
      <c r="A1428" s="692"/>
      <c r="B1428" s="692"/>
      <c r="C1428" s="692"/>
      <c r="D1428" s="692"/>
      <c r="E1428" s="692"/>
      <c r="F1428" s="692"/>
      <c r="G1428" s="692"/>
      <c r="H1428" s="692"/>
      <c r="I1428" s="692"/>
      <c r="J1428" s="692"/>
      <c r="K1428" s="692"/>
      <c r="L1428" s="692"/>
      <c r="M1428" s="692"/>
      <c r="N1428" s="692"/>
      <c r="O1428" s="692"/>
      <c r="P1428" s="692"/>
      <c r="Q1428" s="692"/>
      <c r="R1428" s="692"/>
      <c r="S1428" s="692"/>
      <c r="T1428" s="692"/>
      <c r="U1428" s="692"/>
      <c r="V1428" s="692"/>
      <c r="W1428" s="692"/>
      <c r="X1428" s="692"/>
      <c r="Y1428" s="692"/>
      <c r="Z1428" s="692"/>
    </row>
    <row r="1429" spans="1:26" ht="25" customHeight="1">
      <c r="A1429" s="692"/>
      <c r="B1429" s="692"/>
      <c r="C1429" s="692"/>
      <c r="D1429" s="692"/>
      <c r="E1429" s="692"/>
      <c r="F1429" s="692"/>
      <c r="G1429" s="692"/>
      <c r="H1429" s="692"/>
      <c r="I1429" s="692"/>
      <c r="J1429" s="692"/>
      <c r="K1429" s="692"/>
      <c r="L1429" s="692"/>
      <c r="M1429" s="692"/>
      <c r="N1429" s="692"/>
      <c r="O1429" s="692"/>
      <c r="P1429" s="692"/>
      <c r="Q1429" s="692"/>
      <c r="R1429" s="692"/>
      <c r="S1429" s="692"/>
      <c r="T1429" s="692"/>
      <c r="U1429" s="692"/>
      <c r="V1429" s="692"/>
      <c r="W1429" s="692"/>
      <c r="X1429" s="692"/>
      <c r="Y1429" s="692"/>
      <c r="Z1429" s="692"/>
    </row>
    <row r="1430" spans="1:26" ht="25" customHeight="1">
      <c r="A1430" s="692"/>
      <c r="B1430" s="692"/>
      <c r="C1430" s="692"/>
      <c r="D1430" s="692"/>
      <c r="E1430" s="692"/>
      <c r="F1430" s="692"/>
      <c r="G1430" s="692"/>
      <c r="H1430" s="692"/>
      <c r="I1430" s="692"/>
      <c r="J1430" s="692"/>
      <c r="K1430" s="692"/>
      <c r="L1430" s="692"/>
      <c r="M1430" s="692"/>
      <c r="N1430" s="692"/>
      <c r="O1430" s="692"/>
      <c r="P1430" s="692"/>
      <c r="Q1430" s="692"/>
      <c r="R1430" s="692"/>
      <c r="S1430" s="692"/>
      <c r="T1430" s="692"/>
      <c r="U1430" s="692"/>
      <c r="V1430" s="692"/>
      <c r="W1430" s="692"/>
      <c r="X1430" s="692"/>
      <c r="Y1430" s="692"/>
      <c r="Z1430" s="692"/>
    </row>
    <row r="1431" spans="1:26" ht="25" customHeight="1">
      <c r="A1431" s="692"/>
      <c r="B1431" s="692"/>
      <c r="C1431" s="692"/>
      <c r="D1431" s="692"/>
      <c r="E1431" s="692"/>
      <c r="F1431" s="692"/>
      <c r="G1431" s="692"/>
      <c r="H1431" s="692"/>
      <c r="I1431" s="692"/>
      <c r="J1431" s="692"/>
      <c r="K1431" s="692"/>
      <c r="L1431" s="692"/>
      <c r="M1431" s="692"/>
      <c r="N1431" s="692"/>
      <c r="O1431" s="692"/>
      <c r="P1431" s="692"/>
      <c r="Q1431" s="692"/>
      <c r="R1431" s="692"/>
      <c r="S1431" s="692"/>
      <c r="T1431" s="692"/>
      <c r="U1431" s="692"/>
      <c r="V1431" s="692"/>
      <c r="W1431" s="692"/>
      <c r="X1431" s="692"/>
      <c r="Y1431" s="692"/>
      <c r="Z1431" s="692"/>
    </row>
    <row r="1432" spans="1:26" ht="25" customHeight="1">
      <c r="A1432" s="692"/>
      <c r="B1432" s="692"/>
      <c r="C1432" s="692"/>
      <c r="D1432" s="692"/>
      <c r="E1432" s="692"/>
      <c r="F1432" s="692"/>
      <c r="G1432" s="692"/>
      <c r="H1432" s="692"/>
      <c r="I1432" s="692"/>
      <c r="J1432" s="692"/>
      <c r="K1432" s="692"/>
      <c r="L1432" s="692"/>
      <c r="M1432" s="692"/>
      <c r="N1432" s="692"/>
      <c r="O1432" s="692"/>
      <c r="P1432" s="692"/>
      <c r="Q1432" s="692"/>
      <c r="R1432" s="692"/>
      <c r="S1432" s="692"/>
      <c r="T1432" s="692"/>
      <c r="U1432" s="692"/>
      <c r="V1432" s="692"/>
      <c r="W1432" s="692"/>
      <c r="X1432" s="692"/>
      <c r="Y1432" s="692"/>
      <c r="Z1432" s="692"/>
    </row>
    <row r="1433" spans="1:26" ht="25" customHeight="1">
      <c r="A1433" s="692"/>
      <c r="B1433" s="692"/>
      <c r="C1433" s="692"/>
      <c r="D1433" s="692"/>
      <c r="E1433" s="692"/>
      <c r="F1433" s="692"/>
      <c r="G1433" s="692"/>
      <c r="H1433" s="692"/>
      <c r="I1433" s="692"/>
      <c r="J1433" s="692"/>
      <c r="K1433" s="692"/>
      <c r="L1433" s="692"/>
      <c r="M1433" s="692"/>
      <c r="N1433" s="692"/>
      <c r="O1433" s="692"/>
      <c r="P1433" s="692"/>
      <c r="Q1433" s="692"/>
      <c r="R1433" s="692"/>
      <c r="S1433" s="692"/>
      <c r="T1433" s="692"/>
      <c r="U1433" s="692"/>
      <c r="V1433" s="692"/>
      <c r="W1433" s="692"/>
      <c r="X1433" s="692"/>
      <c r="Y1433" s="692"/>
      <c r="Z1433" s="692"/>
    </row>
    <row r="1434" spans="1:26" ht="25" customHeight="1">
      <c r="A1434" s="692"/>
      <c r="B1434" s="692"/>
      <c r="C1434" s="692"/>
      <c r="D1434" s="692"/>
      <c r="E1434" s="692"/>
      <c r="F1434" s="692"/>
      <c r="G1434" s="692"/>
      <c r="H1434" s="692"/>
      <c r="I1434" s="692"/>
      <c r="J1434" s="692"/>
      <c r="K1434" s="692"/>
      <c r="L1434" s="692"/>
      <c r="M1434" s="692"/>
      <c r="N1434" s="692"/>
      <c r="O1434" s="692"/>
      <c r="P1434" s="692"/>
      <c r="Q1434" s="692"/>
      <c r="R1434" s="692"/>
      <c r="S1434" s="692"/>
      <c r="T1434" s="692"/>
      <c r="U1434" s="692"/>
      <c r="V1434" s="692"/>
      <c r="W1434" s="692"/>
      <c r="X1434" s="692"/>
      <c r="Y1434" s="692"/>
      <c r="Z1434" s="692"/>
    </row>
    <row r="1435" spans="1:26" ht="25" customHeight="1">
      <c r="A1435" s="692"/>
      <c r="B1435" s="692"/>
      <c r="C1435" s="692"/>
      <c r="D1435" s="692"/>
      <c r="E1435" s="692"/>
      <c r="F1435" s="692"/>
      <c r="G1435" s="692"/>
      <c r="H1435" s="692"/>
      <c r="I1435" s="692"/>
      <c r="J1435" s="692"/>
      <c r="K1435" s="692"/>
      <c r="L1435" s="692"/>
      <c r="M1435" s="692"/>
      <c r="N1435" s="692"/>
      <c r="O1435" s="692"/>
      <c r="P1435" s="692"/>
      <c r="Q1435" s="692"/>
      <c r="R1435" s="692"/>
      <c r="S1435" s="692"/>
      <c r="T1435" s="692"/>
      <c r="U1435" s="692"/>
      <c r="V1435" s="692"/>
      <c r="W1435" s="692"/>
      <c r="X1435" s="692"/>
      <c r="Y1435" s="692"/>
      <c r="Z1435" s="692"/>
    </row>
    <row r="1436" spans="1:26" ht="25" customHeight="1">
      <c r="A1436" s="692"/>
      <c r="B1436" s="692"/>
      <c r="C1436" s="692"/>
      <c r="D1436" s="692"/>
      <c r="E1436" s="692"/>
      <c r="F1436" s="692"/>
      <c r="G1436" s="692"/>
      <c r="H1436" s="692"/>
      <c r="I1436" s="692"/>
      <c r="J1436" s="692"/>
      <c r="K1436" s="692"/>
      <c r="L1436" s="692"/>
      <c r="M1436" s="692"/>
      <c r="N1436" s="692"/>
      <c r="O1436" s="692"/>
      <c r="P1436" s="692"/>
      <c r="Q1436" s="692"/>
      <c r="R1436" s="692"/>
      <c r="S1436" s="692"/>
      <c r="T1436" s="692"/>
      <c r="U1436" s="692"/>
      <c r="V1436" s="692"/>
      <c r="W1436" s="692"/>
      <c r="X1436" s="692"/>
      <c r="Y1436" s="692"/>
      <c r="Z1436" s="692"/>
    </row>
    <row r="1437" spans="1:26" ht="25" customHeight="1">
      <c r="A1437" s="692"/>
      <c r="B1437" s="692"/>
      <c r="C1437" s="692"/>
      <c r="D1437" s="692"/>
      <c r="E1437" s="692"/>
      <c r="F1437" s="692"/>
      <c r="G1437" s="692"/>
      <c r="H1437" s="692"/>
      <c r="I1437" s="692"/>
      <c r="J1437" s="692"/>
      <c r="K1437" s="692"/>
      <c r="L1437" s="692"/>
      <c r="M1437" s="692"/>
      <c r="N1437" s="692"/>
      <c r="O1437" s="692"/>
      <c r="P1437" s="692"/>
      <c r="Q1437" s="692"/>
      <c r="R1437" s="692"/>
      <c r="S1437" s="692"/>
      <c r="T1437" s="692"/>
      <c r="U1437" s="692"/>
      <c r="V1437" s="692"/>
      <c r="W1437" s="692"/>
      <c r="X1437" s="692"/>
      <c r="Y1437" s="692"/>
      <c r="Z1437" s="692"/>
    </row>
    <row r="1438" spans="1:26" ht="25" customHeight="1">
      <c r="A1438" s="692"/>
      <c r="B1438" s="692"/>
      <c r="C1438" s="692"/>
      <c r="D1438" s="692"/>
      <c r="E1438" s="692"/>
      <c r="F1438" s="692"/>
      <c r="G1438" s="692"/>
      <c r="H1438" s="692"/>
      <c r="I1438" s="692"/>
      <c r="J1438" s="692"/>
      <c r="K1438" s="692"/>
      <c r="L1438" s="692"/>
      <c r="M1438" s="692"/>
      <c r="N1438" s="692"/>
      <c r="O1438" s="692"/>
      <c r="P1438" s="692"/>
      <c r="Q1438" s="692"/>
      <c r="R1438" s="692"/>
      <c r="S1438" s="692"/>
      <c r="T1438" s="692"/>
      <c r="U1438" s="692"/>
      <c r="V1438" s="692"/>
      <c r="W1438" s="692"/>
      <c r="X1438" s="692"/>
      <c r="Y1438" s="692"/>
      <c r="Z1438" s="692"/>
    </row>
    <row r="1439" spans="1:26" ht="25" customHeight="1">
      <c r="A1439" s="692"/>
      <c r="B1439" s="692"/>
      <c r="C1439" s="692"/>
      <c r="D1439" s="692"/>
      <c r="E1439" s="692"/>
      <c r="F1439" s="692"/>
      <c r="G1439" s="692"/>
      <c r="H1439" s="692"/>
      <c r="I1439" s="692"/>
      <c r="J1439" s="692"/>
      <c r="K1439" s="692"/>
      <c r="L1439" s="692"/>
      <c r="M1439" s="692"/>
      <c r="N1439" s="692"/>
      <c r="O1439" s="692"/>
      <c r="P1439" s="692"/>
      <c r="Q1439" s="692"/>
      <c r="R1439" s="692"/>
      <c r="S1439" s="692"/>
      <c r="T1439" s="692"/>
      <c r="U1439" s="692"/>
      <c r="V1439" s="692"/>
      <c r="W1439" s="692"/>
      <c r="X1439" s="692"/>
      <c r="Y1439" s="692"/>
      <c r="Z1439" s="692"/>
    </row>
    <row r="1440" spans="1:26" ht="25" customHeight="1">
      <c r="A1440" s="692"/>
      <c r="B1440" s="692"/>
      <c r="C1440" s="692"/>
      <c r="D1440" s="692"/>
      <c r="E1440" s="692"/>
      <c r="F1440" s="692"/>
      <c r="G1440" s="692"/>
      <c r="H1440" s="692"/>
      <c r="I1440" s="692"/>
      <c r="J1440" s="692"/>
      <c r="K1440" s="692"/>
      <c r="L1440" s="692"/>
      <c r="M1440" s="692"/>
      <c r="N1440" s="692"/>
      <c r="O1440" s="692"/>
      <c r="P1440" s="692"/>
      <c r="Q1440" s="692"/>
      <c r="R1440" s="692"/>
      <c r="S1440" s="692"/>
      <c r="T1440" s="692"/>
      <c r="U1440" s="692"/>
      <c r="V1440" s="692"/>
      <c r="W1440" s="692"/>
      <c r="X1440" s="692"/>
      <c r="Y1440" s="692"/>
      <c r="Z1440" s="692"/>
    </row>
    <row r="1441" spans="1:26" ht="25" customHeight="1">
      <c r="A1441" s="692"/>
      <c r="B1441" s="692"/>
      <c r="C1441" s="692"/>
      <c r="D1441" s="692"/>
      <c r="E1441" s="692"/>
      <c r="F1441" s="692"/>
      <c r="G1441" s="692"/>
      <c r="H1441" s="692"/>
      <c r="I1441" s="692"/>
      <c r="J1441" s="692"/>
      <c r="K1441" s="692"/>
      <c r="L1441" s="692"/>
      <c r="M1441" s="692"/>
      <c r="N1441" s="692"/>
      <c r="O1441" s="692"/>
      <c r="P1441" s="692"/>
      <c r="Q1441" s="692"/>
      <c r="R1441" s="692"/>
      <c r="S1441" s="692"/>
      <c r="T1441" s="692"/>
      <c r="U1441" s="692"/>
      <c r="V1441" s="692"/>
      <c r="W1441" s="692"/>
      <c r="X1441" s="692"/>
      <c r="Y1441" s="692"/>
      <c r="Z1441" s="692"/>
    </row>
    <row r="1442" spans="1:26" ht="25" customHeight="1">
      <c r="A1442" s="692"/>
      <c r="B1442" s="692"/>
      <c r="C1442" s="692"/>
      <c r="D1442" s="692"/>
      <c r="E1442" s="692"/>
      <c r="F1442" s="692"/>
      <c r="G1442" s="692"/>
      <c r="H1442" s="692"/>
      <c r="I1442" s="692"/>
      <c r="J1442" s="692"/>
      <c r="K1442" s="692"/>
      <c r="L1442" s="692"/>
      <c r="M1442" s="692"/>
      <c r="N1442" s="692"/>
      <c r="O1442" s="692"/>
      <c r="P1442" s="692"/>
      <c r="Q1442" s="692"/>
      <c r="R1442" s="692"/>
      <c r="S1442" s="692"/>
      <c r="T1442" s="692"/>
      <c r="U1442" s="692"/>
      <c r="V1442" s="692"/>
      <c r="W1442" s="692"/>
      <c r="X1442" s="692"/>
      <c r="Y1442" s="692"/>
      <c r="Z1442" s="692"/>
    </row>
    <row r="1443" spans="1:26" ht="25" customHeight="1">
      <c r="A1443" s="692"/>
      <c r="B1443" s="692"/>
      <c r="C1443" s="692"/>
      <c r="D1443" s="692"/>
      <c r="E1443" s="692"/>
      <c r="F1443" s="692"/>
      <c r="G1443" s="692"/>
      <c r="H1443" s="692"/>
      <c r="I1443" s="692"/>
      <c r="J1443" s="692"/>
      <c r="K1443" s="692"/>
      <c r="L1443" s="692"/>
      <c r="M1443" s="692"/>
      <c r="N1443" s="692"/>
      <c r="O1443" s="692"/>
      <c r="P1443" s="692"/>
      <c r="Q1443" s="692"/>
      <c r="R1443" s="692"/>
      <c r="S1443" s="692"/>
      <c r="T1443" s="692"/>
      <c r="U1443" s="692"/>
      <c r="V1443" s="692"/>
      <c r="W1443" s="692"/>
      <c r="X1443" s="692"/>
      <c r="Y1443" s="692"/>
      <c r="Z1443" s="692"/>
    </row>
    <row r="1444" spans="1:26" ht="25" customHeight="1">
      <c r="A1444" s="692"/>
      <c r="B1444" s="692"/>
      <c r="C1444" s="692"/>
      <c r="D1444" s="692"/>
      <c r="E1444" s="692"/>
      <c r="F1444" s="692"/>
      <c r="G1444" s="692"/>
      <c r="H1444" s="692"/>
      <c r="I1444" s="692"/>
      <c r="J1444" s="692"/>
      <c r="K1444" s="692"/>
      <c r="L1444" s="692"/>
      <c r="M1444" s="692"/>
      <c r="N1444" s="692"/>
      <c r="O1444" s="692"/>
      <c r="P1444" s="692"/>
      <c r="Q1444" s="692"/>
      <c r="R1444" s="692"/>
      <c r="S1444" s="692"/>
      <c r="T1444" s="692"/>
      <c r="U1444" s="692"/>
      <c r="V1444" s="692"/>
      <c r="W1444" s="692"/>
      <c r="X1444" s="692"/>
      <c r="Y1444" s="692"/>
      <c r="Z1444" s="692"/>
    </row>
    <row r="1445" spans="1:26" ht="25" customHeight="1">
      <c r="A1445" s="692"/>
      <c r="B1445" s="692"/>
      <c r="C1445" s="692"/>
      <c r="D1445" s="692"/>
      <c r="E1445" s="692"/>
      <c r="F1445" s="692"/>
      <c r="G1445" s="692"/>
      <c r="H1445" s="692"/>
      <c r="I1445" s="692"/>
      <c r="J1445" s="692"/>
      <c r="K1445" s="692"/>
      <c r="L1445" s="692"/>
      <c r="M1445" s="692"/>
      <c r="N1445" s="692"/>
      <c r="O1445" s="692"/>
      <c r="P1445" s="692"/>
      <c r="Q1445" s="692"/>
      <c r="R1445" s="692"/>
      <c r="S1445" s="692"/>
      <c r="T1445" s="692"/>
      <c r="U1445" s="692"/>
      <c r="V1445" s="692"/>
      <c r="W1445" s="692"/>
      <c r="X1445" s="692"/>
      <c r="Y1445" s="692"/>
      <c r="Z1445" s="692"/>
    </row>
    <row r="1446" spans="1:26" ht="25" customHeight="1">
      <c r="A1446" s="692"/>
      <c r="B1446" s="692"/>
      <c r="C1446" s="692"/>
      <c r="D1446" s="692"/>
      <c r="E1446" s="692"/>
      <c r="F1446" s="692"/>
      <c r="G1446" s="692"/>
      <c r="H1446" s="692"/>
      <c r="I1446" s="692"/>
      <c r="J1446" s="692"/>
      <c r="K1446" s="692"/>
      <c r="L1446" s="692"/>
      <c r="M1446" s="692"/>
      <c r="N1446" s="692"/>
      <c r="O1446" s="692"/>
      <c r="P1446" s="692"/>
      <c r="Q1446" s="692"/>
      <c r="R1446" s="692"/>
      <c r="S1446" s="692"/>
      <c r="T1446" s="692"/>
      <c r="U1446" s="692"/>
      <c r="V1446" s="692"/>
      <c r="W1446" s="692"/>
      <c r="X1446" s="692"/>
      <c r="Y1446" s="692"/>
      <c r="Z1446" s="692"/>
    </row>
    <row r="1447" spans="1:26" ht="25" customHeight="1">
      <c r="A1447" s="692"/>
      <c r="B1447" s="692"/>
      <c r="C1447" s="692"/>
      <c r="D1447" s="692"/>
      <c r="E1447" s="692"/>
      <c r="F1447" s="692"/>
      <c r="G1447" s="692"/>
      <c r="H1447" s="692"/>
      <c r="I1447" s="692"/>
      <c r="J1447" s="692"/>
      <c r="K1447" s="692"/>
      <c r="L1447" s="692"/>
      <c r="M1447" s="692"/>
      <c r="N1447" s="692"/>
      <c r="O1447" s="692"/>
      <c r="P1447" s="692"/>
      <c r="Q1447" s="692"/>
      <c r="R1447" s="692"/>
      <c r="S1447" s="692"/>
      <c r="T1447" s="692"/>
      <c r="U1447" s="692"/>
      <c r="V1447" s="692"/>
      <c r="W1447" s="692"/>
      <c r="X1447" s="692"/>
      <c r="Y1447" s="692"/>
      <c r="Z1447" s="692"/>
    </row>
    <row r="1448" spans="1:26" ht="25" customHeight="1">
      <c r="A1448" s="692"/>
      <c r="B1448" s="692"/>
      <c r="C1448" s="692"/>
      <c r="D1448" s="692"/>
      <c r="E1448" s="692"/>
      <c r="F1448" s="692"/>
      <c r="G1448" s="692"/>
      <c r="H1448" s="692"/>
      <c r="I1448" s="692"/>
      <c r="J1448" s="692"/>
      <c r="K1448" s="692"/>
      <c r="L1448" s="692"/>
      <c r="M1448" s="692"/>
      <c r="N1448" s="692"/>
      <c r="O1448" s="692"/>
      <c r="P1448" s="692"/>
      <c r="Q1448" s="692"/>
      <c r="R1448" s="692"/>
      <c r="S1448" s="692"/>
      <c r="T1448" s="692"/>
      <c r="U1448" s="692"/>
      <c r="V1448" s="692"/>
      <c r="W1448" s="692"/>
      <c r="X1448" s="692"/>
      <c r="Y1448" s="692"/>
      <c r="Z1448" s="692"/>
    </row>
    <row r="1449" spans="1:26" ht="25" customHeight="1">
      <c r="A1449" s="692"/>
      <c r="B1449" s="692"/>
      <c r="C1449" s="692"/>
      <c r="D1449" s="692"/>
      <c r="E1449" s="692"/>
      <c r="F1449" s="692"/>
      <c r="G1449" s="692"/>
      <c r="H1449" s="692"/>
      <c r="I1449" s="692"/>
      <c r="J1449" s="692"/>
      <c r="K1449" s="692"/>
      <c r="L1449" s="692"/>
      <c r="M1449" s="692"/>
      <c r="N1449" s="692"/>
      <c r="O1449" s="692"/>
      <c r="P1449" s="692"/>
      <c r="Q1449" s="692"/>
      <c r="R1449" s="692"/>
      <c r="S1449" s="692"/>
      <c r="T1449" s="692"/>
      <c r="U1449" s="692"/>
      <c r="V1449" s="692"/>
      <c r="W1449" s="692"/>
      <c r="X1449" s="692"/>
      <c r="Y1449" s="692"/>
      <c r="Z1449" s="692"/>
    </row>
    <row r="1450" spans="1:26" ht="25" customHeight="1">
      <c r="A1450" s="692"/>
      <c r="B1450" s="692"/>
      <c r="C1450" s="692"/>
      <c r="D1450" s="692"/>
      <c r="E1450" s="692"/>
      <c r="F1450" s="692"/>
      <c r="G1450" s="692"/>
      <c r="H1450" s="692"/>
      <c r="I1450" s="692"/>
      <c r="J1450" s="692"/>
      <c r="K1450" s="692"/>
      <c r="L1450" s="692"/>
      <c r="M1450" s="692"/>
      <c r="N1450" s="692"/>
      <c r="O1450" s="692"/>
      <c r="P1450" s="692"/>
      <c r="Q1450" s="692"/>
      <c r="R1450" s="692"/>
      <c r="S1450" s="692"/>
      <c r="T1450" s="692"/>
      <c r="U1450" s="692"/>
      <c r="V1450" s="692"/>
      <c r="W1450" s="692"/>
      <c r="X1450" s="692"/>
      <c r="Y1450" s="692"/>
      <c r="Z1450" s="692"/>
    </row>
    <row r="1451" spans="1:26" ht="25" customHeight="1">
      <c r="A1451" s="692"/>
      <c r="B1451" s="692"/>
      <c r="C1451" s="692"/>
      <c r="D1451" s="692"/>
      <c r="E1451" s="692"/>
      <c r="F1451" s="692"/>
      <c r="G1451" s="692"/>
      <c r="H1451" s="692"/>
      <c r="I1451" s="692"/>
      <c r="J1451" s="692"/>
      <c r="K1451" s="692"/>
      <c r="L1451" s="692"/>
      <c r="M1451" s="692"/>
      <c r="N1451" s="692"/>
      <c r="O1451" s="692"/>
      <c r="P1451" s="692"/>
      <c r="Q1451" s="692"/>
      <c r="R1451" s="692"/>
      <c r="S1451" s="692"/>
      <c r="T1451" s="692"/>
      <c r="U1451" s="692"/>
      <c r="V1451" s="692"/>
      <c r="W1451" s="692"/>
      <c r="X1451" s="692"/>
      <c r="Y1451" s="692"/>
      <c r="Z1451" s="692"/>
    </row>
    <row r="1452" spans="1:26" ht="25" customHeight="1">
      <c r="A1452" s="692"/>
      <c r="B1452" s="692"/>
      <c r="C1452" s="692"/>
      <c r="D1452" s="692"/>
      <c r="E1452" s="692"/>
      <c r="F1452" s="692"/>
      <c r="G1452" s="692"/>
      <c r="H1452" s="692"/>
      <c r="I1452" s="692"/>
      <c r="J1452" s="692"/>
      <c r="K1452" s="692"/>
      <c r="L1452" s="692"/>
      <c r="M1452" s="692"/>
      <c r="N1452" s="692"/>
      <c r="O1452" s="692"/>
      <c r="P1452" s="692"/>
      <c r="Q1452" s="692"/>
      <c r="R1452" s="692"/>
      <c r="S1452" s="692"/>
      <c r="T1452" s="692"/>
      <c r="U1452" s="692"/>
      <c r="V1452" s="692"/>
      <c r="W1452" s="692"/>
      <c r="X1452" s="692"/>
      <c r="Y1452" s="692"/>
      <c r="Z1452" s="692"/>
    </row>
    <row r="1453" spans="1:26" ht="25" customHeight="1">
      <c r="A1453" s="692"/>
      <c r="B1453" s="692"/>
      <c r="C1453" s="692"/>
      <c r="D1453" s="692"/>
      <c r="E1453" s="692"/>
      <c r="F1453" s="692"/>
      <c r="G1453" s="692"/>
      <c r="H1453" s="692"/>
      <c r="I1453" s="692"/>
      <c r="J1453" s="692"/>
      <c r="K1453" s="692"/>
      <c r="L1453" s="692"/>
      <c r="M1453" s="692"/>
      <c r="N1453" s="692"/>
      <c r="O1453" s="692"/>
      <c r="P1453" s="692"/>
      <c r="Q1453" s="692"/>
      <c r="R1453" s="692"/>
      <c r="S1453" s="692"/>
      <c r="T1453" s="692"/>
      <c r="U1453" s="692"/>
      <c r="V1453" s="692"/>
      <c r="W1453" s="692"/>
      <c r="X1453" s="692"/>
      <c r="Y1453" s="692"/>
      <c r="Z1453" s="692"/>
    </row>
    <row r="1454" spans="1:26" ht="25" customHeight="1">
      <c r="A1454" s="692"/>
      <c r="B1454" s="692"/>
      <c r="C1454" s="692"/>
      <c r="D1454" s="692"/>
      <c r="E1454" s="692"/>
      <c r="F1454" s="692"/>
      <c r="G1454" s="692"/>
      <c r="H1454" s="692"/>
      <c r="I1454" s="692"/>
      <c r="J1454" s="692"/>
      <c r="K1454" s="692"/>
      <c r="L1454" s="692"/>
      <c r="M1454" s="692"/>
      <c r="N1454" s="692"/>
      <c r="O1454" s="692"/>
      <c r="P1454" s="692"/>
      <c r="Q1454" s="692"/>
      <c r="R1454" s="692"/>
      <c r="S1454" s="692"/>
      <c r="T1454" s="692"/>
      <c r="U1454" s="692"/>
      <c r="V1454" s="692"/>
      <c r="W1454" s="692"/>
      <c r="X1454" s="692"/>
      <c r="Y1454" s="692"/>
      <c r="Z1454" s="692"/>
    </row>
    <row r="1455" spans="1:26" ht="25" customHeight="1">
      <c r="A1455" s="692"/>
      <c r="B1455" s="692"/>
      <c r="C1455" s="692"/>
      <c r="D1455" s="692"/>
      <c r="E1455" s="692"/>
      <c r="F1455" s="692"/>
      <c r="G1455" s="692"/>
      <c r="H1455" s="692"/>
      <c r="I1455" s="692"/>
      <c r="J1455" s="692"/>
      <c r="K1455" s="692"/>
      <c r="L1455" s="692"/>
      <c r="M1455" s="692"/>
      <c r="N1455" s="692"/>
      <c r="O1455" s="692"/>
      <c r="P1455" s="692"/>
      <c r="Q1455" s="692"/>
      <c r="R1455" s="692"/>
      <c r="S1455" s="692"/>
      <c r="T1455" s="692"/>
      <c r="U1455" s="692"/>
      <c r="V1455" s="692"/>
      <c r="W1455" s="692"/>
      <c r="X1455" s="692"/>
      <c r="Y1455" s="692"/>
      <c r="Z1455" s="692"/>
    </row>
    <row r="1456" spans="1:26" ht="25" customHeight="1">
      <c r="A1456" s="692"/>
      <c r="B1456" s="692"/>
      <c r="C1456" s="692"/>
      <c r="D1456" s="692"/>
      <c r="E1456" s="692"/>
      <c r="F1456" s="692"/>
      <c r="G1456" s="692"/>
      <c r="H1456" s="692"/>
      <c r="I1456" s="692"/>
      <c r="J1456" s="692"/>
      <c r="K1456" s="692"/>
      <c r="L1456" s="692"/>
      <c r="M1456" s="692"/>
      <c r="N1456" s="692"/>
      <c r="O1456" s="692"/>
      <c r="P1456" s="692"/>
      <c r="Q1456" s="692"/>
      <c r="R1456" s="692"/>
      <c r="S1456" s="692"/>
      <c r="T1456" s="692"/>
      <c r="U1456" s="692"/>
      <c r="V1456" s="692"/>
      <c r="W1456" s="692"/>
      <c r="X1456" s="692"/>
      <c r="Y1456" s="692"/>
      <c r="Z1456" s="692"/>
    </row>
    <row r="1457" spans="1:26" ht="25" customHeight="1">
      <c r="A1457" s="692"/>
      <c r="B1457" s="692"/>
      <c r="C1457" s="692"/>
      <c r="D1457" s="692"/>
      <c r="E1457" s="692"/>
      <c r="F1457" s="692"/>
      <c r="G1457" s="692"/>
      <c r="H1457" s="692"/>
      <c r="I1457" s="692"/>
      <c r="J1457" s="692"/>
      <c r="K1457" s="692"/>
      <c r="L1457" s="692"/>
      <c r="M1457" s="692"/>
      <c r="N1457" s="692"/>
      <c r="O1457" s="692"/>
      <c r="P1457" s="692"/>
      <c r="Q1457" s="692"/>
      <c r="R1457" s="692"/>
      <c r="S1457" s="692"/>
      <c r="T1457" s="692"/>
      <c r="U1457" s="692"/>
      <c r="V1457" s="692"/>
      <c r="W1457" s="692"/>
      <c r="X1457" s="692"/>
      <c r="Y1457" s="692"/>
      <c r="Z1457" s="692"/>
    </row>
    <row r="1458" spans="1:26" ht="25" customHeight="1">
      <c r="A1458" s="692"/>
      <c r="B1458" s="692"/>
      <c r="C1458" s="692"/>
      <c r="D1458" s="692"/>
      <c r="E1458" s="692"/>
      <c r="F1458" s="692"/>
      <c r="G1458" s="692"/>
      <c r="H1458" s="692"/>
      <c r="I1458" s="692"/>
      <c r="J1458" s="692"/>
      <c r="K1458" s="692"/>
      <c r="L1458" s="692"/>
      <c r="M1458" s="692"/>
      <c r="N1458" s="692"/>
      <c r="O1458" s="692"/>
      <c r="P1458" s="692"/>
      <c r="Q1458" s="692"/>
      <c r="R1458" s="692"/>
      <c r="S1458" s="692"/>
      <c r="T1458" s="692"/>
      <c r="U1458" s="692"/>
      <c r="V1458" s="692"/>
      <c r="W1458" s="692"/>
      <c r="X1458" s="692"/>
      <c r="Y1458" s="692"/>
      <c r="Z1458" s="692"/>
    </row>
    <row r="1459" spans="1:26" ht="25" customHeight="1">
      <c r="A1459" s="692"/>
      <c r="B1459" s="692"/>
      <c r="C1459" s="692"/>
      <c r="D1459" s="692"/>
      <c r="E1459" s="692"/>
      <c r="F1459" s="692"/>
      <c r="G1459" s="692"/>
      <c r="H1459" s="692"/>
      <c r="I1459" s="692"/>
      <c r="J1459" s="692"/>
      <c r="K1459" s="692"/>
      <c r="L1459" s="692"/>
      <c r="M1459" s="692"/>
      <c r="N1459" s="692"/>
      <c r="O1459" s="692"/>
      <c r="P1459" s="692"/>
      <c r="Q1459" s="692"/>
      <c r="R1459" s="692"/>
      <c r="S1459" s="692"/>
      <c r="T1459" s="692"/>
      <c r="U1459" s="692"/>
      <c r="V1459" s="692"/>
      <c r="W1459" s="692"/>
      <c r="X1459" s="692"/>
      <c r="Y1459" s="692"/>
      <c r="Z1459" s="692"/>
    </row>
    <row r="1460" spans="1:26" ht="25" customHeight="1">
      <c r="A1460" s="692"/>
      <c r="B1460" s="692"/>
      <c r="C1460" s="692"/>
      <c r="D1460" s="692"/>
      <c r="E1460" s="692"/>
      <c r="F1460" s="692"/>
      <c r="G1460" s="692"/>
      <c r="H1460" s="692"/>
      <c r="I1460" s="692"/>
      <c r="J1460" s="692"/>
      <c r="K1460" s="692"/>
      <c r="L1460" s="692"/>
      <c r="M1460" s="692"/>
      <c r="N1460" s="692"/>
      <c r="O1460" s="692"/>
      <c r="P1460" s="692"/>
      <c r="Q1460" s="692"/>
      <c r="R1460" s="692"/>
      <c r="S1460" s="692"/>
      <c r="T1460" s="692"/>
      <c r="U1460" s="692"/>
      <c r="V1460" s="692"/>
      <c r="W1460" s="692"/>
      <c r="X1460" s="692"/>
      <c r="Y1460" s="692"/>
      <c r="Z1460" s="692"/>
    </row>
    <row r="1461" spans="1:26" ht="25" customHeight="1">
      <c r="A1461" s="692"/>
      <c r="B1461" s="692"/>
      <c r="C1461" s="692"/>
      <c r="D1461" s="692"/>
      <c r="E1461" s="692"/>
      <c r="F1461" s="692"/>
      <c r="G1461" s="692"/>
      <c r="H1461" s="692"/>
      <c r="I1461" s="692"/>
      <c r="J1461" s="692"/>
      <c r="K1461" s="692"/>
      <c r="L1461" s="692"/>
      <c r="M1461" s="692"/>
      <c r="N1461" s="692"/>
      <c r="O1461" s="692"/>
      <c r="P1461" s="692"/>
      <c r="Q1461" s="692"/>
      <c r="R1461" s="692"/>
      <c r="S1461" s="692"/>
      <c r="T1461" s="692"/>
      <c r="U1461" s="692"/>
      <c r="V1461" s="692"/>
      <c r="W1461" s="692"/>
      <c r="X1461" s="692"/>
      <c r="Y1461" s="692"/>
      <c r="Z1461" s="692"/>
    </row>
    <row r="1462" spans="1:26" ht="25" customHeight="1">
      <c r="A1462" s="692"/>
      <c r="B1462" s="692"/>
      <c r="C1462" s="692"/>
      <c r="D1462" s="692"/>
      <c r="E1462" s="692"/>
      <c r="F1462" s="692"/>
      <c r="G1462" s="692"/>
      <c r="H1462" s="692"/>
      <c r="I1462" s="692"/>
      <c r="J1462" s="692"/>
      <c r="K1462" s="692"/>
      <c r="L1462" s="692"/>
      <c r="M1462" s="692"/>
      <c r="N1462" s="692"/>
      <c r="O1462" s="692"/>
      <c r="P1462" s="692"/>
      <c r="Q1462" s="692"/>
      <c r="R1462" s="692"/>
      <c r="S1462" s="692"/>
      <c r="T1462" s="692"/>
      <c r="U1462" s="692"/>
      <c r="V1462" s="692"/>
      <c r="W1462" s="692"/>
      <c r="X1462" s="692"/>
      <c r="Y1462" s="692"/>
      <c r="Z1462" s="692"/>
    </row>
    <row r="1463" spans="1:26" ht="25" customHeight="1">
      <c r="A1463" s="692"/>
      <c r="B1463" s="692"/>
      <c r="C1463" s="692"/>
      <c r="D1463" s="692"/>
      <c r="E1463" s="692"/>
      <c r="F1463" s="692"/>
      <c r="G1463" s="692"/>
      <c r="H1463" s="692"/>
      <c r="I1463" s="692"/>
      <c r="J1463" s="692"/>
      <c r="K1463" s="692"/>
      <c r="L1463" s="692"/>
      <c r="M1463" s="692"/>
      <c r="N1463" s="692"/>
      <c r="O1463" s="692"/>
      <c r="P1463" s="692"/>
      <c r="Q1463" s="692"/>
      <c r="R1463" s="692"/>
      <c r="S1463" s="692"/>
      <c r="T1463" s="692"/>
      <c r="U1463" s="692"/>
      <c r="V1463" s="692"/>
      <c r="W1463" s="692"/>
      <c r="X1463" s="692"/>
      <c r="Y1463" s="692"/>
      <c r="Z1463" s="692"/>
    </row>
    <row r="1464" spans="1:26" ht="25" customHeight="1">
      <c r="A1464" s="692"/>
      <c r="B1464" s="692"/>
      <c r="C1464" s="692"/>
      <c r="D1464" s="692"/>
      <c r="E1464" s="692"/>
      <c r="F1464" s="692"/>
      <c r="G1464" s="692"/>
      <c r="H1464" s="692"/>
      <c r="I1464" s="692"/>
      <c r="J1464" s="692"/>
      <c r="K1464" s="692"/>
      <c r="L1464" s="692"/>
      <c r="M1464" s="692"/>
      <c r="N1464" s="692"/>
      <c r="O1464" s="692"/>
      <c r="P1464" s="692"/>
      <c r="Q1464" s="692"/>
      <c r="R1464" s="692"/>
      <c r="S1464" s="692"/>
      <c r="T1464" s="692"/>
      <c r="U1464" s="692"/>
      <c r="V1464" s="692"/>
      <c r="W1464" s="692"/>
      <c r="X1464" s="692"/>
      <c r="Y1464" s="692"/>
      <c r="Z1464" s="692"/>
    </row>
    <row r="1465" spans="1:26" ht="25" customHeight="1">
      <c r="A1465" s="692"/>
      <c r="B1465" s="692"/>
      <c r="C1465" s="692"/>
      <c r="D1465" s="692"/>
      <c r="E1465" s="692"/>
      <c r="F1465" s="692"/>
      <c r="G1465" s="692"/>
      <c r="H1465" s="692"/>
      <c r="I1465" s="692"/>
      <c r="J1465" s="692"/>
      <c r="K1465" s="692"/>
      <c r="L1465" s="692"/>
      <c r="M1465" s="692"/>
      <c r="N1465" s="692"/>
      <c r="O1465" s="692"/>
      <c r="P1465" s="692"/>
      <c r="Q1465" s="692"/>
      <c r="R1465" s="692"/>
      <c r="S1465" s="692"/>
      <c r="T1465" s="692"/>
      <c r="U1465" s="692"/>
      <c r="V1465" s="692"/>
      <c r="W1465" s="692"/>
      <c r="X1465" s="692"/>
      <c r="Y1465" s="692"/>
      <c r="Z1465" s="692"/>
    </row>
    <row r="1466" spans="1:26" ht="25" customHeight="1">
      <c r="A1466" s="692"/>
      <c r="B1466" s="692"/>
      <c r="C1466" s="692"/>
      <c r="D1466" s="692"/>
      <c r="E1466" s="692"/>
      <c r="F1466" s="692"/>
      <c r="G1466" s="692"/>
      <c r="H1466" s="692"/>
      <c r="I1466" s="692"/>
      <c r="J1466" s="692"/>
      <c r="K1466" s="692"/>
      <c r="L1466" s="692"/>
      <c r="M1466" s="692"/>
      <c r="N1466" s="692"/>
      <c r="O1466" s="692"/>
      <c r="P1466" s="692"/>
      <c r="Q1466" s="692"/>
      <c r="R1466" s="692"/>
      <c r="S1466" s="692"/>
      <c r="T1466" s="692"/>
      <c r="U1466" s="692"/>
      <c r="V1466" s="692"/>
      <c r="W1466" s="692"/>
      <c r="X1466" s="692"/>
      <c r="Y1466" s="692"/>
      <c r="Z1466" s="692"/>
    </row>
    <row r="1467" spans="1:26" ht="25" customHeight="1">
      <c r="A1467" s="692"/>
      <c r="B1467" s="692"/>
      <c r="C1467" s="692"/>
      <c r="D1467" s="692"/>
      <c r="E1467" s="692"/>
      <c r="F1467" s="692"/>
      <c r="G1467" s="692"/>
      <c r="H1467" s="692"/>
      <c r="I1467" s="692"/>
      <c r="J1467" s="692"/>
      <c r="K1467" s="692"/>
      <c r="L1467" s="692"/>
      <c r="M1467" s="692"/>
      <c r="N1467" s="692"/>
      <c r="O1467" s="692"/>
      <c r="P1467" s="692"/>
      <c r="Q1467" s="692"/>
      <c r="R1467" s="692"/>
      <c r="S1467" s="692"/>
      <c r="T1467" s="692"/>
      <c r="U1467" s="692"/>
      <c r="V1467" s="692"/>
      <c r="W1467" s="692"/>
      <c r="X1467" s="692"/>
      <c r="Y1467" s="692"/>
      <c r="Z1467" s="692"/>
    </row>
    <row r="1468" spans="1:26" ht="25" customHeight="1">
      <c r="A1468" s="692"/>
      <c r="B1468" s="692"/>
      <c r="C1468" s="692"/>
      <c r="D1468" s="692"/>
      <c r="E1468" s="692"/>
      <c r="F1468" s="692"/>
      <c r="G1468" s="692"/>
      <c r="H1468" s="692"/>
      <c r="I1468" s="692"/>
      <c r="J1468" s="692"/>
      <c r="K1468" s="692"/>
      <c r="L1468" s="692"/>
      <c r="M1468" s="692"/>
      <c r="N1468" s="692"/>
      <c r="O1468" s="692"/>
      <c r="P1468" s="692"/>
      <c r="Q1468" s="692"/>
      <c r="R1468" s="692"/>
      <c r="S1468" s="692"/>
      <c r="T1468" s="692"/>
      <c r="U1468" s="692"/>
      <c r="V1468" s="692"/>
      <c r="W1468" s="692"/>
      <c r="X1468" s="692"/>
      <c r="Y1468" s="692"/>
      <c r="Z1468" s="692"/>
    </row>
    <row r="1469" spans="1:26" ht="25" customHeight="1">
      <c r="A1469" s="692"/>
      <c r="B1469" s="692"/>
      <c r="C1469" s="692"/>
      <c r="D1469" s="692"/>
      <c r="E1469" s="692"/>
      <c r="F1469" s="692"/>
      <c r="G1469" s="692"/>
      <c r="H1469" s="692"/>
      <c r="I1469" s="692"/>
      <c r="J1469" s="692"/>
      <c r="K1469" s="692"/>
      <c r="L1469" s="692"/>
      <c r="M1469" s="692"/>
      <c r="N1469" s="692"/>
      <c r="O1469" s="692"/>
      <c r="P1469" s="692"/>
      <c r="Q1469" s="692"/>
      <c r="R1469" s="692"/>
      <c r="S1469" s="692"/>
      <c r="T1469" s="692"/>
      <c r="U1469" s="692"/>
      <c r="V1469" s="692"/>
      <c r="W1469" s="692"/>
      <c r="X1469" s="692"/>
      <c r="Y1469" s="692"/>
      <c r="Z1469" s="692"/>
    </row>
    <row r="1470" spans="1:26" ht="25" customHeight="1">
      <c r="A1470" s="692"/>
      <c r="B1470" s="692"/>
      <c r="C1470" s="692"/>
      <c r="D1470" s="692"/>
      <c r="E1470" s="692"/>
      <c r="F1470" s="692"/>
      <c r="G1470" s="692"/>
      <c r="H1470" s="692"/>
      <c r="I1470" s="692"/>
      <c r="J1470" s="692"/>
      <c r="K1470" s="692"/>
      <c r="L1470" s="692"/>
      <c r="M1470" s="692"/>
      <c r="N1470" s="692"/>
      <c r="O1470" s="692"/>
      <c r="P1470" s="692"/>
      <c r="Q1470" s="692"/>
      <c r="R1470" s="692"/>
      <c r="S1470" s="692"/>
      <c r="T1470" s="692"/>
      <c r="U1470" s="692"/>
      <c r="V1470" s="692"/>
      <c r="W1470" s="692"/>
      <c r="X1470" s="692"/>
      <c r="Y1470" s="692"/>
      <c r="Z1470" s="692"/>
    </row>
    <row r="1471" spans="1:26" ht="25" customHeight="1">
      <c r="A1471" s="692"/>
      <c r="B1471" s="692"/>
      <c r="C1471" s="692"/>
      <c r="D1471" s="692"/>
      <c r="E1471" s="692"/>
      <c r="F1471" s="692"/>
      <c r="G1471" s="692"/>
      <c r="H1471" s="692"/>
      <c r="I1471" s="692"/>
      <c r="J1471" s="692"/>
      <c r="K1471" s="692"/>
      <c r="L1471" s="692"/>
      <c r="M1471" s="692"/>
      <c r="N1471" s="692"/>
      <c r="O1471" s="692"/>
      <c r="P1471" s="692"/>
      <c r="Q1471" s="692"/>
      <c r="R1471" s="692"/>
      <c r="S1471" s="692"/>
      <c r="T1471" s="692"/>
      <c r="U1471" s="692"/>
      <c r="V1471" s="692"/>
      <c r="W1471" s="692"/>
      <c r="X1471" s="692"/>
      <c r="Y1471" s="692"/>
      <c r="Z1471" s="692"/>
    </row>
    <row r="1472" spans="1:26" ht="25" customHeight="1">
      <c r="A1472" s="692"/>
      <c r="B1472" s="692"/>
      <c r="C1472" s="692"/>
      <c r="D1472" s="692"/>
      <c r="E1472" s="692"/>
      <c r="F1472" s="692"/>
      <c r="G1472" s="692"/>
      <c r="H1472" s="692"/>
      <c r="I1472" s="692"/>
      <c r="J1472" s="692"/>
      <c r="K1472" s="692"/>
      <c r="L1472" s="692"/>
      <c r="M1472" s="692"/>
      <c r="N1472" s="692"/>
      <c r="O1472" s="692"/>
      <c r="P1472" s="692"/>
      <c r="Q1472" s="692"/>
      <c r="R1472" s="692"/>
      <c r="S1472" s="692"/>
      <c r="T1472" s="692"/>
      <c r="U1472" s="692"/>
      <c r="V1472" s="692"/>
      <c r="W1472" s="692"/>
      <c r="X1472" s="692"/>
      <c r="Y1472" s="692"/>
      <c r="Z1472" s="692"/>
    </row>
    <row r="1473" spans="1:26" ht="25" customHeight="1">
      <c r="A1473" s="692"/>
      <c r="B1473" s="692"/>
      <c r="C1473" s="692"/>
      <c r="D1473" s="692"/>
      <c r="E1473" s="692"/>
      <c r="F1473" s="692"/>
      <c r="G1473" s="692"/>
      <c r="H1473" s="692"/>
      <c r="I1473" s="692"/>
      <c r="J1473" s="692"/>
      <c r="K1473" s="692"/>
      <c r="L1473" s="692"/>
      <c r="M1473" s="692"/>
      <c r="N1473" s="692"/>
      <c r="O1473" s="692"/>
      <c r="P1473" s="692"/>
      <c r="Q1473" s="692"/>
      <c r="R1473" s="692"/>
      <c r="S1473" s="692"/>
      <c r="T1473" s="692"/>
      <c r="U1473" s="692"/>
      <c r="V1473" s="692"/>
      <c r="W1473" s="692"/>
      <c r="X1473" s="692"/>
      <c r="Y1473" s="692"/>
      <c r="Z1473" s="692"/>
    </row>
    <row r="1474" spans="1:26" ht="25" customHeight="1">
      <c r="A1474" s="692"/>
      <c r="B1474" s="692"/>
      <c r="C1474" s="692"/>
      <c r="D1474" s="692"/>
      <c r="E1474" s="692"/>
      <c r="F1474" s="692"/>
      <c r="G1474" s="692"/>
      <c r="H1474" s="692"/>
      <c r="I1474" s="692"/>
      <c r="J1474" s="692"/>
      <c r="K1474" s="692"/>
      <c r="L1474" s="692"/>
      <c r="M1474" s="692"/>
      <c r="N1474" s="692"/>
      <c r="O1474" s="692"/>
      <c r="P1474" s="692"/>
      <c r="Q1474" s="692"/>
      <c r="R1474" s="692"/>
      <c r="S1474" s="692"/>
      <c r="T1474" s="692"/>
      <c r="U1474" s="692"/>
      <c r="V1474" s="692"/>
      <c r="W1474" s="692"/>
      <c r="X1474" s="692"/>
      <c r="Y1474" s="692"/>
      <c r="Z1474" s="692"/>
    </row>
    <row r="1475" spans="1:26" ht="25" customHeight="1">
      <c r="A1475" s="692"/>
      <c r="B1475" s="692"/>
      <c r="C1475" s="692"/>
      <c r="D1475" s="692"/>
      <c r="E1475" s="692"/>
      <c r="F1475" s="692"/>
      <c r="G1475" s="692"/>
      <c r="H1475" s="692"/>
      <c r="I1475" s="692"/>
      <c r="J1475" s="692"/>
      <c r="K1475" s="692"/>
      <c r="L1475" s="692"/>
      <c r="M1475" s="692"/>
      <c r="N1475" s="692"/>
      <c r="O1475" s="692"/>
      <c r="P1475" s="692"/>
      <c r="Q1475" s="692"/>
      <c r="R1475" s="692"/>
      <c r="S1475" s="692"/>
      <c r="T1475" s="692"/>
      <c r="U1475" s="692"/>
      <c r="V1475" s="692"/>
      <c r="W1475" s="692"/>
      <c r="X1475" s="692"/>
      <c r="Y1475" s="692"/>
      <c r="Z1475" s="692"/>
    </row>
    <row r="1476" spans="1:26" ht="25" customHeight="1">
      <c r="A1476" s="692"/>
      <c r="B1476" s="692"/>
      <c r="C1476" s="692"/>
      <c r="D1476" s="692"/>
      <c r="E1476" s="692"/>
      <c r="F1476" s="692"/>
      <c r="G1476" s="692"/>
      <c r="H1476" s="692"/>
      <c r="I1476" s="692"/>
      <c r="J1476" s="692"/>
      <c r="K1476" s="692"/>
      <c r="L1476" s="692"/>
      <c r="M1476" s="692"/>
      <c r="N1476" s="692"/>
      <c r="O1476" s="692"/>
      <c r="P1476" s="692"/>
      <c r="Q1476" s="692"/>
      <c r="R1476" s="692"/>
      <c r="S1476" s="692"/>
      <c r="T1476" s="692"/>
      <c r="U1476" s="692"/>
      <c r="V1476" s="692"/>
      <c r="W1476" s="692"/>
      <c r="X1476" s="692"/>
      <c r="Y1476" s="692"/>
      <c r="Z1476" s="692"/>
    </row>
    <row r="1477" spans="1:26" ht="25" customHeight="1">
      <c r="A1477" s="692"/>
      <c r="B1477" s="692"/>
      <c r="C1477" s="692"/>
      <c r="D1477" s="692"/>
      <c r="E1477" s="692"/>
      <c r="F1477" s="692"/>
      <c r="G1477" s="692"/>
      <c r="H1477" s="692"/>
      <c r="I1477" s="692"/>
      <c r="J1477" s="692"/>
      <c r="K1477" s="692"/>
      <c r="L1477" s="692"/>
      <c r="M1477" s="692"/>
      <c r="N1477" s="692"/>
      <c r="O1477" s="692"/>
      <c r="P1477" s="692"/>
      <c r="Q1477" s="692"/>
      <c r="R1477" s="692"/>
      <c r="S1477" s="692"/>
      <c r="T1477" s="692"/>
      <c r="U1477" s="692"/>
      <c r="V1477" s="692"/>
      <c r="W1477" s="692"/>
      <c r="X1477" s="692"/>
      <c r="Y1477" s="692"/>
      <c r="Z1477" s="692"/>
    </row>
    <row r="1478" spans="1:26" ht="25" customHeight="1">
      <c r="A1478" s="692"/>
      <c r="B1478" s="692"/>
      <c r="C1478" s="692"/>
      <c r="D1478" s="692"/>
      <c r="E1478" s="692"/>
      <c r="F1478" s="692"/>
      <c r="G1478" s="692"/>
      <c r="H1478" s="692"/>
      <c r="I1478" s="692"/>
      <c r="J1478" s="692"/>
      <c r="K1478" s="692"/>
      <c r="L1478" s="692"/>
      <c r="M1478" s="692"/>
      <c r="N1478" s="692"/>
      <c r="O1478" s="692"/>
      <c r="P1478" s="692"/>
      <c r="Q1478" s="692"/>
      <c r="R1478" s="692"/>
      <c r="S1478" s="692"/>
      <c r="T1478" s="692"/>
      <c r="U1478" s="692"/>
      <c r="V1478" s="692"/>
      <c r="W1478" s="692"/>
      <c r="X1478" s="692"/>
      <c r="Y1478" s="692"/>
      <c r="Z1478" s="692"/>
    </row>
    <row r="1479" spans="1:26" ht="25" customHeight="1">
      <c r="A1479" s="692"/>
      <c r="B1479" s="692"/>
      <c r="C1479" s="692"/>
      <c r="D1479" s="692"/>
      <c r="E1479" s="692"/>
      <c r="F1479" s="692"/>
      <c r="G1479" s="692"/>
      <c r="H1479" s="692"/>
      <c r="I1479" s="692"/>
      <c r="J1479" s="692"/>
      <c r="K1479" s="692"/>
      <c r="L1479" s="692"/>
      <c r="M1479" s="692"/>
      <c r="N1479" s="692"/>
      <c r="O1479" s="692"/>
      <c r="P1479" s="692"/>
      <c r="Q1479" s="692"/>
      <c r="R1479" s="692"/>
      <c r="S1479" s="692"/>
      <c r="T1479" s="692"/>
      <c r="U1479" s="692"/>
      <c r="V1479" s="692"/>
      <c r="W1479" s="692"/>
      <c r="X1479" s="692"/>
      <c r="Y1479" s="692"/>
      <c r="Z1479" s="692"/>
    </row>
    <row r="1480" spans="1:26" ht="25" customHeight="1">
      <c r="A1480" s="692"/>
      <c r="B1480" s="692"/>
      <c r="C1480" s="692"/>
      <c r="D1480" s="692"/>
      <c r="E1480" s="692"/>
      <c r="F1480" s="692"/>
      <c r="G1480" s="692"/>
      <c r="H1480" s="692"/>
      <c r="I1480" s="692"/>
      <c r="J1480" s="692"/>
      <c r="K1480" s="692"/>
      <c r="L1480" s="692"/>
      <c r="M1480" s="692"/>
      <c r="N1480" s="692"/>
      <c r="O1480" s="692"/>
      <c r="P1480" s="692"/>
      <c r="Q1480" s="692"/>
      <c r="R1480" s="692"/>
      <c r="S1480" s="692"/>
      <c r="T1480" s="692"/>
      <c r="U1480" s="692"/>
      <c r="V1480" s="692"/>
      <c r="W1480" s="692"/>
      <c r="X1480" s="692"/>
      <c r="Y1480" s="692"/>
      <c r="Z1480" s="692"/>
    </row>
    <row r="1481" spans="1:26" ht="25" customHeight="1">
      <c r="A1481" s="692"/>
      <c r="B1481" s="692"/>
      <c r="C1481" s="692"/>
      <c r="D1481" s="692"/>
      <c r="E1481" s="692"/>
      <c r="F1481" s="692"/>
      <c r="G1481" s="692"/>
      <c r="H1481" s="692"/>
      <c r="I1481" s="692"/>
      <c r="J1481" s="692"/>
      <c r="K1481" s="692"/>
      <c r="L1481" s="692"/>
      <c r="M1481" s="692"/>
      <c r="N1481" s="692"/>
      <c r="O1481" s="692"/>
      <c r="P1481" s="692"/>
      <c r="Q1481" s="692"/>
      <c r="R1481" s="692"/>
      <c r="S1481" s="692"/>
      <c r="T1481" s="692"/>
      <c r="U1481" s="692"/>
      <c r="V1481" s="692"/>
      <c r="W1481" s="692"/>
      <c r="X1481" s="692"/>
      <c r="Y1481" s="692"/>
      <c r="Z1481" s="692"/>
    </row>
    <row r="1482" spans="1:26" ht="25" customHeight="1">
      <c r="A1482" s="692"/>
      <c r="B1482" s="692"/>
      <c r="C1482" s="692"/>
      <c r="D1482" s="692"/>
      <c r="E1482" s="692"/>
      <c r="F1482" s="692"/>
      <c r="G1482" s="692"/>
      <c r="H1482" s="692"/>
      <c r="I1482" s="692"/>
      <c r="J1482" s="692"/>
      <c r="K1482" s="692"/>
      <c r="L1482" s="692"/>
      <c r="M1482" s="692"/>
      <c r="N1482" s="692"/>
      <c r="O1482" s="692"/>
      <c r="P1482" s="692"/>
      <c r="Q1482" s="692"/>
      <c r="R1482" s="692"/>
      <c r="S1482" s="692"/>
      <c r="T1482" s="692"/>
      <c r="U1482" s="692"/>
      <c r="V1482" s="692"/>
      <c r="W1482" s="692"/>
      <c r="X1482" s="692"/>
      <c r="Y1482" s="692"/>
      <c r="Z1482" s="692"/>
    </row>
    <row r="1483" spans="1:26" ht="25" customHeight="1">
      <c r="A1483" s="692"/>
      <c r="B1483" s="692"/>
      <c r="C1483" s="692"/>
      <c r="D1483" s="692"/>
      <c r="E1483" s="692"/>
      <c r="F1483" s="692"/>
      <c r="G1483" s="692"/>
      <c r="H1483" s="692"/>
      <c r="I1483" s="692"/>
      <c r="J1483" s="692"/>
      <c r="K1483" s="692"/>
      <c r="L1483" s="692"/>
      <c r="M1483" s="692"/>
      <c r="N1483" s="692"/>
      <c r="O1483" s="692"/>
      <c r="P1483" s="692"/>
      <c r="Q1483" s="692"/>
      <c r="R1483" s="692"/>
      <c r="S1483" s="692"/>
      <c r="T1483" s="692"/>
      <c r="U1483" s="692"/>
      <c r="V1483" s="692"/>
      <c r="W1483" s="692"/>
      <c r="X1483" s="692"/>
      <c r="Y1483" s="692"/>
      <c r="Z1483" s="692"/>
    </row>
    <row r="1484" spans="1:26" ht="25" customHeight="1">
      <c r="A1484" s="692"/>
      <c r="B1484" s="692"/>
      <c r="C1484" s="692"/>
      <c r="D1484" s="692"/>
      <c r="E1484" s="692"/>
      <c r="F1484" s="692"/>
      <c r="G1484" s="692"/>
      <c r="H1484" s="692"/>
      <c r="I1484" s="692"/>
      <c r="J1484" s="692"/>
      <c r="K1484" s="692"/>
      <c r="L1484" s="692"/>
      <c r="M1484" s="692"/>
      <c r="N1484" s="692"/>
      <c r="O1484" s="692"/>
      <c r="P1484" s="692"/>
      <c r="Q1484" s="692"/>
      <c r="R1484" s="692"/>
      <c r="S1484" s="692"/>
      <c r="T1484" s="692"/>
      <c r="U1484" s="692"/>
      <c r="V1484" s="692"/>
      <c r="W1484" s="692"/>
      <c r="X1484" s="692"/>
      <c r="Y1484" s="692"/>
      <c r="Z1484" s="692"/>
    </row>
    <row r="1485" spans="1:26" ht="25" customHeight="1">
      <c r="A1485" s="692"/>
      <c r="B1485" s="692"/>
      <c r="C1485" s="692"/>
      <c r="D1485" s="692"/>
      <c r="E1485" s="692"/>
      <c r="F1485" s="692"/>
      <c r="G1485" s="692"/>
      <c r="H1485" s="692"/>
      <c r="I1485" s="692"/>
      <c r="J1485" s="692"/>
      <c r="K1485" s="692"/>
      <c r="L1485" s="692"/>
      <c r="M1485" s="692"/>
      <c r="N1485" s="692"/>
      <c r="O1485" s="692"/>
      <c r="P1485" s="692"/>
      <c r="Q1485" s="692"/>
      <c r="R1485" s="692"/>
      <c r="S1485" s="692"/>
      <c r="T1485" s="692"/>
      <c r="U1485" s="692"/>
      <c r="V1485" s="692"/>
      <c r="W1485" s="692"/>
      <c r="X1485" s="692"/>
      <c r="Y1485" s="692"/>
      <c r="Z1485" s="692"/>
    </row>
    <row r="1486" spans="1:26" ht="25" customHeight="1">
      <c r="A1486" s="692"/>
      <c r="B1486" s="692"/>
      <c r="C1486" s="692"/>
      <c r="D1486" s="692"/>
      <c r="E1486" s="692"/>
      <c r="F1486" s="692"/>
      <c r="G1486" s="692"/>
      <c r="H1486" s="692"/>
      <c r="I1486" s="692"/>
      <c r="J1486" s="692"/>
      <c r="K1486" s="692"/>
      <c r="L1486" s="692"/>
      <c r="M1486" s="692"/>
      <c r="N1486" s="692"/>
      <c r="O1486" s="692"/>
      <c r="P1486" s="692"/>
      <c r="Q1486" s="692"/>
      <c r="R1486" s="692"/>
      <c r="S1486" s="692"/>
      <c r="T1486" s="692"/>
      <c r="U1486" s="692"/>
      <c r="V1486" s="692"/>
      <c r="W1486" s="692"/>
      <c r="X1486" s="692"/>
      <c r="Y1486" s="692"/>
      <c r="Z1486" s="692"/>
    </row>
    <row r="1487" spans="1:26" ht="25" customHeight="1">
      <c r="A1487" s="692"/>
      <c r="B1487" s="692"/>
      <c r="C1487" s="692"/>
      <c r="D1487" s="692"/>
      <c r="E1487" s="692"/>
      <c r="F1487" s="692"/>
      <c r="G1487" s="692"/>
      <c r="H1487" s="692"/>
      <c r="I1487" s="692"/>
      <c r="J1487" s="692"/>
      <c r="K1487" s="692"/>
      <c r="L1487" s="692"/>
      <c r="M1487" s="692"/>
      <c r="N1487" s="692"/>
      <c r="O1487" s="692"/>
      <c r="P1487" s="692"/>
      <c r="Q1487" s="692"/>
      <c r="R1487" s="692"/>
      <c r="S1487" s="692"/>
      <c r="T1487" s="692"/>
      <c r="U1487" s="692"/>
      <c r="V1487" s="692"/>
      <c r="W1487" s="692"/>
      <c r="X1487" s="692"/>
      <c r="Y1487" s="692"/>
      <c r="Z1487" s="692"/>
    </row>
    <row r="1488" spans="1:26" ht="25" customHeight="1">
      <c r="A1488" s="692"/>
      <c r="B1488" s="692"/>
      <c r="C1488" s="692"/>
      <c r="D1488" s="692"/>
      <c r="E1488" s="692"/>
      <c r="F1488" s="692"/>
      <c r="G1488" s="692"/>
      <c r="H1488" s="692"/>
      <c r="I1488" s="692"/>
      <c r="J1488" s="692"/>
      <c r="K1488" s="692"/>
      <c r="L1488" s="692"/>
      <c r="M1488" s="692"/>
      <c r="N1488" s="692"/>
      <c r="O1488" s="692"/>
      <c r="P1488" s="692"/>
      <c r="Q1488" s="692"/>
      <c r="R1488" s="692"/>
      <c r="S1488" s="692"/>
      <c r="T1488" s="692"/>
      <c r="U1488" s="692"/>
      <c r="V1488" s="692"/>
      <c r="W1488" s="692"/>
      <c r="X1488" s="692"/>
      <c r="Y1488" s="692"/>
      <c r="Z1488" s="692"/>
    </row>
    <row r="1489" spans="1:26" ht="25" customHeight="1">
      <c r="A1489" s="692"/>
      <c r="B1489" s="692"/>
      <c r="C1489" s="692"/>
      <c r="D1489" s="692"/>
      <c r="E1489" s="692"/>
      <c r="F1489" s="692"/>
      <c r="G1489" s="692"/>
      <c r="H1489" s="692"/>
      <c r="I1489" s="692"/>
      <c r="J1489" s="692"/>
      <c r="K1489" s="692"/>
      <c r="L1489" s="692"/>
      <c r="M1489" s="692"/>
      <c r="N1489" s="692"/>
      <c r="O1489" s="692"/>
      <c r="P1489" s="692"/>
      <c r="Q1489" s="692"/>
      <c r="R1489" s="692"/>
      <c r="S1489" s="692"/>
      <c r="T1489" s="692"/>
      <c r="U1489" s="692"/>
      <c r="V1489" s="692"/>
      <c r="W1489" s="692"/>
      <c r="X1489" s="692"/>
      <c r="Y1489" s="692"/>
      <c r="Z1489" s="692"/>
    </row>
    <row r="1490" spans="1:26" ht="25" customHeight="1">
      <c r="A1490" s="692"/>
      <c r="B1490" s="692"/>
      <c r="C1490" s="692"/>
      <c r="D1490" s="692"/>
      <c r="E1490" s="692"/>
      <c r="F1490" s="692"/>
      <c r="G1490" s="692"/>
      <c r="H1490" s="692"/>
      <c r="I1490" s="692"/>
      <c r="J1490" s="692"/>
      <c r="K1490" s="692"/>
      <c r="L1490" s="692"/>
      <c r="M1490" s="692"/>
      <c r="N1490" s="692"/>
      <c r="O1490" s="692"/>
      <c r="P1490" s="692"/>
      <c r="Q1490" s="692"/>
      <c r="R1490" s="692"/>
      <c r="S1490" s="692"/>
      <c r="T1490" s="692"/>
      <c r="U1490" s="692"/>
      <c r="V1490" s="692"/>
      <c r="W1490" s="692"/>
      <c r="X1490" s="692"/>
      <c r="Y1490" s="692"/>
      <c r="Z1490" s="692"/>
    </row>
    <row r="1491" spans="1:26" ht="25" customHeight="1">
      <c r="A1491" s="692"/>
      <c r="B1491" s="692"/>
      <c r="C1491" s="692"/>
      <c r="D1491" s="692"/>
      <c r="E1491" s="692"/>
      <c r="F1491" s="692"/>
      <c r="G1491" s="692"/>
      <c r="H1491" s="692"/>
      <c r="I1491" s="692"/>
      <c r="J1491" s="692"/>
      <c r="K1491" s="692"/>
      <c r="L1491" s="692"/>
      <c r="M1491" s="692"/>
      <c r="N1491" s="692"/>
      <c r="O1491" s="692"/>
      <c r="P1491" s="692"/>
      <c r="Q1491" s="692"/>
      <c r="R1491" s="692"/>
      <c r="S1491" s="692"/>
      <c r="T1491" s="692"/>
      <c r="U1491" s="692"/>
      <c r="V1491" s="692"/>
      <c r="W1491" s="692"/>
      <c r="X1491" s="692"/>
      <c r="Y1491" s="692"/>
      <c r="Z1491" s="692"/>
    </row>
    <row r="1492" spans="1:26" ht="25" customHeight="1">
      <c r="A1492" s="692"/>
      <c r="B1492" s="692"/>
      <c r="C1492" s="692"/>
      <c r="D1492" s="692"/>
      <c r="E1492" s="692"/>
      <c r="F1492" s="692"/>
      <c r="G1492" s="692"/>
      <c r="H1492" s="692"/>
      <c r="I1492" s="692"/>
      <c r="J1492" s="692"/>
      <c r="K1492" s="692"/>
      <c r="L1492" s="692"/>
      <c r="M1492" s="692"/>
      <c r="N1492" s="692"/>
      <c r="O1492" s="692"/>
      <c r="P1492" s="692"/>
      <c r="Q1492" s="692"/>
      <c r="R1492" s="692"/>
      <c r="S1492" s="692"/>
      <c r="T1492" s="692"/>
      <c r="U1492" s="692"/>
      <c r="V1492" s="692"/>
      <c r="W1492" s="692"/>
      <c r="X1492" s="692"/>
      <c r="Y1492" s="692"/>
      <c r="Z1492" s="692"/>
    </row>
    <row r="1493" spans="1:26" ht="25" customHeight="1">
      <c r="A1493" s="692"/>
      <c r="B1493" s="692"/>
      <c r="C1493" s="692"/>
      <c r="D1493" s="692"/>
      <c r="E1493" s="692"/>
      <c r="F1493" s="692"/>
      <c r="G1493" s="692"/>
      <c r="H1493" s="692"/>
      <c r="I1493" s="692"/>
      <c r="J1493" s="692"/>
      <c r="K1493" s="692"/>
      <c r="L1493" s="692"/>
      <c r="M1493" s="692"/>
      <c r="N1493" s="692"/>
      <c r="O1493" s="692"/>
      <c r="P1493" s="692"/>
      <c r="Q1493" s="692"/>
      <c r="R1493" s="692"/>
      <c r="S1493" s="692"/>
      <c r="T1493" s="692"/>
      <c r="U1493" s="692"/>
      <c r="V1493" s="692"/>
      <c r="W1493" s="692"/>
      <c r="X1493" s="692"/>
      <c r="Y1493" s="692"/>
      <c r="Z1493" s="692"/>
    </row>
    <row r="1494" spans="1:26" ht="25" customHeight="1">
      <c r="A1494" s="692"/>
      <c r="B1494" s="692"/>
      <c r="C1494" s="692"/>
      <c r="D1494" s="692"/>
      <c r="E1494" s="692"/>
      <c r="F1494" s="692"/>
      <c r="G1494" s="692"/>
      <c r="H1494" s="692"/>
      <c r="I1494" s="692"/>
      <c r="J1494" s="692"/>
      <c r="K1494" s="692"/>
      <c r="L1494" s="692"/>
      <c r="M1494" s="692"/>
      <c r="N1494" s="692"/>
      <c r="O1494" s="692"/>
      <c r="P1494" s="692"/>
      <c r="Q1494" s="692"/>
      <c r="R1494" s="692"/>
      <c r="S1494" s="692"/>
      <c r="T1494" s="692"/>
      <c r="U1494" s="692"/>
      <c r="V1494" s="692"/>
      <c r="W1494" s="692"/>
      <c r="X1494" s="692"/>
      <c r="Y1494" s="692"/>
      <c r="Z1494" s="692"/>
    </row>
    <row r="1495" spans="1:26" ht="25" customHeight="1">
      <c r="A1495" s="692"/>
      <c r="B1495" s="692"/>
      <c r="C1495" s="692"/>
      <c r="D1495" s="692"/>
      <c r="E1495" s="692"/>
      <c r="F1495" s="692"/>
      <c r="G1495" s="692"/>
      <c r="H1495" s="692"/>
      <c r="I1495" s="692"/>
      <c r="J1495" s="692"/>
      <c r="K1495" s="692"/>
      <c r="L1495" s="692"/>
      <c r="M1495" s="692"/>
      <c r="N1495" s="692"/>
      <c r="O1495" s="692"/>
      <c r="P1495" s="692"/>
      <c r="Q1495" s="692"/>
      <c r="R1495" s="692"/>
      <c r="S1495" s="692"/>
      <c r="T1495" s="692"/>
      <c r="U1495" s="692"/>
      <c r="V1495" s="692"/>
      <c r="W1495" s="692"/>
      <c r="X1495" s="692"/>
      <c r="Y1495" s="692"/>
      <c r="Z1495" s="692"/>
    </row>
    <row r="1496" spans="1:26" ht="25" customHeight="1">
      <c r="A1496" s="692"/>
      <c r="B1496" s="692"/>
      <c r="C1496" s="692"/>
      <c r="D1496" s="692"/>
      <c r="E1496" s="692"/>
      <c r="F1496" s="692"/>
      <c r="G1496" s="692"/>
      <c r="H1496" s="692"/>
      <c r="I1496" s="692"/>
      <c r="J1496" s="692"/>
      <c r="K1496" s="692"/>
      <c r="L1496" s="692"/>
      <c r="M1496" s="692"/>
      <c r="N1496" s="692"/>
      <c r="O1496" s="692"/>
      <c r="P1496" s="692"/>
      <c r="Q1496" s="692"/>
      <c r="R1496" s="692"/>
      <c r="S1496" s="692"/>
      <c r="T1496" s="692"/>
      <c r="U1496" s="692"/>
      <c r="V1496" s="692"/>
      <c r="W1496" s="692"/>
      <c r="X1496" s="692"/>
      <c r="Y1496" s="692"/>
      <c r="Z1496" s="692"/>
    </row>
    <row r="1497" spans="1:26" ht="25" customHeight="1">
      <c r="A1497" s="692"/>
      <c r="B1497" s="692"/>
      <c r="C1497" s="692"/>
      <c r="D1497" s="692"/>
      <c r="E1497" s="692"/>
      <c r="F1497" s="692"/>
      <c r="G1497" s="692"/>
      <c r="H1497" s="692"/>
      <c r="I1497" s="692"/>
      <c r="J1497" s="692"/>
      <c r="K1497" s="692"/>
      <c r="L1497" s="692"/>
      <c r="M1497" s="692"/>
      <c r="N1497" s="692"/>
      <c r="O1497" s="692"/>
      <c r="P1497" s="692"/>
      <c r="Q1497" s="692"/>
      <c r="R1497" s="692"/>
      <c r="S1497" s="692"/>
      <c r="T1497" s="692"/>
      <c r="U1497" s="692"/>
      <c r="V1497" s="692"/>
      <c r="W1497" s="692"/>
      <c r="X1497" s="692"/>
      <c r="Y1497" s="692"/>
      <c r="Z1497" s="692"/>
    </row>
    <row r="1498" spans="1:26" ht="25" customHeight="1">
      <c r="A1498" s="692"/>
      <c r="B1498" s="692"/>
      <c r="C1498" s="692"/>
      <c r="D1498" s="692"/>
      <c r="E1498" s="692"/>
      <c r="F1498" s="692"/>
      <c r="G1498" s="692"/>
      <c r="H1498" s="692"/>
      <c r="I1498" s="692"/>
      <c r="J1498" s="692"/>
      <c r="K1498" s="692"/>
      <c r="L1498" s="692"/>
      <c r="M1498" s="692"/>
      <c r="N1498" s="692"/>
      <c r="O1498" s="692"/>
      <c r="P1498" s="692"/>
      <c r="Q1498" s="692"/>
      <c r="R1498" s="692"/>
      <c r="S1498" s="692"/>
      <c r="T1498" s="692"/>
      <c r="U1498" s="692"/>
      <c r="V1498" s="692"/>
      <c r="W1498" s="692"/>
      <c r="X1498" s="692"/>
      <c r="Y1498" s="692"/>
      <c r="Z1498" s="692"/>
    </row>
    <row r="1499" spans="1:26" ht="25" customHeight="1">
      <c r="A1499" s="692"/>
      <c r="B1499" s="692"/>
      <c r="C1499" s="692"/>
      <c r="D1499" s="692"/>
      <c r="E1499" s="692"/>
      <c r="F1499" s="692"/>
      <c r="G1499" s="692"/>
      <c r="H1499" s="692"/>
      <c r="I1499" s="692"/>
      <c r="J1499" s="692"/>
      <c r="K1499" s="692"/>
      <c r="L1499" s="692"/>
      <c r="M1499" s="692"/>
      <c r="N1499" s="692"/>
      <c r="O1499" s="692"/>
      <c r="P1499" s="692"/>
      <c r="Q1499" s="692"/>
      <c r="R1499" s="692"/>
      <c r="S1499" s="692"/>
      <c r="T1499" s="692"/>
      <c r="U1499" s="692"/>
      <c r="V1499" s="692"/>
      <c r="W1499" s="692"/>
      <c r="X1499" s="692"/>
      <c r="Y1499" s="692"/>
      <c r="Z1499" s="692"/>
    </row>
    <row r="1500" spans="1:26" ht="25" customHeight="1">
      <c r="A1500" s="692"/>
      <c r="B1500" s="692"/>
      <c r="C1500" s="692"/>
      <c r="D1500" s="692"/>
      <c r="E1500" s="692"/>
      <c r="F1500" s="692"/>
      <c r="G1500" s="692"/>
      <c r="H1500" s="692"/>
      <c r="I1500" s="692"/>
      <c r="J1500" s="692"/>
      <c r="K1500" s="692"/>
      <c r="L1500" s="692"/>
      <c r="M1500" s="692"/>
      <c r="N1500" s="692"/>
      <c r="O1500" s="692"/>
      <c r="P1500" s="692"/>
      <c r="Q1500" s="692"/>
      <c r="R1500" s="692"/>
      <c r="S1500" s="692"/>
      <c r="T1500" s="692"/>
      <c r="U1500" s="692"/>
      <c r="V1500" s="692"/>
      <c r="W1500" s="692"/>
      <c r="X1500" s="692"/>
      <c r="Y1500" s="692"/>
      <c r="Z1500" s="692"/>
    </row>
    <row r="1501" spans="1:26" ht="25" customHeight="1">
      <c r="A1501" s="692"/>
      <c r="B1501" s="692"/>
      <c r="C1501" s="692"/>
      <c r="D1501" s="692"/>
      <c r="E1501" s="692"/>
      <c r="F1501" s="692"/>
      <c r="G1501" s="692"/>
      <c r="H1501" s="692"/>
      <c r="I1501" s="692"/>
      <c r="J1501" s="692"/>
      <c r="K1501" s="692"/>
      <c r="L1501" s="692"/>
      <c r="M1501" s="692"/>
      <c r="N1501" s="692"/>
      <c r="O1501" s="692"/>
      <c r="P1501" s="692"/>
      <c r="Q1501" s="692"/>
      <c r="R1501" s="692"/>
      <c r="S1501" s="692"/>
      <c r="T1501" s="692"/>
      <c r="U1501" s="692"/>
      <c r="V1501" s="692"/>
      <c r="W1501" s="692"/>
      <c r="X1501" s="692"/>
      <c r="Y1501" s="692"/>
      <c r="Z1501" s="692"/>
    </row>
    <row r="1502" spans="1:26" ht="25" customHeight="1">
      <c r="A1502" s="692"/>
      <c r="B1502" s="692"/>
      <c r="C1502" s="692"/>
      <c r="D1502" s="692"/>
      <c r="E1502" s="692"/>
      <c r="F1502" s="692"/>
      <c r="G1502" s="692"/>
      <c r="H1502" s="692"/>
      <c r="I1502" s="692"/>
      <c r="J1502" s="692"/>
      <c r="K1502" s="692"/>
      <c r="L1502" s="692"/>
      <c r="M1502" s="692"/>
      <c r="N1502" s="692"/>
      <c r="O1502" s="692"/>
      <c r="P1502" s="692"/>
      <c r="Q1502" s="692"/>
      <c r="R1502" s="692"/>
      <c r="S1502" s="692"/>
      <c r="T1502" s="692"/>
      <c r="U1502" s="692"/>
      <c r="V1502" s="692"/>
      <c r="W1502" s="692"/>
      <c r="X1502" s="692"/>
      <c r="Y1502" s="692"/>
      <c r="Z1502" s="692"/>
    </row>
    <row r="1503" spans="1:26" ht="25" customHeight="1">
      <c r="A1503" s="692"/>
      <c r="B1503" s="692"/>
      <c r="C1503" s="692"/>
      <c r="D1503" s="692"/>
      <c r="E1503" s="692"/>
      <c r="F1503" s="692"/>
      <c r="G1503" s="692"/>
      <c r="H1503" s="692"/>
      <c r="I1503" s="692"/>
      <c r="J1503" s="692"/>
      <c r="K1503" s="692"/>
      <c r="L1503" s="692"/>
      <c r="M1503" s="692"/>
      <c r="N1503" s="692"/>
      <c r="O1503" s="692"/>
      <c r="P1503" s="692"/>
      <c r="Q1503" s="692"/>
      <c r="R1503" s="692"/>
      <c r="S1503" s="692"/>
      <c r="T1503" s="692"/>
      <c r="U1503" s="692"/>
      <c r="V1503" s="692"/>
      <c r="W1503" s="692"/>
      <c r="X1503" s="692"/>
      <c r="Y1503" s="692"/>
      <c r="Z1503" s="692"/>
    </row>
    <row r="1504" spans="1:26" ht="25" customHeight="1">
      <c r="A1504" s="692"/>
      <c r="B1504" s="692"/>
      <c r="C1504" s="692"/>
      <c r="D1504" s="692"/>
      <c r="E1504" s="692"/>
      <c r="F1504" s="692"/>
      <c r="G1504" s="692"/>
      <c r="H1504" s="692"/>
      <c r="I1504" s="692"/>
      <c r="J1504" s="692"/>
      <c r="K1504" s="692"/>
      <c r="L1504" s="692"/>
      <c r="M1504" s="692"/>
      <c r="N1504" s="692"/>
      <c r="O1504" s="692"/>
      <c r="P1504" s="692"/>
      <c r="Q1504" s="692"/>
      <c r="R1504" s="692"/>
      <c r="S1504" s="692"/>
      <c r="T1504" s="692"/>
      <c r="U1504" s="692"/>
      <c r="V1504" s="692"/>
      <c r="W1504" s="692"/>
      <c r="X1504" s="692"/>
      <c r="Y1504" s="692"/>
      <c r="Z1504" s="692"/>
    </row>
    <row r="1505" spans="1:26" ht="25" customHeight="1">
      <c r="A1505" s="692"/>
      <c r="B1505" s="692"/>
      <c r="C1505" s="692"/>
      <c r="D1505" s="692"/>
      <c r="E1505" s="692"/>
      <c r="F1505" s="692"/>
      <c r="G1505" s="692"/>
      <c r="H1505" s="692"/>
      <c r="I1505" s="692"/>
      <c r="J1505" s="692"/>
      <c r="K1505" s="692"/>
      <c r="L1505" s="692"/>
      <c r="M1505" s="692"/>
      <c r="N1505" s="692"/>
      <c r="O1505" s="692"/>
      <c r="P1505" s="692"/>
      <c r="Q1505" s="692"/>
      <c r="R1505" s="692"/>
      <c r="S1505" s="692"/>
      <c r="T1505" s="692"/>
      <c r="U1505" s="692"/>
      <c r="V1505" s="692"/>
      <c r="W1505" s="692"/>
      <c r="X1505" s="692"/>
      <c r="Y1505" s="692"/>
      <c r="Z1505" s="692"/>
    </row>
    <row r="1506" spans="1:26" ht="25" customHeight="1">
      <c r="A1506" s="692"/>
      <c r="B1506" s="692"/>
      <c r="C1506" s="692"/>
      <c r="D1506" s="692"/>
      <c r="E1506" s="692"/>
      <c r="F1506" s="692"/>
      <c r="G1506" s="692"/>
      <c r="H1506" s="692"/>
      <c r="I1506" s="692"/>
      <c r="J1506" s="692"/>
      <c r="K1506" s="692"/>
      <c r="L1506" s="692"/>
      <c r="M1506" s="692"/>
      <c r="N1506" s="692"/>
      <c r="O1506" s="692"/>
      <c r="P1506" s="692"/>
      <c r="Q1506" s="692"/>
      <c r="R1506" s="692"/>
      <c r="S1506" s="692"/>
      <c r="T1506" s="692"/>
      <c r="U1506" s="692"/>
      <c r="V1506" s="692"/>
      <c r="W1506" s="692"/>
      <c r="X1506" s="692"/>
      <c r="Y1506" s="692"/>
      <c r="Z1506" s="692"/>
    </row>
    <row r="1507" spans="1:26" ht="25" customHeight="1">
      <c r="A1507" s="692"/>
      <c r="B1507" s="692"/>
      <c r="C1507" s="692"/>
      <c r="D1507" s="692"/>
      <c r="E1507" s="692"/>
      <c r="F1507" s="692"/>
      <c r="G1507" s="692"/>
      <c r="H1507" s="692"/>
      <c r="I1507" s="692"/>
      <c r="J1507" s="692"/>
      <c r="K1507" s="692"/>
      <c r="L1507" s="692"/>
      <c r="M1507" s="692"/>
      <c r="N1507" s="692"/>
      <c r="O1507" s="692"/>
      <c r="P1507" s="692"/>
      <c r="Q1507" s="692"/>
      <c r="R1507" s="692"/>
      <c r="S1507" s="692"/>
      <c r="T1507" s="692"/>
      <c r="U1507" s="692"/>
      <c r="V1507" s="692"/>
      <c r="W1507" s="692"/>
      <c r="X1507" s="692"/>
      <c r="Y1507" s="692"/>
      <c r="Z1507" s="692"/>
    </row>
    <row r="1508" spans="1:26" ht="25" customHeight="1">
      <c r="A1508" s="692"/>
      <c r="B1508" s="692"/>
      <c r="C1508" s="692"/>
      <c r="D1508" s="692"/>
      <c r="E1508" s="692"/>
      <c r="F1508" s="692"/>
      <c r="G1508" s="692"/>
      <c r="H1508" s="692"/>
      <c r="I1508" s="692"/>
      <c r="J1508" s="692"/>
      <c r="K1508" s="692"/>
      <c r="L1508" s="692"/>
      <c r="M1508" s="692"/>
      <c r="N1508" s="692"/>
      <c r="O1508" s="692"/>
      <c r="P1508" s="692"/>
      <c r="Q1508" s="692"/>
      <c r="R1508" s="692"/>
      <c r="S1508" s="692"/>
      <c r="T1508" s="692"/>
      <c r="U1508" s="692"/>
      <c r="V1508" s="692"/>
      <c r="W1508" s="692"/>
      <c r="X1508" s="692"/>
      <c r="Y1508" s="692"/>
      <c r="Z1508" s="692"/>
    </row>
    <row r="1509" spans="1:26" ht="25" customHeight="1">
      <c r="A1509" s="692"/>
      <c r="B1509" s="692"/>
      <c r="C1509" s="692"/>
      <c r="D1509" s="692"/>
      <c r="E1509" s="692"/>
      <c r="F1509" s="692"/>
      <c r="G1509" s="692"/>
      <c r="H1509" s="692"/>
      <c r="I1509" s="692"/>
      <c r="J1509" s="692"/>
      <c r="K1509" s="692"/>
      <c r="L1509" s="692"/>
      <c r="M1509" s="692"/>
      <c r="N1509" s="692"/>
      <c r="O1509" s="692"/>
      <c r="P1509" s="692"/>
      <c r="Q1509" s="692"/>
      <c r="R1509" s="692"/>
      <c r="S1509" s="692"/>
      <c r="T1509" s="692"/>
      <c r="U1509" s="692"/>
      <c r="V1509" s="692"/>
      <c r="W1509" s="692"/>
      <c r="X1509" s="692"/>
      <c r="Y1509" s="692"/>
      <c r="Z1509" s="692"/>
    </row>
    <row r="1510" spans="1:26" ht="25" customHeight="1">
      <c r="A1510" s="692"/>
      <c r="B1510" s="692"/>
      <c r="C1510" s="692"/>
      <c r="D1510" s="692"/>
      <c r="E1510" s="692"/>
      <c r="F1510" s="692"/>
      <c r="G1510" s="692"/>
      <c r="H1510" s="692"/>
      <c r="I1510" s="692"/>
      <c r="J1510" s="692"/>
      <c r="K1510" s="692"/>
      <c r="L1510" s="692"/>
      <c r="M1510" s="692"/>
      <c r="N1510" s="692"/>
      <c r="O1510" s="692"/>
      <c r="P1510" s="692"/>
      <c r="Q1510" s="692"/>
      <c r="R1510" s="692"/>
      <c r="S1510" s="692"/>
      <c r="T1510" s="692"/>
      <c r="U1510" s="692"/>
      <c r="V1510" s="692"/>
      <c r="W1510" s="692"/>
      <c r="X1510" s="692"/>
      <c r="Y1510" s="692"/>
      <c r="Z1510" s="692"/>
    </row>
    <row r="1511" spans="1:26" ht="25" customHeight="1">
      <c r="A1511" s="692"/>
      <c r="B1511" s="692"/>
      <c r="C1511" s="692"/>
      <c r="D1511" s="692"/>
      <c r="E1511" s="692"/>
      <c r="F1511" s="692"/>
      <c r="G1511" s="692"/>
      <c r="H1511" s="692"/>
      <c r="I1511" s="692"/>
      <c r="J1511" s="692"/>
      <c r="K1511" s="692"/>
      <c r="L1511" s="692"/>
      <c r="M1511" s="692"/>
      <c r="N1511" s="692"/>
      <c r="O1511" s="692"/>
      <c r="P1511" s="692"/>
      <c r="Q1511" s="692"/>
      <c r="R1511" s="692"/>
      <c r="S1511" s="692"/>
      <c r="T1511" s="692"/>
      <c r="U1511" s="692"/>
      <c r="V1511" s="692"/>
      <c r="W1511" s="692"/>
      <c r="X1511" s="692"/>
      <c r="Y1511" s="692"/>
      <c r="Z1511" s="692"/>
    </row>
    <row r="1512" spans="1:26" ht="25" customHeight="1">
      <c r="A1512" s="692"/>
      <c r="B1512" s="692"/>
      <c r="C1512" s="692"/>
      <c r="D1512" s="692"/>
      <c r="E1512" s="692"/>
      <c r="F1512" s="692"/>
      <c r="G1512" s="692"/>
      <c r="H1512" s="692"/>
      <c r="I1512" s="692"/>
      <c r="J1512" s="692"/>
      <c r="K1512" s="692"/>
      <c r="L1512" s="692"/>
      <c r="M1512" s="692"/>
      <c r="N1512" s="692"/>
      <c r="O1512" s="692"/>
      <c r="P1512" s="692"/>
      <c r="Q1512" s="692"/>
      <c r="R1512" s="692"/>
      <c r="S1512" s="692"/>
      <c r="T1512" s="692"/>
      <c r="U1512" s="692"/>
      <c r="V1512" s="692"/>
      <c r="W1512" s="692"/>
      <c r="X1512" s="692"/>
      <c r="Y1512" s="692"/>
      <c r="Z1512" s="692"/>
    </row>
    <row r="1513" spans="1:26" ht="25" customHeight="1">
      <c r="A1513" s="692"/>
      <c r="B1513" s="692"/>
      <c r="C1513" s="692"/>
      <c r="D1513" s="692"/>
      <c r="E1513" s="692"/>
      <c r="F1513" s="692"/>
      <c r="G1513" s="692"/>
      <c r="H1513" s="692"/>
      <c r="I1513" s="692"/>
      <c r="J1513" s="692"/>
      <c r="K1513" s="692"/>
      <c r="L1513" s="692"/>
      <c r="M1513" s="692"/>
      <c r="N1513" s="692"/>
      <c r="O1513" s="692"/>
      <c r="P1513" s="692"/>
      <c r="Q1513" s="692"/>
      <c r="R1513" s="692"/>
      <c r="S1513" s="692"/>
      <c r="T1513" s="692"/>
      <c r="U1513" s="692"/>
      <c r="V1513" s="692"/>
      <c r="W1513" s="692"/>
      <c r="X1513" s="692"/>
      <c r="Y1513" s="692"/>
      <c r="Z1513" s="692"/>
    </row>
    <row r="1514" spans="1:26" ht="25" customHeight="1">
      <c r="A1514" s="692"/>
      <c r="B1514" s="692"/>
      <c r="C1514" s="692"/>
      <c r="D1514" s="692"/>
      <c r="E1514" s="692"/>
      <c r="F1514" s="692"/>
      <c r="G1514" s="692"/>
      <c r="H1514" s="692"/>
      <c r="I1514" s="692"/>
      <c r="J1514" s="692"/>
      <c r="K1514" s="692"/>
      <c r="L1514" s="692"/>
      <c r="M1514" s="692"/>
      <c r="N1514" s="692"/>
      <c r="O1514" s="692"/>
      <c r="P1514" s="692"/>
      <c r="Q1514" s="692"/>
      <c r="R1514" s="692"/>
      <c r="S1514" s="692"/>
      <c r="T1514" s="692"/>
      <c r="U1514" s="692"/>
      <c r="V1514" s="692"/>
      <c r="W1514" s="692"/>
      <c r="X1514" s="692"/>
      <c r="Y1514" s="692"/>
      <c r="Z1514" s="692"/>
    </row>
    <row r="1515" spans="1:26" ht="25" customHeight="1">
      <c r="A1515" s="692"/>
      <c r="B1515" s="692"/>
      <c r="C1515" s="692"/>
      <c r="D1515" s="692"/>
      <c r="E1515" s="692"/>
      <c r="F1515" s="692"/>
      <c r="G1515" s="692"/>
      <c r="H1515" s="692"/>
      <c r="I1515" s="692"/>
      <c r="J1515" s="692"/>
      <c r="K1515" s="692"/>
      <c r="L1515" s="692"/>
      <c r="M1515" s="692"/>
      <c r="N1515" s="692"/>
      <c r="O1515" s="692"/>
      <c r="P1515" s="692"/>
      <c r="Q1515" s="692"/>
      <c r="R1515" s="692"/>
      <c r="S1515" s="692"/>
      <c r="T1515" s="692"/>
      <c r="U1515" s="692"/>
      <c r="V1515" s="692"/>
      <c r="W1515" s="692"/>
      <c r="X1515" s="692"/>
      <c r="Y1515" s="692"/>
      <c r="Z1515" s="692"/>
    </row>
    <row r="1516" spans="1:26" ht="25" customHeight="1">
      <c r="A1516" s="692"/>
      <c r="B1516" s="692"/>
      <c r="C1516" s="692"/>
      <c r="D1516" s="692"/>
      <c r="E1516" s="692"/>
      <c r="F1516" s="692"/>
      <c r="G1516" s="692"/>
      <c r="H1516" s="692"/>
      <c r="I1516" s="692"/>
      <c r="J1516" s="692"/>
      <c r="K1516" s="692"/>
      <c r="L1516" s="692"/>
      <c r="M1516" s="692"/>
      <c r="N1516" s="692"/>
      <c r="O1516" s="692"/>
      <c r="P1516" s="692"/>
      <c r="Q1516" s="692"/>
      <c r="R1516" s="692"/>
      <c r="S1516" s="692"/>
      <c r="T1516" s="692"/>
      <c r="U1516" s="692"/>
      <c r="V1516" s="692"/>
      <c r="W1516" s="692"/>
      <c r="X1516" s="692"/>
      <c r="Y1516" s="692"/>
      <c r="Z1516" s="692"/>
    </row>
    <row r="1517" spans="1:26" ht="25" customHeight="1">
      <c r="A1517" s="692"/>
      <c r="B1517" s="692"/>
      <c r="C1517" s="692"/>
      <c r="D1517" s="692"/>
      <c r="E1517" s="692"/>
      <c r="F1517" s="692"/>
      <c r="G1517" s="692"/>
      <c r="H1517" s="692"/>
      <c r="I1517" s="692"/>
      <c r="J1517" s="692"/>
      <c r="K1517" s="692"/>
      <c r="L1517" s="692"/>
      <c r="M1517" s="692"/>
      <c r="N1517" s="692"/>
      <c r="O1517" s="692"/>
      <c r="P1517" s="692"/>
      <c r="Q1517" s="692"/>
      <c r="R1517" s="692"/>
      <c r="S1517" s="692"/>
      <c r="T1517" s="692"/>
      <c r="U1517" s="692"/>
      <c r="V1517" s="692"/>
      <c r="W1517" s="692"/>
      <c r="X1517" s="692"/>
      <c r="Y1517" s="692"/>
      <c r="Z1517" s="692"/>
    </row>
    <row r="1518" spans="1:26" ht="25" customHeight="1">
      <c r="A1518" s="692"/>
      <c r="B1518" s="692"/>
      <c r="C1518" s="692"/>
      <c r="D1518" s="692"/>
      <c r="E1518" s="692"/>
      <c r="F1518" s="692"/>
      <c r="G1518" s="692"/>
      <c r="H1518" s="692"/>
      <c r="I1518" s="692"/>
      <c r="J1518" s="692"/>
      <c r="K1518" s="692"/>
      <c r="L1518" s="692"/>
      <c r="M1518" s="692"/>
      <c r="N1518" s="692"/>
      <c r="O1518" s="692"/>
      <c r="P1518" s="692"/>
      <c r="Q1518" s="692"/>
      <c r="R1518" s="692"/>
      <c r="S1518" s="692"/>
      <c r="T1518" s="692"/>
      <c r="U1518" s="692"/>
      <c r="V1518" s="692"/>
      <c r="W1518" s="692"/>
      <c r="X1518" s="692"/>
      <c r="Y1518" s="692"/>
      <c r="Z1518" s="692"/>
    </row>
    <row r="1519" spans="1:26" ht="25" customHeight="1">
      <c r="A1519" s="692"/>
      <c r="B1519" s="692"/>
      <c r="C1519" s="692"/>
      <c r="D1519" s="692"/>
      <c r="E1519" s="692"/>
      <c r="F1519" s="692"/>
      <c r="G1519" s="692"/>
      <c r="H1519" s="692"/>
      <c r="I1519" s="692"/>
      <c r="J1519" s="692"/>
      <c r="K1519" s="692"/>
      <c r="L1519" s="692"/>
      <c r="M1519" s="692"/>
      <c r="N1519" s="692"/>
      <c r="O1519" s="692"/>
      <c r="P1519" s="692"/>
      <c r="Q1519" s="692"/>
      <c r="R1519" s="692"/>
      <c r="S1519" s="692"/>
      <c r="T1519" s="692"/>
      <c r="U1519" s="692"/>
      <c r="V1519" s="692"/>
      <c r="W1519" s="692"/>
      <c r="X1519" s="692"/>
      <c r="Y1519" s="692"/>
      <c r="Z1519" s="692"/>
    </row>
    <row r="1520" spans="1:26" ht="25" customHeight="1">
      <c r="A1520" s="692"/>
      <c r="B1520" s="692"/>
      <c r="C1520" s="692"/>
      <c r="D1520" s="692"/>
      <c r="E1520" s="692"/>
      <c r="F1520" s="692"/>
      <c r="G1520" s="692"/>
      <c r="H1520" s="692"/>
      <c r="I1520" s="692"/>
      <c r="J1520" s="692"/>
      <c r="K1520" s="692"/>
      <c r="L1520" s="692"/>
      <c r="M1520" s="692"/>
      <c r="N1520" s="692"/>
      <c r="O1520" s="692"/>
      <c r="P1520" s="692"/>
      <c r="Q1520" s="692"/>
      <c r="R1520" s="692"/>
      <c r="S1520" s="692"/>
      <c r="T1520" s="692"/>
      <c r="U1520" s="692"/>
      <c r="V1520" s="692"/>
      <c r="W1520" s="692"/>
      <c r="X1520" s="692"/>
      <c r="Y1520" s="692"/>
      <c r="Z1520" s="692"/>
    </row>
    <row r="1521" spans="1:26" ht="25" customHeight="1">
      <c r="A1521" s="692"/>
      <c r="B1521" s="692"/>
      <c r="C1521" s="692"/>
      <c r="D1521" s="692"/>
      <c r="E1521" s="692"/>
      <c r="F1521" s="692"/>
      <c r="G1521" s="692"/>
      <c r="H1521" s="692"/>
      <c r="I1521" s="692"/>
      <c r="J1521" s="692"/>
      <c r="K1521" s="692"/>
      <c r="L1521" s="692"/>
      <c r="M1521" s="692"/>
      <c r="N1521" s="692"/>
      <c r="O1521" s="692"/>
      <c r="P1521" s="692"/>
      <c r="Q1521" s="692"/>
      <c r="R1521" s="692"/>
      <c r="S1521" s="692"/>
      <c r="T1521" s="692"/>
      <c r="U1521" s="692"/>
      <c r="V1521" s="692"/>
      <c r="W1521" s="692"/>
      <c r="X1521" s="692"/>
      <c r="Y1521" s="692"/>
      <c r="Z1521" s="692"/>
    </row>
    <row r="1522" spans="1:26" ht="25" customHeight="1">
      <c r="A1522" s="692"/>
      <c r="B1522" s="692"/>
      <c r="C1522" s="692"/>
      <c r="D1522" s="692"/>
      <c r="E1522" s="692"/>
      <c r="F1522" s="692"/>
      <c r="G1522" s="692"/>
      <c r="H1522" s="692"/>
      <c r="I1522" s="692"/>
      <c r="J1522" s="692"/>
      <c r="K1522" s="692"/>
      <c r="L1522" s="692"/>
      <c r="M1522" s="692"/>
      <c r="N1522" s="692"/>
      <c r="O1522" s="692"/>
      <c r="P1522" s="692"/>
      <c r="Q1522" s="692"/>
      <c r="R1522" s="692"/>
      <c r="S1522" s="692"/>
      <c r="T1522" s="692"/>
      <c r="U1522" s="692"/>
      <c r="V1522" s="692"/>
      <c r="W1522" s="692"/>
      <c r="X1522" s="692"/>
      <c r="Y1522" s="692"/>
      <c r="Z1522" s="692"/>
    </row>
    <row r="1523" spans="1:26" ht="25" customHeight="1">
      <c r="A1523" s="692"/>
      <c r="B1523" s="692"/>
      <c r="C1523" s="692"/>
      <c r="D1523" s="692"/>
      <c r="E1523" s="692"/>
      <c r="F1523" s="692"/>
      <c r="G1523" s="692"/>
      <c r="H1523" s="692"/>
      <c r="I1523" s="692"/>
      <c r="J1523" s="692"/>
      <c r="K1523" s="692"/>
      <c r="L1523" s="692"/>
      <c r="M1523" s="692"/>
      <c r="N1523" s="692"/>
      <c r="O1523" s="692"/>
      <c r="P1523" s="692"/>
      <c r="Q1523" s="692"/>
      <c r="R1523" s="692"/>
      <c r="S1523" s="692"/>
      <c r="T1523" s="692"/>
      <c r="U1523" s="692"/>
      <c r="V1523" s="692"/>
      <c r="W1523" s="692"/>
      <c r="X1523" s="692"/>
      <c r="Y1523" s="692"/>
      <c r="Z1523" s="692"/>
    </row>
    <row r="1524" spans="1:26" ht="25" customHeight="1">
      <c r="A1524" s="692"/>
      <c r="B1524" s="692"/>
      <c r="C1524" s="692"/>
      <c r="D1524" s="692"/>
      <c r="E1524" s="692"/>
      <c r="F1524" s="692"/>
      <c r="G1524" s="692"/>
      <c r="H1524" s="692"/>
      <c r="I1524" s="692"/>
      <c r="J1524" s="692"/>
      <c r="K1524" s="692"/>
      <c r="L1524" s="692"/>
      <c r="M1524" s="692"/>
      <c r="N1524" s="692"/>
      <c r="O1524" s="692"/>
      <c r="P1524" s="692"/>
      <c r="Q1524" s="692"/>
      <c r="R1524" s="692"/>
      <c r="S1524" s="692"/>
      <c r="T1524" s="692"/>
      <c r="U1524" s="692"/>
      <c r="V1524" s="692"/>
      <c r="W1524" s="692"/>
      <c r="X1524" s="692"/>
      <c r="Y1524" s="692"/>
      <c r="Z1524" s="692"/>
    </row>
    <row r="1525" spans="1:26" ht="25" customHeight="1">
      <c r="A1525" s="692"/>
      <c r="B1525" s="692"/>
      <c r="C1525" s="692"/>
      <c r="D1525" s="692"/>
      <c r="E1525" s="692"/>
      <c r="F1525" s="692"/>
      <c r="G1525" s="692"/>
      <c r="H1525" s="692"/>
      <c r="I1525" s="692"/>
      <c r="J1525" s="692"/>
      <c r="K1525" s="692"/>
      <c r="L1525" s="692"/>
      <c r="M1525" s="692"/>
      <c r="N1525" s="692"/>
      <c r="O1525" s="692"/>
      <c r="P1525" s="692"/>
      <c r="Q1525" s="692"/>
      <c r="R1525" s="692"/>
      <c r="S1525" s="692"/>
      <c r="T1525" s="692"/>
      <c r="U1525" s="692"/>
      <c r="V1525" s="692"/>
      <c r="W1525" s="692"/>
      <c r="X1525" s="692"/>
      <c r="Y1525" s="692"/>
      <c r="Z1525" s="692"/>
    </row>
    <row r="1526" spans="1:26" ht="25" customHeight="1">
      <c r="A1526" s="692"/>
      <c r="B1526" s="692"/>
      <c r="C1526" s="692"/>
      <c r="D1526" s="692"/>
      <c r="E1526" s="692"/>
      <c r="F1526" s="692"/>
      <c r="G1526" s="692"/>
      <c r="H1526" s="692"/>
      <c r="I1526" s="692"/>
      <c r="J1526" s="692"/>
      <c r="K1526" s="692"/>
      <c r="L1526" s="692"/>
      <c r="M1526" s="692"/>
      <c r="N1526" s="692"/>
      <c r="O1526" s="692"/>
      <c r="P1526" s="692"/>
      <c r="Q1526" s="692"/>
      <c r="R1526" s="692"/>
      <c r="S1526" s="692"/>
      <c r="T1526" s="692"/>
      <c r="U1526" s="692"/>
      <c r="V1526" s="692"/>
      <c r="W1526" s="692"/>
      <c r="X1526" s="692"/>
      <c r="Y1526" s="692"/>
      <c r="Z1526" s="692"/>
    </row>
    <row r="1527" spans="1:26" ht="25" customHeight="1">
      <c r="A1527" s="692"/>
      <c r="B1527" s="692"/>
      <c r="C1527" s="692"/>
      <c r="D1527" s="692"/>
      <c r="E1527" s="692"/>
      <c r="F1527" s="692"/>
      <c r="G1527" s="692"/>
      <c r="H1527" s="692"/>
      <c r="I1527" s="692"/>
      <c r="J1527" s="692"/>
      <c r="K1527" s="692"/>
      <c r="L1527" s="692"/>
      <c r="M1527" s="692"/>
      <c r="N1527" s="692"/>
      <c r="O1527" s="692"/>
      <c r="P1527" s="692"/>
      <c r="Q1527" s="692"/>
      <c r="R1527" s="692"/>
      <c r="S1527" s="692"/>
      <c r="T1527" s="692"/>
      <c r="U1527" s="692"/>
      <c r="V1527" s="692"/>
      <c r="W1527" s="692"/>
      <c r="X1527" s="692"/>
      <c r="Y1527" s="692"/>
      <c r="Z1527" s="692"/>
    </row>
    <row r="1528" spans="1:26" ht="25" customHeight="1">
      <c r="A1528" s="692"/>
      <c r="B1528" s="692"/>
      <c r="C1528" s="692"/>
      <c r="D1528" s="692"/>
      <c r="E1528" s="692"/>
      <c r="F1528" s="692"/>
      <c r="G1528" s="692"/>
      <c r="H1528" s="692"/>
      <c r="I1528" s="692"/>
      <c r="J1528" s="692"/>
      <c r="K1528" s="692"/>
      <c r="L1528" s="692"/>
      <c r="M1528" s="692"/>
      <c r="N1528" s="692"/>
      <c r="O1528" s="692"/>
      <c r="P1528" s="692"/>
      <c r="Q1528" s="692"/>
      <c r="R1528" s="692"/>
      <c r="S1528" s="692"/>
      <c r="T1528" s="692"/>
      <c r="U1528" s="692"/>
      <c r="V1528" s="692"/>
      <c r="W1528" s="692"/>
      <c r="X1528" s="692"/>
      <c r="Y1528" s="692"/>
      <c r="Z1528" s="692"/>
    </row>
    <row r="1529" spans="1:26" ht="25" customHeight="1">
      <c r="A1529" s="692"/>
      <c r="B1529" s="692"/>
      <c r="C1529" s="692"/>
      <c r="D1529" s="692"/>
      <c r="E1529" s="692"/>
      <c r="F1529" s="692"/>
      <c r="G1529" s="692"/>
      <c r="H1529" s="692"/>
      <c r="I1529" s="692"/>
      <c r="J1529" s="692"/>
      <c r="K1529" s="692"/>
      <c r="L1529" s="692"/>
      <c r="M1529" s="692"/>
      <c r="N1529" s="692"/>
      <c r="O1529" s="692"/>
      <c r="P1529" s="692"/>
      <c r="Q1529" s="692"/>
      <c r="R1529" s="692"/>
      <c r="S1529" s="692"/>
      <c r="T1529" s="692"/>
      <c r="U1529" s="692"/>
      <c r="V1529" s="692"/>
      <c r="W1529" s="692"/>
      <c r="X1529" s="692"/>
      <c r="Y1529" s="692"/>
      <c r="Z1529" s="692"/>
    </row>
    <row r="1530" spans="1:26" ht="25" customHeight="1">
      <c r="A1530" s="692"/>
      <c r="B1530" s="692"/>
      <c r="C1530" s="692"/>
      <c r="D1530" s="692"/>
      <c r="E1530" s="692"/>
      <c r="F1530" s="692"/>
      <c r="G1530" s="692"/>
      <c r="H1530" s="692"/>
      <c r="I1530" s="692"/>
      <c r="J1530" s="692"/>
      <c r="K1530" s="692"/>
      <c r="L1530" s="692"/>
      <c r="M1530" s="692"/>
      <c r="N1530" s="692"/>
      <c r="O1530" s="692"/>
      <c r="P1530" s="692"/>
      <c r="Q1530" s="692"/>
      <c r="R1530" s="692"/>
      <c r="S1530" s="692"/>
      <c r="T1530" s="692"/>
      <c r="U1530" s="692"/>
      <c r="V1530" s="692"/>
      <c r="W1530" s="692"/>
      <c r="X1530" s="692"/>
      <c r="Y1530" s="692"/>
      <c r="Z1530" s="692"/>
    </row>
    <row r="1531" spans="1:26" ht="25" customHeight="1">
      <c r="A1531" s="692"/>
      <c r="B1531" s="692"/>
      <c r="C1531" s="692"/>
      <c r="D1531" s="692"/>
      <c r="E1531" s="692"/>
      <c r="F1531" s="692"/>
      <c r="G1531" s="692"/>
      <c r="H1531" s="692"/>
      <c r="I1531" s="692"/>
      <c r="J1531" s="692"/>
      <c r="K1531" s="692"/>
      <c r="L1531" s="692"/>
      <c r="M1531" s="692"/>
      <c r="N1531" s="692"/>
      <c r="O1531" s="692"/>
      <c r="P1531" s="692"/>
      <c r="Q1531" s="692"/>
      <c r="R1531" s="692"/>
      <c r="S1531" s="692"/>
      <c r="T1531" s="692"/>
      <c r="U1531" s="692"/>
      <c r="V1531" s="692"/>
      <c r="W1531" s="692"/>
      <c r="X1531" s="692"/>
      <c r="Y1531" s="692"/>
      <c r="Z1531" s="692"/>
    </row>
    <row r="1532" spans="1:26" ht="25" customHeight="1">
      <c r="A1532" s="692"/>
      <c r="B1532" s="692"/>
      <c r="C1532" s="692"/>
      <c r="D1532" s="692"/>
      <c r="E1532" s="692"/>
      <c r="F1532" s="692"/>
      <c r="G1532" s="692"/>
      <c r="H1532" s="692"/>
      <c r="I1532" s="692"/>
      <c r="J1532" s="692"/>
      <c r="K1532" s="692"/>
      <c r="L1532" s="692"/>
      <c r="M1532" s="692"/>
      <c r="N1532" s="692"/>
      <c r="O1532" s="692"/>
      <c r="P1532" s="692"/>
      <c r="Q1532" s="692"/>
      <c r="R1532" s="692"/>
      <c r="S1532" s="692"/>
      <c r="T1532" s="692"/>
      <c r="U1532" s="692"/>
      <c r="V1532" s="692"/>
      <c r="W1532" s="692"/>
      <c r="X1532" s="692"/>
      <c r="Y1532" s="692"/>
      <c r="Z1532" s="692"/>
    </row>
    <row r="1533" spans="1:26" ht="25" customHeight="1">
      <c r="A1533" s="692"/>
      <c r="B1533" s="692"/>
      <c r="C1533" s="692"/>
      <c r="D1533" s="692"/>
      <c r="E1533" s="692"/>
      <c r="F1533" s="692"/>
      <c r="G1533" s="692"/>
      <c r="H1533" s="692"/>
      <c r="I1533" s="692"/>
      <c r="J1533" s="692"/>
      <c r="K1533" s="692"/>
      <c r="L1533" s="692"/>
      <c r="M1533" s="692"/>
      <c r="N1533" s="692"/>
      <c r="O1533" s="692"/>
      <c r="P1533" s="692"/>
      <c r="Q1533" s="692"/>
      <c r="R1533" s="692"/>
      <c r="S1533" s="692"/>
      <c r="T1533" s="692"/>
      <c r="U1533" s="692"/>
      <c r="V1533" s="692"/>
      <c r="W1533" s="692"/>
      <c r="X1533" s="692"/>
      <c r="Y1533" s="692"/>
      <c r="Z1533" s="692"/>
    </row>
    <row r="1534" spans="1:26" ht="25" customHeight="1">
      <c r="A1534" s="692"/>
      <c r="B1534" s="692"/>
      <c r="C1534" s="692"/>
      <c r="D1534" s="692"/>
      <c r="E1534" s="692"/>
      <c r="F1534" s="692"/>
      <c r="G1534" s="692"/>
      <c r="H1534" s="692"/>
      <c r="I1534" s="692"/>
      <c r="J1534" s="692"/>
      <c r="K1534" s="692"/>
      <c r="L1534" s="692"/>
      <c r="M1534" s="692"/>
      <c r="N1534" s="692"/>
      <c r="O1534" s="692"/>
      <c r="P1534" s="692"/>
      <c r="Q1534" s="692"/>
      <c r="R1534" s="692"/>
      <c r="S1534" s="692"/>
      <c r="T1534" s="692"/>
      <c r="U1534" s="692"/>
      <c r="V1534" s="692"/>
      <c r="W1534" s="692"/>
      <c r="X1534" s="692"/>
      <c r="Y1534" s="692"/>
      <c r="Z1534" s="692"/>
    </row>
    <row r="1535" spans="1:26" ht="25" customHeight="1">
      <c r="A1535" s="692"/>
      <c r="B1535" s="692"/>
      <c r="C1535" s="692"/>
      <c r="D1535" s="692"/>
      <c r="E1535" s="692"/>
      <c r="F1535" s="692"/>
      <c r="G1535" s="692"/>
      <c r="H1535" s="692"/>
      <c r="I1535" s="692"/>
      <c r="J1535" s="692"/>
      <c r="K1535" s="692"/>
      <c r="L1535" s="692"/>
      <c r="M1535" s="692"/>
      <c r="N1535" s="692"/>
      <c r="O1535" s="692"/>
      <c r="P1535" s="692"/>
      <c r="Q1535" s="692"/>
      <c r="R1535" s="692"/>
      <c r="S1535" s="692"/>
      <c r="T1535" s="692"/>
      <c r="U1535" s="692"/>
      <c r="V1535" s="692"/>
      <c r="W1535" s="692"/>
      <c r="X1535" s="692"/>
      <c r="Y1535" s="692"/>
      <c r="Z1535" s="692"/>
    </row>
    <row r="1536" spans="1:26" ht="25" customHeight="1">
      <c r="A1536" s="692"/>
      <c r="B1536" s="692"/>
      <c r="C1536" s="692"/>
      <c r="D1536" s="692"/>
      <c r="E1536" s="692"/>
      <c r="F1536" s="692"/>
      <c r="G1536" s="692"/>
      <c r="H1536" s="692"/>
      <c r="I1536" s="692"/>
      <c r="J1536" s="692"/>
      <c r="K1536" s="692"/>
      <c r="L1536" s="692"/>
      <c r="M1536" s="692"/>
      <c r="N1536" s="692"/>
      <c r="O1536" s="692"/>
      <c r="P1536" s="692"/>
      <c r="Q1536" s="692"/>
      <c r="R1536" s="692"/>
      <c r="S1536" s="692"/>
      <c r="T1536" s="692"/>
      <c r="U1536" s="692"/>
      <c r="V1536" s="692"/>
      <c r="W1536" s="692"/>
      <c r="X1536" s="692"/>
      <c r="Y1536" s="692"/>
      <c r="Z1536" s="692"/>
    </row>
    <row r="1537" spans="1:26" ht="25" customHeight="1">
      <c r="A1537" s="692"/>
      <c r="B1537" s="692"/>
      <c r="C1537" s="692"/>
      <c r="D1537" s="692"/>
      <c r="E1537" s="692"/>
      <c r="F1537" s="692"/>
      <c r="G1537" s="692"/>
      <c r="H1537" s="692"/>
      <c r="I1537" s="692"/>
      <c r="J1537" s="692"/>
      <c r="K1537" s="692"/>
      <c r="L1537" s="692"/>
      <c r="M1537" s="692"/>
      <c r="N1537" s="692"/>
      <c r="O1537" s="692"/>
      <c r="P1537" s="692"/>
      <c r="Q1537" s="692"/>
      <c r="R1537" s="692"/>
      <c r="S1537" s="692"/>
      <c r="T1537" s="692"/>
      <c r="U1537" s="692"/>
      <c r="V1537" s="692"/>
      <c r="W1537" s="692"/>
      <c r="X1537" s="692"/>
      <c r="Y1537" s="692"/>
      <c r="Z1537" s="692"/>
    </row>
    <row r="1538" spans="1:26" ht="25" customHeight="1">
      <c r="A1538" s="692"/>
      <c r="B1538" s="692"/>
      <c r="C1538" s="692"/>
      <c r="D1538" s="692"/>
      <c r="E1538" s="692"/>
      <c r="F1538" s="692"/>
      <c r="G1538" s="692"/>
      <c r="H1538" s="692"/>
      <c r="I1538" s="692"/>
      <c r="J1538" s="692"/>
      <c r="K1538" s="692"/>
      <c r="L1538" s="692"/>
      <c r="M1538" s="692"/>
      <c r="N1538" s="692"/>
      <c r="O1538" s="692"/>
      <c r="P1538" s="692"/>
      <c r="Q1538" s="692"/>
      <c r="R1538" s="692"/>
      <c r="S1538" s="692"/>
      <c r="T1538" s="692"/>
      <c r="U1538" s="692"/>
      <c r="V1538" s="692"/>
      <c r="W1538" s="692"/>
      <c r="X1538" s="692"/>
      <c r="Y1538" s="692"/>
      <c r="Z1538" s="692"/>
    </row>
    <row r="1539" spans="1:26" ht="25" customHeight="1">
      <c r="A1539" s="692"/>
      <c r="B1539" s="692"/>
      <c r="C1539" s="692"/>
      <c r="D1539" s="692"/>
      <c r="E1539" s="692"/>
      <c r="F1539" s="692"/>
      <c r="G1539" s="692"/>
      <c r="H1539" s="692"/>
      <c r="I1539" s="692"/>
      <c r="J1539" s="692"/>
      <c r="K1539" s="692"/>
      <c r="L1539" s="692"/>
      <c r="M1539" s="692"/>
      <c r="N1539" s="692"/>
      <c r="O1539" s="692"/>
      <c r="P1539" s="692"/>
      <c r="Q1539" s="692"/>
      <c r="R1539" s="692"/>
      <c r="S1539" s="692"/>
      <c r="T1539" s="692"/>
      <c r="U1539" s="692"/>
      <c r="V1539" s="692"/>
      <c r="W1539" s="692"/>
      <c r="X1539" s="692"/>
      <c r="Y1539" s="692"/>
      <c r="Z1539" s="692"/>
    </row>
    <row r="1540" spans="1:26" ht="25" customHeight="1">
      <c r="A1540" s="692"/>
      <c r="B1540" s="692"/>
      <c r="C1540" s="692"/>
      <c r="D1540" s="692"/>
      <c r="E1540" s="692"/>
      <c r="F1540" s="692"/>
      <c r="G1540" s="692"/>
      <c r="H1540" s="692"/>
      <c r="I1540" s="692"/>
      <c r="J1540" s="692"/>
      <c r="K1540" s="692"/>
      <c r="L1540" s="692"/>
      <c r="M1540" s="692"/>
      <c r="N1540" s="692"/>
      <c r="O1540" s="692"/>
      <c r="P1540" s="692"/>
      <c r="Q1540" s="692"/>
      <c r="R1540" s="692"/>
      <c r="S1540" s="692"/>
      <c r="T1540" s="692"/>
      <c r="U1540" s="692"/>
      <c r="V1540" s="692"/>
      <c r="W1540" s="692"/>
      <c r="X1540" s="692"/>
      <c r="Y1540" s="692"/>
      <c r="Z1540" s="692"/>
    </row>
    <row r="1541" spans="1:26" ht="25" customHeight="1">
      <c r="A1541" s="692"/>
      <c r="B1541" s="692"/>
      <c r="C1541" s="692"/>
      <c r="D1541" s="692"/>
      <c r="E1541" s="692"/>
      <c r="F1541" s="692"/>
      <c r="G1541" s="692"/>
      <c r="H1541" s="692"/>
      <c r="I1541" s="692"/>
      <c r="J1541" s="692"/>
      <c r="K1541" s="692"/>
      <c r="L1541" s="692"/>
      <c r="M1541" s="692"/>
      <c r="N1541" s="692"/>
      <c r="O1541" s="692"/>
      <c r="P1541" s="692"/>
      <c r="Q1541" s="692"/>
      <c r="R1541" s="692"/>
      <c r="S1541" s="692"/>
      <c r="T1541" s="692"/>
      <c r="U1541" s="692"/>
      <c r="V1541" s="692"/>
      <c r="W1541" s="692"/>
      <c r="X1541" s="692"/>
      <c r="Y1541" s="692"/>
      <c r="Z1541" s="692"/>
    </row>
    <row r="1542" spans="1:26" ht="25" customHeight="1">
      <c r="A1542" s="692"/>
      <c r="B1542" s="692"/>
      <c r="C1542" s="692"/>
      <c r="D1542" s="692"/>
      <c r="E1542" s="692"/>
      <c r="F1542" s="692"/>
      <c r="G1542" s="692"/>
      <c r="H1542" s="692"/>
      <c r="I1542" s="692"/>
      <c r="J1542" s="692"/>
      <c r="K1542" s="692"/>
      <c r="L1542" s="692"/>
      <c r="M1542" s="692"/>
      <c r="N1542" s="692"/>
      <c r="O1542" s="692"/>
      <c r="P1542" s="692"/>
      <c r="Q1542" s="692"/>
      <c r="R1542" s="692"/>
      <c r="S1542" s="692"/>
      <c r="T1542" s="692"/>
      <c r="U1542" s="692"/>
      <c r="V1542" s="692"/>
      <c r="W1542" s="692"/>
      <c r="X1542" s="692"/>
      <c r="Y1542" s="692"/>
      <c r="Z1542" s="692"/>
    </row>
    <row r="1543" spans="1:26" ht="25" customHeight="1">
      <c r="A1543" s="692"/>
      <c r="B1543" s="692"/>
      <c r="C1543" s="692"/>
      <c r="D1543" s="692"/>
      <c r="E1543" s="692"/>
      <c r="F1543" s="692"/>
      <c r="G1543" s="692"/>
      <c r="H1543" s="692"/>
      <c r="I1543" s="692"/>
      <c r="J1543" s="692"/>
      <c r="K1543" s="692"/>
      <c r="L1543" s="692"/>
      <c r="M1543" s="692"/>
      <c r="N1543" s="692"/>
      <c r="O1543" s="692"/>
      <c r="P1543" s="692"/>
      <c r="Q1543" s="692"/>
      <c r="R1543" s="692"/>
      <c r="S1543" s="692"/>
      <c r="T1543" s="692"/>
      <c r="U1543" s="692"/>
      <c r="V1543" s="692"/>
      <c r="W1543" s="692"/>
      <c r="X1543" s="692"/>
      <c r="Y1543" s="692"/>
      <c r="Z1543" s="692"/>
    </row>
    <row r="1544" spans="1:26" ht="25" customHeight="1">
      <c r="A1544" s="692"/>
      <c r="B1544" s="692"/>
      <c r="C1544" s="692"/>
      <c r="D1544" s="692"/>
      <c r="E1544" s="692"/>
      <c r="F1544" s="692"/>
      <c r="G1544" s="692"/>
      <c r="H1544" s="692"/>
      <c r="I1544" s="692"/>
      <c r="J1544" s="692"/>
      <c r="K1544" s="692"/>
      <c r="L1544" s="692"/>
      <c r="M1544" s="692"/>
      <c r="N1544" s="692"/>
      <c r="O1544" s="692"/>
      <c r="P1544" s="692"/>
      <c r="Q1544" s="692"/>
      <c r="R1544" s="692"/>
      <c r="S1544" s="692"/>
      <c r="T1544" s="692"/>
      <c r="U1544" s="692"/>
      <c r="V1544" s="692"/>
      <c r="W1544" s="692"/>
      <c r="X1544" s="692"/>
      <c r="Y1544" s="692"/>
      <c r="Z1544" s="692"/>
    </row>
    <row r="1545" spans="1:26" ht="25" customHeight="1">
      <c r="A1545" s="692"/>
      <c r="B1545" s="692"/>
      <c r="C1545" s="692"/>
      <c r="D1545" s="692"/>
      <c r="E1545" s="692"/>
      <c r="F1545" s="692"/>
      <c r="G1545" s="692"/>
      <c r="H1545" s="692"/>
      <c r="I1545" s="692"/>
      <c r="J1545" s="692"/>
      <c r="K1545" s="692"/>
      <c r="L1545" s="692"/>
      <c r="M1545" s="692"/>
      <c r="N1545" s="692"/>
      <c r="O1545" s="692"/>
      <c r="P1545" s="692"/>
      <c r="Q1545" s="692"/>
      <c r="R1545" s="692"/>
      <c r="S1545" s="692"/>
      <c r="T1545" s="692"/>
      <c r="U1545" s="692"/>
      <c r="V1545" s="692"/>
      <c r="W1545" s="692"/>
      <c r="X1545" s="692"/>
      <c r="Y1545" s="692"/>
      <c r="Z1545" s="692"/>
    </row>
    <row r="1546" spans="1:26" ht="25" customHeight="1">
      <c r="A1546" s="692"/>
      <c r="B1546" s="692"/>
      <c r="C1546" s="692"/>
      <c r="D1546" s="692"/>
      <c r="E1546" s="692"/>
      <c r="F1546" s="692"/>
      <c r="G1546" s="692"/>
      <c r="H1546" s="692"/>
      <c r="I1546" s="692"/>
      <c r="J1546" s="692"/>
      <c r="K1546" s="692"/>
      <c r="L1546" s="692"/>
      <c r="M1546" s="692"/>
      <c r="N1546" s="692"/>
      <c r="O1546" s="692"/>
      <c r="P1546" s="692"/>
      <c r="Q1546" s="692"/>
      <c r="R1546" s="692"/>
      <c r="S1546" s="692"/>
      <c r="T1546" s="692"/>
      <c r="U1546" s="692"/>
      <c r="V1546" s="692"/>
      <c r="W1546" s="692"/>
      <c r="X1546" s="692"/>
      <c r="Y1546" s="692"/>
      <c r="Z1546" s="692"/>
    </row>
    <row r="1547" spans="1:26" ht="25" customHeight="1">
      <c r="A1547" s="692"/>
      <c r="B1547" s="692"/>
      <c r="C1547" s="692"/>
      <c r="D1547" s="692"/>
      <c r="E1547" s="692"/>
      <c r="F1547" s="692"/>
      <c r="G1547" s="692"/>
      <c r="H1547" s="692"/>
      <c r="I1547" s="692"/>
      <c r="J1547" s="692"/>
      <c r="K1547" s="692"/>
      <c r="L1547" s="692"/>
      <c r="M1547" s="692"/>
      <c r="N1547" s="692"/>
      <c r="O1547" s="692"/>
      <c r="P1547" s="692"/>
      <c r="Q1547" s="692"/>
      <c r="R1547" s="692"/>
      <c r="S1547" s="692"/>
      <c r="T1547" s="692"/>
      <c r="U1547" s="692"/>
      <c r="V1547" s="692"/>
      <c r="W1547" s="692"/>
      <c r="X1547" s="692"/>
      <c r="Y1547" s="692"/>
      <c r="Z1547" s="692"/>
    </row>
    <row r="1548" spans="1:26" ht="25" customHeight="1">
      <c r="A1548" s="692"/>
      <c r="B1548" s="692"/>
      <c r="C1548" s="692"/>
      <c r="D1548" s="692"/>
      <c r="E1548" s="692"/>
      <c r="F1548" s="692"/>
      <c r="G1548" s="692"/>
      <c r="H1548" s="692"/>
      <c r="I1548" s="692"/>
      <c r="J1548" s="692"/>
      <c r="K1548" s="692"/>
      <c r="L1548" s="692"/>
      <c r="M1548" s="692"/>
      <c r="N1548" s="692"/>
      <c r="O1548" s="692"/>
      <c r="P1548" s="692"/>
      <c r="Q1548" s="692"/>
      <c r="R1548" s="692"/>
      <c r="S1548" s="692"/>
      <c r="T1548" s="692"/>
      <c r="U1548" s="692"/>
      <c r="V1548" s="692"/>
      <c r="W1548" s="692"/>
      <c r="X1548" s="692"/>
      <c r="Y1548" s="692"/>
      <c r="Z1548" s="692"/>
    </row>
    <row r="1549" spans="1:26" ht="25" customHeight="1">
      <c r="A1549" s="692"/>
      <c r="B1549" s="692"/>
      <c r="C1549" s="692"/>
      <c r="D1549" s="692"/>
      <c r="E1549" s="692"/>
      <c r="F1549" s="692"/>
      <c r="G1549" s="692"/>
      <c r="H1549" s="692"/>
      <c r="I1549" s="692"/>
      <c r="J1549" s="692"/>
      <c r="K1549" s="692"/>
      <c r="L1549" s="692"/>
      <c r="M1549" s="692"/>
      <c r="N1549" s="692"/>
      <c r="O1549" s="692"/>
      <c r="P1549" s="692"/>
      <c r="Q1549" s="692"/>
      <c r="R1549" s="692"/>
      <c r="S1549" s="692"/>
      <c r="T1549" s="692"/>
      <c r="U1549" s="692"/>
      <c r="V1549" s="692"/>
      <c r="W1549" s="692"/>
      <c r="X1549" s="692"/>
      <c r="Y1549" s="692"/>
      <c r="Z1549" s="692"/>
    </row>
    <row r="1550" spans="1:26" ht="25" customHeight="1">
      <c r="A1550" s="692"/>
      <c r="B1550" s="692"/>
      <c r="C1550" s="692"/>
      <c r="D1550" s="692"/>
      <c r="E1550" s="692"/>
      <c r="F1550" s="692"/>
      <c r="G1550" s="692"/>
      <c r="H1550" s="692"/>
      <c r="I1550" s="692"/>
      <c r="J1550" s="692"/>
      <c r="K1550" s="692"/>
      <c r="L1550" s="692"/>
      <c r="M1550" s="692"/>
      <c r="N1550" s="692"/>
      <c r="O1550" s="692"/>
      <c r="P1550" s="692"/>
      <c r="Q1550" s="692"/>
      <c r="R1550" s="692"/>
      <c r="S1550" s="692"/>
      <c r="T1550" s="692"/>
      <c r="U1550" s="692"/>
      <c r="V1550" s="692"/>
      <c r="W1550" s="692"/>
      <c r="X1550" s="692"/>
      <c r="Y1550" s="692"/>
      <c r="Z1550" s="692"/>
    </row>
    <row r="1551" spans="1:26" ht="25" customHeight="1">
      <c r="A1551" s="692"/>
      <c r="B1551" s="692"/>
      <c r="C1551" s="692"/>
      <c r="D1551" s="692"/>
      <c r="E1551" s="692"/>
      <c r="F1551" s="692"/>
      <c r="G1551" s="692"/>
      <c r="H1551" s="692"/>
      <c r="I1551" s="692"/>
      <c r="J1551" s="692"/>
      <c r="K1551" s="692"/>
      <c r="L1551" s="692"/>
      <c r="M1551" s="692"/>
      <c r="N1551" s="692"/>
      <c r="O1551" s="692"/>
      <c r="P1551" s="692"/>
      <c r="Q1551" s="692"/>
      <c r="R1551" s="692"/>
      <c r="S1551" s="692"/>
      <c r="T1551" s="692"/>
      <c r="U1551" s="692"/>
      <c r="V1551" s="692"/>
      <c r="W1551" s="692"/>
      <c r="X1551" s="692"/>
      <c r="Y1551" s="692"/>
      <c r="Z1551" s="692"/>
    </row>
    <row r="1552" spans="1:26" ht="25" customHeight="1">
      <c r="A1552" s="692"/>
      <c r="B1552" s="692"/>
      <c r="C1552" s="692"/>
      <c r="D1552" s="692"/>
      <c r="E1552" s="692"/>
      <c r="F1552" s="692"/>
      <c r="G1552" s="692"/>
      <c r="H1552" s="692"/>
      <c r="I1552" s="692"/>
      <c r="J1552" s="692"/>
      <c r="K1552" s="692"/>
      <c r="L1552" s="692"/>
      <c r="M1552" s="692"/>
      <c r="N1552" s="692"/>
      <c r="O1552" s="692"/>
      <c r="P1552" s="692"/>
      <c r="Q1552" s="692"/>
      <c r="R1552" s="692"/>
      <c r="S1552" s="692"/>
      <c r="T1552" s="692"/>
      <c r="U1552" s="692"/>
      <c r="V1552" s="692"/>
      <c r="W1552" s="692"/>
      <c r="X1552" s="692"/>
      <c r="Y1552" s="692"/>
      <c r="Z1552" s="692"/>
    </row>
    <row r="1553" spans="1:26" ht="25" customHeight="1">
      <c r="A1553" s="692"/>
      <c r="B1553" s="692"/>
      <c r="C1553" s="692"/>
      <c r="D1553" s="692"/>
      <c r="E1553" s="692"/>
      <c r="F1553" s="692"/>
      <c r="G1553" s="692"/>
      <c r="H1553" s="692"/>
      <c r="I1553" s="692"/>
      <c r="J1553" s="692"/>
      <c r="K1553" s="692"/>
      <c r="L1553" s="692"/>
      <c r="M1553" s="692"/>
      <c r="N1553" s="692"/>
      <c r="O1553" s="692"/>
      <c r="P1553" s="692"/>
      <c r="Q1553" s="692"/>
      <c r="R1553" s="692"/>
      <c r="S1553" s="692"/>
      <c r="T1553" s="692"/>
      <c r="U1553" s="692"/>
      <c r="V1553" s="692"/>
      <c r="W1553" s="692"/>
      <c r="X1553" s="692"/>
      <c r="Y1553" s="692"/>
      <c r="Z1553" s="692"/>
    </row>
    <row r="1554" spans="1:26" ht="25" customHeight="1">
      <c r="A1554" s="692"/>
      <c r="B1554" s="692"/>
      <c r="C1554" s="692"/>
      <c r="D1554" s="692"/>
      <c r="E1554" s="692"/>
      <c r="F1554" s="692"/>
      <c r="G1554" s="692"/>
      <c r="H1554" s="692"/>
      <c r="I1554" s="692"/>
      <c r="J1554" s="692"/>
      <c r="K1554" s="692"/>
      <c r="L1554" s="692"/>
      <c r="M1554" s="692"/>
      <c r="N1554" s="692"/>
      <c r="O1554" s="692"/>
      <c r="P1554" s="692"/>
      <c r="Q1554" s="692"/>
      <c r="R1554" s="692"/>
      <c r="S1554" s="692"/>
      <c r="T1554" s="692"/>
      <c r="U1554" s="692"/>
      <c r="V1554" s="692"/>
      <c r="W1554" s="692"/>
      <c r="X1554" s="692"/>
      <c r="Y1554" s="692"/>
      <c r="Z1554" s="692"/>
    </row>
    <row r="1555" spans="1:26" ht="25" customHeight="1">
      <c r="A1555" s="692"/>
      <c r="B1555" s="692"/>
      <c r="C1555" s="692"/>
      <c r="D1555" s="692"/>
      <c r="E1555" s="692"/>
      <c r="F1555" s="692"/>
      <c r="G1555" s="692"/>
      <c r="H1555" s="692"/>
      <c r="I1555" s="692"/>
      <c r="J1555" s="692"/>
      <c r="K1555" s="692"/>
      <c r="L1555" s="692"/>
      <c r="M1555" s="692"/>
      <c r="N1555" s="692"/>
      <c r="O1555" s="692"/>
      <c r="P1555" s="692"/>
      <c r="Q1555" s="692"/>
      <c r="R1555" s="692"/>
      <c r="S1555" s="692"/>
      <c r="T1555" s="692"/>
      <c r="U1555" s="692"/>
      <c r="V1555" s="692"/>
      <c r="W1555" s="692"/>
      <c r="X1555" s="692"/>
      <c r="Y1555" s="692"/>
      <c r="Z1555" s="692"/>
    </row>
    <row r="1556" spans="1:26" ht="25" customHeight="1">
      <c r="A1556" s="692"/>
      <c r="B1556" s="692"/>
      <c r="C1556" s="692"/>
      <c r="D1556" s="692"/>
      <c r="E1556" s="692"/>
      <c r="F1556" s="692"/>
      <c r="G1556" s="692"/>
      <c r="H1556" s="692"/>
      <c r="I1556" s="692"/>
      <c r="J1556" s="692"/>
      <c r="K1556" s="692"/>
      <c r="L1556" s="692"/>
      <c r="M1556" s="692"/>
      <c r="N1556" s="692"/>
      <c r="O1556" s="692"/>
      <c r="P1556" s="692"/>
      <c r="Q1556" s="692"/>
      <c r="R1556" s="692"/>
      <c r="S1556" s="692"/>
      <c r="T1556" s="692"/>
      <c r="U1556" s="692"/>
      <c r="V1556" s="692"/>
      <c r="W1556" s="692"/>
      <c r="X1556" s="692"/>
      <c r="Y1556" s="692"/>
      <c r="Z1556" s="692"/>
    </row>
    <row r="1557" spans="1:26" ht="25" customHeight="1">
      <c r="A1557" s="692"/>
      <c r="B1557" s="692"/>
      <c r="C1557" s="692"/>
      <c r="D1557" s="692"/>
      <c r="E1557" s="692"/>
      <c r="F1557" s="692"/>
      <c r="G1557" s="692"/>
      <c r="H1557" s="692"/>
      <c r="I1557" s="692"/>
      <c r="J1557" s="692"/>
      <c r="K1557" s="692"/>
      <c r="L1557" s="692"/>
      <c r="M1557" s="692"/>
      <c r="N1557" s="692"/>
      <c r="O1557" s="692"/>
      <c r="P1557" s="692"/>
      <c r="Q1557" s="692"/>
      <c r="R1557" s="692"/>
      <c r="S1557" s="692"/>
      <c r="T1557" s="692"/>
      <c r="U1557" s="692"/>
      <c r="V1557" s="692"/>
      <c r="W1557" s="692"/>
      <c r="X1557" s="692"/>
      <c r="Y1557" s="692"/>
      <c r="Z1557" s="692"/>
    </row>
    <row r="1558" spans="1:26" ht="25" customHeight="1">
      <c r="A1558" s="692"/>
      <c r="B1558" s="692"/>
      <c r="C1558" s="692"/>
      <c r="D1558" s="692"/>
      <c r="E1558" s="692"/>
      <c r="F1558" s="692"/>
      <c r="G1558" s="692"/>
      <c r="H1558" s="692"/>
      <c r="I1558" s="692"/>
      <c r="J1558" s="692"/>
      <c r="K1558" s="692"/>
      <c r="L1558" s="692"/>
      <c r="M1558" s="692"/>
      <c r="N1558" s="692"/>
      <c r="O1558" s="692"/>
      <c r="P1558" s="692"/>
      <c r="Q1558" s="692"/>
      <c r="R1558" s="692"/>
      <c r="S1558" s="692"/>
      <c r="T1558" s="692"/>
      <c r="U1558" s="692"/>
      <c r="V1558" s="692"/>
      <c r="W1558" s="692"/>
      <c r="X1558" s="692"/>
      <c r="Y1558" s="692"/>
      <c r="Z1558" s="692"/>
    </row>
    <row r="1559" spans="1:26" ht="25" customHeight="1">
      <c r="A1559" s="692"/>
      <c r="B1559" s="692"/>
      <c r="C1559" s="692"/>
      <c r="D1559" s="692"/>
      <c r="E1559" s="692"/>
      <c r="F1559" s="692"/>
      <c r="G1559" s="692"/>
      <c r="H1559" s="692"/>
      <c r="I1559" s="692"/>
      <c r="J1559" s="692"/>
      <c r="K1559" s="692"/>
      <c r="L1559" s="692"/>
      <c r="M1559" s="692"/>
      <c r="N1559" s="692"/>
      <c r="O1559" s="692"/>
      <c r="P1559" s="692"/>
      <c r="Q1559" s="692"/>
      <c r="R1559" s="692"/>
      <c r="S1559" s="692"/>
      <c r="T1559" s="692"/>
      <c r="U1559" s="692"/>
      <c r="V1559" s="692"/>
      <c r="W1559" s="692"/>
      <c r="X1559" s="692"/>
      <c r="Y1559" s="692"/>
      <c r="Z1559" s="692"/>
    </row>
    <row r="1560" spans="1:26" ht="25" customHeight="1">
      <c r="A1560" s="692"/>
      <c r="B1560" s="692"/>
      <c r="C1560" s="692"/>
      <c r="D1560" s="692"/>
      <c r="E1560" s="692"/>
      <c r="F1560" s="692"/>
      <c r="G1560" s="692"/>
      <c r="H1560" s="692"/>
      <c r="I1560" s="692"/>
      <c r="J1560" s="692"/>
      <c r="K1560" s="692"/>
      <c r="L1560" s="692"/>
      <c r="M1560" s="692"/>
      <c r="N1560" s="692"/>
      <c r="O1560" s="692"/>
      <c r="P1560" s="692"/>
      <c r="Q1560" s="692"/>
      <c r="R1560" s="692"/>
      <c r="S1560" s="692"/>
      <c r="T1560" s="692"/>
      <c r="U1560" s="692"/>
      <c r="V1560" s="692"/>
      <c r="W1560" s="692"/>
      <c r="X1560" s="692"/>
      <c r="Y1560" s="692"/>
      <c r="Z1560" s="692"/>
    </row>
    <row r="1561" spans="1:26" ht="25" customHeight="1">
      <c r="A1561" s="692"/>
      <c r="B1561" s="692"/>
      <c r="C1561" s="692"/>
      <c r="D1561" s="692"/>
      <c r="E1561" s="692"/>
      <c r="F1561" s="692"/>
      <c r="G1561" s="692"/>
      <c r="H1561" s="692"/>
      <c r="I1561" s="692"/>
      <c r="J1561" s="692"/>
      <c r="K1561" s="692"/>
      <c r="L1561" s="692"/>
      <c r="M1561" s="692"/>
      <c r="N1561" s="692"/>
      <c r="O1561" s="692"/>
      <c r="P1561" s="692"/>
      <c r="Q1561" s="692"/>
      <c r="R1561" s="692"/>
      <c r="S1561" s="692"/>
      <c r="T1561" s="692"/>
      <c r="U1561" s="692"/>
      <c r="V1561" s="692"/>
      <c r="W1561" s="692"/>
      <c r="X1561" s="692"/>
      <c r="Y1561" s="692"/>
      <c r="Z1561" s="692"/>
    </row>
    <row r="1562" spans="1:26" ht="25" customHeight="1">
      <c r="A1562" s="692"/>
      <c r="B1562" s="692"/>
      <c r="C1562" s="692"/>
      <c r="D1562" s="692"/>
      <c r="E1562" s="692"/>
      <c r="F1562" s="692"/>
      <c r="G1562" s="692"/>
      <c r="H1562" s="692"/>
      <c r="I1562" s="692"/>
      <c r="J1562" s="692"/>
      <c r="K1562" s="692"/>
      <c r="L1562" s="692"/>
      <c r="M1562" s="692"/>
      <c r="N1562" s="692"/>
      <c r="O1562" s="692"/>
      <c r="P1562" s="692"/>
      <c r="Q1562" s="692"/>
      <c r="R1562" s="692"/>
      <c r="S1562" s="692"/>
      <c r="T1562" s="692"/>
      <c r="U1562" s="692"/>
      <c r="V1562" s="692"/>
      <c r="W1562" s="692"/>
      <c r="X1562" s="692"/>
      <c r="Y1562" s="692"/>
      <c r="Z1562" s="692"/>
    </row>
    <row r="1563" spans="1:26" ht="25" customHeight="1">
      <c r="A1563" s="692"/>
      <c r="B1563" s="692"/>
      <c r="C1563" s="692"/>
      <c r="D1563" s="692"/>
      <c r="E1563" s="692"/>
      <c r="F1563" s="692"/>
      <c r="G1563" s="692"/>
      <c r="H1563" s="692"/>
      <c r="I1563" s="692"/>
      <c r="J1563" s="692"/>
      <c r="K1563" s="692"/>
      <c r="L1563" s="692"/>
      <c r="M1563" s="692"/>
      <c r="N1563" s="692"/>
      <c r="O1563" s="692"/>
      <c r="P1563" s="692"/>
      <c r="Q1563" s="692"/>
      <c r="R1563" s="692"/>
      <c r="S1563" s="692"/>
      <c r="T1563" s="692"/>
      <c r="U1563" s="692"/>
      <c r="V1563" s="692"/>
      <c r="W1563" s="692"/>
      <c r="X1563" s="692"/>
      <c r="Y1563" s="692"/>
      <c r="Z1563" s="692"/>
    </row>
    <row r="1564" spans="1:26" ht="25" customHeight="1">
      <c r="A1564" s="692"/>
      <c r="B1564" s="692"/>
      <c r="C1564" s="692"/>
      <c r="D1564" s="692"/>
      <c r="E1564" s="692"/>
      <c r="F1564" s="692"/>
      <c r="G1564" s="692"/>
      <c r="H1564" s="692"/>
      <c r="I1564" s="692"/>
      <c r="J1564" s="692"/>
      <c r="K1564" s="692"/>
      <c r="L1564" s="692"/>
      <c r="M1564" s="692"/>
      <c r="N1564" s="692"/>
      <c r="O1564" s="692"/>
      <c r="P1564" s="692"/>
      <c r="Q1564" s="692"/>
      <c r="R1564" s="692"/>
      <c r="S1564" s="692"/>
      <c r="T1564" s="692"/>
      <c r="U1564" s="692"/>
      <c r="V1564" s="692"/>
      <c r="W1564" s="692"/>
      <c r="X1564" s="692"/>
      <c r="Y1564" s="692"/>
      <c r="Z1564" s="692"/>
    </row>
    <row r="1565" spans="1:26" ht="25" customHeight="1">
      <c r="A1565" s="692"/>
      <c r="B1565" s="692"/>
      <c r="C1565" s="692"/>
      <c r="D1565" s="692"/>
      <c r="E1565" s="692"/>
      <c r="F1565" s="692"/>
      <c r="G1565" s="692"/>
      <c r="H1565" s="692"/>
      <c r="I1565" s="692"/>
      <c r="J1565" s="692"/>
      <c r="K1565" s="692"/>
      <c r="L1565" s="692"/>
      <c r="M1565" s="692"/>
      <c r="N1565" s="692"/>
      <c r="O1565" s="692"/>
      <c r="P1565" s="692"/>
      <c r="Q1565" s="692"/>
      <c r="R1565" s="692"/>
      <c r="S1565" s="692"/>
      <c r="T1565" s="692"/>
      <c r="U1565" s="692"/>
      <c r="V1565" s="692"/>
      <c r="W1565" s="692"/>
      <c r="X1565" s="692"/>
      <c r="Y1565" s="692"/>
      <c r="Z1565" s="692"/>
    </row>
    <row r="1566" spans="1:26" ht="25" customHeight="1">
      <c r="A1566" s="692"/>
      <c r="B1566" s="692"/>
      <c r="C1566" s="692"/>
      <c r="D1566" s="692"/>
      <c r="E1566" s="692"/>
      <c r="F1566" s="692"/>
      <c r="G1566" s="692"/>
      <c r="H1566" s="692"/>
      <c r="I1566" s="692"/>
      <c r="J1566" s="692"/>
      <c r="K1566" s="692"/>
      <c r="L1566" s="692"/>
      <c r="M1566" s="692"/>
      <c r="N1566" s="692"/>
      <c r="O1566" s="692"/>
      <c r="P1566" s="692"/>
      <c r="Q1566" s="692"/>
      <c r="R1566" s="692"/>
      <c r="S1566" s="692"/>
      <c r="T1566" s="692"/>
      <c r="U1566" s="692"/>
      <c r="V1566" s="692"/>
      <c r="W1566" s="692"/>
      <c r="X1566" s="692"/>
      <c r="Y1566" s="692"/>
      <c r="Z1566" s="692"/>
    </row>
    <row r="1567" spans="1:26" ht="25" customHeight="1">
      <c r="A1567" s="692"/>
      <c r="B1567" s="692"/>
      <c r="C1567" s="692"/>
      <c r="D1567" s="692"/>
      <c r="E1567" s="692"/>
      <c r="F1567" s="692"/>
      <c r="G1567" s="692"/>
      <c r="H1567" s="692"/>
      <c r="I1567" s="692"/>
      <c r="J1567" s="692"/>
      <c r="K1567" s="692"/>
      <c r="L1567" s="692"/>
      <c r="M1567" s="692"/>
      <c r="N1567" s="692"/>
      <c r="O1567" s="692"/>
      <c r="P1567" s="692"/>
      <c r="Q1567" s="692"/>
      <c r="R1567" s="692"/>
      <c r="S1567" s="692"/>
      <c r="T1567" s="692"/>
      <c r="U1567" s="692"/>
      <c r="V1567" s="692"/>
      <c r="W1567" s="692"/>
      <c r="X1567" s="692"/>
      <c r="Y1567" s="692"/>
      <c r="Z1567" s="692"/>
    </row>
    <row r="1568" spans="1:26" ht="25" customHeight="1">
      <c r="A1568" s="692"/>
      <c r="B1568" s="692"/>
      <c r="C1568" s="692"/>
      <c r="D1568" s="692"/>
      <c r="E1568" s="692"/>
      <c r="F1568" s="692"/>
      <c r="G1568" s="692"/>
      <c r="H1568" s="692"/>
      <c r="I1568" s="692"/>
      <c r="J1568" s="692"/>
      <c r="K1568" s="692"/>
      <c r="L1568" s="692"/>
      <c r="M1568" s="692"/>
      <c r="N1568" s="692"/>
      <c r="O1568" s="692"/>
      <c r="P1568" s="692"/>
      <c r="Q1568" s="692"/>
      <c r="R1568" s="692"/>
      <c r="S1568" s="692"/>
      <c r="T1568" s="692"/>
      <c r="U1568" s="692"/>
      <c r="V1568" s="692"/>
      <c r="W1568" s="692"/>
      <c r="X1568" s="692"/>
      <c r="Y1568" s="692"/>
      <c r="Z1568" s="692"/>
    </row>
    <row r="1569" spans="1:26" ht="25" customHeight="1">
      <c r="A1569" s="692"/>
      <c r="B1569" s="692"/>
      <c r="C1569" s="692"/>
      <c r="D1569" s="692"/>
      <c r="E1569" s="692"/>
      <c r="F1569" s="692"/>
      <c r="G1569" s="692"/>
      <c r="H1569" s="692"/>
      <c r="I1569" s="692"/>
      <c r="J1569" s="692"/>
      <c r="K1569" s="692"/>
      <c r="L1569" s="692"/>
      <c r="M1569" s="692"/>
      <c r="N1569" s="692"/>
      <c r="O1569" s="692"/>
      <c r="P1569" s="692"/>
      <c r="Q1569" s="692"/>
      <c r="R1569" s="692"/>
      <c r="S1569" s="692"/>
      <c r="T1569" s="692"/>
      <c r="U1569" s="692"/>
      <c r="V1569" s="692"/>
      <c r="W1569" s="692"/>
      <c r="X1569" s="692"/>
      <c r="Y1569" s="692"/>
      <c r="Z1569" s="692"/>
    </row>
    <row r="1570" spans="1:26" ht="25" customHeight="1">
      <c r="A1570" s="692"/>
      <c r="B1570" s="692"/>
      <c r="C1570" s="692"/>
      <c r="D1570" s="692"/>
      <c r="E1570" s="692"/>
      <c r="F1570" s="692"/>
      <c r="G1570" s="692"/>
      <c r="H1570" s="692"/>
      <c r="I1570" s="692"/>
      <c r="J1570" s="692"/>
      <c r="K1570" s="692"/>
      <c r="L1570" s="692"/>
      <c r="M1570" s="692"/>
      <c r="N1570" s="692"/>
      <c r="O1570" s="692"/>
      <c r="P1570" s="692"/>
      <c r="Q1570" s="692"/>
      <c r="R1570" s="692"/>
      <c r="S1570" s="692"/>
      <c r="T1570" s="692"/>
      <c r="U1570" s="692"/>
      <c r="V1570" s="692"/>
      <c r="W1570" s="692"/>
      <c r="X1570" s="692"/>
      <c r="Y1570" s="692"/>
      <c r="Z1570" s="692"/>
    </row>
    <row r="1571" spans="1:26" ht="25" customHeight="1">
      <c r="A1571" s="692"/>
      <c r="B1571" s="692"/>
      <c r="C1571" s="692"/>
      <c r="D1571" s="692"/>
      <c r="E1571" s="692"/>
      <c r="F1571" s="692"/>
      <c r="G1571" s="692"/>
      <c r="H1571" s="692"/>
      <c r="I1571" s="692"/>
      <c r="J1571" s="692"/>
      <c r="K1571" s="692"/>
      <c r="L1571" s="692"/>
      <c r="M1571" s="692"/>
      <c r="N1571" s="692"/>
      <c r="O1571" s="692"/>
      <c r="P1571" s="692"/>
      <c r="Q1571" s="692"/>
      <c r="R1571" s="692"/>
      <c r="S1571" s="692"/>
      <c r="T1571" s="692"/>
      <c r="U1571" s="692"/>
      <c r="V1571" s="692"/>
      <c r="W1571" s="692"/>
      <c r="X1571" s="692"/>
      <c r="Y1571" s="692"/>
      <c r="Z1571" s="692"/>
    </row>
    <row r="1572" spans="1:26" ht="25" customHeight="1">
      <c r="A1572" s="692"/>
      <c r="B1572" s="692"/>
      <c r="C1572" s="692"/>
      <c r="D1572" s="692"/>
      <c r="E1572" s="692"/>
      <c r="F1572" s="692"/>
      <c r="G1572" s="692"/>
      <c r="H1572" s="692"/>
      <c r="I1572" s="692"/>
      <c r="J1572" s="692"/>
      <c r="K1572" s="692"/>
      <c r="L1572" s="692"/>
      <c r="M1572" s="692"/>
      <c r="N1572" s="692"/>
      <c r="O1572" s="692"/>
      <c r="P1572" s="692"/>
      <c r="Q1572" s="692"/>
      <c r="R1572" s="692"/>
      <c r="S1572" s="692"/>
      <c r="T1572" s="692"/>
      <c r="U1572" s="692"/>
      <c r="V1572" s="692"/>
      <c r="W1572" s="692"/>
      <c r="X1572" s="692"/>
      <c r="Y1572" s="692"/>
      <c r="Z1572" s="692"/>
    </row>
    <row r="1573" spans="1:26" ht="25" customHeight="1">
      <c r="A1573" s="692"/>
      <c r="B1573" s="692"/>
      <c r="C1573" s="692"/>
      <c r="D1573" s="692"/>
      <c r="E1573" s="692"/>
      <c r="F1573" s="692"/>
      <c r="G1573" s="692"/>
      <c r="H1573" s="692"/>
      <c r="I1573" s="692"/>
      <c r="J1573" s="692"/>
      <c r="K1573" s="692"/>
      <c r="L1573" s="692"/>
      <c r="M1573" s="692"/>
      <c r="N1573" s="692"/>
      <c r="O1573" s="692"/>
      <c r="P1573" s="692"/>
      <c r="Q1573" s="692"/>
      <c r="R1573" s="692"/>
      <c r="S1573" s="692"/>
      <c r="T1573" s="692"/>
      <c r="U1573" s="692"/>
      <c r="V1573" s="692"/>
      <c r="W1573" s="692"/>
      <c r="X1573" s="692"/>
      <c r="Y1573" s="692"/>
      <c r="Z1573" s="692"/>
    </row>
    <row r="1574" spans="1:26" ht="25" customHeight="1">
      <c r="A1574" s="692"/>
      <c r="B1574" s="692"/>
      <c r="C1574" s="692"/>
      <c r="D1574" s="692"/>
      <c r="E1574" s="692"/>
      <c r="F1574" s="692"/>
      <c r="G1574" s="692"/>
      <c r="H1574" s="692"/>
      <c r="I1574" s="692"/>
      <c r="J1574" s="692"/>
      <c r="K1574" s="692"/>
      <c r="L1574" s="692"/>
      <c r="M1574" s="692"/>
      <c r="N1574" s="692"/>
      <c r="O1574" s="692"/>
      <c r="P1574" s="692"/>
      <c r="Q1574" s="692"/>
      <c r="R1574" s="692"/>
      <c r="S1574" s="692"/>
      <c r="T1574" s="692"/>
      <c r="U1574" s="692"/>
      <c r="V1574" s="692"/>
      <c r="W1574" s="692"/>
      <c r="X1574" s="692"/>
      <c r="Y1574" s="692"/>
      <c r="Z1574" s="692"/>
    </row>
    <row r="1575" spans="1:26" ht="25" customHeight="1">
      <c r="A1575" s="692"/>
      <c r="B1575" s="692"/>
      <c r="C1575" s="692"/>
      <c r="D1575" s="692"/>
      <c r="E1575" s="692"/>
      <c r="F1575" s="692"/>
      <c r="G1575" s="692"/>
      <c r="H1575" s="692"/>
      <c r="I1575" s="692"/>
      <c r="J1575" s="692"/>
      <c r="K1575" s="692"/>
      <c r="L1575" s="692"/>
      <c r="M1575" s="692"/>
      <c r="N1575" s="692"/>
      <c r="O1575" s="692"/>
      <c r="P1575" s="692"/>
      <c r="Q1575" s="692"/>
      <c r="R1575" s="692"/>
      <c r="S1575" s="692"/>
      <c r="T1575" s="692"/>
      <c r="U1575" s="692"/>
      <c r="V1575" s="692"/>
      <c r="W1575" s="692"/>
      <c r="X1575" s="692"/>
      <c r="Y1575" s="692"/>
      <c r="Z1575" s="692"/>
    </row>
    <row r="1576" spans="1:26" ht="25" customHeight="1">
      <c r="A1576" s="692"/>
      <c r="B1576" s="692"/>
      <c r="C1576" s="692"/>
      <c r="D1576" s="692"/>
      <c r="E1576" s="692"/>
      <c r="F1576" s="692"/>
      <c r="G1576" s="692"/>
      <c r="H1576" s="692"/>
      <c r="I1576" s="692"/>
      <c r="J1576" s="692"/>
      <c r="K1576" s="692"/>
      <c r="L1576" s="692"/>
      <c r="M1576" s="692"/>
      <c r="N1576" s="692"/>
      <c r="O1576" s="692"/>
      <c r="P1576" s="692"/>
      <c r="Q1576" s="692"/>
      <c r="R1576" s="692"/>
      <c r="S1576" s="692"/>
      <c r="T1576" s="692"/>
      <c r="U1576" s="692"/>
      <c r="V1576" s="692"/>
      <c r="W1576" s="692"/>
      <c r="X1576" s="692"/>
      <c r="Y1576" s="692"/>
      <c r="Z1576" s="692"/>
    </row>
    <row r="1577" spans="1:26" ht="25" customHeight="1">
      <c r="A1577" s="692"/>
      <c r="B1577" s="692"/>
      <c r="C1577" s="692"/>
      <c r="D1577" s="692"/>
      <c r="E1577" s="692"/>
      <c r="F1577" s="692"/>
      <c r="G1577" s="692"/>
      <c r="H1577" s="692"/>
      <c r="I1577" s="692"/>
      <c r="J1577" s="692"/>
      <c r="K1577" s="692"/>
      <c r="L1577" s="692"/>
      <c r="M1577" s="692"/>
      <c r="N1577" s="692"/>
      <c r="O1577" s="692"/>
      <c r="P1577" s="692"/>
      <c r="Q1577" s="692"/>
      <c r="R1577" s="692"/>
      <c r="S1577" s="692"/>
      <c r="T1577" s="692"/>
      <c r="U1577" s="692"/>
      <c r="V1577" s="692"/>
      <c r="W1577" s="692"/>
      <c r="X1577" s="692"/>
      <c r="Y1577" s="692"/>
      <c r="Z1577" s="692"/>
    </row>
    <row r="1578" spans="1:26" ht="25" customHeight="1">
      <c r="A1578" s="692"/>
      <c r="B1578" s="692"/>
      <c r="C1578" s="692"/>
      <c r="D1578" s="692"/>
      <c r="E1578" s="692"/>
      <c r="F1578" s="692"/>
      <c r="G1578" s="692"/>
      <c r="H1578" s="692"/>
      <c r="I1578" s="692"/>
      <c r="J1578" s="692"/>
      <c r="K1578" s="692"/>
      <c r="L1578" s="692"/>
      <c r="M1578" s="692"/>
      <c r="N1578" s="692"/>
      <c r="O1578" s="692"/>
      <c r="P1578" s="692"/>
      <c r="Q1578" s="692"/>
      <c r="R1578" s="692"/>
      <c r="S1578" s="692"/>
      <c r="T1578" s="692"/>
      <c r="U1578" s="692"/>
      <c r="V1578" s="692"/>
      <c r="W1578" s="692"/>
      <c r="X1578" s="692"/>
      <c r="Y1578" s="692"/>
      <c r="Z1578" s="692"/>
    </row>
    <row r="1579" spans="1:26" ht="25" customHeight="1">
      <c r="A1579" s="692"/>
      <c r="B1579" s="692"/>
      <c r="C1579" s="692"/>
      <c r="D1579" s="692"/>
      <c r="E1579" s="692"/>
      <c r="F1579" s="692"/>
      <c r="G1579" s="692"/>
      <c r="H1579" s="692"/>
      <c r="I1579" s="692"/>
      <c r="J1579" s="692"/>
      <c r="K1579" s="692"/>
      <c r="L1579" s="692"/>
      <c r="M1579" s="692"/>
      <c r="N1579" s="692"/>
      <c r="O1579" s="692"/>
      <c r="P1579" s="692"/>
      <c r="Q1579" s="692"/>
      <c r="R1579" s="692"/>
      <c r="S1579" s="692"/>
      <c r="T1579" s="692"/>
      <c r="U1579" s="692"/>
      <c r="V1579" s="692"/>
      <c r="W1579" s="692"/>
      <c r="X1579" s="692"/>
      <c r="Y1579" s="692"/>
      <c r="Z1579" s="692"/>
    </row>
    <row r="1580" spans="1:26" ht="25" customHeight="1">
      <c r="A1580" s="692"/>
      <c r="B1580" s="692"/>
      <c r="C1580" s="692"/>
      <c r="D1580" s="692"/>
      <c r="E1580" s="692"/>
      <c r="F1580" s="692"/>
      <c r="G1580" s="692"/>
      <c r="H1580" s="692"/>
      <c r="I1580" s="692"/>
      <c r="J1580" s="692"/>
      <c r="K1580" s="692"/>
      <c r="L1580" s="692"/>
      <c r="M1580" s="692"/>
      <c r="N1580" s="692"/>
      <c r="O1580" s="692"/>
      <c r="P1580" s="692"/>
      <c r="Q1580" s="692"/>
      <c r="R1580" s="692"/>
      <c r="S1580" s="692"/>
      <c r="T1580" s="692"/>
      <c r="U1580" s="692"/>
      <c r="V1580" s="692"/>
      <c r="W1580" s="692"/>
      <c r="X1580" s="692"/>
      <c r="Y1580" s="692"/>
      <c r="Z1580" s="692"/>
    </row>
    <row r="1581" spans="1:26" ht="25" customHeight="1">
      <c r="A1581" s="692"/>
      <c r="B1581" s="692"/>
      <c r="C1581" s="692"/>
      <c r="D1581" s="692"/>
      <c r="E1581" s="692"/>
      <c r="F1581" s="692"/>
      <c r="G1581" s="692"/>
      <c r="H1581" s="692"/>
      <c r="I1581" s="692"/>
      <c r="J1581" s="692"/>
      <c r="K1581" s="692"/>
      <c r="L1581" s="692"/>
      <c r="M1581" s="692"/>
      <c r="N1581" s="692"/>
      <c r="O1581" s="692"/>
      <c r="P1581" s="692"/>
      <c r="Q1581" s="692"/>
      <c r="R1581" s="692"/>
      <c r="S1581" s="692"/>
      <c r="T1581" s="692"/>
      <c r="U1581" s="692"/>
      <c r="V1581" s="692"/>
      <c r="W1581" s="692"/>
      <c r="X1581" s="692"/>
      <c r="Y1581" s="692"/>
      <c r="Z1581" s="692"/>
    </row>
    <row r="1582" spans="1:26" ht="25" customHeight="1">
      <c r="A1582" s="692"/>
      <c r="B1582" s="692"/>
      <c r="C1582" s="692"/>
      <c r="D1582" s="692"/>
      <c r="E1582" s="692"/>
      <c r="F1582" s="692"/>
      <c r="G1582" s="692"/>
      <c r="H1582" s="692"/>
      <c r="I1582" s="692"/>
      <c r="J1582" s="692"/>
      <c r="K1582" s="692"/>
      <c r="L1582" s="692"/>
      <c r="M1582" s="692"/>
      <c r="N1582" s="692"/>
      <c r="O1582" s="692"/>
      <c r="P1582" s="692"/>
      <c r="Q1582" s="692"/>
      <c r="R1582" s="692"/>
      <c r="S1582" s="692"/>
      <c r="T1582" s="692"/>
      <c r="U1582" s="692"/>
      <c r="V1582" s="692"/>
      <c r="W1582" s="692"/>
      <c r="X1582" s="692"/>
      <c r="Y1582" s="692"/>
      <c r="Z1582" s="692"/>
    </row>
    <row r="1583" spans="1:26" ht="25" customHeight="1">
      <c r="A1583" s="692"/>
      <c r="B1583" s="692"/>
      <c r="C1583" s="692"/>
      <c r="D1583" s="692"/>
      <c r="E1583" s="692"/>
      <c r="F1583" s="692"/>
      <c r="G1583" s="692"/>
      <c r="H1583" s="692"/>
      <c r="I1583" s="692"/>
      <c r="J1583" s="692"/>
      <c r="K1583" s="692"/>
      <c r="L1583" s="692"/>
      <c r="M1583" s="692"/>
      <c r="N1583" s="692"/>
      <c r="O1583" s="692"/>
      <c r="P1583" s="692"/>
      <c r="Q1583" s="692"/>
      <c r="R1583" s="692"/>
      <c r="S1583" s="692"/>
      <c r="T1583" s="692"/>
      <c r="U1583" s="692"/>
      <c r="V1583" s="692"/>
      <c r="W1583" s="692"/>
      <c r="X1583" s="692"/>
      <c r="Y1583" s="692"/>
      <c r="Z1583" s="692"/>
    </row>
    <row r="1584" spans="1:26" ht="25" customHeight="1">
      <c r="A1584" s="692"/>
      <c r="B1584" s="692"/>
      <c r="C1584" s="692"/>
      <c r="D1584" s="692"/>
      <c r="E1584" s="692"/>
      <c r="F1584" s="692"/>
      <c r="G1584" s="692"/>
      <c r="H1584" s="692"/>
      <c r="I1584" s="692"/>
      <c r="J1584" s="692"/>
      <c r="K1584" s="692"/>
      <c r="L1584" s="692"/>
      <c r="M1584" s="692"/>
      <c r="N1584" s="692"/>
      <c r="O1584" s="692"/>
      <c r="P1584" s="692"/>
      <c r="Q1584" s="692"/>
      <c r="R1584" s="692"/>
      <c r="S1584" s="692"/>
      <c r="T1584" s="692"/>
      <c r="U1584" s="692"/>
      <c r="V1584" s="692"/>
      <c r="W1584" s="692"/>
      <c r="X1584" s="692"/>
      <c r="Y1584" s="692"/>
      <c r="Z1584" s="692"/>
    </row>
    <row r="1585" spans="1:26" ht="25" customHeight="1">
      <c r="A1585" s="692"/>
      <c r="B1585" s="692"/>
      <c r="C1585" s="692"/>
      <c r="D1585" s="692"/>
      <c r="E1585" s="692"/>
      <c r="F1585" s="692"/>
      <c r="G1585" s="692"/>
      <c r="H1585" s="692"/>
      <c r="I1585" s="692"/>
      <c r="J1585" s="692"/>
      <c r="K1585" s="692"/>
      <c r="L1585" s="692"/>
      <c r="M1585" s="692"/>
      <c r="N1585" s="692"/>
      <c r="O1585" s="692"/>
      <c r="P1585" s="692"/>
      <c r="Q1585" s="692"/>
      <c r="R1585" s="692"/>
      <c r="S1585" s="692"/>
      <c r="T1585" s="692"/>
      <c r="U1585" s="692"/>
      <c r="V1585" s="692"/>
      <c r="W1585" s="692"/>
      <c r="X1585" s="692"/>
      <c r="Y1585" s="692"/>
      <c r="Z1585" s="692"/>
    </row>
    <row r="1586" spans="1:26" ht="25" customHeight="1">
      <c r="A1586" s="692"/>
      <c r="B1586" s="692"/>
      <c r="C1586" s="692"/>
      <c r="D1586" s="692"/>
      <c r="E1586" s="692"/>
      <c r="F1586" s="692"/>
      <c r="G1586" s="692"/>
      <c r="H1586" s="692"/>
      <c r="I1586" s="692"/>
      <c r="J1586" s="692"/>
      <c r="K1586" s="692"/>
      <c r="L1586" s="692"/>
      <c r="M1586" s="692"/>
      <c r="N1586" s="692"/>
      <c r="O1586" s="692"/>
      <c r="P1586" s="692"/>
      <c r="Q1586" s="692"/>
      <c r="R1586" s="692"/>
      <c r="S1586" s="692"/>
      <c r="T1586" s="692"/>
      <c r="U1586" s="692"/>
      <c r="V1586" s="692"/>
      <c r="W1586" s="692"/>
      <c r="X1586" s="692"/>
      <c r="Y1586" s="692"/>
      <c r="Z1586" s="692"/>
    </row>
    <row r="1587" spans="1:26" ht="25" customHeight="1">
      <c r="A1587" s="692"/>
      <c r="B1587" s="692"/>
      <c r="C1587" s="692"/>
      <c r="D1587" s="692"/>
      <c r="E1587" s="692"/>
      <c r="F1587" s="692"/>
      <c r="G1587" s="692"/>
      <c r="H1587" s="692"/>
      <c r="I1587" s="692"/>
      <c r="J1587" s="692"/>
      <c r="K1587" s="692"/>
      <c r="L1587" s="692"/>
      <c r="M1587" s="692"/>
      <c r="N1587" s="692"/>
      <c r="O1587" s="692"/>
      <c r="P1587" s="692"/>
      <c r="Q1587" s="692"/>
      <c r="R1587" s="692"/>
      <c r="S1587" s="692"/>
      <c r="T1587" s="692"/>
      <c r="U1587" s="692"/>
      <c r="V1587" s="692"/>
      <c r="W1587" s="692"/>
      <c r="X1587" s="692"/>
      <c r="Y1587" s="692"/>
      <c r="Z1587" s="692"/>
    </row>
    <row r="1588" spans="1:26" ht="25" customHeight="1">
      <c r="A1588" s="692"/>
      <c r="B1588" s="692"/>
      <c r="C1588" s="692"/>
      <c r="D1588" s="692"/>
      <c r="E1588" s="692"/>
      <c r="F1588" s="692"/>
      <c r="G1588" s="692"/>
      <c r="H1588" s="692"/>
      <c r="I1588" s="692"/>
      <c r="J1588" s="692"/>
      <c r="K1588" s="692"/>
      <c r="L1588" s="692"/>
      <c r="M1588" s="692"/>
      <c r="N1588" s="692"/>
      <c r="O1588" s="692"/>
      <c r="P1588" s="692"/>
      <c r="Q1588" s="692"/>
      <c r="R1588" s="692"/>
      <c r="S1588" s="692"/>
      <c r="T1588" s="692"/>
      <c r="U1588" s="692"/>
      <c r="V1588" s="692"/>
      <c r="W1588" s="692"/>
      <c r="X1588" s="692"/>
      <c r="Y1588" s="692"/>
      <c r="Z1588" s="692"/>
    </row>
    <row r="1589" spans="1:26" ht="25" customHeight="1">
      <c r="A1589" s="692"/>
      <c r="B1589" s="692"/>
      <c r="C1589" s="692"/>
      <c r="D1589" s="692"/>
      <c r="E1589" s="692"/>
      <c r="F1589" s="692"/>
      <c r="G1589" s="692"/>
      <c r="H1589" s="692"/>
      <c r="I1589" s="692"/>
      <c r="J1589" s="692"/>
      <c r="K1589" s="692"/>
      <c r="L1589" s="692"/>
      <c r="M1589" s="692"/>
      <c r="N1589" s="692"/>
      <c r="O1589" s="692"/>
      <c r="P1589" s="692"/>
      <c r="Q1589" s="692"/>
      <c r="R1589" s="692"/>
      <c r="S1589" s="692"/>
      <c r="T1589" s="692"/>
      <c r="U1589" s="692"/>
      <c r="V1589" s="692"/>
      <c r="W1589" s="692"/>
      <c r="X1589" s="692"/>
      <c r="Y1589" s="692"/>
      <c r="Z1589" s="692"/>
    </row>
    <row r="1590" spans="1:26" ht="25" customHeight="1">
      <c r="A1590" s="692"/>
      <c r="B1590" s="692"/>
      <c r="C1590" s="692"/>
      <c r="D1590" s="692"/>
      <c r="E1590" s="692"/>
      <c r="F1590" s="692"/>
      <c r="G1590" s="692"/>
      <c r="H1590" s="692"/>
      <c r="I1590" s="692"/>
      <c r="J1590" s="692"/>
      <c r="K1590" s="692"/>
      <c r="L1590" s="692"/>
      <c r="M1590" s="692"/>
      <c r="N1590" s="692"/>
      <c r="O1590" s="692"/>
      <c r="P1590" s="692"/>
      <c r="Q1590" s="692"/>
      <c r="R1590" s="692"/>
      <c r="S1590" s="692"/>
      <c r="T1590" s="692"/>
      <c r="U1590" s="692"/>
      <c r="V1590" s="692"/>
      <c r="W1590" s="692"/>
      <c r="X1590" s="692"/>
      <c r="Y1590" s="692"/>
      <c r="Z1590" s="692"/>
    </row>
    <row r="1591" spans="1:26" ht="25" customHeight="1">
      <c r="A1591" s="692"/>
      <c r="B1591" s="692"/>
      <c r="C1591" s="692"/>
      <c r="D1591" s="692"/>
      <c r="E1591" s="692"/>
      <c r="F1591" s="692"/>
      <c r="G1591" s="692"/>
      <c r="H1591" s="692"/>
      <c r="I1591" s="692"/>
      <c r="J1591" s="692"/>
      <c r="K1591" s="692"/>
      <c r="L1591" s="692"/>
      <c r="M1591" s="692"/>
      <c r="N1591" s="692"/>
      <c r="O1591" s="692"/>
      <c r="P1591" s="692"/>
      <c r="Q1591" s="692"/>
      <c r="R1591" s="692"/>
      <c r="S1591" s="692"/>
      <c r="T1591" s="692"/>
      <c r="U1591" s="692"/>
      <c r="V1591" s="692"/>
      <c r="W1591" s="692"/>
      <c r="X1591" s="692"/>
      <c r="Y1591" s="692"/>
      <c r="Z1591" s="692"/>
    </row>
    <row r="1592" spans="1:26" ht="25" customHeight="1">
      <c r="A1592" s="692"/>
      <c r="B1592" s="692"/>
      <c r="C1592" s="692"/>
      <c r="D1592" s="692"/>
      <c r="E1592" s="692"/>
      <c r="F1592" s="692"/>
      <c r="G1592" s="692"/>
      <c r="H1592" s="692"/>
      <c r="I1592" s="692"/>
      <c r="J1592" s="692"/>
      <c r="K1592" s="692"/>
      <c r="L1592" s="692"/>
      <c r="M1592" s="692"/>
      <c r="N1592" s="692"/>
      <c r="O1592" s="692"/>
      <c r="P1592" s="692"/>
      <c r="Q1592" s="692"/>
      <c r="R1592" s="692"/>
      <c r="S1592" s="692"/>
      <c r="T1592" s="692"/>
      <c r="U1592" s="692"/>
      <c r="V1592" s="692"/>
      <c r="W1592" s="692"/>
      <c r="X1592" s="692"/>
      <c r="Y1592" s="692"/>
      <c r="Z1592" s="692"/>
    </row>
    <row r="1593" spans="1:26" ht="25" customHeight="1">
      <c r="A1593" s="692"/>
      <c r="B1593" s="692"/>
      <c r="C1593" s="692"/>
      <c r="D1593" s="692"/>
      <c r="E1593" s="692"/>
      <c r="F1593" s="692"/>
      <c r="G1593" s="692"/>
      <c r="H1593" s="692"/>
      <c r="I1593" s="692"/>
      <c r="J1593" s="692"/>
      <c r="K1593" s="692"/>
      <c r="L1593" s="692"/>
      <c r="M1593" s="692"/>
      <c r="N1593" s="692"/>
      <c r="O1593" s="692"/>
      <c r="P1593" s="692"/>
      <c r="Q1593" s="692"/>
      <c r="R1593" s="692"/>
      <c r="S1593" s="692"/>
      <c r="T1593" s="692"/>
      <c r="U1593" s="692"/>
      <c r="V1593" s="692"/>
      <c r="W1593" s="692"/>
      <c r="X1593" s="692"/>
      <c r="Y1593" s="692"/>
      <c r="Z1593" s="692"/>
    </row>
    <row r="1594" spans="1:26" ht="25" customHeight="1">
      <c r="A1594" s="692"/>
      <c r="B1594" s="692"/>
      <c r="C1594" s="692"/>
      <c r="D1594" s="692"/>
      <c r="E1594" s="692"/>
      <c r="F1594" s="692"/>
      <c r="G1594" s="692"/>
      <c r="H1594" s="692"/>
      <c r="I1594" s="692"/>
      <c r="J1594" s="692"/>
      <c r="K1594" s="692"/>
      <c r="L1594" s="692"/>
      <c r="M1594" s="692"/>
      <c r="N1594" s="692"/>
      <c r="O1594" s="692"/>
      <c r="P1594" s="692"/>
      <c r="Q1594" s="692"/>
      <c r="R1594" s="692"/>
      <c r="S1594" s="692"/>
      <c r="T1594" s="692"/>
      <c r="U1594" s="692"/>
      <c r="V1594" s="692"/>
      <c r="W1594" s="692"/>
      <c r="X1594" s="692"/>
      <c r="Y1594" s="692"/>
      <c r="Z1594" s="692"/>
    </row>
    <row r="1595" spans="1:26" ht="25" customHeight="1">
      <c r="A1595" s="692"/>
      <c r="B1595" s="692"/>
      <c r="C1595" s="692"/>
      <c r="D1595" s="692"/>
      <c r="E1595" s="692"/>
      <c r="F1595" s="692"/>
      <c r="G1595" s="692"/>
      <c r="H1595" s="692"/>
      <c r="I1595" s="692"/>
      <c r="J1595" s="692"/>
      <c r="K1595" s="692"/>
      <c r="L1595" s="692"/>
      <c r="M1595" s="692"/>
      <c r="N1595" s="692"/>
      <c r="O1595" s="692"/>
      <c r="P1595" s="692"/>
      <c r="Q1595" s="692"/>
      <c r="R1595" s="692"/>
      <c r="S1595" s="692"/>
      <c r="T1595" s="692"/>
      <c r="U1595" s="692"/>
      <c r="V1595" s="692"/>
      <c r="W1595" s="692"/>
      <c r="X1595" s="692"/>
      <c r="Y1595" s="692"/>
      <c r="Z1595" s="692"/>
    </row>
    <row r="1596" spans="1:26" ht="25" customHeight="1">
      <c r="A1596" s="692"/>
      <c r="B1596" s="692"/>
      <c r="C1596" s="692"/>
      <c r="D1596" s="692"/>
      <c r="E1596" s="692"/>
      <c r="F1596" s="692"/>
      <c r="G1596" s="692"/>
      <c r="H1596" s="692"/>
      <c r="I1596" s="692"/>
      <c r="J1596" s="692"/>
      <c r="K1596" s="692"/>
      <c r="L1596" s="692"/>
      <c r="M1596" s="692"/>
      <c r="N1596" s="692"/>
      <c r="O1596" s="692"/>
      <c r="P1596" s="692"/>
      <c r="Q1596" s="692"/>
      <c r="R1596" s="692"/>
      <c r="S1596" s="692"/>
      <c r="T1596" s="692"/>
      <c r="U1596" s="692"/>
      <c r="V1596" s="692"/>
      <c r="W1596" s="692"/>
      <c r="X1596" s="692"/>
      <c r="Y1596" s="692"/>
      <c r="Z1596" s="692"/>
    </row>
    <row r="1597" spans="1:26" ht="25" customHeight="1">
      <c r="A1597" s="692"/>
      <c r="B1597" s="692"/>
      <c r="C1597" s="692"/>
      <c r="D1597" s="692"/>
      <c r="E1597" s="692"/>
      <c r="F1597" s="692"/>
      <c r="G1597" s="692"/>
      <c r="H1597" s="692"/>
      <c r="I1597" s="692"/>
      <c r="J1597" s="692"/>
      <c r="K1597" s="692"/>
      <c r="L1597" s="692"/>
      <c r="M1597" s="692"/>
      <c r="N1597" s="692"/>
      <c r="O1597" s="692"/>
      <c r="P1597" s="692"/>
      <c r="Q1597" s="692"/>
      <c r="R1597" s="692"/>
      <c r="S1597" s="692"/>
      <c r="T1597" s="692"/>
      <c r="U1597" s="692"/>
      <c r="V1597" s="692"/>
      <c r="W1597" s="692"/>
      <c r="X1597" s="692"/>
      <c r="Y1597" s="692"/>
      <c r="Z1597" s="692"/>
    </row>
    <row r="1598" spans="1:26" ht="25" customHeight="1">
      <c r="A1598" s="692"/>
      <c r="B1598" s="692"/>
      <c r="C1598" s="692"/>
      <c r="D1598" s="692"/>
      <c r="E1598" s="692"/>
      <c r="F1598" s="692"/>
      <c r="G1598" s="692"/>
      <c r="H1598" s="692"/>
      <c r="I1598" s="692"/>
      <c r="J1598" s="692"/>
      <c r="K1598" s="692"/>
      <c r="L1598" s="692"/>
      <c r="M1598" s="692"/>
      <c r="N1598" s="692"/>
      <c r="O1598" s="692"/>
      <c r="P1598" s="692"/>
      <c r="Q1598" s="692"/>
      <c r="R1598" s="692"/>
      <c r="S1598" s="692"/>
      <c r="T1598" s="692"/>
      <c r="U1598" s="692"/>
      <c r="V1598" s="692"/>
      <c r="W1598" s="692"/>
      <c r="X1598" s="692"/>
      <c r="Y1598" s="692"/>
      <c r="Z1598" s="692"/>
    </row>
    <row r="1599" spans="1:26" ht="25" customHeight="1">
      <c r="A1599" s="692"/>
      <c r="B1599" s="692"/>
      <c r="C1599" s="692"/>
      <c r="D1599" s="692"/>
      <c r="E1599" s="692"/>
      <c r="F1599" s="692"/>
      <c r="G1599" s="692"/>
      <c r="H1599" s="692"/>
      <c r="I1599" s="692"/>
      <c r="J1599" s="692"/>
      <c r="K1599" s="692"/>
      <c r="L1599" s="692"/>
      <c r="M1599" s="692"/>
      <c r="N1599" s="692"/>
      <c r="O1599" s="692"/>
      <c r="P1599" s="692"/>
      <c r="Q1599" s="692"/>
      <c r="R1599" s="692"/>
      <c r="S1599" s="692"/>
      <c r="T1599" s="692"/>
      <c r="U1599" s="692"/>
      <c r="V1599" s="692"/>
      <c r="W1599" s="692"/>
      <c r="X1599" s="692"/>
      <c r="Y1599" s="692"/>
      <c r="Z1599" s="692"/>
    </row>
    <row r="1600" spans="1:26" ht="25" customHeight="1">
      <c r="A1600" s="692"/>
      <c r="B1600" s="692"/>
      <c r="C1600" s="692"/>
      <c r="D1600" s="692"/>
      <c r="E1600" s="692"/>
      <c r="F1600" s="692"/>
      <c r="G1600" s="692"/>
      <c r="H1600" s="692"/>
      <c r="I1600" s="692"/>
      <c r="J1600" s="692"/>
      <c r="K1600" s="692"/>
      <c r="L1600" s="692"/>
      <c r="M1600" s="692"/>
      <c r="N1600" s="692"/>
      <c r="O1600" s="692"/>
      <c r="P1600" s="692"/>
      <c r="Q1600" s="692"/>
      <c r="R1600" s="692"/>
      <c r="S1600" s="692"/>
      <c r="T1600" s="692"/>
      <c r="U1600" s="692"/>
      <c r="V1600" s="692"/>
      <c r="W1600" s="692"/>
      <c r="X1600" s="692"/>
      <c r="Y1600" s="692"/>
      <c r="Z1600" s="692"/>
    </row>
    <row r="1601" spans="1:26" ht="25" customHeight="1">
      <c r="A1601" s="692"/>
      <c r="B1601" s="692"/>
      <c r="C1601" s="692"/>
      <c r="D1601" s="692"/>
      <c r="E1601" s="692"/>
      <c r="F1601" s="692"/>
      <c r="G1601" s="692"/>
      <c r="H1601" s="692"/>
      <c r="I1601" s="692"/>
      <c r="J1601" s="692"/>
      <c r="K1601" s="692"/>
      <c r="L1601" s="692"/>
      <c r="M1601" s="692"/>
      <c r="N1601" s="692"/>
      <c r="O1601" s="692"/>
      <c r="P1601" s="692"/>
      <c r="Q1601" s="692"/>
      <c r="R1601" s="692"/>
      <c r="S1601" s="692"/>
      <c r="T1601" s="692"/>
      <c r="U1601" s="692"/>
      <c r="V1601" s="692"/>
      <c r="W1601" s="692"/>
      <c r="X1601" s="692"/>
      <c r="Y1601" s="692"/>
      <c r="Z1601" s="692"/>
    </row>
    <row r="1602" spans="1:26" ht="25" customHeight="1">
      <c r="A1602" s="692"/>
      <c r="B1602" s="692"/>
      <c r="C1602" s="692"/>
      <c r="D1602" s="692"/>
      <c r="E1602" s="692"/>
      <c r="F1602" s="692"/>
      <c r="G1602" s="692"/>
      <c r="H1602" s="692"/>
      <c r="I1602" s="692"/>
      <c r="J1602" s="692"/>
      <c r="K1602" s="692"/>
      <c r="L1602" s="692"/>
      <c r="M1602" s="692"/>
      <c r="N1602" s="692"/>
      <c r="O1602" s="692"/>
      <c r="P1602" s="692"/>
      <c r="Q1602" s="692"/>
      <c r="R1602" s="692"/>
      <c r="S1602" s="692"/>
      <c r="T1602" s="692"/>
      <c r="U1602" s="692"/>
      <c r="V1602" s="692"/>
      <c r="W1602" s="692"/>
      <c r="X1602" s="692"/>
      <c r="Y1602" s="692"/>
      <c r="Z1602" s="692"/>
    </row>
    <row r="1603" spans="1:26" ht="25" customHeight="1">
      <c r="A1603" s="692"/>
      <c r="B1603" s="692"/>
      <c r="C1603" s="692"/>
      <c r="D1603" s="692"/>
      <c r="E1603" s="692"/>
      <c r="F1603" s="692"/>
      <c r="G1603" s="692"/>
      <c r="H1603" s="692"/>
      <c r="I1603" s="692"/>
      <c r="J1603" s="692"/>
      <c r="K1603" s="692"/>
      <c r="L1603" s="692"/>
      <c r="M1603" s="692"/>
      <c r="N1603" s="692"/>
      <c r="O1603" s="692"/>
      <c r="P1603" s="692"/>
      <c r="Q1603" s="692"/>
      <c r="R1603" s="692"/>
      <c r="S1603" s="692"/>
      <c r="T1603" s="692"/>
      <c r="U1603" s="692"/>
      <c r="V1603" s="692"/>
      <c r="W1603" s="692"/>
      <c r="X1603" s="692"/>
      <c r="Y1603" s="692"/>
      <c r="Z1603" s="692"/>
    </row>
    <row r="1604" spans="1:26" ht="25" customHeight="1">
      <c r="A1604" s="692"/>
      <c r="B1604" s="692"/>
      <c r="C1604" s="692"/>
      <c r="D1604" s="692"/>
      <c r="E1604" s="692"/>
      <c r="F1604" s="692"/>
      <c r="G1604" s="692"/>
      <c r="H1604" s="692"/>
      <c r="I1604" s="692"/>
      <c r="J1604" s="692"/>
      <c r="K1604" s="692"/>
      <c r="L1604" s="692"/>
      <c r="M1604" s="692"/>
      <c r="N1604" s="692"/>
      <c r="O1604" s="692"/>
      <c r="P1604" s="692"/>
      <c r="Q1604" s="692"/>
      <c r="R1604" s="692"/>
      <c r="S1604" s="692"/>
      <c r="T1604" s="692"/>
      <c r="U1604" s="692"/>
      <c r="V1604" s="692"/>
      <c r="W1604" s="692"/>
      <c r="X1604" s="692"/>
      <c r="Y1604" s="692"/>
      <c r="Z1604" s="692"/>
    </row>
    <row r="1605" spans="1:26" ht="25" customHeight="1">
      <c r="A1605" s="692"/>
      <c r="B1605" s="692"/>
      <c r="C1605" s="692"/>
      <c r="D1605" s="692"/>
      <c r="E1605" s="692"/>
      <c r="F1605" s="692"/>
      <c r="G1605" s="692"/>
      <c r="H1605" s="692"/>
      <c r="I1605" s="692"/>
      <c r="J1605" s="692"/>
      <c r="K1605" s="692"/>
      <c r="L1605" s="692"/>
      <c r="M1605" s="692"/>
      <c r="N1605" s="692"/>
      <c r="O1605" s="692"/>
      <c r="P1605" s="692"/>
      <c r="Q1605" s="692"/>
      <c r="R1605" s="692"/>
      <c r="S1605" s="692"/>
      <c r="T1605" s="692"/>
      <c r="U1605" s="692"/>
      <c r="V1605" s="692"/>
      <c r="W1605" s="692"/>
      <c r="X1605" s="692"/>
      <c r="Y1605" s="692"/>
      <c r="Z1605" s="692"/>
    </row>
    <row r="1606" spans="1:26" ht="25" customHeight="1">
      <c r="A1606" s="692"/>
      <c r="B1606" s="692"/>
      <c r="C1606" s="692"/>
      <c r="D1606" s="692"/>
      <c r="E1606" s="692"/>
      <c r="F1606" s="692"/>
      <c r="G1606" s="692"/>
      <c r="H1606" s="692"/>
      <c r="I1606" s="692"/>
      <c r="J1606" s="692"/>
      <c r="K1606" s="692"/>
      <c r="L1606" s="692"/>
      <c r="M1606" s="692"/>
      <c r="N1606" s="692"/>
      <c r="O1606" s="692"/>
      <c r="P1606" s="692"/>
      <c r="Q1606" s="692"/>
      <c r="R1606" s="692"/>
      <c r="S1606" s="692"/>
      <c r="T1606" s="692"/>
      <c r="U1606" s="692"/>
      <c r="V1606" s="692"/>
      <c r="W1606" s="692"/>
      <c r="X1606" s="692"/>
      <c r="Y1606" s="692"/>
      <c r="Z1606" s="692"/>
    </row>
    <row r="1607" spans="1:26" ht="25" customHeight="1">
      <c r="A1607" s="692"/>
      <c r="B1607" s="692"/>
      <c r="C1607" s="692"/>
      <c r="D1607" s="692"/>
      <c r="E1607" s="692"/>
      <c r="F1607" s="692"/>
      <c r="G1607" s="692"/>
      <c r="H1607" s="692"/>
      <c r="I1607" s="692"/>
      <c r="J1607" s="692"/>
      <c r="K1607" s="692"/>
      <c r="L1607" s="692"/>
      <c r="M1607" s="692"/>
      <c r="N1607" s="692"/>
      <c r="O1607" s="692"/>
      <c r="P1607" s="692"/>
      <c r="Q1607" s="692"/>
      <c r="R1607" s="692"/>
      <c r="S1607" s="692"/>
      <c r="T1607" s="692"/>
      <c r="U1607" s="692"/>
      <c r="V1607" s="692"/>
      <c r="W1607" s="692"/>
      <c r="X1607" s="692"/>
      <c r="Y1607" s="692"/>
      <c r="Z1607" s="692"/>
    </row>
    <row r="1608" spans="1:26" ht="25" customHeight="1">
      <c r="A1608" s="692"/>
      <c r="B1608" s="692"/>
      <c r="C1608" s="692"/>
      <c r="D1608" s="692"/>
      <c r="E1608" s="692"/>
      <c r="F1608" s="692"/>
      <c r="G1608" s="692"/>
      <c r="H1608" s="692"/>
      <c r="I1608" s="692"/>
      <c r="J1608" s="692"/>
      <c r="K1608" s="692"/>
      <c r="L1608" s="692"/>
      <c r="M1608" s="692"/>
      <c r="N1608" s="692"/>
      <c r="O1608" s="692"/>
      <c r="P1608" s="692"/>
      <c r="Q1608" s="692"/>
      <c r="R1608" s="692"/>
      <c r="S1608" s="692"/>
      <c r="T1608" s="692"/>
      <c r="U1608" s="692"/>
      <c r="V1608" s="692"/>
      <c r="W1608" s="692"/>
      <c r="X1608" s="692"/>
      <c r="Y1608" s="692"/>
      <c r="Z1608" s="692"/>
    </row>
    <row r="1609" spans="1:26" ht="25" customHeight="1">
      <c r="A1609" s="692"/>
      <c r="B1609" s="692"/>
      <c r="C1609" s="692"/>
      <c r="D1609" s="692"/>
      <c r="E1609" s="692"/>
      <c r="F1609" s="692"/>
      <c r="G1609" s="692"/>
      <c r="H1609" s="692"/>
      <c r="I1609" s="692"/>
      <c r="J1609" s="692"/>
      <c r="K1609" s="692"/>
      <c r="L1609" s="692"/>
      <c r="M1609" s="692"/>
      <c r="N1609" s="692"/>
      <c r="O1609" s="692"/>
      <c r="P1609" s="692"/>
      <c r="Q1609" s="692"/>
      <c r="R1609" s="692"/>
      <c r="S1609" s="692"/>
      <c r="T1609" s="692"/>
      <c r="U1609" s="692"/>
      <c r="V1609" s="692"/>
      <c r="W1609" s="692"/>
      <c r="X1609" s="692"/>
      <c r="Y1609" s="692"/>
      <c r="Z1609" s="692"/>
    </row>
    <row r="1610" spans="1:26" ht="25" customHeight="1">
      <c r="A1610" s="692"/>
      <c r="B1610" s="692"/>
      <c r="C1610" s="692"/>
      <c r="D1610" s="692"/>
      <c r="E1610" s="692"/>
      <c r="F1610" s="692"/>
      <c r="G1610" s="692"/>
      <c r="H1610" s="692"/>
      <c r="I1610" s="692"/>
      <c r="J1610" s="692"/>
      <c r="K1610" s="692"/>
      <c r="L1610" s="692"/>
      <c r="M1610" s="692"/>
      <c r="N1610" s="692"/>
      <c r="O1610" s="692"/>
      <c r="P1610" s="692"/>
      <c r="Q1610" s="692"/>
      <c r="R1610" s="692"/>
      <c r="S1610" s="692"/>
      <c r="T1610" s="692"/>
      <c r="U1610" s="692"/>
      <c r="V1610" s="692"/>
      <c r="W1610" s="692"/>
      <c r="X1610" s="692"/>
      <c r="Y1610" s="692"/>
      <c r="Z1610" s="692"/>
    </row>
    <row r="1611" spans="1:26" ht="25" customHeight="1">
      <c r="A1611" s="692"/>
      <c r="B1611" s="692"/>
      <c r="C1611" s="692"/>
      <c r="D1611" s="692"/>
      <c r="E1611" s="692"/>
      <c r="F1611" s="692"/>
      <c r="G1611" s="692"/>
      <c r="H1611" s="692"/>
      <c r="I1611" s="692"/>
      <c r="J1611" s="692"/>
      <c r="K1611" s="692"/>
      <c r="L1611" s="692"/>
      <c r="M1611" s="692"/>
      <c r="N1611" s="692"/>
      <c r="O1611" s="692"/>
      <c r="P1611" s="692"/>
      <c r="Q1611" s="692"/>
      <c r="R1611" s="692"/>
      <c r="S1611" s="692"/>
      <c r="T1611" s="692"/>
      <c r="U1611" s="692"/>
      <c r="V1611" s="692"/>
      <c r="W1611" s="692"/>
      <c r="X1611" s="692"/>
      <c r="Y1611" s="692"/>
      <c r="Z1611" s="692"/>
    </row>
    <row r="1612" spans="1:26" ht="25" customHeight="1">
      <c r="A1612" s="692"/>
      <c r="B1612" s="692"/>
      <c r="C1612" s="692"/>
      <c r="D1612" s="692"/>
      <c r="E1612" s="692"/>
      <c r="F1612" s="692"/>
      <c r="G1612" s="692"/>
      <c r="H1612" s="692"/>
      <c r="I1612" s="692"/>
      <c r="J1612" s="692"/>
      <c r="K1612" s="692"/>
      <c r="L1612" s="692"/>
      <c r="M1612" s="692"/>
      <c r="N1612" s="692"/>
      <c r="O1612" s="692"/>
      <c r="P1612" s="692"/>
      <c r="Q1612" s="692"/>
      <c r="R1612" s="692"/>
      <c r="S1612" s="692"/>
      <c r="T1612" s="692"/>
      <c r="U1612" s="692"/>
      <c r="V1612" s="692"/>
      <c r="W1612" s="692"/>
      <c r="X1612" s="692"/>
      <c r="Y1612" s="692"/>
      <c r="Z1612" s="692"/>
    </row>
    <row r="1613" spans="1:26" ht="25" customHeight="1">
      <c r="A1613" s="692"/>
      <c r="B1613" s="692"/>
      <c r="C1613" s="692"/>
      <c r="D1613" s="692"/>
      <c r="E1613" s="692"/>
      <c r="F1613" s="692"/>
      <c r="G1613" s="692"/>
      <c r="H1613" s="692"/>
      <c r="I1613" s="692"/>
      <c r="J1613" s="692"/>
      <c r="K1613" s="692"/>
      <c r="L1613" s="692"/>
      <c r="M1613" s="692"/>
      <c r="N1613" s="692"/>
      <c r="O1613" s="692"/>
      <c r="P1613" s="692"/>
      <c r="Q1613" s="692"/>
      <c r="R1613" s="692"/>
      <c r="S1613" s="692"/>
      <c r="T1613" s="692"/>
      <c r="U1613" s="692"/>
      <c r="V1613" s="692"/>
      <c r="W1613" s="692"/>
      <c r="X1613" s="692"/>
      <c r="Y1613" s="692"/>
      <c r="Z1613" s="692"/>
    </row>
    <row r="1614" spans="1:26" ht="25" customHeight="1">
      <c r="A1614" s="692"/>
      <c r="B1614" s="692"/>
      <c r="C1614" s="692"/>
      <c r="D1614" s="692"/>
      <c r="E1614" s="692"/>
      <c r="F1614" s="692"/>
      <c r="G1614" s="692"/>
      <c r="H1614" s="692"/>
      <c r="I1614" s="692"/>
      <c r="J1614" s="692"/>
      <c r="K1614" s="692"/>
      <c r="L1614" s="692"/>
      <c r="M1614" s="692"/>
      <c r="N1614" s="692"/>
      <c r="O1614" s="692"/>
      <c r="P1614" s="692"/>
      <c r="Q1614" s="692"/>
      <c r="R1614" s="692"/>
      <c r="S1614" s="692"/>
      <c r="T1614" s="692"/>
      <c r="U1614" s="692"/>
      <c r="V1614" s="692"/>
      <c r="W1614" s="692"/>
      <c r="X1614" s="692"/>
      <c r="Y1614" s="692"/>
      <c r="Z1614" s="692"/>
    </row>
    <row r="1615" spans="1:26" ht="25" customHeight="1">
      <c r="A1615" s="692"/>
      <c r="B1615" s="692"/>
      <c r="C1615" s="692"/>
      <c r="D1615" s="692"/>
      <c r="E1615" s="692"/>
      <c r="F1615" s="692"/>
      <c r="G1615" s="692"/>
      <c r="H1615" s="692"/>
      <c r="I1615" s="692"/>
      <c r="J1615" s="692"/>
      <c r="K1615" s="692"/>
      <c r="L1615" s="692"/>
      <c r="M1615" s="692"/>
      <c r="N1615" s="692"/>
      <c r="O1615" s="692"/>
      <c r="P1615" s="692"/>
      <c r="Q1615" s="692"/>
      <c r="R1615" s="692"/>
      <c r="S1615" s="692"/>
      <c r="T1615" s="692"/>
      <c r="U1615" s="692"/>
      <c r="V1615" s="692"/>
      <c r="W1615" s="692"/>
      <c r="X1615" s="692"/>
      <c r="Y1615" s="692"/>
      <c r="Z1615" s="692"/>
    </row>
    <row r="1616" spans="1:26" ht="25" customHeight="1">
      <c r="A1616" s="692"/>
      <c r="B1616" s="692"/>
      <c r="C1616" s="692"/>
      <c r="D1616" s="692"/>
      <c r="E1616" s="692"/>
      <c r="F1616" s="692"/>
      <c r="G1616" s="692"/>
      <c r="H1616" s="692"/>
      <c r="I1616" s="692"/>
      <c r="J1616" s="692"/>
      <c r="K1616" s="692"/>
      <c r="L1616" s="692"/>
      <c r="M1616" s="692"/>
      <c r="N1616" s="692"/>
      <c r="O1616" s="692"/>
      <c r="P1616" s="692"/>
      <c r="Q1616" s="692"/>
      <c r="R1616" s="692"/>
      <c r="S1616" s="692"/>
      <c r="T1616" s="692"/>
      <c r="U1616" s="692"/>
      <c r="V1616" s="692"/>
      <c r="W1616" s="692"/>
      <c r="X1616" s="692"/>
      <c r="Y1616" s="692"/>
      <c r="Z1616" s="692"/>
    </row>
    <row r="1617" spans="1:26" ht="25" customHeight="1">
      <c r="A1617" s="692"/>
      <c r="B1617" s="692"/>
      <c r="C1617" s="692"/>
      <c r="D1617" s="692"/>
      <c r="E1617" s="692"/>
      <c r="F1617" s="692"/>
      <c r="G1617" s="692"/>
      <c r="H1617" s="692"/>
      <c r="I1617" s="692"/>
      <c r="J1617" s="692"/>
      <c r="K1617" s="692"/>
      <c r="L1617" s="692"/>
      <c r="M1617" s="692"/>
      <c r="N1617" s="692"/>
      <c r="O1617" s="692"/>
      <c r="P1617" s="692"/>
      <c r="Q1617" s="692"/>
      <c r="R1617" s="692"/>
      <c r="S1617" s="692"/>
      <c r="T1617" s="692"/>
      <c r="U1617" s="692"/>
      <c r="V1617" s="692"/>
      <c r="W1617" s="692"/>
      <c r="X1617" s="692"/>
      <c r="Y1617" s="692"/>
      <c r="Z1617" s="692"/>
    </row>
    <row r="1618" spans="1:26" ht="25" customHeight="1">
      <c r="A1618" s="692"/>
      <c r="B1618" s="692"/>
      <c r="C1618" s="692"/>
      <c r="D1618" s="692"/>
      <c r="E1618" s="692"/>
      <c r="F1618" s="692"/>
      <c r="G1618" s="692"/>
      <c r="H1618" s="692"/>
      <c r="I1618" s="692"/>
      <c r="J1618" s="692"/>
      <c r="K1618" s="692"/>
      <c r="L1618" s="692"/>
      <c r="M1618" s="692"/>
      <c r="N1618" s="692"/>
      <c r="O1618" s="692"/>
      <c r="P1618" s="692"/>
      <c r="Q1618" s="692"/>
      <c r="R1618" s="692"/>
      <c r="S1618" s="692"/>
      <c r="T1618" s="692"/>
      <c r="U1618" s="692"/>
      <c r="V1618" s="692"/>
      <c r="W1618" s="692"/>
      <c r="X1618" s="692"/>
      <c r="Y1618" s="692"/>
      <c r="Z1618" s="692"/>
    </row>
    <row r="1619" spans="1:26" ht="25" customHeight="1">
      <c r="A1619" s="692"/>
      <c r="B1619" s="692"/>
      <c r="C1619" s="692"/>
      <c r="D1619" s="692"/>
      <c r="E1619" s="692"/>
      <c r="F1619" s="692"/>
      <c r="G1619" s="692"/>
      <c r="H1619" s="692"/>
      <c r="I1619" s="692"/>
      <c r="J1619" s="692"/>
      <c r="K1619" s="692"/>
      <c r="L1619" s="692"/>
      <c r="M1619" s="692"/>
      <c r="N1619" s="692"/>
      <c r="O1619" s="692"/>
      <c r="P1619" s="692"/>
      <c r="Q1619" s="692"/>
      <c r="R1619" s="692"/>
      <c r="S1619" s="692"/>
      <c r="T1619" s="692"/>
      <c r="U1619" s="692"/>
      <c r="V1619" s="692"/>
      <c r="W1619" s="692"/>
      <c r="X1619" s="692"/>
      <c r="Y1619" s="692"/>
      <c r="Z1619" s="692"/>
    </row>
    <row r="1620" spans="1:26" ht="25" customHeight="1">
      <c r="A1620" s="692"/>
      <c r="B1620" s="692"/>
      <c r="C1620" s="692"/>
      <c r="D1620" s="692"/>
      <c r="E1620" s="692"/>
      <c r="F1620" s="692"/>
      <c r="G1620" s="692"/>
      <c r="H1620" s="692"/>
      <c r="I1620" s="692"/>
      <c r="J1620" s="692"/>
      <c r="K1620" s="692"/>
      <c r="L1620" s="692"/>
      <c r="M1620" s="692"/>
      <c r="N1620" s="692"/>
      <c r="O1620" s="692"/>
      <c r="P1620" s="692"/>
      <c r="Q1620" s="692"/>
      <c r="R1620" s="692"/>
      <c r="S1620" s="692"/>
      <c r="T1620" s="692"/>
      <c r="U1620" s="692"/>
      <c r="V1620" s="692"/>
      <c r="W1620" s="692"/>
      <c r="X1620" s="692"/>
      <c r="Y1620" s="692"/>
      <c r="Z1620" s="692"/>
    </row>
    <row r="1621" spans="1:26" ht="25" customHeight="1">
      <c r="A1621" s="692"/>
      <c r="B1621" s="692"/>
      <c r="C1621" s="692"/>
      <c r="D1621" s="692"/>
      <c r="E1621" s="692"/>
      <c r="F1621" s="692"/>
      <c r="G1621" s="692"/>
      <c r="H1621" s="692"/>
      <c r="I1621" s="692"/>
      <c r="J1621" s="692"/>
      <c r="K1621" s="692"/>
      <c r="L1621" s="692"/>
      <c r="M1621" s="692"/>
      <c r="N1621" s="692"/>
      <c r="O1621" s="692"/>
      <c r="P1621" s="692"/>
      <c r="Q1621" s="692"/>
      <c r="R1621" s="692"/>
      <c r="S1621" s="692"/>
      <c r="T1621" s="692"/>
      <c r="U1621" s="692"/>
      <c r="V1621" s="692"/>
      <c r="W1621" s="692"/>
      <c r="X1621" s="692"/>
      <c r="Y1621" s="692"/>
      <c r="Z1621" s="692"/>
    </row>
    <row r="1622" spans="1:26" ht="25" customHeight="1">
      <c r="A1622" s="692"/>
      <c r="B1622" s="692"/>
      <c r="C1622" s="692"/>
      <c r="D1622" s="692"/>
      <c r="E1622" s="692"/>
      <c r="F1622" s="692"/>
      <c r="G1622" s="692"/>
      <c r="H1622" s="692"/>
      <c r="I1622" s="692"/>
      <c r="J1622" s="692"/>
      <c r="K1622" s="692"/>
      <c r="L1622" s="692"/>
      <c r="M1622" s="692"/>
      <c r="N1622" s="692"/>
      <c r="O1622" s="692"/>
      <c r="P1622" s="692"/>
      <c r="Q1622" s="692"/>
      <c r="R1622" s="692"/>
      <c r="S1622" s="692"/>
      <c r="T1622" s="692"/>
      <c r="U1622" s="692"/>
      <c r="V1622" s="692"/>
      <c r="W1622" s="692"/>
      <c r="X1622" s="692"/>
      <c r="Y1622" s="692"/>
      <c r="Z1622" s="692"/>
    </row>
    <row r="1623" spans="1:26" ht="25" customHeight="1">
      <c r="A1623" s="692"/>
      <c r="B1623" s="692"/>
      <c r="C1623" s="692"/>
      <c r="D1623" s="692"/>
      <c r="E1623" s="692"/>
      <c r="F1623" s="692"/>
      <c r="G1623" s="692"/>
      <c r="H1623" s="692"/>
      <c r="I1623" s="692"/>
      <c r="J1623" s="692"/>
      <c r="K1623" s="692"/>
      <c r="L1623" s="692"/>
      <c r="M1623" s="692"/>
      <c r="N1623" s="692"/>
      <c r="O1623" s="692"/>
      <c r="P1623" s="692"/>
      <c r="Q1623" s="692"/>
      <c r="R1623" s="692"/>
      <c r="S1623" s="692"/>
      <c r="T1623" s="692"/>
      <c r="U1623" s="692"/>
      <c r="V1623" s="692"/>
      <c r="W1623" s="692"/>
      <c r="X1623" s="692"/>
      <c r="Y1623" s="692"/>
      <c r="Z1623" s="692"/>
    </row>
    <row r="1624" spans="1:26" ht="25" customHeight="1">
      <c r="A1624" s="692"/>
      <c r="B1624" s="692"/>
      <c r="C1624" s="692"/>
      <c r="D1624" s="692"/>
      <c r="E1624" s="692"/>
      <c r="F1624" s="692"/>
      <c r="G1624" s="692"/>
      <c r="H1624" s="692"/>
      <c r="I1624" s="692"/>
      <c r="J1624" s="692"/>
      <c r="K1624" s="692"/>
      <c r="L1624" s="692"/>
      <c r="M1624" s="692"/>
      <c r="N1624" s="692"/>
      <c r="O1624" s="692"/>
      <c r="P1624" s="692"/>
      <c r="Q1624" s="692"/>
      <c r="R1624" s="692"/>
      <c r="S1624" s="692"/>
      <c r="T1624" s="692"/>
      <c r="U1624" s="692"/>
      <c r="V1624" s="692"/>
      <c r="W1624" s="692"/>
      <c r="X1624" s="692"/>
      <c r="Y1624" s="692"/>
      <c r="Z1624" s="692"/>
    </row>
    <row r="1625" spans="1:26" ht="25" customHeight="1">
      <c r="A1625" s="692"/>
      <c r="B1625" s="692"/>
      <c r="C1625" s="692"/>
      <c r="D1625" s="692"/>
      <c r="E1625" s="692"/>
      <c r="F1625" s="692"/>
      <c r="G1625" s="692"/>
      <c r="H1625" s="692"/>
      <c r="I1625" s="692"/>
      <c r="J1625" s="692"/>
      <c r="K1625" s="692"/>
      <c r="L1625" s="692"/>
      <c r="M1625" s="692"/>
      <c r="N1625" s="692"/>
      <c r="O1625" s="692"/>
      <c r="P1625" s="692"/>
      <c r="Q1625" s="692"/>
      <c r="R1625" s="692"/>
      <c r="S1625" s="692"/>
      <c r="T1625" s="692"/>
      <c r="U1625" s="692"/>
      <c r="V1625" s="692"/>
      <c r="W1625" s="692"/>
      <c r="X1625" s="692"/>
      <c r="Y1625" s="692"/>
      <c r="Z1625" s="692"/>
    </row>
    <row r="1626" spans="1:26" ht="25" customHeight="1">
      <c r="A1626" s="692"/>
      <c r="B1626" s="692"/>
      <c r="C1626" s="692"/>
      <c r="D1626" s="692"/>
      <c r="E1626" s="692"/>
      <c r="F1626" s="692"/>
      <c r="G1626" s="692"/>
      <c r="H1626" s="692"/>
      <c r="I1626" s="692"/>
      <c r="J1626" s="692"/>
      <c r="K1626" s="692"/>
      <c r="L1626" s="692"/>
      <c r="M1626" s="692"/>
      <c r="N1626" s="692"/>
      <c r="O1626" s="692"/>
      <c r="P1626" s="692"/>
      <c r="Q1626" s="692"/>
      <c r="R1626" s="692"/>
      <c r="S1626" s="692"/>
      <c r="T1626" s="692"/>
      <c r="U1626" s="692"/>
      <c r="V1626" s="692"/>
      <c r="W1626" s="692"/>
      <c r="X1626" s="692"/>
      <c r="Y1626" s="692"/>
      <c r="Z1626" s="692"/>
    </row>
    <row r="1627" spans="1:26" ht="25" customHeight="1">
      <c r="A1627" s="692"/>
      <c r="B1627" s="692"/>
      <c r="C1627" s="692"/>
      <c r="D1627" s="692"/>
      <c r="E1627" s="692"/>
      <c r="F1627" s="692"/>
      <c r="G1627" s="692"/>
      <c r="H1627" s="692"/>
      <c r="I1627" s="692"/>
      <c r="J1627" s="692"/>
      <c r="K1627" s="692"/>
      <c r="L1627" s="692"/>
      <c r="M1627" s="692"/>
      <c r="N1627" s="692"/>
      <c r="O1627" s="692"/>
      <c r="P1627" s="692"/>
      <c r="Q1627" s="692"/>
      <c r="R1627" s="692"/>
      <c r="S1627" s="692"/>
      <c r="T1627" s="692"/>
      <c r="U1627" s="692"/>
      <c r="V1627" s="692"/>
      <c r="W1627" s="692"/>
      <c r="X1627" s="692"/>
      <c r="Y1627" s="692"/>
      <c r="Z1627" s="692"/>
    </row>
    <row r="1628" spans="1:26" ht="25" customHeight="1">
      <c r="A1628" s="692"/>
      <c r="B1628" s="692"/>
      <c r="C1628" s="692"/>
      <c r="D1628" s="692"/>
      <c r="E1628" s="692"/>
      <c r="F1628" s="692"/>
      <c r="G1628" s="692"/>
      <c r="H1628" s="692"/>
      <c r="I1628" s="692"/>
      <c r="J1628" s="692"/>
      <c r="K1628" s="692"/>
      <c r="L1628" s="692"/>
      <c r="M1628" s="692"/>
      <c r="N1628" s="692"/>
      <c r="O1628" s="692"/>
      <c r="P1628" s="692"/>
      <c r="Q1628" s="692"/>
      <c r="R1628" s="692"/>
      <c r="S1628" s="692"/>
      <c r="T1628" s="692"/>
      <c r="U1628" s="692"/>
      <c r="V1628" s="692"/>
      <c r="W1628" s="692"/>
      <c r="X1628" s="692"/>
      <c r="Y1628" s="692"/>
      <c r="Z1628" s="692"/>
    </row>
    <row r="1629" spans="1:26" ht="25" customHeight="1">
      <c r="A1629" s="692"/>
      <c r="B1629" s="692"/>
      <c r="C1629" s="692"/>
      <c r="D1629" s="692"/>
      <c r="E1629" s="692"/>
      <c r="F1629" s="692"/>
      <c r="G1629" s="692"/>
      <c r="H1629" s="692"/>
      <c r="I1629" s="692"/>
      <c r="J1629" s="692"/>
      <c r="K1629" s="692"/>
      <c r="L1629" s="692"/>
      <c r="M1629" s="692"/>
      <c r="N1629" s="692"/>
      <c r="O1629" s="692"/>
      <c r="P1629" s="692"/>
      <c r="Q1629" s="692"/>
      <c r="R1629" s="692"/>
      <c r="S1629" s="692"/>
      <c r="T1629" s="692"/>
      <c r="U1629" s="692"/>
      <c r="V1629" s="692"/>
      <c r="W1629" s="692"/>
      <c r="X1629" s="692"/>
      <c r="Y1629" s="692"/>
      <c r="Z1629" s="692"/>
    </row>
    <row r="1630" spans="1:26" ht="25" customHeight="1">
      <c r="A1630" s="692"/>
      <c r="B1630" s="692"/>
      <c r="C1630" s="692"/>
      <c r="D1630" s="692"/>
      <c r="E1630" s="692"/>
      <c r="F1630" s="692"/>
      <c r="G1630" s="692"/>
      <c r="H1630" s="692"/>
      <c r="I1630" s="692"/>
      <c r="J1630" s="692"/>
      <c r="K1630" s="692"/>
      <c r="L1630" s="692"/>
      <c r="M1630" s="692"/>
      <c r="N1630" s="692"/>
      <c r="O1630" s="692"/>
      <c r="P1630" s="692"/>
      <c r="Q1630" s="692"/>
      <c r="R1630" s="692"/>
      <c r="S1630" s="692"/>
      <c r="T1630" s="692"/>
      <c r="U1630" s="692"/>
      <c r="V1630" s="692"/>
      <c r="W1630" s="692"/>
      <c r="X1630" s="692"/>
      <c r="Y1630" s="692"/>
      <c r="Z1630" s="692"/>
    </row>
    <row r="1631" spans="1:26" ht="25" customHeight="1">
      <c r="A1631" s="692"/>
      <c r="B1631" s="692"/>
      <c r="C1631" s="692"/>
      <c r="D1631" s="692"/>
      <c r="E1631" s="692"/>
      <c r="F1631" s="692"/>
      <c r="G1631" s="692"/>
      <c r="H1631" s="692"/>
      <c r="I1631" s="692"/>
      <c r="J1631" s="692"/>
      <c r="K1631" s="692"/>
      <c r="L1631" s="692"/>
      <c r="M1631" s="692"/>
      <c r="N1631" s="692"/>
      <c r="O1631" s="692"/>
      <c r="P1631" s="692"/>
      <c r="Q1631" s="692"/>
      <c r="R1631" s="692"/>
      <c r="S1631" s="692"/>
      <c r="T1631" s="692"/>
      <c r="U1631" s="692"/>
      <c r="V1631" s="692"/>
      <c r="W1631" s="692"/>
      <c r="X1631" s="692"/>
      <c r="Y1631" s="692"/>
      <c r="Z1631" s="692"/>
    </row>
    <row r="1632" spans="1:26" ht="25" customHeight="1">
      <c r="A1632" s="692"/>
      <c r="B1632" s="692"/>
      <c r="C1632" s="692"/>
      <c r="D1632" s="692"/>
      <c r="E1632" s="692"/>
      <c r="F1632" s="692"/>
      <c r="G1632" s="692"/>
      <c r="H1632" s="692"/>
      <c r="I1632" s="692"/>
      <c r="J1632" s="692"/>
      <c r="K1632" s="692"/>
      <c r="L1632" s="692"/>
      <c r="M1632" s="692"/>
      <c r="N1632" s="692"/>
      <c r="O1632" s="692"/>
      <c r="P1632" s="692"/>
      <c r="Q1632" s="692"/>
      <c r="R1632" s="692"/>
      <c r="S1632" s="692"/>
      <c r="T1632" s="692"/>
      <c r="U1632" s="692"/>
      <c r="V1632" s="692"/>
      <c r="W1632" s="692"/>
      <c r="X1632" s="692"/>
      <c r="Y1632" s="692"/>
      <c r="Z1632" s="692"/>
    </row>
    <row r="1633" spans="1:26" ht="25" customHeight="1">
      <c r="A1633" s="692"/>
      <c r="B1633" s="692"/>
      <c r="C1633" s="692"/>
      <c r="D1633" s="692"/>
      <c r="E1633" s="692"/>
      <c r="F1633" s="692"/>
      <c r="G1633" s="692"/>
      <c r="H1633" s="692"/>
      <c r="I1633" s="692"/>
      <c r="J1633" s="692"/>
      <c r="K1633" s="692"/>
      <c r="L1633" s="692"/>
      <c r="M1633" s="692"/>
      <c r="N1633" s="692"/>
      <c r="O1633" s="692"/>
      <c r="P1633" s="692"/>
      <c r="Q1633" s="692"/>
      <c r="R1633" s="692"/>
      <c r="S1633" s="692"/>
      <c r="T1633" s="692"/>
      <c r="U1633" s="692"/>
      <c r="V1633" s="692"/>
      <c r="W1633" s="692"/>
      <c r="X1633" s="692"/>
      <c r="Y1633" s="692"/>
      <c r="Z1633" s="692"/>
    </row>
    <row r="1634" spans="1:26" ht="25" customHeight="1">
      <c r="A1634" s="692"/>
      <c r="B1634" s="692"/>
      <c r="C1634" s="692"/>
      <c r="D1634" s="692"/>
      <c r="E1634" s="692"/>
      <c r="F1634" s="692"/>
      <c r="G1634" s="692"/>
      <c r="H1634" s="692"/>
      <c r="I1634" s="692"/>
      <c r="J1634" s="692"/>
      <c r="K1634" s="692"/>
      <c r="L1634" s="692"/>
      <c r="M1634" s="692"/>
      <c r="N1634" s="692"/>
      <c r="O1634" s="692"/>
      <c r="P1634" s="692"/>
      <c r="Q1634" s="692"/>
      <c r="R1634" s="692"/>
      <c r="S1634" s="692"/>
      <c r="T1634" s="692"/>
      <c r="U1634" s="692"/>
      <c r="V1634" s="692"/>
      <c r="W1634" s="692"/>
      <c r="X1634" s="692"/>
      <c r="Y1634" s="692"/>
      <c r="Z1634" s="692"/>
    </row>
    <row r="1635" spans="1:26" ht="25" customHeight="1">
      <c r="A1635" s="692"/>
      <c r="B1635" s="692"/>
      <c r="C1635" s="692"/>
      <c r="D1635" s="692"/>
      <c r="E1635" s="692"/>
      <c r="F1635" s="692"/>
      <c r="G1635" s="692"/>
      <c r="H1635" s="692"/>
      <c r="I1635" s="692"/>
      <c r="J1635" s="692"/>
      <c r="K1635" s="692"/>
      <c r="L1635" s="692"/>
      <c r="M1635" s="692"/>
      <c r="N1635" s="692"/>
      <c r="O1635" s="692"/>
      <c r="P1635" s="692"/>
      <c r="Q1635" s="692"/>
      <c r="R1635" s="692"/>
      <c r="S1635" s="692"/>
      <c r="T1635" s="692"/>
      <c r="U1635" s="692"/>
      <c r="V1635" s="692"/>
      <c r="W1635" s="692"/>
      <c r="X1635" s="692"/>
      <c r="Y1635" s="692"/>
      <c r="Z1635" s="692"/>
    </row>
    <row r="1636" spans="1:26" ht="25" customHeight="1">
      <c r="A1636" s="692"/>
      <c r="B1636" s="692"/>
      <c r="C1636" s="692"/>
      <c r="D1636" s="692"/>
      <c r="E1636" s="692"/>
      <c r="F1636" s="692"/>
      <c r="G1636" s="692"/>
      <c r="H1636" s="692"/>
      <c r="I1636" s="692"/>
      <c r="J1636" s="692"/>
      <c r="K1636" s="692"/>
      <c r="L1636" s="692"/>
      <c r="M1636" s="692"/>
      <c r="N1636" s="692"/>
      <c r="O1636" s="692"/>
      <c r="P1636" s="692"/>
      <c r="Q1636" s="692"/>
      <c r="R1636" s="692"/>
      <c r="S1636" s="692"/>
      <c r="T1636" s="692"/>
      <c r="U1636" s="692"/>
      <c r="V1636" s="692"/>
      <c r="W1636" s="692"/>
      <c r="X1636" s="692"/>
      <c r="Y1636" s="692"/>
      <c r="Z1636" s="692"/>
    </row>
    <row r="1637" spans="1:26" ht="25" customHeight="1">
      <c r="A1637" s="692"/>
      <c r="B1637" s="692"/>
      <c r="C1637" s="692"/>
      <c r="D1637" s="692"/>
      <c r="E1637" s="692"/>
      <c r="F1637" s="692"/>
      <c r="G1637" s="692"/>
      <c r="H1637" s="692"/>
      <c r="I1637" s="692"/>
      <c r="J1637" s="692"/>
      <c r="K1637" s="692"/>
      <c r="L1637" s="692"/>
      <c r="M1637" s="692"/>
      <c r="N1637" s="692"/>
      <c r="O1637" s="692"/>
      <c r="P1637" s="692"/>
      <c r="Q1637" s="692"/>
      <c r="R1637" s="692"/>
      <c r="S1637" s="692"/>
      <c r="T1637" s="692"/>
      <c r="U1637" s="692"/>
      <c r="V1637" s="692"/>
      <c r="W1637" s="692"/>
      <c r="X1637" s="692"/>
      <c r="Y1637" s="692"/>
      <c r="Z1637" s="692"/>
    </row>
    <row r="1638" spans="1:26" ht="25" customHeight="1">
      <c r="A1638" s="692"/>
      <c r="B1638" s="692"/>
      <c r="C1638" s="692"/>
      <c r="D1638" s="692"/>
      <c r="E1638" s="692"/>
      <c r="F1638" s="692"/>
      <c r="G1638" s="692"/>
      <c r="H1638" s="692"/>
      <c r="I1638" s="692"/>
      <c r="J1638" s="692"/>
      <c r="K1638" s="692"/>
      <c r="L1638" s="692"/>
      <c r="M1638" s="692"/>
      <c r="N1638" s="692"/>
      <c r="O1638" s="692"/>
      <c r="P1638" s="692"/>
      <c r="Q1638" s="692"/>
      <c r="R1638" s="692"/>
      <c r="S1638" s="692"/>
      <c r="T1638" s="692"/>
      <c r="U1638" s="692"/>
      <c r="V1638" s="692"/>
      <c r="W1638" s="692"/>
      <c r="X1638" s="692"/>
      <c r="Y1638" s="692"/>
      <c r="Z1638" s="692"/>
    </row>
    <row r="1639" spans="1:26" ht="25" customHeight="1">
      <c r="A1639" s="692"/>
      <c r="B1639" s="692"/>
      <c r="C1639" s="692"/>
      <c r="D1639" s="692"/>
      <c r="E1639" s="692"/>
      <c r="F1639" s="692"/>
      <c r="G1639" s="692"/>
      <c r="H1639" s="692"/>
      <c r="I1639" s="692"/>
      <c r="J1639" s="692"/>
      <c r="K1639" s="692"/>
      <c r="L1639" s="692"/>
      <c r="M1639" s="692"/>
      <c r="N1639" s="692"/>
      <c r="O1639" s="692"/>
      <c r="P1639" s="692"/>
      <c r="Q1639" s="692"/>
      <c r="R1639" s="692"/>
      <c r="S1639" s="692"/>
      <c r="T1639" s="692"/>
      <c r="U1639" s="692"/>
      <c r="V1639" s="692"/>
      <c r="W1639" s="692"/>
      <c r="X1639" s="692"/>
      <c r="Y1639" s="692"/>
      <c r="Z1639" s="692"/>
    </row>
    <row r="1640" spans="1:26" ht="25" customHeight="1">
      <c r="A1640" s="692"/>
      <c r="B1640" s="692"/>
      <c r="C1640" s="692"/>
      <c r="D1640" s="692"/>
      <c r="E1640" s="692"/>
      <c r="F1640" s="692"/>
      <c r="G1640" s="692"/>
      <c r="H1640" s="692"/>
      <c r="I1640" s="692"/>
      <c r="J1640" s="692"/>
      <c r="K1640" s="692"/>
      <c r="L1640" s="692"/>
      <c r="M1640" s="692"/>
      <c r="N1640" s="692"/>
      <c r="O1640" s="692"/>
      <c r="P1640" s="692"/>
      <c r="Q1640" s="692"/>
      <c r="R1640" s="692"/>
      <c r="S1640" s="692"/>
      <c r="T1640" s="692"/>
      <c r="U1640" s="692"/>
      <c r="V1640" s="692"/>
      <c r="W1640" s="692"/>
      <c r="X1640" s="692"/>
      <c r="Y1640" s="692"/>
      <c r="Z1640" s="692"/>
    </row>
    <row r="1641" spans="1:26" ht="25" customHeight="1">
      <c r="A1641" s="692"/>
      <c r="B1641" s="692"/>
      <c r="C1641" s="692"/>
      <c r="D1641" s="692"/>
      <c r="E1641" s="692"/>
      <c r="F1641" s="692"/>
      <c r="G1641" s="692"/>
      <c r="H1641" s="692"/>
      <c r="I1641" s="692"/>
      <c r="J1641" s="692"/>
      <c r="K1641" s="692"/>
      <c r="L1641" s="692"/>
      <c r="M1641" s="692"/>
      <c r="N1641" s="692"/>
      <c r="O1641" s="692"/>
      <c r="P1641" s="692"/>
      <c r="Q1641" s="692"/>
      <c r="R1641" s="692"/>
      <c r="S1641" s="692"/>
      <c r="T1641" s="692"/>
      <c r="U1641" s="692"/>
      <c r="V1641" s="692"/>
      <c r="W1641" s="692"/>
      <c r="X1641" s="692"/>
      <c r="Y1641" s="692"/>
      <c r="Z1641" s="692"/>
    </row>
    <row r="1642" spans="1:26" ht="25" customHeight="1">
      <c r="A1642" s="692"/>
      <c r="B1642" s="692"/>
      <c r="C1642" s="692"/>
      <c r="D1642" s="692"/>
      <c r="E1642" s="692"/>
      <c r="F1642" s="692"/>
      <c r="G1642" s="692"/>
      <c r="H1642" s="692"/>
      <c r="I1642" s="692"/>
      <c r="J1642" s="692"/>
      <c r="K1642" s="692"/>
      <c r="L1642" s="692"/>
      <c r="M1642" s="692"/>
      <c r="N1642" s="692"/>
      <c r="O1642" s="692"/>
      <c r="P1642" s="692"/>
      <c r="Q1642" s="692"/>
      <c r="R1642" s="692"/>
      <c r="S1642" s="692"/>
      <c r="T1642" s="692"/>
      <c r="U1642" s="692"/>
      <c r="V1642" s="692"/>
      <c r="W1642" s="692"/>
      <c r="X1642" s="692"/>
      <c r="Y1642" s="692"/>
      <c r="Z1642" s="692"/>
    </row>
    <row r="1643" spans="1:26" ht="25" customHeight="1">
      <c r="A1643" s="692"/>
      <c r="B1643" s="692"/>
      <c r="C1643" s="692"/>
      <c r="D1643" s="692"/>
      <c r="E1643" s="692"/>
      <c r="F1643" s="692"/>
      <c r="G1643" s="692"/>
      <c r="H1643" s="692"/>
      <c r="I1643" s="692"/>
      <c r="J1643" s="692"/>
      <c r="K1643" s="692"/>
      <c r="L1643" s="692"/>
      <c r="M1643" s="692"/>
      <c r="N1643" s="692"/>
      <c r="O1643" s="692"/>
      <c r="P1643" s="692"/>
      <c r="Q1643" s="692"/>
      <c r="R1643" s="692"/>
      <c r="S1643" s="692"/>
      <c r="T1643" s="692"/>
      <c r="U1643" s="692"/>
      <c r="V1643" s="692"/>
      <c r="W1643" s="692"/>
      <c r="X1643" s="692"/>
      <c r="Y1643" s="692"/>
      <c r="Z1643" s="692"/>
    </row>
    <row r="1644" spans="1:26" ht="25" customHeight="1">
      <c r="A1644" s="692"/>
      <c r="B1644" s="692"/>
      <c r="C1644" s="692"/>
      <c r="D1644" s="692"/>
      <c r="E1644" s="692"/>
      <c r="F1644" s="692"/>
      <c r="G1644" s="692"/>
      <c r="H1644" s="692"/>
      <c r="I1644" s="692"/>
      <c r="J1644" s="692"/>
      <c r="K1644" s="692"/>
      <c r="L1644" s="692"/>
      <c r="M1644" s="692"/>
      <c r="N1644" s="692"/>
      <c r="O1644" s="692"/>
      <c r="P1644" s="692"/>
      <c r="Q1644" s="692"/>
      <c r="R1644" s="692"/>
      <c r="S1644" s="692"/>
      <c r="T1644" s="692"/>
      <c r="U1644" s="692"/>
      <c r="V1644" s="692"/>
      <c r="W1644" s="692"/>
      <c r="X1644" s="692"/>
      <c r="Y1644" s="692"/>
      <c r="Z1644" s="692"/>
    </row>
    <row r="1645" spans="1:26" ht="25" customHeight="1">
      <c r="A1645" s="692"/>
      <c r="B1645" s="692"/>
      <c r="C1645" s="692"/>
      <c r="D1645" s="692"/>
      <c r="E1645" s="692"/>
      <c r="F1645" s="692"/>
      <c r="G1645" s="692"/>
      <c r="H1645" s="692"/>
      <c r="I1645" s="692"/>
      <c r="J1645" s="692"/>
      <c r="K1645" s="692"/>
      <c r="L1645" s="692"/>
      <c r="M1645" s="692"/>
      <c r="N1645" s="692"/>
      <c r="O1645" s="692"/>
      <c r="P1645" s="692"/>
      <c r="Q1645" s="692"/>
      <c r="R1645" s="692"/>
      <c r="S1645" s="692"/>
      <c r="T1645" s="692"/>
      <c r="U1645" s="692"/>
      <c r="V1645" s="692"/>
      <c r="W1645" s="692"/>
      <c r="X1645" s="692"/>
      <c r="Y1645" s="692"/>
      <c r="Z1645" s="692"/>
    </row>
    <row r="1646" spans="1:26" ht="25" customHeight="1">
      <c r="A1646" s="692"/>
      <c r="B1646" s="692"/>
      <c r="C1646" s="692"/>
      <c r="D1646" s="692"/>
      <c r="E1646" s="692"/>
      <c r="F1646" s="692"/>
      <c r="G1646" s="692"/>
      <c r="H1646" s="692"/>
      <c r="I1646" s="692"/>
      <c r="J1646" s="692"/>
      <c r="K1646" s="692"/>
      <c r="L1646" s="692"/>
      <c r="M1646" s="692"/>
      <c r="N1646" s="692"/>
      <c r="O1646" s="692"/>
      <c r="P1646" s="692"/>
      <c r="Q1646" s="692"/>
      <c r="R1646" s="692"/>
      <c r="S1646" s="692"/>
      <c r="T1646" s="692"/>
      <c r="U1646" s="692"/>
      <c r="V1646" s="692"/>
      <c r="W1646" s="692"/>
      <c r="X1646" s="692"/>
      <c r="Y1646" s="692"/>
      <c r="Z1646" s="692"/>
    </row>
    <row r="1647" spans="1:26" ht="25" customHeight="1">
      <c r="A1647" s="692"/>
      <c r="B1647" s="692"/>
      <c r="C1647" s="692"/>
      <c r="D1647" s="692"/>
      <c r="E1647" s="692"/>
      <c r="F1647" s="692"/>
      <c r="G1647" s="692"/>
      <c r="H1647" s="692"/>
      <c r="I1647" s="692"/>
      <c r="J1647" s="692"/>
      <c r="K1647" s="692"/>
      <c r="L1647" s="692"/>
      <c r="M1647" s="692"/>
      <c r="N1647" s="692"/>
      <c r="O1647" s="692"/>
      <c r="P1647" s="692"/>
      <c r="Q1647" s="692"/>
      <c r="R1647" s="692"/>
      <c r="S1647" s="692"/>
      <c r="T1647" s="692"/>
      <c r="U1647" s="692"/>
      <c r="V1647" s="692"/>
      <c r="W1647" s="692"/>
      <c r="X1647" s="692"/>
      <c r="Y1647" s="692"/>
      <c r="Z1647" s="692"/>
    </row>
    <row r="1648" spans="1:26" ht="25" customHeight="1">
      <c r="A1648" s="692"/>
      <c r="B1648" s="692"/>
      <c r="C1648" s="692"/>
      <c r="D1648" s="692"/>
      <c r="E1648" s="692"/>
      <c r="F1648" s="692"/>
      <c r="G1648" s="692"/>
      <c r="H1648" s="692"/>
      <c r="I1648" s="692"/>
      <c r="J1648" s="692"/>
      <c r="K1648" s="692"/>
      <c r="L1648" s="692"/>
      <c r="M1648" s="692"/>
      <c r="N1648" s="692"/>
      <c r="O1648" s="692"/>
      <c r="P1648" s="692"/>
      <c r="Q1648" s="692"/>
      <c r="R1648" s="692"/>
      <c r="S1648" s="692"/>
      <c r="T1648" s="692"/>
      <c r="U1648" s="692"/>
      <c r="V1648" s="692"/>
      <c r="W1648" s="692"/>
      <c r="X1648" s="692"/>
      <c r="Y1648" s="692"/>
      <c r="Z1648" s="692"/>
    </row>
    <row r="1649" spans="1:26" ht="25" customHeight="1">
      <c r="A1649" s="692"/>
      <c r="B1649" s="692"/>
      <c r="C1649" s="692"/>
      <c r="D1649" s="692"/>
      <c r="E1649" s="692"/>
      <c r="F1649" s="692"/>
      <c r="G1649" s="692"/>
      <c r="H1649" s="692"/>
      <c r="I1649" s="692"/>
      <c r="J1649" s="692"/>
      <c r="K1649" s="692"/>
      <c r="L1649" s="692"/>
      <c r="M1649" s="692"/>
      <c r="N1649" s="692"/>
      <c r="O1649" s="692"/>
      <c r="P1649" s="692"/>
      <c r="Q1649" s="692"/>
      <c r="R1649" s="692"/>
      <c r="S1649" s="692"/>
      <c r="T1649" s="692"/>
      <c r="U1649" s="692"/>
      <c r="V1649" s="692"/>
      <c r="W1649" s="692"/>
      <c r="X1649" s="692"/>
      <c r="Y1649" s="692"/>
      <c r="Z1649" s="692"/>
    </row>
    <row r="1650" spans="1:26" ht="25" customHeight="1">
      <c r="A1650" s="692"/>
      <c r="B1650" s="692"/>
      <c r="C1650" s="692"/>
      <c r="D1650" s="692"/>
      <c r="E1650" s="692"/>
      <c r="F1650" s="692"/>
      <c r="G1650" s="692"/>
      <c r="H1650" s="692"/>
      <c r="I1650" s="692"/>
      <c r="J1650" s="692"/>
      <c r="K1650" s="692"/>
      <c r="L1650" s="692"/>
      <c r="M1650" s="692"/>
      <c r="N1650" s="692"/>
      <c r="O1650" s="692"/>
      <c r="P1650" s="692"/>
      <c r="Q1650" s="692"/>
      <c r="R1650" s="692"/>
      <c r="S1650" s="692"/>
      <c r="T1650" s="692"/>
      <c r="U1650" s="692"/>
      <c r="V1650" s="692"/>
      <c r="W1650" s="692"/>
      <c r="X1650" s="692"/>
      <c r="Y1650" s="692"/>
      <c r="Z1650" s="692"/>
    </row>
    <row r="1651" spans="1:26" ht="25" customHeight="1">
      <c r="A1651" s="692"/>
      <c r="B1651" s="692"/>
      <c r="C1651" s="692"/>
      <c r="D1651" s="692"/>
      <c r="E1651" s="692"/>
      <c r="F1651" s="692"/>
      <c r="G1651" s="692"/>
      <c r="H1651" s="692"/>
      <c r="I1651" s="692"/>
      <c r="J1651" s="692"/>
      <c r="K1651" s="692"/>
      <c r="L1651" s="692"/>
      <c r="M1651" s="692"/>
      <c r="N1651" s="692"/>
      <c r="O1651" s="692"/>
      <c r="P1651" s="692"/>
      <c r="Q1651" s="692"/>
      <c r="R1651" s="692"/>
      <c r="S1651" s="692"/>
      <c r="T1651" s="692"/>
      <c r="U1651" s="692"/>
      <c r="V1651" s="692"/>
      <c r="W1651" s="692"/>
      <c r="X1651" s="692"/>
      <c r="Y1651" s="692"/>
      <c r="Z1651" s="692"/>
    </row>
    <row r="1652" spans="1:26" ht="25" customHeight="1">
      <c r="A1652" s="692"/>
      <c r="B1652" s="692"/>
      <c r="C1652" s="692"/>
      <c r="D1652" s="692"/>
      <c r="E1652" s="692"/>
      <c r="F1652" s="692"/>
      <c r="G1652" s="692"/>
      <c r="H1652" s="692"/>
      <c r="I1652" s="692"/>
      <c r="J1652" s="692"/>
      <c r="K1652" s="692"/>
      <c r="L1652" s="692"/>
      <c r="M1652" s="692"/>
      <c r="N1652" s="692"/>
      <c r="O1652" s="692"/>
      <c r="P1652" s="692"/>
      <c r="Q1652" s="692"/>
      <c r="R1652" s="692"/>
      <c r="S1652" s="692"/>
      <c r="T1652" s="692"/>
      <c r="U1652" s="692"/>
      <c r="V1652" s="692"/>
      <c r="W1652" s="692"/>
      <c r="X1652" s="692"/>
      <c r="Y1652" s="692"/>
      <c r="Z1652" s="692"/>
    </row>
    <row r="1653" spans="1:26" ht="25" customHeight="1">
      <c r="A1653" s="692"/>
      <c r="B1653" s="692"/>
      <c r="C1653" s="692"/>
      <c r="D1653" s="692"/>
      <c r="E1653" s="692"/>
      <c r="F1653" s="692"/>
      <c r="G1653" s="692"/>
      <c r="H1653" s="692"/>
      <c r="I1653" s="692"/>
      <c r="J1653" s="692"/>
      <c r="K1653" s="692"/>
      <c r="L1653" s="692"/>
      <c r="M1653" s="692"/>
      <c r="N1653" s="692"/>
      <c r="O1653" s="692"/>
      <c r="P1653" s="692"/>
      <c r="Q1653" s="692"/>
      <c r="R1653" s="692"/>
      <c r="S1653" s="692"/>
      <c r="T1653" s="692"/>
      <c r="U1653" s="692"/>
      <c r="V1653" s="692"/>
      <c r="W1653" s="692"/>
      <c r="X1653" s="692"/>
      <c r="Y1653" s="692"/>
      <c r="Z1653" s="692"/>
    </row>
    <row r="1654" spans="1:26" ht="25" customHeight="1">
      <c r="A1654" s="692"/>
      <c r="B1654" s="692"/>
      <c r="C1654" s="692"/>
      <c r="D1654" s="692"/>
      <c r="E1654" s="692"/>
      <c r="F1654" s="692"/>
      <c r="G1654" s="692"/>
      <c r="H1654" s="692"/>
      <c r="I1654" s="692"/>
      <c r="J1654" s="692"/>
      <c r="K1654" s="692"/>
      <c r="L1654" s="692"/>
      <c r="M1654" s="692"/>
      <c r="N1654" s="692"/>
      <c r="O1654" s="692"/>
      <c r="P1654" s="692"/>
      <c r="Q1654" s="692"/>
      <c r="R1654" s="692"/>
      <c r="S1654" s="692"/>
      <c r="T1654" s="692"/>
      <c r="U1654" s="692"/>
      <c r="V1654" s="692"/>
      <c r="W1654" s="692"/>
      <c r="X1654" s="692"/>
      <c r="Y1654" s="692"/>
      <c r="Z1654" s="692"/>
    </row>
    <row r="1655" spans="1:26" ht="25" customHeight="1">
      <c r="A1655" s="692"/>
      <c r="B1655" s="692"/>
      <c r="C1655" s="692"/>
      <c r="D1655" s="692"/>
      <c r="E1655" s="692"/>
      <c r="F1655" s="692"/>
      <c r="G1655" s="692"/>
      <c r="H1655" s="692"/>
      <c r="I1655" s="692"/>
      <c r="J1655" s="692"/>
      <c r="K1655" s="692"/>
      <c r="L1655" s="692"/>
      <c r="M1655" s="692"/>
      <c r="N1655" s="692"/>
      <c r="O1655" s="692"/>
      <c r="P1655" s="692"/>
      <c r="Q1655" s="692"/>
      <c r="R1655" s="692"/>
      <c r="S1655" s="692"/>
      <c r="T1655" s="692"/>
      <c r="U1655" s="692"/>
      <c r="V1655" s="692"/>
      <c r="W1655" s="692"/>
      <c r="X1655" s="692"/>
      <c r="Y1655" s="692"/>
      <c r="Z1655" s="692"/>
    </row>
    <row r="1656" spans="1:26" ht="25" customHeight="1">
      <c r="A1656" s="692"/>
      <c r="B1656" s="692"/>
      <c r="C1656" s="692"/>
      <c r="D1656" s="692"/>
      <c r="E1656" s="692"/>
      <c r="F1656" s="692"/>
      <c r="G1656" s="692"/>
      <c r="H1656" s="692"/>
      <c r="I1656" s="692"/>
      <c r="J1656" s="692"/>
      <c r="K1656" s="692"/>
      <c r="L1656" s="692"/>
      <c r="M1656" s="692"/>
      <c r="N1656" s="692"/>
      <c r="O1656" s="692"/>
      <c r="P1656" s="692"/>
      <c r="Q1656" s="692"/>
      <c r="R1656" s="692"/>
      <c r="S1656" s="692"/>
      <c r="T1656" s="692"/>
      <c r="U1656" s="692"/>
      <c r="V1656" s="692"/>
      <c r="W1656" s="692"/>
      <c r="X1656" s="692"/>
      <c r="Y1656" s="692"/>
      <c r="Z1656" s="692"/>
    </row>
    <row r="1657" spans="1:26" ht="25" customHeight="1">
      <c r="A1657" s="692"/>
      <c r="B1657" s="692"/>
      <c r="C1657" s="692"/>
      <c r="D1657" s="692"/>
      <c r="E1657" s="692"/>
      <c r="F1657" s="692"/>
      <c r="G1657" s="692"/>
      <c r="H1657" s="692"/>
      <c r="I1657" s="692"/>
      <c r="J1657" s="692"/>
      <c r="K1657" s="692"/>
      <c r="L1657" s="692"/>
      <c r="M1657" s="692"/>
      <c r="N1657" s="692"/>
      <c r="O1657" s="692"/>
      <c r="P1657" s="692"/>
      <c r="Q1657" s="692"/>
      <c r="R1657" s="692"/>
      <c r="S1657" s="692"/>
      <c r="T1657" s="692"/>
      <c r="U1657" s="692"/>
      <c r="V1657" s="692"/>
      <c r="W1657" s="692"/>
      <c r="X1657" s="692"/>
      <c r="Y1657" s="692"/>
      <c r="Z1657" s="692"/>
    </row>
    <row r="1658" spans="1:26" ht="25" customHeight="1">
      <c r="A1658" s="692"/>
      <c r="B1658" s="692"/>
      <c r="C1658" s="692"/>
      <c r="D1658" s="692"/>
      <c r="E1658" s="692"/>
      <c r="F1658" s="692"/>
      <c r="G1658" s="692"/>
      <c r="H1658" s="692"/>
      <c r="I1658" s="692"/>
      <c r="J1658" s="692"/>
      <c r="K1658" s="692"/>
      <c r="L1658" s="692"/>
      <c r="M1658" s="692"/>
      <c r="N1658" s="692"/>
      <c r="O1658" s="692"/>
      <c r="P1658" s="692"/>
      <c r="Q1658" s="692"/>
      <c r="R1658" s="692"/>
      <c r="S1658" s="692"/>
      <c r="T1658" s="692"/>
      <c r="U1658" s="692"/>
      <c r="V1658" s="692"/>
      <c r="W1658" s="692"/>
      <c r="X1658" s="692"/>
      <c r="Y1658" s="692"/>
      <c r="Z1658" s="692"/>
    </row>
    <row r="1659" spans="1:26" ht="25" customHeight="1">
      <c r="A1659" s="692"/>
      <c r="B1659" s="692"/>
      <c r="C1659" s="692"/>
      <c r="D1659" s="692"/>
      <c r="E1659" s="692"/>
      <c r="F1659" s="692"/>
      <c r="G1659" s="692"/>
      <c r="H1659" s="692"/>
      <c r="I1659" s="692"/>
      <c r="J1659" s="692"/>
      <c r="K1659" s="692"/>
      <c r="L1659" s="692"/>
      <c r="M1659" s="692"/>
      <c r="N1659" s="692"/>
      <c r="O1659" s="692"/>
      <c r="P1659" s="692"/>
      <c r="Q1659" s="692"/>
      <c r="R1659" s="692"/>
      <c r="S1659" s="692"/>
      <c r="T1659" s="692"/>
      <c r="U1659" s="692"/>
      <c r="V1659" s="692"/>
      <c r="W1659" s="692"/>
      <c r="X1659" s="692"/>
      <c r="Y1659" s="692"/>
      <c r="Z1659" s="692"/>
    </row>
    <row r="1660" spans="1:26" ht="25" customHeight="1">
      <c r="A1660" s="692"/>
      <c r="B1660" s="692"/>
      <c r="C1660" s="692"/>
      <c r="D1660" s="692"/>
      <c r="E1660" s="692"/>
      <c r="F1660" s="692"/>
      <c r="G1660" s="692"/>
      <c r="H1660" s="692"/>
      <c r="I1660" s="692"/>
      <c r="J1660" s="692"/>
      <c r="K1660" s="692"/>
      <c r="L1660" s="692"/>
      <c r="M1660" s="692"/>
      <c r="N1660" s="692"/>
      <c r="O1660" s="692"/>
      <c r="P1660" s="692"/>
      <c r="Q1660" s="692"/>
      <c r="R1660" s="692"/>
      <c r="S1660" s="692"/>
      <c r="T1660" s="692"/>
      <c r="U1660" s="692"/>
      <c r="V1660" s="692"/>
      <c r="W1660" s="692"/>
      <c r="X1660" s="692"/>
      <c r="Y1660" s="692"/>
      <c r="Z1660" s="692"/>
    </row>
    <row r="1661" spans="1:26" ht="25" customHeight="1">
      <c r="A1661" s="692"/>
      <c r="B1661" s="692"/>
      <c r="C1661" s="692"/>
      <c r="D1661" s="692"/>
      <c r="E1661" s="692"/>
      <c r="F1661" s="692"/>
      <c r="G1661" s="692"/>
      <c r="H1661" s="692"/>
      <c r="I1661" s="692"/>
      <c r="J1661" s="692"/>
      <c r="K1661" s="692"/>
      <c r="L1661" s="692"/>
      <c r="M1661" s="692"/>
      <c r="N1661" s="692"/>
      <c r="O1661" s="692"/>
      <c r="P1661" s="692"/>
      <c r="Q1661" s="692"/>
      <c r="R1661" s="692"/>
      <c r="S1661" s="692"/>
      <c r="T1661" s="692"/>
      <c r="U1661" s="692"/>
      <c r="V1661" s="692"/>
      <c r="W1661" s="692"/>
      <c r="X1661" s="692"/>
      <c r="Y1661" s="692"/>
      <c r="Z1661" s="692"/>
    </row>
    <row r="1662" spans="1:26" ht="25" customHeight="1">
      <c r="A1662" s="692"/>
      <c r="B1662" s="692"/>
      <c r="C1662" s="692"/>
      <c r="D1662" s="692"/>
      <c r="E1662" s="692"/>
      <c r="F1662" s="692"/>
      <c r="G1662" s="692"/>
      <c r="H1662" s="692"/>
      <c r="I1662" s="692"/>
      <c r="J1662" s="692"/>
      <c r="K1662" s="692"/>
      <c r="L1662" s="692"/>
      <c r="M1662" s="692"/>
      <c r="N1662" s="692"/>
      <c r="O1662" s="692"/>
      <c r="P1662" s="692"/>
      <c r="Q1662" s="692"/>
      <c r="R1662" s="692"/>
      <c r="S1662" s="692"/>
      <c r="T1662" s="692"/>
      <c r="U1662" s="692"/>
      <c r="V1662" s="692"/>
      <c r="W1662" s="692"/>
      <c r="X1662" s="692"/>
      <c r="Y1662" s="692"/>
      <c r="Z1662" s="692"/>
    </row>
    <row r="1663" spans="1:26" ht="25" customHeight="1">
      <c r="A1663" s="692"/>
      <c r="B1663" s="692"/>
      <c r="C1663" s="692"/>
      <c r="D1663" s="692"/>
      <c r="E1663" s="692"/>
      <c r="F1663" s="692"/>
      <c r="G1663" s="692"/>
      <c r="H1663" s="692"/>
      <c r="I1663" s="692"/>
      <c r="J1663" s="692"/>
      <c r="K1663" s="692"/>
      <c r="L1663" s="692"/>
      <c r="M1663" s="692"/>
      <c r="N1663" s="692"/>
      <c r="O1663" s="692"/>
      <c r="P1663" s="692"/>
      <c r="Q1663" s="692"/>
      <c r="R1663" s="692"/>
      <c r="S1663" s="692"/>
      <c r="T1663" s="692"/>
      <c r="U1663" s="692"/>
      <c r="V1663" s="692"/>
      <c r="W1663" s="692"/>
      <c r="X1663" s="692"/>
      <c r="Y1663" s="692"/>
      <c r="Z1663" s="692"/>
    </row>
    <row r="1664" spans="1:26" ht="25" customHeight="1">
      <c r="A1664" s="692"/>
      <c r="B1664" s="692"/>
      <c r="C1664" s="692"/>
      <c r="D1664" s="692"/>
      <c r="E1664" s="692"/>
      <c r="F1664" s="692"/>
      <c r="G1664" s="692"/>
      <c r="H1664" s="692"/>
      <c r="I1664" s="692"/>
      <c r="J1664" s="692"/>
      <c r="K1664" s="692"/>
      <c r="L1664" s="692"/>
      <c r="M1664" s="692"/>
      <c r="N1664" s="692"/>
      <c r="O1664" s="692"/>
      <c r="P1664" s="692"/>
      <c r="Q1664" s="692"/>
      <c r="R1664" s="692"/>
      <c r="S1664" s="692"/>
      <c r="T1664" s="692"/>
      <c r="U1664" s="692"/>
      <c r="V1664" s="692"/>
      <c r="W1664" s="692"/>
      <c r="X1664" s="692"/>
      <c r="Y1664" s="692"/>
      <c r="Z1664" s="692"/>
    </row>
    <row r="1665" spans="1:26" ht="25" customHeight="1">
      <c r="A1665" s="692"/>
      <c r="B1665" s="692"/>
      <c r="C1665" s="692"/>
      <c r="D1665" s="692"/>
      <c r="E1665" s="692"/>
      <c r="F1665" s="692"/>
      <c r="G1665" s="692"/>
      <c r="H1665" s="692"/>
      <c r="I1665" s="692"/>
      <c r="J1665" s="692"/>
      <c r="K1665" s="692"/>
      <c r="L1665" s="692"/>
      <c r="M1665" s="692"/>
      <c r="N1665" s="692"/>
      <c r="O1665" s="692"/>
      <c r="P1665" s="692"/>
      <c r="Q1665" s="692"/>
      <c r="R1665" s="692"/>
      <c r="S1665" s="692"/>
      <c r="T1665" s="692"/>
      <c r="U1665" s="692"/>
      <c r="V1665" s="692"/>
      <c r="W1665" s="692"/>
      <c r="X1665" s="692"/>
      <c r="Y1665" s="692"/>
      <c r="Z1665" s="692"/>
    </row>
    <row r="1666" spans="1:26" ht="25" customHeight="1">
      <c r="A1666" s="692"/>
      <c r="B1666" s="692"/>
      <c r="C1666" s="692"/>
      <c r="D1666" s="692"/>
      <c r="E1666" s="692"/>
      <c r="F1666" s="692"/>
      <c r="G1666" s="692"/>
      <c r="H1666" s="692"/>
      <c r="I1666" s="692"/>
      <c r="J1666" s="692"/>
      <c r="K1666" s="692"/>
      <c r="L1666" s="692"/>
      <c r="M1666" s="692"/>
      <c r="N1666" s="692"/>
      <c r="O1666" s="692"/>
      <c r="P1666" s="692"/>
      <c r="Q1666" s="692"/>
      <c r="R1666" s="692"/>
      <c r="S1666" s="692"/>
      <c r="T1666" s="692"/>
      <c r="U1666" s="692"/>
      <c r="V1666" s="692"/>
      <c r="W1666" s="692"/>
      <c r="X1666" s="692"/>
      <c r="Y1666" s="692"/>
      <c r="Z1666" s="692"/>
    </row>
    <row r="1667" spans="1:26" ht="25" customHeight="1">
      <c r="A1667" s="692"/>
      <c r="B1667" s="692"/>
      <c r="C1667" s="692"/>
      <c r="D1667" s="692"/>
      <c r="E1667" s="692"/>
      <c r="F1667" s="692"/>
      <c r="G1667" s="692"/>
      <c r="H1667" s="692"/>
      <c r="I1667" s="692"/>
      <c r="J1667" s="692"/>
      <c r="K1667" s="692"/>
      <c r="L1667" s="692"/>
      <c r="M1667" s="692"/>
      <c r="N1667" s="692"/>
      <c r="O1667" s="692"/>
      <c r="P1667" s="692"/>
      <c r="Q1667" s="692"/>
      <c r="R1667" s="692"/>
      <c r="S1667" s="692"/>
      <c r="T1667" s="692"/>
      <c r="U1667" s="692"/>
      <c r="V1667" s="692"/>
      <c r="W1667" s="692"/>
      <c r="X1667" s="692"/>
      <c r="Y1667" s="692"/>
      <c r="Z1667" s="692"/>
    </row>
    <row r="1668" spans="1:26" ht="25" customHeight="1">
      <c r="A1668" s="692"/>
      <c r="B1668" s="692"/>
      <c r="C1668" s="692"/>
      <c r="D1668" s="692"/>
      <c r="E1668" s="692"/>
      <c r="F1668" s="692"/>
      <c r="G1668" s="692"/>
      <c r="H1668" s="692"/>
      <c r="I1668" s="692"/>
      <c r="J1668" s="692"/>
      <c r="K1668" s="692"/>
      <c r="L1668" s="692"/>
      <c r="M1668" s="692"/>
      <c r="N1668" s="692"/>
      <c r="O1668" s="692"/>
      <c r="P1668" s="692"/>
      <c r="Q1668" s="692"/>
      <c r="R1668" s="692"/>
      <c r="S1668" s="692"/>
      <c r="T1668" s="692"/>
      <c r="U1668" s="692"/>
      <c r="V1668" s="692"/>
      <c r="W1668" s="692"/>
      <c r="X1668" s="692"/>
      <c r="Y1668" s="692"/>
      <c r="Z1668" s="692"/>
    </row>
    <row r="1669" spans="1:26" ht="25" customHeight="1">
      <c r="A1669" s="692"/>
      <c r="B1669" s="692"/>
      <c r="C1669" s="692"/>
      <c r="D1669" s="692"/>
      <c r="E1669" s="692"/>
      <c r="F1669" s="692"/>
      <c r="G1669" s="692"/>
      <c r="H1669" s="692"/>
      <c r="I1669" s="692"/>
      <c r="J1669" s="692"/>
      <c r="K1669" s="692"/>
      <c r="L1669" s="692"/>
      <c r="M1669" s="692"/>
      <c r="N1669" s="692"/>
      <c r="O1669" s="692"/>
      <c r="P1669" s="692"/>
      <c r="Q1669" s="692"/>
      <c r="R1669" s="692"/>
      <c r="S1669" s="692"/>
      <c r="T1669" s="692"/>
      <c r="U1669" s="692"/>
      <c r="V1669" s="692"/>
      <c r="W1669" s="692"/>
      <c r="X1669" s="692"/>
      <c r="Y1669" s="692"/>
      <c r="Z1669" s="692"/>
    </row>
    <row r="1670" spans="1:26" ht="25" customHeight="1">
      <c r="A1670" s="692"/>
      <c r="B1670" s="692"/>
      <c r="C1670" s="692"/>
      <c r="D1670" s="692"/>
      <c r="E1670" s="692"/>
      <c r="F1670" s="692"/>
      <c r="G1670" s="692"/>
      <c r="H1670" s="692"/>
      <c r="I1670" s="692"/>
      <c r="J1670" s="692"/>
      <c r="K1670" s="692"/>
      <c r="L1670" s="692"/>
      <c r="M1670" s="692"/>
      <c r="N1670" s="692"/>
      <c r="O1670" s="692"/>
      <c r="P1670" s="692"/>
      <c r="Q1670" s="692"/>
      <c r="R1670" s="692"/>
      <c r="S1670" s="692"/>
      <c r="T1670" s="692"/>
      <c r="U1670" s="692"/>
      <c r="V1670" s="692"/>
      <c r="W1670" s="692"/>
      <c r="X1670" s="692"/>
      <c r="Y1670" s="692"/>
      <c r="Z1670" s="692"/>
    </row>
    <row r="1671" spans="1:26" ht="25" customHeight="1">
      <c r="A1671" s="692"/>
      <c r="B1671" s="692"/>
      <c r="C1671" s="692"/>
      <c r="D1671" s="692"/>
      <c r="E1671" s="692"/>
      <c r="F1671" s="692"/>
      <c r="G1671" s="692"/>
      <c r="H1671" s="692"/>
      <c r="I1671" s="692"/>
      <c r="J1671" s="692"/>
      <c r="K1671" s="692"/>
      <c r="L1671" s="692"/>
      <c r="M1671" s="692"/>
      <c r="N1671" s="692"/>
      <c r="O1671" s="692"/>
      <c r="P1671" s="692"/>
      <c r="Q1671" s="692"/>
      <c r="R1671" s="692"/>
      <c r="S1671" s="692"/>
      <c r="T1671" s="692"/>
      <c r="U1671" s="692"/>
      <c r="V1671" s="692"/>
      <c r="W1671" s="692"/>
      <c r="X1671" s="692"/>
      <c r="Y1671" s="692"/>
      <c r="Z1671" s="692"/>
    </row>
    <row r="1672" spans="1:26" ht="25" customHeight="1">
      <c r="A1672" s="692"/>
      <c r="B1672" s="692"/>
      <c r="C1672" s="692"/>
      <c r="D1672" s="692"/>
      <c r="E1672" s="692"/>
      <c r="F1672" s="692"/>
      <c r="G1672" s="692"/>
      <c r="H1672" s="692"/>
      <c r="I1672" s="692"/>
      <c r="J1672" s="692"/>
      <c r="K1672" s="692"/>
      <c r="L1672" s="692"/>
      <c r="M1672" s="692"/>
      <c r="N1672" s="692"/>
      <c r="O1672" s="692"/>
      <c r="P1672" s="692"/>
      <c r="Q1672" s="692"/>
      <c r="R1672" s="692"/>
      <c r="S1672" s="692"/>
      <c r="T1672" s="692"/>
      <c r="U1672" s="692"/>
      <c r="V1672" s="692"/>
      <c r="W1672" s="692"/>
      <c r="X1672" s="692"/>
      <c r="Y1672" s="692"/>
      <c r="Z1672" s="692"/>
    </row>
    <row r="1673" spans="1:26" ht="25" customHeight="1">
      <c r="A1673" s="692"/>
      <c r="B1673" s="692"/>
      <c r="C1673" s="692"/>
      <c r="D1673" s="692"/>
      <c r="E1673" s="692"/>
      <c r="F1673" s="692"/>
      <c r="G1673" s="692"/>
      <c r="H1673" s="692"/>
      <c r="I1673" s="692"/>
      <c r="J1673" s="692"/>
      <c r="K1673" s="692"/>
      <c r="L1673" s="692"/>
      <c r="M1673" s="692"/>
      <c r="N1673" s="692"/>
      <c r="O1673" s="692"/>
      <c r="P1673" s="692"/>
      <c r="Q1673" s="692"/>
      <c r="R1673" s="692"/>
      <c r="S1673" s="692"/>
      <c r="T1673" s="692"/>
      <c r="U1673" s="692"/>
      <c r="V1673" s="692"/>
      <c r="W1673" s="692"/>
      <c r="X1673" s="692"/>
      <c r="Y1673" s="692"/>
      <c r="Z1673" s="692"/>
    </row>
    <row r="1674" spans="1:26" ht="25" customHeight="1">
      <c r="A1674" s="692"/>
      <c r="B1674" s="692"/>
      <c r="C1674" s="692"/>
      <c r="D1674" s="692"/>
      <c r="E1674" s="692"/>
      <c r="F1674" s="692"/>
      <c r="G1674" s="692"/>
      <c r="H1674" s="692"/>
      <c r="I1674" s="692"/>
      <c r="J1674" s="692"/>
      <c r="K1674" s="692"/>
      <c r="L1674" s="692"/>
      <c r="M1674" s="692"/>
      <c r="N1674" s="692"/>
      <c r="O1674" s="692"/>
      <c r="P1674" s="692"/>
      <c r="Q1674" s="692"/>
      <c r="R1674" s="692"/>
      <c r="S1674" s="692"/>
      <c r="T1674" s="692"/>
      <c r="U1674" s="692"/>
      <c r="V1674" s="692"/>
      <c r="W1674" s="692"/>
      <c r="X1674" s="692"/>
      <c r="Y1674" s="692"/>
      <c r="Z1674" s="692"/>
    </row>
    <row r="1675" spans="1:26" ht="25" customHeight="1">
      <c r="A1675" s="692"/>
      <c r="B1675" s="692"/>
      <c r="C1675" s="692"/>
      <c r="D1675" s="692"/>
      <c r="E1675" s="692"/>
      <c r="F1675" s="692"/>
      <c r="G1675" s="692"/>
      <c r="H1675" s="692"/>
      <c r="I1675" s="692"/>
      <c r="J1675" s="692"/>
      <c r="K1675" s="692"/>
      <c r="L1675" s="692"/>
      <c r="M1675" s="692"/>
      <c r="N1675" s="692"/>
      <c r="O1675" s="692"/>
      <c r="P1675" s="692"/>
      <c r="Q1675" s="692"/>
      <c r="R1675" s="692"/>
      <c r="S1675" s="692"/>
      <c r="T1675" s="692"/>
      <c r="U1675" s="692"/>
      <c r="V1675" s="692"/>
      <c r="W1675" s="692"/>
      <c r="X1675" s="692"/>
      <c r="Y1675" s="692"/>
      <c r="Z1675" s="692"/>
    </row>
    <row r="1676" spans="1:26" ht="25" customHeight="1">
      <c r="A1676" s="692"/>
      <c r="B1676" s="692"/>
      <c r="C1676" s="692"/>
      <c r="D1676" s="692"/>
      <c r="E1676" s="692"/>
      <c r="F1676" s="692"/>
      <c r="G1676" s="692"/>
      <c r="H1676" s="692"/>
      <c r="I1676" s="692"/>
      <c r="J1676" s="692"/>
      <c r="K1676" s="692"/>
      <c r="L1676" s="692"/>
      <c r="M1676" s="692"/>
      <c r="N1676" s="692"/>
      <c r="O1676" s="692"/>
      <c r="P1676" s="692"/>
      <c r="Q1676" s="692"/>
      <c r="R1676" s="692"/>
      <c r="S1676" s="692"/>
      <c r="T1676" s="692"/>
      <c r="U1676" s="692"/>
      <c r="V1676" s="692"/>
      <c r="W1676" s="692"/>
      <c r="X1676" s="692"/>
      <c r="Y1676" s="692"/>
      <c r="Z1676" s="692"/>
    </row>
    <row r="1677" spans="1:26" ht="25" customHeight="1">
      <c r="A1677" s="692"/>
      <c r="B1677" s="692"/>
      <c r="C1677" s="692"/>
      <c r="D1677" s="692"/>
      <c r="E1677" s="692"/>
      <c r="F1677" s="692"/>
      <c r="G1677" s="692"/>
      <c r="H1677" s="692"/>
      <c r="I1677" s="692"/>
      <c r="J1677" s="692"/>
      <c r="K1677" s="692"/>
      <c r="L1677" s="692"/>
      <c r="M1677" s="692"/>
      <c r="N1677" s="692"/>
      <c r="O1677" s="692"/>
      <c r="P1677" s="692"/>
      <c r="Q1677" s="692"/>
      <c r="R1677" s="692"/>
      <c r="S1677" s="692"/>
      <c r="T1677" s="692"/>
      <c r="U1677" s="692"/>
      <c r="V1677" s="692"/>
      <c r="W1677" s="692"/>
      <c r="X1677" s="692"/>
      <c r="Y1677" s="692"/>
      <c r="Z1677" s="692"/>
    </row>
    <row r="1678" spans="1:26" ht="25" customHeight="1">
      <c r="A1678" s="692"/>
      <c r="B1678" s="692"/>
      <c r="C1678" s="692"/>
      <c r="D1678" s="692"/>
      <c r="E1678" s="692"/>
      <c r="F1678" s="692"/>
      <c r="G1678" s="692"/>
      <c r="H1678" s="692"/>
      <c r="I1678" s="692"/>
      <c r="J1678" s="692"/>
      <c r="K1678" s="692"/>
      <c r="L1678" s="692"/>
      <c r="M1678" s="692"/>
      <c r="N1678" s="692"/>
      <c r="O1678" s="692"/>
      <c r="P1678" s="692"/>
      <c r="Q1678" s="692"/>
      <c r="R1678" s="692"/>
      <c r="S1678" s="692"/>
      <c r="T1678" s="692"/>
      <c r="U1678" s="692"/>
      <c r="V1678" s="692"/>
      <c r="W1678" s="692"/>
      <c r="X1678" s="692"/>
      <c r="Y1678" s="692"/>
      <c r="Z1678" s="692"/>
    </row>
    <row r="1679" spans="1:26" ht="25" customHeight="1">
      <c r="A1679" s="692"/>
      <c r="B1679" s="692"/>
      <c r="C1679" s="692"/>
      <c r="D1679" s="692"/>
      <c r="E1679" s="692"/>
      <c r="F1679" s="692"/>
      <c r="G1679" s="692"/>
      <c r="H1679" s="692"/>
      <c r="I1679" s="692"/>
      <c r="J1679" s="692"/>
      <c r="K1679" s="692"/>
      <c r="L1679" s="692"/>
      <c r="M1679" s="692"/>
      <c r="N1679" s="692"/>
      <c r="O1679" s="692"/>
      <c r="P1679" s="692"/>
      <c r="Q1679" s="692"/>
      <c r="R1679" s="692"/>
      <c r="S1679" s="692"/>
      <c r="T1679" s="692"/>
      <c r="U1679" s="692"/>
      <c r="V1679" s="692"/>
      <c r="W1679" s="692"/>
      <c r="X1679" s="692"/>
      <c r="Y1679" s="692"/>
      <c r="Z1679" s="692"/>
    </row>
    <row r="1680" spans="1:26" ht="25" customHeight="1">
      <c r="A1680" s="692"/>
      <c r="B1680" s="692"/>
      <c r="C1680" s="692"/>
      <c r="D1680" s="692"/>
      <c r="E1680" s="692"/>
      <c r="F1680" s="692"/>
      <c r="G1680" s="692"/>
      <c r="H1680" s="692"/>
      <c r="I1680" s="692"/>
      <c r="J1680" s="692"/>
      <c r="K1680" s="692"/>
      <c r="L1680" s="692"/>
      <c r="M1680" s="692"/>
      <c r="N1680" s="692"/>
      <c r="O1680" s="692"/>
      <c r="P1680" s="692"/>
      <c r="Q1680" s="692"/>
      <c r="R1680" s="692"/>
      <c r="S1680" s="692"/>
      <c r="T1680" s="692"/>
      <c r="U1680" s="692"/>
      <c r="V1680" s="692"/>
      <c r="W1680" s="692"/>
      <c r="X1680" s="692"/>
      <c r="Y1680" s="692"/>
      <c r="Z1680" s="692"/>
    </row>
    <row r="1681" spans="1:26" ht="25" customHeight="1">
      <c r="A1681" s="692"/>
      <c r="B1681" s="692"/>
      <c r="C1681" s="692"/>
      <c r="D1681" s="692"/>
      <c r="E1681" s="692"/>
      <c r="F1681" s="692"/>
      <c r="G1681" s="692"/>
      <c r="H1681" s="692"/>
      <c r="I1681" s="692"/>
      <c r="J1681" s="692"/>
      <c r="K1681" s="692"/>
      <c r="L1681" s="692"/>
      <c r="M1681" s="692"/>
      <c r="N1681" s="692"/>
      <c r="O1681" s="692"/>
      <c r="P1681" s="692"/>
      <c r="Q1681" s="692"/>
      <c r="R1681" s="692"/>
      <c r="S1681" s="692"/>
      <c r="T1681" s="692"/>
      <c r="U1681" s="692"/>
      <c r="V1681" s="692"/>
      <c r="W1681" s="692"/>
      <c r="X1681" s="692"/>
      <c r="Y1681" s="692"/>
      <c r="Z1681" s="692"/>
    </row>
    <row r="1682" spans="1:26" ht="25" customHeight="1">
      <c r="A1682" s="692"/>
      <c r="B1682" s="692"/>
      <c r="C1682" s="692"/>
      <c r="D1682" s="692"/>
      <c r="E1682" s="692"/>
      <c r="F1682" s="692"/>
      <c r="G1682" s="692"/>
      <c r="H1682" s="692"/>
      <c r="I1682" s="692"/>
      <c r="J1682" s="692"/>
      <c r="K1682" s="692"/>
      <c r="L1682" s="692"/>
      <c r="M1682" s="692"/>
      <c r="N1682" s="692"/>
      <c r="O1682" s="692"/>
      <c r="P1682" s="692"/>
      <c r="Q1682" s="692"/>
      <c r="R1682" s="692"/>
      <c r="S1682" s="692"/>
      <c r="T1682" s="692"/>
      <c r="U1682" s="692"/>
      <c r="V1682" s="692"/>
      <c r="W1682" s="692"/>
      <c r="X1682" s="692"/>
      <c r="Y1682" s="692"/>
      <c r="Z1682" s="692"/>
    </row>
    <row r="1683" spans="1:26" ht="25" customHeight="1">
      <c r="A1683" s="692"/>
      <c r="B1683" s="692"/>
      <c r="C1683" s="692"/>
      <c r="D1683" s="692"/>
      <c r="E1683" s="692"/>
      <c r="F1683" s="692"/>
      <c r="G1683" s="692"/>
      <c r="H1683" s="692"/>
      <c r="I1683" s="692"/>
      <c r="J1683" s="692"/>
      <c r="K1683" s="692"/>
      <c r="L1683" s="692"/>
      <c r="M1683" s="692"/>
      <c r="N1683" s="692"/>
      <c r="O1683" s="692"/>
      <c r="P1683" s="692"/>
      <c r="Q1683" s="692"/>
      <c r="R1683" s="692"/>
      <c r="S1683" s="692"/>
      <c r="T1683" s="692"/>
      <c r="U1683" s="692"/>
      <c r="V1683" s="692"/>
      <c r="W1683" s="692"/>
      <c r="X1683" s="692"/>
      <c r="Y1683" s="692"/>
      <c r="Z1683" s="692"/>
    </row>
    <row r="1684" spans="1:26" ht="25" customHeight="1">
      <c r="A1684" s="692"/>
      <c r="B1684" s="692"/>
      <c r="C1684" s="692"/>
      <c r="D1684" s="692"/>
      <c r="E1684" s="692"/>
      <c r="F1684" s="692"/>
      <c r="G1684" s="692"/>
      <c r="H1684" s="692"/>
      <c r="I1684" s="692"/>
      <c r="J1684" s="692"/>
      <c r="K1684" s="692"/>
      <c r="L1684" s="692"/>
      <c r="M1684" s="692"/>
      <c r="N1684" s="692"/>
      <c r="O1684" s="692"/>
      <c r="P1684" s="692"/>
      <c r="Q1684" s="692"/>
      <c r="R1684" s="692"/>
      <c r="S1684" s="692"/>
      <c r="T1684" s="692"/>
      <c r="U1684" s="692"/>
      <c r="V1684" s="692"/>
      <c r="W1684" s="692"/>
      <c r="X1684" s="692"/>
      <c r="Y1684" s="692"/>
      <c r="Z1684" s="692"/>
    </row>
    <row r="1685" spans="1:26" ht="25" customHeight="1">
      <c r="A1685" s="692"/>
      <c r="B1685" s="692"/>
      <c r="C1685" s="692"/>
      <c r="D1685" s="692"/>
      <c r="E1685" s="692"/>
      <c r="F1685" s="692"/>
      <c r="G1685" s="692"/>
      <c r="H1685" s="692"/>
      <c r="I1685" s="692"/>
      <c r="J1685" s="692"/>
      <c r="K1685" s="692"/>
      <c r="L1685" s="692"/>
      <c r="M1685" s="692"/>
      <c r="N1685" s="692"/>
      <c r="O1685" s="692"/>
      <c r="P1685" s="692"/>
      <c r="Q1685" s="692"/>
      <c r="R1685" s="692"/>
      <c r="S1685" s="692"/>
      <c r="T1685" s="692"/>
      <c r="U1685" s="692"/>
      <c r="V1685" s="692"/>
      <c r="W1685" s="692"/>
      <c r="X1685" s="692"/>
      <c r="Y1685" s="692"/>
      <c r="Z1685" s="692"/>
    </row>
    <row r="1686" spans="1:26" ht="25" customHeight="1">
      <c r="A1686" s="692"/>
      <c r="B1686" s="692"/>
      <c r="C1686" s="692"/>
      <c r="D1686" s="692"/>
      <c r="E1686" s="692"/>
      <c r="F1686" s="692"/>
      <c r="G1686" s="692"/>
      <c r="H1686" s="692"/>
      <c r="I1686" s="692"/>
      <c r="J1686" s="692"/>
      <c r="K1686" s="692"/>
      <c r="L1686" s="692"/>
      <c r="M1686" s="692"/>
      <c r="N1686" s="692"/>
      <c r="O1686" s="692"/>
      <c r="P1686" s="692"/>
      <c r="Q1686" s="692"/>
      <c r="R1686" s="692"/>
      <c r="S1686" s="692"/>
      <c r="T1686" s="692"/>
      <c r="U1686" s="692"/>
      <c r="V1686" s="692"/>
      <c r="W1686" s="692"/>
      <c r="X1686" s="692"/>
      <c r="Y1686" s="692"/>
      <c r="Z1686" s="692"/>
    </row>
    <row r="1687" spans="1:26" ht="25" customHeight="1">
      <c r="A1687" s="692"/>
      <c r="B1687" s="692"/>
      <c r="C1687" s="692"/>
      <c r="D1687" s="692"/>
      <c r="E1687" s="692"/>
      <c r="F1687" s="692"/>
      <c r="G1687" s="692"/>
      <c r="H1687" s="692"/>
      <c r="I1687" s="692"/>
      <c r="J1687" s="692"/>
      <c r="K1687" s="692"/>
      <c r="L1687" s="692"/>
      <c r="M1687" s="692"/>
      <c r="N1687" s="692"/>
      <c r="O1687" s="692"/>
      <c r="P1687" s="692"/>
      <c r="Q1687" s="692"/>
      <c r="R1687" s="692"/>
      <c r="S1687" s="692"/>
      <c r="T1687" s="692"/>
      <c r="U1687" s="692"/>
      <c r="V1687" s="692"/>
      <c r="W1687" s="692"/>
      <c r="X1687" s="692"/>
      <c r="Y1687" s="692"/>
      <c r="Z1687" s="692"/>
    </row>
    <row r="1688" spans="1:26" ht="25" customHeight="1">
      <c r="A1688" s="692"/>
      <c r="B1688" s="692"/>
      <c r="C1688" s="692"/>
      <c r="D1688" s="692"/>
      <c r="E1688" s="692"/>
      <c r="F1688" s="692"/>
      <c r="G1688" s="692"/>
      <c r="H1688" s="692"/>
      <c r="I1688" s="692"/>
      <c r="J1688" s="692"/>
      <c r="K1688" s="692"/>
      <c r="L1688" s="692"/>
      <c r="M1688" s="692"/>
      <c r="N1688" s="692"/>
      <c r="O1688" s="692"/>
      <c r="P1688" s="692"/>
      <c r="Q1688" s="692"/>
      <c r="R1688" s="692"/>
      <c r="S1688" s="692"/>
      <c r="T1688" s="692"/>
      <c r="U1688" s="692"/>
      <c r="V1688" s="692"/>
      <c r="W1688" s="692"/>
      <c r="X1688" s="692"/>
      <c r="Y1688" s="692"/>
      <c r="Z1688" s="692"/>
    </row>
    <row r="1689" spans="1:26" ht="25" customHeight="1">
      <c r="A1689" s="692"/>
      <c r="B1689" s="692"/>
      <c r="C1689" s="692"/>
      <c r="D1689" s="692"/>
      <c r="E1689" s="692"/>
      <c r="F1689" s="692"/>
      <c r="G1689" s="692"/>
      <c r="H1689" s="692"/>
      <c r="I1689" s="692"/>
      <c r="J1689" s="692"/>
      <c r="K1689" s="692"/>
      <c r="L1689" s="692"/>
      <c r="M1689" s="692"/>
      <c r="N1689" s="692"/>
      <c r="O1689" s="692"/>
      <c r="P1689" s="692"/>
      <c r="Q1689" s="692"/>
      <c r="R1689" s="692"/>
      <c r="S1689" s="692"/>
      <c r="T1689" s="692"/>
      <c r="U1689" s="692"/>
      <c r="V1689" s="692"/>
      <c r="W1689" s="692"/>
      <c r="X1689" s="692"/>
      <c r="Y1689" s="692"/>
      <c r="Z1689" s="692"/>
    </row>
    <row r="1690" spans="1:26" ht="25" customHeight="1">
      <c r="A1690" s="692"/>
      <c r="B1690" s="692"/>
      <c r="C1690" s="692"/>
      <c r="D1690" s="692"/>
      <c r="E1690" s="692"/>
      <c r="F1690" s="692"/>
      <c r="G1690" s="692"/>
      <c r="H1690" s="692"/>
      <c r="I1690" s="692"/>
      <c r="J1690" s="692"/>
      <c r="K1690" s="692"/>
      <c r="L1690" s="692"/>
      <c r="M1690" s="692"/>
      <c r="N1690" s="692"/>
      <c r="O1690" s="692"/>
      <c r="P1690" s="692"/>
      <c r="Q1690" s="692"/>
      <c r="R1690" s="692"/>
      <c r="S1690" s="692"/>
      <c r="T1690" s="692"/>
      <c r="U1690" s="692"/>
      <c r="V1690" s="692"/>
      <c r="W1690" s="692"/>
      <c r="X1690" s="692"/>
      <c r="Y1690" s="692"/>
      <c r="Z1690" s="692"/>
    </row>
    <row r="1691" spans="1:26" ht="25" customHeight="1">
      <c r="A1691" s="692"/>
      <c r="B1691" s="692"/>
      <c r="C1691" s="692"/>
      <c r="D1691" s="692"/>
      <c r="E1691" s="692"/>
      <c r="F1691" s="692"/>
      <c r="G1691" s="692"/>
      <c r="H1691" s="692"/>
      <c r="I1691" s="692"/>
      <c r="J1691" s="692"/>
      <c r="K1691" s="692"/>
      <c r="L1691" s="692"/>
      <c r="M1691" s="692"/>
      <c r="N1691" s="692"/>
      <c r="O1691" s="692"/>
      <c r="P1691" s="692"/>
      <c r="Q1691" s="692"/>
      <c r="R1691" s="692"/>
      <c r="S1691" s="692"/>
      <c r="T1691" s="692"/>
      <c r="U1691" s="692"/>
      <c r="V1691" s="692"/>
      <c r="W1691" s="692"/>
      <c r="X1691" s="692"/>
      <c r="Y1691" s="692"/>
      <c r="Z1691" s="692"/>
    </row>
    <row r="1692" spans="1:26" ht="25" customHeight="1">
      <c r="A1692" s="692"/>
      <c r="B1692" s="692"/>
      <c r="C1692" s="692"/>
      <c r="D1692" s="692"/>
      <c r="E1692" s="692"/>
      <c r="F1692" s="692"/>
      <c r="G1692" s="692"/>
      <c r="H1692" s="692"/>
      <c r="I1692" s="692"/>
      <c r="J1692" s="692"/>
      <c r="K1692" s="692"/>
      <c r="L1692" s="692"/>
      <c r="M1692" s="692"/>
      <c r="N1692" s="692"/>
      <c r="O1692" s="692"/>
      <c r="P1692" s="692"/>
      <c r="Q1692" s="692"/>
      <c r="R1692" s="692"/>
      <c r="S1692" s="692"/>
      <c r="T1692" s="692"/>
      <c r="U1692" s="692"/>
      <c r="V1692" s="692"/>
      <c r="W1692" s="692"/>
      <c r="X1692" s="692"/>
      <c r="Y1692" s="692"/>
      <c r="Z1692" s="692"/>
    </row>
    <row r="1693" spans="1:26" ht="25" customHeight="1">
      <c r="A1693" s="692"/>
      <c r="B1693" s="692"/>
      <c r="C1693" s="692"/>
      <c r="D1693" s="692"/>
      <c r="E1693" s="692"/>
      <c r="F1693" s="692"/>
      <c r="G1693" s="692"/>
      <c r="H1693" s="692"/>
      <c r="I1693" s="692"/>
      <c r="J1693" s="692"/>
      <c r="K1693" s="692"/>
      <c r="L1693" s="692"/>
      <c r="M1693" s="692"/>
      <c r="N1693" s="692"/>
      <c r="O1693" s="692"/>
      <c r="P1693" s="692"/>
      <c r="Q1693" s="692"/>
      <c r="R1693" s="692"/>
      <c r="S1693" s="692"/>
      <c r="T1693" s="692"/>
      <c r="U1693" s="692"/>
      <c r="V1693" s="692"/>
      <c r="W1693" s="692"/>
      <c r="X1693" s="692"/>
      <c r="Y1693" s="692"/>
      <c r="Z1693" s="692"/>
    </row>
    <row r="1694" spans="1:26" ht="25" customHeight="1">
      <c r="A1694" s="692"/>
      <c r="B1694" s="692"/>
      <c r="C1694" s="692"/>
      <c r="D1694" s="692"/>
      <c r="E1694" s="692"/>
      <c r="F1694" s="692"/>
      <c r="G1694" s="692"/>
      <c r="H1694" s="692"/>
      <c r="I1694" s="692"/>
      <c r="J1694" s="692"/>
      <c r="K1694" s="692"/>
      <c r="L1694" s="692"/>
      <c r="M1694" s="692"/>
      <c r="N1694" s="692"/>
      <c r="O1694" s="692"/>
      <c r="P1694" s="692"/>
      <c r="Q1694" s="692"/>
      <c r="R1694" s="692"/>
      <c r="S1694" s="692"/>
      <c r="T1694" s="692"/>
      <c r="U1694" s="692"/>
      <c r="V1694" s="692"/>
      <c r="W1694" s="692"/>
      <c r="X1694" s="692"/>
      <c r="Y1694" s="692"/>
      <c r="Z1694" s="692"/>
    </row>
    <row r="1695" spans="1:26" ht="25" customHeight="1">
      <c r="A1695" s="692"/>
      <c r="B1695" s="692"/>
      <c r="C1695" s="692"/>
      <c r="D1695" s="692"/>
      <c r="E1695" s="692"/>
      <c r="F1695" s="692"/>
      <c r="G1695" s="692"/>
      <c r="H1695" s="692"/>
      <c r="I1695" s="692"/>
      <c r="J1695" s="692"/>
      <c r="K1695" s="692"/>
      <c r="L1695" s="692"/>
      <c r="M1695" s="692"/>
      <c r="N1695" s="692"/>
      <c r="O1695" s="692"/>
      <c r="P1695" s="692"/>
      <c r="Q1695" s="692"/>
      <c r="R1695" s="692"/>
      <c r="S1695" s="692"/>
      <c r="T1695" s="692"/>
      <c r="U1695" s="692"/>
      <c r="V1695" s="692"/>
      <c r="W1695" s="692"/>
      <c r="X1695" s="692"/>
      <c r="Y1695" s="692"/>
      <c r="Z1695" s="692"/>
    </row>
    <row r="1696" spans="1:26" ht="25" customHeight="1">
      <c r="A1696" s="692"/>
      <c r="B1696" s="692"/>
      <c r="C1696" s="692"/>
      <c r="D1696" s="692"/>
      <c r="E1696" s="692"/>
      <c r="F1696" s="692"/>
      <c r="G1696" s="692"/>
      <c r="H1696" s="692"/>
      <c r="I1696" s="692"/>
      <c r="J1696" s="692"/>
      <c r="K1696" s="692"/>
      <c r="L1696" s="692"/>
      <c r="M1696" s="692"/>
      <c r="N1696" s="692"/>
      <c r="O1696" s="692"/>
      <c r="P1696" s="692"/>
      <c r="Q1696" s="692"/>
      <c r="R1696" s="692"/>
      <c r="S1696" s="692"/>
      <c r="T1696" s="692"/>
      <c r="U1696" s="692"/>
      <c r="V1696" s="692"/>
      <c r="W1696" s="692"/>
      <c r="X1696" s="692"/>
      <c r="Y1696" s="692"/>
      <c r="Z1696" s="692"/>
    </row>
    <row r="1697" spans="1:26" ht="25" customHeight="1">
      <c r="A1697" s="692"/>
      <c r="B1697" s="692"/>
      <c r="C1697" s="692"/>
      <c r="D1697" s="692"/>
      <c r="E1697" s="692"/>
      <c r="F1697" s="692"/>
      <c r="G1697" s="692"/>
      <c r="H1697" s="692"/>
      <c r="I1697" s="692"/>
      <c r="J1697" s="692"/>
      <c r="K1697" s="692"/>
      <c r="L1697" s="692"/>
      <c r="M1697" s="692"/>
      <c r="N1697" s="692"/>
      <c r="O1697" s="692"/>
      <c r="P1697" s="692"/>
      <c r="Q1697" s="692"/>
      <c r="R1697" s="692"/>
      <c r="S1697" s="692"/>
      <c r="T1697" s="692"/>
      <c r="U1697" s="692"/>
      <c r="V1697" s="692"/>
      <c r="W1697" s="692"/>
      <c r="X1697" s="692"/>
      <c r="Y1697" s="692"/>
      <c r="Z1697" s="692"/>
    </row>
    <row r="1698" spans="1:26" ht="25" customHeight="1">
      <c r="A1698" s="692"/>
      <c r="B1698" s="692"/>
      <c r="C1698" s="692"/>
      <c r="D1698" s="692"/>
      <c r="E1698" s="692"/>
      <c r="F1698" s="692"/>
      <c r="G1698" s="692"/>
      <c r="H1698" s="692"/>
      <c r="I1698" s="692"/>
      <c r="J1698" s="692"/>
      <c r="K1698" s="692"/>
      <c r="L1698" s="692"/>
      <c r="M1698" s="692"/>
      <c r="N1698" s="692"/>
      <c r="O1698" s="692"/>
      <c r="P1698" s="692"/>
      <c r="Q1698" s="692"/>
      <c r="R1698" s="692"/>
      <c r="S1698" s="692"/>
      <c r="T1698" s="692"/>
      <c r="U1698" s="692"/>
      <c r="V1698" s="692"/>
      <c r="W1698" s="692"/>
      <c r="X1698" s="692"/>
      <c r="Y1698" s="692"/>
      <c r="Z1698" s="692"/>
    </row>
    <row r="1699" spans="1:26" ht="25" customHeight="1">
      <c r="A1699" s="692"/>
      <c r="B1699" s="692"/>
      <c r="C1699" s="692"/>
      <c r="D1699" s="692"/>
      <c r="E1699" s="692"/>
      <c r="F1699" s="692"/>
      <c r="G1699" s="692"/>
      <c r="H1699" s="692"/>
      <c r="I1699" s="692"/>
      <c r="J1699" s="692"/>
      <c r="K1699" s="692"/>
      <c r="L1699" s="692"/>
      <c r="M1699" s="692"/>
      <c r="N1699" s="692"/>
      <c r="O1699" s="692"/>
      <c r="P1699" s="692"/>
      <c r="Q1699" s="692"/>
      <c r="R1699" s="692"/>
      <c r="S1699" s="692"/>
      <c r="T1699" s="692"/>
      <c r="U1699" s="692"/>
      <c r="V1699" s="692"/>
      <c r="W1699" s="692"/>
      <c r="X1699" s="692"/>
      <c r="Y1699" s="692"/>
      <c r="Z1699" s="692"/>
    </row>
    <row r="1700" spans="1:26" ht="25" customHeight="1">
      <c r="A1700" s="692"/>
      <c r="B1700" s="692"/>
      <c r="C1700" s="692"/>
      <c r="D1700" s="692"/>
      <c r="E1700" s="692"/>
      <c r="F1700" s="692"/>
      <c r="G1700" s="692"/>
      <c r="H1700" s="692"/>
      <c r="I1700" s="692"/>
      <c r="J1700" s="692"/>
      <c r="K1700" s="692"/>
      <c r="L1700" s="692"/>
      <c r="M1700" s="692"/>
      <c r="N1700" s="692"/>
      <c r="O1700" s="692"/>
      <c r="P1700" s="692"/>
      <c r="Q1700" s="692"/>
      <c r="R1700" s="692"/>
      <c r="S1700" s="692"/>
      <c r="T1700" s="692"/>
      <c r="U1700" s="692"/>
      <c r="V1700" s="692"/>
      <c r="W1700" s="692"/>
      <c r="X1700" s="692"/>
      <c r="Y1700" s="692"/>
      <c r="Z1700" s="692"/>
    </row>
    <row r="1701" spans="1:26" ht="25" customHeight="1">
      <c r="A1701" s="692"/>
      <c r="B1701" s="692"/>
      <c r="C1701" s="692"/>
      <c r="D1701" s="692"/>
      <c r="E1701" s="692"/>
      <c r="F1701" s="692"/>
      <c r="G1701" s="692"/>
      <c r="H1701" s="692"/>
      <c r="I1701" s="692"/>
      <c r="J1701" s="692"/>
      <c r="K1701" s="692"/>
      <c r="L1701" s="692"/>
      <c r="M1701" s="692"/>
      <c r="N1701" s="692"/>
      <c r="O1701" s="692"/>
      <c r="P1701" s="692"/>
      <c r="Q1701" s="692"/>
      <c r="R1701" s="692"/>
      <c r="S1701" s="692"/>
      <c r="T1701" s="692"/>
      <c r="U1701" s="692"/>
      <c r="V1701" s="692"/>
      <c r="W1701" s="692"/>
      <c r="X1701" s="692"/>
      <c r="Y1701" s="692"/>
      <c r="Z1701" s="692"/>
    </row>
    <row r="1702" spans="1:26" ht="25" customHeight="1">
      <c r="A1702" s="692"/>
      <c r="B1702" s="692"/>
      <c r="C1702" s="692"/>
      <c r="D1702" s="692"/>
      <c r="E1702" s="692"/>
      <c r="F1702" s="692"/>
      <c r="G1702" s="692"/>
      <c r="H1702" s="692"/>
      <c r="I1702" s="692"/>
      <c r="J1702" s="692"/>
      <c r="K1702" s="692"/>
      <c r="L1702" s="692"/>
      <c r="M1702" s="692"/>
      <c r="N1702" s="692"/>
      <c r="O1702" s="692"/>
      <c r="P1702" s="692"/>
      <c r="Q1702" s="692"/>
      <c r="R1702" s="692"/>
      <c r="S1702" s="692"/>
      <c r="T1702" s="692"/>
      <c r="U1702" s="692"/>
      <c r="V1702" s="692"/>
      <c r="W1702" s="692"/>
      <c r="X1702" s="692"/>
      <c r="Y1702" s="692"/>
      <c r="Z1702" s="692"/>
    </row>
    <row r="1703" spans="1:26" ht="25" customHeight="1">
      <c r="A1703" s="692"/>
      <c r="B1703" s="692"/>
      <c r="C1703" s="692"/>
      <c r="D1703" s="692"/>
      <c r="E1703" s="692"/>
      <c r="F1703" s="692"/>
      <c r="G1703" s="692"/>
      <c r="H1703" s="692"/>
      <c r="I1703" s="692"/>
      <c r="J1703" s="692"/>
      <c r="K1703" s="692"/>
      <c r="L1703" s="692"/>
      <c r="M1703" s="692"/>
      <c r="N1703" s="692"/>
      <c r="O1703" s="692"/>
      <c r="P1703" s="692"/>
      <c r="Q1703" s="692"/>
      <c r="R1703" s="692"/>
      <c r="S1703" s="692"/>
      <c r="T1703" s="692"/>
      <c r="U1703" s="692"/>
      <c r="V1703" s="692"/>
      <c r="W1703" s="692"/>
      <c r="X1703" s="692"/>
      <c r="Y1703" s="692"/>
      <c r="Z1703" s="692"/>
    </row>
    <row r="1704" spans="1:26" ht="25" customHeight="1">
      <c r="A1704" s="692"/>
      <c r="B1704" s="692"/>
      <c r="C1704" s="692"/>
      <c r="D1704" s="692"/>
      <c r="E1704" s="692"/>
      <c r="F1704" s="692"/>
      <c r="G1704" s="692"/>
      <c r="H1704" s="692"/>
      <c r="I1704" s="692"/>
      <c r="J1704" s="692"/>
      <c r="K1704" s="692"/>
      <c r="L1704" s="692"/>
      <c r="M1704" s="692"/>
      <c r="N1704" s="692"/>
      <c r="O1704" s="692"/>
      <c r="P1704" s="692"/>
      <c r="Q1704" s="692"/>
      <c r="R1704" s="692"/>
      <c r="S1704" s="692"/>
      <c r="T1704" s="692"/>
      <c r="U1704" s="692"/>
      <c r="V1704" s="692"/>
      <c r="W1704" s="692"/>
      <c r="X1704" s="692"/>
      <c r="Y1704" s="692"/>
      <c r="Z1704" s="692"/>
    </row>
    <row r="1705" spans="1:26" ht="25" customHeight="1">
      <c r="A1705" s="692"/>
      <c r="B1705" s="692"/>
      <c r="C1705" s="692"/>
      <c r="D1705" s="692"/>
      <c r="E1705" s="692"/>
      <c r="F1705" s="692"/>
      <c r="G1705" s="692"/>
      <c r="H1705" s="692"/>
      <c r="I1705" s="692"/>
      <c r="J1705" s="692"/>
      <c r="K1705" s="692"/>
      <c r="L1705" s="692"/>
      <c r="M1705" s="692"/>
      <c r="N1705" s="692"/>
      <c r="O1705" s="692"/>
      <c r="P1705" s="692"/>
      <c r="Q1705" s="692"/>
      <c r="R1705" s="692"/>
      <c r="S1705" s="692"/>
      <c r="T1705" s="692"/>
      <c r="U1705" s="692"/>
      <c r="V1705" s="692"/>
      <c r="W1705" s="692"/>
      <c r="X1705" s="692"/>
      <c r="Y1705" s="692"/>
      <c r="Z1705" s="692"/>
    </row>
    <row r="1706" spans="1:26" ht="25" customHeight="1">
      <c r="A1706" s="692"/>
      <c r="B1706" s="692"/>
      <c r="C1706" s="692"/>
      <c r="D1706" s="692"/>
      <c r="E1706" s="692"/>
      <c r="F1706" s="692"/>
      <c r="G1706" s="692"/>
      <c r="H1706" s="692"/>
      <c r="I1706" s="692"/>
      <c r="J1706" s="692"/>
      <c r="K1706" s="692"/>
      <c r="L1706" s="692"/>
      <c r="M1706" s="692"/>
      <c r="N1706" s="692"/>
      <c r="O1706" s="692"/>
      <c r="P1706" s="692"/>
      <c r="Q1706" s="692"/>
      <c r="R1706" s="692"/>
      <c r="S1706" s="692"/>
      <c r="T1706" s="692"/>
      <c r="U1706" s="692"/>
      <c r="V1706" s="692"/>
      <c r="W1706" s="692"/>
      <c r="X1706" s="692"/>
      <c r="Y1706" s="692"/>
      <c r="Z1706" s="692"/>
    </row>
    <row r="1707" spans="1:26" ht="25" customHeight="1">
      <c r="A1707" s="692"/>
      <c r="B1707" s="692"/>
      <c r="C1707" s="692"/>
      <c r="D1707" s="692"/>
      <c r="E1707" s="692"/>
      <c r="F1707" s="692"/>
      <c r="G1707" s="692"/>
      <c r="H1707" s="692"/>
      <c r="I1707" s="692"/>
      <c r="J1707" s="692"/>
      <c r="K1707" s="692"/>
      <c r="L1707" s="692"/>
      <c r="M1707" s="692"/>
      <c r="N1707" s="692"/>
      <c r="O1707" s="692"/>
      <c r="P1707" s="692"/>
      <c r="Q1707" s="692"/>
      <c r="R1707" s="692"/>
      <c r="S1707" s="692"/>
      <c r="T1707" s="692"/>
      <c r="U1707" s="692"/>
      <c r="V1707" s="692"/>
      <c r="W1707" s="692"/>
      <c r="X1707" s="692"/>
      <c r="Y1707" s="692"/>
      <c r="Z1707" s="692"/>
    </row>
    <row r="1708" spans="1:26" ht="25" customHeight="1">
      <c r="A1708" s="692"/>
      <c r="B1708" s="692"/>
      <c r="C1708" s="692"/>
      <c r="D1708" s="692"/>
      <c r="E1708" s="692"/>
      <c r="F1708" s="692"/>
      <c r="G1708" s="692"/>
      <c r="H1708" s="692"/>
      <c r="I1708" s="692"/>
      <c r="J1708" s="692"/>
      <c r="K1708" s="692"/>
      <c r="L1708" s="692"/>
      <c r="M1708" s="692"/>
      <c r="N1708" s="692"/>
      <c r="O1708" s="692"/>
      <c r="P1708" s="692"/>
      <c r="Q1708" s="692"/>
      <c r="R1708" s="692"/>
      <c r="S1708" s="692"/>
      <c r="T1708" s="692"/>
      <c r="U1708" s="692"/>
      <c r="V1708" s="692"/>
      <c r="W1708" s="692"/>
      <c r="X1708" s="692"/>
      <c r="Y1708" s="692"/>
      <c r="Z1708" s="692"/>
    </row>
    <row r="1709" spans="1:26" ht="25" customHeight="1">
      <c r="A1709" s="692"/>
      <c r="B1709" s="692"/>
      <c r="C1709" s="692"/>
      <c r="D1709" s="692"/>
      <c r="E1709" s="692"/>
      <c r="F1709" s="692"/>
      <c r="G1709" s="692"/>
      <c r="H1709" s="692"/>
      <c r="I1709" s="692"/>
      <c r="J1709" s="692"/>
      <c r="K1709" s="692"/>
      <c r="L1709" s="692"/>
      <c r="M1709" s="692"/>
      <c r="N1709" s="692"/>
      <c r="O1709" s="692"/>
      <c r="P1709" s="692"/>
      <c r="Q1709" s="692"/>
      <c r="R1709" s="692"/>
      <c r="S1709" s="692"/>
      <c r="T1709" s="692"/>
      <c r="U1709" s="692"/>
      <c r="V1709" s="692"/>
      <c r="W1709" s="692"/>
      <c r="X1709" s="692"/>
      <c r="Y1709" s="692"/>
      <c r="Z1709" s="692"/>
    </row>
    <row r="1710" spans="1:26" ht="25" customHeight="1">
      <c r="A1710" s="692"/>
      <c r="B1710" s="692"/>
      <c r="C1710" s="692"/>
      <c r="D1710" s="692"/>
      <c r="E1710" s="692"/>
      <c r="F1710" s="692"/>
      <c r="G1710" s="692"/>
      <c r="H1710" s="692"/>
      <c r="I1710" s="692"/>
      <c r="J1710" s="692"/>
      <c r="K1710" s="692"/>
      <c r="L1710" s="692"/>
      <c r="M1710" s="692"/>
      <c r="N1710" s="692"/>
      <c r="O1710" s="692"/>
      <c r="P1710" s="692"/>
      <c r="Q1710" s="692"/>
      <c r="R1710" s="692"/>
      <c r="S1710" s="692"/>
      <c r="T1710" s="692"/>
      <c r="U1710" s="692"/>
      <c r="V1710" s="692"/>
      <c r="W1710" s="692"/>
      <c r="X1710" s="692"/>
      <c r="Y1710" s="692"/>
      <c r="Z1710" s="692"/>
    </row>
    <row r="1711" spans="1:26" ht="25" customHeight="1">
      <c r="A1711" s="692"/>
      <c r="B1711" s="692"/>
      <c r="C1711" s="692"/>
      <c r="D1711" s="692"/>
      <c r="E1711" s="692"/>
      <c r="F1711" s="692"/>
      <c r="G1711" s="692"/>
      <c r="H1711" s="692"/>
      <c r="I1711" s="692"/>
      <c r="J1711" s="692"/>
      <c r="K1711" s="692"/>
      <c r="L1711" s="692"/>
      <c r="M1711" s="692"/>
      <c r="N1711" s="692"/>
      <c r="O1711" s="692"/>
      <c r="P1711" s="692"/>
      <c r="Q1711" s="692"/>
      <c r="R1711" s="692"/>
      <c r="S1711" s="692"/>
      <c r="T1711" s="692"/>
      <c r="U1711" s="692"/>
      <c r="V1711" s="692"/>
      <c r="W1711" s="692"/>
      <c r="X1711" s="692"/>
      <c r="Y1711" s="692"/>
      <c r="Z1711" s="692"/>
    </row>
    <row r="1712" spans="1:26" ht="25" customHeight="1">
      <c r="A1712" s="692"/>
      <c r="B1712" s="692"/>
      <c r="C1712" s="692"/>
      <c r="D1712" s="692"/>
      <c r="E1712" s="692"/>
      <c r="F1712" s="692"/>
      <c r="G1712" s="692"/>
      <c r="H1712" s="692"/>
      <c r="I1712" s="692"/>
      <c r="J1712" s="692"/>
      <c r="K1712" s="692"/>
      <c r="L1712" s="692"/>
      <c r="M1712" s="692"/>
      <c r="N1712" s="692"/>
      <c r="O1712" s="692"/>
      <c r="P1712" s="692"/>
      <c r="Q1712" s="692"/>
      <c r="R1712" s="692"/>
      <c r="S1712" s="692"/>
      <c r="T1712" s="692"/>
      <c r="U1712" s="692"/>
      <c r="V1712" s="692"/>
      <c r="W1712" s="692"/>
      <c r="X1712" s="692"/>
      <c r="Y1712" s="692"/>
      <c r="Z1712" s="692"/>
    </row>
    <row r="1713" spans="1:26" ht="25" customHeight="1">
      <c r="A1713" s="692"/>
      <c r="B1713" s="692"/>
      <c r="C1713" s="692"/>
      <c r="D1713" s="692"/>
      <c r="E1713" s="692"/>
      <c r="F1713" s="692"/>
      <c r="G1713" s="692"/>
      <c r="H1713" s="692"/>
      <c r="I1713" s="692"/>
      <c r="J1713" s="692"/>
      <c r="K1713" s="692"/>
      <c r="L1713" s="692"/>
      <c r="M1713" s="692"/>
      <c r="N1713" s="692"/>
      <c r="O1713" s="692"/>
      <c r="P1713" s="692"/>
      <c r="Q1713" s="692"/>
      <c r="R1713" s="692"/>
      <c r="S1713" s="692"/>
      <c r="T1713" s="692"/>
      <c r="U1713" s="692"/>
      <c r="V1713" s="692"/>
      <c r="W1713" s="692"/>
      <c r="X1713" s="692"/>
      <c r="Y1713" s="692"/>
      <c r="Z1713" s="692"/>
    </row>
    <row r="1714" spans="1:26" ht="25" customHeight="1">
      <c r="A1714" s="692"/>
      <c r="B1714" s="692"/>
      <c r="C1714" s="692"/>
      <c r="D1714" s="692"/>
      <c r="E1714" s="692"/>
      <c r="F1714" s="692"/>
      <c r="G1714" s="692"/>
      <c r="H1714" s="692"/>
      <c r="I1714" s="692"/>
      <c r="J1714" s="692"/>
      <c r="K1714" s="692"/>
      <c r="L1714" s="692"/>
      <c r="M1714" s="692"/>
      <c r="N1714" s="692"/>
      <c r="O1714" s="692"/>
      <c r="P1714" s="692"/>
      <c r="Q1714" s="692"/>
      <c r="R1714" s="692"/>
      <c r="S1714" s="692"/>
      <c r="T1714" s="692"/>
      <c r="U1714" s="692"/>
      <c r="V1714" s="692"/>
      <c r="W1714" s="692"/>
      <c r="X1714" s="692"/>
      <c r="Y1714" s="692"/>
      <c r="Z1714" s="692"/>
    </row>
    <row r="1715" spans="1:26" ht="25" customHeight="1">
      <c r="A1715" s="692"/>
      <c r="B1715" s="692"/>
      <c r="C1715" s="692"/>
      <c r="D1715" s="692"/>
      <c r="E1715" s="692"/>
      <c r="F1715" s="692"/>
      <c r="G1715" s="692"/>
      <c r="H1715" s="692"/>
      <c r="I1715" s="692"/>
      <c r="J1715" s="692"/>
      <c r="K1715" s="692"/>
      <c r="L1715" s="692"/>
      <c r="M1715" s="692"/>
      <c r="N1715" s="692"/>
      <c r="O1715" s="692"/>
      <c r="P1715" s="692"/>
      <c r="Q1715" s="692"/>
      <c r="R1715" s="692"/>
      <c r="S1715" s="692"/>
      <c r="T1715" s="692"/>
      <c r="U1715" s="692"/>
      <c r="V1715" s="692"/>
      <c r="W1715" s="692"/>
      <c r="X1715" s="692"/>
      <c r="Y1715" s="692"/>
      <c r="Z1715" s="692"/>
    </row>
    <row r="1716" spans="1:26" ht="25" customHeight="1">
      <c r="A1716" s="692"/>
      <c r="B1716" s="692"/>
      <c r="C1716" s="692"/>
      <c r="D1716" s="692"/>
      <c r="E1716" s="692"/>
      <c r="F1716" s="692"/>
      <c r="G1716" s="692"/>
      <c r="H1716" s="692"/>
      <c r="I1716" s="692"/>
      <c r="J1716" s="692"/>
      <c r="K1716" s="692"/>
      <c r="L1716" s="692"/>
      <c r="M1716" s="692"/>
      <c r="N1716" s="692"/>
      <c r="O1716" s="692"/>
      <c r="P1716" s="692"/>
      <c r="Q1716" s="692"/>
      <c r="R1716" s="692"/>
      <c r="S1716" s="692"/>
      <c r="T1716" s="692"/>
      <c r="U1716" s="692"/>
      <c r="V1716" s="692"/>
      <c r="W1716" s="692"/>
      <c r="X1716" s="692"/>
      <c r="Y1716" s="692"/>
      <c r="Z1716" s="692"/>
    </row>
    <row r="1717" spans="1:26" ht="25" customHeight="1">
      <c r="A1717" s="692"/>
      <c r="B1717" s="692"/>
      <c r="C1717" s="692"/>
      <c r="D1717" s="692"/>
      <c r="E1717" s="692"/>
      <c r="F1717" s="692"/>
      <c r="G1717" s="692"/>
      <c r="H1717" s="692"/>
      <c r="I1717" s="692"/>
      <c r="J1717" s="692"/>
      <c r="K1717" s="692"/>
      <c r="L1717" s="692"/>
      <c r="M1717" s="692"/>
      <c r="N1717" s="692"/>
      <c r="O1717" s="692"/>
      <c r="P1717" s="692"/>
      <c r="Q1717" s="692"/>
      <c r="R1717" s="692"/>
      <c r="S1717" s="692"/>
      <c r="T1717" s="692"/>
      <c r="U1717" s="692"/>
      <c r="V1717" s="692"/>
      <c r="W1717" s="692"/>
      <c r="X1717" s="692"/>
      <c r="Y1717" s="692"/>
      <c r="Z1717" s="692"/>
    </row>
    <row r="1718" spans="1:26" ht="25" customHeight="1">
      <c r="A1718" s="692"/>
      <c r="B1718" s="692"/>
      <c r="C1718" s="692"/>
      <c r="D1718" s="692"/>
      <c r="E1718" s="692"/>
      <c r="F1718" s="692"/>
      <c r="G1718" s="692"/>
      <c r="H1718" s="692"/>
      <c r="I1718" s="692"/>
      <c r="J1718" s="692"/>
      <c r="K1718" s="692"/>
      <c r="L1718" s="692"/>
      <c r="M1718" s="692"/>
      <c r="N1718" s="692"/>
      <c r="O1718" s="692"/>
      <c r="P1718" s="692"/>
      <c r="Q1718" s="692"/>
      <c r="R1718" s="692"/>
      <c r="S1718" s="692"/>
      <c r="T1718" s="692"/>
      <c r="U1718" s="692"/>
      <c r="V1718" s="692"/>
      <c r="W1718" s="692"/>
      <c r="X1718" s="692"/>
      <c r="Y1718" s="692"/>
      <c r="Z1718" s="692"/>
    </row>
    <row r="1719" spans="1:26" ht="25" customHeight="1">
      <c r="A1719" s="692"/>
      <c r="B1719" s="692"/>
      <c r="C1719" s="692"/>
      <c r="D1719" s="692"/>
      <c r="E1719" s="692"/>
      <c r="F1719" s="692"/>
      <c r="G1719" s="692"/>
      <c r="H1719" s="692"/>
      <c r="I1719" s="692"/>
      <c r="J1719" s="692"/>
      <c r="K1719" s="692"/>
      <c r="L1719" s="692"/>
      <c r="M1719" s="692"/>
      <c r="N1719" s="692"/>
      <c r="O1719" s="692"/>
      <c r="P1719" s="692"/>
      <c r="Q1719" s="692"/>
      <c r="R1719" s="692"/>
      <c r="S1719" s="692"/>
      <c r="T1719" s="692"/>
      <c r="U1719" s="692"/>
      <c r="V1719" s="692"/>
      <c r="W1719" s="692"/>
      <c r="X1719" s="692"/>
      <c r="Y1719" s="692"/>
      <c r="Z1719" s="692"/>
    </row>
    <row r="1720" spans="1:26" ht="25" customHeight="1">
      <c r="A1720" s="692"/>
      <c r="B1720" s="692"/>
      <c r="C1720" s="692"/>
      <c r="D1720" s="692"/>
      <c r="E1720" s="692"/>
      <c r="F1720" s="692"/>
      <c r="G1720" s="692"/>
      <c r="H1720" s="692"/>
      <c r="I1720" s="692"/>
      <c r="J1720" s="692"/>
      <c r="K1720" s="692"/>
      <c r="L1720" s="692"/>
      <c r="M1720" s="692"/>
      <c r="N1720" s="692"/>
      <c r="O1720" s="692"/>
      <c r="P1720" s="692"/>
      <c r="Q1720" s="692"/>
      <c r="R1720" s="692"/>
      <c r="S1720" s="692"/>
      <c r="T1720" s="692"/>
      <c r="U1720" s="692"/>
      <c r="V1720" s="692"/>
      <c r="W1720" s="692"/>
      <c r="X1720" s="692"/>
      <c r="Y1720" s="692"/>
      <c r="Z1720" s="692"/>
    </row>
    <row r="1721" spans="1:26" ht="25" customHeight="1">
      <c r="A1721" s="692"/>
      <c r="B1721" s="692"/>
      <c r="C1721" s="692"/>
      <c r="D1721" s="692"/>
      <c r="E1721" s="692"/>
      <c r="F1721" s="692"/>
      <c r="G1721" s="692"/>
      <c r="H1721" s="692"/>
      <c r="I1721" s="692"/>
      <c r="J1721" s="692"/>
      <c r="K1721" s="692"/>
      <c r="L1721" s="692"/>
      <c r="M1721" s="692"/>
      <c r="N1721" s="692"/>
      <c r="O1721" s="692"/>
      <c r="P1721" s="692"/>
      <c r="Q1721" s="692"/>
      <c r="R1721" s="692"/>
      <c r="S1721" s="692"/>
      <c r="T1721" s="692"/>
      <c r="U1721" s="692"/>
      <c r="V1721" s="692"/>
      <c r="W1721" s="692"/>
      <c r="X1721" s="692"/>
      <c r="Y1721" s="692"/>
      <c r="Z1721" s="692"/>
    </row>
    <row r="1722" spans="1:26" ht="25" customHeight="1">
      <c r="A1722" s="692"/>
      <c r="B1722" s="692"/>
      <c r="C1722" s="692"/>
      <c r="D1722" s="692"/>
      <c r="E1722" s="692"/>
      <c r="F1722" s="692"/>
      <c r="G1722" s="692"/>
      <c r="H1722" s="692"/>
      <c r="I1722" s="692"/>
      <c r="J1722" s="692"/>
      <c r="K1722" s="692"/>
      <c r="L1722" s="692"/>
      <c r="M1722" s="692"/>
      <c r="N1722" s="692"/>
      <c r="O1722" s="692"/>
      <c r="P1722" s="692"/>
      <c r="Q1722" s="692"/>
      <c r="R1722" s="692"/>
      <c r="S1722" s="692"/>
      <c r="T1722" s="692"/>
      <c r="U1722" s="692"/>
      <c r="V1722" s="692"/>
      <c r="W1722" s="692"/>
      <c r="X1722" s="692"/>
      <c r="Y1722" s="692"/>
      <c r="Z1722" s="692"/>
    </row>
    <row r="1723" spans="1:26" ht="25" customHeight="1">
      <c r="A1723" s="692"/>
      <c r="B1723" s="692"/>
      <c r="C1723" s="692"/>
      <c r="D1723" s="692"/>
      <c r="E1723" s="692"/>
      <c r="F1723" s="692"/>
      <c r="G1723" s="692"/>
      <c r="H1723" s="692"/>
      <c r="I1723" s="692"/>
      <c r="J1723" s="692"/>
      <c r="K1723" s="692"/>
      <c r="L1723" s="692"/>
      <c r="M1723" s="692"/>
      <c r="N1723" s="692"/>
      <c r="O1723" s="692"/>
      <c r="P1723" s="692"/>
      <c r="Q1723" s="692"/>
      <c r="R1723" s="692"/>
      <c r="S1723" s="692"/>
      <c r="T1723" s="692"/>
      <c r="U1723" s="692"/>
      <c r="V1723" s="692"/>
      <c r="W1723" s="692"/>
      <c r="X1723" s="692"/>
      <c r="Y1723" s="692"/>
      <c r="Z1723" s="692"/>
    </row>
    <row r="1724" spans="1:26" ht="25" customHeight="1">
      <c r="A1724" s="692"/>
      <c r="B1724" s="692"/>
      <c r="C1724" s="692"/>
      <c r="D1724" s="692"/>
      <c r="E1724" s="692"/>
      <c r="F1724" s="692"/>
      <c r="G1724" s="692"/>
      <c r="H1724" s="692"/>
      <c r="I1724" s="692"/>
      <c r="J1724" s="692"/>
      <c r="K1724" s="692"/>
      <c r="L1724" s="692"/>
      <c r="M1724" s="692"/>
      <c r="N1724" s="692"/>
      <c r="O1724" s="692"/>
      <c r="P1724" s="692"/>
      <c r="Q1724" s="692"/>
      <c r="R1724" s="692"/>
      <c r="S1724" s="692"/>
      <c r="T1724" s="692"/>
      <c r="U1724" s="692"/>
      <c r="V1724" s="692"/>
      <c r="W1724" s="692"/>
      <c r="X1724" s="692"/>
      <c r="Y1724" s="692"/>
      <c r="Z1724" s="692"/>
    </row>
    <row r="1725" spans="1:26" ht="25" customHeight="1">
      <c r="A1725" s="692"/>
      <c r="B1725" s="692"/>
      <c r="C1725" s="692"/>
      <c r="D1725" s="692"/>
      <c r="E1725" s="692"/>
      <c r="F1725" s="692"/>
      <c r="G1725" s="692"/>
      <c r="H1725" s="692"/>
      <c r="I1725" s="692"/>
      <c r="J1725" s="692"/>
      <c r="K1725" s="692"/>
      <c r="L1725" s="692"/>
      <c r="M1725" s="692"/>
      <c r="N1725" s="692"/>
      <c r="O1725" s="692"/>
      <c r="P1725" s="692"/>
      <c r="Q1725" s="692"/>
      <c r="R1725" s="692"/>
      <c r="S1725" s="692"/>
      <c r="T1725" s="692"/>
      <c r="U1725" s="692"/>
      <c r="V1725" s="692"/>
      <c r="W1725" s="692"/>
      <c r="X1725" s="692"/>
      <c r="Y1725" s="692"/>
      <c r="Z1725" s="692"/>
    </row>
    <row r="1726" spans="1:26" ht="25" customHeight="1">
      <c r="A1726" s="692"/>
      <c r="B1726" s="692"/>
      <c r="C1726" s="692"/>
      <c r="D1726" s="692"/>
      <c r="E1726" s="692"/>
      <c r="F1726" s="692"/>
      <c r="G1726" s="692"/>
      <c r="H1726" s="692"/>
      <c r="I1726" s="692"/>
      <c r="J1726" s="692"/>
      <c r="K1726" s="692"/>
      <c r="L1726" s="692"/>
      <c r="M1726" s="692"/>
      <c r="N1726" s="692"/>
      <c r="O1726" s="692"/>
      <c r="P1726" s="692"/>
      <c r="Q1726" s="692"/>
      <c r="R1726" s="692"/>
      <c r="S1726" s="692"/>
      <c r="T1726" s="692"/>
      <c r="U1726" s="692"/>
      <c r="V1726" s="692"/>
      <c r="W1726" s="692"/>
      <c r="X1726" s="692"/>
      <c r="Y1726" s="692"/>
      <c r="Z1726" s="692"/>
    </row>
    <row r="1727" spans="1:26" ht="25" customHeight="1">
      <c r="A1727" s="692"/>
      <c r="B1727" s="692"/>
      <c r="C1727" s="692"/>
      <c r="D1727" s="692"/>
      <c r="E1727" s="692"/>
      <c r="F1727" s="692"/>
      <c r="G1727" s="692"/>
      <c r="H1727" s="692"/>
      <c r="I1727" s="692"/>
      <c r="J1727" s="692"/>
      <c r="K1727" s="692"/>
      <c r="L1727" s="692"/>
      <c r="M1727" s="692"/>
      <c r="N1727" s="692"/>
      <c r="O1727" s="692"/>
      <c r="P1727" s="692"/>
      <c r="Q1727" s="692"/>
      <c r="R1727" s="692"/>
      <c r="S1727" s="692"/>
      <c r="T1727" s="692"/>
      <c r="U1727" s="692"/>
      <c r="V1727" s="692"/>
      <c r="W1727" s="692"/>
      <c r="X1727" s="692"/>
      <c r="Y1727" s="692"/>
      <c r="Z1727" s="692"/>
    </row>
    <row r="1728" spans="1:26" ht="25" customHeight="1">
      <c r="A1728" s="692"/>
      <c r="B1728" s="692"/>
      <c r="C1728" s="692"/>
      <c r="D1728" s="692"/>
      <c r="E1728" s="692"/>
      <c r="F1728" s="692"/>
      <c r="G1728" s="692"/>
      <c r="H1728" s="692"/>
      <c r="I1728" s="692"/>
      <c r="J1728" s="692"/>
      <c r="K1728" s="692"/>
      <c r="L1728" s="692"/>
      <c r="M1728" s="692"/>
      <c r="N1728" s="692"/>
      <c r="O1728" s="692"/>
      <c r="P1728" s="692"/>
      <c r="Q1728" s="692"/>
      <c r="R1728" s="692"/>
      <c r="S1728" s="692"/>
      <c r="T1728" s="692"/>
      <c r="U1728" s="692"/>
      <c r="V1728" s="692"/>
      <c r="W1728" s="692"/>
      <c r="X1728" s="692"/>
      <c r="Y1728" s="692"/>
      <c r="Z1728" s="692"/>
    </row>
    <row r="1729" spans="1:26" ht="25" customHeight="1">
      <c r="A1729" s="692"/>
      <c r="B1729" s="692"/>
      <c r="C1729" s="692"/>
      <c r="D1729" s="692"/>
      <c r="E1729" s="692"/>
      <c r="F1729" s="692"/>
      <c r="G1729" s="692"/>
      <c r="H1729" s="692"/>
      <c r="I1729" s="692"/>
      <c r="J1729" s="692"/>
      <c r="K1729" s="692"/>
      <c r="L1729" s="692"/>
      <c r="M1729" s="692"/>
      <c r="N1729" s="692"/>
      <c r="O1729" s="692"/>
      <c r="P1729" s="692"/>
      <c r="Q1729" s="692"/>
      <c r="R1729" s="692"/>
      <c r="S1729" s="692"/>
      <c r="T1729" s="692"/>
      <c r="U1729" s="692"/>
      <c r="V1729" s="692"/>
      <c r="W1729" s="692"/>
      <c r="X1729" s="692"/>
      <c r="Y1729" s="692"/>
      <c r="Z1729" s="692"/>
    </row>
    <row r="1730" spans="1:26" ht="25" customHeight="1">
      <c r="A1730" s="692"/>
      <c r="B1730" s="692"/>
      <c r="C1730" s="692"/>
      <c r="D1730" s="692"/>
      <c r="E1730" s="692"/>
      <c r="F1730" s="692"/>
      <c r="G1730" s="692"/>
      <c r="H1730" s="692"/>
      <c r="I1730" s="692"/>
      <c r="J1730" s="692"/>
      <c r="K1730" s="692"/>
      <c r="L1730" s="692"/>
      <c r="M1730" s="692"/>
      <c r="N1730" s="692"/>
      <c r="O1730" s="692"/>
      <c r="P1730" s="692"/>
      <c r="Q1730" s="692"/>
      <c r="R1730" s="692"/>
      <c r="S1730" s="692"/>
      <c r="T1730" s="692"/>
      <c r="U1730" s="692"/>
      <c r="V1730" s="692"/>
      <c r="W1730" s="692"/>
      <c r="X1730" s="692"/>
      <c r="Y1730" s="692"/>
      <c r="Z1730" s="692"/>
    </row>
    <row r="1731" spans="1:26" ht="25" customHeight="1">
      <c r="A1731" s="692"/>
      <c r="B1731" s="692"/>
      <c r="C1731" s="692"/>
      <c r="D1731" s="692"/>
      <c r="E1731" s="692"/>
      <c r="F1731" s="692"/>
      <c r="G1731" s="692"/>
      <c r="H1731" s="692"/>
      <c r="I1731" s="692"/>
      <c r="J1731" s="692"/>
      <c r="K1731" s="692"/>
      <c r="L1731" s="692"/>
      <c r="M1731" s="692"/>
      <c r="N1731" s="692"/>
      <c r="O1731" s="692"/>
      <c r="P1731" s="692"/>
      <c r="Q1731" s="692"/>
      <c r="R1731" s="692"/>
      <c r="S1731" s="692"/>
      <c r="T1731" s="692"/>
      <c r="U1731" s="692"/>
      <c r="V1731" s="692"/>
      <c r="W1731" s="692"/>
      <c r="X1731" s="692"/>
      <c r="Y1731" s="692"/>
      <c r="Z1731" s="692"/>
    </row>
    <row r="1732" spans="1:26" ht="25" customHeight="1">
      <c r="A1732" s="692"/>
      <c r="B1732" s="692"/>
      <c r="C1732" s="692"/>
      <c r="D1732" s="692"/>
      <c r="E1732" s="692"/>
      <c r="F1732" s="692"/>
      <c r="G1732" s="692"/>
      <c r="H1732" s="692"/>
      <c r="I1732" s="692"/>
      <c r="J1732" s="692"/>
      <c r="K1732" s="692"/>
      <c r="L1732" s="692"/>
      <c r="M1732" s="692"/>
      <c r="N1732" s="692"/>
      <c r="O1732" s="692"/>
      <c r="P1732" s="692"/>
      <c r="Q1732" s="692"/>
      <c r="R1732" s="692"/>
      <c r="S1732" s="692"/>
      <c r="T1732" s="692"/>
      <c r="U1732" s="692"/>
      <c r="V1732" s="692"/>
      <c r="W1732" s="692"/>
      <c r="X1732" s="692"/>
      <c r="Y1732" s="692"/>
      <c r="Z1732" s="692"/>
    </row>
    <row r="1733" spans="1:26" ht="25" customHeight="1">
      <c r="A1733" s="692"/>
      <c r="B1733" s="692"/>
      <c r="C1733" s="692"/>
      <c r="D1733" s="692"/>
      <c r="E1733" s="692"/>
      <c r="F1733" s="692"/>
      <c r="G1733" s="692"/>
      <c r="H1733" s="692"/>
      <c r="I1733" s="692"/>
      <c r="J1733" s="692"/>
      <c r="K1733" s="692"/>
      <c r="L1733" s="692"/>
      <c r="M1733" s="692"/>
      <c r="N1733" s="692"/>
      <c r="O1733" s="692"/>
      <c r="P1733" s="692"/>
      <c r="Q1733" s="692"/>
      <c r="R1733" s="692"/>
      <c r="S1733" s="692"/>
      <c r="T1733" s="692"/>
      <c r="U1733" s="692"/>
      <c r="V1733" s="692"/>
      <c r="W1733" s="692"/>
      <c r="X1733" s="692"/>
      <c r="Y1733" s="692"/>
      <c r="Z1733" s="692"/>
    </row>
    <row r="1734" spans="1:26" ht="25" customHeight="1">
      <c r="A1734" s="692"/>
      <c r="B1734" s="692"/>
      <c r="C1734" s="692"/>
      <c r="D1734" s="692"/>
      <c r="E1734" s="692"/>
      <c r="F1734" s="692"/>
      <c r="G1734" s="692"/>
      <c r="H1734" s="692"/>
      <c r="I1734" s="692"/>
      <c r="J1734" s="692"/>
      <c r="K1734" s="692"/>
      <c r="L1734" s="692"/>
      <c r="M1734" s="692"/>
      <c r="N1734" s="692"/>
      <c r="O1734" s="692"/>
      <c r="P1734" s="692"/>
      <c r="Q1734" s="692"/>
      <c r="R1734" s="692"/>
      <c r="S1734" s="692"/>
      <c r="T1734" s="692"/>
      <c r="U1734" s="692"/>
      <c r="V1734" s="692"/>
      <c r="W1734" s="692"/>
      <c r="X1734" s="692"/>
      <c r="Y1734" s="692"/>
      <c r="Z1734" s="692"/>
    </row>
    <row r="1735" spans="1:26" ht="25" customHeight="1">
      <c r="A1735" s="692"/>
      <c r="B1735" s="692"/>
      <c r="C1735" s="692"/>
      <c r="D1735" s="692"/>
      <c r="E1735" s="692"/>
      <c r="F1735" s="692"/>
      <c r="G1735" s="692"/>
      <c r="H1735" s="692"/>
      <c r="I1735" s="692"/>
      <c r="J1735" s="692"/>
      <c r="K1735" s="692"/>
      <c r="L1735" s="692"/>
      <c r="M1735" s="692"/>
      <c r="N1735" s="692"/>
      <c r="O1735" s="692"/>
      <c r="P1735" s="692"/>
      <c r="Q1735" s="692"/>
      <c r="R1735" s="692"/>
      <c r="S1735" s="692"/>
      <c r="T1735" s="692"/>
      <c r="U1735" s="692"/>
      <c r="V1735" s="692"/>
      <c r="W1735" s="692"/>
      <c r="X1735" s="692"/>
      <c r="Y1735" s="692"/>
      <c r="Z1735" s="692"/>
    </row>
    <row r="1736" spans="1:26" ht="25" customHeight="1">
      <c r="A1736" s="692"/>
      <c r="B1736" s="692"/>
      <c r="C1736" s="692"/>
      <c r="D1736" s="692"/>
      <c r="E1736" s="692"/>
      <c r="F1736" s="692"/>
      <c r="G1736" s="692"/>
      <c r="H1736" s="692"/>
      <c r="I1736" s="692"/>
      <c r="J1736" s="692"/>
      <c r="K1736" s="692"/>
      <c r="L1736" s="692"/>
      <c r="M1736" s="692"/>
      <c r="N1736" s="692"/>
      <c r="O1736" s="692"/>
      <c r="P1736" s="692"/>
      <c r="Q1736" s="692"/>
      <c r="R1736" s="692"/>
      <c r="S1736" s="692"/>
      <c r="T1736" s="692"/>
      <c r="U1736" s="692"/>
      <c r="V1736" s="692"/>
      <c r="W1736" s="692"/>
      <c r="X1736" s="692"/>
      <c r="Y1736" s="692"/>
      <c r="Z1736" s="692"/>
    </row>
    <row r="1737" spans="1:26" ht="25" customHeight="1">
      <c r="A1737" s="692"/>
      <c r="B1737" s="692"/>
      <c r="C1737" s="692"/>
      <c r="D1737" s="692"/>
      <c r="E1737" s="692"/>
      <c r="F1737" s="692"/>
      <c r="G1737" s="692"/>
      <c r="H1737" s="692"/>
      <c r="I1737" s="692"/>
      <c r="J1737" s="692"/>
      <c r="K1737" s="692"/>
      <c r="L1737" s="692"/>
      <c r="M1737" s="692"/>
      <c r="N1737" s="692"/>
      <c r="O1737" s="692"/>
      <c r="P1737" s="692"/>
      <c r="Q1737" s="692"/>
      <c r="R1737" s="692"/>
      <c r="S1737" s="692"/>
      <c r="T1737" s="692"/>
      <c r="U1737" s="692"/>
      <c r="V1737" s="692"/>
      <c r="W1737" s="692"/>
      <c r="X1737" s="692"/>
      <c r="Y1737" s="692"/>
      <c r="Z1737" s="692"/>
    </row>
    <row r="1738" spans="1:26" ht="25" customHeight="1">
      <c r="A1738" s="692"/>
      <c r="B1738" s="692"/>
      <c r="C1738" s="692"/>
      <c r="D1738" s="692"/>
      <c r="E1738" s="692"/>
      <c r="F1738" s="692"/>
      <c r="G1738" s="692"/>
      <c r="H1738" s="692"/>
      <c r="I1738" s="692"/>
      <c r="J1738" s="692"/>
      <c r="K1738" s="692"/>
      <c r="L1738" s="692"/>
      <c r="M1738" s="692"/>
      <c r="N1738" s="692"/>
      <c r="O1738" s="692"/>
      <c r="P1738" s="692"/>
      <c r="Q1738" s="692"/>
      <c r="R1738" s="692"/>
      <c r="S1738" s="692"/>
      <c r="T1738" s="692"/>
      <c r="U1738" s="692"/>
      <c r="V1738" s="692"/>
      <c r="W1738" s="692"/>
      <c r="X1738" s="692"/>
      <c r="Y1738" s="692"/>
      <c r="Z1738" s="692"/>
    </row>
    <row r="1739" spans="1:26" ht="25" customHeight="1">
      <c r="A1739" s="692"/>
      <c r="B1739" s="692"/>
      <c r="C1739" s="692"/>
      <c r="D1739" s="692"/>
      <c r="E1739" s="692"/>
      <c r="F1739" s="692"/>
      <c r="G1739" s="692"/>
      <c r="H1739" s="692"/>
      <c r="I1739" s="692"/>
      <c r="J1739" s="692"/>
      <c r="K1739" s="692"/>
      <c r="L1739" s="692"/>
      <c r="M1739" s="692"/>
      <c r="N1739" s="692"/>
      <c r="O1739" s="692"/>
      <c r="P1739" s="692"/>
      <c r="Q1739" s="692"/>
      <c r="R1739" s="692"/>
      <c r="S1739" s="692"/>
      <c r="T1739" s="692"/>
      <c r="U1739" s="692"/>
      <c r="V1739" s="692"/>
      <c r="W1739" s="692"/>
      <c r="X1739" s="692"/>
      <c r="Y1739" s="692"/>
      <c r="Z1739" s="692"/>
    </row>
    <row r="1740" spans="1:26" ht="25" customHeight="1">
      <c r="A1740" s="692"/>
      <c r="B1740" s="692"/>
      <c r="C1740" s="692"/>
      <c r="D1740" s="692"/>
      <c r="E1740" s="692"/>
      <c r="F1740" s="692"/>
      <c r="G1740" s="692"/>
      <c r="H1740" s="692"/>
      <c r="I1740" s="692"/>
      <c r="J1740" s="692"/>
      <c r="K1740" s="692"/>
      <c r="L1740" s="692"/>
      <c r="M1740" s="692"/>
      <c r="N1740" s="692"/>
      <c r="O1740" s="692"/>
      <c r="P1740" s="692"/>
      <c r="Q1740" s="692"/>
      <c r="R1740" s="692"/>
      <c r="S1740" s="692"/>
      <c r="T1740" s="692"/>
      <c r="U1740" s="692"/>
      <c r="V1740" s="692"/>
      <c r="W1740" s="692"/>
      <c r="X1740" s="692"/>
      <c r="Y1740" s="692"/>
      <c r="Z1740" s="692"/>
    </row>
    <row r="1741" spans="1:26" ht="25" customHeight="1">
      <c r="A1741" s="692"/>
      <c r="B1741" s="692"/>
      <c r="C1741" s="692"/>
      <c r="D1741" s="692"/>
      <c r="E1741" s="692"/>
      <c r="F1741" s="692"/>
      <c r="G1741" s="692"/>
      <c r="H1741" s="692"/>
      <c r="I1741" s="692"/>
      <c r="J1741" s="692"/>
      <c r="K1741" s="692"/>
      <c r="L1741" s="692"/>
      <c r="M1741" s="692"/>
      <c r="N1741" s="692"/>
      <c r="O1741" s="692"/>
      <c r="P1741" s="692"/>
      <c r="Q1741" s="692"/>
      <c r="R1741" s="692"/>
      <c r="S1741" s="692"/>
      <c r="T1741" s="692"/>
      <c r="U1741" s="692"/>
      <c r="V1741" s="692"/>
      <c r="W1741" s="692"/>
      <c r="X1741" s="692"/>
      <c r="Y1741" s="692"/>
      <c r="Z1741" s="692"/>
    </row>
    <row r="1742" spans="1:26" ht="25" customHeight="1">
      <c r="A1742" s="692"/>
      <c r="B1742" s="692"/>
      <c r="C1742" s="692"/>
      <c r="D1742" s="692"/>
      <c r="E1742" s="692"/>
      <c r="F1742" s="692"/>
      <c r="G1742" s="692"/>
      <c r="H1742" s="692"/>
      <c r="I1742" s="692"/>
      <c r="J1742" s="692"/>
      <c r="K1742" s="692"/>
      <c r="L1742" s="692"/>
      <c r="M1742" s="692"/>
      <c r="N1742" s="692"/>
      <c r="O1742" s="692"/>
      <c r="P1742" s="692"/>
      <c r="Q1742" s="692"/>
      <c r="R1742" s="692"/>
      <c r="S1742" s="692"/>
      <c r="T1742" s="692"/>
      <c r="U1742" s="692"/>
      <c r="V1742" s="692"/>
      <c r="W1742" s="692"/>
      <c r="X1742" s="692"/>
      <c r="Y1742" s="692"/>
      <c r="Z1742" s="692"/>
    </row>
    <row r="1743" spans="1:26" ht="25" customHeight="1">
      <c r="A1743" s="692"/>
      <c r="B1743" s="692"/>
      <c r="C1743" s="692"/>
      <c r="D1743" s="692"/>
      <c r="E1743" s="692"/>
      <c r="F1743" s="692"/>
      <c r="G1743" s="692"/>
      <c r="H1743" s="692"/>
      <c r="I1743" s="692"/>
      <c r="J1743" s="692"/>
      <c r="K1743" s="692"/>
      <c r="L1743" s="692"/>
      <c r="M1743" s="692"/>
      <c r="N1743" s="692"/>
      <c r="O1743" s="692"/>
      <c r="P1743" s="692"/>
      <c r="Q1743" s="692"/>
      <c r="R1743" s="692"/>
      <c r="S1743" s="692"/>
      <c r="T1743" s="692"/>
      <c r="U1743" s="692"/>
      <c r="V1743" s="692"/>
      <c r="W1743" s="692"/>
      <c r="X1743" s="692"/>
      <c r="Y1743" s="692"/>
      <c r="Z1743" s="692"/>
    </row>
    <row r="1744" spans="1:26" ht="25" customHeight="1">
      <c r="A1744" s="692"/>
      <c r="B1744" s="692"/>
      <c r="C1744" s="692"/>
      <c r="D1744" s="692"/>
      <c r="E1744" s="692"/>
      <c r="F1744" s="692"/>
      <c r="G1744" s="692"/>
      <c r="H1744" s="692"/>
      <c r="I1744" s="692"/>
      <c r="J1744" s="692"/>
      <c r="K1744" s="692"/>
      <c r="L1744" s="692"/>
      <c r="M1744" s="692"/>
      <c r="N1744" s="692"/>
      <c r="O1744" s="692"/>
      <c r="P1744" s="692"/>
      <c r="Q1744" s="692"/>
      <c r="R1744" s="692"/>
      <c r="S1744" s="692"/>
      <c r="T1744" s="692"/>
      <c r="U1744" s="692"/>
      <c r="V1744" s="692"/>
      <c r="W1744" s="692"/>
      <c r="X1744" s="692"/>
      <c r="Y1744" s="692"/>
      <c r="Z1744" s="692"/>
    </row>
    <row r="1745" spans="1:26" ht="25" customHeight="1">
      <c r="A1745" s="692"/>
      <c r="B1745" s="692"/>
      <c r="C1745" s="692"/>
      <c r="D1745" s="692"/>
      <c r="E1745" s="692"/>
      <c r="F1745" s="692"/>
      <c r="G1745" s="692"/>
      <c r="H1745" s="692"/>
      <c r="I1745" s="692"/>
      <c r="J1745" s="692"/>
      <c r="K1745" s="692"/>
      <c r="L1745" s="692"/>
      <c r="M1745" s="692"/>
      <c r="N1745" s="692"/>
      <c r="O1745" s="692"/>
      <c r="P1745" s="692"/>
      <c r="Q1745" s="692"/>
      <c r="R1745" s="692"/>
      <c r="S1745" s="692"/>
      <c r="T1745" s="692"/>
      <c r="U1745" s="692"/>
      <c r="V1745" s="692"/>
      <c r="W1745" s="692"/>
      <c r="X1745" s="692"/>
      <c r="Y1745" s="692"/>
      <c r="Z1745" s="692"/>
    </row>
    <row r="1746" spans="1:26" ht="25" customHeight="1">
      <c r="A1746" s="692"/>
      <c r="B1746" s="692"/>
      <c r="C1746" s="692"/>
      <c r="D1746" s="692"/>
      <c r="E1746" s="692"/>
      <c r="F1746" s="692"/>
      <c r="G1746" s="692"/>
      <c r="H1746" s="692"/>
      <c r="I1746" s="692"/>
      <c r="J1746" s="692"/>
      <c r="K1746" s="692"/>
      <c r="L1746" s="692"/>
      <c r="M1746" s="692"/>
      <c r="N1746" s="692"/>
      <c r="O1746" s="692"/>
      <c r="P1746" s="692"/>
      <c r="Q1746" s="692"/>
      <c r="R1746" s="692"/>
      <c r="S1746" s="692"/>
      <c r="T1746" s="692"/>
      <c r="U1746" s="692"/>
      <c r="V1746" s="692"/>
      <c r="W1746" s="692"/>
      <c r="X1746" s="692"/>
      <c r="Y1746" s="692"/>
      <c r="Z1746" s="692"/>
    </row>
    <row r="1747" spans="1:26" ht="25" customHeight="1">
      <c r="A1747" s="692"/>
      <c r="B1747" s="692"/>
      <c r="C1747" s="692"/>
      <c r="D1747" s="692"/>
      <c r="E1747" s="692"/>
      <c r="F1747" s="692"/>
      <c r="G1747" s="692"/>
      <c r="H1747" s="692"/>
      <c r="I1747" s="692"/>
      <c r="J1747" s="692"/>
      <c r="K1747" s="692"/>
      <c r="L1747" s="692"/>
      <c r="M1747" s="692"/>
      <c r="N1747" s="692"/>
      <c r="O1747" s="692"/>
      <c r="P1747" s="692"/>
      <c r="Q1747" s="692"/>
      <c r="R1747" s="692"/>
      <c r="S1747" s="692"/>
      <c r="T1747" s="692"/>
      <c r="U1747" s="692"/>
      <c r="V1747" s="692"/>
      <c r="W1747" s="692"/>
      <c r="X1747" s="692"/>
      <c r="Y1747" s="692"/>
      <c r="Z1747" s="692"/>
    </row>
    <row r="1748" spans="1:26" ht="25" customHeight="1">
      <c r="A1748" s="692"/>
      <c r="B1748" s="692"/>
      <c r="C1748" s="692"/>
      <c r="D1748" s="692"/>
      <c r="E1748" s="692"/>
      <c r="F1748" s="692"/>
      <c r="G1748" s="692"/>
      <c r="H1748" s="692"/>
      <c r="I1748" s="692"/>
      <c r="J1748" s="692"/>
      <c r="K1748" s="692"/>
      <c r="L1748" s="692"/>
      <c r="M1748" s="692"/>
      <c r="N1748" s="692"/>
      <c r="O1748" s="692"/>
      <c r="P1748" s="692"/>
      <c r="Q1748" s="692"/>
      <c r="R1748" s="692"/>
      <c r="S1748" s="692"/>
      <c r="T1748" s="692"/>
      <c r="U1748" s="692"/>
      <c r="V1748" s="692"/>
      <c r="W1748" s="692"/>
      <c r="X1748" s="692"/>
      <c r="Y1748" s="692"/>
      <c r="Z1748" s="692"/>
    </row>
    <row r="1749" spans="1:26" ht="25" customHeight="1">
      <c r="A1749" s="692"/>
      <c r="B1749" s="692"/>
      <c r="C1749" s="692"/>
      <c r="D1749" s="692"/>
      <c r="E1749" s="692"/>
      <c r="F1749" s="692"/>
      <c r="G1749" s="692"/>
      <c r="H1749" s="692"/>
      <c r="I1749" s="692"/>
      <c r="J1749" s="692"/>
      <c r="K1749" s="692"/>
      <c r="L1749" s="692"/>
      <c r="M1749" s="692"/>
      <c r="N1749" s="692"/>
      <c r="O1749" s="692"/>
      <c r="P1749" s="692"/>
      <c r="Q1749" s="692"/>
      <c r="R1749" s="692"/>
      <c r="S1749" s="692"/>
      <c r="T1749" s="692"/>
      <c r="U1749" s="692"/>
      <c r="V1749" s="692"/>
      <c r="W1749" s="692"/>
      <c r="X1749" s="692"/>
      <c r="Y1749" s="692"/>
      <c r="Z1749" s="692"/>
    </row>
    <row r="1750" spans="1:26" ht="25" customHeight="1">
      <c r="A1750" s="692"/>
      <c r="B1750" s="692"/>
      <c r="C1750" s="692"/>
      <c r="D1750" s="692"/>
      <c r="E1750" s="692"/>
      <c r="F1750" s="692"/>
      <c r="G1750" s="692"/>
      <c r="H1750" s="692"/>
      <c r="I1750" s="692"/>
      <c r="J1750" s="692"/>
      <c r="K1750" s="692"/>
      <c r="L1750" s="692"/>
      <c r="M1750" s="692"/>
      <c r="N1750" s="692"/>
      <c r="O1750" s="692"/>
      <c r="P1750" s="692"/>
      <c r="Q1750" s="692"/>
      <c r="R1750" s="692"/>
      <c r="S1750" s="692"/>
      <c r="T1750" s="692"/>
      <c r="U1750" s="692"/>
      <c r="V1750" s="692"/>
      <c r="W1750" s="692"/>
      <c r="X1750" s="692"/>
      <c r="Y1750" s="692"/>
      <c r="Z1750" s="692"/>
    </row>
    <row r="1751" spans="1:26" ht="25" customHeight="1">
      <c r="A1751" s="692"/>
      <c r="B1751" s="692"/>
      <c r="C1751" s="692"/>
      <c r="D1751" s="692"/>
      <c r="E1751" s="692"/>
      <c r="F1751" s="692"/>
      <c r="G1751" s="692"/>
      <c r="H1751" s="692"/>
      <c r="I1751" s="692"/>
      <c r="J1751" s="692"/>
      <c r="K1751" s="692"/>
      <c r="L1751" s="692"/>
      <c r="M1751" s="692"/>
      <c r="N1751" s="692"/>
      <c r="O1751" s="692"/>
      <c r="P1751" s="692"/>
      <c r="Q1751" s="692"/>
      <c r="R1751" s="692"/>
      <c r="S1751" s="692"/>
      <c r="T1751" s="692"/>
      <c r="U1751" s="692"/>
      <c r="V1751" s="692"/>
      <c r="W1751" s="692"/>
      <c r="X1751" s="692"/>
      <c r="Y1751" s="692"/>
      <c r="Z1751" s="692"/>
    </row>
    <row r="1752" spans="1:26" ht="25" customHeight="1">
      <c r="A1752" s="692"/>
      <c r="B1752" s="692"/>
      <c r="C1752" s="692"/>
      <c r="D1752" s="692"/>
      <c r="E1752" s="692"/>
      <c r="F1752" s="692"/>
      <c r="G1752" s="692"/>
      <c r="H1752" s="692"/>
      <c r="I1752" s="692"/>
      <c r="J1752" s="692"/>
      <c r="K1752" s="692"/>
      <c r="L1752" s="692"/>
      <c r="M1752" s="692"/>
      <c r="N1752" s="692"/>
      <c r="O1752" s="692"/>
      <c r="P1752" s="692"/>
      <c r="Q1752" s="692"/>
      <c r="R1752" s="692"/>
      <c r="S1752" s="692"/>
      <c r="T1752" s="692"/>
      <c r="U1752" s="692"/>
      <c r="V1752" s="692"/>
      <c r="W1752" s="692"/>
      <c r="X1752" s="692"/>
      <c r="Y1752" s="692"/>
      <c r="Z1752" s="692"/>
    </row>
    <row r="1753" spans="1:26" ht="25" customHeight="1">
      <c r="A1753" s="692"/>
      <c r="B1753" s="692"/>
      <c r="C1753" s="692"/>
      <c r="D1753" s="692"/>
      <c r="E1753" s="692"/>
      <c r="F1753" s="692"/>
      <c r="G1753" s="692"/>
      <c r="H1753" s="692"/>
      <c r="I1753" s="692"/>
      <c r="J1753" s="692"/>
      <c r="K1753" s="692"/>
      <c r="L1753" s="692"/>
      <c r="M1753" s="692"/>
      <c r="N1753" s="692"/>
      <c r="O1753" s="692"/>
      <c r="P1753" s="692"/>
      <c r="Q1753" s="692"/>
      <c r="R1753" s="692"/>
      <c r="S1753" s="692"/>
      <c r="T1753" s="692"/>
      <c r="U1753" s="692"/>
      <c r="V1753" s="692"/>
      <c r="W1753" s="692"/>
      <c r="X1753" s="692"/>
      <c r="Y1753" s="692"/>
      <c r="Z1753" s="692"/>
    </row>
    <row r="1754" spans="1:26" ht="25" customHeight="1">
      <c r="A1754" s="692"/>
      <c r="B1754" s="692"/>
      <c r="C1754" s="692"/>
      <c r="D1754" s="692"/>
      <c r="E1754" s="692"/>
      <c r="F1754" s="692"/>
      <c r="G1754" s="692"/>
      <c r="H1754" s="692"/>
      <c r="I1754" s="692"/>
      <c r="J1754" s="692"/>
      <c r="K1754" s="692"/>
      <c r="L1754" s="692"/>
      <c r="M1754" s="692"/>
      <c r="N1754" s="692"/>
      <c r="O1754" s="692"/>
      <c r="P1754" s="692"/>
      <c r="Q1754" s="692"/>
      <c r="R1754" s="692"/>
      <c r="S1754" s="692"/>
      <c r="T1754" s="692"/>
      <c r="U1754" s="692"/>
      <c r="V1754" s="692"/>
      <c r="W1754" s="692"/>
      <c r="X1754" s="692"/>
      <c r="Y1754" s="692"/>
      <c r="Z1754" s="692"/>
    </row>
    <row r="1755" spans="1:26" ht="25" customHeight="1">
      <c r="A1755" s="692"/>
      <c r="B1755" s="692"/>
      <c r="C1755" s="692"/>
      <c r="D1755" s="692"/>
      <c r="E1755" s="692"/>
      <c r="F1755" s="692"/>
      <c r="G1755" s="692"/>
      <c r="H1755" s="692"/>
      <c r="I1755" s="692"/>
      <c r="J1755" s="692"/>
      <c r="K1755" s="692"/>
      <c r="L1755" s="692"/>
      <c r="M1755" s="692"/>
      <c r="N1755" s="692"/>
      <c r="O1755" s="692"/>
      <c r="P1755" s="692"/>
      <c r="Q1755" s="692"/>
      <c r="R1755" s="692"/>
      <c r="S1755" s="692"/>
      <c r="T1755" s="692"/>
      <c r="U1755" s="692"/>
      <c r="V1755" s="692"/>
      <c r="W1755" s="692"/>
      <c r="X1755" s="692"/>
      <c r="Y1755" s="692"/>
      <c r="Z1755" s="692"/>
    </row>
    <row r="1756" spans="1:26" ht="25" customHeight="1">
      <c r="A1756" s="692"/>
      <c r="B1756" s="692"/>
      <c r="C1756" s="692"/>
      <c r="D1756" s="692"/>
      <c r="E1756" s="692"/>
      <c r="F1756" s="692"/>
      <c r="G1756" s="692"/>
      <c r="H1756" s="692"/>
      <c r="I1756" s="692"/>
      <c r="J1756" s="692"/>
      <c r="K1756" s="692"/>
      <c r="L1756" s="692"/>
      <c r="M1756" s="692"/>
      <c r="N1756" s="692"/>
      <c r="O1756" s="692"/>
      <c r="P1756" s="692"/>
      <c r="Q1756" s="692"/>
      <c r="R1756" s="692"/>
      <c r="S1756" s="692"/>
      <c r="T1756" s="692"/>
      <c r="U1756" s="692"/>
      <c r="V1756" s="692"/>
      <c r="W1756" s="692"/>
      <c r="X1756" s="692"/>
      <c r="Y1756" s="692"/>
      <c r="Z1756" s="692"/>
    </row>
    <row r="1757" spans="1:26" ht="25" customHeight="1">
      <c r="A1757" s="692"/>
      <c r="B1757" s="692"/>
      <c r="C1757" s="692"/>
      <c r="D1757" s="692"/>
      <c r="E1757" s="692"/>
      <c r="F1757" s="692"/>
      <c r="G1757" s="692"/>
      <c r="H1757" s="692"/>
      <c r="I1757" s="692"/>
      <c r="J1757" s="692"/>
      <c r="K1757" s="692"/>
      <c r="L1757" s="692"/>
      <c r="M1757" s="692"/>
      <c r="N1757" s="692"/>
      <c r="O1757" s="692"/>
      <c r="P1757" s="692"/>
      <c r="Q1757" s="692"/>
      <c r="R1757" s="692"/>
      <c r="S1757" s="692"/>
      <c r="T1757" s="692"/>
      <c r="U1757" s="692"/>
      <c r="V1757" s="692"/>
      <c r="W1757" s="692"/>
      <c r="X1757" s="692"/>
      <c r="Y1757" s="692"/>
      <c r="Z1757" s="692"/>
    </row>
    <row r="1758" spans="1:26" ht="25" customHeight="1">
      <c r="A1758" s="692"/>
      <c r="B1758" s="692"/>
      <c r="C1758" s="692"/>
      <c r="D1758" s="692"/>
      <c r="E1758" s="692"/>
      <c r="F1758" s="692"/>
      <c r="G1758" s="692"/>
      <c r="H1758" s="692"/>
      <c r="I1758" s="692"/>
      <c r="J1758" s="692"/>
      <c r="K1758" s="692"/>
      <c r="L1758" s="692"/>
      <c r="M1758" s="692"/>
      <c r="N1758" s="692"/>
      <c r="O1758" s="692"/>
      <c r="P1758" s="692"/>
      <c r="Q1758" s="692"/>
      <c r="R1758" s="692"/>
      <c r="S1758" s="692"/>
      <c r="T1758" s="692"/>
      <c r="U1758" s="692"/>
      <c r="V1758" s="692"/>
      <c r="W1758" s="692"/>
      <c r="X1758" s="692"/>
      <c r="Y1758" s="692"/>
      <c r="Z1758" s="692"/>
    </row>
    <row r="1759" spans="1:26" ht="25" customHeight="1">
      <c r="A1759" s="692"/>
      <c r="B1759" s="692"/>
      <c r="C1759" s="692"/>
      <c r="D1759" s="692"/>
      <c r="E1759" s="692"/>
      <c r="F1759" s="692"/>
      <c r="G1759" s="692"/>
      <c r="H1759" s="692"/>
      <c r="I1759" s="692"/>
      <c r="J1759" s="692"/>
      <c r="K1759" s="692"/>
      <c r="L1759" s="692"/>
      <c r="M1759" s="692"/>
      <c r="N1759" s="692"/>
      <c r="O1759" s="692"/>
      <c r="P1759" s="692"/>
      <c r="Q1759" s="692"/>
      <c r="R1759" s="692"/>
      <c r="S1759" s="692"/>
      <c r="T1759" s="692"/>
      <c r="U1759" s="692"/>
      <c r="V1759" s="692"/>
      <c r="W1759" s="692"/>
      <c r="X1759" s="692"/>
      <c r="Y1759" s="692"/>
      <c r="Z1759" s="692"/>
    </row>
    <row r="1760" spans="1:26" ht="25" customHeight="1">
      <c r="A1760" s="692"/>
      <c r="B1760" s="692"/>
      <c r="C1760" s="692"/>
      <c r="D1760" s="692"/>
      <c r="E1760" s="692"/>
      <c r="F1760" s="692"/>
      <c r="G1760" s="692"/>
      <c r="H1760" s="692"/>
      <c r="I1760" s="692"/>
      <c r="J1760" s="692"/>
      <c r="K1760" s="692"/>
      <c r="L1760" s="692"/>
      <c r="M1760" s="692"/>
      <c r="N1760" s="692"/>
      <c r="O1760" s="692"/>
      <c r="P1760" s="692"/>
      <c r="Q1760" s="692"/>
      <c r="R1760" s="692"/>
      <c r="S1760" s="692"/>
      <c r="T1760" s="692"/>
      <c r="U1760" s="692"/>
      <c r="V1760" s="692"/>
      <c r="W1760" s="692"/>
      <c r="X1760" s="692"/>
      <c r="Y1760" s="692"/>
      <c r="Z1760" s="692"/>
    </row>
    <row r="1761" spans="1:26" ht="25" customHeight="1">
      <c r="A1761" s="692"/>
      <c r="B1761" s="692"/>
      <c r="C1761" s="692"/>
      <c r="D1761" s="692"/>
      <c r="E1761" s="692"/>
      <c r="F1761" s="692"/>
      <c r="G1761" s="692"/>
      <c r="H1761" s="692"/>
      <c r="I1761" s="692"/>
      <c r="J1761" s="692"/>
      <c r="K1761" s="692"/>
      <c r="L1761" s="692"/>
      <c r="M1761" s="692"/>
      <c r="N1761" s="692"/>
      <c r="O1761" s="692"/>
      <c r="P1761" s="692"/>
      <c r="Q1761" s="692"/>
      <c r="R1761" s="692"/>
      <c r="S1761" s="692"/>
      <c r="T1761" s="692"/>
      <c r="U1761" s="692"/>
      <c r="V1761" s="692"/>
      <c r="W1761" s="692"/>
      <c r="X1761" s="692"/>
      <c r="Y1761" s="692"/>
      <c r="Z1761" s="692"/>
    </row>
    <row r="1762" spans="1:26" ht="25" customHeight="1">
      <c r="A1762" s="692"/>
      <c r="B1762" s="692"/>
      <c r="C1762" s="692"/>
      <c r="D1762" s="692"/>
      <c r="E1762" s="692"/>
      <c r="F1762" s="692"/>
      <c r="G1762" s="692"/>
      <c r="H1762" s="692"/>
      <c r="I1762" s="692"/>
      <c r="J1762" s="692"/>
      <c r="K1762" s="692"/>
      <c r="L1762" s="692"/>
      <c r="M1762" s="692"/>
      <c r="N1762" s="692"/>
      <c r="O1762" s="692"/>
      <c r="P1762" s="692"/>
      <c r="Q1762" s="692"/>
      <c r="R1762" s="692"/>
      <c r="S1762" s="692"/>
      <c r="T1762" s="692"/>
      <c r="U1762" s="692"/>
      <c r="V1762" s="692"/>
      <c r="W1762" s="692"/>
      <c r="X1762" s="692"/>
      <c r="Y1762" s="692"/>
      <c r="Z1762" s="692"/>
    </row>
    <row r="1763" spans="1:26" ht="25" customHeight="1">
      <c r="A1763" s="692"/>
      <c r="B1763" s="692"/>
      <c r="C1763" s="692"/>
      <c r="D1763" s="692"/>
      <c r="E1763" s="692"/>
      <c r="F1763" s="692"/>
      <c r="G1763" s="692"/>
      <c r="H1763" s="692"/>
      <c r="I1763" s="692"/>
      <c r="J1763" s="692"/>
      <c r="K1763" s="692"/>
      <c r="L1763" s="692"/>
      <c r="M1763" s="692"/>
      <c r="N1763" s="692"/>
      <c r="O1763" s="692"/>
      <c r="P1763" s="692"/>
      <c r="Q1763" s="692"/>
      <c r="R1763" s="692"/>
      <c r="S1763" s="692"/>
      <c r="T1763" s="692"/>
      <c r="U1763" s="692"/>
      <c r="V1763" s="692"/>
      <c r="W1763" s="692"/>
      <c r="X1763" s="692"/>
      <c r="Y1763" s="692"/>
      <c r="Z1763" s="692"/>
    </row>
    <row r="1764" spans="1:26" ht="25" customHeight="1">
      <c r="A1764" s="692"/>
      <c r="B1764" s="692"/>
      <c r="C1764" s="692"/>
      <c r="D1764" s="692"/>
      <c r="E1764" s="692"/>
      <c r="F1764" s="692"/>
      <c r="G1764" s="692"/>
      <c r="H1764" s="692"/>
      <c r="I1764" s="692"/>
      <c r="J1764" s="692"/>
      <c r="K1764" s="692"/>
      <c r="L1764" s="692"/>
      <c r="M1764" s="692"/>
      <c r="N1764" s="692"/>
      <c r="O1764" s="692"/>
      <c r="P1764" s="692"/>
      <c r="Q1764" s="692"/>
      <c r="R1764" s="692"/>
      <c r="S1764" s="692"/>
      <c r="T1764" s="692"/>
      <c r="U1764" s="692"/>
      <c r="V1764" s="692"/>
      <c r="W1764" s="692"/>
      <c r="X1764" s="692"/>
      <c r="Y1764" s="692"/>
      <c r="Z1764" s="692"/>
    </row>
    <row r="1765" spans="1:26" ht="25" customHeight="1">
      <c r="A1765" s="692"/>
      <c r="B1765" s="692"/>
      <c r="C1765" s="692"/>
      <c r="D1765" s="692"/>
      <c r="E1765" s="692"/>
      <c r="F1765" s="692"/>
      <c r="G1765" s="692"/>
      <c r="H1765" s="692"/>
      <c r="I1765" s="692"/>
      <c r="J1765" s="692"/>
      <c r="K1765" s="692"/>
      <c r="L1765" s="692"/>
      <c r="M1765" s="692"/>
      <c r="N1765" s="692"/>
      <c r="O1765" s="692"/>
      <c r="P1765" s="692"/>
      <c r="Q1765" s="692"/>
      <c r="R1765" s="692"/>
      <c r="S1765" s="692"/>
      <c r="T1765" s="692"/>
      <c r="U1765" s="692"/>
      <c r="V1765" s="692"/>
      <c r="W1765" s="692"/>
      <c r="X1765" s="692"/>
      <c r="Y1765" s="692"/>
      <c r="Z1765" s="692"/>
    </row>
    <row r="1766" spans="1:26" ht="25" customHeight="1">
      <c r="A1766" s="692"/>
      <c r="B1766" s="692"/>
      <c r="C1766" s="692"/>
      <c r="D1766" s="692"/>
      <c r="E1766" s="692"/>
      <c r="F1766" s="692"/>
      <c r="G1766" s="692"/>
      <c r="H1766" s="692"/>
      <c r="I1766" s="692"/>
      <c r="J1766" s="692"/>
      <c r="K1766" s="692"/>
      <c r="L1766" s="692"/>
      <c r="M1766" s="692"/>
      <c r="N1766" s="692"/>
      <c r="O1766" s="692"/>
      <c r="P1766" s="692"/>
      <c r="Q1766" s="692"/>
      <c r="R1766" s="692"/>
      <c r="S1766" s="692"/>
      <c r="T1766" s="692"/>
      <c r="U1766" s="692"/>
      <c r="V1766" s="692"/>
      <c r="W1766" s="692"/>
      <c r="X1766" s="692"/>
      <c r="Y1766" s="692"/>
      <c r="Z1766" s="692"/>
    </row>
    <row r="1767" spans="1:26" ht="25" customHeight="1">
      <c r="A1767" s="692"/>
      <c r="B1767" s="692"/>
      <c r="C1767" s="692"/>
      <c r="D1767" s="692"/>
      <c r="E1767" s="692"/>
      <c r="F1767" s="692"/>
      <c r="G1767" s="692"/>
      <c r="H1767" s="692"/>
      <c r="I1767" s="692"/>
      <c r="J1767" s="692"/>
      <c r="K1767" s="692"/>
      <c r="L1767" s="692"/>
      <c r="M1767" s="692"/>
      <c r="N1767" s="692"/>
      <c r="O1767" s="692"/>
      <c r="P1767" s="692"/>
      <c r="Q1767" s="692"/>
      <c r="R1767" s="692"/>
      <c r="S1767" s="692"/>
      <c r="T1767" s="692"/>
      <c r="U1767" s="692"/>
      <c r="V1767" s="692"/>
      <c r="W1767" s="692"/>
      <c r="X1767" s="692"/>
      <c r="Y1767" s="692"/>
      <c r="Z1767" s="692"/>
    </row>
    <row r="1768" spans="1:26" ht="25" customHeight="1">
      <c r="A1768" s="692"/>
      <c r="B1768" s="692"/>
      <c r="C1768" s="692"/>
      <c r="D1768" s="692"/>
      <c r="E1768" s="692"/>
      <c r="F1768" s="692"/>
      <c r="G1768" s="692"/>
      <c r="H1768" s="692"/>
      <c r="I1768" s="692"/>
      <c r="J1768" s="692"/>
      <c r="K1768" s="692"/>
      <c r="L1768" s="692"/>
      <c r="M1768" s="692"/>
      <c r="N1768" s="692"/>
      <c r="O1768" s="692"/>
      <c r="P1768" s="692"/>
      <c r="Q1768" s="692"/>
      <c r="R1768" s="692"/>
      <c r="S1768" s="692"/>
      <c r="T1768" s="692"/>
      <c r="U1768" s="692"/>
      <c r="V1768" s="692"/>
      <c r="W1768" s="692"/>
      <c r="X1768" s="692"/>
      <c r="Y1768" s="692"/>
      <c r="Z1768" s="692"/>
    </row>
    <row r="1769" spans="1:26" ht="25" customHeight="1">
      <c r="A1769" s="692"/>
      <c r="B1769" s="692"/>
      <c r="C1769" s="692"/>
      <c r="D1769" s="692"/>
      <c r="E1769" s="692"/>
      <c r="F1769" s="692"/>
      <c r="G1769" s="692"/>
      <c r="H1769" s="692"/>
      <c r="I1769" s="692"/>
      <c r="J1769" s="692"/>
      <c r="K1769" s="692"/>
      <c r="L1769" s="692"/>
      <c r="M1769" s="692"/>
      <c r="N1769" s="692"/>
      <c r="O1769" s="692"/>
      <c r="P1769" s="692"/>
      <c r="Q1769" s="692"/>
      <c r="R1769" s="692"/>
      <c r="S1769" s="692"/>
      <c r="T1769" s="692"/>
      <c r="U1769" s="692"/>
      <c r="V1769" s="692"/>
      <c r="W1769" s="692"/>
      <c r="X1769" s="692"/>
      <c r="Y1769" s="692"/>
      <c r="Z1769" s="692"/>
    </row>
    <row r="1770" spans="1:26" ht="25" customHeight="1">
      <c r="A1770" s="692"/>
      <c r="B1770" s="692"/>
      <c r="C1770" s="692"/>
      <c r="D1770" s="692"/>
      <c r="E1770" s="692"/>
      <c r="F1770" s="692"/>
      <c r="G1770" s="692"/>
      <c r="H1770" s="692"/>
      <c r="I1770" s="692"/>
      <c r="J1770" s="692"/>
      <c r="K1770" s="692"/>
      <c r="L1770" s="692"/>
      <c r="M1770" s="692"/>
      <c r="N1770" s="692"/>
      <c r="O1770" s="692"/>
      <c r="P1770" s="692"/>
      <c r="Q1770" s="692"/>
      <c r="R1770" s="692"/>
      <c r="S1770" s="692"/>
      <c r="T1770" s="692"/>
      <c r="U1770" s="692"/>
      <c r="V1770" s="692"/>
      <c r="W1770" s="692"/>
      <c r="X1770" s="692"/>
      <c r="Y1770" s="692"/>
      <c r="Z1770" s="692"/>
    </row>
    <row r="1771" spans="1:26" ht="25" customHeight="1">
      <c r="A1771" s="692"/>
      <c r="B1771" s="692"/>
      <c r="C1771" s="692"/>
      <c r="D1771" s="692"/>
      <c r="E1771" s="692"/>
      <c r="F1771" s="692"/>
      <c r="G1771" s="692"/>
      <c r="H1771" s="692"/>
      <c r="I1771" s="692"/>
      <c r="J1771" s="692"/>
      <c r="K1771" s="692"/>
      <c r="L1771" s="692"/>
      <c r="M1771" s="692"/>
      <c r="N1771" s="692"/>
      <c r="O1771" s="692"/>
      <c r="P1771" s="692"/>
      <c r="Q1771" s="692"/>
      <c r="R1771" s="692"/>
      <c r="S1771" s="692"/>
      <c r="T1771" s="692"/>
      <c r="U1771" s="692"/>
      <c r="V1771" s="692"/>
      <c r="W1771" s="692"/>
      <c r="X1771" s="692"/>
      <c r="Y1771" s="692"/>
      <c r="Z1771" s="692"/>
    </row>
    <row r="1772" spans="1:26" ht="25" customHeight="1">
      <c r="A1772" s="692"/>
      <c r="B1772" s="692"/>
      <c r="C1772" s="692"/>
      <c r="D1772" s="692"/>
      <c r="E1772" s="692"/>
      <c r="F1772" s="692"/>
      <c r="G1772" s="692"/>
      <c r="H1772" s="692"/>
      <c r="I1772" s="692"/>
      <c r="J1772" s="692"/>
      <c r="K1772" s="692"/>
      <c r="L1772" s="692"/>
      <c r="M1772" s="692"/>
      <c r="N1772" s="692"/>
      <c r="O1772" s="692"/>
      <c r="P1772" s="692"/>
      <c r="Q1772" s="692"/>
      <c r="R1772" s="692"/>
      <c r="S1772" s="692"/>
      <c r="T1772" s="692"/>
      <c r="U1772" s="692"/>
      <c r="V1772" s="692"/>
      <c r="W1772" s="692"/>
      <c r="X1772" s="692"/>
      <c r="Y1772" s="692"/>
      <c r="Z1772" s="692"/>
    </row>
    <row r="1773" spans="1:26" ht="25" customHeight="1">
      <c r="A1773" s="692"/>
      <c r="B1773" s="692"/>
      <c r="C1773" s="692"/>
      <c r="D1773" s="692"/>
      <c r="E1773" s="692"/>
      <c r="F1773" s="692"/>
      <c r="G1773" s="692"/>
      <c r="H1773" s="692"/>
      <c r="I1773" s="692"/>
      <c r="J1773" s="692"/>
      <c r="K1773" s="692"/>
      <c r="L1773" s="692"/>
      <c r="M1773" s="692"/>
      <c r="N1773" s="692"/>
      <c r="O1773" s="692"/>
      <c r="P1773" s="692"/>
      <c r="Q1773" s="692"/>
      <c r="R1773" s="692"/>
      <c r="S1773" s="692"/>
      <c r="T1773" s="692"/>
      <c r="U1773" s="692"/>
      <c r="V1773" s="692"/>
      <c r="W1773" s="692"/>
      <c r="X1773" s="692"/>
      <c r="Y1773" s="692"/>
      <c r="Z1773" s="692"/>
    </row>
    <row r="1774" spans="1:26" ht="25" customHeight="1">
      <c r="A1774" s="692"/>
      <c r="B1774" s="692"/>
      <c r="C1774" s="692"/>
      <c r="D1774" s="692"/>
      <c r="E1774" s="692"/>
      <c r="F1774" s="692"/>
      <c r="G1774" s="692"/>
      <c r="H1774" s="692"/>
      <c r="I1774" s="692"/>
      <c r="J1774" s="692"/>
      <c r="K1774" s="692"/>
      <c r="L1774" s="692"/>
      <c r="M1774" s="692"/>
      <c r="N1774" s="692"/>
      <c r="O1774" s="692"/>
      <c r="P1774" s="692"/>
      <c r="Q1774" s="692"/>
      <c r="R1774" s="692"/>
      <c r="S1774" s="692"/>
      <c r="T1774" s="692"/>
      <c r="U1774" s="692"/>
      <c r="V1774" s="692"/>
      <c r="W1774" s="692"/>
      <c r="X1774" s="692"/>
      <c r="Y1774" s="692"/>
      <c r="Z1774" s="692"/>
    </row>
    <row r="1775" spans="1:26" ht="25" customHeight="1">
      <c r="A1775" s="692"/>
      <c r="B1775" s="692"/>
      <c r="C1775" s="692"/>
      <c r="D1775" s="692"/>
      <c r="E1775" s="692"/>
      <c r="F1775" s="692"/>
      <c r="G1775" s="692"/>
      <c r="H1775" s="692"/>
      <c r="I1775" s="692"/>
      <c r="J1775" s="692"/>
      <c r="K1775" s="692"/>
      <c r="L1775" s="692"/>
      <c r="M1775" s="692"/>
      <c r="N1775" s="692"/>
      <c r="O1775" s="692"/>
      <c r="P1775" s="692"/>
      <c r="Q1775" s="692"/>
      <c r="R1775" s="692"/>
      <c r="S1775" s="692"/>
      <c r="T1775" s="692"/>
      <c r="U1775" s="692"/>
      <c r="V1775" s="692"/>
      <c r="W1775" s="692"/>
      <c r="X1775" s="692"/>
      <c r="Y1775" s="692"/>
      <c r="Z1775" s="692"/>
    </row>
    <row r="1776" spans="1:26" ht="25" customHeight="1">
      <c r="A1776" s="692"/>
      <c r="B1776" s="692"/>
      <c r="C1776" s="692"/>
      <c r="D1776" s="692"/>
      <c r="E1776" s="692"/>
      <c r="F1776" s="692"/>
      <c r="G1776" s="692"/>
      <c r="H1776" s="692"/>
      <c r="I1776" s="692"/>
      <c r="J1776" s="692"/>
      <c r="K1776" s="692"/>
      <c r="L1776" s="692"/>
      <c r="M1776" s="692"/>
      <c r="N1776" s="692"/>
      <c r="O1776" s="692"/>
      <c r="P1776" s="692"/>
      <c r="Q1776" s="692"/>
      <c r="R1776" s="692"/>
      <c r="S1776" s="692"/>
      <c r="T1776" s="692"/>
      <c r="U1776" s="692"/>
      <c r="V1776" s="692"/>
      <c r="W1776" s="692"/>
      <c r="X1776" s="692"/>
      <c r="Y1776" s="692"/>
      <c r="Z1776" s="692"/>
    </row>
    <row r="1777" spans="1:26" ht="25" customHeight="1">
      <c r="A1777" s="692"/>
      <c r="B1777" s="692"/>
      <c r="C1777" s="692"/>
      <c r="D1777" s="692"/>
      <c r="E1777" s="692"/>
      <c r="F1777" s="692"/>
      <c r="G1777" s="692"/>
      <c r="H1777" s="692"/>
      <c r="I1777" s="692"/>
      <c r="J1777" s="692"/>
      <c r="K1777" s="692"/>
      <c r="L1777" s="692"/>
      <c r="M1777" s="692"/>
      <c r="N1777" s="692"/>
      <c r="O1777" s="692"/>
      <c r="P1777" s="692"/>
      <c r="Q1777" s="692"/>
      <c r="R1777" s="692"/>
      <c r="S1777" s="692"/>
      <c r="T1777" s="692"/>
      <c r="U1777" s="692"/>
      <c r="V1777" s="692"/>
      <c r="W1777" s="692"/>
      <c r="X1777" s="692"/>
      <c r="Y1777" s="692"/>
      <c r="Z1777" s="692"/>
    </row>
    <row r="1778" spans="1:26" ht="25" customHeight="1">
      <c r="A1778" s="692"/>
      <c r="B1778" s="692"/>
      <c r="C1778" s="692"/>
      <c r="D1778" s="692"/>
      <c r="E1778" s="692"/>
      <c r="F1778" s="692"/>
      <c r="G1778" s="692"/>
      <c r="H1778" s="692"/>
      <c r="I1778" s="692"/>
      <c r="J1778" s="692"/>
      <c r="K1778" s="692"/>
      <c r="L1778" s="692"/>
      <c r="M1778" s="692"/>
      <c r="N1778" s="692"/>
      <c r="O1778" s="692"/>
      <c r="P1778" s="692"/>
      <c r="Q1778" s="692"/>
      <c r="R1778" s="692"/>
      <c r="S1778" s="692"/>
      <c r="T1778" s="692"/>
      <c r="U1778" s="692"/>
      <c r="V1778" s="692"/>
      <c r="W1778" s="692"/>
      <c r="X1778" s="692"/>
      <c r="Y1778" s="692"/>
      <c r="Z1778" s="692"/>
    </row>
    <row r="1779" spans="1:26" ht="25" customHeight="1">
      <c r="A1779" s="692"/>
      <c r="B1779" s="692"/>
      <c r="C1779" s="692"/>
      <c r="D1779" s="692"/>
      <c r="E1779" s="692"/>
      <c r="F1779" s="692"/>
      <c r="G1779" s="692"/>
      <c r="H1779" s="692"/>
      <c r="I1779" s="692"/>
      <c r="J1779" s="692"/>
      <c r="K1779" s="692"/>
      <c r="L1779" s="692"/>
      <c r="M1779" s="692"/>
      <c r="N1779" s="692"/>
      <c r="O1779" s="692"/>
      <c r="P1779" s="692"/>
      <c r="Q1779" s="692"/>
      <c r="R1779" s="692"/>
      <c r="S1779" s="692"/>
      <c r="T1779" s="692"/>
      <c r="U1779" s="692"/>
      <c r="V1779" s="692"/>
      <c r="W1779" s="692"/>
      <c r="X1779" s="692"/>
      <c r="Y1779" s="692"/>
      <c r="Z1779" s="692"/>
    </row>
    <row r="1780" spans="1:26" ht="25" customHeight="1">
      <c r="A1780" s="692"/>
      <c r="B1780" s="692"/>
      <c r="C1780" s="692"/>
      <c r="D1780" s="692"/>
      <c r="E1780" s="692"/>
      <c r="F1780" s="692"/>
      <c r="G1780" s="692"/>
      <c r="H1780" s="692"/>
      <c r="I1780" s="692"/>
      <c r="J1780" s="692"/>
      <c r="K1780" s="692"/>
      <c r="L1780" s="692"/>
      <c r="M1780" s="692"/>
      <c r="N1780" s="692"/>
      <c r="O1780" s="692"/>
      <c r="P1780" s="692"/>
      <c r="Q1780" s="692"/>
      <c r="R1780" s="692"/>
      <c r="S1780" s="692"/>
      <c r="T1780" s="692"/>
      <c r="U1780" s="692"/>
      <c r="V1780" s="692"/>
      <c r="W1780" s="692"/>
      <c r="X1780" s="692"/>
      <c r="Y1780" s="692"/>
      <c r="Z1780" s="692"/>
    </row>
    <row r="1781" spans="1:26" ht="25" customHeight="1">
      <c r="A1781" s="692"/>
      <c r="B1781" s="692"/>
      <c r="C1781" s="692"/>
      <c r="D1781" s="692"/>
      <c r="E1781" s="692"/>
      <c r="F1781" s="692"/>
      <c r="G1781" s="692"/>
      <c r="H1781" s="692"/>
      <c r="I1781" s="692"/>
      <c r="J1781" s="692"/>
      <c r="K1781" s="692"/>
      <c r="L1781" s="692"/>
      <c r="M1781" s="692"/>
      <c r="N1781" s="692"/>
      <c r="O1781" s="692"/>
      <c r="P1781" s="692"/>
      <c r="Q1781" s="692"/>
      <c r="R1781" s="692"/>
      <c r="S1781" s="692"/>
      <c r="T1781" s="692"/>
      <c r="U1781" s="692"/>
      <c r="V1781" s="692"/>
      <c r="W1781" s="692"/>
      <c r="X1781" s="692"/>
      <c r="Y1781" s="692"/>
      <c r="Z1781" s="692"/>
    </row>
    <row r="1782" spans="1:26" ht="25" customHeight="1">
      <c r="A1782" s="692"/>
      <c r="B1782" s="692"/>
      <c r="C1782" s="692"/>
      <c r="D1782" s="692"/>
      <c r="E1782" s="692"/>
      <c r="F1782" s="692"/>
      <c r="G1782" s="692"/>
      <c r="H1782" s="692"/>
      <c r="I1782" s="692"/>
      <c r="J1782" s="692"/>
      <c r="K1782" s="692"/>
      <c r="L1782" s="692"/>
      <c r="M1782" s="692"/>
      <c r="N1782" s="692"/>
      <c r="O1782" s="692"/>
      <c r="P1782" s="692"/>
      <c r="Q1782" s="692"/>
      <c r="R1782" s="692"/>
      <c r="S1782" s="692"/>
      <c r="T1782" s="692"/>
      <c r="U1782" s="692"/>
      <c r="V1782" s="692"/>
      <c r="W1782" s="692"/>
      <c r="X1782" s="692"/>
      <c r="Y1782" s="692"/>
      <c r="Z1782" s="692"/>
    </row>
    <row r="1783" spans="1:26" ht="25" customHeight="1">
      <c r="A1783" s="692"/>
      <c r="B1783" s="692"/>
      <c r="C1783" s="692"/>
      <c r="D1783" s="692"/>
      <c r="E1783" s="692"/>
      <c r="F1783" s="692"/>
      <c r="G1783" s="692"/>
      <c r="H1783" s="692"/>
      <c r="I1783" s="692"/>
      <c r="J1783" s="692"/>
      <c r="K1783" s="692"/>
      <c r="L1783" s="692"/>
      <c r="M1783" s="692"/>
      <c r="N1783" s="692"/>
      <c r="O1783" s="692"/>
      <c r="P1783" s="692"/>
      <c r="Q1783" s="692"/>
      <c r="R1783" s="692"/>
      <c r="S1783" s="692"/>
      <c r="T1783" s="692"/>
      <c r="U1783" s="692"/>
      <c r="V1783" s="692"/>
      <c r="W1783" s="692"/>
      <c r="X1783" s="692"/>
      <c r="Y1783" s="692"/>
      <c r="Z1783" s="692"/>
    </row>
    <row r="1784" spans="1:26" ht="25" customHeight="1">
      <c r="A1784" s="692"/>
      <c r="B1784" s="692"/>
      <c r="C1784" s="692"/>
      <c r="D1784" s="692"/>
      <c r="E1784" s="692"/>
      <c r="F1784" s="692"/>
      <c r="G1784" s="692"/>
      <c r="H1784" s="692"/>
      <c r="I1784" s="692"/>
      <c r="J1784" s="692"/>
      <c r="K1784" s="692"/>
      <c r="L1784" s="692"/>
      <c r="M1784" s="692"/>
      <c r="N1784" s="692"/>
      <c r="O1784" s="692"/>
      <c r="P1784" s="692"/>
      <c r="Q1784" s="692"/>
      <c r="R1784" s="692"/>
      <c r="S1784" s="692"/>
      <c r="T1784" s="692"/>
      <c r="U1784" s="692"/>
      <c r="V1784" s="692"/>
      <c r="W1784" s="692"/>
      <c r="X1784" s="692"/>
      <c r="Y1784" s="692"/>
      <c r="Z1784" s="692"/>
    </row>
    <row r="1785" spans="1:26" ht="25" customHeight="1">
      <c r="A1785" s="692"/>
      <c r="B1785" s="692"/>
      <c r="C1785" s="692"/>
      <c r="D1785" s="692"/>
      <c r="E1785" s="692"/>
      <c r="F1785" s="692"/>
      <c r="G1785" s="692"/>
      <c r="H1785" s="692"/>
      <c r="I1785" s="692"/>
      <c r="J1785" s="692"/>
      <c r="K1785" s="692"/>
      <c r="L1785" s="692"/>
      <c r="M1785" s="692"/>
      <c r="N1785" s="692"/>
      <c r="O1785" s="692"/>
      <c r="P1785" s="692"/>
      <c r="Q1785" s="692"/>
      <c r="R1785" s="692"/>
      <c r="S1785" s="692"/>
      <c r="T1785" s="692"/>
      <c r="U1785" s="692"/>
      <c r="V1785" s="692"/>
      <c r="W1785" s="692"/>
      <c r="X1785" s="692"/>
      <c r="Y1785" s="692"/>
      <c r="Z1785" s="692"/>
    </row>
    <row r="1786" spans="1:26" ht="25" customHeight="1">
      <c r="A1786" s="692"/>
      <c r="B1786" s="692"/>
      <c r="C1786" s="692"/>
      <c r="D1786" s="692"/>
      <c r="E1786" s="692"/>
      <c r="F1786" s="692"/>
      <c r="G1786" s="692"/>
      <c r="H1786" s="692"/>
      <c r="I1786" s="692"/>
      <c r="J1786" s="692"/>
      <c r="K1786" s="692"/>
      <c r="L1786" s="692"/>
      <c r="M1786" s="692"/>
      <c r="N1786" s="692"/>
      <c r="O1786" s="692"/>
      <c r="P1786" s="692"/>
      <c r="Q1786" s="692"/>
      <c r="R1786" s="692"/>
      <c r="S1786" s="692"/>
      <c r="T1786" s="692"/>
      <c r="U1786" s="692"/>
      <c r="V1786" s="692"/>
      <c r="W1786" s="692"/>
      <c r="X1786" s="692"/>
      <c r="Y1786" s="692"/>
      <c r="Z1786" s="692"/>
    </row>
    <row r="1787" spans="1:26" ht="25" customHeight="1">
      <c r="A1787" s="692"/>
      <c r="B1787" s="692"/>
      <c r="C1787" s="692"/>
      <c r="D1787" s="692"/>
      <c r="E1787" s="692"/>
      <c r="F1787" s="692"/>
      <c r="G1787" s="692"/>
      <c r="H1787" s="692"/>
      <c r="I1787" s="692"/>
      <c r="J1787" s="692"/>
      <c r="K1787" s="692"/>
      <c r="L1787" s="692"/>
      <c r="M1787" s="692"/>
      <c r="N1787" s="692"/>
      <c r="O1787" s="692"/>
      <c r="P1787" s="692"/>
      <c r="Q1787" s="692"/>
      <c r="R1787" s="692"/>
      <c r="S1787" s="692"/>
      <c r="T1787" s="692"/>
      <c r="U1787" s="692"/>
      <c r="V1787" s="692"/>
      <c r="W1787" s="692"/>
      <c r="X1787" s="692"/>
      <c r="Y1787" s="692"/>
      <c r="Z1787" s="692"/>
    </row>
    <row r="1788" spans="1:26" ht="25" customHeight="1">
      <c r="A1788" s="692"/>
      <c r="B1788" s="692"/>
      <c r="C1788" s="692"/>
      <c r="D1788" s="692"/>
      <c r="E1788" s="692"/>
      <c r="F1788" s="692"/>
      <c r="G1788" s="692"/>
      <c r="H1788" s="692"/>
      <c r="I1788" s="692"/>
      <c r="J1788" s="692"/>
      <c r="K1788" s="692"/>
      <c r="L1788" s="692"/>
      <c r="M1788" s="692"/>
      <c r="N1788" s="692"/>
      <c r="O1788" s="692"/>
      <c r="P1788" s="692"/>
      <c r="Q1788" s="692"/>
      <c r="R1788" s="692"/>
      <c r="S1788" s="692"/>
      <c r="T1788" s="692"/>
      <c r="U1788" s="692"/>
      <c r="V1788" s="692"/>
      <c r="W1788" s="692"/>
      <c r="X1788" s="692"/>
      <c r="Y1788" s="692"/>
      <c r="Z1788" s="692"/>
    </row>
    <row r="1789" spans="1:26" ht="25" customHeight="1">
      <c r="A1789" s="692"/>
      <c r="B1789" s="692"/>
      <c r="C1789" s="692"/>
      <c r="D1789" s="692"/>
      <c r="E1789" s="692"/>
      <c r="F1789" s="692"/>
      <c r="G1789" s="692"/>
      <c r="H1789" s="692"/>
      <c r="I1789" s="692"/>
      <c r="J1789" s="692"/>
      <c r="K1789" s="692"/>
      <c r="L1789" s="692"/>
      <c r="M1789" s="692"/>
      <c r="N1789" s="692"/>
      <c r="O1789" s="692"/>
      <c r="P1789" s="692"/>
      <c r="Q1789" s="692"/>
      <c r="R1789" s="692"/>
      <c r="S1789" s="692"/>
      <c r="T1789" s="692"/>
      <c r="U1789" s="692"/>
      <c r="V1789" s="692"/>
      <c r="W1789" s="692"/>
      <c r="X1789" s="692"/>
      <c r="Y1789" s="692"/>
      <c r="Z1789" s="692"/>
    </row>
    <row r="1790" spans="1:26" ht="25" customHeight="1">
      <c r="A1790" s="692"/>
      <c r="B1790" s="692"/>
      <c r="C1790" s="692"/>
      <c r="D1790" s="692"/>
      <c r="E1790" s="692"/>
      <c r="F1790" s="692"/>
      <c r="G1790" s="692"/>
      <c r="H1790" s="692"/>
      <c r="I1790" s="692"/>
      <c r="J1790" s="692"/>
      <c r="K1790" s="692"/>
      <c r="L1790" s="692"/>
      <c r="M1790" s="692"/>
      <c r="N1790" s="692"/>
      <c r="O1790" s="692"/>
      <c r="P1790" s="692"/>
      <c r="Q1790" s="692"/>
      <c r="R1790" s="692"/>
      <c r="S1790" s="692"/>
      <c r="T1790" s="692"/>
      <c r="U1790" s="692"/>
      <c r="V1790" s="692"/>
      <c r="W1790" s="692"/>
      <c r="X1790" s="692"/>
      <c r="Y1790" s="692"/>
      <c r="Z1790" s="692"/>
    </row>
    <row r="1791" spans="1:26" ht="25" customHeight="1">
      <c r="A1791" s="692"/>
      <c r="B1791" s="692"/>
      <c r="C1791" s="692"/>
      <c r="D1791" s="692"/>
      <c r="E1791" s="692"/>
      <c r="F1791" s="692"/>
      <c r="G1791" s="692"/>
      <c r="H1791" s="692"/>
      <c r="I1791" s="692"/>
      <c r="J1791" s="692"/>
      <c r="K1791" s="692"/>
      <c r="L1791" s="692"/>
      <c r="M1791" s="692"/>
      <c r="N1791" s="692"/>
      <c r="O1791" s="692"/>
      <c r="P1791" s="692"/>
      <c r="Q1791" s="692"/>
      <c r="R1791" s="692"/>
      <c r="S1791" s="692"/>
      <c r="T1791" s="692"/>
      <c r="U1791" s="692"/>
      <c r="V1791" s="692"/>
      <c r="W1791" s="692"/>
      <c r="X1791" s="692"/>
      <c r="Y1791" s="692"/>
      <c r="Z1791" s="692"/>
    </row>
    <row r="1792" spans="1:26" ht="25" customHeight="1">
      <c r="A1792" s="692"/>
      <c r="B1792" s="692"/>
      <c r="C1792" s="692"/>
      <c r="D1792" s="692"/>
      <c r="E1792" s="692"/>
      <c r="F1792" s="692"/>
      <c r="G1792" s="692"/>
      <c r="H1792" s="692"/>
      <c r="I1792" s="692"/>
      <c r="J1792" s="692"/>
      <c r="K1792" s="692"/>
      <c r="L1792" s="692"/>
      <c r="M1792" s="692"/>
      <c r="N1792" s="692"/>
      <c r="O1792" s="692"/>
      <c r="P1792" s="692"/>
      <c r="Q1792" s="692"/>
      <c r="R1792" s="692"/>
      <c r="S1792" s="692"/>
      <c r="T1792" s="692"/>
      <c r="U1792" s="692"/>
      <c r="V1792" s="692"/>
      <c r="W1792" s="692"/>
      <c r="X1792" s="692"/>
      <c r="Y1792" s="692"/>
      <c r="Z1792" s="692"/>
    </row>
    <row r="1793" spans="1:26" ht="25" customHeight="1">
      <c r="A1793" s="692"/>
      <c r="B1793" s="692"/>
      <c r="C1793" s="692"/>
      <c r="D1793" s="692"/>
      <c r="E1793" s="692"/>
      <c r="F1793" s="692"/>
      <c r="G1793" s="692"/>
      <c r="H1793" s="692"/>
      <c r="I1793" s="692"/>
      <c r="J1793" s="692"/>
      <c r="K1793" s="692"/>
      <c r="L1793" s="692"/>
      <c r="M1793" s="692"/>
      <c r="N1793" s="692"/>
      <c r="O1793" s="692"/>
      <c r="P1793" s="692"/>
      <c r="Q1793" s="692"/>
      <c r="R1793" s="692"/>
      <c r="S1793" s="692"/>
      <c r="T1793" s="692"/>
      <c r="U1793" s="692"/>
      <c r="V1793" s="692"/>
      <c r="W1793" s="692"/>
      <c r="X1793" s="692"/>
      <c r="Y1793" s="692"/>
      <c r="Z1793" s="692"/>
    </row>
    <row r="1794" spans="1:26" ht="25" customHeight="1">
      <c r="A1794" s="692"/>
      <c r="B1794" s="692"/>
      <c r="C1794" s="692"/>
      <c r="D1794" s="692"/>
      <c r="E1794" s="692"/>
      <c r="F1794" s="692"/>
      <c r="G1794" s="692"/>
      <c r="H1794" s="692"/>
      <c r="I1794" s="692"/>
      <c r="J1794" s="692"/>
      <c r="K1794" s="692"/>
      <c r="L1794" s="692"/>
      <c r="M1794" s="692"/>
      <c r="N1794" s="692"/>
      <c r="O1794" s="692"/>
      <c r="P1794" s="692"/>
      <c r="Q1794" s="692"/>
      <c r="R1794" s="692"/>
      <c r="S1794" s="692"/>
      <c r="T1794" s="692"/>
      <c r="U1794" s="692"/>
      <c r="V1794" s="692"/>
      <c r="W1794" s="692"/>
      <c r="X1794" s="692"/>
      <c r="Y1794" s="692"/>
      <c r="Z1794" s="692"/>
    </row>
    <row r="1795" spans="1:26" ht="25" customHeight="1">
      <c r="A1795" s="692"/>
      <c r="B1795" s="692"/>
      <c r="C1795" s="692"/>
      <c r="D1795" s="692"/>
      <c r="E1795" s="692"/>
      <c r="F1795" s="692"/>
      <c r="G1795" s="692"/>
      <c r="H1795" s="692"/>
      <c r="I1795" s="692"/>
      <c r="J1795" s="692"/>
      <c r="K1795" s="692"/>
      <c r="L1795" s="692"/>
      <c r="M1795" s="692"/>
      <c r="N1795" s="692"/>
      <c r="O1795" s="692"/>
      <c r="P1795" s="692"/>
      <c r="Q1795" s="692"/>
      <c r="R1795" s="692"/>
      <c r="S1795" s="692"/>
      <c r="T1795" s="692"/>
      <c r="U1795" s="692"/>
      <c r="V1795" s="692"/>
      <c r="W1795" s="692"/>
      <c r="X1795" s="692"/>
      <c r="Y1795" s="692"/>
      <c r="Z1795" s="692"/>
    </row>
    <row r="1796" spans="1:26" ht="25" customHeight="1">
      <c r="A1796" s="692"/>
      <c r="B1796" s="692"/>
      <c r="C1796" s="692"/>
      <c r="D1796" s="692"/>
      <c r="E1796" s="692"/>
      <c r="F1796" s="692"/>
      <c r="G1796" s="692"/>
      <c r="H1796" s="692"/>
      <c r="I1796" s="692"/>
      <c r="J1796" s="692"/>
      <c r="K1796" s="692"/>
      <c r="L1796" s="692"/>
      <c r="M1796" s="692"/>
      <c r="N1796" s="692"/>
      <c r="O1796" s="692"/>
      <c r="P1796" s="692"/>
      <c r="Q1796" s="692"/>
      <c r="R1796" s="692"/>
      <c r="S1796" s="692"/>
      <c r="T1796" s="692"/>
      <c r="U1796" s="692"/>
      <c r="V1796" s="692"/>
      <c r="W1796" s="692"/>
      <c r="X1796" s="692"/>
      <c r="Y1796" s="692"/>
      <c r="Z1796" s="692"/>
    </row>
    <row r="1797" spans="1:26" ht="25" customHeight="1">
      <c r="A1797" s="692"/>
      <c r="B1797" s="692"/>
      <c r="C1797" s="692"/>
      <c r="D1797" s="692"/>
      <c r="E1797" s="692"/>
      <c r="F1797" s="692"/>
      <c r="G1797" s="692"/>
      <c r="H1797" s="692"/>
      <c r="I1797" s="692"/>
      <c r="J1797" s="692"/>
      <c r="K1797" s="692"/>
      <c r="L1797" s="692"/>
      <c r="M1797" s="692"/>
      <c r="N1797" s="692"/>
      <c r="O1797" s="692"/>
      <c r="P1797" s="692"/>
      <c r="Q1797" s="692"/>
      <c r="R1797" s="692"/>
      <c r="S1797" s="692"/>
      <c r="T1797" s="692"/>
      <c r="U1797" s="692"/>
      <c r="V1797" s="692"/>
      <c r="W1797" s="692"/>
      <c r="X1797" s="692"/>
      <c r="Y1797" s="692"/>
      <c r="Z1797" s="692"/>
    </row>
    <row r="1798" spans="1:26" ht="25" customHeight="1">
      <c r="A1798" s="692"/>
      <c r="B1798" s="692"/>
      <c r="C1798" s="692"/>
      <c r="D1798" s="692"/>
      <c r="E1798" s="692"/>
      <c r="F1798" s="692"/>
      <c r="G1798" s="692"/>
      <c r="H1798" s="692"/>
      <c r="I1798" s="692"/>
      <c r="J1798" s="692"/>
      <c r="K1798" s="692"/>
      <c r="L1798" s="692"/>
      <c r="M1798" s="692"/>
      <c r="N1798" s="692"/>
      <c r="O1798" s="692"/>
      <c r="P1798" s="692"/>
      <c r="Q1798" s="692"/>
      <c r="R1798" s="692"/>
      <c r="S1798" s="692"/>
      <c r="T1798" s="692"/>
      <c r="U1798" s="692"/>
      <c r="V1798" s="692"/>
      <c r="W1798" s="692"/>
      <c r="X1798" s="692"/>
      <c r="Y1798" s="692"/>
      <c r="Z1798" s="692"/>
    </row>
    <row r="1799" spans="1:26" ht="25" customHeight="1">
      <c r="A1799" s="692"/>
      <c r="B1799" s="692"/>
      <c r="C1799" s="692"/>
      <c r="D1799" s="692"/>
      <c r="E1799" s="692"/>
      <c r="F1799" s="692"/>
      <c r="G1799" s="692"/>
      <c r="H1799" s="692"/>
      <c r="I1799" s="692"/>
      <c r="J1799" s="692"/>
      <c r="K1799" s="692"/>
      <c r="L1799" s="692"/>
      <c r="M1799" s="692"/>
      <c r="N1799" s="692"/>
      <c r="O1799" s="692"/>
      <c r="P1799" s="692"/>
      <c r="Q1799" s="692"/>
      <c r="R1799" s="692"/>
      <c r="S1799" s="692"/>
      <c r="T1799" s="692"/>
      <c r="U1799" s="692"/>
      <c r="V1799" s="692"/>
      <c r="W1799" s="692"/>
      <c r="X1799" s="692"/>
      <c r="Y1799" s="692"/>
      <c r="Z1799" s="692"/>
    </row>
    <row r="1800" spans="1:26" ht="25" customHeight="1">
      <c r="A1800" s="692"/>
      <c r="B1800" s="692"/>
      <c r="C1800" s="692"/>
      <c r="D1800" s="692"/>
      <c r="E1800" s="692"/>
      <c r="F1800" s="692"/>
      <c r="G1800" s="692"/>
      <c r="H1800" s="692"/>
      <c r="I1800" s="692"/>
      <c r="J1800" s="692"/>
      <c r="K1800" s="692"/>
      <c r="L1800" s="692"/>
      <c r="M1800" s="692"/>
      <c r="N1800" s="692"/>
      <c r="O1800" s="692"/>
      <c r="P1800" s="692"/>
      <c r="Q1800" s="692"/>
      <c r="R1800" s="692"/>
      <c r="S1800" s="692"/>
      <c r="T1800" s="692"/>
      <c r="U1800" s="692"/>
      <c r="V1800" s="692"/>
      <c r="W1800" s="692"/>
      <c r="X1800" s="692"/>
      <c r="Y1800" s="692"/>
      <c r="Z1800" s="692"/>
    </row>
    <row r="1801" spans="1:26" ht="25" customHeight="1">
      <c r="A1801" s="692"/>
      <c r="B1801" s="692"/>
      <c r="C1801" s="692"/>
      <c r="D1801" s="692"/>
      <c r="E1801" s="692"/>
      <c r="F1801" s="692"/>
      <c r="G1801" s="692"/>
      <c r="H1801" s="692"/>
      <c r="I1801" s="692"/>
      <c r="J1801" s="692"/>
      <c r="K1801" s="692"/>
      <c r="L1801" s="692"/>
      <c r="M1801" s="692"/>
      <c r="N1801" s="692"/>
      <c r="O1801" s="692"/>
      <c r="P1801" s="692"/>
      <c r="Q1801" s="692"/>
      <c r="R1801" s="692"/>
      <c r="S1801" s="692"/>
      <c r="T1801" s="692"/>
      <c r="U1801" s="692"/>
      <c r="V1801" s="692"/>
      <c r="W1801" s="692"/>
      <c r="X1801" s="692"/>
      <c r="Y1801" s="692"/>
      <c r="Z1801" s="692"/>
    </row>
    <row r="1802" spans="1:26" ht="25" customHeight="1">
      <c r="A1802" s="692"/>
      <c r="B1802" s="692"/>
      <c r="C1802" s="692"/>
      <c r="D1802" s="692"/>
      <c r="E1802" s="692"/>
      <c r="F1802" s="692"/>
      <c r="G1802" s="692"/>
      <c r="H1802" s="692"/>
      <c r="I1802" s="692"/>
      <c r="J1802" s="692"/>
      <c r="K1802" s="692"/>
      <c r="L1802" s="692"/>
      <c r="M1802" s="692"/>
      <c r="N1802" s="692"/>
      <c r="O1802" s="692"/>
      <c r="P1802" s="692"/>
      <c r="Q1802" s="692"/>
      <c r="R1802" s="692"/>
      <c r="S1802" s="692"/>
      <c r="T1802" s="692"/>
      <c r="U1802" s="692"/>
      <c r="V1802" s="692"/>
      <c r="W1802" s="692"/>
      <c r="X1802" s="692"/>
      <c r="Y1802" s="692"/>
      <c r="Z1802" s="692"/>
    </row>
    <row r="1803" spans="1:26" ht="25" customHeight="1">
      <c r="A1803" s="692"/>
      <c r="B1803" s="692"/>
      <c r="C1803" s="692"/>
      <c r="D1803" s="692"/>
      <c r="E1803" s="692"/>
      <c r="F1803" s="692"/>
      <c r="G1803" s="692"/>
      <c r="H1803" s="692"/>
      <c r="I1803" s="692"/>
      <c r="J1803" s="692"/>
      <c r="K1803" s="692"/>
      <c r="L1803" s="692"/>
      <c r="M1803" s="692"/>
      <c r="N1803" s="692"/>
      <c r="O1803" s="692"/>
      <c r="P1803" s="692"/>
      <c r="Q1803" s="692"/>
      <c r="R1803" s="692"/>
      <c r="S1803" s="692"/>
      <c r="T1803" s="692"/>
      <c r="U1803" s="692"/>
      <c r="V1803" s="692"/>
      <c r="W1803" s="692"/>
      <c r="X1803" s="692"/>
      <c r="Y1803" s="692"/>
      <c r="Z1803" s="692"/>
    </row>
    <row r="1804" spans="1:26" ht="25" customHeight="1">
      <c r="A1804" s="692"/>
      <c r="B1804" s="692"/>
      <c r="C1804" s="692"/>
      <c r="D1804" s="692"/>
      <c r="E1804" s="692"/>
      <c r="F1804" s="692"/>
      <c r="G1804" s="692"/>
      <c r="H1804" s="692"/>
      <c r="I1804" s="692"/>
      <c r="J1804" s="692"/>
      <c r="K1804" s="692"/>
      <c r="L1804" s="692"/>
      <c r="M1804" s="692"/>
      <c r="N1804" s="692"/>
      <c r="O1804" s="692"/>
      <c r="P1804" s="692"/>
      <c r="Q1804" s="692"/>
      <c r="R1804" s="692"/>
      <c r="S1804" s="692"/>
      <c r="T1804" s="692"/>
      <c r="U1804" s="692"/>
      <c r="V1804" s="692"/>
      <c r="W1804" s="692"/>
      <c r="X1804" s="692"/>
      <c r="Y1804" s="692"/>
      <c r="Z1804" s="692"/>
    </row>
    <row r="1805" spans="1:26" ht="25" customHeight="1">
      <c r="A1805" s="692"/>
      <c r="B1805" s="692"/>
      <c r="C1805" s="692"/>
      <c r="D1805" s="692"/>
      <c r="E1805" s="692"/>
      <c r="F1805" s="692"/>
      <c r="G1805" s="692"/>
      <c r="H1805" s="692"/>
      <c r="I1805" s="692"/>
      <c r="J1805" s="692"/>
      <c r="K1805" s="692"/>
      <c r="L1805" s="692"/>
      <c r="M1805" s="692"/>
      <c r="N1805" s="692"/>
      <c r="O1805" s="692"/>
      <c r="P1805" s="692"/>
      <c r="Q1805" s="692"/>
      <c r="R1805" s="692"/>
      <c r="S1805" s="692"/>
      <c r="T1805" s="692"/>
      <c r="U1805" s="692"/>
      <c r="V1805" s="692"/>
      <c r="W1805" s="692"/>
      <c r="X1805" s="692"/>
      <c r="Y1805" s="692"/>
      <c r="Z1805" s="692"/>
    </row>
    <row r="1806" spans="1:26" ht="25" customHeight="1">
      <c r="A1806" s="692"/>
      <c r="B1806" s="692"/>
      <c r="C1806" s="692"/>
      <c r="D1806" s="692"/>
      <c r="E1806" s="692"/>
      <c r="F1806" s="692"/>
      <c r="G1806" s="692"/>
      <c r="H1806" s="692"/>
      <c r="I1806" s="692"/>
      <c r="J1806" s="692"/>
      <c r="K1806" s="692"/>
      <c r="L1806" s="692"/>
      <c r="M1806" s="692"/>
      <c r="N1806" s="692"/>
      <c r="O1806" s="692"/>
      <c r="P1806" s="692"/>
      <c r="Q1806" s="692"/>
      <c r="R1806" s="692"/>
      <c r="S1806" s="692"/>
      <c r="T1806" s="692"/>
      <c r="U1806" s="692"/>
      <c r="V1806" s="692"/>
      <c r="W1806" s="692"/>
      <c r="X1806" s="692"/>
      <c r="Y1806" s="692"/>
      <c r="Z1806" s="692"/>
    </row>
    <row r="1807" spans="1:26" ht="25" customHeight="1">
      <c r="A1807" s="692"/>
      <c r="B1807" s="692"/>
      <c r="C1807" s="692"/>
      <c r="D1807" s="692"/>
      <c r="E1807" s="692"/>
      <c r="F1807" s="692"/>
      <c r="G1807" s="692"/>
      <c r="H1807" s="692"/>
      <c r="I1807" s="692"/>
      <c r="J1807" s="692"/>
      <c r="K1807" s="692"/>
      <c r="L1807" s="692"/>
      <c r="M1807" s="692"/>
      <c r="N1807" s="692"/>
      <c r="O1807" s="692"/>
      <c r="P1807" s="692"/>
      <c r="Q1807" s="692"/>
      <c r="R1807" s="692"/>
      <c r="S1807" s="692"/>
      <c r="T1807" s="692"/>
      <c r="U1807" s="692"/>
      <c r="V1807" s="692"/>
      <c r="W1807" s="692"/>
      <c r="X1807" s="692"/>
      <c r="Y1807" s="692"/>
      <c r="Z1807" s="692"/>
    </row>
    <row r="1808" spans="1:26" ht="25" customHeight="1">
      <c r="A1808" s="692"/>
      <c r="B1808" s="692"/>
      <c r="C1808" s="692"/>
      <c r="D1808" s="692"/>
      <c r="E1808" s="692"/>
      <c r="F1808" s="692"/>
      <c r="G1808" s="692"/>
      <c r="H1808" s="692"/>
      <c r="I1808" s="692"/>
      <c r="J1808" s="692"/>
      <c r="K1808" s="692"/>
      <c r="L1808" s="692"/>
      <c r="M1808" s="692"/>
      <c r="N1808" s="692"/>
      <c r="O1808" s="692"/>
      <c r="P1808" s="692"/>
      <c r="Q1808" s="692"/>
      <c r="R1808" s="692"/>
      <c r="S1808" s="692"/>
      <c r="T1808" s="692"/>
      <c r="U1808" s="692"/>
      <c r="V1808" s="692"/>
      <c r="W1808" s="692"/>
      <c r="X1808" s="692"/>
      <c r="Y1808" s="692"/>
      <c r="Z1808" s="692"/>
    </row>
    <row r="1809" spans="1:26" ht="25" customHeight="1">
      <c r="A1809" s="692"/>
      <c r="B1809" s="692"/>
      <c r="C1809" s="692"/>
      <c r="D1809" s="692"/>
      <c r="E1809" s="692"/>
      <c r="F1809" s="692"/>
      <c r="G1809" s="692"/>
      <c r="H1809" s="692"/>
      <c r="I1809" s="692"/>
      <c r="J1809" s="692"/>
      <c r="K1809" s="692"/>
      <c r="L1809" s="692"/>
      <c r="M1809" s="692"/>
      <c r="N1809" s="692"/>
      <c r="O1809" s="692"/>
      <c r="P1809" s="692"/>
      <c r="Q1809" s="692"/>
      <c r="R1809" s="692"/>
      <c r="S1809" s="692"/>
      <c r="T1809" s="692"/>
      <c r="U1809" s="692"/>
      <c r="V1809" s="692"/>
      <c r="W1809" s="692"/>
      <c r="X1809" s="692"/>
      <c r="Y1809" s="692"/>
      <c r="Z1809" s="692"/>
    </row>
    <row r="1810" spans="1:26" ht="25" customHeight="1">
      <c r="A1810" s="692"/>
      <c r="B1810" s="692"/>
      <c r="C1810" s="692"/>
      <c r="D1810" s="692"/>
      <c r="E1810" s="692"/>
      <c r="F1810" s="692"/>
      <c r="G1810" s="692"/>
      <c r="H1810" s="692"/>
      <c r="I1810" s="692"/>
      <c r="J1810" s="692"/>
      <c r="K1810" s="692"/>
      <c r="L1810" s="692"/>
      <c r="M1810" s="692"/>
      <c r="N1810" s="692"/>
      <c r="O1810" s="692"/>
      <c r="P1810" s="692"/>
      <c r="Q1810" s="692"/>
      <c r="R1810" s="692"/>
      <c r="S1810" s="692"/>
      <c r="T1810" s="692"/>
      <c r="U1810" s="692"/>
      <c r="V1810" s="692"/>
      <c r="W1810" s="692"/>
      <c r="X1810" s="692"/>
      <c r="Y1810" s="692"/>
      <c r="Z1810" s="692"/>
    </row>
    <row r="1811" spans="1:26" ht="25" customHeight="1">
      <c r="A1811" s="692"/>
      <c r="B1811" s="692"/>
      <c r="C1811" s="692"/>
      <c r="D1811" s="692"/>
      <c r="E1811" s="692"/>
      <c r="F1811" s="692"/>
      <c r="G1811" s="692"/>
      <c r="H1811" s="692"/>
      <c r="I1811" s="692"/>
      <c r="J1811" s="692"/>
      <c r="K1811" s="692"/>
      <c r="L1811" s="692"/>
      <c r="M1811" s="692"/>
      <c r="N1811" s="692"/>
      <c r="O1811" s="692"/>
      <c r="P1811" s="692"/>
      <c r="Q1811" s="692"/>
      <c r="R1811" s="692"/>
      <c r="S1811" s="692"/>
      <c r="T1811" s="692"/>
      <c r="U1811" s="692"/>
      <c r="V1811" s="692"/>
      <c r="W1811" s="692"/>
      <c r="X1811" s="692"/>
      <c r="Y1811" s="692"/>
      <c r="Z1811" s="692"/>
    </row>
    <row r="1812" spans="1:26" ht="25" customHeight="1">
      <c r="A1812" s="692"/>
      <c r="B1812" s="692"/>
      <c r="C1812" s="692"/>
      <c r="D1812" s="692"/>
      <c r="E1812" s="692"/>
      <c r="F1812" s="692"/>
      <c r="G1812" s="692"/>
      <c r="H1812" s="692"/>
      <c r="I1812" s="692"/>
      <c r="J1812" s="692"/>
      <c r="K1812" s="692"/>
      <c r="L1812" s="692"/>
      <c r="M1812" s="692"/>
      <c r="N1812" s="692"/>
      <c r="O1812" s="692"/>
      <c r="P1812" s="692"/>
      <c r="Q1812" s="692"/>
      <c r="R1812" s="692"/>
      <c r="S1812" s="692"/>
      <c r="T1812" s="692"/>
      <c r="U1812" s="692"/>
      <c r="V1812" s="692"/>
      <c r="W1812" s="692"/>
      <c r="X1812" s="692"/>
      <c r="Y1812" s="692"/>
      <c r="Z1812" s="692"/>
    </row>
    <row r="1813" spans="1:26" ht="25" customHeight="1">
      <c r="A1813" s="692"/>
      <c r="B1813" s="692"/>
      <c r="C1813" s="692"/>
      <c r="D1813" s="692"/>
      <c r="E1813" s="692"/>
      <c r="F1813" s="692"/>
      <c r="G1813" s="692"/>
      <c r="H1813" s="692"/>
      <c r="I1813" s="692"/>
      <c r="J1813" s="692"/>
      <c r="K1813" s="692"/>
      <c r="L1813" s="692"/>
      <c r="M1813" s="692"/>
      <c r="N1813" s="692"/>
      <c r="O1813" s="692"/>
      <c r="P1813" s="692"/>
      <c r="Q1813" s="692"/>
      <c r="R1813" s="692"/>
      <c r="S1813" s="692"/>
      <c r="T1813" s="692"/>
      <c r="U1813" s="692"/>
      <c r="V1813" s="692"/>
      <c r="W1813" s="692"/>
      <c r="X1813" s="692"/>
      <c r="Y1813" s="692"/>
      <c r="Z1813" s="692"/>
    </row>
    <row r="1814" spans="1:26" ht="25" customHeight="1">
      <c r="A1814" s="692"/>
      <c r="B1814" s="692"/>
      <c r="C1814" s="692"/>
      <c r="D1814" s="692"/>
      <c r="E1814" s="692"/>
      <c r="F1814" s="692"/>
      <c r="G1814" s="692"/>
      <c r="H1814" s="692"/>
      <c r="I1814" s="692"/>
      <c r="J1814" s="692"/>
      <c r="K1814" s="692"/>
      <c r="L1814" s="692"/>
      <c r="M1814" s="692"/>
      <c r="N1814" s="692"/>
      <c r="O1814" s="692"/>
      <c r="P1814" s="692"/>
      <c r="Q1814" s="692"/>
      <c r="R1814" s="692"/>
      <c r="S1814" s="692"/>
      <c r="T1814" s="692"/>
      <c r="U1814" s="692"/>
      <c r="V1814" s="692"/>
      <c r="W1814" s="692"/>
      <c r="X1814" s="692"/>
      <c r="Y1814" s="692"/>
      <c r="Z1814" s="692"/>
    </row>
    <row r="1815" spans="1:26" ht="25" customHeight="1">
      <c r="A1815" s="692"/>
      <c r="B1815" s="692"/>
      <c r="C1815" s="692"/>
      <c r="D1815" s="692"/>
      <c r="E1815" s="692"/>
      <c r="F1815" s="692"/>
      <c r="G1815" s="692"/>
      <c r="H1815" s="692"/>
      <c r="I1815" s="692"/>
      <c r="J1815" s="692"/>
      <c r="K1815" s="692"/>
      <c r="L1815" s="692"/>
      <c r="M1815" s="692"/>
      <c r="N1815" s="692"/>
      <c r="O1815" s="692"/>
      <c r="P1815" s="692"/>
      <c r="Q1815" s="692"/>
      <c r="R1815" s="692"/>
      <c r="S1815" s="692"/>
      <c r="T1815" s="692"/>
      <c r="U1815" s="692"/>
      <c r="V1815" s="692"/>
      <c r="W1815" s="692"/>
      <c r="X1815" s="692"/>
      <c r="Y1815" s="692"/>
      <c r="Z1815" s="692"/>
    </row>
    <row r="1816" spans="1:26" ht="25" customHeight="1">
      <c r="A1816" s="692"/>
      <c r="B1816" s="692"/>
      <c r="C1816" s="692"/>
      <c r="D1816" s="692"/>
      <c r="E1816" s="692"/>
      <c r="F1816" s="692"/>
      <c r="G1816" s="692"/>
      <c r="H1816" s="692"/>
      <c r="I1816" s="692"/>
      <c r="J1816" s="692"/>
      <c r="K1816" s="692"/>
      <c r="L1816" s="692"/>
      <c r="M1816" s="692"/>
      <c r="N1816" s="692"/>
      <c r="O1816" s="692"/>
      <c r="P1816" s="692"/>
      <c r="Q1816" s="692"/>
      <c r="R1816" s="692"/>
      <c r="S1816" s="692"/>
      <c r="T1816" s="692"/>
      <c r="U1816" s="692"/>
      <c r="V1816" s="692"/>
      <c r="W1816" s="692"/>
      <c r="X1816" s="692"/>
      <c r="Y1816" s="692"/>
      <c r="Z1816" s="692"/>
    </row>
    <row r="1817" spans="1:26" ht="25" customHeight="1">
      <c r="A1817" s="692"/>
      <c r="B1817" s="692"/>
      <c r="C1817" s="692"/>
      <c r="D1817" s="692"/>
      <c r="E1817" s="692"/>
      <c r="F1817" s="692"/>
      <c r="G1817" s="692"/>
      <c r="H1817" s="692"/>
      <c r="I1817" s="692"/>
      <c r="J1817" s="692"/>
      <c r="K1817" s="692"/>
      <c r="L1817" s="692"/>
      <c r="M1817" s="692"/>
      <c r="N1817" s="692"/>
      <c r="O1817" s="692"/>
      <c r="P1817" s="692"/>
      <c r="Q1817" s="692"/>
      <c r="R1817" s="692"/>
      <c r="S1817" s="692"/>
      <c r="T1817" s="692"/>
      <c r="U1817" s="692"/>
      <c r="V1817" s="692"/>
      <c r="W1817" s="692"/>
      <c r="X1817" s="692"/>
      <c r="Y1817" s="692"/>
      <c r="Z1817" s="692"/>
    </row>
    <row r="1818" spans="1:26" ht="25" customHeight="1">
      <c r="A1818" s="692"/>
      <c r="B1818" s="692"/>
      <c r="C1818" s="692"/>
      <c r="D1818" s="692"/>
      <c r="E1818" s="692"/>
      <c r="F1818" s="692"/>
      <c r="G1818" s="692"/>
      <c r="H1818" s="692"/>
      <c r="I1818" s="692"/>
      <c r="J1818" s="692"/>
      <c r="K1818" s="692"/>
      <c r="L1818" s="692"/>
      <c r="M1818" s="692"/>
      <c r="N1818" s="692"/>
      <c r="O1818" s="692"/>
      <c r="P1818" s="692"/>
      <c r="Q1818" s="692"/>
      <c r="R1818" s="692"/>
      <c r="S1818" s="692"/>
      <c r="T1818" s="692"/>
      <c r="U1818" s="692"/>
      <c r="V1818" s="692"/>
      <c r="W1818" s="692"/>
      <c r="X1818" s="692"/>
      <c r="Y1818" s="692"/>
      <c r="Z1818" s="692"/>
    </row>
    <row r="1819" spans="1:26" ht="25" customHeight="1">
      <c r="A1819" s="692"/>
      <c r="B1819" s="692"/>
      <c r="C1819" s="692"/>
      <c r="D1819" s="692"/>
      <c r="E1819" s="692"/>
      <c r="F1819" s="692"/>
      <c r="G1819" s="692"/>
      <c r="H1819" s="692"/>
      <c r="I1819" s="692"/>
      <c r="J1819" s="692"/>
      <c r="K1819" s="692"/>
      <c r="L1819" s="692"/>
      <c r="M1819" s="692"/>
      <c r="N1819" s="692"/>
      <c r="O1819" s="692"/>
      <c r="P1819" s="692"/>
      <c r="Q1819" s="692"/>
      <c r="R1819" s="692"/>
      <c r="S1819" s="692"/>
      <c r="T1819" s="692"/>
      <c r="U1819" s="692"/>
      <c r="V1819" s="692"/>
      <c r="W1819" s="692"/>
      <c r="X1819" s="692"/>
      <c r="Y1819" s="692"/>
      <c r="Z1819" s="692"/>
    </row>
    <row r="1820" spans="1:26" ht="25" customHeight="1">
      <c r="A1820" s="692"/>
      <c r="B1820" s="692"/>
      <c r="C1820" s="692"/>
      <c r="D1820" s="692"/>
      <c r="E1820" s="692"/>
      <c r="F1820" s="692"/>
      <c r="G1820" s="692"/>
      <c r="H1820" s="692"/>
      <c r="I1820" s="692"/>
      <c r="J1820" s="692"/>
      <c r="K1820" s="692"/>
      <c r="L1820" s="692"/>
      <c r="M1820" s="692"/>
      <c r="N1820" s="692"/>
      <c r="O1820" s="692"/>
      <c r="P1820" s="692"/>
      <c r="Q1820" s="692"/>
      <c r="R1820" s="692"/>
      <c r="S1820" s="692"/>
      <c r="T1820" s="692"/>
      <c r="U1820" s="692"/>
      <c r="V1820" s="692"/>
      <c r="W1820" s="692"/>
      <c r="X1820" s="692"/>
      <c r="Y1820" s="692"/>
      <c r="Z1820" s="692"/>
    </row>
    <row r="1821" spans="1:26" ht="25" customHeight="1">
      <c r="A1821" s="692"/>
      <c r="B1821" s="692"/>
      <c r="C1821" s="692"/>
      <c r="D1821" s="692"/>
      <c r="E1821" s="692"/>
      <c r="F1821" s="692"/>
      <c r="G1821" s="692"/>
      <c r="H1821" s="692"/>
      <c r="I1821" s="692"/>
      <c r="J1821" s="692"/>
      <c r="K1821" s="692"/>
      <c r="L1821" s="692"/>
      <c r="M1821" s="692"/>
      <c r="N1821" s="692"/>
      <c r="O1821" s="692"/>
      <c r="P1821" s="692"/>
      <c r="Q1821" s="692"/>
      <c r="R1821" s="692"/>
      <c r="S1821" s="692"/>
      <c r="T1821" s="692"/>
      <c r="U1821" s="692"/>
      <c r="V1821" s="692"/>
      <c r="W1821" s="692"/>
      <c r="X1821" s="692"/>
      <c r="Y1821" s="692"/>
      <c r="Z1821" s="692"/>
    </row>
    <row r="1822" spans="1:26" ht="25" customHeight="1">
      <c r="A1822" s="692"/>
      <c r="B1822" s="692"/>
      <c r="C1822" s="692"/>
      <c r="D1822" s="692"/>
      <c r="E1822" s="692"/>
      <c r="F1822" s="692"/>
      <c r="G1822" s="692"/>
      <c r="H1822" s="692"/>
      <c r="I1822" s="692"/>
      <c r="J1822" s="692"/>
      <c r="K1822" s="692"/>
      <c r="L1822" s="692"/>
      <c r="M1822" s="692"/>
      <c r="N1822" s="692"/>
      <c r="O1822" s="692"/>
      <c r="P1822" s="692"/>
      <c r="Q1822" s="692"/>
      <c r="R1822" s="692"/>
      <c r="S1822" s="692"/>
      <c r="T1822" s="692"/>
      <c r="U1822" s="692"/>
      <c r="V1822" s="692"/>
      <c r="W1822" s="692"/>
      <c r="X1822" s="692"/>
      <c r="Y1822" s="692"/>
      <c r="Z1822" s="692"/>
    </row>
    <row r="1823" spans="1:26" ht="25" customHeight="1">
      <c r="A1823" s="692"/>
      <c r="B1823" s="692"/>
      <c r="C1823" s="692"/>
      <c r="D1823" s="692"/>
      <c r="E1823" s="692"/>
      <c r="F1823" s="692"/>
      <c r="G1823" s="692"/>
      <c r="H1823" s="692"/>
      <c r="I1823" s="692"/>
      <c r="J1823" s="692"/>
      <c r="K1823" s="692"/>
      <c r="L1823" s="692"/>
      <c r="M1823" s="692"/>
      <c r="N1823" s="692"/>
      <c r="O1823" s="692"/>
      <c r="P1823" s="692"/>
      <c r="Q1823" s="692"/>
      <c r="R1823" s="692"/>
      <c r="S1823" s="692"/>
      <c r="T1823" s="692"/>
      <c r="U1823" s="692"/>
      <c r="V1823" s="692"/>
      <c r="W1823" s="692"/>
      <c r="X1823" s="692"/>
      <c r="Y1823" s="692"/>
      <c r="Z1823" s="692"/>
    </row>
    <row r="1824" spans="1:26" ht="25" customHeight="1">
      <c r="A1824" s="692"/>
      <c r="B1824" s="692"/>
      <c r="C1824" s="692"/>
      <c r="D1824" s="692"/>
      <c r="E1824" s="692"/>
      <c r="F1824" s="692"/>
      <c r="G1824" s="692"/>
      <c r="H1824" s="692"/>
      <c r="I1824" s="692"/>
      <c r="J1824" s="692"/>
      <c r="K1824" s="692"/>
      <c r="L1824" s="692"/>
      <c r="M1824" s="692"/>
      <c r="N1824" s="692"/>
      <c r="O1824" s="692"/>
      <c r="P1824" s="692"/>
      <c r="Q1824" s="692"/>
      <c r="R1824" s="692"/>
      <c r="S1824" s="692"/>
      <c r="T1824" s="692"/>
      <c r="U1824" s="692"/>
      <c r="V1824" s="692"/>
      <c r="W1824" s="692"/>
      <c r="X1824" s="692"/>
      <c r="Y1824" s="692"/>
      <c r="Z1824" s="692"/>
    </row>
    <row r="1825" spans="1:26" ht="25" customHeight="1">
      <c r="A1825" s="692"/>
      <c r="B1825" s="692"/>
      <c r="C1825" s="692"/>
      <c r="D1825" s="692"/>
      <c r="E1825" s="692"/>
      <c r="F1825" s="692"/>
      <c r="G1825" s="692"/>
      <c r="H1825" s="692"/>
      <c r="I1825" s="692"/>
      <c r="J1825" s="692"/>
      <c r="K1825" s="692"/>
      <c r="L1825" s="692"/>
      <c r="M1825" s="692"/>
      <c r="N1825" s="692"/>
      <c r="O1825" s="692"/>
      <c r="P1825" s="692"/>
      <c r="Q1825" s="692"/>
      <c r="R1825" s="692"/>
      <c r="S1825" s="692"/>
      <c r="T1825" s="692"/>
      <c r="U1825" s="692"/>
      <c r="V1825" s="692"/>
      <c r="W1825" s="692"/>
      <c r="X1825" s="692"/>
      <c r="Y1825" s="692"/>
      <c r="Z1825" s="692"/>
    </row>
    <row r="1826" spans="1:26" ht="25" customHeight="1">
      <c r="A1826" s="692"/>
      <c r="B1826" s="692"/>
      <c r="C1826" s="692"/>
      <c r="D1826" s="692"/>
      <c r="E1826" s="692"/>
      <c r="F1826" s="692"/>
      <c r="G1826" s="692"/>
      <c r="H1826" s="692"/>
      <c r="I1826" s="692"/>
      <c r="J1826" s="692"/>
      <c r="K1826" s="692"/>
      <c r="L1826" s="692"/>
      <c r="M1826" s="692"/>
      <c r="N1826" s="692"/>
      <c r="O1826" s="692"/>
      <c r="P1826" s="692"/>
      <c r="Q1826" s="692"/>
      <c r="R1826" s="692"/>
      <c r="S1826" s="692"/>
      <c r="T1826" s="692"/>
      <c r="U1826" s="692"/>
      <c r="V1826" s="692"/>
      <c r="W1826" s="692"/>
      <c r="X1826" s="692"/>
      <c r="Y1826" s="692"/>
      <c r="Z1826" s="692"/>
    </row>
    <row r="1827" spans="1:26" ht="25" customHeight="1">
      <c r="A1827" s="692"/>
      <c r="B1827" s="692"/>
      <c r="C1827" s="692"/>
      <c r="D1827" s="692"/>
      <c r="E1827" s="692"/>
      <c r="F1827" s="692"/>
      <c r="G1827" s="692"/>
      <c r="H1827" s="692"/>
      <c r="I1827" s="692"/>
      <c r="J1827" s="692"/>
      <c r="K1827" s="692"/>
      <c r="L1827" s="692"/>
      <c r="M1827" s="692"/>
      <c r="N1827" s="692"/>
      <c r="O1827" s="692"/>
      <c r="P1827" s="692"/>
      <c r="Q1827" s="692"/>
      <c r="R1827" s="692"/>
      <c r="S1827" s="692"/>
      <c r="T1827" s="692"/>
      <c r="U1827" s="692"/>
      <c r="V1827" s="692"/>
      <c r="W1827" s="692"/>
      <c r="X1827" s="692"/>
      <c r="Y1827" s="692"/>
      <c r="Z1827" s="692"/>
    </row>
    <row r="1828" spans="1:26" ht="25" customHeight="1">
      <c r="A1828" s="692"/>
      <c r="B1828" s="692"/>
      <c r="C1828" s="692"/>
      <c r="D1828" s="692"/>
      <c r="E1828" s="692"/>
      <c r="F1828" s="692"/>
      <c r="G1828" s="692"/>
      <c r="H1828" s="692"/>
      <c r="I1828" s="692"/>
      <c r="J1828" s="692"/>
      <c r="K1828" s="692"/>
      <c r="L1828" s="692"/>
      <c r="M1828" s="692"/>
      <c r="N1828" s="692"/>
      <c r="O1828" s="692"/>
      <c r="P1828" s="692"/>
      <c r="Q1828" s="692"/>
      <c r="R1828" s="692"/>
      <c r="S1828" s="692"/>
      <c r="T1828" s="692"/>
      <c r="U1828" s="692"/>
      <c r="V1828" s="692"/>
      <c r="W1828" s="692"/>
      <c r="X1828" s="692"/>
      <c r="Y1828" s="692"/>
      <c r="Z1828" s="692"/>
    </row>
    <row r="1829" spans="1:26" ht="25" customHeight="1">
      <c r="A1829" s="692"/>
      <c r="B1829" s="692"/>
      <c r="C1829" s="692"/>
      <c r="D1829" s="692"/>
      <c r="E1829" s="692"/>
      <c r="F1829" s="692"/>
      <c r="G1829" s="692"/>
      <c r="H1829" s="692"/>
      <c r="I1829" s="692"/>
      <c r="J1829" s="692"/>
      <c r="K1829" s="692"/>
      <c r="L1829" s="692"/>
      <c r="M1829" s="692"/>
      <c r="N1829" s="692"/>
      <c r="O1829" s="692"/>
      <c r="P1829" s="692"/>
      <c r="Q1829" s="692"/>
      <c r="R1829" s="692"/>
      <c r="S1829" s="692"/>
      <c r="T1829" s="692"/>
      <c r="U1829" s="692"/>
      <c r="V1829" s="692"/>
      <c r="W1829" s="692"/>
      <c r="X1829" s="692"/>
      <c r="Y1829" s="692"/>
      <c r="Z1829" s="692"/>
    </row>
    <row r="1830" spans="1:26" ht="25" customHeight="1">
      <c r="A1830" s="692"/>
      <c r="B1830" s="692"/>
      <c r="C1830" s="692"/>
      <c r="D1830" s="692"/>
      <c r="E1830" s="692"/>
      <c r="F1830" s="692"/>
      <c r="G1830" s="692"/>
      <c r="H1830" s="692"/>
      <c r="I1830" s="692"/>
      <c r="J1830" s="692"/>
      <c r="K1830" s="692"/>
      <c r="L1830" s="692"/>
      <c r="M1830" s="692"/>
      <c r="N1830" s="692"/>
      <c r="O1830" s="692"/>
      <c r="P1830" s="692"/>
      <c r="Q1830" s="692"/>
      <c r="R1830" s="692"/>
      <c r="S1830" s="692"/>
      <c r="T1830" s="692"/>
      <c r="U1830" s="692"/>
      <c r="V1830" s="692"/>
      <c r="W1830" s="692"/>
      <c r="X1830" s="692"/>
      <c r="Y1830" s="692"/>
      <c r="Z1830" s="692"/>
    </row>
    <row r="1831" spans="1:26" ht="25" customHeight="1">
      <c r="A1831" s="692"/>
      <c r="B1831" s="692"/>
      <c r="C1831" s="692"/>
      <c r="D1831" s="692"/>
      <c r="E1831" s="692"/>
      <c r="F1831" s="692"/>
      <c r="G1831" s="692"/>
      <c r="H1831" s="692"/>
      <c r="I1831" s="692"/>
      <c r="J1831" s="692"/>
      <c r="K1831" s="692"/>
      <c r="L1831" s="692"/>
      <c r="M1831" s="692"/>
      <c r="N1831" s="692"/>
      <c r="O1831" s="692"/>
      <c r="P1831" s="692"/>
      <c r="Q1831" s="692"/>
      <c r="R1831" s="692"/>
      <c r="S1831" s="692"/>
      <c r="T1831" s="692"/>
      <c r="U1831" s="692"/>
      <c r="V1831" s="692"/>
      <c r="W1831" s="692"/>
      <c r="X1831" s="692"/>
      <c r="Y1831" s="692"/>
      <c r="Z1831" s="692"/>
    </row>
    <row r="1832" spans="1:26" ht="25" customHeight="1">
      <c r="A1832" s="692"/>
      <c r="B1832" s="692"/>
      <c r="C1832" s="692"/>
      <c r="D1832" s="692"/>
      <c r="E1832" s="692"/>
      <c r="F1832" s="692"/>
      <c r="G1832" s="692"/>
      <c r="H1832" s="692"/>
      <c r="I1832" s="692"/>
      <c r="J1832" s="692"/>
      <c r="K1832" s="692"/>
      <c r="L1832" s="692"/>
      <c r="M1832" s="692"/>
      <c r="N1832" s="692"/>
      <c r="O1832" s="692"/>
      <c r="P1832" s="692"/>
      <c r="Q1832" s="692"/>
      <c r="R1832" s="692"/>
      <c r="S1832" s="692"/>
      <c r="T1832" s="692"/>
      <c r="U1832" s="692"/>
      <c r="V1832" s="692"/>
      <c r="W1832" s="692"/>
      <c r="X1832" s="692"/>
      <c r="Y1832" s="692"/>
      <c r="Z1832" s="692"/>
    </row>
    <row r="1833" spans="1:26" ht="25" customHeight="1">
      <c r="A1833" s="692"/>
      <c r="B1833" s="692"/>
      <c r="C1833" s="692"/>
      <c r="D1833" s="692"/>
      <c r="E1833" s="692"/>
      <c r="F1833" s="692"/>
      <c r="G1833" s="692"/>
      <c r="H1833" s="692"/>
      <c r="I1833" s="692"/>
      <c r="J1833" s="692"/>
      <c r="K1833" s="692"/>
      <c r="L1833" s="692"/>
      <c r="M1833" s="692"/>
      <c r="N1833" s="692"/>
      <c r="O1833" s="692"/>
      <c r="P1833" s="692"/>
      <c r="Q1833" s="692"/>
      <c r="R1833" s="692"/>
      <c r="S1833" s="692"/>
      <c r="T1833" s="692"/>
      <c r="U1833" s="692"/>
      <c r="V1833" s="692"/>
      <c r="W1833" s="692"/>
      <c r="X1833" s="692"/>
      <c r="Y1833" s="692"/>
      <c r="Z1833" s="692"/>
    </row>
    <row r="1834" spans="1:26" ht="25" customHeight="1">
      <c r="A1834" s="692"/>
      <c r="B1834" s="692"/>
      <c r="C1834" s="692"/>
      <c r="D1834" s="692"/>
      <c r="E1834" s="692"/>
      <c r="F1834" s="692"/>
      <c r="G1834" s="692"/>
      <c r="H1834" s="692"/>
      <c r="I1834" s="692"/>
      <c r="J1834" s="692"/>
      <c r="K1834" s="692"/>
      <c r="L1834" s="692"/>
      <c r="M1834" s="692"/>
      <c r="N1834" s="692"/>
      <c r="O1834" s="692"/>
      <c r="P1834" s="692"/>
      <c r="Q1834" s="692"/>
      <c r="R1834" s="692"/>
      <c r="S1834" s="692"/>
      <c r="T1834" s="692"/>
      <c r="U1834" s="692"/>
      <c r="V1834" s="692"/>
      <c r="W1834" s="692"/>
      <c r="X1834" s="692"/>
      <c r="Y1834" s="692"/>
      <c r="Z1834" s="692"/>
    </row>
    <row r="1835" spans="1:26" ht="25" customHeight="1">
      <c r="A1835" s="692"/>
      <c r="B1835" s="692"/>
      <c r="C1835" s="692"/>
      <c r="D1835" s="692"/>
      <c r="E1835" s="692"/>
      <c r="F1835" s="692"/>
      <c r="G1835" s="692"/>
      <c r="H1835" s="692"/>
      <c r="I1835" s="692"/>
      <c r="J1835" s="692"/>
      <c r="K1835" s="692"/>
      <c r="L1835" s="692"/>
      <c r="M1835" s="692"/>
      <c r="N1835" s="692"/>
      <c r="O1835" s="692"/>
      <c r="P1835" s="692"/>
      <c r="Q1835" s="692"/>
      <c r="R1835" s="692"/>
      <c r="S1835" s="692"/>
      <c r="T1835" s="692"/>
      <c r="U1835" s="692"/>
      <c r="V1835" s="692"/>
      <c r="W1835" s="692"/>
      <c r="X1835" s="692"/>
      <c r="Y1835" s="692"/>
      <c r="Z1835" s="692"/>
    </row>
    <row r="1836" spans="1:26" ht="25" customHeight="1">
      <c r="A1836" s="692"/>
      <c r="B1836" s="692"/>
      <c r="C1836" s="692"/>
      <c r="D1836" s="692"/>
      <c r="E1836" s="692"/>
      <c r="F1836" s="692"/>
      <c r="G1836" s="692"/>
      <c r="H1836" s="692"/>
      <c r="I1836" s="692"/>
      <c r="J1836" s="692"/>
      <c r="K1836" s="692"/>
      <c r="L1836" s="692"/>
      <c r="M1836" s="692"/>
      <c r="N1836" s="692"/>
      <c r="O1836" s="692"/>
      <c r="P1836" s="692"/>
      <c r="Q1836" s="692"/>
      <c r="R1836" s="692"/>
      <c r="S1836" s="692"/>
      <c r="T1836" s="692"/>
      <c r="U1836" s="692"/>
      <c r="V1836" s="692"/>
      <c r="W1836" s="692"/>
      <c r="X1836" s="692"/>
      <c r="Y1836" s="692"/>
      <c r="Z1836" s="692"/>
    </row>
    <row r="1837" spans="1:26" ht="25" customHeight="1">
      <c r="A1837" s="692"/>
      <c r="B1837" s="692"/>
      <c r="C1837" s="692"/>
      <c r="D1837" s="692"/>
      <c r="E1837" s="692"/>
      <c r="F1837" s="692"/>
      <c r="G1837" s="692"/>
      <c r="H1837" s="692"/>
      <c r="I1837" s="692"/>
      <c r="J1837" s="692"/>
      <c r="K1837" s="692"/>
      <c r="L1837" s="692"/>
      <c r="M1837" s="692"/>
      <c r="N1837" s="692"/>
      <c r="O1837" s="692"/>
      <c r="P1837" s="692"/>
      <c r="Q1837" s="692"/>
      <c r="R1837" s="692"/>
      <c r="S1837" s="692"/>
      <c r="T1837" s="692"/>
      <c r="U1837" s="692"/>
      <c r="V1837" s="692"/>
      <c r="W1837" s="692"/>
      <c r="X1837" s="692"/>
      <c r="Y1837" s="692"/>
      <c r="Z1837" s="692"/>
    </row>
    <row r="1838" spans="1:26" ht="25" customHeight="1">
      <c r="A1838" s="692"/>
      <c r="B1838" s="692"/>
      <c r="C1838" s="692"/>
      <c r="D1838" s="692"/>
      <c r="E1838" s="692"/>
      <c r="F1838" s="692"/>
      <c r="G1838" s="692"/>
      <c r="H1838" s="692"/>
      <c r="I1838" s="692"/>
      <c r="J1838" s="692"/>
      <c r="K1838" s="692"/>
      <c r="L1838" s="692"/>
      <c r="M1838" s="692"/>
      <c r="N1838" s="692"/>
      <c r="O1838" s="692"/>
      <c r="P1838" s="692"/>
      <c r="Q1838" s="692"/>
      <c r="R1838" s="692"/>
      <c r="S1838" s="692"/>
      <c r="T1838" s="692"/>
      <c r="U1838" s="692"/>
      <c r="V1838" s="692"/>
      <c r="W1838" s="692"/>
      <c r="X1838" s="692"/>
      <c r="Y1838" s="692"/>
      <c r="Z1838" s="692"/>
    </row>
    <row r="1839" spans="1:26" ht="25" customHeight="1">
      <c r="A1839" s="692"/>
      <c r="B1839" s="692"/>
      <c r="C1839" s="692"/>
      <c r="D1839" s="692"/>
      <c r="E1839" s="692"/>
      <c r="F1839" s="692"/>
      <c r="G1839" s="692"/>
      <c r="H1839" s="692"/>
      <c r="I1839" s="692"/>
      <c r="J1839" s="692"/>
      <c r="K1839" s="692"/>
      <c r="L1839" s="692"/>
      <c r="M1839" s="692"/>
      <c r="N1839" s="692"/>
      <c r="O1839" s="692"/>
      <c r="P1839" s="692"/>
      <c r="Q1839" s="692"/>
      <c r="R1839" s="692"/>
      <c r="S1839" s="692"/>
      <c r="T1839" s="692"/>
      <c r="U1839" s="692"/>
      <c r="V1839" s="692"/>
      <c r="W1839" s="692"/>
      <c r="X1839" s="692"/>
      <c r="Y1839" s="692"/>
      <c r="Z1839" s="692"/>
    </row>
    <row r="1840" spans="1:26" ht="25" customHeight="1">
      <c r="A1840" s="692"/>
      <c r="B1840" s="692"/>
      <c r="C1840" s="692"/>
      <c r="D1840" s="692"/>
      <c r="E1840" s="692"/>
      <c r="F1840" s="692"/>
      <c r="G1840" s="692"/>
      <c r="H1840" s="692"/>
      <c r="I1840" s="692"/>
      <c r="J1840" s="692"/>
      <c r="K1840" s="692"/>
      <c r="L1840" s="692"/>
      <c r="M1840" s="692"/>
      <c r="N1840" s="692"/>
      <c r="O1840" s="692"/>
      <c r="P1840" s="692"/>
      <c r="Q1840" s="692"/>
      <c r="R1840" s="692"/>
      <c r="S1840" s="692"/>
      <c r="T1840" s="692"/>
      <c r="U1840" s="692"/>
      <c r="V1840" s="692"/>
      <c r="W1840" s="692"/>
      <c r="X1840" s="692"/>
      <c r="Y1840" s="692"/>
      <c r="Z1840" s="692"/>
    </row>
    <row r="1841" spans="1:26" ht="25" customHeight="1">
      <c r="A1841" s="692"/>
      <c r="B1841" s="692"/>
      <c r="C1841" s="692"/>
      <c r="D1841" s="692"/>
      <c r="E1841" s="692"/>
      <c r="F1841" s="692"/>
      <c r="G1841" s="692"/>
      <c r="H1841" s="692"/>
      <c r="I1841" s="692"/>
      <c r="J1841" s="692"/>
      <c r="K1841" s="692"/>
      <c r="L1841" s="692"/>
      <c r="M1841" s="692"/>
      <c r="N1841" s="692"/>
      <c r="O1841" s="692"/>
      <c r="P1841" s="692"/>
      <c r="Q1841" s="692"/>
      <c r="R1841" s="692"/>
      <c r="S1841" s="692"/>
      <c r="T1841" s="692"/>
      <c r="U1841" s="692"/>
      <c r="V1841" s="692"/>
      <c r="W1841" s="692"/>
      <c r="X1841" s="692"/>
      <c r="Y1841" s="692"/>
      <c r="Z1841" s="692"/>
    </row>
    <row r="1842" spans="1:26" ht="25" customHeight="1">
      <c r="A1842" s="692"/>
      <c r="B1842" s="692"/>
      <c r="C1842" s="692"/>
      <c r="D1842" s="692"/>
      <c r="E1842" s="692"/>
      <c r="F1842" s="692"/>
      <c r="G1842" s="692"/>
      <c r="H1842" s="692"/>
      <c r="I1842" s="692"/>
      <c r="J1842" s="692"/>
      <c r="K1842" s="692"/>
      <c r="L1842" s="692"/>
      <c r="M1842" s="692"/>
      <c r="N1842" s="692"/>
      <c r="O1842" s="692"/>
      <c r="P1842" s="692"/>
      <c r="Q1842" s="692"/>
      <c r="R1842" s="692"/>
      <c r="S1842" s="692"/>
      <c r="T1842" s="692"/>
      <c r="U1842" s="692"/>
      <c r="V1842" s="692"/>
      <c r="W1842" s="692"/>
      <c r="X1842" s="692"/>
      <c r="Y1842" s="692"/>
      <c r="Z1842" s="692"/>
    </row>
    <row r="1843" spans="1:26" ht="25" customHeight="1">
      <c r="A1843" s="692"/>
      <c r="B1843" s="692"/>
      <c r="C1843" s="692"/>
      <c r="D1843" s="692"/>
      <c r="E1843" s="692"/>
      <c r="F1843" s="692"/>
      <c r="G1843" s="692"/>
      <c r="H1843" s="692"/>
      <c r="I1843" s="692"/>
      <c r="J1843" s="692"/>
      <c r="K1843" s="692"/>
      <c r="L1843" s="692"/>
      <c r="M1843" s="692"/>
      <c r="N1843" s="692"/>
      <c r="O1843" s="692"/>
      <c r="P1843" s="692"/>
      <c r="Q1843" s="692"/>
      <c r="R1843" s="692"/>
      <c r="S1843" s="692"/>
      <c r="T1843" s="692"/>
      <c r="U1843" s="692"/>
      <c r="V1843" s="692"/>
      <c r="W1843" s="692"/>
      <c r="X1843" s="692"/>
      <c r="Y1843" s="692"/>
      <c r="Z1843" s="692"/>
    </row>
    <row r="1844" spans="1:26" ht="25" customHeight="1">
      <c r="A1844" s="692"/>
      <c r="B1844" s="692"/>
      <c r="C1844" s="692"/>
      <c r="D1844" s="692"/>
      <c r="E1844" s="692"/>
      <c r="F1844" s="692"/>
      <c r="G1844" s="692"/>
      <c r="H1844" s="692"/>
      <c r="I1844" s="692"/>
      <c r="J1844" s="692"/>
      <c r="K1844" s="692"/>
      <c r="L1844" s="692"/>
      <c r="M1844" s="692"/>
      <c r="N1844" s="692"/>
      <c r="O1844" s="692"/>
      <c r="P1844" s="692"/>
      <c r="Q1844" s="692"/>
      <c r="R1844" s="692"/>
      <c r="S1844" s="692"/>
      <c r="T1844" s="692"/>
      <c r="U1844" s="692"/>
      <c r="V1844" s="692"/>
      <c r="W1844" s="692"/>
      <c r="X1844" s="692"/>
      <c r="Y1844" s="692"/>
      <c r="Z1844" s="692"/>
    </row>
    <row r="1845" spans="1:26" ht="25" customHeight="1">
      <c r="A1845" s="692"/>
      <c r="B1845" s="692"/>
      <c r="C1845" s="692"/>
      <c r="D1845" s="692"/>
      <c r="E1845" s="692"/>
      <c r="F1845" s="692"/>
      <c r="G1845" s="692"/>
      <c r="H1845" s="692"/>
      <c r="I1845" s="692"/>
      <c r="J1845" s="692"/>
      <c r="K1845" s="692"/>
      <c r="L1845" s="692"/>
      <c r="M1845" s="692"/>
      <c r="N1845" s="692"/>
      <c r="O1845" s="692"/>
      <c r="P1845" s="692"/>
      <c r="Q1845" s="692"/>
      <c r="R1845" s="692"/>
      <c r="S1845" s="692"/>
      <c r="T1845" s="692"/>
      <c r="U1845" s="692"/>
      <c r="V1845" s="692"/>
      <c r="W1845" s="692"/>
      <c r="X1845" s="692"/>
      <c r="Y1845" s="692"/>
      <c r="Z1845" s="692"/>
    </row>
    <row r="1846" spans="1:26" ht="25" customHeight="1">
      <c r="A1846" s="692"/>
      <c r="B1846" s="692"/>
      <c r="C1846" s="692"/>
      <c r="D1846" s="692"/>
      <c r="E1846" s="692"/>
      <c r="F1846" s="692"/>
      <c r="G1846" s="692"/>
      <c r="H1846" s="692"/>
      <c r="I1846" s="692"/>
      <c r="J1846" s="692"/>
      <c r="K1846" s="692"/>
      <c r="L1846" s="692"/>
      <c r="M1846" s="692"/>
      <c r="N1846" s="692"/>
      <c r="O1846" s="692"/>
      <c r="P1846" s="692"/>
      <c r="Q1846" s="692"/>
      <c r="R1846" s="692"/>
      <c r="S1846" s="692"/>
      <c r="T1846" s="692"/>
      <c r="U1846" s="692"/>
      <c r="V1846" s="692"/>
      <c r="W1846" s="692"/>
      <c r="X1846" s="692"/>
      <c r="Y1846" s="692"/>
      <c r="Z1846" s="692"/>
    </row>
    <row r="1847" spans="1:26" ht="25" customHeight="1">
      <c r="A1847" s="692"/>
      <c r="B1847" s="692"/>
      <c r="C1847" s="692"/>
      <c r="D1847" s="692"/>
      <c r="E1847" s="692"/>
      <c r="F1847" s="692"/>
      <c r="G1847" s="692"/>
      <c r="H1847" s="692"/>
      <c r="I1847" s="692"/>
      <c r="J1847" s="692"/>
      <c r="K1847" s="692"/>
      <c r="L1847" s="692"/>
      <c r="M1847" s="692"/>
      <c r="N1847" s="692"/>
      <c r="O1847" s="692"/>
      <c r="P1847" s="692"/>
      <c r="Q1847" s="692"/>
      <c r="R1847" s="692"/>
      <c r="S1847" s="692"/>
      <c r="T1847" s="692"/>
      <c r="U1847" s="692"/>
      <c r="V1847" s="692"/>
      <c r="W1847" s="692"/>
      <c r="X1847" s="692"/>
      <c r="Y1847" s="692"/>
      <c r="Z1847" s="692"/>
    </row>
    <row r="1848" spans="1:26" ht="25" customHeight="1">
      <c r="A1848" s="692"/>
      <c r="B1848" s="692"/>
      <c r="C1848" s="692"/>
      <c r="D1848" s="692"/>
      <c r="E1848" s="692"/>
      <c r="F1848" s="692"/>
      <c r="G1848" s="692"/>
      <c r="H1848" s="692"/>
      <c r="I1848" s="692"/>
      <c r="J1848" s="692"/>
      <c r="K1848" s="692"/>
      <c r="L1848" s="692"/>
      <c r="M1848" s="692"/>
      <c r="N1848" s="692"/>
      <c r="O1848" s="692"/>
      <c r="P1848" s="692"/>
      <c r="Q1848" s="692"/>
      <c r="R1848" s="692"/>
      <c r="S1848" s="692"/>
      <c r="T1848" s="692"/>
      <c r="U1848" s="692"/>
      <c r="V1848" s="692"/>
      <c r="W1848" s="692"/>
      <c r="X1848" s="692"/>
      <c r="Y1848" s="692"/>
      <c r="Z1848" s="692"/>
    </row>
    <row r="1849" spans="1:26" ht="25" customHeight="1">
      <c r="A1849" s="692"/>
      <c r="B1849" s="692"/>
      <c r="C1849" s="692"/>
      <c r="D1849" s="692"/>
      <c r="E1849" s="692"/>
      <c r="F1849" s="692"/>
      <c r="G1849" s="692"/>
      <c r="H1849" s="692"/>
      <c r="I1849" s="692"/>
      <c r="J1849" s="692"/>
      <c r="K1849" s="692"/>
      <c r="L1849" s="692"/>
      <c r="M1849" s="692"/>
      <c r="N1849" s="692"/>
      <c r="O1849" s="692"/>
      <c r="P1849" s="692"/>
      <c r="Q1849" s="692"/>
      <c r="R1849" s="692"/>
      <c r="S1849" s="692"/>
      <c r="T1849" s="692"/>
      <c r="U1849" s="692"/>
      <c r="V1849" s="692"/>
      <c r="W1849" s="692"/>
      <c r="X1849" s="692"/>
      <c r="Y1849" s="692"/>
      <c r="Z1849" s="692"/>
    </row>
    <row r="1850" spans="1:26" ht="25" customHeight="1">
      <c r="A1850" s="692"/>
      <c r="B1850" s="692"/>
      <c r="C1850" s="692"/>
      <c r="D1850" s="692"/>
      <c r="E1850" s="692"/>
      <c r="F1850" s="692"/>
      <c r="G1850" s="692"/>
      <c r="H1850" s="692"/>
      <c r="I1850" s="692"/>
      <c r="J1850" s="692"/>
      <c r="K1850" s="692"/>
      <c r="L1850" s="692"/>
      <c r="M1850" s="692"/>
      <c r="N1850" s="692"/>
      <c r="O1850" s="692"/>
      <c r="P1850" s="692"/>
      <c r="Q1850" s="692"/>
      <c r="R1850" s="692"/>
      <c r="S1850" s="692"/>
      <c r="T1850" s="692"/>
      <c r="U1850" s="692"/>
      <c r="V1850" s="692"/>
      <c r="W1850" s="692"/>
      <c r="X1850" s="692"/>
      <c r="Y1850" s="692"/>
      <c r="Z1850" s="692"/>
    </row>
    <row r="1851" spans="1:26" ht="25" customHeight="1">
      <c r="A1851" s="692"/>
      <c r="B1851" s="692"/>
      <c r="C1851" s="692"/>
      <c r="D1851" s="692"/>
      <c r="E1851" s="692"/>
      <c r="F1851" s="692"/>
      <c r="G1851" s="692"/>
      <c r="H1851" s="692"/>
      <c r="I1851" s="692"/>
      <c r="J1851" s="692"/>
      <c r="K1851" s="692"/>
      <c r="L1851" s="692"/>
      <c r="M1851" s="692"/>
      <c r="N1851" s="692"/>
      <c r="O1851" s="692"/>
      <c r="P1851" s="692"/>
      <c r="Q1851" s="692"/>
      <c r="R1851" s="692"/>
      <c r="S1851" s="692"/>
      <c r="T1851" s="692"/>
      <c r="U1851" s="692"/>
      <c r="V1851" s="692"/>
      <c r="W1851" s="692"/>
      <c r="X1851" s="692"/>
      <c r="Y1851" s="692"/>
      <c r="Z1851" s="692"/>
    </row>
    <row r="1852" spans="1:26" ht="25" customHeight="1">
      <c r="A1852" s="692"/>
      <c r="B1852" s="692"/>
      <c r="C1852" s="692"/>
      <c r="D1852" s="692"/>
      <c r="E1852" s="692"/>
      <c r="F1852" s="692"/>
      <c r="G1852" s="692"/>
      <c r="H1852" s="692"/>
      <c r="I1852" s="692"/>
      <c r="J1852" s="692"/>
      <c r="K1852" s="692"/>
      <c r="L1852" s="692"/>
      <c r="M1852" s="692"/>
      <c r="N1852" s="692"/>
      <c r="O1852" s="692"/>
      <c r="P1852" s="692"/>
      <c r="Q1852" s="692"/>
      <c r="R1852" s="692"/>
      <c r="S1852" s="692"/>
      <c r="T1852" s="692"/>
      <c r="U1852" s="692"/>
      <c r="V1852" s="692"/>
      <c r="W1852" s="692"/>
      <c r="X1852" s="692"/>
      <c r="Y1852" s="692"/>
      <c r="Z1852" s="692"/>
    </row>
    <row r="1853" spans="1:26" ht="25" customHeight="1">
      <c r="A1853" s="692"/>
      <c r="B1853" s="692"/>
      <c r="C1853" s="692"/>
      <c r="D1853" s="692"/>
      <c r="E1853" s="692"/>
      <c r="F1853" s="692"/>
      <c r="G1853" s="692"/>
      <c r="H1853" s="692"/>
      <c r="I1853" s="692"/>
      <c r="J1853" s="692"/>
      <c r="K1853" s="692"/>
      <c r="L1853" s="692"/>
      <c r="M1853" s="692"/>
      <c r="N1853" s="692"/>
      <c r="O1853" s="692"/>
      <c r="P1853" s="692"/>
      <c r="Q1853" s="692"/>
      <c r="R1853" s="692"/>
      <c r="S1853" s="692"/>
      <c r="T1853" s="692"/>
      <c r="U1853" s="692"/>
      <c r="V1853" s="692"/>
      <c r="W1853" s="692"/>
      <c r="X1853" s="692"/>
      <c r="Y1853" s="692"/>
      <c r="Z1853" s="692"/>
    </row>
    <row r="1854" spans="1:26" ht="25" customHeight="1">
      <c r="A1854" s="692"/>
      <c r="B1854" s="692"/>
      <c r="C1854" s="692"/>
      <c r="D1854" s="692"/>
      <c r="E1854" s="692"/>
      <c r="F1854" s="692"/>
      <c r="G1854" s="692"/>
      <c r="H1854" s="692"/>
      <c r="I1854" s="692"/>
      <c r="J1854" s="692"/>
      <c r="K1854" s="692"/>
      <c r="L1854" s="692"/>
      <c r="M1854" s="692"/>
      <c r="N1854" s="692"/>
      <c r="O1854" s="692"/>
      <c r="P1854" s="692"/>
      <c r="Q1854" s="692"/>
      <c r="R1854" s="692"/>
      <c r="S1854" s="692"/>
      <c r="T1854" s="692"/>
      <c r="U1854" s="692"/>
      <c r="V1854" s="692"/>
      <c r="W1854" s="692"/>
      <c r="X1854" s="692"/>
      <c r="Y1854" s="692"/>
      <c r="Z1854" s="692"/>
    </row>
    <row r="1855" spans="1:26" ht="25" customHeight="1">
      <c r="A1855" s="692"/>
      <c r="B1855" s="692"/>
      <c r="C1855" s="692"/>
      <c r="D1855" s="692"/>
      <c r="E1855" s="692"/>
      <c r="F1855" s="692"/>
      <c r="G1855" s="692"/>
      <c r="H1855" s="692"/>
      <c r="I1855" s="692"/>
      <c r="J1855" s="692"/>
      <c r="K1855" s="692"/>
      <c r="L1855" s="692"/>
      <c r="M1855" s="692"/>
      <c r="N1855" s="692"/>
      <c r="O1855" s="692"/>
      <c r="P1855" s="692"/>
      <c r="Q1855" s="692"/>
      <c r="R1855" s="692"/>
      <c r="S1855" s="692"/>
      <c r="T1855" s="692"/>
      <c r="U1855" s="692"/>
      <c r="V1855" s="692"/>
      <c r="W1855" s="692"/>
      <c r="X1855" s="692"/>
      <c r="Y1855" s="692"/>
      <c r="Z1855" s="692"/>
    </row>
    <row r="1856" spans="1:26" ht="25" customHeight="1">
      <c r="A1856" s="692"/>
      <c r="B1856" s="692"/>
      <c r="C1856" s="692"/>
      <c r="D1856" s="692"/>
      <c r="E1856" s="692"/>
      <c r="F1856" s="692"/>
      <c r="G1856" s="692"/>
      <c r="H1856" s="692"/>
      <c r="I1856" s="692"/>
      <c r="J1856" s="692"/>
      <c r="K1856" s="692"/>
      <c r="L1856" s="692"/>
      <c r="M1856" s="692"/>
      <c r="N1856" s="692"/>
      <c r="O1856" s="692"/>
      <c r="P1856" s="692"/>
      <c r="Q1856" s="692"/>
      <c r="R1856" s="692"/>
      <c r="S1856" s="692"/>
      <c r="T1856" s="692"/>
      <c r="U1856" s="692"/>
      <c r="V1856" s="692"/>
      <c r="W1856" s="692"/>
      <c r="X1856" s="692"/>
      <c r="Y1856" s="692"/>
      <c r="Z1856" s="692"/>
    </row>
    <row r="1857" spans="1:26" ht="25" customHeight="1">
      <c r="A1857" s="692"/>
      <c r="B1857" s="692"/>
      <c r="C1857" s="692"/>
      <c r="D1857" s="692"/>
      <c r="E1857" s="692"/>
      <c r="F1857" s="692"/>
      <c r="G1857" s="692"/>
      <c r="H1857" s="692"/>
      <c r="I1857" s="692"/>
      <c r="J1857" s="692"/>
      <c r="K1857" s="692"/>
      <c r="L1857" s="692"/>
      <c r="M1857" s="692"/>
      <c r="N1857" s="692"/>
      <c r="O1857" s="692"/>
      <c r="P1857" s="692"/>
      <c r="Q1857" s="692"/>
      <c r="R1857" s="692"/>
      <c r="S1857" s="692"/>
      <c r="T1857" s="692"/>
      <c r="U1857" s="692"/>
      <c r="V1857" s="692"/>
      <c r="W1857" s="692"/>
      <c r="X1857" s="692"/>
      <c r="Y1857" s="692"/>
      <c r="Z1857" s="692"/>
    </row>
    <row r="1858" spans="1:26" ht="25" customHeight="1">
      <c r="A1858" s="692"/>
      <c r="B1858" s="692"/>
      <c r="C1858" s="692"/>
      <c r="D1858" s="692"/>
      <c r="E1858" s="692"/>
      <c r="F1858" s="692"/>
      <c r="G1858" s="692"/>
      <c r="H1858" s="692"/>
      <c r="I1858" s="692"/>
      <c r="J1858" s="692"/>
      <c r="K1858" s="692"/>
      <c r="L1858" s="692"/>
      <c r="M1858" s="692"/>
      <c r="N1858" s="692"/>
      <c r="O1858" s="692"/>
      <c r="P1858" s="692"/>
      <c r="Q1858" s="692"/>
      <c r="R1858" s="692"/>
      <c r="S1858" s="692"/>
      <c r="T1858" s="692"/>
      <c r="U1858" s="692"/>
      <c r="V1858" s="692"/>
      <c r="W1858" s="692"/>
      <c r="X1858" s="692"/>
      <c r="Y1858" s="692"/>
      <c r="Z1858" s="692"/>
    </row>
    <row r="1859" spans="1:26" ht="25" customHeight="1">
      <c r="A1859" s="692"/>
      <c r="B1859" s="692"/>
      <c r="C1859" s="692"/>
      <c r="D1859" s="692"/>
      <c r="E1859" s="692"/>
      <c r="F1859" s="692"/>
      <c r="G1859" s="692"/>
      <c r="H1859" s="692"/>
      <c r="I1859" s="692"/>
      <c r="J1859" s="692"/>
      <c r="K1859" s="692"/>
      <c r="L1859" s="692"/>
      <c r="M1859" s="692"/>
      <c r="N1859" s="692"/>
      <c r="O1859" s="692"/>
      <c r="P1859" s="692"/>
      <c r="Q1859" s="692"/>
      <c r="R1859" s="692"/>
      <c r="S1859" s="692"/>
      <c r="T1859" s="692"/>
      <c r="U1859" s="692"/>
      <c r="V1859" s="692"/>
      <c r="W1859" s="692"/>
      <c r="X1859" s="692"/>
      <c r="Y1859" s="692"/>
      <c r="Z1859" s="692"/>
    </row>
    <row r="1860" spans="1:26" ht="25" customHeight="1">
      <c r="A1860" s="692"/>
      <c r="B1860" s="692"/>
      <c r="C1860" s="692"/>
      <c r="D1860" s="692"/>
      <c r="E1860" s="692"/>
      <c r="F1860" s="692"/>
      <c r="G1860" s="692"/>
      <c r="H1860" s="692"/>
      <c r="I1860" s="692"/>
      <c r="J1860" s="692"/>
      <c r="K1860" s="692"/>
      <c r="L1860" s="692"/>
      <c r="M1860" s="692"/>
      <c r="N1860" s="692"/>
      <c r="O1860" s="692"/>
      <c r="P1860" s="692"/>
      <c r="Q1860" s="692"/>
      <c r="R1860" s="692"/>
      <c r="S1860" s="692"/>
      <c r="T1860" s="692"/>
      <c r="U1860" s="692"/>
      <c r="V1860" s="692"/>
      <c r="W1860" s="692"/>
      <c r="X1860" s="692"/>
      <c r="Y1860" s="692"/>
      <c r="Z1860" s="692"/>
    </row>
    <row r="1861" spans="1:26" ht="25" customHeight="1">
      <c r="A1861" s="692"/>
      <c r="B1861" s="692"/>
      <c r="C1861" s="692"/>
      <c r="D1861" s="692"/>
      <c r="E1861" s="692"/>
      <c r="F1861" s="692"/>
      <c r="G1861" s="692"/>
      <c r="H1861" s="692"/>
      <c r="I1861" s="692"/>
      <c r="J1861" s="692"/>
      <c r="K1861" s="692"/>
      <c r="L1861" s="692"/>
      <c r="M1861" s="692"/>
      <c r="N1861" s="692"/>
      <c r="O1861" s="692"/>
      <c r="P1861" s="692"/>
      <c r="Q1861" s="692"/>
      <c r="R1861" s="692"/>
      <c r="S1861" s="692"/>
      <c r="T1861" s="692"/>
      <c r="U1861" s="692"/>
      <c r="V1861" s="692"/>
      <c r="W1861" s="692"/>
      <c r="X1861" s="692"/>
      <c r="Y1861" s="692"/>
      <c r="Z1861" s="692"/>
    </row>
    <row r="1862" spans="1:26" ht="25" customHeight="1">
      <c r="A1862" s="692"/>
      <c r="B1862" s="692"/>
      <c r="C1862" s="692"/>
      <c r="D1862" s="692"/>
      <c r="E1862" s="692"/>
      <c r="F1862" s="692"/>
      <c r="G1862" s="692"/>
      <c r="H1862" s="692"/>
      <c r="I1862" s="692"/>
      <c r="J1862" s="692"/>
      <c r="K1862" s="692"/>
      <c r="L1862" s="692"/>
      <c r="M1862" s="692"/>
      <c r="N1862" s="692"/>
      <c r="O1862" s="692"/>
      <c r="P1862" s="692"/>
      <c r="Q1862" s="692"/>
      <c r="R1862" s="692"/>
      <c r="S1862" s="692"/>
      <c r="T1862" s="692"/>
      <c r="U1862" s="692"/>
      <c r="V1862" s="692"/>
      <c r="W1862" s="692"/>
      <c r="X1862" s="692"/>
      <c r="Y1862" s="692"/>
      <c r="Z1862" s="692"/>
    </row>
    <row r="1863" spans="1:26" ht="25" customHeight="1">
      <c r="A1863" s="692"/>
      <c r="B1863" s="692"/>
      <c r="C1863" s="692"/>
      <c r="D1863" s="692"/>
      <c r="E1863" s="692"/>
      <c r="F1863" s="692"/>
      <c r="G1863" s="692"/>
      <c r="H1863" s="692"/>
      <c r="I1863" s="692"/>
      <c r="J1863" s="692"/>
      <c r="K1863" s="692"/>
      <c r="L1863" s="692"/>
      <c r="M1863" s="692"/>
      <c r="N1863" s="692"/>
      <c r="O1863" s="692"/>
      <c r="P1863" s="692"/>
      <c r="Q1863" s="692"/>
      <c r="R1863" s="692"/>
      <c r="S1863" s="692"/>
      <c r="T1863" s="692"/>
      <c r="U1863" s="692"/>
      <c r="V1863" s="692"/>
      <c r="W1863" s="692"/>
      <c r="X1863" s="692"/>
      <c r="Y1863" s="692"/>
      <c r="Z1863" s="692"/>
    </row>
    <row r="1864" spans="1:26" ht="25" customHeight="1">
      <c r="A1864" s="692"/>
      <c r="B1864" s="692"/>
      <c r="C1864" s="692"/>
      <c r="D1864" s="692"/>
      <c r="E1864" s="692"/>
      <c r="F1864" s="692"/>
      <c r="G1864" s="692"/>
      <c r="H1864" s="692"/>
      <c r="I1864" s="692"/>
      <c r="J1864" s="692"/>
      <c r="K1864" s="692"/>
      <c r="L1864" s="692"/>
      <c r="M1864" s="692"/>
      <c r="N1864" s="692"/>
      <c r="O1864" s="692"/>
      <c r="P1864" s="692"/>
      <c r="Q1864" s="692"/>
      <c r="R1864" s="692"/>
      <c r="S1864" s="692"/>
      <c r="T1864" s="692"/>
      <c r="U1864" s="692"/>
      <c r="V1864" s="692"/>
      <c r="W1864" s="692"/>
      <c r="X1864" s="692"/>
      <c r="Y1864" s="692"/>
      <c r="Z1864" s="692"/>
    </row>
    <row r="1865" spans="1:26" ht="25" customHeight="1">
      <c r="A1865" s="692"/>
      <c r="B1865" s="692"/>
      <c r="C1865" s="692"/>
      <c r="D1865" s="692"/>
      <c r="E1865" s="692"/>
      <c r="F1865" s="692"/>
      <c r="G1865" s="692"/>
      <c r="H1865" s="692"/>
      <c r="I1865" s="692"/>
      <c r="J1865" s="692"/>
      <c r="K1865" s="692"/>
      <c r="L1865" s="692"/>
      <c r="M1865" s="692"/>
      <c r="N1865" s="692"/>
      <c r="O1865" s="692"/>
      <c r="P1865" s="692"/>
      <c r="Q1865" s="692"/>
      <c r="R1865" s="692"/>
      <c r="S1865" s="692"/>
      <c r="T1865" s="692"/>
      <c r="U1865" s="692"/>
      <c r="V1865" s="692"/>
      <c r="W1865" s="692"/>
      <c r="X1865" s="692"/>
      <c r="Y1865" s="692"/>
      <c r="Z1865" s="692"/>
    </row>
    <row r="1866" spans="1:26" ht="25" customHeight="1">
      <c r="A1866" s="692"/>
      <c r="B1866" s="692"/>
      <c r="C1866" s="692"/>
      <c r="D1866" s="692"/>
      <c r="E1866" s="692"/>
      <c r="F1866" s="692"/>
      <c r="G1866" s="692"/>
      <c r="H1866" s="692"/>
      <c r="I1866" s="692"/>
      <c r="J1866" s="692"/>
      <c r="K1866" s="692"/>
      <c r="L1866" s="692"/>
      <c r="M1866" s="692"/>
      <c r="N1866" s="692"/>
      <c r="O1866" s="692"/>
      <c r="P1866" s="692"/>
      <c r="Q1866" s="692"/>
      <c r="R1866" s="692"/>
      <c r="S1866" s="692"/>
      <c r="T1866" s="692"/>
      <c r="U1866" s="692"/>
      <c r="V1866" s="692"/>
      <c r="W1866" s="692"/>
      <c r="X1866" s="692"/>
      <c r="Y1866" s="692"/>
      <c r="Z1866" s="692"/>
    </row>
    <row r="1867" spans="1:26" ht="25" customHeight="1">
      <c r="A1867" s="692"/>
      <c r="B1867" s="692"/>
      <c r="C1867" s="692"/>
      <c r="D1867" s="692"/>
      <c r="E1867" s="692"/>
      <c r="F1867" s="692"/>
      <c r="G1867" s="692"/>
      <c r="H1867" s="692"/>
      <c r="I1867" s="692"/>
      <c r="J1867" s="692"/>
      <c r="K1867" s="692"/>
      <c r="L1867" s="692"/>
      <c r="M1867" s="692"/>
      <c r="N1867" s="692"/>
      <c r="O1867" s="692"/>
      <c r="P1867" s="692"/>
      <c r="Q1867" s="692"/>
      <c r="R1867" s="692"/>
      <c r="S1867" s="692"/>
      <c r="T1867" s="692"/>
      <c r="U1867" s="692"/>
      <c r="V1867" s="692"/>
      <c r="W1867" s="692"/>
      <c r="X1867" s="692"/>
      <c r="Y1867" s="692"/>
      <c r="Z1867" s="692"/>
    </row>
    <row r="1868" spans="1:26" ht="25" customHeight="1">
      <c r="A1868" s="692"/>
      <c r="B1868" s="692"/>
      <c r="C1868" s="692"/>
      <c r="D1868" s="692"/>
      <c r="E1868" s="692"/>
      <c r="F1868" s="692"/>
      <c r="G1868" s="692"/>
      <c r="H1868" s="692"/>
      <c r="I1868" s="692"/>
      <c r="J1868" s="692"/>
      <c r="K1868" s="692"/>
      <c r="L1868" s="692"/>
      <c r="M1868" s="692"/>
      <c r="N1868" s="692"/>
      <c r="O1868" s="692"/>
      <c r="P1868" s="692"/>
      <c r="Q1868" s="692"/>
      <c r="R1868" s="692"/>
      <c r="S1868" s="692"/>
      <c r="T1868" s="692"/>
      <c r="U1868" s="692"/>
      <c r="V1868" s="692"/>
      <c r="W1868" s="692"/>
      <c r="X1868" s="692"/>
      <c r="Y1868" s="692"/>
      <c r="Z1868" s="692"/>
    </row>
    <row r="1869" spans="1:26" ht="25" customHeight="1">
      <c r="A1869" s="692"/>
      <c r="B1869" s="692"/>
      <c r="C1869" s="692"/>
      <c r="D1869" s="692"/>
      <c r="E1869" s="692"/>
      <c r="F1869" s="692"/>
      <c r="G1869" s="692"/>
      <c r="H1869" s="692"/>
      <c r="I1869" s="692"/>
      <c r="J1869" s="692"/>
      <c r="K1869" s="692"/>
      <c r="L1869" s="692"/>
      <c r="M1869" s="692"/>
      <c r="N1869" s="692"/>
      <c r="O1869" s="692"/>
      <c r="P1869" s="692"/>
      <c r="Q1869" s="692"/>
      <c r="R1869" s="692"/>
      <c r="S1869" s="692"/>
      <c r="T1869" s="692"/>
      <c r="U1869" s="692"/>
      <c r="V1869" s="692"/>
      <c r="W1869" s="692"/>
      <c r="X1869" s="692"/>
      <c r="Y1869" s="692"/>
      <c r="Z1869" s="692"/>
    </row>
    <row r="1870" spans="1:26" ht="25" customHeight="1">
      <c r="A1870" s="692"/>
      <c r="B1870" s="692"/>
      <c r="C1870" s="692"/>
      <c r="D1870" s="692"/>
      <c r="E1870" s="692"/>
      <c r="F1870" s="692"/>
      <c r="G1870" s="692"/>
      <c r="H1870" s="692"/>
      <c r="I1870" s="692"/>
      <c r="J1870" s="692"/>
      <c r="K1870" s="692"/>
      <c r="L1870" s="692"/>
      <c r="M1870" s="692"/>
      <c r="N1870" s="692"/>
      <c r="O1870" s="692"/>
      <c r="P1870" s="692"/>
      <c r="Q1870" s="692"/>
      <c r="R1870" s="692"/>
      <c r="S1870" s="692"/>
      <c r="T1870" s="692"/>
      <c r="U1870" s="692"/>
      <c r="V1870" s="692"/>
      <c r="W1870" s="692"/>
      <c r="X1870" s="692"/>
      <c r="Y1870" s="692"/>
      <c r="Z1870" s="692"/>
    </row>
    <row r="1871" spans="1:26" ht="25" customHeight="1">
      <c r="A1871" s="692"/>
      <c r="B1871" s="692"/>
      <c r="C1871" s="692"/>
      <c r="D1871" s="692"/>
      <c r="E1871" s="692"/>
      <c r="F1871" s="692"/>
      <c r="G1871" s="692"/>
      <c r="H1871" s="692"/>
      <c r="I1871" s="692"/>
      <c r="J1871" s="692"/>
      <c r="K1871" s="692"/>
      <c r="L1871" s="692"/>
      <c r="M1871" s="692"/>
      <c r="N1871" s="692"/>
      <c r="O1871" s="692"/>
      <c r="P1871" s="692"/>
      <c r="Q1871" s="692"/>
      <c r="R1871" s="692"/>
      <c r="S1871" s="692"/>
      <c r="T1871" s="692"/>
      <c r="U1871" s="692"/>
      <c r="V1871" s="692"/>
      <c r="W1871" s="692"/>
      <c r="X1871" s="692"/>
      <c r="Y1871" s="692"/>
      <c r="Z1871" s="692"/>
    </row>
    <row r="1872" spans="1:26" ht="25" customHeight="1">
      <c r="A1872" s="692"/>
      <c r="B1872" s="692"/>
      <c r="C1872" s="692"/>
      <c r="D1872" s="692"/>
      <c r="E1872" s="692"/>
      <c r="F1872" s="692"/>
      <c r="G1872" s="692"/>
      <c r="H1872" s="692"/>
      <c r="I1872" s="692"/>
      <c r="J1872" s="692"/>
      <c r="K1872" s="692"/>
      <c r="L1872" s="692"/>
      <c r="M1872" s="692"/>
      <c r="N1872" s="692"/>
      <c r="O1872" s="692"/>
      <c r="P1872" s="692"/>
      <c r="Q1872" s="692"/>
      <c r="R1872" s="692"/>
      <c r="S1872" s="692"/>
      <c r="T1872" s="692"/>
      <c r="U1872" s="692"/>
      <c r="V1872" s="692"/>
      <c r="W1872" s="692"/>
      <c r="X1872" s="692"/>
      <c r="Y1872" s="692"/>
      <c r="Z1872" s="692"/>
    </row>
    <row r="1873" spans="1:26" ht="25" customHeight="1">
      <c r="A1873" s="692"/>
      <c r="B1873" s="692"/>
      <c r="C1873" s="692"/>
      <c r="D1873" s="692"/>
      <c r="E1873" s="692"/>
      <c r="F1873" s="692"/>
      <c r="G1873" s="692"/>
      <c r="H1873" s="692"/>
      <c r="I1873" s="692"/>
      <c r="J1873" s="692"/>
      <c r="K1873" s="692"/>
      <c r="L1873" s="692"/>
      <c r="M1873" s="692"/>
      <c r="N1873" s="692"/>
      <c r="O1873" s="692"/>
      <c r="P1873" s="692"/>
      <c r="Q1873" s="692"/>
      <c r="R1873" s="692"/>
      <c r="S1873" s="692"/>
      <c r="T1873" s="692"/>
      <c r="U1873" s="692"/>
      <c r="V1873" s="692"/>
      <c r="W1873" s="692"/>
      <c r="X1873" s="692"/>
      <c r="Y1873" s="692"/>
      <c r="Z1873" s="692"/>
    </row>
    <row r="1874" spans="1:26" ht="25" customHeight="1">
      <c r="A1874" s="692"/>
      <c r="B1874" s="692"/>
      <c r="C1874" s="692"/>
      <c r="D1874" s="692"/>
      <c r="E1874" s="692"/>
      <c r="F1874" s="692"/>
      <c r="G1874" s="692"/>
      <c r="H1874" s="692"/>
      <c r="I1874" s="692"/>
      <c r="J1874" s="692"/>
      <c r="K1874" s="692"/>
      <c r="L1874" s="692"/>
      <c r="M1874" s="692"/>
      <c r="N1874" s="692"/>
      <c r="O1874" s="692"/>
      <c r="P1874" s="692"/>
      <c r="Q1874" s="692"/>
      <c r="R1874" s="692"/>
      <c r="S1874" s="692"/>
      <c r="T1874" s="692"/>
      <c r="U1874" s="692"/>
      <c r="V1874" s="692"/>
      <c r="W1874" s="692"/>
      <c r="X1874" s="692"/>
      <c r="Y1874" s="692"/>
      <c r="Z1874" s="692"/>
    </row>
    <row r="1875" spans="1:26" ht="25" customHeight="1">
      <c r="A1875" s="692"/>
      <c r="B1875" s="692"/>
      <c r="C1875" s="692"/>
      <c r="D1875" s="692"/>
      <c r="E1875" s="692"/>
      <c r="F1875" s="692"/>
      <c r="G1875" s="692"/>
      <c r="H1875" s="692"/>
      <c r="I1875" s="692"/>
      <c r="J1875" s="692"/>
      <c r="K1875" s="692"/>
      <c r="L1875" s="692"/>
      <c r="M1875" s="692"/>
      <c r="N1875" s="692"/>
      <c r="O1875" s="692"/>
      <c r="P1875" s="692"/>
      <c r="Q1875" s="692"/>
      <c r="R1875" s="692"/>
      <c r="S1875" s="692"/>
      <c r="T1875" s="692"/>
      <c r="U1875" s="692"/>
      <c r="V1875" s="692"/>
      <c r="W1875" s="692"/>
      <c r="X1875" s="692"/>
      <c r="Y1875" s="692"/>
      <c r="Z1875" s="692"/>
    </row>
    <row r="1876" spans="1:26" ht="25" customHeight="1">
      <c r="A1876" s="692"/>
      <c r="B1876" s="692"/>
      <c r="C1876" s="692"/>
      <c r="D1876" s="692"/>
      <c r="E1876" s="692"/>
      <c r="F1876" s="692"/>
      <c r="G1876" s="692"/>
      <c r="H1876" s="692"/>
      <c r="I1876" s="692"/>
      <c r="J1876" s="692"/>
      <c r="K1876" s="692"/>
      <c r="L1876" s="692"/>
      <c r="M1876" s="692"/>
      <c r="N1876" s="692"/>
      <c r="O1876" s="692"/>
      <c r="P1876" s="692"/>
      <c r="Q1876" s="692"/>
      <c r="R1876" s="692"/>
      <c r="S1876" s="692"/>
      <c r="T1876" s="692"/>
      <c r="U1876" s="692"/>
      <c r="V1876" s="692"/>
      <c r="W1876" s="692"/>
      <c r="X1876" s="692"/>
      <c r="Y1876" s="692"/>
      <c r="Z1876" s="692"/>
    </row>
    <row r="1877" spans="1:26" ht="25" customHeight="1">
      <c r="A1877" s="692"/>
      <c r="B1877" s="692"/>
      <c r="C1877" s="692"/>
      <c r="D1877" s="692"/>
      <c r="E1877" s="692"/>
      <c r="F1877" s="692"/>
      <c r="G1877" s="692"/>
      <c r="H1877" s="692"/>
      <c r="I1877" s="692"/>
      <c r="J1877" s="692"/>
      <c r="K1877" s="692"/>
      <c r="L1877" s="692"/>
      <c r="M1877" s="692"/>
      <c r="N1877" s="692"/>
      <c r="O1877" s="692"/>
      <c r="P1877" s="692"/>
      <c r="Q1877" s="692"/>
      <c r="R1877" s="692"/>
      <c r="S1877" s="692"/>
      <c r="T1877" s="692"/>
      <c r="U1877" s="692"/>
      <c r="V1877" s="692"/>
      <c r="W1877" s="692"/>
      <c r="X1877" s="692"/>
      <c r="Y1877" s="692"/>
      <c r="Z1877" s="692"/>
    </row>
    <row r="1878" spans="1:26" ht="25" customHeight="1">
      <c r="A1878" s="692"/>
      <c r="B1878" s="692"/>
      <c r="C1878" s="692"/>
      <c r="D1878" s="692"/>
      <c r="E1878" s="692"/>
      <c r="F1878" s="692"/>
      <c r="G1878" s="692"/>
      <c r="H1878" s="692"/>
      <c r="I1878" s="692"/>
      <c r="J1878" s="692"/>
      <c r="K1878" s="692"/>
      <c r="L1878" s="692"/>
      <c r="M1878" s="692"/>
      <c r="N1878" s="692"/>
      <c r="O1878" s="692"/>
      <c r="P1878" s="692"/>
      <c r="Q1878" s="692"/>
      <c r="R1878" s="692"/>
      <c r="S1878" s="692"/>
      <c r="T1878" s="692"/>
      <c r="U1878" s="692"/>
      <c r="V1878" s="692"/>
      <c r="W1878" s="692"/>
      <c r="X1878" s="692"/>
      <c r="Y1878" s="692"/>
      <c r="Z1878" s="692"/>
    </row>
    <row r="1879" spans="1:26" ht="25" customHeight="1">
      <c r="A1879" s="692"/>
      <c r="B1879" s="692"/>
      <c r="C1879" s="692"/>
      <c r="D1879" s="692"/>
      <c r="E1879" s="692"/>
      <c r="F1879" s="692"/>
      <c r="G1879" s="692"/>
      <c r="H1879" s="692"/>
      <c r="I1879" s="692"/>
      <c r="J1879" s="692"/>
      <c r="K1879" s="692"/>
      <c r="L1879" s="692"/>
      <c r="M1879" s="692"/>
      <c r="N1879" s="692"/>
      <c r="O1879" s="692"/>
      <c r="P1879" s="692"/>
      <c r="Q1879" s="692"/>
      <c r="R1879" s="692"/>
      <c r="S1879" s="692"/>
      <c r="T1879" s="692"/>
      <c r="U1879" s="692"/>
      <c r="V1879" s="692"/>
      <c r="W1879" s="692"/>
      <c r="X1879" s="692"/>
      <c r="Y1879" s="692"/>
      <c r="Z1879" s="692"/>
    </row>
    <row r="1880" spans="1:26" ht="25" customHeight="1">
      <c r="A1880" s="692"/>
      <c r="B1880" s="692"/>
      <c r="C1880" s="692"/>
      <c r="D1880" s="692"/>
      <c r="E1880" s="692"/>
      <c r="F1880" s="692"/>
      <c r="G1880" s="692"/>
      <c r="H1880" s="692"/>
      <c r="I1880" s="692"/>
      <c r="J1880" s="692"/>
      <c r="K1880" s="692"/>
      <c r="L1880" s="692"/>
      <c r="M1880" s="692"/>
      <c r="N1880" s="692"/>
      <c r="O1880" s="692"/>
      <c r="P1880" s="692"/>
      <c r="Q1880" s="692"/>
      <c r="R1880" s="692"/>
      <c r="S1880" s="692"/>
      <c r="T1880" s="692"/>
      <c r="U1880" s="692"/>
      <c r="V1880" s="692"/>
      <c r="W1880" s="692"/>
      <c r="X1880" s="692"/>
      <c r="Y1880" s="692"/>
      <c r="Z1880" s="692"/>
    </row>
    <row r="1881" spans="1:26" ht="25" customHeight="1">
      <c r="A1881" s="692"/>
      <c r="B1881" s="692"/>
      <c r="C1881" s="692"/>
      <c r="D1881" s="692"/>
      <c r="E1881" s="692"/>
      <c r="F1881" s="692"/>
      <c r="G1881" s="692"/>
      <c r="H1881" s="692"/>
      <c r="I1881" s="692"/>
      <c r="J1881" s="692"/>
      <c r="K1881" s="692"/>
      <c r="L1881" s="692"/>
      <c r="M1881" s="692"/>
      <c r="N1881" s="692"/>
      <c r="O1881" s="692"/>
      <c r="P1881" s="692"/>
      <c r="Q1881" s="692"/>
      <c r="R1881" s="692"/>
      <c r="S1881" s="692"/>
      <c r="T1881" s="692"/>
      <c r="U1881" s="692"/>
      <c r="V1881" s="692"/>
      <c r="W1881" s="692"/>
      <c r="X1881" s="692"/>
      <c r="Y1881" s="692"/>
      <c r="Z1881" s="692"/>
    </row>
    <row r="1882" spans="1:26" ht="25" customHeight="1">
      <c r="A1882" s="692"/>
      <c r="B1882" s="692"/>
      <c r="C1882" s="692"/>
      <c r="D1882" s="692"/>
      <c r="E1882" s="692"/>
      <c r="F1882" s="692"/>
      <c r="G1882" s="692"/>
      <c r="H1882" s="692"/>
      <c r="I1882" s="692"/>
      <c r="J1882" s="692"/>
      <c r="K1882" s="692"/>
      <c r="L1882" s="692"/>
      <c r="M1882" s="692"/>
      <c r="N1882" s="692"/>
      <c r="O1882" s="692"/>
      <c r="P1882" s="692"/>
      <c r="Q1882" s="692"/>
      <c r="R1882" s="692"/>
      <c r="S1882" s="692"/>
      <c r="T1882" s="692"/>
      <c r="U1882" s="692"/>
      <c r="V1882" s="692"/>
      <c r="W1882" s="692"/>
      <c r="X1882" s="692"/>
      <c r="Y1882" s="692"/>
      <c r="Z1882" s="692"/>
    </row>
    <row r="1883" spans="1:26" ht="25" customHeight="1">
      <c r="A1883" s="692"/>
      <c r="B1883" s="692"/>
      <c r="C1883" s="692"/>
      <c r="D1883" s="692"/>
      <c r="E1883" s="692"/>
      <c r="F1883" s="692"/>
      <c r="G1883" s="692"/>
      <c r="H1883" s="692"/>
      <c r="I1883" s="692"/>
      <c r="J1883" s="692"/>
      <c r="K1883" s="692"/>
      <c r="L1883" s="692"/>
      <c r="M1883" s="692"/>
      <c r="N1883" s="692"/>
      <c r="O1883" s="692"/>
      <c r="P1883" s="692"/>
      <c r="Q1883" s="692"/>
      <c r="R1883" s="692"/>
      <c r="S1883" s="692"/>
      <c r="T1883" s="692"/>
      <c r="U1883" s="692"/>
      <c r="V1883" s="692"/>
      <c r="W1883" s="692"/>
      <c r="X1883" s="692"/>
      <c r="Y1883" s="692"/>
      <c r="Z1883" s="692"/>
    </row>
    <row r="1884" spans="1:26" ht="25" customHeight="1">
      <c r="A1884" s="692"/>
      <c r="B1884" s="692"/>
      <c r="C1884" s="692"/>
      <c r="D1884" s="692"/>
      <c r="E1884" s="692"/>
      <c r="F1884" s="692"/>
      <c r="G1884" s="692"/>
      <c r="H1884" s="692"/>
      <c r="I1884" s="692"/>
      <c r="J1884" s="692"/>
      <c r="K1884" s="692"/>
      <c r="L1884" s="692"/>
      <c r="M1884" s="692"/>
      <c r="N1884" s="692"/>
      <c r="O1884" s="692"/>
      <c r="P1884" s="692"/>
      <c r="Q1884" s="692"/>
      <c r="R1884" s="692"/>
      <c r="S1884" s="692"/>
      <c r="T1884" s="692"/>
      <c r="U1884" s="692"/>
      <c r="V1884" s="692"/>
      <c r="W1884" s="692"/>
      <c r="X1884" s="692"/>
      <c r="Y1884" s="692"/>
      <c r="Z1884" s="692"/>
    </row>
    <row r="1885" spans="1:26" ht="25" customHeight="1">
      <c r="A1885" s="692"/>
      <c r="B1885" s="692"/>
      <c r="C1885" s="692"/>
      <c r="D1885" s="692"/>
      <c r="E1885" s="692"/>
      <c r="F1885" s="692"/>
      <c r="G1885" s="692"/>
      <c r="H1885" s="692"/>
      <c r="I1885" s="692"/>
      <c r="J1885" s="692"/>
      <c r="K1885" s="692"/>
      <c r="L1885" s="692"/>
      <c r="M1885" s="692"/>
      <c r="N1885" s="692"/>
      <c r="O1885" s="692"/>
      <c r="P1885" s="692"/>
      <c r="Q1885" s="692"/>
      <c r="R1885" s="692"/>
      <c r="S1885" s="692"/>
      <c r="T1885" s="692"/>
      <c r="U1885" s="692"/>
      <c r="V1885" s="692"/>
      <c r="W1885" s="692"/>
      <c r="X1885" s="692"/>
      <c r="Y1885" s="692"/>
      <c r="Z1885" s="692"/>
    </row>
    <row r="1886" spans="1:26" ht="25" customHeight="1">
      <c r="A1886" s="692"/>
      <c r="B1886" s="692"/>
      <c r="C1886" s="692"/>
      <c r="D1886" s="692"/>
      <c r="E1886" s="692"/>
      <c r="F1886" s="692"/>
      <c r="G1886" s="692"/>
      <c r="H1886" s="692"/>
      <c r="I1886" s="692"/>
      <c r="J1886" s="692"/>
      <c r="K1886" s="692"/>
      <c r="L1886" s="692"/>
      <c r="M1886" s="692"/>
      <c r="N1886" s="692"/>
      <c r="O1886" s="692"/>
      <c r="P1886" s="692"/>
      <c r="Q1886" s="692"/>
      <c r="R1886" s="692"/>
      <c r="S1886" s="692"/>
      <c r="T1886" s="692"/>
      <c r="U1886" s="692"/>
      <c r="V1886" s="692"/>
      <c r="W1886" s="692"/>
      <c r="X1886" s="692"/>
      <c r="Y1886" s="692"/>
      <c r="Z1886" s="692"/>
    </row>
    <row r="1887" spans="1:26" ht="25" customHeight="1">
      <c r="A1887" s="692"/>
      <c r="B1887" s="692"/>
      <c r="C1887" s="692"/>
      <c r="D1887" s="692"/>
      <c r="E1887" s="692"/>
      <c r="F1887" s="692"/>
      <c r="G1887" s="692"/>
      <c r="H1887" s="692"/>
      <c r="I1887" s="692"/>
      <c r="J1887" s="692"/>
      <c r="K1887" s="692"/>
      <c r="L1887" s="692"/>
      <c r="M1887" s="692"/>
      <c r="N1887" s="692"/>
      <c r="O1887" s="692"/>
      <c r="P1887" s="692"/>
      <c r="Q1887" s="692"/>
      <c r="R1887" s="692"/>
      <c r="S1887" s="692"/>
      <c r="T1887" s="692"/>
      <c r="U1887" s="692"/>
      <c r="V1887" s="692"/>
      <c r="W1887" s="692"/>
      <c r="X1887" s="692"/>
      <c r="Y1887" s="692"/>
      <c r="Z1887" s="692"/>
    </row>
    <row r="1888" spans="1:26" ht="25" customHeight="1">
      <c r="A1888" s="692"/>
      <c r="B1888" s="692"/>
      <c r="C1888" s="692"/>
      <c r="D1888" s="692"/>
      <c r="E1888" s="692"/>
      <c r="F1888" s="692"/>
      <c r="G1888" s="692"/>
      <c r="H1888" s="692"/>
      <c r="I1888" s="692"/>
      <c r="J1888" s="692"/>
      <c r="K1888" s="692"/>
      <c r="L1888" s="692"/>
      <c r="M1888" s="692"/>
      <c r="N1888" s="692"/>
      <c r="O1888" s="692"/>
      <c r="P1888" s="692"/>
      <c r="Q1888" s="692"/>
      <c r="R1888" s="692"/>
      <c r="S1888" s="692"/>
      <c r="T1888" s="692"/>
      <c r="U1888" s="692"/>
      <c r="V1888" s="692"/>
      <c r="W1888" s="692"/>
      <c r="X1888" s="692"/>
      <c r="Y1888" s="692"/>
      <c r="Z1888" s="692"/>
    </row>
    <row r="1889" spans="1:26" ht="25" customHeight="1">
      <c r="A1889" s="692"/>
      <c r="B1889" s="692"/>
      <c r="C1889" s="692"/>
      <c r="D1889" s="692"/>
      <c r="E1889" s="692"/>
      <c r="F1889" s="692"/>
      <c r="G1889" s="692"/>
      <c r="H1889" s="692"/>
      <c r="I1889" s="692"/>
      <c r="J1889" s="692"/>
      <c r="K1889" s="692"/>
      <c r="L1889" s="692"/>
      <c r="M1889" s="692"/>
      <c r="N1889" s="692"/>
      <c r="O1889" s="692"/>
      <c r="P1889" s="692"/>
      <c r="Q1889" s="692"/>
      <c r="R1889" s="692"/>
      <c r="S1889" s="692"/>
      <c r="T1889" s="692"/>
      <c r="U1889" s="692"/>
      <c r="V1889" s="692"/>
      <c r="W1889" s="692"/>
      <c r="X1889" s="692"/>
      <c r="Y1889" s="692"/>
      <c r="Z1889" s="692"/>
    </row>
    <row r="1890" spans="1:26" ht="25" customHeight="1">
      <c r="A1890" s="692"/>
      <c r="B1890" s="692"/>
      <c r="C1890" s="692"/>
      <c r="D1890" s="692"/>
      <c r="E1890" s="692"/>
      <c r="F1890" s="692"/>
      <c r="G1890" s="692"/>
      <c r="H1890" s="692"/>
      <c r="I1890" s="692"/>
      <c r="J1890" s="692"/>
      <c r="K1890" s="692"/>
      <c r="L1890" s="692"/>
      <c r="M1890" s="692"/>
      <c r="N1890" s="692"/>
      <c r="O1890" s="692"/>
      <c r="P1890" s="692"/>
      <c r="Q1890" s="692"/>
      <c r="R1890" s="692"/>
      <c r="S1890" s="692"/>
      <c r="T1890" s="692"/>
      <c r="U1890" s="692"/>
      <c r="V1890" s="692"/>
      <c r="W1890" s="692"/>
      <c r="X1890" s="692"/>
      <c r="Y1890" s="692"/>
      <c r="Z1890" s="692"/>
    </row>
    <row r="1891" spans="1:26" ht="25" customHeight="1">
      <c r="A1891" s="692"/>
      <c r="B1891" s="692"/>
      <c r="C1891" s="692"/>
      <c r="D1891" s="692"/>
      <c r="E1891" s="692"/>
      <c r="F1891" s="692"/>
      <c r="G1891" s="692"/>
      <c r="H1891" s="692"/>
      <c r="I1891" s="692"/>
      <c r="J1891" s="692"/>
      <c r="K1891" s="692"/>
      <c r="L1891" s="692"/>
      <c r="M1891" s="692"/>
      <c r="N1891" s="692"/>
      <c r="O1891" s="692"/>
      <c r="P1891" s="692"/>
      <c r="Q1891" s="692"/>
      <c r="R1891" s="692"/>
      <c r="S1891" s="692"/>
      <c r="T1891" s="692"/>
      <c r="U1891" s="692"/>
      <c r="V1891" s="692"/>
      <c r="W1891" s="692"/>
      <c r="X1891" s="692"/>
      <c r="Y1891" s="692"/>
      <c r="Z1891" s="692"/>
    </row>
    <row r="1892" spans="1:26" ht="25" customHeight="1">
      <c r="A1892" s="692"/>
      <c r="B1892" s="692"/>
      <c r="C1892" s="692"/>
      <c r="D1892" s="692"/>
      <c r="E1892" s="692"/>
      <c r="F1892" s="692"/>
      <c r="G1892" s="692"/>
      <c r="H1892" s="692"/>
      <c r="I1892" s="692"/>
      <c r="J1892" s="692"/>
      <c r="K1892" s="692"/>
      <c r="L1892" s="692"/>
      <c r="M1892" s="692"/>
      <c r="N1892" s="692"/>
      <c r="O1892" s="692"/>
      <c r="P1892" s="692"/>
      <c r="Q1892" s="692"/>
      <c r="R1892" s="692"/>
      <c r="S1892" s="692"/>
      <c r="T1892" s="692"/>
      <c r="U1892" s="692"/>
      <c r="V1892" s="692"/>
      <c r="W1892" s="692"/>
      <c r="X1892" s="692"/>
      <c r="Y1892" s="692"/>
      <c r="Z1892" s="692"/>
    </row>
    <row r="1893" spans="1:26" ht="25" customHeight="1">
      <c r="A1893" s="692"/>
      <c r="B1893" s="692"/>
      <c r="C1893" s="692"/>
      <c r="D1893" s="692"/>
      <c r="E1893" s="692"/>
      <c r="F1893" s="692"/>
      <c r="G1893" s="692"/>
      <c r="H1893" s="692"/>
      <c r="I1893" s="692"/>
      <c r="J1893" s="692"/>
      <c r="K1893" s="692"/>
      <c r="L1893" s="692"/>
      <c r="M1893" s="692"/>
      <c r="N1893" s="692"/>
      <c r="O1893" s="692"/>
      <c r="P1893" s="692"/>
      <c r="Q1893" s="692"/>
      <c r="R1893" s="692"/>
      <c r="S1893" s="692"/>
      <c r="T1893" s="692"/>
      <c r="U1893" s="692"/>
      <c r="V1893" s="692"/>
      <c r="W1893" s="692"/>
      <c r="X1893" s="692"/>
      <c r="Y1893" s="692"/>
      <c r="Z1893" s="692"/>
    </row>
    <row r="1894" spans="1:26" ht="25" customHeight="1">
      <c r="A1894" s="692"/>
      <c r="B1894" s="692"/>
      <c r="C1894" s="692"/>
      <c r="D1894" s="692"/>
      <c r="E1894" s="692"/>
      <c r="F1894" s="692"/>
      <c r="G1894" s="692"/>
      <c r="H1894" s="692"/>
      <c r="I1894" s="692"/>
      <c r="J1894" s="692"/>
      <c r="K1894" s="692"/>
      <c r="L1894" s="692"/>
      <c r="M1894" s="692"/>
      <c r="N1894" s="692"/>
      <c r="O1894" s="692"/>
      <c r="P1894" s="692"/>
      <c r="Q1894" s="692"/>
      <c r="R1894" s="692"/>
      <c r="S1894" s="692"/>
      <c r="T1894" s="692"/>
      <c r="U1894" s="692"/>
      <c r="V1894" s="692"/>
      <c r="W1894" s="692"/>
      <c r="X1894" s="692"/>
      <c r="Y1894" s="692"/>
      <c r="Z1894" s="692"/>
    </row>
    <row r="1895" spans="1:26" ht="25" customHeight="1">
      <c r="A1895" s="692"/>
      <c r="B1895" s="692"/>
      <c r="C1895" s="692"/>
      <c r="D1895" s="692"/>
      <c r="E1895" s="692"/>
      <c r="F1895" s="692"/>
      <c r="G1895" s="692"/>
      <c r="H1895" s="692"/>
      <c r="I1895" s="692"/>
      <c r="J1895" s="692"/>
      <c r="K1895" s="692"/>
      <c r="L1895" s="692"/>
      <c r="M1895" s="692"/>
      <c r="N1895" s="692"/>
      <c r="O1895" s="692"/>
      <c r="P1895" s="692"/>
      <c r="Q1895" s="692"/>
      <c r="R1895" s="692"/>
      <c r="S1895" s="692"/>
      <c r="T1895" s="692"/>
      <c r="U1895" s="692"/>
      <c r="V1895" s="692"/>
      <c r="W1895" s="692"/>
      <c r="X1895" s="692"/>
      <c r="Y1895" s="692"/>
      <c r="Z1895" s="692"/>
    </row>
    <row r="1896" spans="1:26" ht="25" customHeight="1">
      <c r="A1896" s="692"/>
      <c r="B1896" s="692"/>
      <c r="C1896" s="692"/>
      <c r="D1896" s="692"/>
      <c r="E1896" s="692"/>
      <c r="F1896" s="692"/>
      <c r="G1896" s="692"/>
      <c r="H1896" s="692"/>
      <c r="I1896" s="692"/>
      <c r="J1896" s="692"/>
      <c r="K1896" s="692"/>
      <c r="L1896" s="692"/>
      <c r="M1896" s="692"/>
      <c r="N1896" s="692"/>
      <c r="O1896" s="692"/>
      <c r="P1896" s="692"/>
      <c r="Q1896" s="692"/>
      <c r="R1896" s="692"/>
      <c r="S1896" s="692"/>
      <c r="T1896" s="692"/>
      <c r="U1896" s="692"/>
      <c r="V1896" s="692"/>
      <c r="W1896" s="692"/>
      <c r="X1896" s="692"/>
      <c r="Y1896" s="692"/>
      <c r="Z1896" s="692"/>
    </row>
    <row r="1897" spans="1:26" ht="25" customHeight="1">
      <c r="A1897" s="692"/>
      <c r="B1897" s="692"/>
      <c r="C1897" s="692"/>
      <c r="D1897" s="692"/>
      <c r="E1897" s="692"/>
      <c r="F1897" s="692"/>
      <c r="G1897" s="692"/>
      <c r="H1897" s="692"/>
      <c r="I1897" s="692"/>
      <c r="J1897" s="692"/>
      <c r="K1897" s="692"/>
      <c r="L1897" s="692"/>
      <c r="M1897" s="692"/>
      <c r="N1897" s="692"/>
      <c r="O1897" s="692"/>
      <c r="P1897" s="692"/>
      <c r="Q1897" s="692"/>
      <c r="R1897" s="692"/>
      <c r="S1897" s="692"/>
      <c r="T1897" s="692"/>
      <c r="U1897" s="692"/>
      <c r="V1897" s="692"/>
      <c r="W1897" s="692"/>
      <c r="X1897" s="692"/>
      <c r="Y1897" s="692"/>
      <c r="Z1897" s="692"/>
    </row>
    <row r="1898" spans="1:26" ht="25" customHeight="1">
      <c r="A1898" s="692"/>
      <c r="B1898" s="692"/>
      <c r="C1898" s="692"/>
      <c r="D1898" s="692"/>
      <c r="E1898" s="692"/>
      <c r="F1898" s="692"/>
      <c r="G1898" s="692"/>
      <c r="H1898" s="692"/>
      <c r="I1898" s="692"/>
      <c r="J1898" s="692"/>
      <c r="K1898" s="692"/>
      <c r="L1898" s="692"/>
      <c r="M1898" s="692"/>
      <c r="N1898" s="692"/>
      <c r="O1898" s="692"/>
      <c r="P1898" s="692"/>
      <c r="Q1898" s="692"/>
      <c r="R1898" s="692"/>
      <c r="S1898" s="692"/>
      <c r="T1898" s="692"/>
      <c r="U1898" s="692"/>
      <c r="V1898" s="692"/>
      <c r="W1898" s="692"/>
      <c r="X1898" s="692"/>
      <c r="Y1898" s="692"/>
      <c r="Z1898" s="692"/>
    </row>
    <row r="1899" spans="1:26" ht="25" customHeight="1">
      <c r="A1899" s="692"/>
      <c r="B1899" s="692"/>
      <c r="C1899" s="692"/>
      <c r="D1899" s="692"/>
      <c r="E1899" s="692"/>
      <c r="F1899" s="692"/>
      <c r="G1899" s="692"/>
      <c r="H1899" s="692"/>
      <c r="I1899" s="692"/>
      <c r="J1899" s="692"/>
      <c r="K1899" s="692"/>
      <c r="L1899" s="692"/>
      <c r="M1899" s="692"/>
      <c r="N1899" s="692"/>
      <c r="O1899" s="692"/>
      <c r="P1899" s="692"/>
      <c r="Q1899" s="692"/>
      <c r="R1899" s="692"/>
      <c r="S1899" s="692"/>
      <c r="T1899" s="692"/>
      <c r="U1899" s="692"/>
      <c r="V1899" s="692"/>
      <c r="W1899" s="692"/>
      <c r="X1899" s="692"/>
      <c r="Y1899" s="692"/>
      <c r="Z1899" s="692"/>
    </row>
    <row r="1900" spans="1:26" ht="25" customHeight="1">
      <c r="A1900" s="692"/>
      <c r="B1900" s="692"/>
      <c r="C1900" s="692"/>
      <c r="D1900" s="692"/>
      <c r="E1900" s="692"/>
      <c r="F1900" s="692"/>
      <c r="G1900" s="692"/>
      <c r="H1900" s="692"/>
      <c r="I1900" s="692"/>
      <c r="J1900" s="692"/>
      <c r="K1900" s="692"/>
      <c r="L1900" s="692"/>
      <c r="M1900" s="692"/>
      <c r="N1900" s="692"/>
      <c r="O1900" s="692"/>
      <c r="P1900" s="692"/>
      <c r="Q1900" s="692"/>
      <c r="R1900" s="692"/>
      <c r="S1900" s="692"/>
      <c r="T1900" s="692"/>
      <c r="U1900" s="692"/>
      <c r="V1900" s="692"/>
      <c r="W1900" s="692"/>
      <c r="X1900" s="692"/>
      <c r="Y1900" s="692"/>
      <c r="Z1900" s="692"/>
    </row>
    <row r="1901" spans="1:26" ht="25" customHeight="1">
      <c r="A1901" s="692"/>
      <c r="B1901" s="692"/>
      <c r="C1901" s="692"/>
      <c r="D1901" s="692"/>
      <c r="E1901" s="692"/>
      <c r="F1901" s="692"/>
      <c r="G1901" s="692"/>
      <c r="H1901" s="692"/>
      <c r="I1901" s="692"/>
      <c r="J1901" s="692"/>
      <c r="K1901" s="692"/>
      <c r="L1901" s="692"/>
      <c r="M1901" s="692"/>
      <c r="N1901" s="692"/>
      <c r="O1901" s="692"/>
      <c r="P1901" s="692"/>
      <c r="Q1901" s="692"/>
      <c r="R1901" s="692"/>
      <c r="S1901" s="692"/>
      <c r="T1901" s="692"/>
      <c r="U1901" s="692"/>
      <c r="V1901" s="692"/>
      <c r="W1901" s="692"/>
      <c r="X1901" s="692"/>
      <c r="Y1901" s="692"/>
      <c r="Z1901" s="692"/>
    </row>
    <row r="1902" spans="1:26" ht="25" customHeight="1">
      <c r="A1902" s="692"/>
      <c r="B1902" s="692"/>
      <c r="C1902" s="692"/>
      <c r="D1902" s="692"/>
      <c r="E1902" s="692"/>
      <c r="F1902" s="692"/>
      <c r="G1902" s="692"/>
      <c r="H1902" s="692"/>
      <c r="I1902" s="692"/>
      <c r="J1902" s="692"/>
      <c r="K1902" s="692"/>
      <c r="L1902" s="692"/>
      <c r="M1902" s="692"/>
      <c r="N1902" s="692"/>
      <c r="O1902" s="692"/>
      <c r="P1902" s="692"/>
      <c r="Q1902" s="692"/>
      <c r="R1902" s="692"/>
      <c r="S1902" s="692"/>
      <c r="T1902" s="692"/>
      <c r="U1902" s="692"/>
      <c r="V1902" s="692"/>
      <c r="W1902" s="692"/>
      <c r="X1902" s="692"/>
      <c r="Y1902" s="692"/>
      <c r="Z1902" s="692"/>
    </row>
    <row r="1903" spans="1:26" ht="25" customHeight="1">
      <c r="A1903" s="692"/>
      <c r="B1903" s="692"/>
      <c r="C1903" s="692"/>
      <c r="D1903" s="692"/>
      <c r="E1903" s="692"/>
      <c r="F1903" s="692"/>
      <c r="G1903" s="692"/>
      <c r="H1903" s="692"/>
      <c r="I1903" s="692"/>
      <c r="J1903" s="692"/>
      <c r="K1903" s="692"/>
      <c r="L1903" s="692"/>
      <c r="M1903" s="692"/>
      <c r="N1903" s="692"/>
      <c r="O1903" s="692"/>
      <c r="P1903" s="692"/>
      <c r="Q1903" s="692"/>
      <c r="R1903" s="692"/>
      <c r="S1903" s="692"/>
      <c r="T1903" s="692"/>
      <c r="U1903" s="692"/>
      <c r="V1903" s="692"/>
      <c r="W1903" s="692"/>
      <c r="X1903" s="692"/>
      <c r="Y1903" s="692"/>
      <c r="Z1903" s="692"/>
    </row>
    <row r="1904" spans="1:26" ht="25" customHeight="1">
      <c r="A1904" s="692"/>
      <c r="B1904" s="692"/>
      <c r="C1904" s="692"/>
      <c r="D1904" s="692"/>
      <c r="E1904" s="692"/>
      <c r="F1904" s="692"/>
      <c r="G1904" s="692"/>
      <c r="H1904" s="692"/>
      <c r="I1904" s="692"/>
      <c r="J1904" s="692"/>
      <c r="K1904" s="692"/>
      <c r="L1904" s="692"/>
      <c r="M1904" s="692"/>
      <c r="N1904" s="692"/>
      <c r="O1904" s="692"/>
      <c r="P1904" s="692"/>
      <c r="Q1904" s="692"/>
      <c r="R1904" s="692"/>
      <c r="S1904" s="692"/>
      <c r="T1904" s="692"/>
      <c r="U1904" s="692"/>
      <c r="V1904" s="692"/>
      <c r="W1904" s="692"/>
      <c r="X1904" s="692"/>
      <c r="Y1904" s="692"/>
      <c r="Z1904" s="692"/>
    </row>
    <row r="1905" spans="1:26" ht="25" customHeight="1">
      <c r="A1905" s="692"/>
      <c r="B1905" s="692"/>
      <c r="C1905" s="692"/>
      <c r="D1905" s="692"/>
      <c r="E1905" s="692"/>
      <c r="F1905" s="692"/>
      <c r="G1905" s="692"/>
      <c r="H1905" s="692"/>
      <c r="I1905" s="692"/>
      <c r="J1905" s="692"/>
      <c r="K1905" s="692"/>
      <c r="L1905" s="692"/>
      <c r="M1905" s="692"/>
      <c r="N1905" s="692"/>
      <c r="O1905" s="692"/>
      <c r="P1905" s="692"/>
      <c r="Q1905" s="692"/>
      <c r="R1905" s="692"/>
      <c r="S1905" s="692"/>
      <c r="T1905" s="692"/>
      <c r="U1905" s="692"/>
      <c r="V1905" s="692"/>
      <c r="W1905" s="692"/>
      <c r="X1905" s="692"/>
      <c r="Y1905" s="692"/>
      <c r="Z1905" s="692"/>
    </row>
    <row r="1906" spans="1:26" ht="25" customHeight="1">
      <c r="A1906" s="692"/>
      <c r="B1906" s="692"/>
      <c r="C1906" s="692"/>
      <c r="D1906" s="692"/>
      <c r="E1906" s="692"/>
      <c r="F1906" s="692"/>
      <c r="G1906" s="692"/>
      <c r="H1906" s="692"/>
      <c r="I1906" s="692"/>
      <c r="J1906" s="692"/>
      <c r="K1906" s="692"/>
      <c r="L1906" s="692"/>
      <c r="M1906" s="692"/>
      <c r="N1906" s="692"/>
      <c r="O1906" s="692"/>
      <c r="P1906" s="692"/>
      <c r="Q1906" s="692"/>
      <c r="R1906" s="692"/>
      <c r="S1906" s="692"/>
      <c r="T1906" s="692"/>
      <c r="U1906" s="692"/>
      <c r="V1906" s="692"/>
      <c r="W1906" s="692"/>
      <c r="X1906" s="692"/>
      <c r="Y1906" s="692"/>
      <c r="Z1906" s="692"/>
    </row>
    <row r="1907" spans="1:26" ht="25" customHeight="1">
      <c r="A1907" s="692"/>
      <c r="B1907" s="692"/>
      <c r="C1907" s="692"/>
      <c r="D1907" s="692"/>
      <c r="E1907" s="692"/>
      <c r="F1907" s="692"/>
      <c r="G1907" s="692"/>
      <c r="H1907" s="692"/>
      <c r="I1907" s="692"/>
      <c r="J1907" s="692"/>
      <c r="K1907" s="692"/>
      <c r="L1907" s="692"/>
      <c r="M1907" s="692"/>
      <c r="N1907" s="692"/>
      <c r="O1907" s="692"/>
      <c r="P1907" s="692"/>
      <c r="Q1907" s="692"/>
      <c r="R1907" s="692"/>
      <c r="S1907" s="692"/>
      <c r="T1907" s="692"/>
      <c r="U1907" s="692"/>
      <c r="V1907" s="692"/>
      <c r="W1907" s="692"/>
      <c r="X1907" s="692"/>
      <c r="Y1907" s="692"/>
      <c r="Z1907" s="692"/>
    </row>
    <row r="1908" spans="1:26" ht="25" customHeight="1">
      <c r="A1908" s="692"/>
      <c r="B1908" s="692"/>
      <c r="C1908" s="692"/>
      <c r="D1908" s="692"/>
      <c r="E1908" s="692"/>
      <c r="F1908" s="692"/>
      <c r="G1908" s="692"/>
      <c r="H1908" s="692"/>
      <c r="I1908" s="692"/>
      <c r="J1908" s="692"/>
      <c r="K1908" s="692"/>
      <c r="L1908" s="692"/>
      <c r="M1908" s="692"/>
      <c r="N1908" s="692"/>
      <c r="O1908" s="692"/>
      <c r="P1908" s="692"/>
      <c r="Q1908" s="692"/>
      <c r="R1908" s="692"/>
      <c r="S1908" s="692"/>
      <c r="T1908" s="692"/>
      <c r="U1908" s="692"/>
      <c r="V1908" s="692"/>
      <c r="W1908" s="692"/>
      <c r="X1908" s="692"/>
      <c r="Y1908" s="692"/>
      <c r="Z1908" s="692"/>
    </row>
    <row r="1909" spans="1:26" ht="25" customHeight="1">
      <c r="A1909" s="692"/>
      <c r="B1909" s="692"/>
      <c r="C1909" s="692"/>
      <c r="D1909" s="692"/>
      <c r="E1909" s="692"/>
      <c r="F1909" s="692"/>
      <c r="G1909" s="692"/>
      <c r="H1909" s="692"/>
      <c r="I1909" s="692"/>
      <c r="J1909" s="692"/>
      <c r="K1909" s="692"/>
      <c r="L1909" s="692"/>
      <c r="M1909" s="692"/>
      <c r="N1909" s="692"/>
      <c r="O1909" s="692"/>
      <c r="P1909" s="692"/>
      <c r="Q1909" s="692"/>
      <c r="R1909" s="692"/>
      <c r="S1909" s="692"/>
      <c r="T1909" s="692"/>
      <c r="U1909" s="692"/>
      <c r="V1909" s="692"/>
      <c r="W1909" s="692"/>
      <c r="X1909" s="692"/>
      <c r="Y1909" s="692"/>
      <c r="Z1909" s="692"/>
    </row>
    <row r="1910" spans="1:26" ht="25" customHeight="1">
      <c r="A1910" s="692"/>
      <c r="B1910" s="692"/>
      <c r="C1910" s="692"/>
      <c r="D1910" s="692"/>
      <c r="E1910" s="692"/>
      <c r="F1910" s="692"/>
      <c r="G1910" s="692"/>
      <c r="H1910" s="692"/>
      <c r="I1910" s="692"/>
      <c r="J1910" s="692"/>
      <c r="K1910" s="692"/>
      <c r="L1910" s="692"/>
      <c r="M1910" s="692"/>
      <c r="N1910" s="692"/>
      <c r="O1910" s="692"/>
      <c r="P1910" s="692"/>
      <c r="Q1910" s="692"/>
      <c r="R1910" s="692"/>
      <c r="S1910" s="692"/>
      <c r="T1910" s="692"/>
      <c r="U1910" s="692"/>
      <c r="V1910" s="692"/>
      <c r="W1910" s="692"/>
      <c r="X1910" s="692"/>
      <c r="Y1910" s="692"/>
      <c r="Z1910" s="692"/>
    </row>
    <row r="1911" spans="1:26" ht="25" customHeight="1">
      <c r="A1911" s="692"/>
      <c r="B1911" s="692"/>
      <c r="C1911" s="692"/>
      <c r="D1911" s="692"/>
      <c r="E1911" s="692"/>
      <c r="F1911" s="692"/>
      <c r="G1911" s="692"/>
      <c r="H1911" s="692"/>
      <c r="I1911" s="692"/>
      <c r="J1911" s="692"/>
      <c r="K1911" s="692"/>
      <c r="L1911" s="692"/>
      <c r="M1911" s="692"/>
      <c r="N1911" s="692"/>
      <c r="O1911" s="692"/>
      <c r="P1911" s="692"/>
      <c r="Q1911" s="692"/>
      <c r="R1911" s="692"/>
      <c r="S1911" s="692"/>
      <c r="T1911" s="692"/>
      <c r="U1911" s="692"/>
      <c r="V1911" s="692"/>
      <c r="W1911" s="692"/>
      <c r="X1911" s="692"/>
      <c r="Y1911" s="692"/>
      <c r="Z1911" s="692"/>
    </row>
    <row r="1912" spans="1:26" ht="25" customHeight="1">
      <c r="A1912" s="692"/>
      <c r="B1912" s="692"/>
      <c r="C1912" s="692"/>
      <c r="D1912" s="692"/>
      <c r="E1912" s="692"/>
      <c r="F1912" s="692"/>
      <c r="G1912" s="692"/>
      <c r="H1912" s="692"/>
      <c r="I1912" s="692"/>
      <c r="J1912" s="692"/>
      <c r="K1912" s="692"/>
      <c r="L1912" s="692"/>
      <c r="M1912" s="692"/>
      <c r="N1912" s="692"/>
      <c r="O1912" s="692"/>
      <c r="P1912" s="692"/>
      <c r="Q1912" s="692"/>
      <c r="R1912" s="692"/>
      <c r="S1912" s="692"/>
      <c r="T1912" s="692"/>
      <c r="U1912" s="692"/>
      <c r="V1912" s="692"/>
      <c r="W1912" s="692"/>
      <c r="X1912" s="692"/>
      <c r="Y1912" s="692"/>
      <c r="Z1912" s="692"/>
    </row>
    <row r="1913" spans="1:26" ht="25" customHeight="1">
      <c r="A1913" s="692"/>
      <c r="B1913" s="692"/>
      <c r="C1913" s="692"/>
      <c r="D1913" s="692"/>
      <c r="E1913" s="692"/>
      <c r="F1913" s="692"/>
      <c r="G1913" s="692"/>
      <c r="H1913" s="692"/>
      <c r="I1913" s="692"/>
      <c r="J1913" s="692"/>
      <c r="K1913" s="692"/>
      <c r="L1913" s="692"/>
      <c r="M1913" s="692"/>
      <c r="N1913" s="692"/>
      <c r="O1913" s="692"/>
      <c r="P1913" s="692"/>
      <c r="Q1913" s="692"/>
      <c r="R1913" s="692"/>
      <c r="S1913" s="692"/>
      <c r="T1913" s="692"/>
      <c r="U1913" s="692"/>
      <c r="V1913" s="692"/>
      <c r="W1913" s="692"/>
      <c r="X1913" s="692"/>
      <c r="Y1913" s="692"/>
      <c r="Z1913" s="692"/>
    </row>
    <row r="1914" spans="1:26" ht="25" customHeight="1">
      <c r="A1914" s="692"/>
      <c r="B1914" s="692"/>
      <c r="C1914" s="692"/>
      <c r="D1914" s="692"/>
      <c r="E1914" s="692"/>
      <c r="F1914" s="692"/>
      <c r="G1914" s="692"/>
      <c r="H1914" s="692"/>
      <c r="I1914" s="692"/>
      <c r="J1914" s="692"/>
      <c r="K1914" s="692"/>
      <c r="L1914" s="692"/>
      <c r="M1914" s="692"/>
      <c r="N1914" s="692"/>
      <c r="O1914" s="692"/>
      <c r="P1914" s="692"/>
      <c r="Q1914" s="692"/>
      <c r="R1914" s="692"/>
      <c r="S1914" s="692"/>
      <c r="T1914" s="692"/>
      <c r="U1914" s="692"/>
      <c r="V1914" s="692"/>
      <c r="W1914" s="692"/>
      <c r="X1914" s="692"/>
      <c r="Y1914" s="692"/>
      <c r="Z1914" s="692"/>
    </row>
    <row r="1915" spans="1:26" ht="25" customHeight="1">
      <c r="A1915" s="692"/>
      <c r="B1915" s="692"/>
      <c r="C1915" s="692"/>
      <c r="D1915" s="692"/>
      <c r="E1915" s="692"/>
      <c r="F1915" s="692"/>
      <c r="G1915" s="692"/>
      <c r="H1915" s="692"/>
      <c r="I1915" s="692"/>
      <c r="J1915" s="692"/>
      <c r="K1915" s="692"/>
      <c r="L1915" s="692"/>
      <c r="M1915" s="692"/>
      <c r="N1915" s="692"/>
      <c r="O1915" s="692"/>
      <c r="P1915" s="692"/>
      <c r="Q1915" s="692"/>
      <c r="R1915" s="692"/>
      <c r="S1915" s="692"/>
      <c r="T1915" s="692"/>
      <c r="U1915" s="692"/>
      <c r="V1915" s="692"/>
      <c r="W1915" s="692"/>
      <c r="X1915" s="692"/>
      <c r="Y1915" s="692"/>
      <c r="Z1915" s="692"/>
    </row>
    <row r="1916" spans="1:26" ht="25" customHeight="1">
      <c r="A1916" s="692"/>
      <c r="B1916" s="692"/>
      <c r="C1916" s="692"/>
      <c r="D1916" s="692"/>
      <c r="E1916" s="692"/>
      <c r="F1916" s="692"/>
      <c r="G1916" s="692"/>
      <c r="H1916" s="692"/>
      <c r="I1916" s="692"/>
      <c r="J1916" s="692"/>
      <c r="K1916" s="692"/>
      <c r="L1916" s="692"/>
      <c r="M1916" s="692"/>
      <c r="N1916" s="692"/>
      <c r="O1916" s="692"/>
      <c r="P1916" s="692"/>
      <c r="Q1916" s="692"/>
      <c r="R1916" s="692"/>
      <c r="S1916" s="692"/>
      <c r="T1916" s="692"/>
      <c r="U1916" s="692"/>
      <c r="V1916" s="692"/>
      <c r="W1916" s="692"/>
      <c r="X1916" s="692"/>
      <c r="Y1916" s="692"/>
      <c r="Z1916" s="692"/>
    </row>
    <row r="1917" spans="1:26" ht="25" customHeight="1">
      <c r="A1917" s="692"/>
      <c r="B1917" s="692"/>
      <c r="C1917" s="692"/>
      <c r="D1917" s="692"/>
      <c r="E1917" s="692"/>
      <c r="F1917" s="692"/>
      <c r="G1917" s="692"/>
      <c r="H1917" s="692"/>
      <c r="I1917" s="692"/>
      <c r="J1917" s="692"/>
      <c r="K1917" s="692"/>
      <c r="L1917" s="692"/>
      <c r="M1917" s="692"/>
      <c r="N1917" s="692"/>
      <c r="O1917" s="692"/>
      <c r="P1917" s="692"/>
      <c r="Q1917" s="692"/>
      <c r="R1917" s="692"/>
      <c r="S1917" s="692"/>
      <c r="T1917" s="692"/>
      <c r="U1917" s="692"/>
      <c r="V1917" s="692"/>
      <c r="W1917" s="692"/>
      <c r="X1917" s="692"/>
      <c r="Y1917" s="692"/>
      <c r="Z1917" s="692"/>
    </row>
    <row r="1918" spans="1:26" ht="25" customHeight="1">
      <c r="A1918" s="692"/>
      <c r="B1918" s="692"/>
      <c r="C1918" s="692"/>
      <c r="D1918" s="692"/>
      <c r="E1918" s="692"/>
      <c r="F1918" s="692"/>
      <c r="G1918" s="692"/>
      <c r="H1918" s="692"/>
      <c r="I1918" s="692"/>
      <c r="J1918" s="692"/>
      <c r="K1918" s="692"/>
      <c r="L1918" s="692"/>
      <c r="M1918" s="692"/>
      <c r="N1918" s="692"/>
      <c r="O1918" s="692"/>
      <c r="P1918" s="692"/>
      <c r="Q1918" s="692"/>
      <c r="R1918" s="692"/>
      <c r="S1918" s="692"/>
      <c r="T1918" s="692"/>
      <c r="U1918" s="692"/>
      <c r="V1918" s="692"/>
      <c r="W1918" s="692"/>
      <c r="X1918" s="692"/>
      <c r="Y1918" s="692"/>
      <c r="Z1918" s="692"/>
    </row>
    <row r="1919" spans="1:26" ht="25" customHeight="1">
      <c r="A1919" s="692"/>
      <c r="B1919" s="692"/>
      <c r="C1919" s="692"/>
      <c r="D1919" s="692"/>
      <c r="E1919" s="692"/>
      <c r="F1919" s="692"/>
      <c r="G1919" s="692"/>
      <c r="H1919" s="692"/>
      <c r="I1919" s="692"/>
      <c r="J1919" s="692"/>
      <c r="K1919" s="692"/>
      <c r="L1919" s="692"/>
      <c r="M1919" s="692"/>
      <c r="N1919" s="692"/>
      <c r="O1919" s="692"/>
      <c r="P1919" s="692"/>
      <c r="Q1919" s="692"/>
      <c r="R1919" s="692"/>
      <c r="S1919" s="692"/>
      <c r="T1919" s="692"/>
      <c r="U1919" s="692"/>
      <c r="V1919" s="692"/>
      <c r="W1919" s="692"/>
      <c r="X1919" s="692"/>
      <c r="Y1919" s="692"/>
      <c r="Z1919" s="692"/>
    </row>
    <row r="1920" spans="1:26" ht="25" customHeight="1">
      <c r="A1920" s="692"/>
      <c r="B1920" s="692"/>
      <c r="C1920" s="692"/>
      <c r="D1920" s="692"/>
      <c r="E1920" s="692"/>
      <c r="F1920" s="692"/>
      <c r="G1920" s="692"/>
      <c r="H1920" s="692"/>
      <c r="I1920" s="692"/>
      <c r="J1920" s="692"/>
      <c r="K1920" s="692"/>
      <c r="L1920" s="692"/>
      <c r="M1920" s="692"/>
      <c r="N1920" s="692"/>
      <c r="O1920" s="692"/>
      <c r="P1920" s="692"/>
      <c r="Q1920" s="692"/>
      <c r="R1920" s="692"/>
      <c r="S1920" s="692"/>
      <c r="T1920" s="692"/>
      <c r="U1920" s="692"/>
      <c r="V1920" s="692"/>
      <c r="W1920" s="692"/>
      <c r="X1920" s="692"/>
      <c r="Y1920" s="692"/>
      <c r="Z1920" s="692"/>
    </row>
    <row r="1921" spans="1:26" ht="25" customHeight="1">
      <c r="A1921" s="692"/>
      <c r="B1921" s="692"/>
      <c r="C1921" s="692"/>
      <c r="D1921" s="692"/>
      <c r="E1921" s="692"/>
      <c r="F1921" s="692"/>
      <c r="G1921" s="692"/>
      <c r="H1921" s="692"/>
      <c r="I1921" s="692"/>
      <c r="J1921" s="692"/>
      <c r="K1921" s="692"/>
      <c r="L1921" s="692"/>
      <c r="M1921" s="692"/>
      <c r="N1921" s="692"/>
      <c r="O1921" s="692"/>
      <c r="P1921" s="692"/>
      <c r="Q1921" s="692"/>
      <c r="R1921" s="692"/>
      <c r="S1921" s="692"/>
      <c r="T1921" s="692"/>
      <c r="U1921" s="692"/>
      <c r="V1921" s="692"/>
      <c r="W1921" s="692"/>
      <c r="X1921" s="692"/>
      <c r="Y1921" s="692"/>
      <c r="Z1921" s="692"/>
    </row>
    <row r="1922" spans="1:26" ht="25" customHeight="1">
      <c r="A1922" s="692"/>
      <c r="B1922" s="692"/>
      <c r="C1922" s="692"/>
      <c r="D1922" s="692"/>
      <c r="E1922" s="692"/>
      <c r="F1922" s="692"/>
      <c r="G1922" s="692"/>
      <c r="H1922" s="692"/>
      <c r="I1922" s="692"/>
      <c r="J1922" s="692"/>
      <c r="K1922" s="692"/>
      <c r="L1922" s="692"/>
      <c r="M1922" s="692"/>
      <c r="N1922" s="692"/>
      <c r="O1922" s="692"/>
      <c r="P1922" s="692"/>
      <c r="Q1922" s="692"/>
      <c r="R1922" s="692"/>
      <c r="S1922" s="692"/>
      <c r="T1922" s="692"/>
      <c r="U1922" s="692"/>
      <c r="V1922" s="692"/>
      <c r="W1922" s="692"/>
      <c r="X1922" s="692"/>
      <c r="Y1922" s="692"/>
      <c r="Z1922" s="692"/>
    </row>
    <row r="1923" spans="1:26" ht="25" customHeight="1">
      <c r="A1923" s="692"/>
      <c r="B1923" s="692"/>
      <c r="C1923" s="692"/>
      <c r="D1923" s="692"/>
      <c r="E1923" s="692"/>
      <c r="F1923" s="692"/>
      <c r="G1923" s="692"/>
      <c r="H1923" s="692"/>
      <c r="I1923" s="692"/>
      <c r="J1923" s="692"/>
      <c r="K1923" s="692"/>
      <c r="L1923" s="692"/>
      <c r="M1923" s="692"/>
      <c r="N1923" s="692"/>
      <c r="O1923" s="692"/>
      <c r="P1923" s="692"/>
      <c r="Q1923" s="692"/>
      <c r="R1923" s="692"/>
      <c r="S1923" s="692"/>
      <c r="T1923" s="692"/>
      <c r="U1923" s="692"/>
      <c r="V1923" s="692"/>
      <c r="W1923" s="692"/>
      <c r="X1923" s="692"/>
      <c r="Y1923" s="692"/>
      <c r="Z1923" s="692"/>
    </row>
    <row r="1924" spans="1:26" ht="25" customHeight="1">
      <c r="A1924" s="692"/>
      <c r="B1924" s="692"/>
      <c r="C1924" s="692"/>
      <c r="D1924" s="692"/>
      <c r="E1924" s="692"/>
      <c r="F1924" s="692"/>
      <c r="G1924" s="692"/>
      <c r="H1924" s="692"/>
      <c r="I1924" s="692"/>
      <c r="J1924" s="692"/>
      <c r="K1924" s="692"/>
      <c r="L1924" s="692"/>
      <c r="M1924" s="692"/>
      <c r="N1924" s="692"/>
      <c r="O1924" s="692"/>
      <c r="P1924" s="692"/>
      <c r="Q1924" s="692"/>
      <c r="R1924" s="692"/>
      <c r="S1924" s="692"/>
      <c r="T1924" s="692"/>
      <c r="U1924" s="692"/>
      <c r="V1924" s="692"/>
      <c r="W1924" s="692"/>
      <c r="X1924" s="692"/>
      <c r="Y1924" s="692"/>
      <c r="Z1924" s="692"/>
    </row>
    <row r="1925" spans="1:26" ht="25" customHeight="1">
      <c r="A1925" s="692"/>
      <c r="B1925" s="692"/>
      <c r="C1925" s="692"/>
      <c r="D1925" s="692"/>
      <c r="E1925" s="692"/>
      <c r="F1925" s="692"/>
      <c r="G1925" s="692"/>
      <c r="H1925" s="692"/>
      <c r="I1925" s="692"/>
      <c r="J1925" s="692"/>
      <c r="K1925" s="692"/>
      <c r="L1925" s="692"/>
      <c r="M1925" s="692"/>
      <c r="N1925" s="692"/>
      <c r="O1925" s="692"/>
      <c r="P1925" s="692"/>
      <c r="Q1925" s="692"/>
      <c r="R1925" s="692"/>
      <c r="S1925" s="692"/>
      <c r="T1925" s="692"/>
      <c r="U1925" s="692"/>
      <c r="V1925" s="692"/>
      <c r="W1925" s="692"/>
      <c r="X1925" s="692"/>
      <c r="Y1925" s="692"/>
      <c r="Z1925" s="692"/>
    </row>
    <row r="1926" spans="1:26" ht="25" customHeight="1">
      <c r="A1926" s="692"/>
      <c r="B1926" s="692"/>
      <c r="C1926" s="692"/>
      <c r="D1926" s="692"/>
      <c r="E1926" s="692"/>
      <c r="F1926" s="692"/>
      <c r="G1926" s="692"/>
      <c r="H1926" s="692"/>
      <c r="I1926" s="692"/>
      <c r="J1926" s="692"/>
      <c r="K1926" s="692"/>
      <c r="L1926" s="692"/>
      <c r="M1926" s="692"/>
      <c r="N1926" s="692"/>
      <c r="O1926" s="692"/>
      <c r="P1926" s="692"/>
      <c r="Q1926" s="692"/>
      <c r="R1926" s="692"/>
      <c r="S1926" s="692"/>
      <c r="T1926" s="692"/>
      <c r="U1926" s="692"/>
      <c r="V1926" s="692"/>
      <c r="W1926" s="692"/>
      <c r="X1926" s="692"/>
      <c r="Y1926" s="692"/>
      <c r="Z1926" s="692"/>
    </row>
    <row r="1927" spans="1:26" ht="25" customHeight="1">
      <c r="A1927" s="692"/>
      <c r="B1927" s="692"/>
      <c r="C1927" s="692"/>
      <c r="D1927" s="692"/>
      <c r="E1927" s="692"/>
      <c r="F1927" s="692"/>
      <c r="G1927" s="692"/>
      <c r="H1927" s="692"/>
      <c r="I1927" s="692"/>
      <c r="J1927" s="692"/>
      <c r="K1927" s="692"/>
      <c r="L1927" s="692"/>
      <c r="M1927" s="692"/>
      <c r="N1927" s="692"/>
      <c r="O1927" s="692"/>
      <c r="P1927" s="692"/>
      <c r="Q1927" s="692"/>
      <c r="R1927" s="692"/>
      <c r="S1927" s="692"/>
      <c r="T1927" s="692"/>
      <c r="U1927" s="692"/>
      <c r="V1927" s="692"/>
      <c r="W1927" s="692"/>
      <c r="X1927" s="692"/>
      <c r="Y1927" s="692"/>
      <c r="Z1927" s="692"/>
    </row>
    <row r="1928" spans="1:26" ht="25" customHeight="1">
      <c r="A1928" s="692"/>
      <c r="B1928" s="692"/>
      <c r="C1928" s="692"/>
      <c r="D1928" s="692"/>
      <c r="E1928" s="692"/>
      <c r="F1928" s="692"/>
      <c r="G1928" s="692"/>
      <c r="H1928" s="692"/>
      <c r="I1928" s="692"/>
      <c r="J1928" s="692"/>
      <c r="K1928" s="692"/>
      <c r="L1928" s="692"/>
      <c r="M1928" s="692"/>
      <c r="N1928" s="692"/>
      <c r="O1928" s="692"/>
      <c r="P1928" s="692"/>
      <c r="Q1928" s="692"/>
      <c r="R1928" s="692"/>
      <c r="S1928" s="692"/>
      <c r="T1928" s="692"/>
      <c r="U1928" s="692"/>
      <c r="V1928" s="692"/>
      <c r="W1928" s="692"/>
      <c r="X1928" s="692"/>
      <c r="Y1928" s="692"/>
      <c r="Z1928" s="692"/>
    </row>
    <row r="1929" spans="1:26" ht="25" customHeight="1">
      <c r="A1929" s="692"/>
      <c r="B1929" s="692"/>
      <c r="C1929" s="692"/>
      <c r="D1929" s="692"/>
      <c r="E1929" s="692"/>
      <c r="F1929" s="692"/>
      <c r="G1929" s="692"/>
      <c r="H1929" s="692"/>
      <c r="I1929" s="692"/>
      <c r="J1929" s="692"/>
      <c r="K1929" s="692"/>
      <c r="L1929" s="692"/>
      <c r="M1929" s="692"/>
      <c r="N1929" s="692"/>
      <c r="O1929" s="692"/>
      <c r="P1929" s="692"/>
      <c r="Q1929" s="692"/>
      <c r="R1929" s="692"/>
      <c r="S1929" s="692"/>
      <c r="T1929" s="692"/>
      <c r="U1929" s="692"/>
      <c r="V1929" s="692"/>
      <c r="W1929" s="692"/>
      <c r="X1929" s="692"/>
      <c r="Y1929" s="692"/>
      <c r="Z1929" s="692"/>
    </row>
    <row r="1930" spans="1:26" ht="25" customHeight="1">
      <c r="A1930" s="692"/>
      <c r="B1930" s="692"/>
      <c r="C1930" s="692"/>
      <c r="D1930" s="692"/>
      <c r="E1930" s="692"/>
      <c r="F1930" s="692"/>
      <c r="G1930" s="692"/>
      <c r="H1930" s="692"/>
      <c r="I1930" s="692"/>
      <c r="J1930" s="692"/>
      <c r="K1930" s="692"/>
      <c r="L1930" s="692"/>
      <c r="M1930" s="692"/>
      <c r="N1930" s="692"/>
      <c r="O1930" s="692"/>
      <c r="P1930" s="692"/>
      <c r="Q1930" s="692"/>
      <c r="R1930" s="692"/>
      <c r="S1930" s="692"/>
      <c r="T1930" s="692"/>
      <c r="U1930" s="692"/>
      <c r="V1930" s="692"/>
      <c r="W1930" s="692"/>
      <c r="X1930" s="692"/>
      <c r="Y1930" s="692"/>
      <c r="Z1930" s="692"/>
    </row>
    <row r="1931" spans="1:26" ht="25" customHeight="1">
      <c r="A1931" s="692"/>
      <c r="B1931" s="692"/>
      <c r="C1931" s="692"/>
      <c r="D1931" s="692"/>
      <c r="E1931" s="692"/>
      <c r="F1931" s="692"/>
      <c r="G1931" s="692"/>
      <c r="H1931" s="692"/>
      <c r="I1931" s="692"/>
      <c r="J1931" s="692"/>
      <c r="K1931" s="692"/>
      <c r="L1931" s="692"/>
      <c r="M1931" s="692"/>
      <c r="N1931" s="692"/>
      <c r="O1931" s="692"/>
      <c r="P1931" s="692"/>
      <c r="Q1931" s="692"/>
      <c r="R1931" s="692"/>
      <c r="S1931" s="692"/>
      <c r="T1931" s="692"/>
      <c r="U1931" s="692"/>
      <c r="V1931" s="692"/>
      <c r="W1931" s="692"/>
      <c r="X1931" s="692"/>
      <c r="Y1931" s="692"/>
      <c r="Z1931" s="692"/>
    </row>
    <row r="1932" spans="1:26" ht="25" customHeight="1">
      <c r="A1932" s="692"/>
      <c r="B1932" s="692"/>
      <c r="C1932" s="692"/>
      <c r="D1932" s="692"/>
      <c r="E1932" s="692"/>
      <c r="F1932" s="692"/>
      <c r="G1932" s="692"/>
      <c r="H1932" s="692"/>
      <c r="I1932" s="692"/>
      <c r="J1932" s="692"/>
      <c r="K1932" s="692"/>
      <c r="L1932" s="692"/>
      <c r="M1932" s="692"/>
      <c r="N1932" s="692"/>
      <c r="O1932" s="692"/>
      <c r="P1932" s="692"/>
      <c r="Q1932" s="692"/>
      <c r="R1932" s="692"/>
      <c r="S1932" s="692"/>
      <c r="T1932" s="692"/>
      <c r="U1932" s="692"/>
      <c r="V1932" s="692"/>
      <c r="W1932" s="692"/>
      <c r="X1932" s="692"/>
      <c r="Y1932" s="692"/>
      <c r="Z1932" s="692"/>
    </row>
    <row r="1933" spans="1:26" ht="25" customHeight="1">
      <c r="A1933" s="692"/>
      <c r="B1933" s="692"/>
      <c r="C1933" s="692"/>
      <c r="D1933" s="692"/>
      <c r="E1933" s="692"/>
      <c r="F1933" s="692"/>
      <c r="G1933" s="692"/>
      <c r="H1933" s="692"/>
      <c r="I1933" s="692"/>
      <c r="J1933" s="692"/>
      <c r="K1933" s="692"/>
      <c r="L1933" s="692"/>
      <c r="M1933" s="692"/>
      <c r="N1933" s="692"/>
      <c r="O1933" s="692"/>
      <c r="P1933" s="692"/>
      <c r="Q1933" s="692"/>
      <c r="R1933" s="692"/>
      <c r="S1933" s="692"/>
      <c r="T1933" s="692"/>
      <c r="U1933" s="692"/>
      <c r="V1933" s="692"/>
      <c r="W1933" s="692"/>
      <c r="X1933" s="692"/>
      <c r="Y1933" s="692"/>
      <c r="Z1933" s="692"/>
    </row>
    <row r="1934" spans="1:26" ht="25" customHeight="1">
      <c r="A1934" s="692"/>
      <c r="B1934" s="692"/>
      <c r="C1934" s="692"/>
      <c r="D1934" s="692"/>
      <c r="E1934" s="692"/>
      <c r="F1934" s="692"/>
      <c r="G1934" s="692"/>
      <c r="H1934" s="692"/>
      <c r="I1934" s="692"/>
      <c r="J1934" s="692"/>
      <c r="K1934" s="692"/>
      <c r="L1934" s="692"/>
      <c r="M1934" s="692"/>
      <c r="N1934" s="692"/>
      <c r="O1934" s="692"/>
      <c r="P1934" s="692"/>
      <c r="Q1934" s="692"/>
      <c r="R1934" s="692"/>
      <c r="S1934" s="692"/>
      <c r="T1934" s="692"/>
      <c r="U1934" s="692"/>
      <c r="V1934" s="692"/>
      <c r="W1934" s="692"/>
      <c r="X1934" s="692"/>
      <c r="Y1934" s="692"/>
      <c r="Z1934" s="692"/>
    </row>
    <row r="1935" spans="1:26" ht="25" customHeight="1">
      <c r="A1935" s="692"/>
      <c r="B1935" s="692"/>
      <c r="C1935" s="692"/>
      <c r="D1935" s="692"/>
      <c r="E1935" s="692"/>
      <c r="F1935" s="692"/>
      <c r="G1935" s="692"/>
      <c r="H1935" s="692"/>
      <c r="I1935" s="692"/>
      <c r="J1935" s="692"/>
      <c r="K1935" s="692"/>
      <c r="L1935" s="692"/>
      <c r="M1935" s="692"/>
      <c r="N1935" s="692"/>
      <c r="O1935" s="692"/>
      <c r="P1935" s="692"/>
      <c r="Q1935" s="692"/>
      <c r="R1935" s="692"/>
      <c r="S1935" s="692"/>
      <c r="T1935" s="692"/>
      <c r="U1935" s="692"/>
      <c r="V1935" s="692"/>
      <c r="W1935" s="692"/>
      <c r="X1935" s="692"/>
      <c r="Y1935" s="692"/>
      <c r="Z1935" s="692"/>
    </row>
    <row r="1936" spans="1:26" ht="25" customHeight="1">
      <c r="A1936" s="692"/>
      <c r="B1936" s="692"/>
      <c r="C1936" s="692"/>
      <c r="D1936" s="692"/>
      <c r="E1936" s="692"/>
      <c r="F1936" s="692"/>
      <c r="G1936" s="692"/>
      <c r="H1936" s="692"/>
      <c r="I1936" s="692"/>
      <c r="J1936" s="692"/>
      <c r="K1936" s="692"/>
      <c r="L1936" s="692"/>
      <c r="M1936" s="692"/>
      <c r="N1936" s="692"/>
      <c r="O1936" s="692"/>
      <c r="P1936" s="692"/>
      <c r="Q1936" s="692"/>
      <c r="R1936" s="692"/>
      <c r="S1936" s="692"/>
      <c r="T1936" s="692"/>
      <c r="U1936" s="692"/>
      <c r="V1936" s="692"/>
      <c r="W1936" s="692"/>
      <c r="X1936" s="692"/>
      <c r="Y1936" s="692"/>
      <c r="Z1936" s="692"/>
    </row>
    <row r="1937" spans="1:26" ht="25" customHeight="1">
      <c r="A1937" s="692"/>
      <c r="B1937" s="692"/>
      <c r="C1937" s="692"/>
      <c r="D1937" s="692"/>
      <c r="E1937" s="692"/>
      <c r="F1937" s="692"/>
      <c r="G1937" s="692"/>
      <c r="H1937" s="692"/>
      <c r="I1937" s="692"/>
      <c r="J1937" s="692"/>
      <c r="K1937" s="692"/>
      <c r="L1937" s="692"/>
      <c r="M1937" s="692"/>
      <c r="N1937" s="692"/>
      <c r="O1937" s="692"/>
      <c r="P1937" s="692"/>
      <c r="Q1937" s="692"/>
      <c r="R1937" s="692"/>
      <c r="S1937" s="692"/>
      <c r="T1937" s="692"/>
      <c r="U1937" s="692"/>
      <c r="V1937" s="692"/>
      <c r="W1937" s="692"/>
      <c r="X1937" s="692"/>
      <c r="Y1937" s="692"/>
      <c r="Z1937" s="692"/>
    </row>
    <row r="1938" spans="1:26" ht="25" customHeight="1">
      <c r="A1938" s="692"/>
      <c r="B1938" s="692"/>
      <c r="C1938" s="692"/>
      <c r="D1938" s="692"/>
      <c r="E1938" s="692"/>
      <c r="F1938" s="692"/>
      <c r="G1938" s="692"/>
      <c r="H1938" s="692"/>
      <c r="I1938" s="692"/>
      <c r="J1938" s="692"/>
      <c r="K1938" s="692"/>
      <c r="L1938" s="692"/>
      <c r="M1938" s="692"/>
      <c r="N1938" s="692"/>
      <c r="O1938" s="692"/>
      <c r="P1938" s="692"/>
      <c r="Q1938" s="692"/>
      <c r="R1938" s="692"/>
      <c r="S1938" s="692"/>
      <c r="T1938" s="692"/>
      <c r="U1938" s="692"/>
      <c r="V1938" s="692"/>
      <c r="W1938" s="692"/>
      <c r="X1938" s="692"/>
      <c r="Y1938" s="692"/>
      <c r="Z1938" s="692"/>
    </row>
    <row r="1939" spans="1:26" ht="25" customHeight="1">
      <c r="A1939" s="692"/>
      <c r="B1939" s="692"/>
      <c r="C1939" s="692"/>
      <c r="D1939" s="692"/>
      <c r="E1939" s="692"/>
      <c r="F1939" s="692"/>
      <c r="G1939" s="692"/>
      <c r="H1939" s="692"/>
      <c r="I1939" s="692"/>
      <c r="J1939" s="692"/>
      <c r="K1939" s="692"/>
      <c r="L1939" s="692"/>
      <c r="M1939" s="692"/>
      <c r="N1939" s="692"/>
      <c r="O1939" s="692"/>
      <c r="P1939" s="692"/>
      <c r="Q1939" s="692"/>
      <c r="R1939" s="692"/>
      <c r="S1939" s="692"/>
      <c r="T1939" s="692"/>
      <c r="U1939" s="692"/>
      <c r="V1939" s="692"/>
      <c r="W1939" s="692"/>
      <c r="X1939" s="692"/>
      <c r="Y1939" s="692"/>
      <c r="Z1939" s="692"/>
    </row>
    <row r="1940" spans="1:26" ht="25" customHeight="1">
      <c r="A1940" s="692"/>
      <c r="B1940" s="692"/>
      <c r="C1940" s="692"/>
      <c r="D1940" s="692"/>
      <c r="E1940" s="692"/>
      <c r="F1940" s="692"/>
      <c r="G1940" s="692"/>
      <c r="H1940" s="692"/>
      <c r="I1940" s="692"/>
      <c r="J1940" s="692"/>
      <c r="K1940" s="692"/>
      <c r="L1940" s="692"/>
      <c r="M1940" s="692"/>
      <c r="N1940" s="692"/>
      <c r="O1940" s="692"/>
      <c r="P1940" s="692"/>
      <c r="Q1940" s="692"/>
      <c r="R1940" s="692"/>
      <c r="S1940" s="692"/>
      <c r="T1940" s="692"/>
      <c r="U1940" s="692"/>
      <c r="V1940" s="692"/>
      <c r="W1940" s="692"/>
      <c r="X1940" s="692"/>
      <c r="Y1940" s="692"/>
      <c r="Z1940" s="692"/>
    </row>
    <row r="1941" spans="1:26" ht="25" customHeight="1">
      <c r="A1941" s="692"/>
      <c r="B1941" s="692"/>
      <c r="C1941" s="692"/>
      <c r="D1941" s="692"/>
      <c r="E1941" s="692"/>
      <c r="F1941" s="692"/>
      <c r="G1941" s="692"/>
      <c r="H1941" s="692"/>
      <c r="I1941" s="692"/>
      <c r="J1941" s="692"/>
      <c r="K1941" s="692"/>
      <c r="L1941" s="692"/>
      <c r="M1941" s="692"/>
      <c r="N1941" s="692"/>
      <c r="O1941" s="692"/>
      <c r="P1941" s="692"/>
      <c r="Q1941" s="692"/>
      <c r="R1941" s="692"/>
      <c r="S1941" s="692"/>
      <c r="T1941" s="692"/>
      <c r="U1941" s="692"/>
      <c r="V1941" s="692"/>
      <c r="W1941" s="692"/>
      <c r="X1941" s="692"/>
      <c r="Y1941" s="692"/>
      <c r="Z1941" s="692"/>
    </row>
    <row r="1942" spans="1:26" ht="25" customHeight="1">
      <c r="A1942" s="692"/>
      <c r="B1942" s="692"/>
      <c r="C1942" s="692"/>
      <c r="D1942" s="692"/>
      <c r="E1942" s="692"/>
      <c r="F1942" s="692"/>
      <c r="G1942" s="692"/>
      <c r="H1942" s="692"/>
      <c r="I1942" s="692"/>
      <c r="J1942" s="692"/>
      <c r="K1942" s="692"/>
      <c r="L1942" s="692"/>
      <c r="M1942" s="692"/>
      <c r="N1942" s="692"/>
      <c r="O1942" s="692"/>
      <c r="P1942" s="692"/>
      <c r="Q1942" s="692"/>
      <c r="R1942" s="692"/>
      <c r="S1942" s="692"/>
      <c r="T1942" s="692"/>
      <c r="U1942" s="692"/>
      <c r="V1942" s="692"/>
      <c r="W1942" s="692"/>
      <c r="X1942" s="692"/>
      <c r="Y1942" s="692"/>
      <c r="Z1942" s="692"/>
    </row>
    <row r="1943" spans="1:26" ht="25" customHeight="1">
      <c r="A1943" s="692"/>
      <c r="B1943" s="692"/>
      <c r="C1943" s="692"/>
      <c r="D1943" s="692"/>
      <c r="E1943" s="692"/>
      <c r="F1943" s="692"/>
      <c r="G1943" s="692"/>
      <c r="H1943" s="692"/>
      <c r="I1943" s="692"/>
      <c r="J1943" s="692"/>
      <c r="K1943" s="692"/>
      <c r="L1943" s="692"/>
      <c r="M1943" s="692"/>
      <c r="N1943" s="692"/>
      <c r="O1943" s="692"/>
      <c r="P1943" s="692"/>
      <c r="Q1943" s="692"/>
      <c r="R1943" s="692"/>
      <c r="S1943" s="692"/>
      <c r="T1943" s="692"/>
      <c r="U1943" s="692"/>
      <c r="V1943" s="692"/>
      <c r="W1943" s="692"/>
      <c r="X1943" s="692"/>
      <c r="Y1943" s="692"/>
      <c r="Z1943" s="692"/>
    </row>
    <row r="1944" spans="1:26" ht="25" customHeight="1">
      <c r="A1944" s="692"/>
      <c r="B1944" s="692"/>
      <c r="C1944" s="692"/>
      <c r="D1944" s="692"/>
      <c r="E1944" s="692"/>
      <c r="F1944" s="692"/>
      <c r="G1944" s="692"/>
      <c r="H1944" s="692"/>
      <c r="I1944" s="692"/>
      <c r="J1944" s="692"/>
      <c r="K1944" s="692"/>
      <c r="L1944" s="692"/>
      <c r="M1944" s="692"/>
      <c r="N1944" s="692"/>
      <c r="O1944" s="692"/>
      <c r="P1944" s="692"/>
      <c r="Q1944" s="692"/>
      <c r="R1944" s="692"/>
      <c r="S1944" s="692"/>
      <c r="T1944" s="692"/>
      <c r="U1944" s="692"/>
      <c r="V1944" s="692"/>
      <c r="W1944" s="692"/>
      <c r="X1944" s="692"/>
      <c r="Y1944" s="692"/>
      <c r="Z1944" s="692"/>
    </row>
    <row r="1945" spans="1:26" ht="25" customHeight="1">
      <c r="A1945" s="692"/>
      <c r="B1945" s="692"/>
      <c r="C1945" s="692"/>
      <c r="D1945" s="692"/>
      <c r="E1945" s="692"/>
      <c r="F1945" s="692"/>
      <c r="G1945" s="692"/>
      <c r="H1945" s="692"/>
      <c r="I1945" s="692"/>
      <c r="J1945" s="692"/>
      <c r="K1945" s="692"/>
      <c r="L1945" s="692"/>
      <c r="M1945" s="692"/>
      <c r="N1945" s="692"/>
      <c r="O1945" s="692"/>
      <c r="P1945" s="692"/>
      <c r="Q1945" s="692"/>
      <c r="R1945" s="692"/>
      <c r="S1945" s="692"/>
      <c r="T1945" s="692"/>
      <c r="U1945" s="692"/>
      <c r="V1945" s="692"/>
      <c r="W1945" s="692"/>
      <c r="X1945" s="692"/>
      <c r="Y1945" s="692"/>
      <c r="Z1945" s="692"/>
    </row>
    <row r="1946" spans="1:26" ht="25" customHeight="1">
      <c r="A1946" s="692"/>
      <c r="B1946" s="692"/>
      <c r="C1946" s="692"/>
      <c r="D1946" s="692"/>
      <c r="E1946" s="692"/>
      <c r="F1946" s="692"/>
      <c r="G1946" s="692"/>
      <c r="H1946" s="692"/>
      <c r="I1946" s="692"/>
      <c r="J1946" s="692"/>
      <c r="K1946" s="692"/>
      <c r="L1946" s="692"/>
      <c r="M1946" s="692"/>
      <c r="N1946" s="692"/>
      <c r="O1946" s="692"/>
      <c r="P1946" s="692"/>
      <c r="Q1946" s="692"/>
      <c r="R1946" s="692"/>
      <c r="S1946" s="692"/>
      <c r="T1946" s="692"/>
      <c r="U1946" s="692"/>
      <c r="V1946" s="692"/>
      <c r="W1946" s="692"/>
      <c r="X1946" s="692"/>
      <c r="Y1946" s="692"/>
      <c r="Z1946" s="692"/>
    </row>
    <row r="1947" spans="1:26" ht="25" customHeight="1">
      <c r="A1947" s="692"/>
      <c r="B1947" s="692"/>
      <c r="C1947" s="692"/>
      <c r="D1947" s="692"/>
      <c r="E1947" s="692"/>
      <c r="F1947" s="692"/>
      <c r="G1947" s="692"/>
      <c r="H1947" s="692"/>
      <c r="I1947" s="692"/>
      <c r="J1947" s="692"/>
      <c r="K1947" s="692"/>
      <c r="L1947" s="692"/>
      <c r="M1947" s="692"/>
      <c r="N1947" s="692"/>
      <c r="O1947" s="692"/>
      <c r="P1947" s="692"/>
      <c r="Q1947" s="692"/>
      <c r="R1947" s="692"/>
      <c r="S1947" s="692"/>
      <c r="T1947" s="692"/>
      <c r="U1947" s="692"/>
      <c r="V1947" s="692"/>
      <c r="W1947" s="692"/>
      <c r="X1947" s="692"/>
      <c r="Y1947" s="692"/>
      <c r="Z1947" s="692"/>
    </row>
    <row r="1948" spans="1:26" ht="25" customHeight="1">
      <c r="A1948" s="692"/>
      <c r="B1948" s="692"/>
      <c r="C1948" s="692"/>
      <c r="D1948" s="692"/>
      <c r="E1948" s="692"/>
      <c r="F1948" s="692"/>
      <c r="G1948" s="692"/>
      <c r="H1948" s="692"/>
      <c r="I1948" s="692"/>
      <c r="J1948" s="692"/>
      <c r="K1948" s="692"/>
      <c r="L1948" s="692"/>
      <c r="M1948" s="692"/>
      <c r="N1948" s="692"/>
      <c r="O1948" s="692"/>
      <c r="P1948" s="692"/>
      <c r="Q1948" s="692"/>
      <c r="R1948" s="692"/>
      <c r="S1948" s="692"/>
      <c r="T1948" s="692"/>
      <c r="U1948" s="692"/>
      <c r="V1948" s="692"/>
      <c r="W1948" s="692"/>
      <c r="X1948" s="692"/>
      <c r="Y1948" s="692"/>
      <c r="Z1948" s="692"/>
    </row>
    <row r="1949" spans="1:26" ht="25" customHeight="1">
      <c r="A1949" s="692"/>
      <c r="B1949" s="692"/>
      <c r="C1949" s="692"/>
      <c r="D1949" s="692"/>
      <c r="E1949" s="692"/>
      <c r="F1949" s="692"/>
      <c r="G1949" s="692"/>
      <c r="H1949" s="692"/>
      <c r="I1949" s="692"/>
      <c r="J1949" s="692"/>
      <c r="K1949" s="692"/>
      <c r="L1949" s="692"/>
      <c r="M1949" s="692"/>
      <c r="N1949" s="692"/>
      <c r="O1949" s="692"/>
      <c r="P1949" s="692"/>
      <c r="Q1949" s="692"/>
      <c r="R1949" s="692"/>
      <c r="S1949" s="692"/>
      <c r="T1949" s="692"/>
      <c r="U1949" s="692"/>
      <c r="V1949" s="692"/>
      <c r="W1949" s="692"/>
      <c r="X1949" s="692"/>
      <c r="Y1949" s="692"/>
      <c r="Z1949" s="692"/>
    </row>
    <row r="1950" spans="1:26" ht="25" customHeight="1">
      <c r="A1950" s="692"/>
      <c r="B1950" s="692"/>
      <c r="C1950" s="692"/>
      <c r="D1950" s="692"/>
      <c r="E1950" s="692"/>
      <c r="F1950" s="692"/>
      <c r="G1950" s="692"/>
      <c r="H1950" s="692"/>
      <c r="I1950" s="692"/>
      <c r="J1950" s="692"/>
      <c r="K1950" s="692"/>
      <c r="L1950" s="692"/>
      <c r="M1950" s="692"/>
      <c r="N1950" s="692"/>
      <c r="O1950" s="692"/>
      <c r="P1950" s="692"/>
      <c r="Q1950" s="692"/>
      <c r="R1950" s="692"/>
      <c r="S1950" s="692"/>
      <c r="T1950" s="692"/>
      <c r="U1950" s="692"/>
      <c r="V1950" s="692"/>
      <c r="W1950" s="692"/>
      <c r="X1950" s="692"/>
      <c r="Y1950" s="692"/>
      <c r="Z1950" s="692"/>
    </row>
    <row r="1951" spans="1:26" ht="25" customHeight="1">
      <c r="A1951" s="692"/>
      <c r="B1951" s="692"/>
      <c r="C1951" s="692"/>
      <c r="D1951" s="692"/>
      <c r="E1951" s="692"/>
      <c r="F1951" s="692"/>
      <c r="G1951" s="692"/>
      <c r="H1951" s="692"/>
      <c r="I1951" s="692"/>
      <c r="J1951" s="692"/>
      <c r="K1951" s="692"/>
      <c r="L1951" s="692"/>
      <c r="M1951" s="692"/>
      <c r="N1951" s="692"/>
      <c r="O1951" s="692"/>
      <c r="P1951" s="692"/>
      <c r="Q1951" s="692"/>
      <c r="R1951" s="692"/>
      <c r="S1951" s="692"/>
      <c r="T1951" s="692"/>
      <c r="U1951" s="692"/>
      <c r="V1951" s="692"/>
      <c r="W1951" s="692"/>
      <c r="X1951" s="692"/>
      <c r="Y1951" s="692"/>
      <c r="Z1951" s="692"/>
    </row>
    <row r="1952" spans="1:26" ht="25" customHeight="1">
      <c r="A1952" s="692"/>
      <c r="B1952" s="692"/>
      <c r="C1952" s="692"/>
      <c r="D1952" s="692"/>
      <c r="E1952" s="692"/>
      <c r="F1952" s="692"/>
      <c r="G1952" s="692"/>
      <c r="H1952" s="692"/>
      <c r="I1952" s="692"/>
      <c r="J1952" s="692"/>
      <c r="K1952" s="692"/>
      <c r="L1952" s="692"/>
      <c r="M1952" s="692"/>
      <c r="N1952" s="692"/>
      <c r="O1952" s="692"/>
      <c r="P1952" s="692"/>
      <c r="Q1952" s="692"/>
      <c r="R1952" s="692"/>
      <c r="S1952" s="692"/>
      <c r="T1952" s="692"/>
      <c r="U1952" s="692"/>
      <c r="V1952" s="692"/>
      <c r="W1952" s="692"/>
      <c r="X1952" s="692"/>
      <c r="Y1952" s="692"/>
      <c r="Z1952" s="692"/>
    </row>
    <row r="1953" spans="1:26" ht="25" customHeight="1">
      <c r="A1953" s="692"/>
      <c r="B1953" s="692"/>
      <c r="C1953" s="692"/>
      <c r="D1953" s="692"/>
      <c r="E1953" s="692"/>
      <c r="F1953" s="692"/>
      <c r="G1953" s="692"/>
      <c r="H1953" s="692"/>
      <c r="I1953" s="692"/>
      <c r="J1953" s="692"/>
      <c r="K1953" s="692"/>
      <c r="L1953" s="692"/>
      <c r="M1953" s="692"/>
      <c r="N1953" s="692"/>
      <c r="O1953" s="692"/>
      <c r="P1953" s="692"/>
      <c r="Q1953" s="692"/>
      <c r="R1953" s="692"/>
      <c r="S1953" s="692"/>
      <c r="T1953" s="692"/>
      <c r="U1953" s="692"/>
      <c r="V1953" s="692"/>
      <c r="W1953" s="692"/>
      <c r="X1953" s="692"/>
      <c r="Y1953" s="692"/>
      <c r="Z1953" s="692"/>
    </row>
    <row r="1954" spans="1:26" ht="25" customHeight="1">
      <c r="A1954" s="692"/>
      <c r="B1954" s="692"/>
      <c r="C1954" s="692"/>
      <c r="D1954" s="692"/>
      <c r="E1954" s="692"/>
      <c r="F1954" s="692"/>
      <c r="G1954" s="692"/>
      <c r="H1954" s="692"/>
      <c r="I1954" s="692"/>
      <c r="J1954" s="692"/>
      <c r="K1954" s="692"/>
      <c r="L1954" s="692"/>
      <c r="M1954" s="692"/>
      <c r="N1954" s="692"/>
      <c r="O1954" s="692"/>
      <c r="P1954" s="692"/>
      <c r="Q1954" s="692"/>
      <c r="R1954" s="692"/>
      <c r="S1954" s="692"/>
      <c r="T1954" s="692"/>
      <c r="U1954" s="692"/>
      <c r="V1954" s="692"/>
      <c r="W1954" s="692"/>
      <c r="X1954" s="692"/>
      <c r="Y1954" s="692"/>
      <c r="Z1954" s="692"/>
    </row>
    <row r="1955" spans="1:26" ht="25" customHeight="1">
      <c r="A1955" s="692"/>
      <c r="B1955" s="692"/>
      <c r="C1955" s="692"/>
      <c r="D1955" s="692"/>
      <c r="E1955" s="692"/>
      <c r="F1955" s="692"/>
      <c r="G1955" s="692"/>
      <c r="H1955" s="692"/>
      <c r="I1955" s="692"/>
      <c r="J1955" s="692"/>
      <c r="K1955" s="692"/>
      <c r="L1955" s="692"/>
      <c r="M1955" s="692"/>
      <c r="N1955" s="692"/>
      <c r="O1955" s="692"/>
      <c r="P1955" s="692"/>
      <c r="Q1955" s="692"/>
      <c r="R1955" s="692"/>
      <c r="S1955" s="692"/>
      <c r="T1955" s="692"/>
      <c r="U1955" s="692"/>
      <c r="V1955" s="692"/>
      <c r="W1955" s="692"/>
      <c r="X1955" s="692"/>
      <c r="Y1955" s="692"/>
      <c r="Z1955" s="692"/>
    </row>
    <row r="1956" spans="1:26" ht="25" customHeight="1">
      <c r="A1956" s="692"/>
      <c r="B1956" s="692"/>
      <c r="C1956" s="692"/>
      <c r="D1956" s="692"/>
      <c r="E1956" s="692"/>
      <c r="F1956" s="692"/>
      <c r="G1956" s="692"/>
      <c r="H1956" s="692"/>
      <c r="I1956" s="692"/>
      <c r="J1956" s="692"/>
      <c r="K1956" s="692"/>
      <c r="L1956" s="692"/>
      <c r="M1956" s="692"/>
      <c r="N1956" s="692"/>
      <c r="O1956" s="692"/>
      <c r="P1956" s="692"/>
      <c r="Q1956" s="692"/>
      <c r="R1956" s="692"/>
      <c r="S1956" s="692"/>
      <c r="T1956" s="692"/>
      <c r="U1956" s="692"/>
      <c r="V1956" s="692"/>
      <c r="W1956" s="692"/>
      <c r="X1956" s="692"/>
      <c r="Y1956" s="692"/>
      <c r="Z1956" s="692"/>
    </row>
    <row r="1957" spans="1:26" ht="25" customHeight="1">
      <c r="A1957" s="692"/>
      <c r="B1957" s="692"/>
      <c r="C1957" s="692"/>
      <c r="D1957" s="692"/>
      <c r="E1957" s="692"/>
      <c r="F1957" s="692"/>
      <c r="G1957" s="692"/>
      <c r="H1957" s="692"/>
      <c r="I1957" s="692"/>
      <c r="J1957" s="692"/>
      <c r="K1957" s="692"/>
      <c r="L1957" s="692"/>
      <c r="M1957" s="692"/>
      <c r="N1957" s="692"/>
      <c r="O1957" s="692"/>
      <c r="P1957" s="692"/>
      <c r="Q1957" s="692"/>
      <c r="R1957" s="692"/>
      <c r="S1957" s="692"/>
      <c r="T1957" s="692"/>
      <c r="U1957" s="692"/>
      <c r="V1957" s="692"/>
      <c r="W1957" s="692"/>
      <c r="X1957" s="692"/>
      <c r="Y1957" s="692"/>
      <c r="Z1957" s="692"/>
    </row>
    <row r="1958" spans="1:26" ht="25" customHeight="1">
      <c r="A1958" s="692"/>
      <c r="B1958" s="692"/>
      <c r="C1958" s="692"/>
      <c r="D1958" s="692"/>
      <c r="E1958" s="692"/>
      <c r="F1958" s="692"/>
      <c r="G1958" s="692"/>
      <c r="H1958" s="692"/>
      <c r="I1958" s="692"/>
      <c r="J1958" s="692"/>
      <c r="K1958" s="692"/>
      <c r="L1958" s="692"/>
      <c r="M1958" s="692"/>
      <c r="N1958" s="692"/>
      <c r="O1958" s="692"/>
      <c r="P1958" s="692"/>
      <c r="Q1958" s="692"/>
      <c r="R1958" s="692"/>
      <c r="S1958" s="692"/>
      <c r="T1958" s="692"/>
      <c r="U1958" s="692"/>
      <c r="V1958" s="692"/>
      <c r="W1958" s="692"/>
      <c r="X1958" s="692"/>
      <c r="Y1958" s="692"/>
      <c r="Z1958" s="692"/>
    </row>
    <row r="1959" spans="1:26" ht="25" customHeight="1">
      <c r="A1959" s="692"/>
      <c r="B1959" s="692"/>
      <c r="C1959" s="692"/>
      <c r="D1959" s="692"/>
      <c r="E1959" s="692"/>
      <c r="F1959" s="692"/>
      <c r="G1959" s="692"/>
      <c r="H1959" s="692"/>
      <c r="I1959" s="692"/>
      <c r="J1959" s="692"/>
      <c r="K1959" s="692"/>
      <c r="L1959" s="692"/>
      <c r="M1959" s="692"/>
      <c r="N1959" s="692"/>
      <c r="O1959" s="692"/>
      <c r="P1959" s="692"/>
      <c r="Q1959" s="692"/>
      <c r="R1959" s="692"/>
      <c r="S1959" s="692"/>
      <c r="T1959" s="692"/>
      <c r="U1959" s="692"/>
      <c r="V1959" s="692"/>
      <c r="W1959" s="692"/>
      <c r="X1959" s="692"/>
      <c r="Y1959" s="692"/>
      <c r="Z1959" s="692"/>
    </row>
    <row r="1960" spans="1:26" ht="25" customHeight="1">
      <c r="A1960" s="692"/>
      <c r="B1960" s="692"/>
      <c r="C1960" s="692"/>
      <c r="D1960" s="692"/>
      <c r="E1960" s="692"/>
      <c r="F1960" s="692"/>
      <c r="G1960" s="692"/>
      <c r="H1960" s="692"/>
      <c r="I1960" s="692"/>
      <c r="J1960" s="692"/>
      <c r="K1960" s="692"/>
      <c r="L1960" s="692"/>
      <c r="M1960" s="692"/>
      <c r="N1960" s="692"/>
      <c r="O1960" s="692"/>
      <c r="P1960" s="692"/>
      <c r="Q1960" s="692"/>
      <c r="R1960" s="692"/>
      <c r="S1960" s="692"/>
      <c r="T1960" s="692"/>
      <c r="U1960" s="692"/>
      <c r="V1960" s="692"/>
      <c r="W1960" s="692"/>
      <c r="X1960" s="692"/>
      <c r="Y1960" s="692"/>
      <c r="Z1960" s="692"/>
    </row>
    <row r="1961" spans="1:26" ht="25" customHeight="1">
      <c r="A1961" s="692"/>
      <c r="B1961" s="692"/>
      <c r="C1961" s="692"/>
      <c r="D1961" s="692"/>
      <c r="E1961" s="692"/>
      <c r="F1961" s="692"/>
      <c r="G1961" s="692"/>
      <c r="H1961" s="692"/>
      <c r="I1961" s="692"/>
      <c r="J1961" s="692"/>
      <c r="K1961" s="692"/>
      <c r="L1961" s="692"/>
      <c r="M1961" s="692"/>
      <c r="N1961" s="692"/>
      <c r="O1961" s="692"/>
      <c r="P1961" s="692"/>
      <c r="Q1961" s="692"/>
      <c r="R1961" s="692"/>
      <c r="S1961" s="692"/>
      <c r="T1961" s="692"/>
      <c r="U1961" s="692"/>
      <c r="V1961" s="692"/>
      <c r="W1961" s="692"/>
      <c r="X1961" s="692"/>
      <c r="Y1961" s="692"/>
      <c r="Z1961" s="692"/>
    </row>
    <row r="1962" spans="1:26" ht="25" customHeight="1">
      <c r="A1962" s="692"/>
      <c r="B1962" s="692"/>
      <c r="C1962" s="692"/>
      <c r="D1962" s="692"/>
      <c r="E1962" s="692"/>
      <c r="F1962" s="692"/>
      <c r="G1962" s="692"/>
      <c r="H1962" s="692"/>
      <c r="I1962" s="692"/>
      <c r="J1962" s="692"/>
      <c r="K1962" s="692"/>
      <c r="L1962" s="692"/>
      <c r="M1962" s="692"/>
      <c r="N1962" s="692"/>
      <c r="O1962" s="692"/>
      <c r="P1962" s="692"/>
      <c r="Q1962" s="692"/>
      <c r="R1962" s="692"/>
      <c r="S1962" s="692"/>
      <c r="T1962" s="692"/>
      <c r="U1962" s="692"/>
      <c r="V1962" s="692"/>
      <c r="W1962" s="692"/>
      <c r="X1962" s="692"/>
      <c r="Y1962" s="692"/>
      <c r="Z1962" s="692"/>
    </row>
    <row r="1963" spans="1:26" ht="25" customHeight="1">
      <c r="A1963" s="692"/>
      <c r="B1963" s="692"/>
      <c r="C1963" s="692"/>
      <c r="D1963" s="692"/>
      <c r="E1963" s="692"/>
      <c r="F1963" s="692"/>
      <c r="G1963" s="692"/>
      <c r="H1963" s="692"/>
      <c r="I1963" s="692"/>
      <c r="J1963" s="692"/>
      <c r="K1963" s="692"/>
      <c r="L1963" s="692"/>
      <c r="M1963" s="692"/>
      <c r="N1963" s="692"/>
      <c r="O1963" s="692"/>
      <c r="P1963" s="692"/>
      <c r="Q1963" s="692"/>
      <c r="R1963" s="692"/>
      <c r="S1963" s="692"/>
      <c r="T1963" s="692"/>
      <c r="U1963" s="692"/>
      <c r="V1963" s="692"/>
      <c r="W1963" s="692"/>
      <c r="X1963" s="692"/>
      <c r="Y1963" s="692"/>
      <c r="Z1963" s="692"/>
    </row>
    <row r="1964" spans="1:26" ht="25" customHeight="1">
      <c r="A1964" s="692"/>
      <c r="B1964" s="692"/>
      <c r="C1964" s="692"/>
      <c r="D1964" s="692"/>
      <c r="E1964" s="692"/>
      <c r="F1964" s="692"/>
      <c r="G1964" s="692"/>
      <c r="H1964" s="692"/>
      <c r="I1964" s="692"/>
      <c r="J1964" s="692"/>
      <c r="K1964" s="692"/>
      <c r="L1964" s="692"/>
      <c r="M1964" s="692"/>
      <c r="N1964" s="692"/>
      <c r="O1964" s="692"/>
      <c r="P1964" s="692"/>
      <c r="Q1964" s="692"/>
      <c r="R1964" s="692"/>
      <c r="S1964" s="692"/>
      <c r="T1964" s="692"/>
      <c r="U1964" s="692"/>
      <c r="V1964" s="692"/>
      <c r="W1964" s="692"/>
      <c r="X1964" s="692"/>
      <c r="Y1964" s="692"/>
      <c r="Z1964" s="692"/>
    </row>
    <row r="1965" spans="1:26" ht="25" customHeight="1">
      <c r="A1965" s="692"/>
      <c r="B1965" s="692"/>
      <c r="C1965" s="692"/>
      <c r="D1965" s="692"/>
      <c r="E1965" s="692"/>
      <c r="F1965" s="692"/>
      <c r="G1965" s="692"/>
      <c r="H1965" s="692"/>
      <c r="I1965" s="692"/>
      <c r="J1965" s="692"/>
      <c r="K1965" s="692"/>
      <c r="L1965" s="692"/>
      <c r="M1965" s="692"/>
      <c r="N1965" s="692"/>
      <c r="O1965" s="692"/>
      <c r="P1965" s="692"/>
      <c r="Q1965" s="692"/>
      <c r="R1965" s="692"/>
      <c r="S1965" s="692"/>
      <c r="T1965" s="692"/>
      <c r="U1965" s="692"/>
      <c r="V1965" s="692"/>
      <c r="W1965" s="692"/>
      <c r="X1965" s="692"/>
      <c r="Y1965" s="692"/>
      <c r="Z1965" s="692"/>
    </row>
    <row r="1966" spans="1:26" ht="25" customHeight="1">
      <c r="A1966" s="692"/>
      <c r="B1966" s="692"/>
      <c r="C1966" s="692"/>
      <c r="D1966" s="692"/>
      <c r="E1966" s="692"/>
      <c r="F1966" s="692"/>
      <c r="G1966" s="692"/>
      <c r="H1966" s="692"/>
      <c r="I1966" s="692"/>
      <c r="J1966" s="692"/>
      <c r="K1966" s="692"/>
      <c r="L1966" s="692"/>
      <c r="M1966" s="692"/>
      <c r="N1966" s="692"/>
      <c r="O1966" s="692"/>
      <c r="P1966" s="692"/>
      <c r="Q1966" s="692"/>
      <c r="R1966" s="692"/>
      <c r="S1966" s="692"/>
      <c r="T1966" s="692"/>
      <c r="U1966" s="692"/>
      <c r="V1966" s="692"/>
      <c r="W1966" s="692"/>
      <c r="X1966" s="692"/>
      <c r="Y1966" s="692"/>
      <c r="Z1966" s="692"/>
    </row>
    <row r="1967" spans="1:26" ht="25" customHeight="1">
      <c r="A1967" s="692"/>
      <c r="B1967" s="692"/>
      <c r="C1967" s="692"/>
      <c r="D1967" s="692"/>
      <c r="E1967" s="692"/>
      <c r="F1967" s="692"/>
      <c r="G1967" s="692"/>
      <c r="H1967" s="692"/>
      <c r="I1967" s="692"/>
      <c r="J1967" s="692"/>
      <c r="K1967" s="692"/>
      <c r="L1967" s="692"/>
      <c r="M1967" s="692"/>
      <c r="N1967" s="692"/>
      <c r="O1967" s="692"/>
      <c r="P1967" s="692"/>
      <c r="Q1967" s="692"/>
      <c r="R1967" s="692"/>
      <c r="S1967" s="692"/>
      <c r="T1967" s="692"/>
      <c r="U1967" s="692"/>
      <c r="V1967" s="692"/>
      <c r="W1967" s="692"/>
      <c r="X1967" s="692"/>
      <c r="Y1967" s="692"/>
      <c r="Z1967" s="692"/>
    </row>
    <row r="1968" spans="1:26" ht="25" customHeight="1">
      <c r="A1968" s="692"/>
      <c r="B1968" s="692"/>
      <c r="C1968" s="692"/>
      <c r="D1968" s="692"/>
      <c r="E1968" s="692"/>
      <c r="F1968" s="692"/>
      <c r="G1968" s="692"/>
      <c r="H1968" s="692"/>
      <c r="I1968" s="692"/>
      <c r="J1968" s="692"/>
      <c r="K1968" s="692"/>
      <c r="L1968" s="692"/>
      <c r="M1968" s="692"/>
      <c r="N1968" s="692"/>
      <c r="O1968" s="692"/>
      <c r="P1968" s="692"/>
      <c r="Q1968" s="692"/>
      <c r="R1968" s="692"/>
      <c r="S1968" s="692"/>
      <c r="T1968" s="692"/>
      <c r="U1968" s="692"/>
      <c r="V1968" s="692"/>
      <c r="W1968" s="692"/>
      <c r="X1968" s="692"/>
      <c r="Y1968" s="692"/>
      <c r="Z1968" s="692"/>
    </row>
    <row r="1969" spans="1:26" ht="25" customHeight="1">
      <c r="A1969" s="692"/>
      <c r="B1969" s="692"/>
      <c r="C1969" s="692"/>
      <c r="D1969" s="692"/>
      <c r="E1969" s="692"/>
      <c r="F1969" s="692"/>
      <c r="G1969" s="692"/>
      <c r="H1969" s="692"/>
      <c r="I1969" s="692"/>
      <c r="J1969" s="692"/>
      <c r="K1969" s="692"/>
      <c r="L1969" s="692"/>
      <c r="M1969" s="692"/>
      <c r="N1969" s="692"/>
      <c r="O1969" s="692"/>
      <c r="P1969" s="692"/>
      <c r="Q1969" s="692"/>
      <c r="R1969" s="692"/>
      <c r="S1969" s="692"/>
      <c r="T1969" s="692"/>
      <c r="U1969" s="692"/>
      <c r="V1969" s="692"/>
      <c r="W1969" s="692"/>
      <c r="X1969" s="692"/>
      <c r="Y1969" s="692"/>
      <c r="Z1969" s="692"/>
    </row>
    <row r="1970" spans="1:26" ht="25" customHeight="1">
      <c r="A1970" s="692"/>
      <c r="B1970" s="692"/>
      <c r="C1970" s="692"/>
      <c r="D1970" s="692"/>
      <c r="E1970" s="692"/>
      <c r="F1970" s="692"/>
      <c r="G1970" s="692"/>
      <c r="H1970" s="692"/>
      <c r="I1970" s="692"/>
      <c r="J1970" s="692"/>
      <c r="K1970" s="692"/>
      <c r="L1970" s="692"/>
      <c r="M1970" s="692"/>
      <c r="N1970" s="692"/>
      <c r="O1970" s="692"/>
      <c r="P1970" s="692"/>
      <c r="Q1970" s="692"/>
      <c r="R1970" s="692"/>
      <c r="S1970" s="692"/>
      <c r="T1970" s="692"/>
      <c r="U1970" s="692"/>
      <c r="V1970" s="692"/>
      <c r="W1970" s="692"/>
      <c r="X1970" s="692"/>
      <c r="Y1970" s="692"/>
      <c r="Z1970" s="692"/>
    </row>
    <row r="1971" spans="1:26" ht="25" customHeight="1">
      <c r="A1971" s="692"/>
      <c r="B1971" s="692"/>
      <c r="C1971" s="692"/>
      <c r="D1971" s="692"/>
      <c r="E1971" s="692"/>
      <c r="F1971" s="692"/>
      <c r="G1971" s="692"/>
      <c r="H1971" s="692"/>
      <c r="I1971" s="692"/>
      <c r="J1971" s="692"/>
      <c r="K1971" s="692"/>
      <c r="L1971" s="692"/>
      <c r="M1971" s="692"/>
      <c r="N1971" s="692"/>
      <c r="O1971" s="692"/>
      <c r="P1971" s="692"/>
      <c r="Q1971" s="692"/>
      <c r="R1971" s="692"/>
      <c r="S1971" s="692"/>
      <c r="T1971" s="692"/>
      <c r="U1971" s="692"/>
      <c r="V1971" s="692"/>
      <c r="W1971" s="692"/>
      <c r="X1971" s="692"/>
      <c r="Y1971" s="692"/>
      <c r="Z1971" s="692"/>
    </row>
    <row r="1972" spans="1:26" ht="25" customHeight="1">
      <c r="A1972" s="692"/>
      <c r="B1972" s="692"/>
      <c r="C1972" s="692"/>
      <c r="D1972" s="692"/>
      <c r="E1972" s="692"/>
      <c r="F1972" s="692"/>
      <c r="G1972" s="692"/>
      <c r="H1972" s="692"/>
      <c r="I1972" s="692"/>
      <c r="J1972" s="692"/>
      <c r="K1972" s="692"/>
      <c r="L1972" s="692"/>
      <c r="M1972" s="692"/>
      <c r="N1972" s="692"/>
      <c r="O1972" s="692"/>
      <c r="P1972" s="692"/>
      <c r="Q1972" s="692"/>
      <c r="R1972" s="692"/>
      <c r="S1972" s="692"/>
      <c r="T1972" s="692"/>
      <c r="U1972" s="692"/>
      <c r="V1972" s="692"/>
      <c r="W1972" s="692"/>
      <c r="X1972" s="692"/>
      <c r="Y1972" s="692"/>
      <c r="Z1972" s="692"/>
    </row>
    <row r="1973" spans="1:26" ht="25" customHeight="1">
      <c r="A1973" s="692"/>
      <c r="B1973" s="692"/>
      <c r="C1973" s="692"/>
      <c r="D1973" s="692"/>
      <c r="E1973" s="692"/>
      <c r="F1973" s="692"/>
      <c r="G1973" s="692"/>
      <c r="H1973" s="692"/>
      <c r="I1973" s="692"/>
      <c r="J1973" s="692"/>
      <c r="K1973" s="692"/>
      <c r="L1973" s="692"/>
      <c r="M1973" s="692"/>
      <c r="N1973" s="692"/>
      <c r="O1973" s="692"/>
      <c r="P1973" s="692"/>
      <c r="Q1973" s="692"/>
      <c r="R1973" s="692"/>
      <c r="S1973" s="692"/>
      <c r="T1973" s="692"/>
      <c r="U1973" s="692"/>
      <c r="V1973" s="692"/>
      <c r="W1973" s="692"/>
      <c r="X1973" s="692"/>
      <c r="Y1973" s="692"/>
      <c r="Z1973" s="692"/>
    </row>
    <row r="1974" spans="1:26" ht="25" customHeight="1">
      <c r="A1974" s="692"/>
      <c r="B1974" s="692"/>
      <c r="C1974" s="692"/>
      <c r="D1974" s="692"/>
      <c r="E1974" s="692"/>
      <c r="F1974" s="692"/>
      <c r="G1974" s="692"/>
      <c r="H1974" s="692"/>
      <c r="I1974" s="692"/>
      <c r="J1974" s="692"/>
      <c r="K1974" s="692"/>
      <c r="L1974" s="692"/>
      <c r="M1974" s="692"/>
      <c r="N1974" s="692"/>
      <c r="O1974" s="692"/>
      <c r="P1974" s="692"/>
      <c r="Q1974" s="692"/>
      <c r="R1974" s="692"/>
      <c r="S1974" s="692"/>
      <c r="T1974" s="692"/>
      <c r="U1974" s="692"/>
      <c r="V1974" s="692"/>
      <c r="W1974" s="692"/>
      <c r="X1974" s="692"/>
      <c r="Y1974" s="692"/>
      <c r="Z1974" s="692"/>
    </row>
    <row r="1975" spans="1:26" ht="25" customHeight="1">
      <c r="A1975" s="692"/>
      <c r="B1975" s="692"/>
      <c r="C1975" s="692"/>
      <c r="D1975" s="692"/>
      <c r="E1975" s="692"/>
      <c r="F1975" s="692"/>
      <c r="G1975" s="692"/>
      <c r="H1975" s="692"/>
      <c r="I1975" s="692"/>
      <c r="J1975" s="692"/>
      <c r="K1975" s="692"/>
      <c r="L1975" s="692"/>
      <c r="M1975" s="692"/>
      <c r="N1975" s="692"/>
      <c r="O1975" s="692"/>
      <c r="P1975" s="692"/>
      <c r="Q1975" s="692"/>
      <c r="R1975" s="692"/>
      <c r="S1975" s="692"/>
      <c r="T1975" s="692"/>
      <c r="U1975" s="692"/>
      <c r="V1975" s="692"/>
      <c r="W1975" s="692"/>
      <c r="X1975" s="692"/>
      <c r="Y1975" s="692"/>
      <c r="Z1975" s="692"/>
    </row>
    <row r="1976" spans="1:26" ht="25" customHeight="1">
      <c r="A1976" s="692"/>
      <c r="B1976" s="692"/>
      <c r="C1976" s="692"/>
      <c r="D1976" s="692"/>
      <c r="E1976" s="692"/>
      <c r="F1976" s="692"/>
      <c r="G1976" s="692"/>
      <c r="H1976" s="692"/>
      <c r="I1976" s="692"/>
      <c r="J1976" s="692"/>
      <c r="K1976" s="692"/>
      <c r="L1976" s="692"/>
      <c r="M1976" s="692"/>
      <c r="N1976" s="692"/>
      <c r="O1976" s="692"/>
      <c r="P1976" s="692"/>
      <c r="Q1976" s="692"/>
      <c r="R1976" s="692"/>
      <c r="S1976" s="692"/>
      <c r="T1976" s="692"/>
      <c r="U1976" s="692"/>
      <c r="V1976" s="692"/>
      <c r="W1976" s="692"/>
      <c r="X1976" s="692"/>
      <c r="Y1976" s="692"/>
      <c r="Z1976" s="692"/>
    </row>
    <row r="1977" spans="1:26" ht="25" customHeight="1">
      <c r="A1977" s="692"/>
      <c r="B1977" s="692"/>
      <c r="C1977" s="692"/>
      <c r="D1977" s="692"/>
      <c r="E1977" s="692"/>
      <c r="F1977" s="692"/>
      <c r="G1977" s="692"/>
      <c r="H1977" s="692"/>
      <c r="I1977" s="692"/>
      <c r="J1977" s="692"/>
      <c r="K1977" s="692"/>
      <c r="L1977" s="692"/>
      <c r="M1977" s="692"/>
      <c r="N1977" s="692"/>
      <c r="O1977" s="692"/>
      <c r="P1977" s="692"/>
      <c r="Q1977" s="692"/>
      <c r="R1977" s="692"/>
      <c r="S1977" s="692"/>
      <c r="T1977" s="692"/>
      <c r="U1977" s="692"/>
      <c r="V1977" s="692"/>
      <c r="W1977" s="692"/>
      <c r="X1977" s="692"/>
      <c r="Y1977" s="692"/>
      <c r="Z1977" s="692"/>
    </row>
    <row r="1978" spans="1:26" ht="25" customHeight="1">
      <c r="A1978" s="692"/>
      <c r="B1978" s="692"/>
      <c r="C1978" s="692"/>
      <c r="D1978" s="692"/>
      <c r="E1978" s="692"/>
      <c r="F1978" s="692"/>
      <c r="G1978" s="692"/>
      <c r="H1978" s="692"/>
      <c r="I1978" s="692"/>
      <c r="J1978" s="692"/>
      <c r="K1978" s="692"/>
      <c r="L1978" s="692"/>
      <c r="M1978" s="692"/>
      <c r="N1978" s="692"/>
      <c r="O1978" s="692"/>
      <c r="P1978" s="692"/>
      <c r="Q1978" s="692"/>
      <c r="R1978" s="692"/>
      <c r="S1978" s="692"/>
      <c r="T1978" s="692"/>
      <c r="U1978" s="692"/>
      <c r="V1978" s="692"/>
      <c r="W1978" s="692"/>
      <c r="X1978" s="692"/>
      <c r="Y1978" s="692"/>
      <c r="Z1978" s="692"/>
    </row>
    <row r="1979" spans="1:26" ht="25" customHeight="1">
      <c r="A1979" s="692"/>
      <c r="B1979" s="692"/>
      <c r="C1979" s="692"/>
      <c r="D1979" s="692"/>
      <c r="E1979" s="692"/>
      <c r="F1979" s="692"/>
      <c r="G1979" s="692"/>
      <c r="H1979" s="692"/>
      <c r="I1979" s="692"/>
      <c r="J1979" s="692"/>
      <c r="K1979" s="692"/>
      <c r="L1979" s="692"/>
      <c r="M1979" s="692"/>
      <c r="N1979" s="692"/>
      <c r="O1979" s="692"/>
      <c r="P1979" s="692"/>
      <c r="Q1979" s="692"/>
      <c r="R1979" s="692"/>
      <c r="S1979" s="692"/>
      <c r="T1979" s="692"/>
      <c r="U1979" s="692"/>
      <c r="V1979" s="692"/>
      <c r="W1979" s="692"/>
      <c r="X1979" s="692"/>
      <c r="Y1979" s="692"/>
      <c r="Z1979" s="692"/>
    </row>
    <row r="1980" spans="1:26" ht="25" customHeight="1">
      <c r="A1980" s="692"/>
      <c r="B1980" s="692"/>
      <c r="C1980" s="692"/>
      <c r="D1980" s="692"/>
      <c r="E1980" s="692"/>
      <c r="F1980" s="692"/>
      <c r="G1980" s="692"/>
      <c r="H1980" s="692"/>
      <c r="I1980" s="692"/>
      <c r="J1980" s="692"/>
      <c r="K1980" s="692"/>
      <c r="L1980" s="692"/>
      <c r="M1980" s="692"/>
      <c r="N1980" s="692"/>
      <c r="O1980" s="692"/>
      <c r="P1980" s="692"/>
      <c r="Q1980" s="692"/>
      <c r="R1980" s="692"/>
      <c r="S1980" s="692"/>
      <c r="T1980" s="692"/>
      <c r="U1980" s="692"/>
      <c r="V1980" s="692"/>
      <c r="W1980" s="692"/>
      <c r="X1980" s="692"/>
      <c r="Y1980" s="692"/>
      <c r="Z1980" s="692"/>
    </row>
    <row r="1981" spans="1:26" ht="25" customHeight="1">
      <c r="A1981" s="692"/>
      <c r="B1981" s="692"/>
      <c r="C1981" s="692"/>
      <c r="D1981" s="692"/>
      <c r="E1981" s="692"/>
      <c r="F1981" s="692"/>
      <c r="G1981" s="692"/>
      <c r="H1981" s="692"/>
      <c r="I1981" s="692"/>
      <c r="J1981" s="692"/>
      <c r="K1981" s="692"/>
      <c r="L1981" s="692"/>
      <c r="M1981" s="692"/>
      <c r="N1981" s="692"/>
      <c r="O1981" s="692"/>
      <c r="P1981" s="692"/>
      <c r="Q1981" s="692"/>
      <c r="R1981" s="692"/>
      <c r="S1981" s="692"/>
      <c r="T1981" s="692"/>
      <c r="U1981" s="692"/>
      <c r="V1981" s="692"/>
      <c r="W1981" s="692"/>
      <c r="X1981" s="692"/>
      <c r="Y1981" s="692"/>
      <c r="Z1981" s="692"/>
    </row>
    <row r="1982" spans="1:26" ht="25" customHeight="1">
      <c r="A1982" s="692"/>
      <c r="B1982" s="692"/>
      <c r="C1982" s="692"/>
      <c r="D1982" s="692"/>
      <c r="E1982" s="692"/>
      <c r="F1982" s="692"/>
      <c r="G1982" s="692"/>
      <c r="H1982" s="692"/>
      <c r="I1982" s="692"/>
      <c r="J1982" s="692"/>
      <c r="K1982" s="692"/>
      <c r="L1982" s="692"/>
      <c r="M1982" s="692"/>
      <c r="N1982" s="692"/>
      <c r="O1982" s="692"/>
      <c r="P1982" s="692"/>
      <c r="Q1982" s="692"/>
      <c r="R1982" s="692"/>
      <c r="S1982" s="692"/>
      <c r="T1982" s="692"/>
      <c r="U1982" s="692"/>
      <c r="V1982" s="692"/>
      <c r="W1982" s="692"/>
      <c r="X1982" s="692"/>
      <c r="Y1982" s="692"/>
      <c r="Z1982" s="692"/>
    </row>
    <row r="1983" spans="1:26" ht="25" customHeight="1">
      <c r="A1983" s="692"/>
      <c r="B1983" s="692"/>
      <c r="C1983" s="692"/>
      <c r="D1983" s="692"/>
      <c r="E1983" s="692"/>
      <c r="F1983" s="692"/>
      <c r="G1983" s="692"/>
      <c r="H1983" s="692"/>
      <c r="I1983" s="692"/>
      <c r="J1983" s="692"/>
      <c r="K1983" s="692"/>
      <c r="L1983" s="692"/>
      <c r="M1983" s="692"/>
      <c r="N1983" s="692"/>
      <c r="O1983" s="692"/>
      <c r="P1983" s="692"/>
      <c r="Q1983" s="692"/>
      <c r="R1983" s="692"/>
      <c r="S1983" s="692"/>
      <c r="T1983" s="692"/>
      <c r="U1983" s="692"/>
      <c r="V1983" s="692"/>
      <c r="W1983" s="692"/>
      <c r="X1983" s="692"/>
      <c r="Y1983" s="692"/>
      <c r="Z1983" s="692"/>
    </row>
    <row r="1984" spans="1:26" ht="25" customHeight="1">
      <c r="A1984" s="692"/>
      <c r="B1984" s="692"/>
      <c r="C1984" s="692"/>
      <c r="D1984" s="692"/>
      <c r="E1984" s="692"/>
      <c r="F1984" s="692"/>
      <c r="G1984" s="692"/>
      <c r="H1984" s="692"/>
      <c r="I1984" s="692"/>
      <c r="J1984" s="692"/>
      <c r="K1984" s="692"/>
      <c r="L1984" s="692"/>
      <c r="M1984" s="692"/>
      <c r="N1984" s="692"/>
      <c r="O1984" s="692"/>
      <c r="P1984" s="692"/>
      <c r="Q1984" s="692"/>
      <c r="R1984" s="692"/>
      <c r="S1984" s="692"/>
      <c r="T1984" s="692"/>
      <c r="U1984" s="692"/>
      <c r="V1984" s="692"/>
      <c r="W1984" s="692"/>
      <c r="X1984" s="692"/>
      <c r="Y1984" s="692"/>
      <c r="Z1984" s="692"/>
    </row>
    <row r="1985" spans="1:26" ht="25" customHeight="1">
      <c r="A1985" s="692"/>
      <c r="B1985" s="692"/>
      <c r="C1985" s="692"/>
      <c r="D1985" s="692"/>
      <c r="E1985" s="692"/>
      <c r="F1985" s="692"/>
      <c r="G1985" s="692"/>
      <c r="H1985" s="692"/>
      <c r="I1985" s="692"/>
      <c r="J1985" s="692"/>
      <c r="K1985" s="692"/>
      <c r="L1985" s="692"/>
      <c r="M1985" s="692"/>
      <c r="N1985" s="692"/>
      <c r="O1985" s="692"/>
      <c r="P1985" s="692"/>
      <c r="Q1985" s="692"/>
      <c r="R1985" s="692"/>
      <c r="S1985" s="692"/>
      <c r="T1985" s="692"/>
      <c r="U1985" s="692"/>
      <c r="V1985" s="692"/>
      <c r="W1985" s="692"/>
      <c r="X1985" s="692"/>
      <c r="Y1985" s="692"/>
      <c r="Z1985" s="692"/>
    </row>
    <row r="1986" spans="1:26" ht="25" customHeight="1">
      <c r="A1986" s="692"/>
      <c r="B1986" s="692"/>
      <c r="C1986" s="692"/>
      <c r="D1986" s="692"/>
      <c r="E1986" s="692"/>
      <c r="F1986" s="692"/>
      <c r="G1986" s="692"/>
      <c r="H1986" s="692"/>
      <c r="I1986" s="692"/>
      <c r="J1986" s="692"/>
      <c r="K1986" s="692"/>
      <c r="L1986" s="692"/>
      <c r="M1986" s="692"/>
      <c r="N1986" s="692"/>
      <c r="O1986" s="692"/>
      <c r="P1986" s="692"/>
      <c r="Q1986" s="692"/>
      <c r="R1986" s="692"/>
      <c r="S1986" s="692"/>
      <c r="T1986" s="692"/>
      <c r="U1986" s="692"/>
      <c r="V1986" s="692"/>
      <c r="W1986" s="692"/>
      <c r="X1986" s="692"/>
      <c r="Y1986" s="692"/>
      <c r="Z1986" s="692"/>
    </row>
    <row r="1987" spans="1:26" ht="25" customHeight="1">
      <c r="A1987" s="692"/>
      <c r="B1987" s="692"/>
      <c r="C1987" s="692"/>
      <c r="D1987" s="692"/>
      <c r="E1987" s="692"/>
      <c r="F1987" s="692"/>
      <c r="G1987" s="692"/>
      <c r="H1987" s="692"/>
      <c r="I1987" s="692"/>
      <c r="J1987" s="692"/>
      <c r="K1987" s="692"/>
      <c r="L1987" s="692"/>
      <c r="M1987" s="692"/>
      <c r="N1987" s="692"/>
      <c r="O1987" s="692"/>
      <c r="P1987" s="692"/>
      <c r="Q1987" s="692"/>
      <c r="R1987" s="692"/>
      <c r="S1987" s="692"/>
      <c r="T1987" s="692"/>
      <c r="U1987" s="692"/>
      <c r="V1987" s="692"/>
      <c r="W1987" s="692"/>
      <c r="X1987" s="692"/>
      <c r="Y1987" s="692"/>
      <c r="Z1987" s="692"/>
    </row>
    <row r="1988" spans="1:26" ht="25" customHeight="1">
      <c r="A1988" s="692"/>
      <c r="B1988" s="692"/>
      <c r="C1988" s="692"/>
      <c r="D1988" s="692"/>
      <c r="E1988" s="692"/>
      <c r="F1988" s="692"/>
      <c r="G1988" s="692"/>
      <c r="H1988" s="692"/>
      <c r="I1988" s="692"/>
      <c r="J1988" s="692"/>
      <c r="K1988" s="692"/>
      <c r="L1988" s="692"/>
      <c r="M1988" s="692"/>
      <c r="N1988" s="692"/>
      <c r="O1988" s="692"/>
      <c r="P1988" s="692"/>
      <c r="Q1988" s="692"/>
      <c r="R1988" s="692"/>
      <c r="S1988" s="692"/>
      <c r="T1988" s="692"/>
      <c r="U1988" s="692"/>
      <c r="V1988" s="692"/>
      <c r="W1988" s="692"/>
      <c r="X1988" s="692"/>
      <c r="Y1988" s="692"/>
      <c r="Z1988" s="692"/>
    </row>
    <row r="1989" spans="1:26" ht="25" customHeight="1">
      <c r="A1989" s="692"/>
      <c r="B1989" s="692"/>
      <c r="C1989" s="692"/>
      <c r="D1989" s="692"/>
      <c r="E1989" s="692"/>
      <c r="F1989" s="692"/>
      <c r="G1989" s="692"/>
      <c r="H1989" s="692"/>
      <c r="I1989" s="692"/>
      <c r="J1989" s="692"/>
      <c r="K1989" s="692"/>
      <c r="L1989" s="692"/>
      <c r="M1989" s="692"/>
      <c r="N1989" s="692"/>
      <c r="O1989" s="692"/>
      <c r="P1989" s="692"/>
      <c r="Q1989" s="692"/>
      <c r="R1989" s="692"/>
      <c r="S1989" s="692"/>
      <c r="T1989" s="692"/>
      <c r="U1989" s="692"/>
      <c r="V1989" s="692"/>
      <c r="W1989" s="692"/>
      <c r="X1989" s="692"/>
      <c r="Y1989" s="692"/>
      <c r="Z1989" s="692"/>
    </row>
    <row r="1990" spans="1:26" ht="25" customHeight="1">
      <c r="A1990" s="692"/>
      <c r="B1990" s="692"/>
      <c r="C1990" s="692"/>
      <c r="D1990" s="692"/>
      <c r="E1990" s="692"/>
      <c r="F1990" s="692"/>
      <c r="G1990" s="692"/>
      <c r="H1990" s="692"/>
      <c r="I1990" s="692"/>
      <c r="J1990" s="692"/>
      <c r="K1990" s="692"/>
      <c r="L1990" s="692"/>
      <c r="M1990" s="692"/>
      <c r="N1990" s="692"/>
      <c r="O1990" s="692"/>
      <c r="P1990" s="692"/>
      <c r="Q1990" s="692"/>
      <c r="R1990" s="692"/>
      <c r="S1990" s="692"/>
      <c r="T1990" s="692"/>
      <c r="U1990" s="692"/>
      <c r="V1990" s="692"/>
      <c r="W1990" s="692"/>
      <c r="X1990" s="692"/>
      <c r="Y1990" s="692"/>
      <c r="Z1990" s="692"/>
    </row>
    <row r="1991" spans="1:26" ht="25" customHeight="1">
      <c r="A1991" s="692"/>
      <c r="B1991" s="692"/>
      <c r="C1991" s="692"/>
      <c r="D1991" s="692"/>
      <c r="E1991" s="692"/>
      <c r="F1991" s="692"/>
      <c r="G1991" s="692"/>
      <c r="H1991" s="692"/>
      <c r="I1991" s="692"/>
      <c r="J1991" s="692"/>
      <c r="K1991" s="692"/>
      <c r="L1991" s="692"/>
      <c r="M1991" s="692"/>
      <c r="N1991" s="692"/>
      <c r="O1991" s="692"/>
      <c r="P1991" s="692"/>
      <c r="Q1991" s="692"/>
      <c r="R1991" s="692"/>
      <c r="S1991" s="692"/>
      <c r="T1991" s="692"/>
      <c r="U1991" s="692"/>
      <c r="V1991" s="692"/>
      <c r="W1991" s="692"/>
      <c r="X1991" s="692"/>
      <c r="Y1991" s="692"/>
      <c r="Z1991" s="692"/>
    </row>
    <row r="1992" spans="1:26" ht="25" customHeight="1">
      <c r="A1992" s="692"/>
      <c r="B1992" s="692"/>
      <c r="C1992" s="692"/>
      <c r="D1992" s="692"/>
      <c r="E1992" s="692"/>
      <c r="F1992" s="692"/>
      <c r="G1992" s="692"/>
      <c r="H1992" s="692"/>
      <c r="I1992" s="692"/>
      <c r="J1992" s="692"/>
      <c r="K1992" s="692"/>
      <c r="L1992" s="692"/>
      <c r="M1992" s="692"/>
      <c r="N1992" s="692"/>
      <c r="O1992" s="692"/>
      <c r="P1992" s="692"/>
      <c r="Q1992" s="692"/>
      <c r="R1992" s="692"/>
      <c r="S1992" s="692"/>
      <c r="T1992" s="692"/>
      <c r="U1992" s="692"/>
      <c r="V1992" s="692"/>
      <c r="W1992" s="692"/>
      <c r="X1992" s="692"/>
      <c r="Y1992" s="692"/>
      <c r="Z1992" s="692"/>
    </row>
    <row r="1993" spans="1:26" ht="25" customHeight="1">
      <c r="A1993" s="692"/>
      <c r="B1993" s="692"/>
      <c r="C1993" s="692"/>
      <c r="D1993" s="692"/>
      <c r="E1993" s="692"/>
      <c r="F1993" s="692"/>
      <c r="G1993" s="692"/>
      <c r="H1993" s="692"/>
      <c r="I1993" s="692"/>
      <c r="J1993" s="692"/>
      <c r="K1993" s="692"/>
      <c r="L1993" s="692"/>
      <c r="M1993" s="692"/>
      <c r="N1993" s="692"/>
      <c r="O1993" s="692"/>
      <c r="P1993" s="692"/>
      <c r="Q1993" s="692"/>
      <c r="R1993" s="692"/>
      <c r="S1993" s="692"/>
      <c r="T1993" s="692"/>
      <c r="U1993" s="692"/>
      <c r="V1993" s="692"/>
      <c r="W1993" s="692"/>
      <c r="X1993" s="692"/>
      <c r="Y1993" s="692"/>
      <c r="Z1993" s="692"/>
    </row>
    <row r="1994" spans="1:26" ht="25" customHeight="1">
      <c r="A1994" s="692"/>
      <c r="B1994" s="692"/>
      <c r="C1994" s="692"/>
      <c r="D1994" s="692"/>
      <c r="E1994" s="692"/>
      <c r="F1994" s="692"/>
      <c r="G1994" s="692"/>
      <c r="H1994" s="692"/>
      <c r="I1994" s="692"/>
      <c r="J1994" s="692"/>
      <c r="K1994" s="692"/>
      <c r="L1994" s="692"/>
      <c r="M1994" s="692"/>
      <c r="N1994" s="692"/>
      <c r="O1994" s="692"/>
      <c r="P1994" s="692"/>
      <c r="Q1994" s="692"/>
      <c r="R1994" s="692"/>
      <c r="S1994" s="692"/>
      <c r="T1994" s="692"/>
      <c r="U1994" s="692"/>
      <c r="V1994" s="692"/>
      <c r="W1994" s="692"/>
      <c r="X1994" s="692"/>
      <c r="Y1994" s="692"/>
      <c r="Z1994" s="692"/>
    </row>
    <row r="1995" spans="1:26" ht="25" customHeight="1">
      <c r="A1995" s="692"/>
      <c r="B1995" s="692"/>
      <c r="C1995" s="692"/>
      <c r="D1995" s="692"/>
      <c r="E1995" s="692"/>
      <c r="F1995" s="692"/>
      <c r="G1995" s="692"/>
      <c r="H1995" s="692"/>
      <c r="I1995" s="692"/>
      <c r="J1995" s="692"/>
      <c r="K1995" s="692"/>
      <c r="L1995" s="692"/>
      <c r="M1995" s="692"/>
      <c r="N1995" s="692"/>
      <c r="O1995" s="692"/>
      <c r="P1995" s="692"/>
      <c r="Q1995" s="692"/>
      <c r="R1995" s="692"/>
      <c r="S1995" s="692"/>
      <c r="T1995" s="692"/>
      <c r="U1995" s="692"/>
      <c r="V1995" s="692"/>
      <c r="W1995" s="692"/>
      <c r="X1995" s="692"/>
      <c r="Y1995" s="692"/>
      <c r="Z1995" s="692"/>
    </row>
    <row r="1996" spans="1:26" ht="25" customHeight="1">
      <c r="A1996" s="692"/>
      <c r="B1996" s="692"/>
      <c r="C1996" s="692"/>
      <c r="D1996" s="692"/>
      <c r="E1996" s="692"/>
      <c r="F1996" s="692"/>
      <c r="G1996" s="692"/>
      <c r="H1996" s="692"/>
      <c r="I1996" s="692"/>
      <c r="J1996" s="692"/>
      <c r="K1996" s="692"/>
      <c r="L1996" s="692"/>
      <c r="M1996" s="692"/>
      <c r="N1996" s="692"/>
      <c r="O1996" s="692"/>
      <c r="P1996" s="692"/>
      <c r="Q1996" s="692"/>
      <c r="R1996" s="692"/>
      <c r="S1996" s="692"/>
      <c r="T1996" s="692"/>
      <c r="U1996" s="692"/>
      <c r="V1996" s="692"/>
      <c r="W1996" s="692"/>
      <c r="X1996" s="692"/>
      <c r="Y1996" s="692"/>
      <c r="Z1996" s="692"/>
    </row>
    <row r="1997" spans="1:26" ht="25" customHeight="1">
      <c r="A1997" s="692"/>
      <c r="B1997" s="692"/>
      <c r="C1997" s="692"/>
      <c r="D1997" s="692"/>
      <c r="E1997" s="692"/>
      <c r="F1997" s="692"/>
      <c r="G1997" s="692"/>
      <c r="H1997" s="692"/>
      <c r="I1997" s="692"/>
      <c r="J1997" s="692"/>
      <c r="K1997" s="692"/>
      <c r="L1997" s="692"/>
      <c r="M1997" s="692"/>
      <c r="N1997" s="692"/>
      <c r="O1997" s="692"/>
      <c r="P1997" s="692"/>
      <c r="Q1997" s="692"/>
      <c r="R1997" s="692"/>
      <c r="S1997" s="692"/>
      <c r="T1997" s="692"/>
      <c r="U1997" s="692"/>
      <c r="V1997" s="692"/>
      <c r="W1997" s="692"/>
      <c r="X1997" s="692"/>
      <c r="Y1997" s="692"/>
      <c r="Z1997" s="692"/>
    </row>
    <row r="1998" spans="1:26" ht="25" customHeight="1">
      <c r="A1998" s="692"/>
      <c r="B1998" s="692"/>
      <c r="C1998" s="692"/>
      <c r="D1998" s="692"/>
      <c r="E1998" s="692"/>
      <c r="F1998" s="692"/>
      <c r="G1998" s="692"/>
      <c r="H1998" s="692"/>
      <c r="I1998" s="692"/>
      <c r="J1998" s="692"/>
      <c r="K1998" s="692"/>
      <c r="L1998" s="692"/>
      <c r="M1998" s="692"/>
      <c r="N1998" s="692"/>
      <c r="O1998" s="692"/>
      <c r="P1998" s="692"/>
      <c r="Q1998" s="692"/>
      <c r="R1998" s="692"/>
      <c r="S1998" s="692"/>
      <c r="T1998" s="692"/>
      <c r="U1998" s="692"/>
      <c r="V1998" s="692"/>
      <c r="W1998" s="692"/>
      <c r="X1998" s="692"/>
      <c r="Y1998" s="692"/>
      <c r="Z1998" s="692"/>
    </row>
    <row r="1999" spans="1:26" ht="25" customHeight="1">
      <c r="A1999" s="692"/>
      <c r="B1999" s="692"/>
      <c r="C1999" s="692"/>
      <c r="D1999" s="692"/>
      <c r="E1999" s="692"/>
      <c r="F1999" s="692"/>
      <c r="G1999" s="692"/>
      <c r="H1999" s="692"/>
      <c r="I1999" s="692"/>
      <c r="J1999" s="692"/>
      <c r="K1999" s="692"/>
      <c r="L1999" s="692"/>
      <c r="M1999" s="692"/>
      <c r="N1999" s="692"/>
      <c r="O1999" s="692"/>
      <c r="P1999" s="692"/>
      <c r="Q1999" s="692"/>
      <c r="R1999" s="692"/>
      <c r="S1999" s="692"/>
      <c r="T1999" s="692"/>
      <c r="U1999" s="692"/>
      <c r="V1999" s="692"/>
      <c r="W1999" s="692"/>
      <c r="X1999" s="692"/>
      <c r="Y1999" s="692"/>
      <c r="Z1999" s="692"/>
    </row>
    <row r="2000" spans="1:26" ht="25" customHeight="1">
      <c r="A2000" s="692"/>
      <c r="B2000" s="692"/>
      <c r="C2000" s="692"/>
      <c r="D2000" s="692"/>
      <c r="E2000" s="692"/>
      <c r="F2000" s="692"/>
      <c r="G2000" s="692"/>
      <c r="H2000" s="692"/>
      <c r="I2000" s="692"/>
      <c r="J2000" s="692"/>
      <c r="K2000" s="692"/>
      <c r="L2000" s="692"/>
      <c r="M2000" s="692"/>
      <c r="N2000" s="692"/>
      <c r="O2000" s="692"/>
      <c r="P2000" s="692"/>
      <c r="Q2000" s="692"/>
      <c r="R2000" s="692"/>
      <c r="S2000" s="692"/>
      <c r="T2000" s="692"/>
      <c r="U2000" s="692"/>
      <c r="V2000" s="692"/>
      <c r="W2000" s="692"/>
      <c r="X2000" s="692"/>
      <c r="Y2000" s="692"/>
      <c r="Z2000" s="692"/>
    </row>
    <row r="2001" spans="1:26" ht="25" customHeight="1">
      <c r="A2001" s="692"/>
      <c r="B2001" s="692"/>
      <c r="C2001" s="692"/>
      <c r="D2001" s="692"/>
      <c r="E2001" s="692"/>
      <c r="F2001" s="692"/>
      <c r="G2001" s="692"/>
      <c r="H2001" s="692"/>
      <c r="I2001" s="692"/>
      <c r="J2001" s="692"/>
      <c r="K2001" s="692"/>
      <c r="L2001" s="692"/>
      <c r="M2001" s="692"/>
      <c r="N2001" s="692"/>
      <c r="O2001" s="692"/>
      <c r="P2001" s="692"/>
      <c r="Q2001" s="692"/>
      <c r="R2001" s="692"/>
      <c r="S2001" s="692"/>
      <c r="T2001" s="692"/>
      <c r="U2001" s="692"/>
      <c r="V2001" s="692"/>
      <c r="W2001" s="692"/>
      <c r="X2001" s="692"/>
      <c r="Y2001" s="692"/>
      <c r="Z2001" s="692"/>
    </row>
    <row r="2002" spans="1:26" ht="25" customHeight="1">
      <c r="A2002" s="692"/>
      <c r="B2002" s="692"/>
      <c r="C2002" s="692"/>
      <c r="D2002" s="692"/>
      <c r="E2002" s="692"/>
      <c r="F2002" s="692"/>
      <c r="G2002" s="692"/>
      <c r="H2002" s="692"/>
      <c r="I2002" s="692"/>
      <c r="J2002" s="692"/>
      <c r="K2002" s="692"/>
      <c r="L2002" s="692"/>
      <c r="M2002" s="692"/>
      <c r="N2002" s="692"/>
      <c r="O2002" s="692"/>
      <c r="P2002" s="692"/>
      <c r="Q2002" s="692"/>
      <c r="R2002" s="692"/>
      <c r="S2002" s="692"/>
      <c r="T2002" s="692"/>
      <c r="U2002" s="692"/>
      <c r="V2002" s="692"/>
      <c r="W2002" s="692"/>
      <c r="X2002" s="692"/>
      <c r="Y2002" s="692"/>
      <c r="Z2002" s="692"/>
    </row>
    <row r="2003" spans="1:26" ht="25" customHeight="1">
      <c r="A2003" s="692"/>
      <c r="B2003" s="692"/>
      <c r="C2003" s="692"/>
      <c r="D2003" s="692"/>
      <c r="E2003" s="692"/>
      <c r="F2003" s="692"/>
      <c r="G2003" s="692"/>
      <c r="H2003" s="692"/>
      <c r="I2003" s="692"/>
      <c r="J2003" s="692"/>
      <c r="K2003" s="692"/>
      <c r="L2003" s="692"/>
      <c r="M2003" s="692"/>
      <c r="N2003" s="692"/>
      <c r="O2003" s="692"/>
      <c r="P2003" s="692"/>
      <c r="Q2003" s="692"/>
      <c r="R2003" s="692"/>
      <c r="S2003" s="692"/>
      <c r="T2003" s="692"/>
      <c r="U2003" s="692"/>
      <c r="V2003" s="692"/>
      <c r="W2003" s="692"/>
      <c r="X2003" s="692"/>
      <c r="Y2003" s="692"/>
      <c r="Z2003" s="692"/>
    </row>
    <row r="2004" spans="1:26" ht="25" customHeight="1">
      <c r="A2004" s="692"/>
      <c r="B2004" s="692"/>
      <c r="C2004" s="692"/>
      <c r="D2004" s="692"/>
      <c r="E2004" s="692"/>
      <c r="F2004" s="692"/>
      <c r="G2004" s="692"/>
      <c r="H2004" s="692"/>
      <c r="I2004" s="692"/>
      <c r="J2004" s="692"/>
      <c r="K2004" s="692"/>
      <c r="L2004" s="692"/>
      <c r="M2004" s="692"/>
      <c r="N2004" s="692"/>
      <c r="O2004" s="692"/>
      <c r="P2004" s="692"/>
      <c r="Q2004" s="692"/>
      <c r="R2004" s="692"/>
      <c r="S2004" s="692"/>
      <c r="T2004" s="692"/>
      <c r="U2004" s="692"/>
      <c r="V2004" s="692"/>
      <c r="W2004" s="692"/>
      <c r="X2004" s="692"/>
      <c r="Y2004" s="692"/>
      <c r="Z2004" s="692"/>
    </row>
    <row r="2005" spans="1:26" ht="25" customHeight="1">
      <c r="A2005" s="692"/>
      <c r="B2005" s="692"/>
      <c r="C2005" s="692"/>
      <c r="D2005" s="692"/>
      <c r="E2005" s="692"/>
      <c r="F2005" s="692"/>
      <c r="G2005" s="692"/>
      <c r="H2005" s="692"/>
      <c r="I2005" s="692"/>
      <c r="J2005" s="692"/>
      <c r="K2005" s="692"/>
      <c r="L2005" s="692"/>
      <c r="M2005" s="692"/>
      <c r="N2005" s="692"/>
      <c r="O2005" s="692"/>
      <c r="P2005" s="692"/>
      <c r="Q2005" s="692"/>
      <c r="R2005" s="692"/>
      <c r="S2005" s="692"/>
      <c r="T2005" s="692"/>
      <c r="U2005" s="692"/>
      <c r="V2005" s="692"/>
      <c r="W2005" s="692"/>
      <c r="X2005" s="692"/>
      <c r="Y2005" s="692"/>
      <c r="Z2005" s="692"/>
    </row>
    <row r="2006" spans="1:26" ht="25" customHeight="1">
      <c r="A2006" s="692"/>
      <c r="B2006" s="692"/>
      <c r="C2006" s="692"/>
      <c r="D2006" s="692"/>
      <c r="E2006" s="692"/>
      <c r="F2006" s="692"/>
      <c r="G2006" s="692"/>
      <c r="H2006" s="692"/>
      <c r="I2006" s="692"/>
      <c r="J2006" s="692"/>
      <c r="K2006" s="692"/>
      <c r="L2006" s="692"/>
      <c r="M2006" s="692"/>
      <c r="N2006" s="692"/>
      <c r="O2006" s="692"/>
      <c r="P2006" s="692"/>
      <c r="Q2006" s="692"/>
      <c r="R2006" s="692"/>
      <c r="S2006" s="692"/>
      <c r="T2006" s="692"/>
      <c r="U2006" s="692"/>
      <c r="V2006" s="692"/>
      <c r="W2006" s="692"/>
      <c r="X2006" s="692"/>
      <c r="Y2006" s="692"/>
      <c r="Z2006" s="692"/>
    </row>
    <row r="2007" spans="1:26" ht="25" customHeight="1">
      <c r="A2007" s="692"/>
      <c r="B2007" s="692"/>
      <c r="C2007" s="692"/>
      <c r="D2007" s="692"/>
      <c r="E2007" s="692"/>
      <c r="F2007" s="692"/>
      <c r="G2007" s="692"/>
      <c r="H2007" s="692"/>
      <c r="I2007" s="692"/>
      <c r="J2007" s="692"/>
      <c r="K2007" s="692"/>
      <c r="L2007" s="692"/>
      <c r="M2007" s="692"/>
      <c r="N2007" s="692"/>
      <c r="O2007" s="692"/>
      <c r="P2007" s="692"/>
      <c r="Q2007" s="692"/>
      <c r="R2007" s="692"/>
      <c r="S2007" s="692"/>
      <c r="T2007" s="692"/>
      <c r="U2007" s="692"/>
      <c r="V2007" s="692"/>
      <c r="W2007" s="692"/>
      <c r="X2007" s="692"/>
      <c r="Y2007" s="692"/>
      <c r="Z2007" s="692"/>
    </row>
    <row r="2008" spans="1:26" ht="25" customHeight="1">
      <c r="A2008" s="692"/>
      <c r="B2008" s="692"/>
      <c r="C2008" s="692"/>
      <c r="D2008" s="692"/>
      <c r="E2008" s="692"/>
      <c r="F2008" s="692"/>
      <c r="G2008" s="692"/>
      <c r="H2008" s="692"/>
      <c r="I2008" s="692"/>
      <c r="J2008" s="692"/>
      <c r="K2008" s="692"/>
      <c r="L2008" s="692"/>
      <c r="M2008" s="692"/>
      <c r="N2008" s="692"/>
      <c r="O2008" s="692"/>
      <c r="P2008" s="692"/>
      <c r="Q2008" s="692"/>
      <c r="R2008" s="692"/>
      <c r="S2008" s="692"/>
      <c r="T2008" s="692"/>
      <c r="U2008" s="692"/>
      <c r="V2008" s="692"/>
      <c r="W2008" s="692"/>
      <c r="X2008" s="692"/>
      <c r="Y2008" s="692"/>
      <c r="Z2008" s="692"/>
    </row>
    <row r="2009" spans="1:26" ht="25" customHeight="1">
      <c r="A2009" s="692"/>
      <c r="B2009" s="692"/>
      <c r="C2009" s="692"/>
      <c r="D2009" s="692"/>
      <c r="E2009" s="692"/>
      <c r="F2009" s="692"/>
      <c r="G2009" s="692"/>
      <c r="H2009" s="692"/>
      <c r="I2009" s="692"/>
      <c r="J2009" s="692"/>
      <c r="K2009" s="692"/>
      <c r="L2009" s="692"/>
      <c r="M2009" s="692"/>
      <c r="N2009" s="692"/>
      <c r="O2009" s="692"/>
      <c r="P2009" s="692"/>
      <c r="Q2009" s="692"/>
      <c r="R2009" s="692"/>
      <c r="S2009" s="692"/>
      <c r="T2009" s="692"/>
      <c r="U2009" s="692"/>
      <c r="V2009" s="692"/>
      <c r="W2009" s="692"/>
      <c r="X2009" s="692"/>
      <c r="Y2009" s="692"/>
      <c r="Z2009" s="692"/>
    </row>
    <row r="2010" spans="1:26" ht="25" customHeight="1">
      <c r="A2010" s="692"/>
      <c r="B2010" s="692"/>
      <c r="C2010" s="692"/>
      <c r="D2010" s="692"/>
      <c r="E2010" s="692"/>
      <c r="F2010" s="692"/>
      <c r="G2010" s="692"/>
      <c r="H2010" s="692"/>
      <c r="I2010" s="692"/>
      <c r="J2010" s="692"/>
      <c r="K2010" s="692"/>
      <c r="L2010" s="692"/>
      <c r="M2010" s="692"/>
      <c r="N2010" s="692"/>
      <c r="O2010" s="692"/>
      <c r="P2010" s="692"/>
      <c r="Q2010" s="692"/>
      <c r="R2010" s="692"/>
      <c r="S2010" s="692"/>
      <c r="T2010" s="692"/>
      <c r="U2010" s="692"/>
      <c r="V2010" s="692"/>
      <c r="W2010" s="692"/>
      <c r="X2010" s="692"/>
      <c r="Y2010" s="692"/>
      <c r="Z2010" s="692"/>
    </row>
    <row r="2011" spans="1:26" ht="25" customHeight="1">
      <c r="A2011" s="692"/>
      <c r="B2011" s="692"/>
      <c r="C2011" s="692"/>
      <c r="D2011" s="692"/>
      <c r="E2011" s="692"/>
      <c r="F2011" s="692"/>
      <c r="G2011" s="692"/>
      <c r="H2011" s="692"/>
      <c r="I2011" s="692"/>
      <c r="J2011" s="692"/>
      <c r="K2011" s="692"/>
      <c r="L2011" s="692"/>
      <c r="M2011" s="692"/>
      <c r="N2011" s="692"/>
      <c r="O2011" s="692"/>
      <c r="P2011" s="692"/>
      <c r="Q2011" s="692"/>
      <c r="R2011" s="692"/>
      <c r="S2011" s="692"/>
      <c r="T2011" s="692"/>
      <c r="U2011" s="692"/>
      <c r="V2011" s="692"/>
      <c r="W2011" s="692"/>
      <c r="X2011" s="692"/>
      <c r="Y2011" s="692"/>
      <c r="Z2011" s="692"/>
    </row>
    <row r="2012" spans="1:26" ht="25" customHeight="1">
      <c r="A2012" s="692"/>
      <c r="B2012" s="692"/>
      <c r="C2012" s="692"/>
      <c r="D2012" s="692"/>
      <c r="E2012" s="692"/>
      <c r="F2012" s="692"/>
      <c r="G2012" s="692"/>
      <c r="H2012" s="692"/>
      <c r="I2012" s="692"/>
      <c r="J2012" s="692"/>
      <c r="K2012" s="692"/>
      <c r="L2012" s="692"/>
      <c r="M2012" s="692"/>
      <c r="N2012" s="692"/>
      <c r="O2012" s="692"/>
      <c r="P2012" s="692"/>
      <c r="Q2012" s="692"/>
      <c r="R2012" s="692"/>
      <c r="S2012" s="692"/>
      <c r="T2012" s="692"/>
      <c r="U2012" s="692"/>
      <c r="V2012" s="692"/>
      <c r="W2012" s="692"/>
      <c r="X2012" s="692"/>
      <c r="Y2012" s="692"/>
      <c r="Z2012" s="692"/>
    </row>
    <row r="2013" spans="1:26" ht="25" customHeight="1">
      <c r="A2013" s="692"/>
      <c r="B2013" s="692"/>
      <c r="C2013" s="692"/>
      <c r="D2013" s="692"/>
      <c r="E2013" s="692"/>
      <c r="F2013" s="692"/>
      <c r="G2013" s="692"/>
      <c r="H2013" s="692"/>
      <c r="I2013" s="692"/>
      <c r="J2013" s="692"/>
      <c r="K2013" s="692"/>
      <c r="L2013" s="692"/>
      <c r="M2013" s="692"/>
      <c r="N2013" s="692"/>
      <c r="O2013" s="692"/>
      <c r="P2013" s="692"/>
      <c r="Q2013" s="692"/>
      <c r="R2013" s="692"/>
      <c r="S2013" s="692"/>
      <c r="T2013" s="692"/>
      <c r="U2013" s="692"/>
      <c r="V2013" s="692"/>
      <c r="W2013" s="692"/>
      <c r="X2013" s="692"/>
      <c r="Y2013" s="692"/>
      <c r="Z2013" s="692"/>
    </row>
    <row r="2014" spans="1:26" ht="25" customHeight="1">
      <c r="A2014" s="692"/>
      <c r="B2014" s="692"/>
      <c r="C2014" s="692"/>
      <c r="D2014" s="692"/>
      <c r="E2014" s="692"/>
      <c r="F2014" s="692"/>
      <c r="G2014" s="692"/>
      <c r="H2014" s="692"/>
      <c r="I2014" s="692"/>
      <c r="J2014" s="692"/>
      <c r="K2014" s="692"/>
      <c r="L2014" s="692"/>
      <c r="M2014" s="692"/>
      <c r="N2014" s="692"/>
      <c r="O2014" s="692"/>
      <c r="P2014" s="692"/>
      <c r="Q2014" s="692"/>
      <c r="R2014" s="692"/>
      <c r="S2014" s="692"/>
      <c r="T2014" s="692"/>
      <c r="U2014" s="692"/>
      <c r="V2014" s="692"/>
      <c r="W2014" s="692"/>
      <c r="X2014" s="692"/>
      <c r="Y2014" s="692"/>
      <c r="Z2014" s="692"/>
    </row>
    <row r="2015" spans="1:26" ht="25" customHeight="1">
      <c r="A2015" s="692"/>
      <c r="B2015" s="692"/>
      <c r="C2015" s="692"/>
      <c r="D2015" s="692"/>
      <c r="E2015" s="692"/>
      <c r="F2015" s="692"/>
      <c r="G2015" s="692"/>
      <c r="H2015" s="692"/>
      <c r="I2015" s="692"/>
      <c r="J2015" s="692"/>
      <c r="K2015" s="692"/>
      <c r="L2015" s="692"/>
      <c r="M2015" s="692"/>
      <c r="N2015" s="692"/>
      <c r="O2015" s="692"/>
      <c r="P2015" s="692"/>
      <c r="Q2015" s="692"/>
      <c r="R2015" s="692"/>
      <c r="S2015" s="692"/>
      <c r="T2015" s="692"/>
      <c r="U2015" s="692"/>
      <c r="V2015" s="692"/>
      <c r="W2015" s="692"/>
      <c r="X2015" s="692"/>
      <c r="Y2015" s="692"/>
      <c r="Z2015" s="692"/>
    </row>
    <row r="2016" spans="1:26" ht="25" customHeight="1">
      <c r="A2016" s="692"/>
      <c r="B2016" s="692"/>
      <c r="C2016" s="692"/>
      <c r="D2016" s="692"/>
      <c r="E2016" s="692"/>
      <c r="F2016" s="692"/>
      <c r="G2016" s="692"/>
      <c r="H2016" s="692"/>
      <c r="I2016" s="692"/>
      <c r="J2016" s="692"/>
      <c r="K2016" s="692"/>
      <c r="L2016" s="692"/>
      <c r="M2016" s="692"/>
      <c r="N2016" s="692"/>
      <c r="O2016" s="692"/>
      <c r="P2016" s="692"/>
      <c r="Q2016" s="692"/>
      <c r="R2016" s="692"/>
      <c r="S2016" s="692"/>
      <c r="T2016" s="692"/>
      <c r="U2016" s="692"/>
      <c r="V2016" s="692"/>
      <c r="W2016" s="692"/>
      <c r="X2016" s="692"/>
      <c r="Y2016" s="692"/>
      <c r="Z2016" s="692"/>
    </row>
    <row r="2017" spans="1:26" ht="25" customHeight="1">
      <c r="A2017" s="692"/>
      <c r="B2017" s="692"/>
      <c r="C2017" s="692"/>
      <c r="D2017" s="692"/>
      <c r="E2017" s="692"/>
      <c r="F2017" s="692"/>
      <c r="G2017" s="692"/>
      <c r="H2017" s="692"/>
      <c r="I2017" s="692"/>
      <c r="J2017" s="692"/>
      <c r="K2017" s="692"/>
      <c r="L2017" s="692"/>
      <c r="M2017" s="692"/>
      <c r="N2017" s="692"/>
      <c r="O2017" s="692"/>
      <c r="P2017" s="692"/>
      <c r="Q2017" s="692"/>
      <c r="R2017" s="692"/>
      <c r="S2017" s="692"/>
      <c r="T2017" s="692"/>
      <c r="U2017" s="692"/>
      <c r="V2017" s="692"/>
      <c r="W2017" s="692"/>
      <c r="X2017" s="692"/>
      <c r="Y2017" s="692"/>
      <c r="Z2017" s="692"/>
    </row>
    <row r="2018" spans="1:26" ht="25" customHeight="1">
      <c r="A2018" s="692"/>
      <c r="B2018" s="692"/>
      <c r="C2018" s="692"/>
      <c r="D2018" s="692"/>
      <c r="E2018" s="692"/>
      <c r="F2018" s="692"/>
      <c r="G2018" s="692"/>
      <c r="H2018" s="692"/>
      <c r="I2018" s="692"/>
      <c r="J2018" s="692"/>
      <c r="K2018" s="692"/>
      <c r="L2018" s="692"/>
      <c r="M2018" s="692"/>
      <c r="N2018" s="692"/>
      <c r="O2018" s="692"/>
      <c r="P2018" s="692"/>
      <c r="Q2018" s="692"/>
      <c r="R2018" s="692"/>
      <c r="S2018" s="692"/>
      <c r="T2018" s="692"/>
      <c r="U2018" s="692"/>
      <c r="V2018" s="692"/>
      <c r="W2018" s="692"/>
      <c r="X2018" s="692"/>
      <c r="Y2018" s="692"/>
      <c r="Z2018" s="692"/>
    </row>
    <row r="2019" spans="1:26" ht="25" customHeight="1">
      <c r="A2019" s="692"/>
      <c r="B2019" s="692"/>
      <c r="C2019" s="692"/>
      <c r="D2019" s="692"/>
      <c r="E2019" s="692"/>
      <c r="F2019" s="692"/>
      <c r="G2019" s="692"/>
      <c r="H2019" s="692"/>
      <c r="I2019" s="692"/>
      <c r="J2019" s="692"/>
      <c r="K2019" s="692"/>
      <c r="L2019" s="692"/>
      <c r="M2019" s="692"/>
      <c r="N2019" s="692"/>
      <c r="O2019" s="692"/>
      <c r="P2019" s="692"/>
      <c r="Q2019" s="692"/>
      <c r="R2019" s="692"/>
      <c r="S2019" s="692"/>
      <c r="T2019" s="692"/>
      <c r="U2019" s="692"/>
      <c r="V2019" s="692"/>
      <c r="W2019" s="692"/>
      <c r="X2019" s="692"/>
      <c r="Y2019" s="692"/>
      <c r="Z2019" s="692"/>
    </row>
    <row r="2020" spans="1:26" ht="25" customHeight="1">
      <c r="A2020" s="692"/>
      <c r="B2020" s="692"/>
      <c r="C2020" s="692"/>
      <c r="D2020" s="692"/>
      <c r="E2020" s="692"/>
      <c r="F2020" s="692"/>
      <c r="G2020" s="692"/>
      <c r="H2020" s="692"/>
      <c r="I2020" s="692"/>
      <c r="J2020" s="692"/>
      <c r="K2020" s="692"/>
      <c r="L2020" s="692"/>
      <c r="M2020" s="692"/>
      <c r="N2020" s="692"/>
      <c r="O2020" s="692"/>
      <c r="P2020" s="692"/>
      <c r="Q2020" s="692"/>
      <c r="R2020" s="692"/>
      <c r="S2020" s="692"/>
      <c r="T2020" s="692"/>
      <c r="U2020" s="692"/>
      <c r="V2020" s="692"/>
      <c r="W2020" s="692"/>
      <c r="X2020" s="692"/>
      <c r="Y2020" s="692"/>
      <c r="Z2020" s="692"/>
    </row>
    <row r="2021" spans="1:26" ht="25" customHeight="1">
      <c r="A2021" s="692"/>
      <c r="B2021" s="692"/>
      <c r="C2021" s="692"/>
      <c r="D2021" s="692"/>
      <c r="E2021" s="692"/>
      <c r="F2021" s="692"/>
      <c r="G2021" s="692"/>
      <c r="H2021" s="692"/>
      <c r="I2021" s="692"/>
      <c r="J2021" s="692"/>
      <c r="K2021" s="692"/>
      <c r="L2021" s="692"/>
      <c r="M2021" s="692"/>
      <c r="N2021" s="692"/>
      <c r="O2021" s="692"/>
      <c r="P2021" s="692"/>
      <c r="Q2021" s="692"/>
      <c r="R2021" s="692"/>
      <c r="S2021" s="692"/>
      <c r="T2021" s="692"/>
      <c r="U2021" s="692"/>
      <c r="V2021" s="692"/>
      <c r="W2021" s="692"/>
      <c r="X2021" s="692"/>
      <c r="Y2021" s="692"/>
      <c r="Z2021" s="692"/>
    </row>
    <row r="2022" spans="1:26" ht="25" customHeight="1">
      <c r="A2022" s="692"/>
      <c r="B2022" s="692"/>
      <c r="C2022" s="692"/>
      <c r="D2022" s="692"/>
      <c r="E2022" s="692"/>
      <c r="F2022" s="692"/>
      <c r="G2022" s="692"/>
      <c r="H2022" s="692"/>
      <c r="I2022" s="692"/>
      <c r="J2022" s="692"/>
      <c r="K2022" s="692"/>
      <c r="L2022" s="692"/>
      <c r="M2022" s="692"/>
      <c r="N2022" s="692"/>
      <c r="O2022" s="692"/>
      <c r="P2022" s="692"/>
      <c r="Q2022" s="692"/>
      <c r="R2022" s="692"/>
      <c r="S2022" s="692"/>
      <c r="T2022" s="692"/>
      <c r="U2022" s="692"/>
      <c r="V2022" s="692"/>
      <c r="W2022" s="692"/>
      <c r="X2022" s="692"/>
      <c r="Y2022" s="692"/>
      <c r="Z2022" s="692"/>
    </row>
    <row r="2023" spans="1:26" ht="25" customHeight="1">
      <c r="A2023" s="692"/>
      <c r="B2023" s="692"/>
      <c r="C2023" s="692"/>
      <c r="D2023" s="692"/>
      <c r="E2023" s="692"/>
      <c r="F2023" s="692"/>
      <c r="G2023" s="692"/>
      <c r="H2023" s="692"/>
      <c r="I2023" s="692"/>
      <c r="J2023" s="692"/>
      <c r="K2023" s="692"/>
      <c r="L2023" s="692"/>
      <c r="M2023" s="692"/>
      <c r="N2023" s="692"/>
      <c r="O2023" s="692"/>
      <c r="P2023" s="692"/>
      <c r="Q2023" s="692"/>
      <c r="R2023" s="692"/>
      <c r="S2023" s="692"/>
      <c r="T2023" s="692"/>
      <c r="U2023" s="692"/>
      <c r="V2023" s="692"/>
      <c r="W2023" s="692"/>
      <c r="X2023" s="692"/>
      <c r="Y2023" s="692"/>
      <c r="Z2023" s="692"/>
    </row>
    <row r="2024" spans="1:26" ht="25" customHeight="1">
      <c r="A2024" s="692"/>
      <c r="B2024" s="692"/>
      <c r="C2024" s="692"/>
      <c r="D2024" s="692"/>
      <c r="E2024" s="692"/>
      <c r="F2024" s="692"/>
      <c r="G2024" s="692"/>
      <c r="H2024" s="692"/>
      <c r="I2024" s="692"/>
      <c r="J2024" s="692"/>
      <c r="K2024" s="692"/>
      <c r="L2024" s="692"/>
      <c r="M2024" s="692"/>
      <c r="N2024" s="692"/>
      <c r="O2024" s="692"/>
      <c r="P2024" s="692"/>
      <c r="Q2024" s="692"/>
      <c r="R2024" s="692"/>
      <c r="S2024" s="692"/>
      <c r="T2024" s="692"/>
      <c r="U2024" s="692"/>
      <c r="V2024" s="692"/>
      <c r="W2024" s="692"/>
      <c r="X2024" s="692"/>
      <c r="Y2024" s="692"/>
      <c r="Z2024" s="692"/>
    </row>
    <row r="2025" spans="1:26" ht="25" customHeight="1">
      <c r="A2025" s="692"/>
      <c r="B2025" s="692"/>
      <c r="C2025" s="692"/>
      <c r="D2025" s="692"/>
      <c r="E2025" s="692"/>
      <c r="F2025" s="692"/>
      <c r="G2025" s="692"/>
      <c r="H2025" s="692"/>
      <c r="I2025" s="692"/>
      <c r="J2025" s="692"/>
      <c r="K2025" s="692"/>
      <c r="L2025" s="692"/>
      <c r="M2025" s="692"/>
      <c r="N2025" s="692"/>
      <c r="O2025" s="692"/>
      <c r="P2025" s="692"/>
      <c r="Q2025" s="692"/>
      <c r="R2025" s="692"/>
      <c r="S2025" s="692"/>
      <c r="T2025" s="692"/>
      <c r="U2025" s="692"/>
      <c r="V2025" s="692"/>
      <c r="W2025" s="692"/>
      <c r="X2025" s="692"/>
      <c r="Y2025" s="692"/>
      <c r="Z2025" s="692"/>
    </row>
    <row r="2026" spans="1:26" ht="25" customHeight="1">
      <c r="A2026" s="692"/>
      <c r="B2026" s="692"/>
      <c r="C2026" s="692"/>
      <c r="D2026" s="692"/>
      <c r="E2026" s="692"/>
      <c r="F2026" s="692"/>
      <c r="G2026" s="692"/>
      <c r="H2026" s="692"/>
      <c r="I2026" s="692"/>
      <c r="J2026" s="692"/>
      <c r="K2026" s="692"/>
      <c r="L2026" s="692"/>
      <c r="M2026" s="692"/>
      <c r="N2026" s="692"/>
      <c r="O2026" s="692"/>
      <c r="P2026" s="692"/>
      <c r="Q2026" s="692"/>
      <c r="R2026" s="692"/>
      <c r="S2026" s="692"/>
      <c r="T2026" s="692"/>
      <c r="U2026" s="692"/>
      <c r="V2026" s="692"/>
      <c r="W2026" s="692"/>
      <c r="X2026" s="692"/>
      <c r="Y2026" s="692"/>
      <c r="Z2026" s="692"/>
    </row>
    <row r="2027" spans="1:26" ht="25" customHeight="1">
      <c r="A2027" s="692"/>
      <c r="B2027" s="692"/>
      <c r="C2027" s="692"/>
      <c r="D2027" s="692"/>
      <c r="E2027" s="692"/>
      <c r="F2027" s="692"/>
      <c r="G2027" s="692"/>
      <c r="H2027" s="692"/>
      <c r="I2027" s="692"/>
      <c r="J2027" s="692"/>
      <c r="K2027" s="692"/>
      <c r="L2027" s="692"/>
      <c r="M2027" s="692"/>
      <c r="N2027" s="692"/>
      <c r="O2027" s="692"/>
      <c r="P2027" s="692"/>
      <c r="Q2027" s="692"/>
      <c r="R2027" s="692"/>
      <c r="S2027" s="692"/>
      <c r="T2027" s="692"/>
      <c r="U2027" s="692"/>
      <c r="V2027" s="692"/>
      <c r="W2027" s="692"/>
      <c r="X2027" s="692"/>
      <c r="Y2027" s="692"/>
      <c r="Z2027" s="692"/>
    </row>
    <row r="2028" spans="1:26" ht="25" customHeight="1">
      <c r="A2028" s="692"/>
      <c r="B2028" s="692"/>
      <c r="C2028" s="692"/>
      <c r="D2028" s="692"/>
      <c r="E2028" s="692"/>
      <c r="F2028" s="692"/>
      <c r="G2028" s="692"/>
      <c r="H2028" s="692"/>
      <c r="I2028" s="692"/>
      <c r="J2028" s="692"/>
      <c r="K2028" s="692"/>
      <c r="L2028" s="692"/>
      <c r="M2028" s="692"/>
      <c r="N2028" s="692"/>
      <c r="O2028" s="692"/>
      <c r="P2028" s="692"/>
      <c r="Q2028" s="692"/>
      <c r="R2028" s="692"/>
      <c r="S2028" s="692"/>
      <c r="T2028" s="692"/>
      <c r="U2028" s="692"/>
      <c r="V2028" s="692"/>
      <c r="W2028" s="692"/>
      <c r="X2028" s="692"/>
      <c r="Y2028" s="692"/>
      <c r="Z2028" s="692"/>
    </row>
    <row r="2029" spans="1:26" ht="25" customHeight="1">
      <c r="A2029" s="692"/>
      <c r="B2029" s="692"/>
      <c r="C2029" s="692"/>
      <c r="D2029" s="692"/>
      <c r="E2029" s="692"/>
      <c r="F2029" s="692"/>
      <c r="G2029" s="692"/>
      <c r="H2029" s="692"/>
      <c r="I2029" s="692"/>
      <c r="J2029" s="692"/>
      <c r="K2029" s="692"/>
      <c r="L2029" s="692"/>
      <c r="M2029" s="692"/>
      <c r="N2029" s="692"/>
      <c r="O2029" s="692"/>
      <c r="P2029" s="692"/>
      <c r="Q2029" s="692"/>
      <c r="R2029" s="692"/>
      <c r="S2029" s="692"/>
      <c r="T2029" s="692"/>
      <c r="U2029" s="692"/>
      <c r="V2029" s="692"/>
      <c r="W2029" s="692"/>
      <c r="X2029" s="692"/>
      <c r="Y2029" s="692"/>
      <c r="Z2029" s="692"/>
    </row>
    <row r="2030" spans="1:26" ht="25" customHeight="1">
      <c r="A2030" s="692"/>
      <c r="B2030" s="692"/>
      <c r="C2030" s="692"/>
      <c r="D2030" s="692"/>
      <c r="E2030" s="692"/>
      <c r="F2030" s="692"/>
      <c r="G2030" s="692"/>
      <c r="H2030" s="692"/>
      <c r="I2030" s="692"/>
      <c r="J2030" s="692"/>
      <c r="K2030" s="692"/>
      <c r="L2030" s="692"/>
      <c r="M2030" s="692"/>
      <c r="N2030" s="692"/>
      <c r="O2030" s="692"/>
      <c r="P2030" s="692"/>
      <c r="Q2030" s="692"/>
      <c r="R2030" s="692"/>
      <c r="S2030" s="692"/>
      <c r="T2030" s="692"/>
      <c r="U2030" s="692"/>
      <c r="V2030" s="692"/>
      <c r="W2030" s="692"/>
      <c r="X2030" s="692"/>
      <c r="Y2030" s="692"/>
      <c r="Z2030" s="692"/>
    </row>
    <row r="2031" spans="1:26" ht="25" customHeight="1">
      <c r="A2031" s="692"/>
      <c r="B2031" s="692"/>
      <c r="C2031" s="692"/>
      <c r="D2031" s="692"/>
      <c r="E2031" s="692"/>
      <c r="F2031" s="692"/>
      <c r="G2031" s="692"/>
      <c r="H2031" s="692"/>
      <c r="I2031" s="692"/>
      <c r="J2031" s="692"/>
      <c r="K2031" s="692"/>
      <c r="L2031" s="692"/>
      <c r="M2031" s="692"/>
      <c r="N2031" s="692"/>
      <c r="O2031" s="692"/>
      <c r="P2031" s="692"/>
      <c r="Q2031" s="692"/>
      <c r="R2031" s="692"/>
      <c r="S2031" s="692"/>
      <c r="T2031" s="692"/>
      <c r="U2031" s="692"/>
      <c r="V2031" s="692"/>
      <c r="W2031" s="692"/>
      <c r="X2031" s="692"/>
      <c r="Y2031" s="692"/>
      <c r="Z2031" s="692"/>
    </row>
    <row r="2032" spans="1:26" ht="25" customHeight="1">
      <c r="A2032" s="692"/>
      <c r="B2032" s="692"/>
      <c r="C2032" s="692"/>
      <c r="D2032" s="692"/>
      <c r="E2032" s="692"/>
      <c r="F2032" s="692"/>
      <c r="G2032" s="692"/>
      <c r="H2032" s="692"/>
      <c r="I2032" s="692"/>
      <c r="J2032" s="692"/>
      <c r="K2032" s="692"/>
      <c r="L2032" s="692"/>
      <c r="M2032" s="692"/>
      <c r="N2032" s="692"/>
      <c r="O2032" s="692"/>
      <c r="P2032" s="692"/>
      <c r="Q2032" s="692"/>
      <c r="R2032" s="692"/>
      <c r="S2032" s="692"/>
      <c r="T2032" s="692"/>
      <c r="U2032" s="692"/>
      <c r="V2032" s="692"/>
      <c r="W2032" s="692"/>
      <c r="X2032" s="692"/>
      <c r="Y2032" s="692"/>
      <c r="Z2032" s="692"/>
    </row>
    <row r="2033" spans="1:26" ht="25" customHeight="1">
      <c r="A2033" s="692"/>
      <c r="B2033" s="692"/>
      <c r="C2033" s="692"/>
      <c r="D2033" s="692"/>
      <c r="E2033" s="692"/>
      <c r="F2033" s="692"/>
      <c r="G2033" s="692"/>
      <c r="H2033" s="692"/>
      <c r="I2033" s="692"/>
      <c r="J2033" s="692"/>
      <c r="K2033" s="692"/>
      <c r="L2033" s="692"/>
      <c r="M2033" s="692"/>
      <c r="N2033" s="692"/>
      <c r="O2033" s="692"/>
      <c r="P2033" s="692"/>
      <c r="Q2033" s="692"/>
      <c r="R2033" s="692"/>
      <c r="S2033" s="692"/>
      <c r="T2033" s="692"/>
      <c r="U2033" s="692"/>
      <c r="V2033" s="692"/>
      <c r="W2033" s="692"/>
      <c r="X2033" s="692"/>
      <c r="Y2033" s="692"/>
      <c r="Z2033" s="692"/>
    </row>
    <row r="2034" spans="1:26" ht="25" customHeight="1">
      <c r="A2034" s="692"/>
      <c r="B2034" s="692"/>
      <c r="C2034" s="692"/>
      <c r="D2034" s="692"/>
      <c r="E2034" s="692"/>
      <c r="F2034" s="692"/>
      <c r="G2034" s="692"/>
      <c r="H2034" s="692"/>
      <c r="I2034" s="692"/>
      <c r="J2034" s="692"/>
      <c r="K2034" s="692"/>
      <c r="L2034" s="692"/>
      <c r="M2034" s="692"/>
      <c r="N2034" s="692"/>
      <c r="O2034" s="692"/>
      <c r="P2034" s="692"/>
      <c r="Q2034" s="692"/>
      <c r="R2034" s="692"/>
      <c r="S2034" s="692"/>
      <c r="T2034" s="692"/>
      <c r="U2034" s="692"/>
      <c r="V2034" s="692"/>
      <c r="W2034" s="692"/>
      <c r="X2034" s="692"/>
      <c r="Y2034" s="692"/>
      <c r="Z2034" s="692"/>
    </row>
    <row r="2035" spans="1:26" ht="25" customHeight="1">
      <c r="A2035" s="692"/>
      <c r="B2035" s="692"/>
      <c r="C2035" s="692"/>
      <c r="D2035" s="692"/>
      <c r="E2035" s="692"/>
      <c r="F2035" s="692"/>
      <c r="G2035" s="692"/>
      <c r="H2035" s="692"/>
      <c r="I2035" s="692"/>
      <c r="J2035" s="692"/>
      <c r="K2035" s="692"/>
      <c r="L2035" s="692"/>
      <c r="M2035" s="692"/>
      <c r="N2035" s="692"/>
      <c r="O2035" s="692"/>
      <c r="P2035" s="692"/>
      <c r="Q2035" s="692"/>
      <c r="R2035" s="692"/>
      <c r="S2035" s="692"/>
      <c r="T2035" s="692"/>
      <c r="U2035" s="692"/>
      <c r="V2035" s="692"/>
      <c r="W2035" s="692"/>
      <c r="X2035" s="692"/>
      <c r="Y2035" s="692"/>
      <c r="Z2035" s="692"/>
    </row>
    <row r="2036" spans="1:26" ht="25" customHeight="1">
      <c r="A2036" s="692"/>
      <c r="B2036" s="692"/>
      <c r="C2036" s="692"/>
      <c r="D2036" s="692"/>
      <c r="E2036" s="692"/>
      <c r="F2036" s="692"/>
      <c r="G2036" s="692"/>
      <c r="H2036" s="692"/>
      <c r="I2036" s="692"/>
      <c r="J2036" s="692"/>
      <c r="K2036" s="692"/>
      <c r="L2036" s="692"/>
      <c r="M2036" s="692"/>
      <c r="N2036" s="692"/>
      <c r="O2036" s="692"/>
      <c r="P2036" s="692"/>
      <c r="Q2036" s="692"/>
      <c r="R2036" s="692"/>
      <c r="S2036" s="692"/>
      <c r="T2036" s="692"/>
      <c r="U2036" s="692"/>
      <c r="V2036" s="692"/>
      <c r="W2036" s="692"/>
      <c r="X2036" s="692"/>
      <c r="Y2036" s="692"/>
      <c r="Z2036" s="692"/>
    </row>
    <row r="2037" spans="1:26" ht="25" customHeight="1">
      <c r="A2037" s="692"/>
      <c r="B2037" s="692"/>
      <c r="C2037" s="692"/>
      <c r="D2037" s="692"/>
      <c r="E2037" s="692"/>
      <c r="F2037" s="692"/>
      <c r="G2037" s="692"/>
      <c r="H2037" s="692"/>
      <c r="I2037" s="692"/>
      <c r="J2037" s="692"/>
      <c r="K2037" s="692"/>
      <c r="L2037" s="692"/>
      <c r="M2037" s="692"/>
      <c r="N2037" s="692"/>
      <c r="O2037" s="692"/>
      <c r="P2037" s="692"/>
      <c r="Q2037" s="692"/>
      <c r="R2037" s="692"/>
      <c r="S2037" s="692"/>
      <c r="T2037" s="692"/>
      <c r="U2037" s="692"/>
      <c r="V2037" s="692"/>
      <c r="W2037" s="692"/>
      <c r="X2037" s="692"/>
      <c r="Y2037" s="692"/>
      <c r="Z2037" s="692"/>
    </row>
    <row r="2038" spans="1:26" ht="25" customHeight="1">
      <c r="A2038" s="692"/>
      <c r="B2038" s="692"/>
      <c r="C2038" s="692"/>
      <c r="D2038" s="692"/>
      <c r="E2038" s="692"/>
      <c r="F2038" s="692"/>
      <c r="G2038" s="692"/>
      <c r="H2038" s="692"/>
      <c r="I2038" s="692"/>
      <c r="J2038" s="692"/>
      <c r="K2038" s="692"/>
      <c r="L2038" s="692"/>
      <c r="M2038" s="692"/>
      <c r="N2038" s="692"/>
      <c r="O2038" s="692"/>
      <c r="P2038" s="692"/>
      <c r="Q2038" s="692"/>
      <c r="R2038" s="692"/>
      <c r="S2038" s="692"/>
      <c r="T2038" s="692"/>
      <c r="U2038" s="692"/>
      <c r="V2038" s="692"/>
      <c r="W2038" s="692"/>
      <c r="X2038" s="692"/>
      <c r="Y2038" s="692"/>
      <c r="Z2038" s="692"/>
    </row>
    <row r="2039" spans="1:26" ht="25" customHeight="1">
      <c r="A2039" s="692"/>
      <c r="B2039" s="692"/>
      <c r="C2039" s="692"/>
      <c r="D2039" s="692"/>
      <c r="E2039" s="692"/>
      <c r="F2039" s="692"/>
      <c r="G2039" s="692"/>
      <c r="H2039" s="692"/>
      <c r="I2039" s="692"/>
      <c r="J2039" s="692"/>
      <c r="K2039" s="692"/>
      <c r="L2039" s="692"/>
      <c r="M2039" s="692"/>
      <c r="N2039" s="692"/>
      <c r="O2039" s="692"/>
      <c r="P2039" s="692"/>
      <c r="Q2039" s="692"/>
      <c r="R2039" s="692"/>
      <c r="S2039" s="692"/>
      <c r="T2039" s="692"/>
      <c r="U2039" s="692"/>
      <c r="V2039" s="692"/>
      <c r="W2039" s="692"/>
      <c r="X2039" s="692"/>
      <c r="Y2039" s="692"/>
      <c r="Z2039" s="692"/>
    </row>
    <row r="2040" spans="1:26" ht="25" customHeight="1">
      <c r="A2040" s="692"/>
      <c r="B2040" s="692"/>
      <c r="C2040" s="692"/>
      <c r="D2040" s="692"/>
      <c r="E2040" s="692"/>
      <c r="F2040" s="692"/>
      <c r="G2040" s="692"/>
      <c r="H2040" s="692"/>
      <c r="I2040" s="692"/>
      <c r="J2040" s="692"/>
      <c r="K2040" s="692"/>
      <c r="L2040" s="692"/>
      <c r="M2040" s="692"/>
      <c r="N2040" s="692"/>
      <c r="O2040" s="692"/>
      <c r="P2040" s="692"/>
      <c r="Q2040" s="692"/>
      <c r="R2040" s="692"/>
      <c r="S2040" s="692"/>
      <c r="T2040" s="692"/>
      <c r="U2040" s="692"/>
      <c r="V2040" s="692"/>
      <c r="W2040" s="692"/>
      <c r="X2040" s="692"/>
      <c r="Y2040" s="692"/>
      <c r="Z2040" s="692"/>
    </row>
    <row r="2041" spans="1:26" ht="25" customHeight="1">
      <c r="A2041" s="692"/>
      <c r="B2041" s="692"/>
      <c r="C2041" s="692"/>
      <c r="D2041" s="692"/>
      <c r="E2041" s="692"/>
      <c r="F2041" s="692"/>
      <c r="G2041" s="692"/>
      <c r="H2041" s="692"/>
      <c r="I2041" s="692"/>
      <c r="J2041" s="692"/>
      <c r="K2041" s="692"/>
      <c r="L2041" s="692"/>
      <c r="M2041" s="692"/>
      <c r="N2041" s="692"/>
      <c r="O2041" s="692"/>
      <c r="P2041" s="692"/>
      <c r="Q2041" s="692"/>
      <c r="R2041" s="692"/>
      <c r="S2041" s="692"/>
      <c r="T2041" s="692"/>
      <c r="U2041" s="692"/>
      <c r="V2041" s="692"/>
      <c r="W2041" s="692"/>
      <c r="X2041" s="692"/>
      <c r="Y2041" s="692"/>
      <c r="Z2041" s="692"/>
    </row>
    <row r="2042" spans="1:26" ht="25" customHeight="1">
      <c r="A2042" s="692"/>
      <c r="B2042" s="692"/>
      <c r="C2042" s="692"/>
      <c r="D2042" s="692"/>
      <c r="E2042" s="692"/>
      <c r="F2042" s="692"/>
      <c r="G2042" s="692"/>
      <c r="H2042" s="692"/>
      <c r="I2042" s="692"/>
      <c r="J2042" s="692"/>
      <c r="K2042" s="692"/>
      <c r="L2042" s="692"/>
      <c r="M2042" s="692"/>
      <c r="N2042" s="692"/>
      <c r="O2042" s="692"/>
      <c r="P2042" s="692"/>
      <c r="Q2042" s="692"/>
      <c r="R2042" s="692"/>
      <c r="S2042" s="692"/>
      <c r="T2042" s="692"/>
      <c r="U2042" s="692"/>
      <c r="V2042" s="692"/>
      <c r="W2042" s="692"/>
      <c r="X2042" s="692"/>
      <c r="Y2042" s="692"/>
      <c r="Z2042" s="692"/>
    </row>
    <row r="2043" spans="1:26" ht="25" customHeight="1">
      <c r="A2043" s="692"/>
      <c r="B2043" s="692"/>
      <c r="C2043" s="692"/>
      <c r="D2043" s="692"/>
      <c r="E2043" s="692"/>
      <c r="F2043" s="692"/>
      <c r="G2043" s="692"/>
      <c r="H2043" s="692"/>
      <c r="I2043" s="692"/>
      <c r="J2043" s="692"/>
      <c r="K2043" s="692"/>
      <c r="L2043" s="692"/>
      <c r="M2043" s="692"/>
      <c r="N2043" s="692"/>
      <c r="O2043" s="692"/>
      <c r="P2043" s="692"/>
      <c r="Q2043" s="692"/>
      <c r="R2043" s="692"/>
      <c r="S2043" s="692"/>
      <c r="T2043" s="692"/>
      <c r="U2043" s="692"/>
      <c r="V2043" s="692"/>
      <c r="W2043" s="692"/>
      <c r="X2043" s="692"/>
      <c r="Y2043" s="692"/>
      <c r="Z2043" s="692"/>
    </row>
    <row r="2044" spans="1:26" ht="25" customHeight="1">
      <c r="A2044" s="692"/>
      <c r="B2044" s="692"/>
      <c r="C2044" s="692"/>
      <c r="D2044" s="692"/>
      <c r="E2044" s="692"/>
      <c r="F2044" s="692"/>
      <c r="G2044" s="692"/>
      <c r="H2044" s="692"/>
      <c r="I2044" s="692"/>
      <c r="J2044" s="692"/>
      <c r="K2044" s="692"/>
      <c r="L2044" s="692"/>
      <c r="M2044" s="692"/>
      <c r="N2044" s="692"/>
      <c r="O2044" s="692"/>
      <c r="P2044" s="692"/>
      <c r="Q2044" s="692"/>
      <c r="R2044" s="692"/>
      <c r="S2044" s="692"/>
      <c r="T2044" s="692"/>
      <c r="U2044" s="692"/>
      <c r="V2044" s="692"/>
      <c r="W2044" s="692"/>
      <c r="X2044" s="692"/>
      <c r="Y2044" s="692"/>
      <c r="Z2044" s="692"/>
    </row>
    <row r="2045" spans="1:26" ht="25" customHeight="1">
      <c r="A2045" s="692"/>
      <c r="B2045" s="692"/>
      <c r="C2045" s="692"/>
      <c r="D2045" s="692"/>
      <c r="E2045" s="692"/>
      <c r="F2045" s="692"/>
      <c r="G2045" s="692"/>
      <c r="H2045" s="692"/>
      <c r="I2045" s="692"/>
      <c r="J2045" s="692"/>
      <c r="K2045" s="692"/>
      <c r="L2045" s="692"/>
      <c r="M2045" s="692"/>
      <c r="N2045" s="692"/>
      <c r="O2045" s="692"/>
      <c r="P2045" s="692"/>
      <c r="Q2045" s="692"/>
      <c r="R2045" s="692"/>
      <c r="S2045" s="692"/>
      <c r="T2045" s="692"/>
      <c r="U2045" s="692"/>
      <c r="V2045" s="692"/>
      <c r="W2045" s="692"/>
      <c r="X2045" s="692"/>
      <c r="Y2045" s="692"/>
      <c r="Z2045" s="692"/>
    </row>
    <row r="2046" spans="1:26" ht="25" customHeight="1">
      <c r="A2046" s="692"/>
      <c r="B2046" s="692"/>
      <c r="C2046" s="692"/>
      <c r="D2046" s="692"/>
      <c r="E2046" s="692"/>
      <c r="F2046" s="692"/>
      <c r="G2046" s="692"/>
      <c r="H2046" s="692"/>
      <c r="I2046" s="692"/>
      <c r="J2046" s="692"/>
      <c r="K2046" s="692"/>
      <c r="L2046" s="692"/>
      <c r="M2046" s="692"/>
      <c r="N2046" s="692"/>
      <c r="O2046" s="692"/>
      <c r="P2046" s="692"/>
      <c r="Q2046" s="692"/>
      <c r="R2046" s="692"/>
      <c r="S2046" s="692"/>
      <c r="T2046" s="692"/>
      <c r="U2046" s="692"/>
      <c r="V2046" s="692"/>
      <c r="W2046" s="692"/>
      <c r="X2046" s="692"/>
      <c r="Y2046" s="692"/>
      <c r="Z2046" s="692"/>
    </row>
    <row r="2047" spans="1:26" ht="25" customHeight="1">
      <c r="A2047" s="692"/>
      <c r="B2047" s="692"/>
      <c r="C2047" s="692"/>
      <c r="D2047" s="692"/>
      <c r="E2047" s="692"/>
      <c r="F2047" s="692"/>
      <c r="G2047" s="692"/>
      <c r="H2047" s="692"/>
      <c r="I2047" s="692"/>
      <c r="J2047" s="692"/>
      <c r="K2047" s="692"/>
      <c r="L2047" s="692"/>
      <c r="M2047" s="692"/>
      <c r="N2047" s="692"/>
      <c r="O2047" s="692"/>
      <c r="P2047" s="692"/>
      <c r="Q2047" s="692"/>
      <c r="R2047" s="692"/>
      <c r="S2047" s="692"/>
      <c r="T2047" s="692"/>
      <c r="U2047" s="692"/>
      <c r="V2047" s="692"/>
      <c r="W2047" s="692"/>
      <c r="X2047" s="692"/>
      <c r="Y2047" s="692"/>
      <c r="Z2047" s="692"/>
    </row>
    <row r="2048" spans="1:26" ht="25" customHeight="1">
      <c r="A2048" s="692"/>
      <c r="B2048" s="692"/>
      <c r="C2048" s="692"/>
      <c r="D2048" s="692"/>
      <c r="E2048" s="692"/>
      <c r="F2048" s="692"/>
      <c r="G2048" s="692"/>
      <c r="H2048" s="692"/>
      <c r="I2048" s="692"/>
      <c r="J2048" s="692"/>
      <c r="K2048" s="692"/>
      <c r="L2048" s="692"/>
      <c r="M2048" s="692"/>
      <c r="N2048" s="692"/>
      <c r="O2048" s="692"/>
      <c r="P2048" s="692"/>
      <c r="Q2048" s="692"/>
      <c r="R2048" s="692"/>
      <c r="S2048" s="692"/>
      <c r="T2048" s="692"/>
      <c r="U2048" s="692"/>
      <c r="V2048" s="692"/>
      <c r="W2048" s="692"/>
      <c r="X2048" s="692"/>
      <c r="Y2048" s="692"/>
      <c r="Z2048" s="692"/>
    </row>
    <row r="2049" spans="1:26" ht="25" customHeight="1">
      <c r="A2049" s="692"/>
      <c r="B2049" s="692"/>
      <c r="C2049" s="692"/>
      <c r="D2049" s="692"/>
      <c r="E2049" s="692"/>
      <c r="F2049" s="692"/>
      <c r="G2049" s="692"/>
      <c r="H2049" s="692"/>
      <c r="I2049" s="692"/>
      <c r="J2049" s="692"/>
      <c r="K2049" s="692"/>
      <c r="L2049" s="692"/>
      <c r="M2049" s="692"/>
      <c r="N2049" s="692"/>
      <c r="O2049" s="692"/>
      <c r="P2049" s="692"/>
      <c r="Q2049" s="692"/>
      <c r="R2049" s="692"/>
      <c r="S2049" s="692"/>
      <c r="T2049" s="692"/>
      <c r="U2049" s="692"/>
      <c r="V2049" s="692"/>
      <c r="W2049" s="692"/>
      <c r="X2049" s="692"/>
      <c r="Y2049" s="692"/>
      <c r="Z2049" s="692"/>
    </row>
    <row r="2050" spans="1:26" ht="25" customHeight="1">
      <c r="A2050" s="692"/>
      <c r="B2050" s="692"/>
      <c r="C2050" s="692"/>
      <c r="D2050" s="692"/>
      <c r="E2050" s="692"/>
      <c r="F2050" s="692"/>
      <c r="G2050" s="692"/>
      <c r="H2050" s="692"/>
      <c r="I2050" s="692"/>
      <c r="J2050" s="692"/>
      <c r="K2050" s="692"/>
      <c r="L2050" s="692"/>
      <c r="M2050" s="692"/>
      <c r="N2050" s="692"/>
      <c r="O2050" s="692"/>
      <c r="P2050" s="692"/>
      <c r="Q2050" s="692"/>
      <c r="R2050" s="692"/>
      <c r="S2050" s="692"/>
      <c r="T2050" s="692"/>
      <c r="U2050" s="692"/>
      <c r="V2050" s="692"/>
      <c r="W2050" s="692"/>
      <c r="X2050" s="692"/>
      <c r="Y2050" s="692"/>
      <c r="Z2050" s="692"/>
    </row>
    <row r="2051" spans="1:26" ht="25" customHeight="1">
      <c r="A2051" s="692"/>
      <c r="B2051" s="692"/>
      <c r="C2051" s="692"/>
      <c r="D2051" s="692"/>
      <c r="E2051" s="692"/>
      <c r="F2051" s="692"/>
      <c r="G2051" s="692"/>
      <c r="H2051" s="692"/>
      <c r="I2051" s="692"/>
      <c r="J2051" s="692"/>
      <c r="K2051" s="692"/>
      <c r="L2051" s="692"/>
      <c r="M2051" s="692"/>
      <c r="N2051" s="692"/>
      <c r="O2051" s="692"/>
      <c r="P2051" s="692"/>
      <c r="Q2051" s="692"/>
      <c r="R2051" s="692"/>
      <c r="S2051" s="692"/>
      <c r="T2051" s="692"/>
      <c r="U2051" s="692"/>
      <c r="V2051" s="692"/>
      <c r="W2051" s="692"/>
      <c r="X2051" s="692"/>
      <c r="Y2051" s="692"/>
      <c r="Z2051" s="692"/>
    </row>
    <row r="2052" spans="1:26" ht="25" customHeight="1">
      <c r="A2052" s="692"/>
      <c r="B2052" s="692"/>
      <c r="C2052" s="692"/>
      <c r="D2052" s="692"/>
      <c r="E2052" s="692"/>
      <c r="F2052" s="692"/>
      <c r="G2052" s="692"/>
      <c r="H2052" s="692"/>
      <c r="I2052" s="692"/>
      <c r="J2052" s="692"/>
      <c r="K2052" s="692"/>
      <c r="L2052" s="692"/>
      <c r="M2052" s="692"/>
      <c r="N2052" s="692"/>
      <c r="O2052" s="692"/>
      <c r="P2052" s="692"/>
      <c r="Q2052" s="692"/>
      <c r="R2052" s="692"/>
      <c r="S2052" s="692"/>
      <c r="T2052" s="692"/>
      <c r="U2052" s="692"/>
      <c r="V2052" s="692"/>
      <c r="W2052" s="692"/>
      <c r="X2052" s="692"/>
      <c r="Y2052" s="692"/>
      <c r="Z2052" s="692"/>
    </row>
    <row r="2053" spans="1:26" ht="25" customHeight="1">
      <c r="A2053" s="692"/>
      <c r="B2053" s="692"/>
      <c r="C2053" s="692"/>
      <c r="D2053" s="692"/>
      <c r="E2053" s="692"/>
      <c r="F2053" s="692"/>
      <c r="G2053" s="692"/>
      <c r="H2053" s="692"/>
      <c r="I2053" s="692"/>
      <c r="J2053" s="692"/>
      <c r="K2053" s="692"/>
      <c r="L2053" s="692"/>
      <c r="M2053" s="692"/>
      <c r="N2053" s="692"/>
      <c r="O2053" s="692"/>
      <c r="P2053" s="692"/>
      <c r="Q2053" s="692"/>
      <c r="R2053" s="692"/>
      <c r="S2053" s="692"/>
      <c r="T2053" s="692"/>
      <c r="U2053" s="692"/>
      <c r="V2053" s="692"/>
      <c r="W2053" s="692"/>
      <c r="X2053" s="692"/>
      <c r="Y2053" s="692"/>
      <c r="Z2053" s="692"/>
    </row>
    <row r="2054" spans="1:26" ht="25" customHeight="1">
      <c r="A2054" s="692"/>
      <c r="B2054" s="692"/>
      <c r="C2054" s="692"/>
      <c r="D2054" s="692"/>
      <c r="E2054" s="692"/>
      <c r="F2054" s="692"/>
      <c r="G2054" s="692"/>
      <c r="H2054" s="692"/>
      <c r="I2054" s="692"/>
      <c r="J2054" s="692"/>
      <c r="K2054" s="692"/>
      <c r="L2054" s="692"/>
      <c r="M2054" s="692"/>
      <c r="N2054" s="692"/>
      <c r="O2054" s="692"/>
      <c r="P2054" s="692"/>
      <c r="Q2054" s="692"/>
      <c r="R2054" s="692"/>
      <c r="S2054" s="692"/>
      <c r="T2054" s="692"/>
      <c r="U2054" s="692"/>
      <c r="V2054" s="692"/>
      <c r="W2054" s="692"/>
      <c r="X2054" s="692"/>
      <c r="Y2054" s="692"/>
      <c r="Z2054" s="692"/>
    </row>
    <row r="2055" spans="1:26" ht="25" customHeight="1">
      <c r="A2055" s="692"/>
      <c r="B2055" s="692"/>
      <c r="C2055" s="692"/>
      <c r="D2055" s="692"/>
      <c r="E2055" s="692"/>
      <c r="F2055" s="692"/>
      <c r="G2055" s="692"/>
      <c r="H2055" s="692"/>
      <c r="I2055" s="692"/>
      <c r="J2055" s="692"/>
      <c r="K2055" s="692"/>
      <c r="L2055" s="692"/>
      <c r="M2055" s="692"/>
      <c r="N2055" s="692"/>
      <c r="O2055" s="692"/>
      <c r="P2055" s="692"/>
      <c r="Q2055" s="692"/>
      <c r="R2055" s="692"/>
      <c r="S2055" s="692"/>
      <c r="T2055" s="692"/>
      <c r="U2055" s="692"/>
      <c r="V2055" s="692"/>
      <c r="W2055" s="692"/>
      <c r="X2055" s="692"/>
      <c r="Y2055" s="692"/>
      <c r="Z2055" s="692"/>
    </row>
    <row r="2056" spans="1:26" ht="25" customHeight="1">
      <c r="A2056" s="692"/>
      <c r="B2056" s="692"/>
      <c r="C2056" s="692"/>
      <c r="D2056" s="692"/>
      <c r="E2056" s="692"/>
      <c r="F2056" s="692"/>
      <c r="G2056" s="692"/>
      <c r="H2056" s="692"/>
      <c r="I2056" s="692"/>
      <c r="J2056" s="692"/>
      <c r="K2056" s="692"/>
      <c r="L2056" s="692"/>
      <c r="M2056" s="692"/>
      <c r="N2056" s="692"/>
      <c r="O2056" s="692"/>
      <c r="P2056" s="692"/>
      <c r="Q2056" s="692"/>
      <c r="R2056" s="692"/>
      <c r="S2056" s="692"/>
      <c r="T2056" s="692"/>
      <c r="U2056" s="692"/>
      <c r="V2056" s="692"/>
      <c r="W2056" s="692"/>
      <c r="X2056" s="692"/>
      <c r="Y2056" s="692"/>
      <c r="Z2056" s="692"/>
    </row>
    <row r="2057" spans="1:26" ht="25" customHeight="1">
      <c r="A2057" s="692"/>
      <c r="B2057" s="692"/>
      <c r="C2057" s="692"/>
      <c r="D2057" s="692"/>
      <c r="E2057" s="692"/>
      <c r="F2057" s="692"/>
      <c r="G2057" s="692"/>
      <c r="H2057" s="692"/>
      <c r="I2057" s="692"/>
      <c r="J2057" s="692"/>
      <c r="K2057" s="692"/>
      <c r="L2057" s="692"/>
      <c r="M2057" s="692"/>
      <c r="N2057" s="692"/>
      <c r="O2057" s="692"/>
      <c r="P2057" s="692"/>
      <c r="Q2057" s="692"/>
      <c r="R2057" s="692"/>
      <c r="S2057" s="692"/>
      <c r="T2057" s="692"/>
      <c r="U2057" s="692"/>
      <c r="V2057" s="692"/>
      <c r="W2057" s="692"/>
      <c r="X2057" s="692"/>
      <c r="Y2057" s="692"/>
      <c r="Z2057" s="692"/>
    </row>
    <row r="2058" spans="1:26" ht="25" customHeight="1">
      <c r="A2058" s="692"/>
      <c r="B2058" s="692"/>
      <c r="C2058" s="692"/>
      <c r="D2058" s="692"/>
      <c r="E2058" s="692"/>
      <c r="F2058" s="692"/>
      <c r="G2058" s="692"/>
      <c r="H2058" s="692"/>
      <c r="I2058" s="692"/>
      <c r="J2058" s="692"/>
      <c r="K2058" s="692"/>
      <c r="L2058" s="692"/>
      <c r="M2058" s="692"/>
      <c r="N2058" s="692"/>
      <c r="O2058" s="692"/>
      <c r="P2058" s="692"/>
      <c r="Q2058" s="692"/>
      <c r="R2058" s="692"/>
      <c r="S2058" s="692"/>
      <c r="T2058" s="692"/>
      <c r="U2058" s="692"/>
      <c r="V2058" s="692"/>
      <c r="W2058" s="692"/>
      <c r="X2058" s="692"/>
      <c r="Y2058" s="692"/>
      <c r="Z2058" s="692"/>
    </row>
    <row r="2059" spans="1:26" ht="25" customHeight="1">
      <c r="A2059" s="692"/>
      <c r="B2059" s="692"/>
      <c r="C2059" s="692"/>
      <c r="D2059" s="692"/>
      <c r="E2059" s="692"/>
      <c r="F2059" s="692"/>
      <c r="G2059" s="692"/>
      <c r="H2059" s="692"/>
      <c r="I2059" s="692"/>
      <c r="J2059" s="692"/>
      <c r="K2059" s="692"/>
      <c r="L2059" s="692"/>
      <c r="M2059" s="692"/>
      <c r="N2059" s="692"/>
      <c r="O2059" s="692"/>
      <c r="P2059" s="692"/>
      <c r="Q2059" s="692"/>
      <c r="R2059" s="692"/>
      <c r="S2059" s="692"/>
      <c r="T2059" s="692"/>
      <c r="U2059" s="692"/>
      <c r="V2059" s="692"/>
      <c r="W2059" s="692"/>
      <c r="X2059" s="692"/>
      <c r="Y2059" s="692"/>
      <c r="Z2059" s="692"/>
    </row>
    <row r="2060" spans="1:26" ht="25" customHeight="1">
      <c r="A2060" s="692"/>
      <c r="B2060" s="692"/>
      <c r="C2060" s="692"/>
      <c r="D2060" s="692"/>
      <c r="E2060" s="692"/>
      <c r="F2060" s="692"/>
      <c r="G2060" s="692"/>
      <c r="H2060" s="692"/>
      <c r="I2060" s="692"/>
      <c r="J2060" s="692"/>
      <c r="K2060" s="692"/>
      <c r="L2060" s="692"/>
      <c r="M2060" s="692"/>
      <c r="N2060" s="692"/>
      <c r="O2060" s="692"/>
      <c r="P2060" s="692"/>
      <c r="Q2060" s="692"/>
      <c r="R2060" s="692"/>
      <c r="S2060" s="692"/>
      <c r="T2060" s="692"/>
      <c r="U2060" s="692"/>
      <c r="V2060" s="692"/>
      <c r="W2060" s="692"/>
      <c r="X2060" s="692"/>
      <c r="Y2060" s="692"/>
      <c r="Z2060" s="692"/>
    </row>
    <row r="2061" spans="1:26" ht="25" customHeight="1">
      <c r="A2061" s="692"/>
      <c r="B2061" s="692"/>
      <c r="C2061" s="692"/>
      <c r="D2061" s="692"/>
      <c r="E2061" s="692"/>
      <c r="F2061" s="692"/>
      <c r="G2061" s="692"/>
      <c r="H2061" s="692"/>
      <c r="I2061" s="692"/>
      <c r="J2061" s="692"/>
      <c r="K2061" s="692"/>
      <c r="L2061" s="692"/>
      <c r="M2061" s="692"/>
      <c r="N2061" s="692"/>
      <c r="O2061" s="692"/>
      <c r="P2061" s="692"/>
      <c r="Q2061" s="692"/>
      <c r="R2061" s="692"/>
      <c r="S2061" s="692"/>
      <c r="T2061" s="692"/>
      <c r="U2061" s="692"/>
      <c r="V2061" s="692"/>
      <c r="W2061" s="692"/>
      <c r="X2061" s="692"/>
      <c r="Y2061" s="692"/>
      <c r="Z2061" s="692"/>
    </row>
    <row r="2062" spans="1:26" ht="25" customHeight="1">
      <c r="A2062" s="692"/>
      <c r="B2062" s="692"/>
      <c r="C2062" s="692"/>
      <c r="D2062" s="692"/>
      <c r="E2062" s="692"/>
      <c r="F2062" s="692"/>
      <c r="G2062" s="692"/>
      <c r="H2062" s="692"/>
      <c r="I2062" s="692"/>
      <c r="J2062" s="692"/>
      <c r="K2062" s="692"/>
      <c r="L2062" s="692"/>
      <c r="M2062" s="692"/>
      <c r="N2062" s="692"/>
      <c r="O2062" s="692"/>
      <c r="P2062" s="692"/>
      <c r="Q2062" s="692"/>
      <c r="R2062" s="692"/>
      <c r="S2062" s="692"/>
      <c r="T2062" s="692"/>
      <c r="U2062" s="692"/>
      <c r="V2062" s="692"/>
      <c r="W2062" s="692"/>
      <c r="X2062" s="692"/>
      <c r="Y2062" s="692"/>
      <c r="Z2062" s="692"/>
    </row>
    <row r="2063" spans="1:26" ht="25" customHeight="1">
      <c r="A2063" s="692"/>
      <c r="B2063" s="692"/>
      <c r="C2063" s="692"/>
      <c r="D2063" s="692"/>
      <c r="E2063" s="692"/>
      <c r="F2063" s="692"/>
      <c r="G2063" s="692"/>
      <c r="H2063" s="692"/>
      <c r="I2063" s="692"/>
      <c r="J2063" s="692"/>
      <c r="K2063" s="692"/>
      <c r="L2063" s="692"/>
      <c r="M2063" s="692"/>
      <c r="N2063" s="692"/>
      <c r="O2063" s="692"/>
      <c r="P2063" s="692"/>
      <c r="Q2063" s="692"/>
      <c r="R2063" s="692"/>
      <c r="S2063" s="692"/>
      <c r="T2063" s="692"/>
      <c r="U2063" s="692"/>
      <c r="V2063" s="692"/>
      <c r="W2063" s="692"/>
      <c r="X2063" s="692"/>
      <c r="Y2063" s="692"/>
      <c r="Z2063" s="692"/>
    </row>
    <row r="2064" spans="1:26" ht="25" customHeight="1">
      <c r="A2064" s="692"/>
      <c r="B2064" s="692"/>
      <c r="C2064" s="692"/>
      <c r="D2064" s="692"/>
      <c r="E2064" s="692"/>
      <c r="F2064" s="692"/>
      <c r="G2064" s="692"/>
      <c r="H2064" s="692"/>
      <c r="I2064" s="692"/>
      <c r="J2064" s="692"/>
      <c r="K2064" s="692"/>
      <c r="L2064" s="692"/>
      <c r="M2064" s="692"/>
      <c r="N2064" s="692"/>
      <c r="O2064" s="692"/>
      <c r="P2064" s="692"/>
      <c r="Q2064" s="692"/>
      <c r="R2064" s="692"/>
      <c r="S2064" s="692"/>
      <c r="T2064" s="692"/>
      <c r="U2064" s="692"/>
      <c r="V2064" s="692"/>
      <c r="W2064" s="692"/>
      <c r="X2064" s="692"/>
      <c r="Y2064" s="692"/>
      <c r="Z2064" s="692"/>
    </row>
    <row r="2065" spans="1:26" ht="25" customHeight="1">
      <c r="A2065" s="692"/>
      <c r="B2065" s="692"/>
      <c r="C2065" s="692"/>
      <c r="D2065" s="692"/>
      <c r="E2065" s="692"/>
      <c r="F2065" s="692"/>
      <c r="G2065" s="692"/>
      <c r="H2065" s="692"/>
      <c r="I2065" s="692"/>
      <c r="J2065" s="692"/>
      <c r="K2065" s="692"/>
      <c r="L2065" s="692"/>
      <c r="M2065" s="692"/>
      <c r="N2065" s="692"/>
      <c r="O2065" s="692"/>
      <c r="P2065" s="692"/>
      <c r="Q2065" s="692"/>
      <c r="R2065" s="692"/>
      <c r="S2065" s="692"/>
      <c r="T2065" s="692"/>
      <c r="U2065" s="692"/>
      <c r="V2065" s="692"/>
      <c r="W2065" s="692"/>
      <c r="X2065" s="692"/>
      <c r="Y2065" s="692"/>
      <c r="Z2065" s="692"/>
    </row>
    <row r="2066" spans="1:26" ht="25" customHeight="1">
      <c r="A2066" s="692"/>
      <c r="B2066" s="692"/>
      <c r="C2066" s="692"/>
      <c r="D2066" s="692"/>
      <c r="E2066" s="692"/>
      <c r="F2066" s="692"/>
      <c r="G2066" s="692"/>
      <c r="H2066" s="692"/>
      <c r="I2066" s="692"/>
      <c r="J2066" s="692"/>
      <c r="K2066" s="692"/>
      <c r="L2066" s="692"/>
      <c r="M2066" s="692"/>
      <c r="N2066" s="692"/>
      <c r="O2066" s="692"/>
      <c r="P2066" s="692"/>
      <c r="Q2066" s="692"/>
      <c r="R2066" s="692"/>
      <c r="S2066" s="692"/>
      <c r="T2066" s="692"/>
      <c r="U2066" s="692"/>
      <c r="V2066" s="692"/>
      <c r="W2066" s="692"/>
      <c r="X2066" s="692"/>
      <c r="Y2066" s="692"/>
      <c r="Z2066" s="692"/>
    </row>
    <row r="2067" spans="1:26" ht="25" customHeight="1">
      <c r="A2067" s="692"/>
      <c r="B2067" s="692"/>
      <c r="C2067" s="692"/>
      <c r="D2067" s="692"/>
      <c r="E2067" s="692"/>
      <c r="F2067" s="692"/>
      <c r="G2067" s="692"/>
      <c r="H2067" s="692"/>
      <c r="I2067" s="692"/>
      <c r="J2067" s="692"/>
      <c r="K2067" s="692"/>
      <c r="L2067" s="692"/>
      <c r="M2067" s="692"/>
      <c r="N2067" s="692"/>
      <c r="O2067" s="692"/>
      <c r="P2067" s="692"/>
      <c r="Q2067" s="692"/>
      <c r="R2067" s="692"/>
      <c r="S2067" s="692"/>
      <c r="T2067" s="692"/>
      <c r="U2067" s="692"/>
      <c r="V2067" s="692"/>
      <c r="W2067" s="692"/>
      <c r="X2067" s="692"/>
      <c r="Y2067" s="692"/>
      <c r="Z2067" s="692"/>
    </row>
    <row r="2068" spans="1:26" ht="25" customHeight="1">
      <c r="A2068" s="692"/>
      <c r="B2068" s="692"/>
      <c r="C2068" s="692"/>
      <c r="D2068" s="692"/>
      <c r="E2068" s="692"/>
      <c r="F2068" s="692"/>
      <c r="G2068" s="692"/>
      <c r="H2068" s="692"/>
      <c r="I2068" s="692"/>
      <c r="J2068" s="692"/>
      <c r="K2068" s="692"/>
      <c r="L2068" s="692"/>
      <c r="M2068" s="692"/>
      <c r="N2068" s="692"/>
      <c r="O2068" s="692"/>
      <c r="P2068" s="692"/>
      <c r="Q2068" s="692"/>
      <c r="R2068" s="692"/>
      <c r="S2068" s="692"/>
      <c r="T2068" s="692"/>
      <c r="U2068" s="692"/>
      <c r="V2068" s="692"/>
      <c r="W2068" s="692"/>
      <c r="X2068" s="692"/>
      <c r="Y2068" s="692"/>
      <c r="Z2068" s="692"/>
    </row>
    <row r="2069" spans="1:26" ht="25" customHeight="1">
      <c r="A2069" s="692"/>
      <c r="B2069" s="692"/>
      <c r="C2069" s="692"/>
      <c r="D2069" s="692"/>
      <c r="E2069" s="692"/>
      <c r="F2069" s="692"/>
      <c r="G2069" s="692"/>
      <c r="H2069" s="692"/>
      <c r="I2069" s="692"/>
      <c r="J2069" s="692"/>
      <c r="K2069" s="692"/>
      <c r="L2069" s="692"/>
      <c r="M2069" s="692"/>
      <c r="N2069" s="692"/>
      <c r="O2069" s="692"/>
      <c r="P2069" s="692"/>
      <c r="Q2069" s="692"/>
      <c r="R2069" s="692"/>
      <c r="S2069" s="692"/>
      <c r="T2069" s="692"/>
      <c r="U2069" s="692"/>
      <c r="V2069" s="692"/>
      <c r="W2069" s="692"/>
      <c r="X2069" s="692"/>
      <c r="Y2069" s="692"/>
      <c r="Z2069" s="692"/>
    </row>
    <row r="2070" spans="1:26" ht="25" customHeight="1">
      <c r="A2070" s="692"/>
      <c r="B2070" s="692"/>
      <c r="C2070" s="692"/>
      <c r="D2070" s="692"/>
      <c r="E2070" s="692"/>
      <c r="F2070" s="692"/>
      <c r="G2070" s="692"/>
      <c r="H2070" s="692"/>
      <c r="I2070" s="692"/>
      <c r="J2070" s="692"/>
      <c r="K2070" s="692"/>
      <c r="L2070" s="692"/>
      <c r="M2070" s="692"/>
      <c r="N2070" s="692"/>
      <c r="O2070" s="692"/>
      <c r="P2070" s="692"/>
      <c r="Q2070" s="692"/>
      <c r="R2070" s="692"/>
      <c r="S2070" s="692"/>
      <c r="T2070" s="692"/>
      <c r="U2070" s="692"/>
      <c r="V2070" s="692"/>
      <c r="W2070" s="692"/>
      <c r="X2070" s="692"/>
      <c r="Y2070" s="692"/>
      <c r="Z2070" s="692"/>
    </row>
    <row r="2071" spans="1:26" ht="25" customHeight="1">
      <c r="A2071" s="692"/>
      <c r="B2071" s="692"/>
      <c r="C2071" s="692"/>
      <c r="D2071" s="692"/>
      <c r="E2071" s="692"/>
      <c r="F2071" s="692"/>
      <c r="G2071" s="692"/>
      <c r="H2071" s="692"/>
      <c r="I2071" s="692"/>
      <c r="J2071" s="692"/>
      <c r="K2071" s="692"/>
      <c r="L2071" s="692"/>
      <c r="M2071" s="692"/>
      <c r="N2071" s="692"/>
      <c r="O2071" s="692"/>
      <c r="P2071" s="692"/>
      <c r="Q2071" s="692"/>
      <c r="R2071" s="692"/>
      <c r="S2071" s="692"/>
      <c r="T2071" s="692"/>
      <c r="U2071" s="692"/>
      <c r="V2071" s="692"/>
      <c r="W2071" s="692"/>
      <c r="X2071" s="692"/>
      <c r="Y2071" s="692"/>
      <c r="Z2071" s="692"/>
    </row>
    <row r="2072" spans="1:26" ht="25" customHeight="1">
      <c r="A2072" s="692"/>
      <c r="B2072" s="692"/>
      <c r="C2072" s="692"/>
      <c r="D2072" s="692"/>
      <c r="E2072" s="692"/>
      <c r="F2072" s="692"/>
      <c r="G2072" s="692"/>
      <c r="H2072" s="692"/>
      <c r="I2072" s="692"/>
      <c r="J2072" s="692"/>
      <c r="K2072" s="692"/>
      <c r="L2072" s="692"/>
      <c r="M2072" s="692"/>
      <c r="N2072" s="692"/>
      <c r="O2072" s="692"/>
      <c r="P2072" s="692"/>
      <c r="Q2072" s="692"/>
      <c r="R2072" s="692"/>
      <c r="S2072" s="692"/>
      <c r="T2072" s="692"/>
      <c r="U2072" s="692"/>
      <c r="V2072" s="692"/>
      <c r="W2072" s="692"/>
      <c r="X2072" s="692"/>
      <c r="Y2072" s="692"/>
      <c r="Z2072" s="692"/>
    </row>
    <row r="2073" spans="1:26" ht="25" customHeight="1">
      <c r="A2073" s="692"/>
      <c r="B2073" s="692"/>
      <c r="C2073" s="692"/>
      <c r="D2073" s="692"/>
      <c r="E2073" s="692"/>
      <c r="F2073" s="692"/>
      <c r="G2073" s="692"/>
      <c r="H2073" s="692"/>
      <c r="I2073" s="692"/>
      <c r="J2073" s="692"/>
      <c r="K2073" s="692"/>
      <c r="L2073" s="692"/>
      <c r="M2073" s="692"/>
      <c r="N2073" s="692"/>
      <c r="O2073" s="692"/>
      <c r="P2073" s="692"/>
      <c r="Q2073" s="692"/>
      <c r="R2073" s="692"/>
      <c r="S2073" s="692"/>
      <c r="T2073" s="692"/>
      <c r="U2073" s="692"/>
      <c r="V2073" s="692"/>
      <c r="W2073" s="692"/>
      <c r="X2073" s="692"/>
      <c r="Y2073" s="692"/>
      <c r="Z2073" s="692"/>
    </row>
    <row r="2074" spans="1:26" ht="25" customHeight="1">
      <c r="A2074" s="692"/>
      <c r="B2074" s="692"/>
      <c r="C2074" s="692"/>
      <c r="D2074" s="692"/>
      <c r="E2074" s="692"/>
      <c r="F2074" s="692"/>
      <c r="G2074" s="692"/>
      <c r="H2074" s="692"/>
      <c r="I2074" s="692"/>
      <c r="J2074" s="692"/>
      <c r="K2074" s="692"/>
      <c r="L2074" s="692"/>
      <c r="M2074" s="692"/>
      <c r="N2074" s="692"/>
      <c r="O2074" s="692"/>
      <c r="P2074" s="692"/>
      <c r="Q2074" s="692"/>
      <c r="R2074" s="692"/>
      <c r="S2074" s="692"/>
      <c r="T2074" s="692"/>
      <c r="U2074" s="692"/>
      <c r="V2074" s="692"/>
      <c r="W2074" s="692"/>
      <c r="X2074" s="692"/>
      <c r="Y2074" s="692"/>
      <c r="Z2074" s="692"/>
    </row>
    <row r="2075" spans="1:26" ht="25" customHeight="1">
      <c r="A2075" s="692"/>
      <c r="B2075" s="692"/>
      <c r="C2075" s="692"/>
      <c r="D2075" s="692"/>
      <c r="E2075" s="692"/>
      <c r="F2075" s="692"/>
      <c r="G2075" s="692"/>
      <c r="H2075" s="692"/>
      <c r="I2075" s="692"/>
      <c r="J2075" s="692"/>
      <c r="K2075" s="692"/>
      <c r="L2075" s="692"/>
      <c r="M2075" s="692"/>
      <c r="N2075" s="692"/>
      <c r="O2075" s="692"/>
      <c r="P2075" s="692"/>
      <c r="Q2075" s="692"/>
      <c r="R2075" s="692"/>
      <c r="S2075" s="692"/>
      <c r="T2075" s="692"/>
      <c r="U2075" s="692"/>
      <c r="V2075" s="692"/>
      <c r="W2075" s="692"/>
      <c r="X2075" s="692"/>
      <c r="Y2075" s="692"/>
      <c r="Z2075" s="692"/>
    </row>
    <row r="2076" spans="1:26" ht="25" customHeight="1">
      <c r="A2076" s="692"/>
      <c r="B2076" s="692"/>
      <c r="C2076" s="692"/>
      <c r="D2076" s="692"/>
      <c r="E2076" s="692"/>
      <c r="F2076" s="692"/>
      <c r="G2076" s="692"/>
      <c r="H2076" s="692"/>
      <c r="I2076" s="692"/>
      <c r="J2076" s="692"/>
      <c r="K2076" s="692"/>
      <c r="L2076" s="692"/>
      <c r="M2076" s="692"/>
      <c r="N2076" s="692"/>
      <c r="O2076" s="692"/>
      <c r="P2076" s="692"/>
      <c r="Q2076" s="692"/>
      <c r="R2076" s="692"/>
      <c r="S2076" s="692"/>
      <c r="T2076" s="692"/>
      <c r="U2076" s="692"/>
      <c r="V2076" s="692"/>
      <c r="W2076" s="692"/>
      <c r="X2076" s="692"/>
      <c r="Y2076" s="692"/>
      <c r="Z2076" s="692"/>
    </row>
    <row r="2077" spans="1:26" ht="25" customHeight="1">
      <c r="A2077" s="692"/>
      <c r="B2077" s="692"/>
      <c r="C2077" s="692"/>
      <c r="D2077" s="692"/>
      <c r="E2077" s="692"/>
      <c r="F2077" s="692"/>
      <c r="G2077" s="692"/>
      <c r="H2077" s="692"/>
      <c r="I2077" s="692"/>
      <c r="J2077" s="692"/>
      <c r="K2077" s="692"/>
      <c r="L2077" s="692"/>
      <c r="M2077" s="692"/>
      <c r="N2077" s="692"/>
      <c r="O2077" s="692"/>
      <c r="P2077" s="692"/>
      <c r="Q2077" s="692"/>
      <c r="R2077" s="692"/>
      <c r="S2077" s="692"/>
      <c r="T2077" s="692"/>
      <c r="U2077" s="692"/>
      <c r="V2077" s="692"/>
      <c r="W2077" s="692"/>
      <c r="X2077" s="692"/>
      <c r="Y2077" s="692"/>
      <c r="Z2077" s="692"/>
    </row>
    <row r="2078" spans="1:26" ht="25" customHeight="1">
      <c r="A2078" s="692"/>
      <c r="B2078" s="692"/>
      <c r="C2078" s="692"/>
      <c r="D2078" s="692"/>
      <c r="E2078" s="692"/>
      <c r="F2078" s="692"/>
      <c r="G2078" s="692"/>
      <c r="H2078" s="692"/>
      <c r="I2078" s="692"/>
      <c r="J2078" s="692"/>
      <c r="K2078" s="692"/>
      <c r="L2078" s="692"/>
      <c r="M2078" s="692"/>
      <c r="N2078" s="692"/>
      <c r="O2078" s="692"/>
      <c r="P2078" s="692"/>
      <c r="Q2078" s="692"/>
      <c r="R2078" s="692"/>
      <c r="S2078" s="692"/>
      <c r="T2078" s="692"/>
      <c r="U2078" s="692"/>
      <c r="V2078" s="692"/>
      <c r="W2078" s="692"/>
      <c r="X2078" s="692"/>
      <c r="Y2078" s="692"/>
      <c r="Z2078" s="692"/>
    </row>
    <row r="2079" spans="1:26" ht="25" customHeight="1">
      <c r="A2079" s="692"/>
      <c r="B2079" s="692"/>
      <c r="C2079" s="692"/>
      <c r="D2079" s="692"/>
      <c r="E2079" s="692"/>
      <c r="F2079" s="692"/>
      <c r="G2079" s="692"/>
      <c r="H2079" s="692"/>
      <c r="I2079" s="692"/>
      <c r="J2079" s="692"/>
      <c r="K2079" s="692"/>
      <c r="L2079" s="692"/>
      <c r="M2079" s="692"/>
      <c r="N2079" s="692"/>
      <c r="O2079" s="692"/>
      <c r="P2079" s="692"/>
      <c r="Q2079" s="692"/>
      <c r="R2079" s="692"/>
      <c r="S2079" s="692"/>
      <c r="T2079" s="692"/>
      <c r="U2079" s="692"/>
      <c r="V2079" s="692"/>
      <c r="W2079" s="692"/>
      <c r="X2079" s="692"/>
      <c r="Y2079" s="692"/>
      <c r="Z2079" s="692"/>
    </row>
    <row r="2080" spans="1:26" ht="25" customHeight="1">
      <c r="A2080" s="692"/>
      <c r="B2080" s="692"/>
      <c r="C2080" s="692"/>
      <c r="D2080" s="692"/>
      <c r="E2080" s="692"/>
      <c r="F2080" s="692"/>
      <c r="G2080" s="692"/>
      <c r="H2080" s="692"/>
      <c r="I2080" s="692"/>
      <c r="J2080" s="692"/>
      <c r="K2080" s="692"/>
      <c r="L2080" s="692"/>
      <c r="M2080" s="692"/>
      <c r="N2080" s="692"/>
      <c r="O2080" s="692"/>
      <c r="P2080" s="692"/>
      <c r="Q2080" s="692"/>
      <c r="R2080" s="692"/>
      <c r="S2080" s="692"/>
      <c r="T2080" s="692"/>
      <c r="U2080" s="692"/>
      <c r="V2080" s="692"/>
      <c r="W2080" s="692"/>
      <c r="X2080" s="692"/>
      <c r="Y2080" s="692"/>
      <c r="Z2080" s="692"/>
    </row>
    <row r="2081" spans="1:26" ht="25" customHeight="1">
      <c r="A2081" s="692"/>
      <c r="B2081" s="692"/>
      <c r="C2081" s="692"/>
      <c r="D2081" s="692"/>
      <c r="E2081" s="692"/>
      <c r="F2081" s="692"/>
      <c r="G2081" s="692"/>
      <c r="H2081" s="692"/>
      <c r="I2081" s="692"/>
      <c r="J2081" s="692"/>
      <c r="K2081" s="692"/>
      <c r="L2081" s="692"/>
      <c r="M2081" s="692"/>
      <c r="N2081" s="692"/>
      <c r="O2081" s="692"/>
      <c r="P2081" s="692"/>
      <c r="Q2081" s="692"/>
      <c r="R2081" s="692"/>
      <c r="S2081" s="692"/>
      <c r="T2081" s="692"/>
      <c r="U2081" s="692"/>
      <c r="V2081" s="692"/>
      <c r="W2081" s="692"/>
      <c r="X2081" s="692"/>
      <c r="Y2081" s="692"/>
      <c r="Z2081" s="692"/>
    </row>
    <row r="2082" spans="1:26" ht="25" customHeight="1">
      <c r="A2082" s="692"/>
      <c r="B2082" s="692"/>
      <c r="C2082" s="692"/>
      <c r="D2082" s="692"/>
      <c r="E2082" s="692"/>
      <c r="F2082" s="692"/>
      <c r="G2082" s="692"/>
      <c r="H2082" s="692"/>
      <c r="I2082" s="692"/>
      <c r="J2082" s="692"/>
      <c r="K2082" s="692"/>
      <c r="L2082" s="692"/>
      <c r="M2082" s="692"/>
      <c r="N2082" s="692"/>
      <c r="O2082" s="692"/>
      <c r="P2082" s="692"/>
      <c r="Q2082" s="692"/>
      <c r="R2082" s="692"/>
      <c r="S2082" s="692"/>
      <c r="T2082" s="692"/>
      <c r="U2082" s="692"/>
      <c r="V2082" s="692"/>
      <c r="W2082" s="692"/>
      <c r="X2082" s="692"/>
      <c r="Y2082" s="692"/>
      <c r="Z2082" s="692"/>
    </row>
    <row r="2083" spans="1:26" ht="25" customHeight="1">
      <c r="A2083" s="692"/>
      <c r="B2083" s="692"/>
      <c r="C2083" s="692"/>
      <c r="D2083" s="692"/>
      <c r="E2083" s="692"/>
      <c r="F2083" s="692"/>
      <c r="G2083" s="692"/>
      <c r="H2083" s="692"/>
      <c r="I2083" s="692"/>
      <c r="J2083" s="692"/>
      <c r="K2083" s="692"/>
      <c r="L2083" s="692"/>
      <c r="M2083" s="692"/>
      <c r="N2083" s="692"/>
      <c r="O2083" s="692"/>
      <c r="P2083" s="692"/>
      <c r="Q2083" s="692"/>
      <c r="R2083" s="692"/>
      <c r="S2083" s="692"/>
      <c r="T2083" s="692"/>
      <c r="U2083" s="692"/>
      <c r="V2083" s="692"/>
      <c r="W2083" s="692"/>
      <c r="X2083" s="692"/>
      <c r="Y2083" s="692"/>
      <c r="Z2083" s="692"/>
    </row>
    <row r="2084" spans="1:26" ht="25" customHeight="1">
      <c r="A2084" s="692"/>
      <c r="B2084" s="692"/>
      <c r="C2084" s="692"/>
      <c r="D2084" s="692"/>
      <c r="E2084" s="692"/>
      <c r="F2084" s="692"/>
      <c r="G2084" s="692"/>
      <c r="H2084" s="692"/>
      <c r="I2084" s="692"/>
      <c r="J2084" s="692"/>
      <c r="K2084" s="692"/>
      <c r="L2084" s="692"/>
      <c r="M2084" s="692"/>
      <c r="N2084" s="692"/>
      <c r="O2084" s="692"/>
      <c r="P2084" s="692"/>
      <c r="Q2084" s="692"/>
      <c r="R2084" s="692"/>
      <c r="S2084" s="692"/>
      <c r="T2084" s="692"/>
      <c r="U2084" s="692"/>
      <c r="V2084" s="692"/>
      <c r="W2084" s="692"/>
      <c r="X2084" s="692"/>
      <c r="Y2084" s="692"/>
      <c r="Z2084" s="692"/>
    </row>
    <row r="2085" spans="1:26" ht="25" customHeight="1">
      <c r="A2085" s="692"/>
      <c r="B2085" s="692"/>
      <c r="C2085" s="692"/>
      <c r="D2085" s="692"/>
      <c r="E2085" s="692"/>
      <c r="F2085" s="692"/>
      <c r="G2085" s="692"/>
      <c r="H2085" s="692"/>
      <c r="I2085" s="692"/>
      <c r="J2085" s="692"/>
      <c r="K2085" s="692"/>
      <c r="L2085" s="692"/>
      <c r="M2085" s="692"/>
      <c r="N2085" s="692"/>
      <c r="O2085" s="692"/>
      <c r="P2085" s="692"/>
      <c r="Q2085" s="692"/>
      <c r="R2085" s="692"/>
      <c r="S2085" s="692"/>
      <c r="T2085" s="692"/>
      <c r="U2085" s="692"/>
      <c r="V2085" s="692"/>
      <c r="W2085" s="692"/>
      <c r="X2085" s="692"/>
      <c r="Y2085" s="692"/>
      <c r="Z2085" s="692"/>
    </row>
    <row r="2086" spans="1:26" ht="25" customHeight="1">
      <c r="A2086" s="692"/>
      <c r="B2086" s="692"/>
      <c r="C2086" s="692"/>
      <c r="D2086" s="692"/>
      <c r="E2086" s="692"/>
      <c r="F2086" s="692"/>
      <c r="G2086" s="692"/>
      <c r="H2086" s="692"/>
      <c r="I2086" s="692"/>
      <c r="J2086" s="692"/>
      <c r="K2086" s="692"/>
      <c r="L2086" s="692"/>
      <c r="M2086" s="692"/>
      <c r="N2086" s="692"/>
      <c r="O2086" s="692"/>
      <c r="P2086" s="692"/>
      <c r="Q2086" s="692"/>
      <c r="R2086" s="692"/>
      <c r="S2086" s="692"/>
      <c r="T2086" s="692"/>
      <c r="U2086" s="692"/>
      <c r="V2086" s="692"/>
      <c r="W2086" s="692"/>
      <c r="X2086" s="692"/>
      <c r="Y2086" s="692"/>
      <c r="Z2086" s="692"/>
    </row>
    <row r="2087" spans="1:26" ht="25" customHeight="1">
      <c r="A2087" s="692"/>
      <c r="B2087" s="692"/>
      <c r="C2087" s="692"/>
      <c r="D2087" s="692"/>
      <c r="E2087" s="692"/>
      <c r="F2087" s="692"/>
      <c r="G2087" s="692"/>
      <c r="H2087" s="692"/>
      <c r="I2087" s="692"/>
      <c r="J2087" s="692"/>
      <c r="K2087" s="692"/>
      <c r="L2087" s="692"/>
      <c r="M2087" s="692"/>
      <c r="N2087" s="692"/>
      <c r="O2087" s="692"/>
      <c r="P2087" s="692"/>
      <c r="Q2087" s="692"/>
      <c r="R2087" s="692"/>
      <c r="S2087" s="692"/>
      <c r="T2087" s="692"/>
      <c r="U2087" s="692"/>
      <c r="V2087" s="692"/>
      <c r="W2087" s="692"/>
      <c r="X2087" s="692"/>
      <c r="Y2087" s="692"/>
      <c r="Z2087" s="692"/>
    </row>
    <row r="2088" spans="1:26" ht="25" customHeight="1">
      <c r="A2088" s="692"/>
      <c r="B2088" s="692"/>
      <c r="C2088" s="692"/>
      <c r="D2088" s="692"/>
      <c r="E2088" s="692"/>
      <c r="F2088" s="692"/>
      <c r="G2088" s="692"/>
      <c r="H2088" s="692"/>
      <c r="I2088" s="692"/>
      <c r="J2088" s="692"/>
      <c r="K2088" s="692"/>
      <c r="L2088" s="692"/>
      <c r="M2088" s="692"/>
      <c r="N2088" s="692"/>
      <c r="O2088" s="692"/>
      <c r="P2088" s="692"/>
      <c r="Q2088" s="692"/>
      <c r="R2088" s="692"/>
      <c r="S2088" s="692"/>
      <c r="T2088" s="692"/>
      <c r="U2088" s="692"/>
      <c r="V2088" s="692"/>
      <c r="W2088" s="692"/>
      <c r="X2088" s="692"/>
      <c r="Y2088" s="692"/>
      <c r="Z2088" s="692"/>
    </row>
    <row r="2089" spans="1:26" ht="25" customHeight="1">
      <c r="A2089" s="692"/>
      <c r="B2089" s="692"/>
      <c r="C2089" s="692"/>
      <c r="D2089" s="692"/>
      <c r="E2089" s="692"/>
      <c r="F2089" s="692"/>
      <c r="G2089" s="692"/>
      <c r="H2089" s="692"/>
      <c r="I2089" s="692"/>
      <c r="J2089" s="692"/>
      <c r="K2089" s="692"/>
      <c r="L2089" s="692"/>
      <c r="M2089" s="692"/>
      <c r="N2089" s="692"/>
      <c r="O2089" s="692"/>
      <c r="P2089" s="692"/>
      <c r="Q2089" s="692"/>
      <c r="R2089" s="692"/>
      <c r="S2089" s="692"/>
      <c r="T2089" s="692"/>
      <c r="U2089" s="692"/>
      <c r="V2089" s="692"/>
      <c r="W2089" s="692"/>
      <c r="X2089" s="692"/>
      <c r="Y2089" s="692"/>
      <c r="Z2089" s="692"/>
    </row>
    <row r="2090" spans="1:26" ht="25" customHeight="1">
      <c r="A2090" s="692"/>
      <c r="B2090" s="692"/>
      <c r="C2090" s="692"/>
      <c r="D2090" s="692"/>
      <c r="E2090" s="692"/>
      <c r="F2090" s="692"/>
      <c r="G2090" s="692"/>
      <c r="H2090" s="692"/>
      <c r="I2090" s="692"/>
      <c r="J2090" s="692"/>
      <c r="K2090" s="692"/>
      <c r="L2090" s="692"/>
      <c r="M2090" s="692"/>
      <c r="N2090" s="692"/>
      <c r="O2090" s="692"/>
      <c r="P2090" s="692"/>
      <c r="Q2090" s="692"/>
      <c r="R2090" s="692"/>
      <c r="S2090" s="692"/>
      <c r="T2090" s="692"/>
      <c r="U2090" s="692"/>
      <c r="V2090" s="692"/>
      <c r="W2090" s="692"/>
      <c r="X2090" s="692"/>
      <c r="Y2090" s="692"/>
      <c r="Z2090" s="692"/>
    </row>
    <row r="2091" spans="1:26" ht="25" customHeight="1">
      <c r="A2091" s="692"/>
      <c r="B2091" s="692"/>
      <c r="C2091" s="692"/>
      <c r="D2091" s="692"/>
      <c r="E2091" s="692"/>
      <c r="F2091" s="692"/>
      <c r="G2091" s="692"/>
      <c r="H2091" s="692"/>
      <c r="I2091" s="692"/>
      <c r="J2091" s="692"/>
      <c r="K2091" s="692"/>
      <c r="L2091" s="692"/>
      <c r="M2091" s="692"/>
      <c r="N2091" s="692"/>
      <c r="O2091" s="692"/>
      <c r="P2091" s="692"/>
      <c r="Q2091" s="692"/>
      <c r="R2091" s="692"/>
      <c r="S2091" s="692"/>
      <c r="T2091" s="692"/>
      <c r="U2091" s="692"/>
      <c r="V2091" s="692"/>
      <c r="W2091" s="692"/>
      <c r="X2091" s="692"/>
      <c r="Y2091" s="692"/>
      <c r="Z2091" s="692"/>
    </row>
    <row r="2092" spans="1:26" ht="25" customHeight="1">
      <c r="A2092" s="692"/>
      <c r="B2092" s="692"/>
      <c r="C2092" s="692"/>
      <c r="D2092" s="692"/>
      <c r="E2092" s="692"/>
      <c r="F2092" s="692"/>
      <c r="G2092" s="692"/>
      <c r="H2092" s="692"/>
      <c r="I2092" s="692"/>
      <c r="J2092" s="692"/>
      <c r="K2092" s="692"/>
      <c r="L2092" s="692"/>
      <c r="M2092" s="692"/>
      <c r="N2092" s="692"/>
      <c r="O2092" s="692"/>
      <c r="P2092" s="692"/>
      <c r="Q2092" s="692"/>
      <c r="R2092" s="692"/>
      <c r="S2092" s="692"/>
      <c r="T2092" s="692"/>
      <c r="U2092" s="692"/>
      <c r="V2092" s="692"/>
      <c r="W2092" s="692"/>
      <c r="X2092" s="692"/>
      <c r="Y2092" s="692"/>
      <c r="Z2092" s="692"/>
    </row>
    <row r="2093" spans="1:26" ht="25" customHeight="1">
      <c r="A2093" s="692"/>
      <c r="B2093" s="692"/>
      <c r="C2093" s="692"/>
      <c r="D2093" s="692"/>
      <c r="E2093" s="692"/>
      <c r="F2093" s="692"/>
      <c r="G2093" s="692"/>
      <c r="H2093" s="692"/>
      <c r="I2093" s="692"/>
      <c r="J2093" s="692"/>
      <c r="K2093" s="692"/>
      <c r="L2093" s="692"/>
      <c r="M2093" s="692"/>
      <c r="N2093" s="692"/>
      <c r="O2093" s="692"/>
      <c r="P2093" s="692"/>
      <c r="Q2093" s="692"/>
      <c r="R2093" s="692"/>
      <c r="S2093" s="692"/>
      <c r="T2093" s="692"/>
      <c r="U2093" s="692"/>
      <c r="V2093" s="692"/>
      <c r="W2093" s="692"/>
      <c r="X2093" s="692"/>
      <c r="Y2093" s="692"/>
      <c r="Z2093" s="692"/>
    </row>
    <row r="2094" spans="1:26" ht="25" customHeight="1">
      <c r="A2094" s="692"/>
      <c r="B2094" s="692"/>
      <c r="C2094" s="692"/>
      <c r="D2094" s="692"/>
      <c r="E2094" s="692"/>
      <c r="F2094" s="692"/>
      <c r="G2094" s="692"/>
      <c r="H2094" s="692"/>
      <c r="I2094" s="692"/>
      <c r="J2094" s="692"/>
      <c r="K2094" s="692"/>
      <c r="L2094" s="692"/>
      <c r="M2094" s="692"/>
      <c r="N2094" s="692"/>
      <c r="O2094" s="692"/>
      <c r="P2094" s="692"/>
      <c r="Q2094" s="692"/>
      <c r="R2094" s="692"/>
      <c r="S2094" s="692"/>
      <c r="T2094" s="692"/>
      <c r="U2094" s="692"/>
      <c r="V2094" s="692"/>
      <c r="W2094" s="692"/>
      <c r="X2094" s="692"/>
      <c r="Y2094" s="692"/>
      <c r="Z2094" s="692"/>
    </row>
    <row r="2095" spans="1:26" ht="25" customHeight="1">
      <c r="A2095" s="692"/>
      <c r="B2095" s="692"/>
      <c r="C2095" s="692"/>
      <c r="D2095" s="692"/>
      <c r="E2095" s="692"/>
      <c r="F2095" s="692"/>
      <c r="G2095" s="692"/>
      <c r="H2095" s="692"/>
      <c r="I2095" s="692"/>
      <c r="J2095" s="692"/>
      <c r="K2095" s="692"/>
      <c r="L2095" s="692"/>
      <c r="M2095" s="692"/>
      <c r="N2095" s="692"/>
      <c r="O2095" s="692"/>
      <c r="P2095" s="692"/>
      <c r="Q2095" s="692"/>
      <c r="R2095" s="692"/>
      <c r="S2095" s="692"/>
      <c r="T2095" s="692"/>
      <c r="U2095" s="692"/>
      <c r="V2095" s="692"/>
      <c r="W2095" s="692"/>
      <c r="X2095" s="692"/>
      <c r="Y2095" s="692"/>
      <c r="Z2095" s="692"/>
    </row>
    <row r="2096" spans="1:26" ht="25" customHeight="1">
      <c r="A2096" s="692"/>
      <c r="B2096" s="692"/>
      <c r="C2096" s="692"/>
      <c r="D2096" s="692"/>
      <c r="E2096" s="692"/>
      <c r="F2096" s="692"/>
      <c r="G2096" s="692"/>
      <c r="H2096" s="692"/>
      <c r="I2096" s="692"/>
      <c r="J2096" s="692"/>
      <c r="K2096" s="692"/>
      <c r="L2096" s="692"/>
      <c r="M2096" s="692"/>
      <c r="N2096" s="692"/>
      <c r="O2096" s="692"/>
      <c r="P2096" s="692"/>
      <c r="Q2096" s="692"/>
      <c r="R2096" s="692"/>
      <c r="S2096" s="692"/>
      <c r="T2096" s="692"/>
      <c r="U2096" s="692"/>
      <c r="V2096" s="692"/>
      <c r="W2096" s="692"/>
      <c r="X2096" s="692"/>
      <c r="Y2096" s="692"/>
      <c r="Z2096" s="692"/>
    </row>
    <row r="2097" spans="1:56" ht="25" customHeight="1">
      <c r="A2097" s="692"/>
      <c r="B2097" s="692"/>
      <c r="C2097" s="692"/>
      <c r="D2097" s="692"/>
      <c r="E2097" s="692"/>
      <c r="F2097" s="692"/>
      <c r="G2097" s="692"/>
      <c r="H2097" s="692"/>
      <c r="I2097" s="692"/>
      <c r="J2097" s="692"/>
      <c r="K2097" s="692"/>
      <c r="L2097" s="692"/>
      <c r="M2097" s="692"/>
      <c r="N2097" s="692"/>
      <c r="O2097" s="692"/>
      <c r="P2097" s="692"/>
      <c r="Q2097" s="692"/>
      <c r="R2097" s="692"/>
      <c r="S2097" s="692"/>
      <c r="T2097" s="692"/>
      <c r="U2097" s="692"/>
      <c r="V2097" s="692"/>
      <c r="W2097" s="692"/>
      <c r="X2097" s="692"/>
      <c r="Y2097" s="692"/>
      <c r="Z2097" s="692"/>
    </row>
    <row r="2098" spans="1:56" ht="25" customHeight="1">
      <c r="A2098" s="692"/>
      <c r="B2098" s="692"/>
      <c r="C2098" s="692"/>
      <c r="D2098" s="692"/>
      <c r="E2098" s="692"/>
      <c r="F2098" s="692"/>
      <c r="G2098" s="692"/>
      <c r="H2098" s="692"/>
      <c r="I2098" s="692"/>
      <c r="J2098" s="692"/>
      <c r="K2098" s="692"/>
      <c r="L2098" s="692"/>
      <c r="M2098" s="692"/>
      <c r="N2098" s="692"/>
      <c r="O2098" s="692"/>
      <c r="P2098" s="692"/>
      <c r="Q2098" s="692"/>
      <c r="R2098" s="692"/>
      <c r="S2098" s="692"/>
      <c r="T2098" s="692"/>
      <c r="U2098" s="692"/>
      <c r="V2098" s="692"/>
      <c r="W2098" s="692"/>
      <c r="X2098" s="692"/>
      <c r="Y2098" s="692"/>
      <c r="Z2098" s="692"/>
    </row>
    <row r="2099" spans="1:56" ht="25" customHeight="1">
      <c r="A2099" s="692"/>
      <c r="B2099" s="692"/>
      <c r="C2099" s="692"/>
      <c r="D2099" s="692"/>
      <c r="E2099" s="692"/>
      <c r="F2099" s="692"/>
      <c r="G2099" s="692"/>
      <c r="H2099" s="692"/>
      <c r="I2099" s="692"/>
      <c r="J2099" s="692"/>
      <c r="K2099" s="692"/>
      <c r="L2099" s="692"/>
      <c r="M2099" s="692"/>
      <c r="N2099" s="692"/>
      <c r="O2099" s="692"/>
      <c r="P2099" s="692"/>
      <c r="Q2099" s="692"/>
      <c r="R2099" s="692"/>
      <c r="S2099" s="692"/>
      <c r="T2099" s="692"/>
      <c r="U2099" s="692"/>
      <c r="V2099" s="692"/>
      <c r="W2099" s="692"/>
      <c r="X2099" s="692"/>
      <c r="Y2099" s="692"/>
      <c r="Z2099" s="692"/>
    </row>
    <row r="2100" spans="1:56" ht="25" customHeight="1">
      <c r="B2100" s="692"/>
      <c r="C2100" s="692"/>
      <c r="D2100" s="692"/>
      <c r="E2100" s="692"/>
      <c r="F2100" s="692"/>
      <c r="G2100" s="692"/>
      <c r="H2100" s="692"/>
      <c r="I2100" s="692"/>
      <c r="J2100" s="692"/>
      <c r="K2100" s="692"/>
      <c r="L2100" s="692"/>
      <c r="M2100" s="692"/>
      <c r="N2100" s="692"/>
      <c r="O2100" s="692"/>
      <c r="P2100" s="692"/>
      <c r="Q2100" s="692"/>
      <c r="R2100" s="692"/>
      <c r="S2100" s="692"/>
      <c r="T2100" s="692"/>
      <c r="U2100" s="692"/>
      <c r="V2100" s="692"/>
      <c r="W2100" s="692"/>
      <c r="X2100" s="692"/>
      <c r="Y2100" s="692"/>
      <c r="Z2100" s="692"/>
    </row>
    <row r="2101" spans="1:56" ht="25" customHeight="1">
      <c r="C2101" s="692"/>
      <c r="D2101" s="692"/>
      <c r="E2101" s="692"/>
      <c r="F2101" s="692"/>
      <c r="G2101" s="692"/>
      <c r="H2101" s="692"/>
      <c r="I2101" s="692"/>
      <c r="J2101" s="692"/>
      <c r="K2101" s="692"/>
      <c r="L2101" s="692"/>
      <c r="M2101" s="692"/>
      <c r="N2101" s="692"/>
      <c r="O2101" s="692"/>
      <c r="P2101" s="692"/>
      <c r="Q2101" s="692"/>
      <c r="R2101" s="692"/>
      <c r="S2101" s="692"/>
      <c r="T2101" s="692"/>
      <c r="U2101" s="692"/>
      <c r="V2101" s="692"/>
      <c r="W2101" s="692"/>
      <c r="X2101" s="692"/>
      <c r="Y2101" s="692"/>
      <c r="Z2101" s="692"/>
    </row>
    <row r="2102" spans="1:56" ht="25" customHeight="1">
      <c r="B2102" s="703"/>
      <c r="C2102" s="703"/>
      <c r="D2102" s="703"/>
      <c r="E2102" s="703"/>
      <c r="F2102" s="703"/>
      <c r="G2102" s="703"/>
      <c r="H2102" s="703"/>
      <c r="I2102" s="703"/>
      <c r="J2102" s="703"/>
      <c r="K2102" s="703"/>
      <c r="L2102" s="703"/>
      <c r="M2102" s="703"/>
      <c r="N2102" s="703"/>
      <c r="O2102" s="703"/>
      <c r="P2102" s="703"/>
      <c r="Q2102" s="703"/>
      <c r="R2102" s="703"/>
      <c r="S2102" s="703"/>
      <c r="T2102" s="703"/>
      <c r="U2102" s="703"/>
      <c r="V2102" s="703"/>
      <c r="W2102" s="703"/>
      <c r="X2102" s="703"/>
      <c r="Y2102" s="703"/>
      <c r="Z2102" s="703"/>
      <c r="AA2102" s="703"/>
      <c r="AB2102" s="703"/>
      <c r="AC2102" s="703"/>
      <c r="AD2102" s="703"/>
      <c r="AE2102" s="703"/>
      <c r="AG2102" s="692"/>
      <c r="AH2102" s="692"/>
      <c r="AI2102" s="692"/>
      <c r="AJ2102" s="692"/>
      <c r="AK2102" s="692"/>
      <c r="AL2102" s="692"/>
      <c r="AM2102" s="692"/>
      <c r="AN2102" s="692"/>
      <c r="AO2102" s="692"/>
      <c r="AP2102" s="692"/>
      <c r="AQ2102" s="692"/>
      <c r="AR2102" s="692"/>
      <c r="AS2102" s="692"/>
      <c r="AT2102" s="692"/>
      <c r="AU2102" s="692"/>
      <c r="AV2102" s="692"/>
      <c r="AW2102" s="692"/>
      <c r="AX2102" s="692"/>
      <c r="AY2102" s="692"/>
      <c r="AZ2102" s="692"/>
      <c r="BA2102" s="692"/>
      <c r="BB2102" s="692"/>
      <c r="BC2102" s="692"/>
      <c r="BD2102" s="692"/>
    </row>
    <row r="2103" spans="1:56" ht="25" customHeight="1">
      <c r="B2103" s="703"/>
      <c r="C2103" s="703"/>
      <c r="D2103" s="703"/>
      <c r="E2103" s="703"/>
      <c r="F2103" s="703"/>
      <c r="G2103" s="703"/>
      <c r="H2103" s="703"/>
      <c r="I2103" s="703"/>
      <c r="J2103" s="703"/>
      <c r="K2103" s="703"/>
      <c r="L2103" s="703"/>
      <c r="M2103" s="703"/>
      <c r="N2103" s="703"/>
      <c r="O2103" s="703"/>
      <c r="P2103" s="703"/>
      <c r="Q2103" s="703"/>
      <c r="R2103" s="703"/>
      <c r="S2103" s="703"/>
      <c r="T2103" s="703"/>
      <c r="U2103" s="703"/>
      <c r="V2103" s="703"/>
      <c r="W2103" s="703"/>
      <c r="X2103" s="703"/>
      <c r="Y2103" s="703"/>
      <c r="Z2103" s="703"/>
      <c r="AA2103" s="703"/>
      <c r="AB2103" s="703"/>
      <c r="AC2103" s="703"/>
      <c r="AD2103" s="703"/>
      <c r="AE2103" s="703"/>
      <c r="AG2103" s="692"/>
      <c r="AH2103" s="692"/>
      <c r="AI2103" s="692"/>
      <c r="AJ2103" s="692"/>
      <c r="AK2103" s="692"/>
      <c r="AL2103" s="692"/>
      <c r="AM2103" s="692"/>
      <c r="AN2103" s="692"/>
      <c r="AO2103" s="692"/>
      <c r="AP2103" s="692"/>
      <c r="AQ2103" s="692"/>
      <c r="AR2103" s="692"/>
      <c r="AS2103" s="692"/>
      <c r="AT2103" s="692"/>
      <c r="AU2103" s="692"/>
      <c r="AV2103" s="692"/>
      <c r="AW2103" s="692"/>
      <c r="AX2103" s="692"/>
      <c r="AY2103" s="692"/>
      <c r="AZ2103" s="692"/>
      <c r="BA2103" s="692"/>
      <c r="BB2103" s="692"/>
      <c r="BC2103" s="692"/>
      <c r="BD2103" s="692"/>
    </row>
    <row r="2104" spans="1:56" ht="25" customHeight="1">
      <c r="B2104" s="703"/>
      <c r="C2104" s="703"/>
      <c r="D2104" s="703"/>
      <c r="E2104" s="703"/>
      <c r="F2104" s="703"/>
      <c r="G2104" s="703"/>
      <c r="H2104" s="703"/>
      <c r="I2104" s="703"/>
      <c r="J2104" s="703"/>
      <c r="K2104" s="703"/>
      <c r="L2104" s="703"/>
      <c r="M2104" s="703"/>
      <c r="N2104" s="703"/>
      <c r="O2104" s="703"/>
      <c r="P2104" s="703"/>
      <c r="Q2104" s="703"/>
      <c r="R2104" s="703"/>
      <c r="S2104" s="703"/>
      <c r="T2104" s="703"/>
      <c r="U2104" s="703"/>
      <c r="V2104" s="703"/>
      <c r="W2104" s="703"/>
      <c r="X2104" s="703"/>
      <c r="Y2104" s="703"/>
      <c r="Z2104" s="703"/>
      <c r="AA2104" s="703"/>
      <c r="AB2104" s="703"/>
      <c r="AC2104" s="703"/>
      <c r="AD2104" s="703"/>
      <c r="AE2104" s="703"/>
      <c r="AG2104" s="692"/>
      <c r="AH2104" s="692"/>
      <c r="AI2104" s="692"/>
      <c r="AJ2104" s="692"/>
      <c r="AK2104" s="692"/>
      <c r="AL2104" s="692"/>
      <c r="AM2104" s="692"/>
      <c r="AN2104" s="692"/>
      <c r="AO2104" s="692"/>
      <c r="AP2104" s="692"/>
      <c r="AQ2104" s="692"/>
      <c r="AR2104" s="692"/>
      <c r="AS2104" s="692"/>
      <c r="AT2104" s="692"/>
      <c r="AU2104" s="692"/>
      <c r="AV2104" s="692"/>
      <c r="AW2104" s="692"/>
      <c r="AX2104" s="692"/>
      <c r="AY2104" s="692"/>
      <c r="AZ2104" s="692"/>
      <c r="BA2104" s="692"/>
      <c r="BB2104" s="692"/>
      <c r="BC2104" s="692"/>
      <c r="BD2104" s="692"/>
    </row>
    <row r="2105" spans="1:56" ht="25" customHeight="1">
      <c r="B2105" s="703"/>
      <c r="C2105" s="703"/>
      <c r="D2105" s="703"/>
      <c r="E2105" s="703"/>
      <c r="F2105" s="703"/>
      <c r="G2105" s="703"/>
      <c r="H2105" s="703"/>
      <c r="I2105" s="703"/>
      <c r="J2105" s="703"/>
      <c r="K2105" s="703"/>
      <c r="L2105" s="703"/>
      <c r="M2105" s="703"/>
      <c r="N2105" s="703"/>
      <c r="O2105" s="703"/>
      <c r="P2105" s="703"/>
      <c r="Q2105" s="703"/>
      <c r="R2105" s="703"/>
      <c r="S2105" s="703"/>
      <c r="T2105" s="703"/>
      <c r="U2105" s="703"/>
      <c r="V2105" s="703"/>
      <c r="W2105" s="703"/>
      <c r="X2105" s="703"/>
      <c r="Y2105" s="703"/>
      <c r="Z2105" s="703"/>
      <c r="AA2105" s="703"/>
      <c r="AB2105" s="703"/>
      <c r="AC2105" s="703"/>
      <c r="AD2105" s="703"/>
      <c r="AE2105" s="703"/>
      <c r="AG2105" s="692"/>
      <c r="AH2105" s="692"/>
      <c r="AI2105" s="692"/>
      <c r="AJ2105" s="692"/>
      <c r="AK2105" s="692"/>
      <c r="AL2105" s="692"/>
      <c r="AM2105" s="692"/>
      <c r="AN2105" s="692"/>
      <c r="AO2105" s="692"/>
      <c r="AP2105" s="692"/>
      <c r="AQ2105" s="692"/>
      <c r="AR2105" s="692"/>
      <c r="AS2105" s="692"/>
      <c r="AT2105" s="692"/>
      <c r="AU2105" s="692"/>
      <c r="AV2105" s="692"/>
      <c r="AW2105" s="692"/>
      <c r="AX2105" s="692"/>
      <c r="AY2105" s="692"/>
      <c r="AZ2105" s="692"/>
      <c r="BA2105" s="692"/>
      <c r="BB2105" s="692"/>
      <c r="BC2105" s="692"/>
      <c r="BD2105" s="692"/>
    </row>
    <row r="2106" spans="1:56" ht="25" customHeight="1">
      <c r="B2106" s="703"/>
      <c r="C2106" s="703"/>
      <c r="D2106" s="703"/>
      <c r="E2106" s="703"/>
      <c r="F2106" s="703"/>
      <c r="G2106" s="703"/>
      <c r="H2106" s="703"/>
      <c r="I2106" s="703"/>
      <c r="J2106" s="703"/>
      <c r="K2106" s="703"/>
      <c r="L2106" s="703"/>
      <c r="M2106" s="703"/>
      <c r="N2106" s="703"/>
      <c r="O2106" s="703"/>
      <c r="P2106" s="703"/>
      <c r="Q2106" s="703"/>
      <c r="R2106" s="703"/>
      <c r="S2106" s="703"/>
      <c r="T2106" s="703"/>
      <c r="U2106" s="703"/>
      <c r="V2106" s="703"/>
      <c r="W2106" s="703"/>
      <c r="X2106" s="703"/>
      <c r="Y2106" s="703"/>
      <c r="Z2106" s="703"/>
      <c r="AA2106" s="703"/>
      <c r="AB2106" s="703"/>
      <c r="AC2106" s="703"/>
      <c r="AD2106" s="703"/>
      <c r="AE2106" s="703"/>
      <c r="AG2106" s="692"/>
      <c r="AH2106" s="692"/>
      <c r="AI2106" s="692"/>
      <c r="AJ2106" s="692"/>
      <c r="AK2106" s="692"/>
      <c r="AL2106" s="692"/>
      <c r="AM2106" s="692"/>
      <c r="AN2106" s="692"/>
      <c r="AO2106" s="692"/>
      <c r="AP2106" s="692"/>
      <c r="AQ2106" s="692"/>
      <c r="AR2106" s="692"/>
      <c r="AS2106" s="692"/>
      <c r="AT2106" s="692"/>
      <c r="AU2106" s="692"/>
      <c r="AV2106" s="692"/>
      <c r="AW2106" s="692"/>
      <c r="AX2106" s="692"/>
      <c r="AY2106" s="692"/>
      <c r="AZ2106" s="692"/>
      <c r="BA2106" s="692"/>
      <c r="BB2106" s="692"/>
      <c r="BC2106" s="692"/>
      <c r="BD2106" s="692"/>
    </row>
    <row r="2107" spans="1:56" ht="25" customHeight="1">
      <c r="B2107" s="703"/>
      <c r="C2107" s="703"/>
      <c r="D2107" s="703"/>
      <c r="E2107" s="703"/>
      <c r="F2107" s="703"/>
      <c r="G2107" s="703"/>
      <c r="H2107" s="703"/>
      <c r="I2107" s="703"/>
      <c r="J2107" s="703"/>
      <c r="K2107" s="703"/>
      <c r="L2107" s="703"/>
      <c r="M2107" s="703"/>
      <c r="N2107" s="703"/>
      <c r="O2107" s="703"/>
      <c r="P2107" s="703"/>
      <c r="Q2107" s="703"/>
      <c r="R2107" s="703"/>
      <c r="S2107" s="703"/>
      <c r="T2107" s="703"/>
      <c r="U2107" s="703"/>
      <c r="V2107" s="703"/>
      <c r="W2107" s="703"/>
      <c r="X2107" s="703"/>
      <c r="Y2107" s="703"/>
      <c r="Z2107" s="703"/>
      <c r="AA2107" s="703"/>
      <c r="AB2107" s="703"/>
      <c r="AC2107" s="703"/>
      <c r="AD2107" s="703"/>
      <c r="AE2107" s="703"/>
      <c r="AG2107" s="692"/>
      <c r="AH2107" s="692"/>
      <c r="AI2107" s="692"/>
      <c r="AJ2107" s="692"/>
      <c r="AK2107" s="692"/>
      <c r="AL2107" s="692"/>
      <c r="AM2107" s="692"/>
      <c r="AN2107" s="692"/>
      <c r="AO2107" s="692"/>
      <c r="AP2107" s="692"/>
      <c r="AQ2107" s="692"/>
      <c r="AR2107" s="692"/>
      <c r="AS2107" s="692"/>
      <c r="AT2107" s="692"/>
      <c r="AU2107" s="692"/>
      <c r="AV2107" s="692"/>
      <c r="AW2107" s="692"/>
      <c r="AX2107" s="692"/>
      <c r="AY2107" s="692"/>
      <c r="AZ2107" s="692"/>
      <c r="BA2107" s="692"/>
      <c r="BB2107" s="692"/>
      <c r="BC2107" s="692"/>
      <c r="BD2107" s="692"/>
    </row>
    <row r="2108" spans="1:56" ht="25" customHeight="1">
      <c r="B2108" s="703"/>
      <c r="C2108" s="703"/>
      <c r="D2108" s="703"/>
      <c r="E2108" s="703"/>
      <c r="F2108" s="703"/>
      <c r="G2108" s="703"/>
      <c r="H2108" s="703"/>
      <c r="I2108" s="703"/>
      <c r="J2108" s="703"/>
      <c r="K2108" s="703"/>
      <c r="L2108" s="703"/>
      <c r="M2108" s="703"/>
      <c r="N2108" s="703"/>
      <c r="O2108" s="703"/>
      <c r="P2108" s="703"/>
      <c r="Q2108" s="703"/>
      <c r="R2108" s="703"/>
      <c r="S2108" s="703"/>
      <c r="T2108" s="703"/>
      <c r="U2108" s="703"/>
      <c r="V2108" s="703"/>
      <c r="W2108" s="703"/>
      <c r="X2108" s="703"/>
      <c r="Y2108" s="703"/>
      <c r="Z2108" s="703"/>
      <c r="AA2108" s="703"/>
      <c r="AB2108" s="703"/>
      <c r="AC2108" s="703"/>
      <c r="AD2108" s="703"/>
      <c r="AE2108" s="703"/>
      <c r="AG2108" s="692"/>
      <c r="AH2108" s="692"/>
      <c r="AI2108" s="692"/>
      <c r="AJ2108" s="692"/>
      <c r="AK2108" s="692"/>
      <c r="AL2108" s="692"/>
      <c r="AM2108" s="692"/>
      <c r="AN2108" s="692"/>
      <c r="AO2108" s="692"/>
      <c r="AP2108" s="692"/>
      <c r="AQ2108" s="692"/>
      <c r="AR2108" s="692"/>
      <c r="AS2108" s="692"/>
      <c r="AT2108" s="692"/>
      <c r="AU2108" s="692"/>
      <c r="AV2108" s="692"/>
      <c r="AW2108" s="692"/>
      <c r="AX2108" s="692"/>
      <c r="AY2108" s="692"/>
      <c r="AZ2108" s="692"/>
      <c r="BA2108" s="692"/>
      <c r="BB2108" s="692"/>
      <c r="BC2108" s="692"/>
      <c r="BD2108" s="692"/>
    </row>
    <row r="2109" spans="1:56" ht="25" customHeight="1">
      <c r="B2109" s="703"/>
      <c r="C2109" s="703"/>
      <c r="D2109" s="703"/>
      <c r="E2109" s="703"/>
      <c r="F2109" s="703"/>
      <c r="G2109" s="703"/>
      <c r="H2109" s="703"/>
      <c r="I2109" s="703"/>
      <c r="J2109" s="703"/>
      <c r="K2109" s="703"/>
      <c r="L2109" s="703"/>
      <c r="M2109" s="703"/>
      <c r="N2109" s="703"/>
      <c r="O2109" s="703"/>
      <c r="P2109" s="703"/>
      <c r="Q2109" s="703"/>
      <c r="R2109" s="703"/>
      <c r="S2109" s="703"/>
      <c r="T2109" s="703"/>
      <c r="U2109" s="703"/>
      <c r="V2109" s="703"/>
      <c r="W2109" s="703"/>
      <c r="X2109" s="703"/>
      <c r="Y2109" s="703"/>
      <c r="Z2109" s="703"/>
      <c r="AA2109" s="703"/>
      <c r="AB2109" s="703"/>
      <c r="AC2109" s="703"/>
      <c r="AD2109" s="703"/>
      <c r="AE2109" s="703"/>
      <c r="AG2109" s="692"/>
      <c r="AH2109" s="692"/>
      <c r="AI2109" s="692"/>
      <c r="AJ2109" s="692"/>
      <c r="AK2109" s="692"/>
      <c r="AL2109" s="692"/>
      <c r="AM2109" s="692"/>
      <c r="AN2109" s="692"/>
      <c r="AO2109" s="692"/>
      <c r="AP2109" s="692"/>
      <c r="AQ2109" s="692"/>
      <c r="AR2109" s="692"/>
      <c r="AS2109" s="692"/>
      <c r="AT2109" s="692"/>
      <c r="AU2109" s="692"/>
      <c r="AV2109" s="692"/>
      <c r="AW2109" s="692"/>
      <c r="AX2109" s="692"/>
      <c r="AY2109" s="692"/>
      <c r="AZ2109" s="692"/>
      <c r="BA2109" s="692"/>
      <c r="BB2109" s="692"/>
      <c r="BC2109" s="692"/>
      <c r="BD2109" s="692"/>
    </row>
    <row r="2110" spans="1:56" ht="25" customHeight="1">
      <c r="B2110" s="703"/>
      <c r="C2110" s="703"/>
      <c r="D2110" s="703"/>
      <c r="E2110" s="703"/>
      <c r="F2110" s="703"/>
      <c r="G2110" s="703"/>
      <c r="H2110" s="703"/>
      <c r="I2110" s="703"/>
      <c r="J2110" s="703"/>
      <c r="K2110" s="703"/>
      <c r="L2110" s="703"/>
      <c r="M2110" s="703"/>
      <c r="N2110" s="703"/>
      <c r="O2110" s="703"/>
      <c r="P2110" s="703"/>
      <c r="Q2110" s="703"/>
      <c r="R2110" s="703"/>
      <c r="S2110" s="703"/>
      <c r="T2110" s="703"/>
      <c r="U2110" s="703"/>
      <c r="V2110" s="703"/>
      <c r="W2110" s="703"/>
      <c r="X2110" s="703"/>
      <c r="Y2110" s="703"/>
      <c r="Z2110" s="703"/>
      <c r="AA2110" s="703"/>
      <c r="AB2110" s="703"/>
      <c r="AC2110" s="703"/>
      <c r="AD2110" s="703"/>
      <c r="AE2110" s="703"/>
      <c r="AG2110" s="692"/>
      <c r="AH2110" s="692"/>
      <c r="AI2110" s="692"/>
      <c r="AJ2110" s="692"/>
      <c r="AK2110" s="692"/>
      <c r="AL2110" s="692"/>
      <c r="AM2110" s="692"/>
      <c r="AN2110" s="692"/>
      <c r="AO2110" s="692"/>
      <c r="AP2110" s="692"/>
      <c r="AQ2110" s="692"/>
      <c r="AR2110" s="692"/>
      <c r="AS2110" s="692"/>
      <c r="AT2110" s="692"/>
      <c r="AU2110" s="692"/>
      <c r="AV2110" s="692"/>
      <c r="AW2110" s="692"/>
      <c r="AX2110" s="692"/>
      <c r="AY2110" s="692"/>
      <c r="AZ2110" s="692"/>
      <c r="BA2110" s="692"/>
      <c r="BB2110" s="692"/>
      <c r="BC2110" s="692"/>
      <c r="BD2110" s="692"/>
    </row>
    <row r="2111" spans="1:56" ht="25" customHeight="1">
      <c r="B2111" s="703"/>
      <c r="C2111" s="703"/>
      <c r="D2111" s="703"/>
      <c r="E2111" s="703"/>
      <c r="F2111" s="703"/>
      <c r="G2111" s="703"/>
      <c r="H2111" s="703"/>
      <c r="I2111" s="703"/>
      <c r="J2111" s="703"/>
      <c r="K2111" s="703"/>
      <c r="L2111" s="703"/>
      <c r="M2111" s="703"/>
      <c r="N2111" s="703"/>
      <c r="O2111" s="703"/>
      <c r="P2111" s="703"/>
      <c r="Q2111" s="703"/>
      <c r="R2111" s="703"/>
      <c r="S2111" s="703"/>
      <c r="T2111" s="703"/>
      <c r="U2111" s="703"/>
      <c r="V2111" s="703"/>
      <c r="W2111" s="703"/>
      <c r="X2111" s="703"/>
      <c r="Y2111" s="703"/>
      <c r="Z2111" s="703"/>
      <c r="AA2111" s="703"/>
      <c r="AB2111" s="703"/>
      <c r="AC2111" s="703"/>
      <c r="AD2111" s="703"/>
      <c r="AE2111" s="703"/>
      <c r="AG2111" s="692"/>
      <c r="AH2111" s="692"/>
      <c r="AI2111" s="692"/>
      <c r="AJ2111" s="692"/>
      <c r="AK2111" s="692"/>
      <c r="AL2111" s="692"/>
      <c r="AM2111" s="692"/>
      <c r="AN2111" s="692"/>
      <c r="AO2111" s="692"/>
      <c r="AP2111" s="692"/>
      <c r="AQ2111" s="692"/>
      <c r="AR2111" s="692"/>
      <c r="AS2111" s="692"/>
      <c r="AT2111" s="692"/>
      <c r="AU2111" s="692"/>
      <c r="AV2111" s="692"/>
      <c r="AW2111" s="692"/>
      <c r="AX2111" s="692"/>
      <c r="AY2111" s="692"/>
      <c r="AZ2111" s="692"/>
      <c r="BA2111" s="692"/>
      <c r="BB2111" s="692"/>
      <c r="BC2111" s="692"/>
      <c r="BD2111" s="692"/>
    </row>
    <row r="2112" spans="1:56" ht="25" customHeight="1">
      <c r="B2112" s="703"/>
      <c r="C2112" s="703"/>
      <c r="D2112" s="703"/>
      <c r="E2112" s="703"/>
      <c r="F2112" s="703"/>
      <c r="G2112" s="703"/>
      <c r="H2112" s="703"/>
      <c r="I2112" s="703"/>
      <c r="J2112" s="703"/>
      <c r="K2112" s="703"/>
      <c r="L2112" s="703"/>
      <c r="M2112" s="703"/>
      <c r="N2112" s="703"/>
      <c r="O2112" s="703"/>
      <c r="P2112" s="703"/>
      <c r="Q2112" s="703"/>
      <c r="R2112" s="703"/>
      <c r="S2112" s="703"/>
      <c r="T2112" s="703"/>
      <c r="U2112" s="703"/>
      <c r="V2112" s="703"/>
      <c r="W2112" s="703"/>
      <c r="X2112" s="703"/>
      <c r="Y2112" s="703"/>
      <c r="Z2112" s="703"/>
      <c r="AA2112" s="703"/>
      <c r="AB2112" s="703"/>
      <c r="AC2112" s="703"/>
      <c r="AD2112" s="703"/>
      <c r="AE2112" s="703"/>
      <c r="AG2112" s="692"/>
      <c r="AH2112" s="692"/>
      <c r="AI2112" s="692"/>
      <c r="AJ2112" s="692"/>
      <c r="AK2112" s="692"/>
      <c r="AL2112" s="692"/>
      <c r="AM2112" s="692"/>
      <c r="AN2112" s="692"/>
      <c r="AO2112" s="692"/>
      <c r="AP2112" s="692"/>
      <c r="AQ2112" s="692"/>
      <c r="AR2112" s="692"/>
      <c r="AS2112" s="692"/>
      <c r="AT2112" s="692"/>
      <c r="AU2112" s="692"/>
      <c r="AV2112" s="692"/>
      <c r="AW2112" s="692"/>
      <c r="AX2112" s="692"/>
      <c r="AY2112" s="692"/>
      <c r="AZ2112" s="692"/>
      <c r="BA2112" s="692"/>
      <c r="BB2112" s="692"/>
      <c r="BC2112" s="692"/>
      <c r="BD2112" s="692"/>
    </row>
    <row r="2113" spans="2:56" ht="25" customHeight="1">
      <c r="B2113" s="703"/>
      <c r="C2113" s="703"/>
      <c r="D2113" s="703"/>
      <c r="E2113" s="703"/>
      <c r="F2113" s="703"/>
      <c r="G2113" s="703"/>
      <c r="H2113" s="703"/>
      <c r="I2113" s="703"/>
      <c r="J2113" s="703"/>
      <c r="K2113" s="703"/>
      <c r="L2113" s="703"/>
      <c r="M2113" s="703"/>
      <c r="N2113" s="703"/>
      <c r="O2113" s="703"/>
      <c r="P2113" s="703"/>
      <c r="Q2113" s="703"/>
      <c r="R2113" s="703"/>
      <c r="S2113" s="703"/>
      <c r="T2113" s="703"/>
      <c r="U2113" s="703"/>
      <c r="V2113" s="703"/>
      <c r="W2113" s="703"/>
      <c r="X2113" s="703"/>
      <c r="Y2113" s="703"/>
      <c r="Z2113" s="703"/>
      <c r="AA2113" s="703"/>
      <c r="AB2113" s="703"/>
      <c r="AC2113" s="703"/>
      <c r="AD2113" s="703"/>
      <c r="AE2113" s="703"/>
      <c r="AG2113" s="692"/>
      <c r="AH2113" s="692"/>
      <c r="AI2113" s="692"/>
      <c r="AJ2113" s="692"/>
      <c r="AK2113" s="692"/>
      <c r="AL2113" s="692"/>
      <c r="AM2113" s="692"/>
      <c r="AN2113" s="692"/>
      <c r="AO2113" s="692"/>
      <c r="AP2113" s="692"/>
      <c r="AQ2113" s="692"/>
      <c r="AR2113" s="692"/>
      <c r="AS2113" s="692"/>
      <c r="AT2113" s="692"/>
      <c r="AU2113" s="692"/>
      <c r="AV2113" s="692"/>
      <c r="AW2113" s="692"/>
      <c r="AX2113" s="692"/>
      <c r="AY2113" s="692"/>
      <c r="AZ2113" s="692"/>
      <c r="BA2113" s="692"/>
      <c r="BB2113" s="692"/>
      <c r="BC2113" s="692"/>
      <c r="BD2113" s="692"/>
    </row>
    <row r="2114" spans="2:56" ht="25" customHeight="1">
      <c r="B2114" s="703"/>
      <c r="C2114" s="703"/>
      <c r="D2114" s="703"/>
      <c r="E2114" s="703"/>
      <c r="F2114" s="703"/>
      <c r="G2114" s="703"/>
      <c r="H2114" s="703"/>
      <c r="I2114" s="703"/>
      <c r="J2114" s="703"/>
      <c r="K2114" s="703"/>
      <c r="L2114" s="703"/>
      <c r="M2114" s="703"/>
      <c r="N2114" s="703"/>
      <c r="O2114" s="703"/>
      <c r="P2114" s="703"/>
      <c r="Q2114" s="703"/>
      <c r="R2114" s="703"/>
      <c r="S2114" s="703"/>
      <c r="T2114" s="703"/>
      <c r="U2114" s="703"/>
      <c r="V2114" s="703"/>
      <c r="W2114" s="703"/>
      <c r="X2114" s="703"/>
      <c r="Y2114" s="703"/>
      <c r="Z2114" s="703"/>
      <c r="AA2114" s="703"/>
      <c r="AB2114" s="703"/>
      <c r="AC2114" s="703"/>
      <c r="AD2114" s="703"/>
      <c r="AE2114" s="703"/>
      <c r="AG2114" s="692"/>
      <c r="AH2114" s="692"/>
      <c r="AI2114" s="692"/>
      <c r="AJ2114" s="692"/>
      <c r="AK2114" s="692"/>
      <c r="AL2114" s="692"/>
      <c r="AM2114" s="692"/>
      <c r="AN2114" s="692"/>
      <c r="AO2114" s="692"/>
      <c r="AP2114" s="692"/>
      <c r="AQ2114" s="692"/>
      <c r="AR2114" s="692"/>
      <c r="AS2114" s="692"/>
      <c r="AT2114" s="692"/>
      <c r="AU2114" s="692"/>
      <c r="AV2114" s="692"/>
      <c r="AW2114" s="692"/>
      <c r="AX2114" s="692"/>
      <c r="AY2114" s="692"/>
      <c r="AZ2114" s="692"/>
      <c r="BA2114" s="692"/>
      <c r="BB2114" s="692"/>
      <c r="BC2114" s="692"/>
      <c r="BD2114" s="692"/>
    </row>
    <row r="2115" spans="2:56" ht="25" customHeight="1">
      <c r="B2115" s="703"/>
      <c r="C2115" s="703"/>
      <c r="D2115" s="703"/>
      <c r="E2115" s="703"/>
      <c r="F2115" s="703"/>
      <c r="G2115" s="703"/>
      <c r="H2115" s="703"/>
      <c r="I2115" s="703"/>
      <c r="J2115" s="703"/>
      <c r="K2115" s="703"/>
      <c r="L2115" s="703"/>
      <c r="M2115" s="703"/>
      <c r="N2115" s="703"/>
      <c r="O2115" s="703"/>
      <c r="P2115" s="703"/>
      <c r="Q2115" s="703"/>
      <c r="R2115" s="703"/>
      <c r="S2115" s="703"/>
      <c r="T2115" s="703"/>
      <c r="U2115" s="703"/>
      <c r="V2115" s="703"/>
      <c r="W2115" s="703"/>
      <c r="X2115" s="703"/>
      <c r="Y2115" s="703"/>
      <c r="Z2115" s="703"/>
      <c r="AA2115" s="703"/>
      <c r="AB2115" s="703"/>
      <c r="AC2115" s="703"/>
      <c r="AD2115" s="703"/>
      <c r="AE2115" s="703"/>
      <c r="AG2115" s="692"/>
      <c r="AH2115" s="692"/>
      <c r="AI2115" s="692"/>
      <c r="AJ2115" s="692"/>
      <c r="AK2115" s="692"/>
      <c r="AL2115" s="692"/>
      <c r="AM2115" s="692"/>
      <c r="AN2115" s="692"/>
      <c r="AO2115" s="692"/>
      <c r="AP2115" s="692"/>
      <c r="AQ2115" s="692"/>
      <c r="AR2115" s="692"/>
      <c r="AS2115" s="692"/>
      <c r="AT2115" s="692"/>
      <c r="AU2115" s="692"/>
      <c r="AV2115" s="692"/>
      <c r="AW2115" s="692"/>
      <c r="AX2115" s="692"/>
      <c r="AY2115" s="692"/>
      <c r="AZ2115" s="692"/>
      <c r="BA2115" s="692"/>
      <c r="BB2115" s="692"/>
      <c r="BC2115" s="692"/>
      <c r="BD2115" s="692"/>
    </row>
    <row r="2116" spans="2:56" ht="25" customHeight="1">
      <c r="B2116" s="703"/>
      <c r="C2116" s="703"/>
      <c r="D2116" s="703"/>
      <c r="E2116" s="703"/>
      <c r="F2116" s="703"/>
      <c r="G2116" s="703"/>
      <c r="H2116" s="703"/>
      <c r="I2116" s="703"/>
      <c r="J2116" s="703"/>
      <c r="K2116" s="703"/>
      <c r="L2116" s="703"/>
      <c r="M2116" s="703"/>
      <c r="N2116" s="703"/>
      <c r="O2116" s="703"/>
      <c r="P2116" s="703"/>
      <c r="Q2116" s="703"/>
      <c r="R2116" s="703"/>
      <c r="S2116" s="703"/>
      <c r="T2116" s="703"/>
      <c r="U2116" s="703"/>
      <c r="V2116" s="703"/>
      <c r="W2116" s="703"/>
      <c r="X2116" s="703"/>
      <c r="Y2116" s="703"/>
      <c r="Z2116" s="703"/>
      <c r="AA2116" s="703"/>
      <c r="AB2116" s="703"/>
      <c r="AC2116" s="703"/>
      <c r="AD2116" s="703"/>
      <c r="AE2116" s="703"/>
      <c r="AG2116" s="692"/>
      <c r="AH2116" s="692"/>
      <c r="AI2116" s="692"/>
      <c r="AJ2116" s="692"/>
      <c r="AK2116" s="692"/>
      <c r="AL2116" s="692"/>
      <c r="AM2116" s="692"/>
      <c r="AN2116" s="692"/>
      <c r="AO2116" s="692"/>
      <c r="AP2116" s="692"/>
      <c r="AQ2116" s="692"/>
      <c r="AR2116" s="692"/>
      <c r="AS2116" s="692"/>
      <c r="AT2116" s="692"/>
      <c r="AU2116" s="692"/>
      <c r="AV2116" s="692"/>
      <c r="AW2116" s="692"/>
      <c r="AX2116" s="692"/>
      <c r="AY2116" s="692"/>
      <c r="AZ2116" s="692"/>
      <c r="BA2116" s="692"/>
      <c r="BB2116" s="692"/>
      <c r="BC2116" s="692"/>
      <c r="BD2116" s="692"/>
    </row>
    <row r="2117" spans="2:56" ht="25" customHeight="1">
      <c r="B2117" s="703"/>
      <c r="C2117" s="703"/>
      <c r="D2117" s="703"/>
      <c r="E2117" s="703"/>
      <c r="F2117" s="703"/>
      <c r="G2117" s="703"/>
      <c r="H2117" s="703"/>
      <c r="I2117" s="703"/>
      <c r="J2117" s="703"/>
      <c r="K2117" s="703"/>
      <c r="L2117" s="703"/>
      <c r="M2117" s="703"/>
      <c r="N2117" s="703"/>
      <c r="O2117" s="703"/>
      <c r="P2117" s="703"/>
      <c r="Q2117" s="703"/>
      <c r="R2117" s="703"/>
      <c r="S2117" s="703"/>
      <c r="T2117" s="703"/>
      <c r="U2117" s="703"/>
      <c r="V2117" s="703"/>
      <c r="W2117" s="703"/>
      <c r="X2117" s="703"/>
      <c r="Y2117" s="703"/>
      <c r="Z2117" s="703"/>
      <c r="AA2117" s="703"/>
      <c r="AB2117" s="703"/>
      <c r="AC2117" s="703"/>
      <c r="AD2117" s="703"/>
      <c r="AE2117" s="703"/>
      <c r="AG2117" s="692"/>
      <c r="AH2117" s="692"/>
      <c r="AI2117" s="692"/>
      <c r="AJ2117" s="692"/>
      <c r="AK2117" s="692"/>
      <c r="AL2117" s="692"/>
      <c r="AM2117" s="692"/>
      <c r="AN2117" s="692"/>
      <c r="AO2117" s="692"/>
      <c r="AP2117" s="692"/>
      <c r="AQ2117" s="692"/>
      <c r="AR2117" s="692"/>
      <c r="AS2117" s="692"/>
      <c r="AT2117" s="692"/>
      <c r="AU2117" s="692"/>
      <c r="AV2117" s="692"/>
      <c r="AW2117" s="692"/>
      <c r="AX2117" s="692"/>
      <c r="AY2117" s="692"/>
      <c r="AZ2117" s="692"/>
      <c r="BA2117" s="692"/>
      <c r="BB2117" s="692"/>
      <c r="BC2117" s="692"/>
      <c r="BD2117" s="692"/>
    </row>
    <row r="2118" spans="2:56" ht="25" customHeight="1">
      <c r="B2118" s="703"/>
      <c r="C2118" s="703"/>
      <c r="D2118" s="703"/>
      <c r="E2118" s="703"/>
      <c r="F2118" s="703"/>
      <c r="G2118" s="703"/>
      <c r="H2118" s="703"/>
      <c r="I2118" s="703"/>
      <c r="J2118" s="703"/>
      <c r="K2118" s="703"/>
      <c r="L2118" s="703"/>
      <c r="M2118" s="703"/>
      <c r="N2118" s="703"/>
      <c r="O2118" s="703"/>
      <c r="P2118" s="703"/>
      <c r="Q2118" s="703"/>
      <c r="R2118" s="703"/>
      <c r="S2118" s="703"/>
      <c r="T2118" s="703"/>
      <c r="U2118" s="703"/>
      <c r="V2118" s="703"/>
      <c r="W2118" s="703"/>
      <c r="X2118" s="703"/>
      <c r="Y2118" s="703"/>
      <c r="Z2118" s="703"/>
      <c r="AA2118" s="703"/>
      <c r="AB2118" s="703"/>
      <c r="AC2118" s="703"/>
      <c r="AD2118" s="703"/>
      <c r="AE2118" s="703"/>
      <c r="AG2118" s="692"/>
      <c r="AH2118" s="692"/>
      <c r="AI2118" s="692"/>
      <c r="AJ2118" s="692"/>
      <c r="AK2118" s="692"/>
      <c r="AL2118" s="692"/>
      <c r="AM2118" s="692"/>
      <c r="AN2118" s="692"/>
      <c r="AO2118" s="692"/>
      <c r="AP2118" s="692"/>
      <c r="AQ2118" s="692"/>
      <c r="AR2118" s="692"/>
      <c r="AS2118" s="692"/>
      <c r="AT2118" s="692"/>
      <c r="AU2118" s="692"/>
      <c r="AV2118" s="692"/>
      <c r="AW2118" s="692"/>
      <c r="AX2118" s="692"/>
      <c r="AY2118" s="692"/>
      <c r="AZ2118" s="692"/>
      <c r="BA2118" s="692"/>
      <c r="BB2118" s="692"/>
      <c r="BC2118" s="692"/>
      <c r="BD2118" s="692"/>
    </row>
    <row r="2119" spans="2:56" ht="25" customHeight="1">
      <c r="B2119" s="703"/>
      <c r="C2119" s="703"/>
      <c r="D2119" s="703"/>
      <c r="E2119" s="703"/>
      <c r="F2119" s="703"/>
      <c r="G2119" s="703"/>
      <c r="H2119" s="703"/>
      <c r="I2119" s="703"/>
      <c r="J2119" s="703"/>
      <c r="K2119" s="703"/>
      <c r="L2119" s="703"/>
      <c r="M2119" s="703"/>
      <c r="N2119" s="703"/>
      <c r="O2119" s="703"/>
      <c r="P2119" s="703"/>
      <c r="Q2119" s="703"/>
      <c r="R2119" s="703"/>
      <c r="S2119" s="703"/>
      <c r="T2119" s="703"/>
      <c r="U2119" s="703"/>
      <c r="V2119" s="703"/>
      <c r="W2119" s="703"/>
      <c r="X2119" s="703"/>
      <c r="Y2119" s="703"/>
      <c r="Z2119" s="703"/>
      <c r="AA2119" s="703"/>
      <c r="AB2119" s="703"/>
      <c r="AC2119" s="703"/>
      <c r="AD2119" s="703"/>
      <c r="AE2119" s="703"/>
    </row>
    <row r="2120" spans="2:56" ht="25" customHeight="1">
      <c r="B2120" s="703"/>
      <c r="C2120" s="703"/>
      <c r="D2120" s="703"/>
      <c r="E2120" s="703"/>
      <c r="F2120" s="703"/>
      <c r="G2120" s="703"/>
      <c r="H2120" s="703"/>
      <c r="I2120" s="703"/>
      <c r="J2120" s="703"/>
      <c r="K2120" s="703"/>
      <c r="L2120" s="703"/>
      <c r="M2120" s="703"/>
      <c r="N2120" s="703"/>
      <c r="O2120" s="703"/>
      <c r="P2120" s="703"/>
      <c r="Q2120" s="703"/>
      <c r="R2120" s="703"/>
      <c r="S2120" s="703"/>
      <c r="T2120" s="703"/>
      <c r="U2120" s="703"/>
      <c r="V2120" s="703"/>
      <c r="W2120" s="703"/>
      <c r="X2120" s="703"/>
      <c r="Y2120" s="703"/>
      <c r="Z2120" s="703"/>
      <c r="AA2120" s="703"/>
      <c r="AB2120" s="703"/>
      <c r="AC2120" s="703"/>
      <c r="AD2120" s="703"/>
      <c r="AE2120" s="703"/>
    </row>
    <row r="2121" spans="2:56" ht="25" customHeight="1">
      <c r="B2121" s="703"/>
      <c r="C2121" s="703"/>
      <c r="D2121" s="703"/>
      <c r="E2121" s="703"/>
      <c r="F2121" s="703"/>
      <c r="G2121" s="703"/>
      <c r="H2121" s="703"/>
      <c r="I2121" s="703"/>
      <c r="J2121" s="703"/>
      <c r="K2121" s="703"/>
      <c r="L2121" s="703"/>
      <c r="M2121" s="703"/>
      <c r="N2121" s="703"/>
      <c r="O2121" s="703"/>
      <c r="P2121" s="703"/>
      <c r="Q2121" s="703"/>
      <c r="R2121" s="703"/>
      <c r="S2121" s="703"/>
      <c r="T2121" s="703"/>
      <c r="U2121" s="703"/>
      <c r="V2121" s="703"/>
      <c r="W2121" s="703"/>
      <c r="X2121" s="703"/>
      <c r="Y2121" s="703"/>
      <c r="Z2121" s="703"/>
      <c r="AA2121" s="703"/>
      <c r="AB2121" s="703"/>
      <c r="AC2121" s="703"/>
      <c r="AD2121" s="703"/>
      <c r="AE2121" s="703"/>
    </row>
    <row r="2122" spans="2:56" ht="25" customHeight="1">
      <c r="B2122" s="703"/>
      <c r="C2122" s="703"/>
      <c r="D2122" s="703"/>
      <c r="E2122" s="703"/>
      <c r="F2122" s="703"/>
      <c r="G2122" s="703"/>
      <c r="H2122" s="703"/>
      <c r="I2122" s="703"/>
      <c r="J2122" s="703"/>
      <c r="K2122" s="703"/>
      <c r="L2122" s="703"/>
      <c r="M2122" s="703"/>
      <c r="N2122" s="703"/>
      <c r="O2122" s="703"/>
      <c r="P2122" s="703"/>
      <c r="Q2122" s="703"/>
      <c r="R2122" s="703"/>
      <c r="S2122" s="703"/>
      <c r="T2122" s="703"/>
      <c r="U2122" s="703"/>
      <c r="V2122" s="703"/>
      <c r="W2122" s="703"/>
      <c r="X2122" s="703"/>
      <c r="Y2122" s="703"/>
      <c r="Z2122" s="703"/>
      <c r="AA2122" s="703"/>
      <c r="AB2122" s="703"/>
      <c r="AC2122" s="703"/>
      <c r="AD2122" s="703"/>
      <c r="AE2122" s="703"/>
    </row>
    <row r="2123" spans="2:56" ht="25" customHeight="1">
      <c r="B2123" s="703"/>
      <c r="C2123" s="703"/>
      <c r="D2123" s="703"/>
      <c r="E2123" s="703"/>
      <c r="F2123" s="703"/>
      <c r="G2123" s="703"/>
      <c r="H2123" s="703"/>
      <c r="I2123" s="703"/>
      <c r="J2123" s="703"/>
      <c r="K2123" s="703"/>
      <c r="L2123" s="703"/>
      <c r="M2123" s="703"/>
      <c r="N2123" s="703"/>
      <c r="O2123" s="703"/>
      <c r="P2123" s="703"/>
      <c r="Q2123" s="703"/>
      <c r="R2123" s="703"/>
      <c r="S2123" s="703"/>
      <c r="T2123" s="703"/>
      <c r="U2123" s="703"/>
      <c r="V2123" s="703"/>
      <c r="W2123" s="703"/>
      <c r="X2123" s="703"/>
      <c r="Y2123" s="703"/>
      <c r="Z2123" s="703"/>
      <c r="AA2123" s="703"/>
      <c r="AB2123" s="703"/>
      <c r="AC2123" s="703"/>
      <c r="AD2123" s="703"/>
      <c r="AE2123" s="703"/>
    </row>
    <row r="2124" spans="2:56" ht="25" customHeight="1">
      <c r="B2124" s="703"/>
      <c r="C2124" s="703"/>
      <c r="D2124" s="703"/>
      <c r="E2124" s="703"/>
      <c r="F2124" s="703"/>
      <c r="G2124" s="703"/>
      <c r="H2124" s="703"/>
      <c r="I2124" s="703"/>
      <c r="J2124" s="703"/>
      <c r="K2124" s="703"/>
      <c r="L2124" s="703"/>
      <c r="M2124" s="703"/>
      <c r="N2124" s="703"/>
      <c r="O2124" s="703"/>
      <c r="P2124" s="703"/>
      <c r="Q2124" s="703"/>
      <c r="R2124" s="703"/>
      <c r="S2124" s="703"/>
      <c r="T2124" s="703"/>
      <c r="U2124" s="703"/>
      <c r="V2124" s="703"/>
      <c r="W2124" s="703"/>
      <c r="X2124" s="703"/>
      <c r="Y2124" s="703"/>
      <c r="Z2124" s="703"/>
      <c r="AA2124" s="703"/>
      <c r="AB2124" s="703"/>
      <c r="AC2124" s="703"/>
      <c r="AD2124" s="703"/>
      <c r="AE2124" s="703"/>
    </row>
    <row r="2125" spans="2:56" ht="25" customHeight="1">
      <c r="B2125" s="703"/>
      <c r="C2125" s="703"/>
      <c r="D2125" s="703"/>
      <c r="E2125" s="703"/>
      <c r="F2125" s="703"/>
      <c r="G2125" s="703"/>
      <c r="H2125" s="703"/>
      <c r="I2125" s="703"/>
      <c r="J2125" s="703"/>
      <c r="K2125" s="703"/>
      <c r="L2125" s="703"/>
      <c r="M2125" s="703"/>
      <c r="N2125" s="703"/>
      <c r="O2125" s="703"/>
      <c r="P2125" s="703"/>
      <c r="Q2125" s="703"/>
      <c r="R2125" s="703"/>
      <c r="S2125" s="703"/>
      <c r="T2125" s="703"/>
      <c r="U2125" s="703"/>
      <c r="V2125" s="703"/>
      <c r="W2125" s="703"/>
      <c r="X2125" s="703"/>
      <c r="Y2125" s="703"/>
      <c r="Z2125" s="703"/>
      <c r="AA2125" s="703"/>
      <c r="AB2125" s="703"/>
      <c r="AC2125" s="703"/>
      <c r="AD2125" s="703"/>
      <c r="AE2125" s="703"/>
    </row>
    <row r="2126" spans="2:56" ht="25" customHeight="1">
      <c r="B2126" s="703"/>
      <c r="C2126" s="703"/>
      <c r="D2126" s="703"/>
      <c r="E2126" s="703"/>
      <c r="F2126" s="703"/>
      <c r="G2126" s="703"/>
      <c r="H2126" s="703"/>
      <c r="I2126" s="703"/>
      <c r="J2126" s="703"/>
      <c r="K2126" s="703"/>
      <c r="L2126" s="703"/>
      <c r="M2126" s="703"/>
      <c r="N2126" s="703"/>
      <c r="O2126" s="703"/>
      <c r="P2126" s="703"/>
      <c r="Q2126" s="703"/>
      <c r="R2126" s="703"/>
      <c r="S2126" s="703"/>
      <c r="T2126" s="703"/>
      <c r="U2126" s="703"/>
      <c r="V2126" s="703"/>
      <c r="W2126" s="703"/>
      <c r="X2126" s="703"/>
      <c r="Y2126" s="703"/>
      <c r="Z2126" s="703"/>
      <c r="AA2126" s="703"/>
      <c r="AB2126" s="703"/>
      <c r="AC2126" s="703"/>
      <c r="AD2126" s="703"/>
      <c r="AE2126" s="703"/>
    </row>
    <row r="2127" spans="2:56" ht="25" customHeight="1">
      <c r="B2127" s="703"/>
      <c r="C2127" s="703"/>
      <c r="D2127" s="703"/>
      <c r="E2127" s="703"/>
      <c r="F2127" s="703"/>
      <c r="G2127" s="703"/>
      <c r="H2127" s="703"/>
      <c r="I2127" s="703"/>
      <c r="J2127" s="703"/>
      <c r="K2127" s="703"/>
      <c r="L2127" s="703"/>
      <c r="M2127" s="703"/>
      <c r="N2127" s="703"/>
      <c r="O2127" s="703"/>
      <c r="P2127" s="703"/>
      <c r="Q2127" s="703"/>
      <c r="R2127" s="703"/>
      <c r="S2127" s="703"/>
      <c r="T2127" s="703"/>
      <c r="U2127" s="703"/>
      <c r="V2127" s="703"/>
      <c r="W2127" s="703"/>
      <c r="X2127" s="703"/>
      <c r="Y2127" s="703"/>
      <c r="Z2127" s="703"/>
      <c r="AA2127" s="703"/>
      <c r="AB2127" s="703"/>
      <c r="AC2127" s="703"/>
      <c r="AD2127" s="703"/>
      <c r="AE2127" s="703"/>
    </row>
    <row r="2128" spans="2:56" ht="25" customHeight="1">
      <c r="B2128" s="703"/>
      <c r="C2128" s="703"/>
      <c r="D2128" s="703"/>
      <c r="E2128" s="703"/>
      <c r="F2128" s="703"/>
      <c r="G2128" s="703"/>
      <c r="H2128" s="703"/>
      <c r="I2128" s="703"/>
      <c r="J2128" s="703"/>
      <c r="K2128" s="703"/>
      <c r="L2128" s="703"/>
      <c r="M2128" s="703"/>
      <c r="N2128" s="703"/>
      <c r="O2128" s="703"/>
      <c r="P2128" s="703"/>
      <c r="Q2128" s="703"/>
      <c r="R2128" s="703"/>
      <c r="S2128" s="703"/>
      <c r="T2128" s="703"/>
      <c r="U2128" s="703"/>
      <c r="V2128" s="703"/>
      <c r="W2128" s="703"/>
      <c r="X2128" s="703"/>
      <c r="Y2128" s="703"/>
      <c r="Z2128" s="703"/>
      <c r="AA2128" s="703"/>
      <c r="AB2128" s="703"/>
      <c r="AC2128" s="703"/>
      <c r="AD2128" s="703"/>
      <c r="AE2128" s="703"/>
    </row>
    <row r="2129" spans="2:31" ht="25" customHeight="1">
      <c r="B2129" s="703"/>
      <c r="C2129" s="703"/>
      <c r="D2129" s="703"/>
      <c r="E2129" s="703"/>
      <c r="F2129" s="703"/>
      <c r="G2129" s="703"/>
      <c r="H2129" s="703"/>
      <c r="I2129" s="703"/>
      <c r="J2129" s="703"/>
      <c r="K2129" s="703"/>
      <c r="L2129" s="703"/>
      <c r="M2129" s="703"/>
      <c r="N2129" s="703"/>
      <c r="O2129" s="703"/>
      <c r="P2129" s="703"/>
      <c r="Q2129" s="703"/>
      <c r="R2129" s="703"/>
      <c r="S2129" s="703"/>
      <c r="T2129" s="703"/>
      <c r="U2129" s="703"/>
      <c r="V2129" s="703"/>
      <c r="W2129" s="703"/>
      <c r="X2129" s="703"/>
      <c r="Y2129" s="703"/>
      <c r="Z2129" s="703"/>
      <c r="AA2129" s="703"/>
      <c r="AB2129" s="703"/>
      <c r="AC2129" s="703"/>
      <c r="AD2129" s="703"/>
      <c r="AE2129" s="703"/>
    </row>
    <row r="2130" spans="2:31" ht="25" customHeight="1">
      <c r="B2130" s="703"/>
      <c r="C2130" s="703"/>
      <c r="D2130" s="703"/>
      <c r="E2130" s="703"/>
      <c r="F2130" s="703"/>
      <c r="G2130" s="703"/>
      <c r="H2130" s="703"/>
      <c r="I2130" s="703"/>
      <c r="J2130" s="703"/>
      <c r="K2130" s="703"/>
      <c r="L2130" s="703"/>
      <c r="M2130" s="703"/>
      <c r="N2130" s="703"/>
      <c r="O2130" s="703"/>
      <c r="P2130" s="703"/>
      <c r="Q2130" s="703"/>
      <c r="R2130" s="703"/>
      <c r="S2130" s="703"/>
      <c r="T2130" s="703"/>
      <c r="U2130" s="703"/>
      <c r="V2130" s="703"/>
      <c r="W2130" s="703"/>
      <c r="X2130" s="703"/>
      <c r="Y2130" s="703"/>
      <c r="Z2130" s="703"/>
      <c r="AA2130" s="703"/>
      <c r="AB2130" s="703"/>
      <c r="AC2130" s="703"/>
      <c r="AD2130" s="703"/>
      <c r="AE2130" s="703"/>
    </row>
    <row r="2131" spans="2:31" ht="25" customHeight="1">
      <c r="B2131" s="703"/>
      <c r="C2131" s="703"/>
      <c r="D2131" s="703"/>
      <c r="E2131" s="703"/>
      <c r="F2131" s="703"/>
      <c r="G2131" s="703"/>
      <c r="H2131" s="703"/>
      <c r="I2131" s="703"/>
      <c r="J2131" s="703"/>
      <c r="K2131" s="703"/>
      <c r="L2131" s="703"/>
      <c r="M2131" s="703"/>
      <c r="N2131" s="703"/>
      <c r="O2131" s="703"/>
      <c r="P2131" s="703"/>
      <c r="Q2131" s="703"/>
      <c r="R2131" s="703"/>
      <c r="S2131" s="703"/>
      <c r="T2131" s="703"/>
      <c r="U2131" s="703"/>
      <c r="V2131" s="703"/>
      <c r="W2131" s="703"/>
      <c r="X2131" s="703"/>
      <c r="Y2131" s="703"/>
      <c r="Z2131" s="703"/>
      <c r="AA2131" s="703"/>
      <c r="AB2131" s="703"/>
      <c r="AC2131" s="703"/>
      <c r="AD2131" s="703"/>
      <c r="AE2131" s="703"/>
    </row>
    <row r="2132" spans="2:31" ht="25" customHeight="1">
      <c r="B2132" s="703"/>
      <c r="C2132" s="703"/>
      <c r="D2132" s="703"/>
      <c r="E2132" s="703"/>
      <c r="F2132" s="703"/>
      <c r="G2132" s="703"/>
      <c r="H2132" s="703"/>
      <c r="I2132" s="703"/>
      <c r="J2132" s="703"/>
      <c r="K2132" s="703"/>
      <c r="L2132" s="703"/>
      <c r="M2132" s="703"/>
      <c r="N2132" s="703"/>
      <c r="O2132" s="703"/>
      <c r="P2132" s="703"/>
      <c r="Q2132" s="703"/>
      <c r="R2132" s="703"/>
      <c r="S2132" s="703"/>
      <c r="T2132" s="703"/>
      <c r="U2132" s="703"/>
      <c r="V2132" s="703"/>
      <c r="W2132" s="703"/>
      <c r="X2132" s="703"/>
      <c r="Y2132" s="703"/>
      <c r="Z2132" s="703"/>
      <c r="AA2132" s="703"/>
      <c r="AB2132" s="703"/>
      <c r="AC2132" s="703"/>
      <c r="AD2132" s="703"/>
      <c r="AE2132" s="703"/>
    </row>
    <row r="2133" spans="2:31" ht="25" customHeight="1">
      <c r="B2133" s="703"/>
      <c r="C2133" s="703"/>
      <c r="D2133" s="703"/>
      <c r="E2133" s="703"/>
      <c r="F2133" s="703"/>
      <c r="G2133" s="703"/>
      <c r="H2133" s="703"/>
      <c r="I2133" s="703"/>
      <c r="J2133" s="703"/>
      <c r="K2133" s="703"/>
      <c r="L2133" s="703"/>
      <c r="M2133" s="703"/>
      <c r="N2133" s="703"/>
      <c r="O2133" s="703"/>
      <c r="P2133" s="703"/>
      <c r="Q2133" s="703"/>
      <c r="R2133" s="703"/>
      <c r="S2133" s="703"/>
      <c r="T2133" s="703"/>
      <c r="U2133" s="703"/>
      <c r="V2133" s="703"/>
      <c r="W2133" s="703"/>
      <c r="X2133" s="703"/>
      <c r="Y2133" s="703"/>
      <c r="Z2133" s="703"/>
      <c r="AA2133" s="703"/>
      <c r="AB2133" s="703"/>
      <c r="AC2133" s="703"/>
      <c r="AD2133" s="703"/>
      <c r="AE2133" s="703"/>
    </row>
    <row r="2134" spans="2:31" ht="25" customHeight="1">
      <c r="B2134" s="703"/>
      <c r="C2134" s="703"/>
      <c r="D2134" s="703"/>
      <c r="E2134" s="703"/>
      <c r="F2134" s="703"/>
      <c r="G2134" s="703"/>
      <c r="H2134" s="703"/>
      <c r="I2134" s="703"/>
      <c r="J2134" s="703"/>
      <c r="K2134" s="703"/>
      <c r="L2134" s="703"/>
      <c r="M2134" s="703"/>
      <c r="N2134" s="703"/>
      <c r="O2134" s="703"/>
      <c r="P2134" s="703"/>
      <c r="Q2134" s="703"/>
      <c r="R2134" s="703"/>
      <c r="S2134" s="703"/>
      <c r="T2134" s="703"/>
      <c r="U2134" s="703"/>
      <c r="V2134" s="703"/>
      <c r="W2134" s="703"/>
      <c r="X2134" s="703"/>
      <c r="Y2134" s="703"/>
      <c r="Z2134" s="703"/>
      <c r="AA2134" s="703"/>
      <c r="AB2134" s="703"/>
      <c r="AC2134" s="703"/>
      <c r="AD2134" s="703"/>
      <c r="AE2134" s="703"/>
    </row>
    <row r="2135" spans="2:31" ht="25" customHeight="1">
      <c r="B2135" s="703"/>
      <c r="C2135" s="703"/>
      <c r="D2135" s="703"/>
      <c r="E2135" s="703"/>
      <c r="F2135" s="703"/>
      <c r="G2135" s="703"/>
      <c r="H2135" s="703"/>
      <c r="I2135" s="703"/>
      <c r="J2135" s="703"/>
      <c r="K2135" s="703"/>
      <c r="L2135" s="703"/>
      <c r="M2135" s="703"/>
      <c r="N2135" s="703"/>
      <c r="O2135" s="703"/>
      <c r="P2135" s="703"/>
      <c r="Q2135" s="703"/>
      <c r="R2135" s="703"/>
      <c r="S2135" s="703"/>
      <c r="T2135" s="703"/>
      <c r="U2135" s="703"/>
      <c r="V2135" s="703"/>
      <c r="W2135" s="703"/>
      <c r="X2135" s="703"/>
      <c r="Y2135" s="703"/>
      <c r="Z2135" s="703"/>
      <c r="AA2135" s="703"/>
      <c r="AB2135" s="703"/>
      <c r="AC2135" s="703"/>
      <c r="AD2135" s="703"/>
      <c r="AE2135" s="703"/>
    </row>
    <row r="2136" spans="2:31" ht="25" customHeight="1">
      <c r="B2136" s="703"/>
      <c r="C2136" s="703"/>
      <c r="D2136" s="703"/>
      <c r="E2136" s="703"/>
      <c r="F2136" s="703"/>
      <c r="G2136" s="703"/>
      <c r="H2136" s="703"/>
      <c r="I2136" s="703"/>
      <c r="J2136" s="703"/>
      <c r="K2136" s="703"/>
      <c r="L2136" s="703"/>
      <c r="M2136" s="703"/>
      <c r="N2136" s="703"/>
      <c r="O2136" s="703"/>
      <c r="P2136" s="703"/>
      <c r="Q2136" s="703"/>
      <c r="R2136" s="703"/>
      <c r="S2136" s="703"/>
      <c r="T2136" s="703"/>
      <c r="U2136" s="703"/>
      <c r="V2136" s="703"/>
      <c r="W2136" s="703"/>
      <c r="X2136" s="703"/>
      <c r="Y2136" s="703"/>
      <c r="Z2136" s="703"/>
      <c r="AA2136" s="703"/>
      <c r="AB2136" s="703"/>
      <c r="AC2136" s="703"/>
      <c r="AD2136" s="703"/>
      <c r="AE2136" s="703"/>
    </row>
    <row r="2137" spans="2:31" ht="25" customHeight="1">
      <c r="B2137" s="703"/>
      <c r="C2137" s="703"/>
      <c r="D2137" s="703"/>
      <c r="E2137" s="703"/>
      <c r="F2137" s="703"/>
      <c r="G2137" s="703"/>
      <c r="H2137" s="703"/>
      <c r="I2137" s="703"/>
      <c r="J2137" s="703"/>
      <c r="K2137" s="703"/>
      <c r="L2137" s="703"/>
      <c r="M2137" s="703"/>
      <c r="N2137" s="703"/>
      <c r="O2137" s="703"/>
      <c r="P2137" s="703"/>
      <c r="Q2137" s="703"/>
      <c r="R2137" s="703"/>
      <c r="S2137" s="703"/>
      <c r="T2137" s="703"/>
      <c r="U2137" s="703"/>
      <c r="V2137" s="703"/>
      <c r="W2137" s="703"/>
      <c r="X2137" s="703"/>
      <c r="Y2137" s="703"/>
      <c r="Z2137" s="703"/>
      <c r="AA2137" s="703"/>
      <c r="AB2137" s="703"/>
      <c r="AC2137" s="703"/>
      <c r="AD2137" s="703"/>
      <c r="AE2137" s="703"/>
    </row>
    <row r="2138" spans="2:31" ht="25" customHeight="1">
      <c r="B2138" s="703"/>
      <c r="C2138" s="703"/>
      <c r="D2138" s="703"/>
      <c r="E2138" s="703"/>
      <c r="F2138" s="703"/>
      <c r="G2138" s="703"/>
      <c r="H2138" s="703"/>
      <c r="I2138" s="703"/>
      <c r="J2138" s="703"/>
      <c r="K2138" s="703"/>
      <c r="L2138" s="703"/>
      <c r="M2138" s="703"/>
      <c r="N2138" s="703"/>
      <c r="O2138" s="703"/>
      <c r="P2138" s="703"/>
      <c r="Q2138" s="703"/>
      <c r="R2138" s="703"/>
      <c r="S2138" s="703"/>
      <c r="T2138" s="703"/>
      <c r="U2138" s="703"/>
      <c r="V2138" s="703"/>
      <c r="W2138" s="703"/>
      <c r="X2138" s="703"/>
      <c r="Y2138" s="703"/>
      <c r="Z2138" s="703"/>
      <c r="AA2138" s="703"/>
      <c r="AB2138" s="703"/>
      <c r="AC2138" s="703"/>
      <c r="AD2138" s="703"/>
      <c r="AE2138" s="703"/>
    </row>
    <row r="2139" spans="2:31" ht="25" customHeight="1">
      <c r="B2139" s="703"/>
      <c r="C2139" s="703"/>
      <c r="D2139" s="703"/>
      <c r="E2139" s="703"/>
      <c r="F2139" s="703"/>
      <c r="G2139" s="703"/>
      <c r="H2139" s="703"/>
      <c r="I2139" s="703"/>
      <c r="J2139" s="703"/>
      <c r="K2139" s="703"/>
      <c r="L2139" s="703"/>
      <c r="M2139" s="703"/>
      <c r="N2139" s="703"/>
      <c r="O2139" s="703"/>
      <c r="P2139" s="703"/>
      <c r="Q2139" s="703"/>
      <c r="R2139" s="703"/>
      <c r="S2139" s="703"/>
      <c r="T2139" s="703"/>
      <c r="U2139" s="703"/>
      <c r="V2139" s="703"/>
      <c r="W2139" s="703"/>
      <c r="X2139" s="703"/>
      <c r="Y2139" s="703"/>
      <c r="Z2139" s="703"/>
      <c r="AA2139" s="703"/>
      <c r="AB2139" s="703"/>
      <c r="AC2139" s="703"/>
      <c r="AD2139" s="703"/>
      <c r="AE2139" s="703"/>
    </row>
    <row r="2140" spans="2:31" ht="25" customHeight="1">
      <c r="B2140" s="703"/>
      <c r="C2140" s="703"/>
      <c r="D2140" s="703"/>
      <c r="E2140" s="703"/>
      <c r="F2140" s="703"/>
      <c r="G2140" s="703"/>
      <c r="H2140" s="703"/>
      <c r="I2140" s="703"/>
      <c r="J2140" s="703"/>
      <c r="K2140" s="703"/>
      <c r="L2140" s="703"/>
      <c r="M2140" s="703"/>
      <c r="N2140" s="703"/>
      <c r="O2140" s="703"/>
      <c r="P2140" s="703"/>
      <c r="Q2140" s="703"/>
      <c r="R2140" s="703"/>
      <c r="S2140" s="703"/>
      <c r="T2140" s="703"/>
      <c r="U2140" s="703"/>
      <c r="V2140" s="703"/>
      <c r="W2140" s="703"/>
      <c r="X2140" s="703"/>
      <c r="Y2140" s="703"/>
      <c r="Z2140" s="703"/>
      <c r="AA2140" s="703"/>
      <c r="AB2140" s="703"/>
      <c r="AC2140" s="703"/>
      <c r="AD2140" s="703"/>
      <c r="AE2140" s="703"/>
    </row>
    <row r="2141" spans="2:31" ht="25" customHeight="1">
      <c r="B2141" s="703"/>
      <c r="C2141" s="703"/>
      <c r="D2141" s="703"/>
      <c r="E2141" s="703"/>
      <c r="F2141" s="703"/>
      <c r="G2141" s="703"/>
      <c r="H2141" s="703"/>
      <c r="I2141" s="703"/>
      <c r="J2141" s="703"/>
      <c r="K2141" s="703"/>
      <c r="L2141" s="703"/>
      <c r="M2141" s="703"/>
      <c r="N2141" s="703"/>
      <c r="O2141" s="703"/>
      <c r="P2141" s="703"/>
      <c r="Q2141" s="703"/>
      <c r="R2141" s="703"/>
      <c r="S2141" s="703"/>
      <c r="T2141" s="703"/>
      <c r="U2141" s="703"/>
      <c r="V2141" s="703"/>
      <c r="W2141" s="703"/>
      <c r="X2141" s="703"/>
      <c r="Y2141" s="703"/>
      <c r="Z2141" s="703"/>
      <c r="AA2141" s="703"/>
      <c r="AB2141" s="703"/>
      <c r="AC2141" s="703"/>
      <c r="AD2141" s="703"/>
      <c r="AE2141" s="703"/>
    </row>
    <row r="2142" spans="2:31" ht="25" customHeight="1">
      <c r="B2142" s="703"/>
      <c r="C2142" s="703"/>
      <c r="D2142" s="703"/>
      <c r="E2142" s="703"/>
      <c r="F2142" s="703"/>
      <c r="G2142" s="703"/>
      <c r="H2142" s="703"/>
      <c r="I2142" s="703"/>
      <c r="J2142" s="703"/>
      <c r="K2142" s="703"/>
      <c r="L2142" s="703"/>
      <c r="M2142" s="703"/>
      <c r="N2142" s="703"/>
      <c r="O2142" s="703"/>
      <c r="P2142" s="703"/>
      <c r="Q2142" s="703"/>
      <c r="R2142" s="703"/>
      <c r="S2142" s="703"/>
      <c r="T2142" s="703"/>
      <c r="U2142" s="703"/>
      <c r="V2142" s="703"/>
      <c r="W2142" s="703"/>
      <c r="X2142" s="703"/>
      <c r="Y2142" s="703"/>
      <c r="Z2142" s="703"/>
      <c r="AA2142" s="703"/>
      <c r="AB2142" s="703"/>
      <c r="AC2142" s="703"/>
      <c r="AD2142" s="703"/>
      <c r="AE2142" s="703"/>
    </row>
    <row r="2143" spans="2:31" ht="25" customHeight="1">
      <c r="B2143" s="703"/>
      <c r="C2143" s="703"/>
      <c r="D2143" s="703"/>
      <c r="E2143" s="703"/>
      <c r="F2143" s="703"/>
      <c r="G2143" s="703"/>
      <c r="H2143" s="703"/>
      <c r="I2143" s="703"/>
      <c r="J2143" s="703"/>
      <c r="K2143" s="703"/>
      <c r="L2143" s="703"/>
      <c r="M2143" s="703"/>
      <c r="N2143" s="703"/>
      <c r="O2143" s="703"/>
      <c r="P2143" s="703"/>
      <c r="Q2143" s="703"/>
      <c r="R2143" s="703"/>
      <c r="S2143" s="703"/>
      <c r="T2143" s="703"/>
      <c r="U2143" s="703"/>
      <c r="V2143" s="703"/>
      <c r="W2143" s="703"/>
      <c r="X2143" s="703"/>
      <c r="Y2143" s="703"/>
      <c r="Z2143" s="703"/>
      <c r="AA2143" s="703"/>
      <c r="AB2143" s="703"/>
      <c r="AC2143" s="703"/>
      <c r="AD2143" s="703"/>
      <c r="AE2143" s="703"/>
    </row>
    <row r="2144" spans="2:31" ht="25" customHeight="1">
      <c r="B2144" s="703"/>
      <c r="C2144" s="703"/>
      <c r="D2144" s="703"/>
      <c r="E2144" s="703"/>
      <c r="F2144" s="703"/>
      <c r="G2144" s="703"/>
      <c r="H2144" s="703"/>
      <c r="I2144" s="703"/>
      <c r="J2144" s="703"/>
      <c r="K2144" s="703"/>
      <c r="L2144" s="703"/>
      <c r="M2144" s="703"/>
      <c r="N2144" s="703"/>
      <c r="O2144" s="703"/>
      <c r="P2144" s="703"/>
      <c r="Q2144" s="703"/>
      <c r="R2144" s="703"/>
      <c r="S2144" s="703"/>
      <c r="T2144" s="703"/>
      <c r="U2144" s="703"/>
      <c r="V2144" s="703"/>
      <c r="W2144" s="703"/>
      <c r="X2144" s="703"/>
      <c r="Y2144" s="703"/>
      <c r="Z2144" s="703"/>
      <c r="AA2144" s="703"/>
      <c r="AB2144" s="703"/>
      <c r="AC2144" s="703"/>
      <c r="AD2144" s="703"/>
      <c r="AE2144" s="703"/>
    </row>
    <row r="2145" spans="2:31" ht="25" customHeight="1">
      <c r="B2145" s="703"/>
      <c r="C2145" s="703"/>
      <c r="D2145" s="703"/>
      <c r="E2145" s="703"/>
      <c r="F2145" s="703"/>
      <c r="G2145" s="703"/>
      <c r="H2145" s="703"/>
      <c r="I2145" s="703"/>
      <c r="J2145" s="703"/>
      <c r="K2145" s="703"/>
      <c r="L2145" s="703"/>
      <c r="M2145" s="703"/>
      <c r="N2145" s="703"/>
      <c r="O2145" s="703"/>
      <c r="P2145" s="703"/>
      <c r="Q2145" s="703"/>
      <c r="R2145" s="703"/>
      <c r="S2145" s="703"/>
      <c r="T2145" s="703"/>
      <c r="U2145" s="703"/>
      <c r="V2145" s="703"/>
      <c r="W2145" s="703"/>
      <c r="X2145" s="703"/>
      <c r="Y2145" s="703"/>
      <c r="Z2145" s="703"/>
      <c r="AA2145" s="703"/>
      <c r="AB2145" s="703"/>
      <c r="AC2145" s="703"/>
      <c r="AD2145" s="703"/>
      <c r="AE2145" s="703"/>
    </row>
    <row r="2146" spans="2:31" ht="25" customHeight="1">
      <c r="B2146" s="703"/>
      <c r="C2146" s="703"/>
      <c r="D2146" s="703"/>
      <c r="E2146" s="703"/>
      <c r="F2146" s="703"/>
      <c r="G2146" s="703"/>
      <c r="H2146" s="703"/>
      <c r="I2146" s="703"/>
      <c r="J2146" s="703"/>
      <c r="K2146" s="703"/>
      <c r="L2146" s="703"/>
      <c r="M2146" s="703"/>
      <c r="N2146" s="703"/>
      <c r="O2146" s="703"/>
      <c r="P2146" s="703"/>
      <c r="Q2146" s="703"/>
      <c r="R2146" s="703"/>
      <c r="S2146" s="703"/>
      <c r="T2146" s="703"/>
      <c r="U2146" s="703"/>
      <c r="V2146" s="703"/>
      <c r="W2146" s="703"/>
      <c r="X2146" s="703"/>
      <c r="Y2146" s="703"/>
      <c r="Z2146" s="703"/>
      <c r="AA2146" s="703"/>
      <c r="AB2146" s="703"/>
      <c r="AC2146" s="703"/>
      <c r="AD2146" s="703"/>
      <c r="AE2146" s="703"/>
    </row>
    <row r="2147" spans="2:31" ht="25" customHeight="1">
      <c r="B2147" s="703"/>
      <c r="C2147" s="703"/>
      <c r="D2147" s="703"/>
      <c r="E2147" s="703"/>
      <c r="F2147" s="703"/>
      <c r="G2147" s="703"/>
      <c r="H2147" s="703"/>
      <c r="I2147" s="703"/>
      <c r="J2147" s="703"/>
      <c r="K2147" s="703"/>
      <c r="L2147" s="703"/>
      <c r="M2147" s="703"/>
      <c r="N2147" s="703"/>
      <c r="O2147" s="703"/>
      <c r="P2147" s="703"/>
      <c r="Q2147" s="703"/>
      <c r="R2147" s="703"/>
      <c r="S2147" s="703"/>
      <c r="T2147" s="703"/>
      <c r="U2147" s="703"/>
      <c r="V2147" s="703"/>
      <c r="W2147" s="703"/>
      <c r="X2147" s="703"/>
      <c r="Y2147" s="703"/>
      <c r="Z2147" s="703"/>
      <c r="AA2147" s="703"/>
      <c r="AB2147" s="703"/>
      <c r="AC2147" s="703"/>
      <c r="AD2147" s="703"/>
      <c r="AE2147" s="703"/>
    </row>
    <row r="2148" spans="2:31" ht="25" customHeight="1">
      <c r="B2148" s="703"/>
      <c r="C2148" s="703"/>
      <c r="D2148" s="703"/>
      <c r="E2148" s="703"/>
      <c r="F2148" s="703"/>
      <c r="G2148" s="703"/>
      <c r="H2148" s="703"/>
      <c r="I2148" s="703"/>
      <c r="J2148" s="703"/>
      <c r="K2148" s="703"/>
      <c r="L2148" s="703"/>
      <c r="M2148" s="703"/>
      <c r="N2148" s="703"/>
      <c r="O2148" s="703"/>
      <c r="P2148" s="703"/>
      <c r="Q2148" s="703"/>
      <c r="R2148" s="703"/>
      <c r="S2148" s="703"/>
      <c r="T2148" s="703"/>
      <c r="U2148" s="703"/>
      <c r="V2148" s="703"/>
      <c r="W2148" s="703"/>
      <c r="X2148" s="703"/>
      <c r="Y2148" s="703"/>
      <c r="Z2148" s="703"/>
      <c r="AA2148" s="703"/>
      <c r="AB2148" s="703"/>
      <c r="AC2148" s="703"/>
      <c r="AD2148" s="703"/>
      <c r="AE2148" s="703"/>
    </row>
    <row r="2149" spans="2:31" ht="25" customHeight="1">
      <c r="B2149" s="703"/>
      <c r="C2149" s="703"/>
      <c r="D2149" s="703"/>
      <c r="E2149" s="703"/>
      <c r="F2149" s="703"/>
      <c r="G2149" s="703"/>
      <c r="H2149" s="703"/>
      <c r="I2149" s="703"/>
      <c r="J2149" s="703"/>
      <c r="K2149" s="703"/>
      <c r="L2149" s="703"/>
      <c r="M2149" s="703"/>
      <c r="N2149" s="703"/>
      <c r="O2149" s="703"/>
      <c r="P2149" s="703"/>
      <c r="Q2149" s="703"/>
      <c r="R2149" s="703"/>
      <c r="S2149" s="703"/>
      <c r="T2149" s="703"/>
      <c r="U2149" s="703"/>
      <c r="V2149" s="703"/>
      <c r="W2149" s="703"/>
      <c r="X2149" s="703"/>
      <c r="Y2149" s="703"/>
      <c r="Z2149" s="703"/>
      <c r="AA2149" s="703"/>
      <c r="AB2149" s="703"/>
      <c r="AC2149" s="703"/>
      <c r="AD2149" s="703"/>
      <c r="AE2149" s="703"/>
    </row>
    <row r="2150" spans="2:31" ht="25" customHeight="1">
      <c r="B2150" s="703"/>
      <c r="C2150" s="703"/>
      <c r="D2150" s="703"/>
      <c r="E2150" s="703"/>
      <c r="F2150" s="703"/>
      <c r="G2150" s="703"/>
      <c r="H2150" s="703"/>
      <c r="I2150" s="703"/>
      <c r="J2150" s="703"/>
      <c r="K2150" s="703"/>
      <c r="L2150" s="703"/>
      <c r="M2150" s="703"/>
      <c r="N2150" s="703"/>
      <c r="O2150" s="703"/>
      <c r="P2150" s="703"/>
      <c r="Q2150" s="703"/>
      <c r="R2150" s="703"/>
      <c r="S2150" s="703"/>
      <c r="T2150" s="703"/>
      <c r="U2150" s="703"/>
      <c r="V2150" s="703"/>
      <c r="W2150" s="703"/>
      <c r="X2150" s="703"/>
      <c r="Y2150" s="703"/>
      <c r="Z2150" s="703"/>
      <c r="AA2150" s="703"/>
      <c r="AB2150" s="703"/>
      <c r="AC2150" s="703"/>
      <c r="AD2150" s="703"/>
      <c r="AE2150" s="703"/>
    </row>
    <row r="2151" spans="2:31" ht="25" customHeight="1">
      <c r="B2151" s="703"/>
      <c r="C2151" s="703"/>
      <c r="D2151" s="703"/>
      <c r="E2151" s="703"/>
      <c r="F2151" s="703"/>
      <c r="G2151" s="703"/>
      <c r="H2151" s="703"/>
      <c r="I2151" s="703"/>
      <c r="J2151" s="703"/>
      <c r="K2151" s="703"/>
      <c r="L2151" s="703"/>
      <c r="M2151" s="703"/>
      <c r="N2151" s="703"/>
      <c r="O2151" s="703"/>
      <c r="P2151" s="703"/>
      <c r="Q2151" s="703"/>
      <c r="R2151" s="703"/>
      <c r="S2151" s="703"/>
      <c r="T2151" s="703"/>
      <c r="U2151" s="703"/>
      <c r="V2151" s="703"/>
      <c r="W2151" s="703"/>
      <c r="X2151" s="703"/>
      <c r="Y2151" s="703"/>
      <c r="Z2151" s="703"/>
      <c r="AA2151" s="703"/>
      <c r="AB2151" s="703"/>
      <c r="AC2151" s="703"/>
      <c r="AD2151" s="703"/>
      <c r="AE2151" s="703"/>
    </row>
    <row r="2152" spans="2:31" ht="25" customHeight="1">
      <c r="B2152" s="703"/>
      <c r="C2152" s="703"/>
      <c r="D2152" s="703"/>
      <c r="E2152" s="703"/>
      <c r="F2152" s="703"/>
      <c r="G2152" s="703"/>
      <c r="H2152" s="703"/>
      <c r="I2152" s="703"/>
      <c r="J2152" s="703"/>
      <c r="K2152" s="703"/>
      <c r="L2152" s="703"/>
      <c r="M2152" s="703"/>
      <c r="N2152" s="703"/>
      <c r="O2152" s="703"/>
      <c r="P2152" s="703"/>
      <c r="Q2152" s="703"/>
      <c r="R2152" s="703"/>
      <c r="S2152" s="703"/>
      <c r="T2152" s="703"/>
      <c r="U2152" s="703"/>
      <c r="V2152" s="703"/>
      <c r="W2152" s="703"/>
      <c r="X2152" s="703"/>
      <c r="Y2152" s="703"/>
      <c r="Z2152" s="703"/>
      <c r="AA2152" s="703"/>
      <c r="AB2152" s="703"/>
      <c r="AC2152" s="703"/>
      <c r="AD2152" s="703"/>
      <c r="AE2152" s="703"/>
    </row>
    <row r="2153" spans="2:31" ht="25" customHeight="1">
      <c r="B2153" s="703"/>
      <c r="C2153" s="703"/>
      <c r="D2153" s="703"/>
      <c r="E2153" s="703"/>
      <c r="F2153" s="703"/>
      <c r="G2153" s="703"/>
      <c r="H2153" s="703"/>
      <c r="I2153" s="703"/>
      <c r="J2153" s="703"/>
      <c r="K2153" s="703"/>
      <c r="L2153" s="703"/>
      <c r="M2153" s="703"/>
      <c r="N2153" s="703"/>
      <c r="O2153" s="703"/>
      <c r="P2153" s="703"/>
      <c r="Q2153" s="703"/>
      <c r="R2153" s="703"/>
      <c r="S2153" s="703"/>
      <c r="T2153" s="703"/>
      <c r="U2153" s="703"/>
      <c r="V2153" s="703"/>
      <c r="W2153" s="703"/>
      <c r="X2153" s="703"/>
      <c r="Y2153" s="703"/>
      <c r="Z2153" s="703"/>
      <c r="AA2153" s="703"/>
      <c r="AB2153" s="703"/>
      <c r="AC2153" s="703"/>
      <c r="AD2153" s="703"/>
      <c r="AE2153" s="703"/>
    </row>
    <row r="2154" spans="2:31" ht="25" customHeight="1">
      <c r="B2154" s="703"/>
      <c r="C2154" s="703"/>
      <c r="D2154" s="703"/>
      <c r="E2154" s="703"/>
      <c r="F2154" s="703"/>
      <c r="G2154" s="703"/>
      <c r="H2154" s="703"/>
      <c r="I2154" s="703"/>
      <c r="J2154" s="703"/>
      <c r="K2154" s="703"/>
      <c r="L2154" s="703"/>
      <c r="M2154" s="703"/>
      <c r="N2154" s="703"/>
      <c r="O2154" s="703"/>
      <c r="P2154" s="703"/>
      <c r="Q2154" s="703"/>
      <c r="R2154" s="703"/>
      <c r="S2154" s="703"/>
      <c r="T2154" s="703"/>
      <c r="U2154" s="703"/>
      <c r="V2154" s="703"/>
      <c r="W2154" s="703"/>
      <c r="X2154" s="703"/>
      <c r="Y2154" s="703"/>
      <c r="Z2154" s="703"/>
      <c r="AA2154" s="703"/>
      <c r="AB2154" s="703"/>
      <c r="AC2154" s="703"/>
      <c r="AD2154" s="703"/>
      <c r="AE2154" s="703"/>
    </row>
    <row r="2155" spans="2:31" ht="25" customHeight="1">
      <c r="B2155" s="703"/>
      <c r="C2155" s="703"/>
      <c r="D2155" s="703"/>
      <c r="E2155" s="703"/>
      <c r="F2155" s="703"/>
      <c r="G2155" s="703"/>
      <c r="H2155" s="703"/>
      <c r="I2155" s="703"/>
      <c r="J2155" s="703"/>
      <c r="K2155" s="703"/>
      <c r="L2155" s="703"/>
      <c r="M2155" s="703"/>
      <c r="N2155" s="703"/>
      <c r="O2155" s="703"/>
      <c r="P2155" s="703"/>
      <c r="Q2155" s="703"/>
      <c r="R2155" s="703"/>
      <c r="S2155" s="703"/>
      <c r="T2155" s="703"/>
      <c r="U2155" s="703"/>
      <c r="V2155" s="703"/>
      <c r="W2155" s="703"/>
      <c r="X2155" s="703"/>
      <c r="Y2155" s="703"/>
      <c r="Z2155" s="703"/>
      <c r="AA2155" s="703"/>
      <c r="AB2155" s="703"/>
      <c r="AC2155" s="703"/>
      <c r="AD2155" s="703"/>
      <c r="AE2155" s="703"/>
    </row>
    <row r="2156" spans="2:31" ht="25" customHeight="1">
      <c r="B2156" s="703"/>
      <c r="C2156" s="703"/>
      <c r="D2156" s="703"/>
      <c r="E2156" s="703"/>
      <c r="F2156" s="703"/>
      <c r="G2156" s="703"/>
      <c r="H2156" s="703"/>
      <c r="I2156" s="703"/>
      <c r="J2156" s="703"/>
      <c r="K2156" s="703"/>
      <c r="L2156" s="703"/>
      <c r="M2156" s="703"/>
      <c r="N2156" s="703"/>
      <c r="O2156" s="703"/>
      <c r="P2156" s="703"/>
      <c r="Q2156" s="703"/>
      <c r="R2156" s="703"/>
      <c r="S2156" s="703"/>
      <c r="T2156" s="703"/>
      <c r="U2156" s="703"/>
      <c r="V2156" s="703"/>
      <c r="W2156" s="703"/>
      <c r="X2156" s="703"/>
      <c r="Y2156" s="703"/>
      <c r="Z2156" s="703"/>
      <c r="AA2156" s="703"/>
      <c r="AB2156" s="703"/>
      <c r="AC2156" s="703"/>
      <c r="AD2156" s="703"/>
      <c r="AE2156" s="703"/>
    </row>
    <row r="2157" spans="2:31" ht="25" customHeight="1">
      <c r="B2157" s="703"/>
      <c r="C2157" s="703"/>
      <c r="D2157" s="703"/>
      <c r="E2157" s="703"/>
      <c r="F2157" s="703"/>
      <c r="G2157" s="703"/>
      <c r="H2157" s="703"/>
      <c r="I2157" s="703"/>
      <c r="J2157" s="703"/>
      <c r="K2157" s="703"/>
      <c r="L2157" s="703"/>
      <c r="M2157" s="703"/>
      <c r="N2157" s="703"/>
      <c r="O2157" s="703"/>
      <c r="P2157" s="703"/>
      <c r="Q2157" s="703"/>
      <c r="R2157" s="703"/>
      <c r="S2157" s="703"/>
      <c r="T2157" s="703"/>
      <c r="U2157" s="703"/>
      <c r="V2157" s="703"/>
      <c r="W2157" s="703"/>
      <c r="X2157" s="703"/>
      <c r="Y2157" s="703"/>
      <c r="Z2157" s="703"/>
      <c r="AA2157" s="703"/>
      <c r="AB2157" s="703"/>
      <c r="AC2157" s="703"/>
      <c r="AD2157" s="703"/>
      <c r="AE2157" s="703"/>
    </row>
    <row r="2158" spans="2:31" ht="25" customHeight="1">
      <c r="B2158" s="703"/>
      <c r="C2158" s="703"/>
      <c r="D2158" s="703"/>
      <c r="E2158" s="703"/>
      <c r="F2158" s="703"/>
      <c r="G2158" s="703"/>
      <c r="H2158" s="703"/>
      <c r="I2158" s="703"/>
      <c r="J2158" s="703"/>
      <c r="K2158" s="703"/>
      <c r="L2158" s="703"/>
      <c r="M2158" s="703"/>
      <c r="N2158" s="703"/>
      <c r="O2158" s="703"/>
      <c r="P2158" s="703"/>
      <c r="Q2158" s="703"/>
      <c r="R2158" s="703"/>
      <c r="S2158" s="703"/>
      <c r="T2158" s="703"/>
      <c r="U2158" s="703"/>
      <c r="V2158" s="703"/>
      <c r="W2158" s="703"/>
      <c r="X2158" s="703"/>
      <c r="Y2158" s="703"/>
      <c r="Z2158" s="703"/>
      <c r="AA2158" s="703"/>
      <c r="AB2158" s="703"/>
      <c r="AC2158" s="703"/>
      <c r="AD2158" s="703"/>
      <c r="AE2158" s="703"/>
    </row>
    <row r="2159" spans="2:31" ht="25" customHeight="1">
      <c r="B2159" s="703"/>
      <c r="C2159" s="703"/>
      <c r="D2159" s="703"/>
      <c r="E2159" s="703"/>
      <c r="F2159" s="703"/>
      <c r="G2159" s="703"/>
      <c r="H2159" s="703"/>
      <c r="I2159" s="703"/>
      <c r="J2159" s="703"/>
      <c r="K2159" s="703"/>
      <c r="L2159" s="703"/>
      <c r="M2159" s="703"/>
      <c r="N2159" s="703"/>
      <c r="O2159" s="703"/>
      <c r="P2159" s="703"/>
      <c r="Q2159" s="703"/>
      <c r="R2159" s="703"/>
      <c r="S2159" s="703"/>
      <c r="T2159" s="703"/>
      <c r="U2159" s="703"/>
      <c r="V2159" s="703"/>
      <c r="W2159" s="703"/>
      <c r="X2159" s="703"/>
      <c r="Y2159" s="703"/>
      <c r="Z2159" s="703"/>
      <c r="AA2159" s="703"/>
      <c r="AB2159" s="703"/>
      <c r="AC2159" s="703"/>
      <c r="AD2159" s="703"/>
      <c r="AE2159" s="703"/>
    </row>
    <row r="2160" spans="2:31" ht="25" customHeight="1">
      <c r="B2160" s="703"/>
      <c r="C2160" s="703"/>
      <c r="D2160" s="703"/>
      <c r="E2160" s="703"/>
      <c r="F2160" s="703"/>
      <c r="G2160" s="703"/>
      <c r="H2160" s="703"/>
      <c r="I2160" s="703"/>
      <c r="J2160" s="703"/>
      <c r="K2160" s="703"/>
      <c r="L2160" s="703"/>
      <c r="M2160" s="703"/>
      <c r="N2160" s="703"/>
      <c r="O2160" s="703"/>
      <c r="P2160" s="703"/>
      <c r="Q2160" s="703"/>
      <c r="R2160" s="703"/>
      <c r="S2160" s="703"/>
      <c r="T2160" s="703"/>
      <c r="U2160" s="703"/>
      <c r="V2160" s="703"/>
      <c r="W2160" s="703"/>
      <c r="X2160" s="703"/>
      <c r="Y2160" s="703"/>
      <c r="Z2160" s="703"/>
      <c r="AA2160" s="703"/>
      <c r="AB2160" s="703"/>
      <c r="AC2160" s="703"/>
      <c r="AD2160" s="703"/>
      <c r="AE2160" s="703"/>
    </row>
    <row r="2161" spans="2:31" ht="25" customHeight="1">
      <c r="B2161" s="703"/>
      <c r="C2161" s="703"/>
      <c r="D2161" s="703"/>
      <c r="E2161" s="703"/>
      <c r="F2161" s="703"/>
      <c r="G2161" s="703"/>
      <c r="H2161" s="703"/>
      <c r="I2161" s="703"/>
      <c r="J2161" s="703"/>
      <c r="K2161" s="703"/>
      <c r="L2161" s="703"/>
      <c r="M2161" s="703"/>
      <c r="N2161" s="703"/>
      <c r="O2161" s="703"/>
      <c r="P2161" s="703"/>
      <c r="Q2161" s="703"/>
      <c r="R2161" s="703"/>
      <c r="S2161" s="703"/>
      <c r="T2161" s="703"/>
      <c r="U2161" s="703"/>
      <c r="V2161" s="703"/>
      <c r="W2161" s="703"/>
      <c r="X2161" s="703"/>
      <c r="Y2161" s="703"/>
      <c r="Z2161" s="703"/>
      <c r="AA2161" s="703"/>
      <c r="AB2161" s="703"/>
      <c r="AC2161" s="703"/>
      <c r="AD2161" s="703"/>
      <c r="AE2161" s="703"/>
    </row>
    <row r="2162" spans="2:31" ht="25" customHeight="1">
      <c r="B2162" s="703"/>
      <c r="C2162" s="703"/>
      <c r="D2162" s="703"/>
      <c r="E2162" s="703"/>
      <c r="F2162" s="703"/>
      <c r="G2162" s="703"/>
      <c r="H2162" s="703"/>
      <c r="I2162" s="703"/>
      <c r="J2162" s="703"/>
      <c r="K2162" s="703"/>
      <c r="L2162" s="703"/>
      <c r="M2162" s="703"/>
      <c r="N2162" s="703"/>
      <c r="O2162" s="703"/>
      <c r="P2162" s="703"/>
      <c r="Q2162" s="703"/>
      <c r="R2162" s="703"/>
      <c r="S2162" s="703"/>
      <c r="T2162" s="703"/>
      <c r="U2162" s="703"/>
      <c r="V2162" s="703"/>
      <c r="W2162" s="703"/>
      <c r="X2162" s="703"/>
      <c r="Y2162" s="703"/>
      <c r="Z2162" s="703"/>
      <c r="AA2162" s="703"/>
      <c r="AB2162" s="703"/>
      <c r="AC2162" s="703"/>
      <c r="AD2162" s="703"/>
      <c r="AE2162" s="703"/>
    </row>
    <row r="2163" spans="2:31" ht="25" customHeight="1">
      <c r="B2163" s="703"/>
      <c r="C2163" s="703"/>
      <c r="D2163" s="703"/>
      <c r="E2163" s="703"/>
      <c r="F2163" s="703"/>
      <c r="G2163" s="703"/>
      <c r="H2163" s="703"/>
      <c r="I2163" s="703"/>
      <c r="J2163" s="703"/>
      <c r="K2163" s="703"/>
      <c r="L2163" s="703"/>
      <c r="M2163" s="703"/>
      <c r="N2163" s="703"/>
      <c r="O2163" s="703"/>
      <c r="P2163" s="703"/>
      <c r="Q2163" s="703"/>
      <c r="R2163" s="703"/>
      <c r="S2163" s="703"/>
      <c r="T2163" s="703"/>
      <c r="U2163" s="703"/>
      <c r="V2163" s="703"/>
      <c r="W2163" s="703"/>
      <c r="X2163" s="703"/>
      <c r="Y2163" s="703"/>
      <c r="Z2163" s="703"/>
      <c r="AA2163" s="703"/>
      <c r="AB2163" s="703"/>
      <c r="AC2163" s="703"/>
      <c r="AD2163" s="703"/>
      <c r="AE2163" s="703"/>
    </row>
    <row r="2164" spans="2:31" ht="25" customHeight="1">
      <c r="B2164" s="703"/>
      <c r="C2164" s="703"/>
      <c r="D2164" s="703"/>
      <c r="E2164" s="703"/>
      <c r="F2164" s="703"/>
      <c r="G2164" s="703"/>
      <c r="H2164" s="703"/>
      <c r="I2164" s="703"/>
      <c r="J2164" s="703"/>
      <c r="K2164" s="703"/>
      <c r="L2164" s="703"/>
      <c r="M2164" s="703"/>
      <c r="N2164" s="703"/>
      <c r="O2164" s="703"/>
      <c r="P2164" s="703"/>
      <c r="Q2164" s="703"/>
      <c r="R2164" s="703"/>
      <c r="S2164" s="703"/>
      <c r="T2164" s="703"/>
      <c r="U2164" s="703"/>
      <c r="V2164" s="703"/>
      <c r="W2164" s="703"/>
      <c r="X2164" s="703"/>
      <c r="Y2164" s="703"/>
      <c r="Z2164" s="703"/>
      <c r="AA2164" s="703"/>
      <c r="AB2164" s="703"/>
      <c r="AC2164" s="703"/>
      <c r="AD2164" s="703"/>
      <c r="AE2164" s="703"/>
    </row>
    <row r="2165" spans="2:31" ht="25" customHeight="1">
      <c r="B2165" s="703"/>
      <c r="C2165" s="703"/>
      <c r="D2165" s="703"/>
      <c r="E2165" s="703"/>
      <c r="F2165" s="703"/>
      <c r="G2165" s="703"/>
      <c r="H2165" s="703"/>
      <c r="I2165" s="703"/>
      <c r="J2165" s="703"/>
      <c r="K2165" s="703"/>
      <c r="L2165" s="703"/>
      <c r="M2165" s="703"/>
      <c r="N2165" s="703"/>
      <c r="O2165" s="703"/>
      <c r="P2165" s="703"/>
      <c r="Q2165" s="703"/>
      <c r="R2165" s="703"/>
      <c r="S2165" s="703"/>
      <c r="T2165" s="703"/>
      <c r="U2165" s="703"/>
      <c r="V2165" s="703"/>
      <c r="W2165" s="703"/>
      <c r="X2165" s="703"/>
      <c r="Y2165" s="703"/>
      <c r="Z2165" s="703"/>
      <c r="AA2165" s="703"/>
      <c r="AB2165" s="703"/>
      <c r="AC2165" s="703"/>
      <c r="AD2165" s="703"/>
      <c r="AE2165" s="703"/>
    </row>
    <row r="2166" spans="2:31" ht="25" customHeight="1">
      <c r="B2166" s="703"/>
      <c r="C2166" s="703"/>
      <c r="D2166" s="703"/>
      <c r="E2166" s="703"/>
      <c r="F2166" s="703"/>
      <c r="G2166" s="703"/>
      <c r="H2166" s="703"/>
      <c r="I2166" s="703"/>
      <c r="J2166" s="703"/>
      <c r="K2166" s="703"/>
      <c r="L2166" s="703"/>
      <c r="M2166" s="703"/>
      <c r="N2166" s="703"/>
      <c r="O2166" s="703"/>
      <c r="P2166" s="703"/>
      <c r="Q2166" s="703"/>
      <c r="R2166" s="703"/>
      <c r="S2166" s="703"/>
      <c r="T2166" s="703"/>
      <c r="U2166" s="703"/>
      <c r="V2166" s="703"/>
      <c r="W2166" s="703"/>
      <c r="X2166" s="703"/>
      <c r="Y2166" s="703"/>
      <c r="Z2166" s="703"/>
      <c r="AA2166" s="703"/>
      <c r="AB2166" s="703"/>
      <c r="AC2166" s="703"/>
      <c r="AD2166" s="703"/>
      <c r="AE2166" s="703"/>
    </row>
    <row r="2167" spans="2:31" ht="25" customHeight="1">
      <c r="B2167" s="703"/>
      <c r="C2167" s="703"/>
      <c r="D2167" s="703"/>
      <c r="E2167" s="703"/>
      <c r="F2167" s="703"/>
      <c r="G2167" s="703"/>
      <c r="H2167" s="703"/>
      <c r="I2167" s="703"/>
      <c r="J2167" s="703"/>
      <c r="K2167" s="703"/>
      <c r="L2167" s="703"/>
      <c r="M2167" s="703"/>
      <c r="N2167" s="703"/>
      <c r="O2167" s="703"/>
      <c r="P2167" s="703"/>
      <c r="Q2167" s="703"/>
      <c r="R2167" s="703"/>
      <c r="S2167" s="703"/>
      <c r="T2167" s="703"/>
      <c r="U2167" s="703"/>
      <c r="V2167" s="703"/>
      <c r="W2167" s="703"/>
      <c r="X2167" s="703"/>
      <c r="Y2167" s="703"/>
      <c r="Z2167" s="703"/>
      <c r="AA2167" s="703"/>
      <c r="AB2167" s="703"/>
      <c r="AC2167" s="703"/>
      <c r="AD2167" s="703"/>
      <c r="AE2167" s="703"/>
    </row>
    <row r="2168" spans="2:31" ht="25" customHeight="1">
      <c r="B2168" s="703"/>
      <c r="C2168" s="703"/>
      <c r="D2168" s="703"/>
      <c r="E2168" s="703"/>
      <c r="F2168" s="703"/>
      <c r="G2168" s="703"/>
      <c r="H2168" s="703"/>
      <c r="I2168" s="703"/>
      <c r="J2168" s="703"/>
      <c r="K2168" s="703"/>
      <c r="L2168" s="703"/>
      <c r="M2168" s="703"/>
      <c r="N2168" s="703"/>
      <c r="O2168" s="703"/>
      <c r="P2168" s="703"/>
      <c r="Q2168" s="703"/>
      <c r="R2168" s="703"/>
      <c r="S2168" s="703"/>
      <c r="T2168" s="703"/>
      <c r="U2168" s="703"/>
      <c r="V2168" s="703"/>
      <c r="W2168" s="703"/>
      <c r="X2168" s="703"/>
      <c r="Y2168" s="703"/>
      <c r="Z2168" s="703"/>
      <c r="AA2168" s="703"/>
      <c r="AB2168" s="703"/>
      <c r="AC2168" s="703"/>
      <c r="AD2168" s="703"/>
      <c r="AE2168" s="703"/>
    </row>
    <row r="2169" spans="2:31" ht="25" customHeight="1">
      <c r="B2169" s="703"/>
      <c r="C2169" s="703"/>
      <c r="D2169" s="703"/>
      <c r="E2169" s="703"/>
      <c r="F2169" s="703"/>
      <c r="G2169" s="703"/>
      <c r="H2169" s="703"/>
      <c r="I2169" s="703"/>
      <c r="J2169" s="703"/>
      <c r="K2169" s="703"/>
      <c r="L2169" s="703"/>
      <c r="M2169" s="703"/>
      <c r="N2169" s="703"/>
      <c r="O2169" s="703"/>
      <c r="P2169" s="703"/>
      <c r="Q2169" s="703"/>
      <c r="R2169" s="703"/>
      <c r="S2169" s="703"/>
      <c r="T2169" s="703"/>
      <c r="U2169" s="703"/>
      <c r="V2169" s="703"/>
      <c r="W2169" s="703"/>
      <c r="X2169" s="703"/>
      <c r="Y2169" s="703"/>
      <c r="Z2169" s="703"/>
      <c r="AA2169" s="703"/>
      <c r="AB2169" s="703"/>
      <c r="AC2169" s="703"/>
      <c r="AD2169" s="703"/>
      <c r="AE2169" s="703"/>
    </row>
    <row r="2170" spans="2:31" ht="25" customHeight="1">
      <c r="B2170" s="703"/>
      <c r="C2170" s="703"/>
      <c r="D2170" s="703"/>
      <c r="E2170" s="703"/>
      <c r="F2170" s="703"/>
      <c r="G2170" s="703"/>
      <c r="H2170" s="703"/>
      <c r="I2170" s="703"/>
      <c r="J2170" s="703"/>
      <c r="K2170" s="703"/>
      <c r="L2170" s="703"/>
      <c r="M2170" s="703"/>
      <c r="N2170" s="703"/>
      <c r="O2170" s="703"/>
      <c r="P2170" s="703"/>
      <c r="Q2170" s="703"/>
      <c r="R2170" s="703"/>
      <c r="S2170" s="703"/>
      <c r="T2170" s="703"/>
      <c r="U2170" s="703"/>
      <c r="V2170" s="703"/>
      <c r="W2170" s="703"/>
      <c r="X2170" s="703"/>
      <c r="Y2170" s="703"/>
      <c r="Z2170" s="703"/>
      <c r="AA2170" s="703"/>
      <c r="AB2170" s="703"/>
      <c r="AC2170" s="703"/>
      <c r="AD2170" s="703"/>
      <c r="AE2170" s="703"/>
    </row>
    <row r="2171" spans="2:31" ht="25" customHeight="1">
      <c r="B2171" s="703"/>
      <c r="C2171" s="703"/>
      <c r="D2171" s="703"/>
      <c r="E2171" s="703"/>
      <c r="F2171" s="703"/>
      <c r="G2171" s="703"/>
      <c r="H2171" s="703"/>
      <c r="I2171" s="703"/>
      <c r="J2171" s="703"/>
      <c r="K2171" s="703"/>
      <c r="L2171" s="703"/>
      <c r="M2171" s="703"/>
      <c r="N2171" s="703"/>
      <c r="O2171" s="703"/>
      <c r="P2171" s="703"/>
      <c r="Q2171" s="703"/>
      <c r="R2171" s="703"/>
      <c r="S2171" s="703"/>
      <c r="T2171" s="703"/>
      <c r="U2171" s="703"/>
      <c r="V2171" s="703"/>
      <c r="W2171" s="703"/>
      <c r="X2171" s="703"/>
      <c r="Y2171" s="703"/>
      <c r="Z2171" s="703"/>
      <c r="AA2171" s="703"/>
      <c r="AB2171" s="703"/>
      <c r="AC2171" s="703"/>
      <c r="AD2171" s="703"/>
      <c r="AE2171" s="703"/>
    </row>
    <row r="2172" spans="2:31" ht="25" customHeight="1">
      <c r="B2172" s="703"/>
      <c r="C2172" s="703"/>
      <c r="D2172" s="703"/>
      <c r="E2172" s="703"/>
      <c r="F2172" s="703"/>
      <c r="G2172" s="703"/>
      <c r="H2172" s="703"/>
      <c r="I2172" s="703"/>
      <c r="J2172" s="703"/>
      <c r="K2172" s="703"/>
      <c r="L2172" s="703"/>
      <c r="M2172" s="703"/>
      <c r="N2172" s="703"/>
      <c r="O2172" s="703"/>
      <c r="P2172" s="703"/>
      <c r="Q2172" s="703"/>
      <c r="R2172" s="703"/>
      <c r="S2172" s="703"/>
      <c r="T2172" s="703"/>
      <c r="U2172" s="703"/>
      <c r="V2172" s="703"/>
      <c r="W2172" s="703"/>
      <c r="X2172" s="703"/>
      <c r="Y2172" s="703"/>
      <c r="Z2172" s="703"/>
      <c r="AA2172" s="703"/>
      <c r="AB2172" s="703"/>
      <c r="AC2172" s="703"/>
      <c r="AD2172" s="703"/>
      <c r="AE2172" s="703"/>
    </row>
    <row r="2173" spans="2:31" ht="25" customHeight="1">
      <c r="B2173" s="703"/>
      <c r="C2173" s="703"/>
      <c r="D2173" s="703"/>
      <c r="E2173" s="703"/>
      <c r="F2173" s="703"/>
      <c r="G2173" s="703"/>
      <c r="H2173" s="703"/>
      <c r="I2173" s="703"/>
      <c r="J2173" s="703"/>
      <c r="K2173" s="703"/>
      <c r="L2173" s="703"/>
      <c r="M2173" s="703"/>
      <c r="N2173" s="703"/>
      <c r="O2173" s="703"/>
      <c r="P2173" s="703"/>
      <c r="Q2173" s="703"/>
      <c r="R2173" s="703"/>
      <c r="S2173" s="703"/>
      <c r="T2173" s="703"/>
      <c r="U2173" s="703"/>
      <c r="V2173" s="703"/>
      <c r="W2173" s="703"/>
      <c r="X2173" s="703"/>
      <c r="Y2173" s="703"/>
      <c r="Z2173" s="703"/>
      <c r="AA2173" s="703"/>
      <c r="AB2173" s="703"/>
      <c r="AC2173" s="703"/>
      <c r="AD2173" s="703"/>
      <c r="AE2173" s="703"/>
    </row>
    <row r="2174" spans="2:31" ht="25" customHeight="1">
      <c r="B2174" s="703"/>
      <c r="C2174" s="703"/>
      <c r="D2174" s="703"/>
      <c r="E2174" s="703"/>
      <c r="F2174" s="703"/>
      <c r="G2174" s="703"/>
      <c r="H2174" s="703"/>
      <c r="I2174" s="703"/>
      <c r="J2174" s="703"/>
      <c r="K2174" s="703"/>
      <c r="L2174" s="703"/>
      <c r="M2174" s="703"/>
      <c r="N2174" s="703"/>
      <c r="O2174" s="703"/>
      <c r="P2174" s="703"/>
      <c r="Q2174" s="703"/>
      <c r="R2174" s="703"/>
      <c r="S2174" s="703"/>
      <c r="T2174" s="703"/>
      <c r="U2174" s="703"/>
      <c r="V2174" s="703"/>
      <c r="W2174" s="703"/>
      <c r="X2174" s="703"/>
      <c r="Y2174" s="703"/>
      <c r="Z2174" s="703"/>
      <c r="AA2174" s="703"/>
      <c r="AB2174" s="703"/>
      <c r="AC2174" s="703"/>
      <c r="AD2174" s="703"/>
      <c r="AE2174" s="703"/>
    </row>
    <row r="2175" spans="2:31" ht="25" customHeight="1">
      <c r="B2175" s="703"/>
      <c r="C2175" s="703"/>
      <c r="D2175" s="703"/>
      <c r="E2175" s="703"/>
      <c r="F2175" s="703"/>
      <c r="G2175" s="703"/>
      <c r="H2175" s="703"/>
      <c r="I2175" s="703"/>
      <c r="J2175" s="703"/>
      <c r="K2175" s="703"/>
      <c r="L2175" s="703"/>
      <c r="M2175" s="703"/>
      <c r="N2175" s="703"/>
      <c r="O2175" s="703"/>
      <c r="P2175" s="703"/>
      <c r="Q2175" s="703"/>
      <c r="R2175" s="703"/>
      <c r="S2175" s="703"/>
      <c r="T2175" s="703"/>
      <c r="U2175" s="703"/>
      <c r="V2175" s="703"/>
      <c r="W2175" s="703"/>
      <c r="X2175" s="703"/>
      <c r="Y2175" s="703"/>
      <c r="Z2175" s="703"/>
      <c r="AA2175" s="703"/>
      <c r="AB2175" s="703"/>
      <c r="AC2175" s="703"/>
      <c r="AD2175" s="703"/>
      <c r="AE2175" s="703"/>
    </row>
    <row r="2176" spans="2:31" ht="25" customHeight="1">
      <c r="B2176" s="703"/>
      <c r="C2176" s="703"/>
      <c r="D2176" s="703"/>
      <c r="E2176" s="703"/>
      <c r="F2176" s="703"/>
      <c r="G2176" s="703"/>
      <c r="H2176" s="703"/>
      <c r="I2176" s="703"/>
      <c r="J2176" s="703"/>
      <c r="K2176" s="703"/>
      <c r="L2176" s="703"/>
      <c r="M2176" s="703"/>
      <c r="N2176" s="703"/>
      <c r="O2176" s="703"/>
      <c r="P2176" s="703"/>
      <c r="Q2176" s="703"/>
      <c r="R2176" s="703"/>
      <c r="S2176" s="703"/>
      <c r="T2176" s="703"/>
      <c r="U2176" s="703"/>
      <c r="V2176" s="703"/>
      <c r="W2176" s="703"/>
      <c r="X2176" s="703"/>
      <c r="Y2176" s="703"/>
      <c r="Z2176" s="703"/>
      <c r="AA2176" s="703"/>
      <c r="AB2176" s="703"/>
      <c r="AC2176" s="703"/>
      <c r="AD2176" s="703"/>
      <c r="AE2176" s="703"/>
    </row>
    <row r="2177" spans="2:31" ht="25" customHeight="1">
      <c r="B2177" s="703"/>
      <c r="C2177" s="703"/>
      <c r="D2177" s="703"/>
      <c r="E2177" s="703"/>
      <c r="F2177" s="703"/>
      <c r="G2177" s="703"/>
      <c r="H2177" s="703"/>
      <c r="I2177" s="703"/>
      <c r="J2177" s="703"/>
      <c r="K2177" s="703"/>
      <c r="L2177" s="703"/>
      <c r="M2177" s="703"/>
      <c r="N2177" s="703"/>
      <c r="O2177" s="703"/>
      <c r="P2177" s="703"/>
      <c r="Q2177" s="703"/>
      <c r="R2177" s="703"/>
      <c r="S2177" s="703"/>
      <c r="T2177" s="703"/>
      <c r="U2177" s="703"/>
      <c r="V2177" s="703"/>
      <c r="W2177" s="703"/>
      <c r="X2177" s="703"/>
      <c r="Y2177" s="703"/>
      <c r="Z2177" s="703"/>
      <c r="AA2177" s="703"/>
      <c r="AB2177" s="703"/>
      <c r="AC2177" s="703"/>
      <c r="AD2177" s="703"/>
      <c r="AE2177" s="703"/>
    </row>
    <row r="2178" spans="2:31" ht="25" customHeight="1">
      <c r="B2178" s="703"/>
      <c r="C2178" s="703"/>
      <c r="D2178" s="703"/>
      <c r="E2178" s="703"/>
      <c r="F2178" s="703"/>
      <c r="G2178" s="703"/>
      <c r="H2178" s="703"/>
      <c r="I2178" s="703"/>
      <c r="J2178" s="703"/>
      <c r="K2178" s="703"/>
      <c r="L2178" s="703"/>
      <c r="M2178" s="703"/>
      <c r="N2178" s="703"/>
      <c r="O2178" s="703"/>
      <c r="P2178" s="703"/>
      <c r="Q2178" s="703"/>
      <c r="R2178" s="703"/>
      <c r="S2178" s="703"/>
      <c r="T2178" s="703"/>
      <c r="U2178" s="703"/>
      <c r="V2178" s="703"/>
      <c r="W2178" s="703"/>
      <c r="X2178" s="703"/>
      <c r="Y2178" s="703"/>
      <c r="Z2178" s="703"/>
      <c r="AA2178" s="703"/>
      <c r="AB2178" s="703"/>
      <c r="AC2178" s="703"/>
      <c r="AD2178" s="703"/>
      <c r="AE2178" s="703"/>
    </row>
    <row r="2179" spans="2:31" ht="25" customHeight="1">
      <c r="B2179" s="703"/>
      <c r="C2179" s="703"/>
      <c r="D2179" s="703"/>
      <c r="E2179" s="703"/>
      <c r="F2179" s="703"/>
      <c r="G2179" s="703"/>
      <c r="H2179" s="703"/>
      <c r="I2179" s="703"/>
      <c r="J2179" s="703"/>
      <c r="K2179" s="703"/>
      <c r="L2179" s="703"/>
      <c r="M2179" s="703"/>
      <c r="N2179" s="703"/>
      <c r="O2179" s="703"/>
      <c r="P2179" s="703"/>
      <c r="Q2179" s="703"/>
      <c r="R2179" s="703"/>
      <c r="S2179" s="703"/>
      <c r="T2179" s="703"/>
      <c r="U2179" s="703"/>
      <c r="V2179" s="703"/>
      <c r="W2179" s="703"/>
      <c r="X2179" s="703"/>
      <c r="Y2179" s="703"/>
      <c r="Z2179" s="703"/>
      <c r="AA2179" s="703"/>
      <c r="AB2179" s="703"/>
      <c r="AC2179" s="703"/>
      <c r="AD2179" s="703"/>
      <c r="AE2179" s="703"/>
    </row>
    <row r="2180" spans="2:31" ht="25" customHeight="1">
      <c r="B2180" s="703"/>
      <c r="C2180" s="703"/>
      <c r="D2180" s="703"/>
      <c r="E2180" s="703"/>
      <c r="F2180" s="703"/>
      <c r="G2180" s="703"/>
      <c r="H2180" s="703"/>
      <c r="I2180" s="703"/>
      <c r="J2180" s="703"/>
      <c r="K2180" s="703"/>
      <c r="L2180" s="703"/>
      <c r="M2180" s="703"/>
      <c r="N2180" s="703"/>
      <c r="O2180" s="703"/>
      <c r="P2180" s="703"/>
      <c r="Q2180" s="703"/>
      <c r="R2180" s="703"/>
      <c r="S2180" s="703"/>
      <c r="T2180" s="703"/>
      <c r="U2180" s="703"/>
      <c r="V2180" s="703"/>
      <c r="W2180" s="703"/>
      <c r="X2180" s="703"/>
      <c r="Y2180" s="703"/>
      <c r="Z2180" s="703"/>
      <c r="AA2180" s="703"/>
      <c r="AB2180" s="703"/>
      <c r="AC2180" s="703"/>
      <c r="AD2180" s="703"/>
      <c r="AE2180" s="703"/>
    </row>
    <row r="2181" spans="2:31" ht="25" customHeight="1">
      <c r="B2181" s="703"/>
      <c r="C2181" s="703"/>
      <c r="D2181" s="703"/>
      <c r="E2181" s="703"/>
      <c r="F2181" s="703"/>
      <c r="G2181" s="703"/>
      <c r="H2181" s="703"/>
      <c r="I2181" s="703"/>
      <c r="J2181" s="703"/>
      <c r="K2181" s="703"/>
      <c r="L2181" s="703"/>
      <c r="M2181" s="703"/>
      <c r="N2181" s="703"/>
      <c r="O2181" s="703"/>
      <c r="P2181" s="703"/>
      <c r="Q2181" s="703"/>
      <c r="R2181" s="703"/>
      <c r="S2181" s="703"/>
      <c r="T2181" s="703"/>
      <c r="U2181" s="703"/>
      <c r="V2181" s="703"/>
      <c r="W2181" s="703"/>
      <c r="X2181" s="703"/>
      <c r="Y2181" s="703"/>
      <c r="Z2181" s="703"/>
      <c r="AA2181" s="703"/>
      <c r="AB2181" s="703"/>
      <c r="AC2181" s="703"/>
      <c r="AD2181" s="703"/>
      <c r="AE2181" s="703"/>
    </row>
    <row r="2182" spans="2:31" ht="25" customHeight="1">
      <c r="B2182" s="703"/>
      <c r="C2182" s="703"/>
      <c r="D2182" s="703"/>
      <c r="E2182" s="703"/>
      <c r="F2182" s="703"/>
      <c r="G2182" s="703"/>
      <c r="H2182" s="703"/>
      <c r="I2182" s="703"/>
      <c r="J2182" s="703"/>
      <c r="K2182" s="703"/>
      <c r="L2182" s="703"/>
      <c r="M2182" s="703"/>
      <c r="N2182" s="703"/>
      <c r="O2182" s="703"/>
      <c r="P2182" s="703"/>
      <c r="Q2182" s="703"/>
      <c r="R2182" s="703"/>
      <c r="S2182" s="703"/>
      <c r="T2182" s="703"/>
      <c r="U2182" s="703"/>
      <c r="V2182" s="703"/>
      <c r="W2182" s="703"/>
      <c r="X2182" s="703"/>
      <c r="Y2182" s="703"/>
      <c r="Z2182" s="703"/>
      <c r="AA2182" s="703"/>
      <c r="AB2182" s="703"/>
      <c r="AC2182" s="703"/>
      <c r="AD2182" s="703"/>
      <c r="AE2182" s="703"/>
    </row>
    <row r="2183" spans="2:31" ht="25" customHeight="1">
      <c r="B2183" s="703"/>
      <c r="C2183" s="703"/>
      <c r="D2183" s="703"/>
      <c r="E2183" s="703"/>
      <c r="F2183" s="703"/>
      <c r="G2183" s="703"/>
      <c r="H2183" s="703"/>
      <c r="I2183" s="703"/>
      <c r="J2183" s="703"/>
      <c r="K2183" s="703"/>
      <c r="L2183" s="703"/>
      <c r="M2183" s="703"/>
      <c r="N2183" s="703"/>
      <c r="O2183" s="703"/>
      <c r="P2183" s="703"/>
      <c r="Q2183" s="703"/>
      <c r="R2183" s="703"/>
      <c r="S2183" s="703"/>
      <c r="T2183" s="703"/>
      <c r="U2183" s="703"/>
      <c r="V2183" s="703"/>
      <c r="W2183" s="703"/>
      <c r="X2183" s="703"/>
      <c r="Y2183" s="703"/>
      <c r="Z2183" s="703"/>
      <c r="AA2183" s="703"/>
      <c r="AB2183" s="703"/>
      <c r="AC2183" s="703"/>
      <c r="AD2183" s="703"/>
      <c r="AE2183" s="703"/>
    </row>
  </sheetData>
  <mergeCells count="887">
    <mergeCell ref="K253:X255"/>
    <mergeCell ref="B39:K39"/>
    <mergeCell ref="L39:U39"/>
    <mergeCell ref="V39:AE39"/>
    <mergeCell ref="D40:K40"/>
    <mergeCell ref="B4:K4"/>
    <mergeCell ref="L4:U4"/>
    <mergeCell ref="V4:AE4"/>
    <mergeCell ref="K37:X37"/>
    <mergeCell ref="D5:K5"/>
    <mergeCell ref="D6:K6"/>
    <mergeCell ref="D7:K7"/>
    <mergeCell ref="D8:K8"/>
    <mergeCell ref="K397:X399"/>
    <mergeCell ref="B401:O402"/>
    <mergeCell ref="P401:AC402"/>
    <mergeCell ref="AD401:AE402"/>
    <mergeCell ref="K468:X470"/>
    <mergeCell ref="B472:O473"/>
    <mergeCell ref="P472:AC473"/>
    <mergeCell ref="AD472:AE473"/>
    <mergeCell ref="B257:K258"/>
    <mergeCell ref="L257:U258"/>
    <mergeCell ref="V257:AE258"/>
    <mergeCell ref="K326:X328"/>
    <mergeCell ref="B330:O331"/>
    <mergeCell ref="P330:AC331"/>
    <mergeCell ref="AD330:AE331"/>
    <mergeCell ref="K2:X2"/>
    <mergeCell ref="D27:K27"/>
    <mergeCell ref="D29:K29"/>
    <mergeCell ref="D30:K30"/>
    <mergeCell ref="D31:K31"/>
    <mergeCell ref="N11:U11"/>
    <mergeCell ref="N12:U12"/>
    <mergeCell ref="N13:U13"/>
    <mergeCell ref="N14:U14"/>
    <mergeCell ref="D21:K21"/>
    <mergeCell ref="D22:K22"/>
    <mergeCell ref="D23:K23"/>
    <mergeCell ref="D24:K24"/>
    <mergeCell ref="D25:K25"/>
    <mergeCell ref="D26:K26"/>
    <mergeCell ref="D15:K15"/>
    <mergeCell ref="D16:K16"/>
    <mergeCell ref="D17:K17"/>
    <mergeCell ref="D18:K18"/>
    <mergeCell ref="D19:K19"/>
    <mergeCell ref="D20:K20"/>
    <mergeCell ref="D9:K9"/>
    <mergeCell ref="D10:K10"/>
    <mergeCell ref="D11:K11"/>
    <mergeCell ref="N17:U17"/>
    <mergeCell ref="N18:U18"/>
    <mergeCell ref="N19:U19"/>
    <mergeCell ref="N20:U20"/>
    <mergeCell ref="D32:K32"/>
    <mergeCell ref="D33:K33"/>
    <mergeCell ref="D34:K34"/>
    <mergeCell ref="D35:K35"/>
    <mergeCell ref="N5:U5"/>
    <mergeCell ref="N6:U6"/>
    <mergeCell ref="N7:U7"/>
    <mergeCell ref="N8:U8"/>
    <mergeCell ref="N9:U9"/>
    <mergeCell ref="N10:U10"/>
    <mergeCell ref="D28:K28"/>
    <mergeCell ref="D12:K12"/>
    <mergeCell ref="D13:K13"/>
    <mergeCell ref="D14:K14"/>
    <mergeCell ref="N33:U33"/>
    <mergeCell ref="N34:U34"/>
    <mergeCell ref="N35:U35"/>
    <mergeCell ref="X5:AE5"/>
    <mergeCell ref="X6:AE6"/>
    <mergeCell ref="X7:AE7"/>
    <mergeCell ref="X8:AE8"/>
    <mergeCell ref="X9:AE9"/>
    <mergeCell ref="X10:AE10"/>
    <mergeCell ref="X11:AE11"/>
    <mergeCell ref="N27:U27"/>
    <mergeCell ref="N28:U28"/>
    <mergeCell ref="N29:U29"/>
    <mergeCell ref="N30:U30"/>
    <mergeCell ref="N31:U31"/>
    <mergeCell ref="N32:U32"/>
    <mergeCell ref="N21:U21"/>
    <mergeCell ref="N22:U22"/>
    <mergeCell ref="N23:U23"/>
    <mergeCell ref="N24:U24"/>
    <mergeCell ref="N25:U25"/>
    <mergeCell ref="N26:U26"/>
    <mergeCell ref="N15:U15"/>
    <mergeCell ref="N16:U16"/>
    <mergeCell ref="X18:AE18"/>
    <mergeCell ref="X19:AE19"/>
    <mergeCell ref="X20:AE20"/>
    <mergeCell ref="X21:AE21"/>
    <mergeCell ref="X22:AE22"/>
    <mergeCell ref="X23:AE23"/>
    <mergeCell ref="X12:AE12"/>
    <mergeCell ref="X13:AE13"/>
    <mergeCell ref="X14:AE14"/>
    <mergeCell ref="X15:AE15"/>
    <mergeCell ref="X16:AE16"/>
    <mergeCell ref="X17:AE17"/>
    <mergeCell ref="X30:AE30"/>
    <mergeCell ref="X31:AE31"/>
    <mergeCell ref="X32:AE32"/>
    <mergeCell ref="X33:AE33"/>
    <mergeCell ref="X34:AE34"/>
    <mergeCell ref="X35:AE35"/>
    <mergeCell ref="X24:AE24"/>
    <mergeCell ref="X25:AE25"/>
    <mergeCell ref="X26:AE26"/>
    <mergeCell ref="X27:AE27"/>
    <mergeCell ref="X28:AE28"/>
    <mergeCell ref="X29:AE29"/>
    <mergeCell ref="D43:K43"/>
    <mergeCell ref="N43:U43"/>
    <mergeCell ref="X43:AE43"/>
    <mergeCell ref="D44:K44"/>
    <mergeCell ref="N44:U44"/>
    <mergeCell ref="X44:AE44"/>
    <mergeCell ref="N40:U40"/>
    <mergeCell ref="X40:AE40"/>
    <mergeCell ref="D41:K41"/>
    <mergeCell ref="N41:U41"/>
    <mergeCell ref="X41:AE41"/>
    <mergeCell ref="D42:K42"/>
    <mergeCell ref="N42:U42"/>
    <mergeCell ref="X42:AE42"/>
    <mergeCell ref="D47:K47"/>
    <mergeCell ref="N47:U47"/>
    <mergeCell ref="X47:AE47"/>
    <mergeCell ref="D48:K48"/>
    <mergeCell ref="N48:U48"/>
    <mergeCell ref="X48:AE48"/>
    <mergeCell ref="D45:K45"/>
    <mergeCell ref="N45:U45"/>
    <mergeCell ref="X45:AE45"/>
    <mergeCell ref="D46:K46"/>
    <mergeCell ref="N46:U46"/>
    <mergeCell ref="X46:AE46"/>
    <mergeCell ref="D51:K51"/>
    <mergeCell ref="N51:U51"/>
    <mergeCell ref="X51:AE51"/>
    <mergeCell ref="D52:K52"/>
    <mergeCell ref="N52:U52"/>
    <mergeCell ref="X52:AE52"/>
    <mergeCell ref="D49:K49"/>
    <mergeCell ref="N49:U49"/>
    <mergeCell ref="X49:AE49"/>
    <mergeCell ref="D50:K50"/>
    <mergeCell ref="N50:U50"/>
    <mergeCell ref="X50:AE50"/>
    <mergeCell ref="D55:K55"/>
    <mergeCell ref="N55:U55"/>
    <mergeCell ref="X55:AE55"/>
    <mergeCell ref="D56:K56"/>
    <mergeCell ref="N56:U56"/>
    <mergeCell ref="X56:AE56"/>
    <mergeCell ref="D53:K53"/>
    <mergeCell ref="N53:U53"/>
    <mergeCell ref="X53:AE53"/>
    <mergeCell ref="D54:K54"/>
    <mergeCell ref="N54:U54"/>
    <mergeCell ref="X54:AE54"/>
    <mergeCell ref="D59:K59"/>
    <mergeCell ref="N59:U59"/>
    <mergeCell ref="X59:AE59"/>
    <mergeCell ref="D60:K60"/>
    <mergeCell ref="N60:U60"/>
    <mergeCell ref="X60:AE60"/>
    <mergeCell ref="D57:K57"/>
    <mergeCell ref="N57:U57"/>
    <mergeCell ref="X57:AE57"/>
    <mergeCell ref="D58:K58"/>
    <mergeCell ref="N58:U58"/>
    <mergeCell ref="X58:AE58"/>
    <mergeCell ref="D63:K63"/>
    <mergeCell ref="N63:U63"/>
    <mergeCell ref="X63:AE63"/>
    <mergeCell ref="D64:K64"/>
    <mergeCell ref="N64:U64"/>
    <mergeCell ref="X64:AE64"/>
    <mergeCell ref="D61:K61"/>
    <mergeCell ref="N61:U61"/>
    <mergeCell ref="X61:AE61"/>
    <mergeCell ref="D62:K62"/>
    <mergeCell ref="N62:U62"/>
    <mergeCell ref="X62:AE62"/>
    <mergeCell ref="D67:K67"/>
    <mergeCell ref="N67:U67"/>
    <mergeCell ref="X67:AE67"/>
    <mergeCell ref="D68:K68"/>
    <mergeCell ref="N68:U68"/>
    <mergeCell ref="X68:AE68"/>
    <mergeCell ref="D65:K65"/>
    <mergeCell ref="N65:U65"/>
    <mergeCell ref="X65:AE65"/>
    <mergeCell ref="D66:K66"/>
    <mergeCell ref="N66:U66"/>
    <mergeCell ref="X66:AE66"/>
    <mergeCell ref="K72:X72"/>
    <mergeCell ref="B74:K74"/>
    <mergeCell ref="L74:U74"/>
    <mergeCell ref="V74:AE74"/>
    <mergeCell ref="D75:K75"/>
    <mergeCell ref="N75:U75"/>
    <mergeCell ref="X75:AE75"/>
    <mergeCell ref="D69:K69"/>
    <mergeCell ref="N69:U69"/>
    <mergeCell ref="X69:AE69"/>
    <mergeCell ref="D70:K70"/>
    <mergeCell ref="N70:U70"/>
    <mergeCell ref="X70:AE70"/>
    <mergeCell ref="D78:K78"/>
    <mergeCell ref="N78:U78"/>
    <mergeCell ref="X78:AE78"/>
    <mergeCell ref="D79:K79"/>
    <mergeCell ref="N79:U79"/>
    <mergeCell ref="X79:AE79"/>
    <mergeCell ref="D76:K76"/>
    <mergeCell ref="N76:U76"/>
    <mergeCell ref="X76:AE76"/>
    <mergeCell ref="D77:K77"/>
    <mergeCell ref="N77:U77"/>
    <mergeCell ref="X77:AE77"/>
    <mergeCell ref="D82:K82"/>
    <mergeCell ref="N82:U82"/>
    <mergeCell ref="X82:AE82"/>
    <mergeCell ref="D83:K83"/>
    <mergeCell ref="N83:U83"/>
    <mergeCell ref="X83:AE83"/>
    <mergeCell ref="D80:K80"/>
    <mergeCell ref="N80:U80"/>
    <mergeCell ref="X80:AE80"/>
    <mergeCell ref="D81:K81"/>
    <mergeCell ref="N81:U81"/>
    <mergeCell ref="X81:AE81"/>
    <mergeCell ref="D86:K86"/>
    <mergeCell ref="N86:U86"/>
    <mergeCell ref="X86:AE86"/>
    <mergeCell ref="D87:K87"/>
    <mergeCell ref="N87:U87"/>
    <mergeCell ref="X87:AE87"/>
    <mergeCell ref="D84:K84"/>
    <mergeCell ref="N84:U84"/>
    <mergeCell ref="X84:AE84"/>
    <mergeCell ref="D85:K85"/>
    <mergeCell ref="N85:U85"/>
    <mergeCell ref="X85:AE85"/>
    <mergeCell ref="D90:K90"/>
    <mergeCell ref="N90:U90"/>
    <mergeCell ref="X90:AE90"/>
    <mergeCell ref="D91:K91"/>
    <mergeCell ref="N91:U91"/>
    <mergeCell ref="X91:AE91"/>
    <mergeCell ref="D88:K88"/>
    <mergeCell ref="N88:U88"/>
    <mergeCell ref="X88:AE88"/>
    <mergeCell ref="D89:K89"/>
    <mergeCell ref="N89:U89"/>
    <mergeCell ref="X89:AE89"/>
    <mergeCell ref="D94:K94"/>
    <mergeCell ref="N94:U94"/>
    <mergeCell ref="X94:AE94"/>
    <mergeCell ref="D95:K95"/>
    <mergeCell ref="N95:U95"/>
    <mergeCell ref="X95:AE95"/>
    <mergeCell ref="D92:K92"/>
    <mergeCell ref="N92:U92"/>
    <mergeCell ref="X92:AE92"/>
    <mergeCell ref="D93:K93"/>
    <mergeCell ref="N93:U93"/>
    <mergeCell ref="X93:AE93"/>
    <mergeCell ref="D98:K98"/>
    <mergeCell ref="N98:U98"/>
    <mergeCell ref="X98:AE98"/>
    <mergeCell ref="D99:K99"/>
    <mergeCell ref="N99:U99"/>
    <mergeCell ref="X99:AE99"/>
    <mergeCell ref="D96:K96"/>
    <mergeCell ref="N96:U96"/>
    <mergeCell ref="X96:AE96"/>
    <mergeCell ref="D97:K97"/>
    <mergeCell ref="N97:U97"/>
    <mergeCell ref="X97:AE97"/>
    <mergeCell ref="D102:K102"/>
    <mergeCell ref="N102:U102"/>
    <mergeCell ref="X102:AE102"/>
    <mergeCell ref="D103:K103"/>
    <mergeCell ref="N103:U103"/>
    <mergeCell ref="X103:AE103"/>
    <mergeCell ref="D100:K100"/>
    <mergeCell ref="N100:U100"/>
    <mergeCell ref="X100:AE100"/>
    <mergeCell ref="D101:K101"/>
    <mergeCell ref="N101:U101"/>
    <mergeCell ref="X101:AE101"/>
    <mergeCell ref="K107:X107"/>
    <mergeCell ref="B109:K109"/>
    <mergeCell ref="L109:U109"/>
    <mergeCell ref="V109:AE109"/>
    <mergeCell ref="D104:K104"/>
    <mergeCell ref="N104:U104"/>
    <mergeCell ref="X104:AE104"/>
    <mergeCell ref="D105:K105"/>
    <mergeCell ref="N105:U105"/>
    <mergeCell ref="X105:AE105"/>
    <mergeCell ref="D112:K112"/>
    <mergeCell ref="N112:U112"/>
    <mergeCell ref="X112:AE112"/>
    <mergeCell ref="D113:K113"/>
    <mergeCell ref="N113:U113"/>
    <mergeCell ref="X113:AE113"/>
    <mergeCell ref="D110:K110"/>
    <mergeCell ref="N110:U110"/>
    <mergeCell ref="X110:AE110"/>
    <mergeCell ref="D111:K111"/>
    <mergeCell ref="N111:U111"/>
    <mergeCell ref="X111:AE111"/>
    <mergeCell ref="D116:K116"/>
    <mergeCell ref="N116:U116"/>
    <mergeCell ref="X116:AE116"/>
    <mergeCell ref="D117:K117"/>
    <mergeCell ref="N117:U117"/>
    <mergeCell ref="X117:AE117"/>
    <mergeCell ref="D114:K114"/>
    <mergeCell ref="N114:U114"/>
    <mergeCell ref="X114:AE114"/>
    <mergeCell ref="D115:K115"/>
    <mergeCell ref="N115:U115"/>
    <mergeCell ref="X115:AE115"/>
    <mergeCell ref="D120:K120"/>
    <mergeCell ref="N120:U120"/>
    <mergeCell ref="X120:AE120"/>
    <mergeCell ref="D121:K121"/>
    <mergeCell ref="N121:U121"/>
    <mergeCell ref="X121:AE121"/>
    <mergeCell ref="D118:K118"/>
    <mergeCell ref="N118:U118"/>
    <mergeCell ref="X118:AE118"/>
    <mergeCell ref="D119:K119"/>
    <mergeCell ref="N119:U119"/>
    <mergeCell ref="X119:AE119"/>
    <mergeCell ref="D124:K124"/>
    <mergeCell ref="N124:U124"/>
    <mergeCell ref="X124:AE124"/>
    <mergeCell ref="D125:K125"/>
    <mergeCell ref="N125:U125"/>
    <mergeCell ref="X125:AE125"/>
    <mergeCell ref="D122:K122"/>
    <mergeCell ref="N122:U122"/>
    <mergeCell ref="X122:AE122"/>
    <mergeCell ref="D123:K123"/>
    <mergeCell ref="N123:U123"/>
    <mergeCell ref="X123:AE123"/>
    <mergeCell ref="D128:K128"/>
    <mergeCell ref="N128:U128"/>
    <mergeCell ref="X128:AE128"/>
    <mergeCell ref="D129:K129"/>
    <mergeCell ref="N129:U129"/>
    <mergeCell ref="X129:AE129"/>
    <mergeCell ref="D126:K126"/>
    <mergeCell ref="N126:U126"/>
    <mergeCell ref="X126:AE126"/>
    <mergeCell ref="D127:K127"/>
    <mergeCell ref="N127:U127"/>
    <mergeCell ref="X127:AE127"/>
    <mergeCell ref="D132:K132"/>
    <mergeCell ref="N132:U132"/>
    <mergeCell ref="X132:AE132"/>
    <mergeCell ref="D133:K133"/>
    <mergeCell ref="N133:U133"/>
    <mergeCell ref="X133:AE133"/>
    <mergeCell ref="D130:K130"/>
    <mergeCell ref="N130:U130"/>
    <mergeCell ref="X130:AE130"/>
    <mergeCell ref="D131:K131"/>
    <mergeCell ref="N131:U131"/>
    <mergeCell ref="X131:AE131"/>
    <mergeCell ref="D136:K136"/>
    <mergeCell ref="N136:U136"/>
    <mergeCell ref="X136:AE136"/>
    <mergeCell ref="D137:K137"/>
    <mergeCell ref="N137:U137"/>
    <mergeCell ref="X137:AE137"/>
    <mergeCell ref="D134:K134"/>
    <mergeCell ref="N134:U134"/>
    <mergeCell ref="X134:AE134"/>
    <mergeCell ref="D135:K135"/>
    <mergeCell ref="N135:U135"/>
    <mergeCell ref="X135:AE135"/>
    <mergeCell ref="D140:K140"/>
    <mergeCell ref="N140:U140"/>
    <mergeCell ref="X140:AE140"/>
    <mergeCell ref="K142:X142"/>
    <mergeCell ref="B144:K144"/>
    <mergeCell ref="L144:U144"/>
    <mergeCell ref="V144:AE144"/>
    <mergeCell ref="D138:K138"/>
    <mergeCell ref="N138:U138"/>
    <mergeCell ref="X138:AE138"/>
    <mergeCell ref="D139:K139"/>
    <mergeCell ref="N139:U139"/>
    <mergeCell ref="X139:AE139"/>
    <mergeCell ref="D147:K147"/>
    <mergeCell ref="N147:U147"/>
    <mergeCell ref="X147:AE147"/>
    <mergeCell ref="D148:K148"/>
    <mergeCell ref="N148:U148"/>
    <mergeCell ref="X148:AE148"/>
    <mergeCell ref="D145:K145"/>
    <mergeCell ref="N145:U145"/>
    <mergeCell ref="X145:AE145"/>
    <mergeCell ref="D146:K146"/>
    <mergeCell ref="N146:U146"/>
    <mergeCell ref="X146:AE146"/>
    <mergeCell ref="D151:K151"/>
    <mergeCell ref="N151:U151"/>
    <mergeCell ref="X151:AE151"/>
    <mergeCell ref="D152:K152"/>
    <mergeCell ref="N152:U152"/>
    <mergeCell ref="X152:AE152"/>
    <mergeCell ref="D149:K149"/>
    <mergeCell ref="N149:U149"/>
    <mergeCell ref="X149:AE149"/>
    <mergeCell ref="D150:K150"/>
    <mergeCell ref="N150:U150"/>
    <mergeCell ref="X150:AE150"/>
    <mergeCell ref="D155:K155"/>
    <mergeCell ref="N155:U155"/>
    <mergeCell ref="X155:AE155"/>
    <mergeCell ref="D156:K156"/>
    <mergeCell ref="N156:U156"/>
    <mergeCell ref="X156:AE156"/>
    <mergeCell ref="D153:K153"/>
    <mergeCell ref="N153:U153"/>
    <mergeCell ref="X153:AE153"/>
    <mergeCell ref="D154:K154"/>
    <mergeCell ref="N154:U154"/>
    <mergeCell ref="X154:AE154"/>
    <mergeCell ref="D159:K159"/>
    <mergeCell ref="N159:U159"/>
    <mergeCell ref="X159:AE159"/>
    <mergeCell ref="D160:K160"/>
    <mergeCell ref="N160:U160"/>
    <mergeCell ref="X160:AE160"/>
    <mergeCell ref="D157:K157"/>
    <mergeCell ref="N157:U157"/>
    <mergeCell ref="X157:AE157"/>
    <mergeCell ref="D158:K158"/>
    <mergeCell ref="N158:U158"/>
    <mergeCell ref="X158:AE158"/>
    <mergeCell ref="D163:K163"/>
    <mergeCell ref="N163:U163"/>
    <mergeCell ref="X163:AE163"/>
    <mergeCell ref="D164:K164"/>
    <mergeCell ref="N164:U164"/>
    <mergeCell ref="X164:AE164"/>
    <mergeCell ref="D161:K161"/>
    <mergeCell ref="N161:U161"/>
    <mergeCell ref="X161:AE161"/>
    <mergeCell ref="D162:K162"/>
    <mergeCell ref="N162:U162"/>
    <mergeCell ref="X162:AE162"/>
    <mergeCell ref="D167:K167"/>
    <mergeCell ref="N167:U167"/>
    <mergeCell ref="X167:AE167"/>
    <mergeCell ref="D168:K168"/>
    <mergeCell ref="N168:U168"/>
    <mergeCell ref="X168:AE168"/>
    <mergeCell ref="D165:K165"/>
    <mergeCell ref="N165:U165"/>
    <mergeCell ref="X165:AE165"/>
    <mergeCell ref="D166:K166"/>
    <mergeCell ref="N166:U166"/>
    <mergeCell ref="X166:AE166"/>
    <mergeCell ref="D171:K171"/>
    <mergeCell ref="N171:U171"/>
    <mergeCell ref="X171:AE171"/>
    <mergeCell ref="D172:K172"/>
    <mergeCell ref="N172:U172"/>
    <mergeCell ref="X172:AE172"/>
    <mergeCell ref="D169:K169"/>
    <mergeCell ref="N169:U169"/>
    <mergeCell ref="X169:AE169"/>
    <mergeCell ref="D170:K170"/>
    <mergeCell ref="N170:U170"/>
    <mergeCell ref="X170:AE170"/>
    <mergeCell ref="D175:K175"/>
    <mergeCell ref="N175:U175"/>
    <mergeCell ref="X175:AE175"/>
    <mergeCell ref="K177:X177"/>
    <mergeCell ref="D173:K173"/>
    <mergeCell ref="N173:U173"/>
    <mergeCell ref="X173:AE173"/>
    <mergeCell ref="D174:K174"/>
    <mergeCell ref="N174:U174"/>
    <mergeCell ref="X174:AE174"/>
    <mergeCell ref="S181:V181"/>
    <mergeCell ref="X181:AA181"/>
    <mergeCell ref="AC181:AF181"/>
    <mergeCell ref="C179:G179"/>
    <mergeCell ref="H179:L179"/>
    <mergeCell ref="M179:Q179"/>
    <mergeCell ref="R179:V179"/>
    <mergeCell ref="W179:AA179"/>
    <mergeCell ref="AB179:AF179"/>
    <mergeCell ref="D180:G180"/>
    <mergeCell ref="I180:L180"/>
    <mergeCell ref="N180:Q180"/>
    <mergeCell ref="S180:V180"/>
    <mergeCell ref="X180:AA180"/>
    <mergeCell ref="AC180:AF180"/>
    <mergeCell ref="D181:G181"/>
    <mergeCell ref="I181:L181"/>
    <mergeCell ref="N181:Q181"/>
    <mergeCell ref="D183:G183"/>
    <mergeCell ref="I183:L183"/>
    <mergeCell ref="N183:Q183"/>
    <mergeCell ref="S183:V183"/>
    <mergeCell ref="X183:AA183"/>
    <mergeCell ref="AC183:AF183"/>
    <mergeCell ref="D182:G182"/>
    <mergeCell ref="I182:L182"/>
    <mergeCell ref="N182:Q182"/>
    <mergeCell ref="S182:V182"/>
    <mergeCell ref="X182:AA182"/>
    <mergeCell ref="AC182:AF182"/>
    <mergeCell ref="X186:AA186"/>
    <mergeCell ref="AC186:AF186"/>
    <mergeCell ref="D187:G187"/>
    <mergeCell ref="I187:L187"/>
    <mergeCell ref="N187:Q187"/>
    <mergeCell ref="S187:V187"/>
    <mergeCell ref="X187:AA187"/>
    <mergeCell ref="AC187:AF187"/>
    <mergeCell ref="X184:AA184"/>
    <mergeCell ref="AC184:AF184"/>
    <mergeCell ref="D185:G185"/>
    <mergeCell ref="I185:L185"/>
    <mergeCell ref="N185:Q185"/>
    <mergeCell ref="S185:V185"/>
    <mergeCell ref="X185:AA185"/>
    <mergeCell ref="AC185:AF185"/>
    <mergeCell ref="D186:G186"/>
    <mergeCell ref="I186:L186"/>
    <mergeCell ref="N186:Q186"/>
    <mergeCell ref="S186:V186"/>
    <mergeCell ref="D184:G184"/>
    <mergeCell ref="I184:L184"/>
    <mergeCell ref="N184:Q184"/>
    <mergeCell ref="S184:V184"/>
    <mergeCell ref="X190:AA190"/>
    <mergeCell ref="AC190:AF190"/>
    <mergeCell ref="D191:G191"/>
    <mergeCell ref="I191:L191"/>
    <mergeCell ref="N191:Q191"/>
    <mergeCell ref="S191:V191"/>
    <mergeCell ref="X191:AA191"/>
    <mergeCell ref="AC191:AF191"/>
    <mergeCell ref="X188:AA188"/>
    <mergeCell ref="AC188:AF188"/>
    <mergeCell ref="D189:G189"/>
    <mergeCell ref="I189:L189"/>
    <mergeCell ref="N189:Q189"/>
    <mergeCell ref="S189:V189"/>
    <mergeCell ref="X189:AA189"/>
    <mergeCell ref="AC189:AF189"/>
    <mergeCell ref="D190:G190"/>
    <mergeCell ref="I190:L190"/>
    <mergeCell ref="N190:Q190"/>
    <mergeCell ref="S190:V190"/>
    <mergeCell ref="D188:G188"/>
    <mergeCell ref="I188:L188"/>
    <mergeCell ref="N188:Q188"/>
    <mergeCell ref="S188:V188"/>
    <mergeCell ref="X194:AA194"/>
    <mergeCell ref="AC194:AF194"/>
    <mergeCell ref="D195:G195"/>
    <mergeCell ref="I195:L195"/>
    <mergeCell ref="N195:Q195"/>
    <mergeCell ref="S195:V195"/>
    <mergeCell ref="X195:AA195"/>
    <mergeCell ref="AC195:AF195"/>
    <mergeCell ref="X192:AA192"/>
    <mergeCell ref="AC192:AF192"/>
    <mergeCell ref="D193:G193"/>
    <mergeCell ref="I193:L193"/>
    <mergeCell ref="N193:Q193"/>
    <mergeCell ref="S193:V193"/>
    <mergeCell ref="X193:AA193"/>
    <mergeCell ref="AC193:AF193"/>
    <mergeCell ref="D194:G194"/>
    <mergeCell ref="I194:L194"/>
    <mergeCell ref="N194:Q194"/>
    <mergeCell ref="S194:V194"/>
    <mergeCell ref="D192:G192"/>
    <mergeCell ref="I192:L192"/>
    <mergeCell ref="N192:Q192"/>
    <mergeCell ref="S192:V192"/>
    <mergeCell ref="X198:AA198"/>
    <mergeCell ref="AC198:AF198"/>
    <mergeCell ref="D199:G199"/>
    <mergeCell ref="I199:L199"/>
    <mergeCell ref="N199:Q199"/>
    <mergeCell ref="S199:V199"/>
    <mergeCell ref="X199:AA199"/>
    <mergeCell ref="AC199:AF199"/>
    <mergeCell ref="X196:AA196"/>
    <mergeCell ref="AC196:AF196"/>
    <mergeCell ref="D197:G197"/>
    <mergeCell ref="I197:L197"/>
    <mergeCell ref="N197:Q197"/>
    <mergeCell ref="S197:V197"/>
    <mergeCell ref="X197:AA197"/>
    <mergeCell ref="AC197:AF197"/>
    <mergeCell ref="D198:G198"/>
    <mergeCell ref="I198:L198"/>
    <mergeCell ref="N198:Q198"/>
    <mergeCell ref="S198:V198"/>
    <mergeCell ref="D196:G196"/>
    <mergeCell ref="I196:L196"/>
    <mergeCell ref="N196:Q196"/>
    <mergeCell ref="S196:V196"/>
    <mergeCell ref="X202:AA202"/>
    <mergeCell ref="AC202:AF202"/>
    <mergeCell ref="D203:G203"/>
    <mergeCell ref="I203:L203"/>
    <mergeCell ref="N203:Q203"/>
    <mergeCell ref="S203:V203"/>
    <mergeCell ref="X203:AA203"/>
    <mergeCell ref="AC203:AF203"/>
    <mergeCell ref="X200:AA200"/>
    <mergeCell ref="AC200:AF200"/>
    <mergeCell ref="D201:G201"/>
    <mergeCell ref="I201:L201"/>
    <mergeCell ref="N201:Q201"/>
    <mergeCell ref="S201:V201"/>
    <mergeCell ref="X201:AA201"/>
    <mergeCell ref="AC201:AF201"/>
    <mergeCell ref="D202:G202"/>
    <mergeCell ref="I202:L202"/>
    <mergeCell ref="N202:Q202"/>
    <mergeCell ref="S202:V202"/>
    <mergeCell ref="D200:G200"/>
    <mergeCell ref="I200:L200"/>
    <mergeCell ref="N200:Q200"/>
    <mergeCell ref="S200:V200"/>
    <mergeCell ref="X206:AA206"/>
    <mergeCell ref="AC206:AF206"/>
    <mergeCell ref="D207:G207"/>
    <mergeCell ref="I207:L207"/>
    <mergeCell ref="N207:Q207"/>
    <mergeCell ref="S207:V207"/>
    <mergeCell ref="X207:AA207"/>
    <mergeCell ref="AC207:AF207"/>
    <mergeCell ref="X204:AA204"/>
    <mergeCell ref="AC204:AF204"/>
    <mergeCell ref="D205:G205"/>
    <mergeCell ref="I205:L205"/>
    <mergeCell ref="N205:Q205"/>
    <mergeCell ref="S205:V205"/>
    <mergeCell ref="X205:AA205"/>
    <mergeCell ref="AC205:AF205"/>
    <mergeCell ref="D206:G206"/>
    <mergeCell ref="I206:L206"/>
    <mergeCell ref="N206:Q206"/>
    <mergeCell ref="S206:V206"/>
    <mergeCell ref="D204:G204"/>
    <mergeCell ref="I204:L204"/>
    <mergeCell ref="N204:Q204"/>
    <mergeCell ref="S204:V204"/>
    <mergeCell ref="D210:G210"/>
    <mergeCell ref="I210:L210"/>
    <mergeCell ref="N210:Q210"/>
    <mergeCell ref="S210:V210"/>
    <mergeCell ref="X210:AA210"/>
    <mergeCell ref="AC210:AF210"/>
    <mergeCell ref="X208:AA208"/>
    <mergeCell ref="AC208:AF208"/>
    <mergeCell ref="D209:G209"/>
    <mergeCell ref="I209:L209"/>
    <mergeCell ref="N209:Q209"/>
    <mergeCell ref="S209:V209"/>
    <mergeCell ref="X209:AA209"/>
    <mergeCell ref="AC209:AF209"/>
    <mergeCell ref="D208:G208"/>
    <mergeCell ref="I208:L208"/>
    <mergeCell ref="N208:Q208"/>
    <mergeCell ref="S208:V208"/>
    <mergeCell ref="AB214:AF214"/>
    <mergeCell ref="D215:G215"/>
    <mergeCell ref="I215:L215"/>
    <mergeCell ref="N215:Q215"/>
    <mergeCell ref="S215:V215"/>
    <mergeCell ref="X215:AA215"/>
    <mergeCell ref="AC215:AF215"/>
    <mergeCell ref="K212:X212"/>
    <mergeCell ref="C214:G214"/>
    <mergeCell ref="H214:L214"/>
    <mergeCell ref="M214:Q214"/>
    <mergeCell ref="R214:V214"/>
    <mergeCell ref="W214:AA214"/>
    <mergeCell ref="D217:G217"/>
    <mergeCell ref="I217:L217"/>
    <mergeCell ref="N217:Q217"/>
    <mergeCell ref="S217:V217"/>
    <mergeCell ref="X217:AA217"/>
    <mergeCell ref="AC217:AF217"/>
    <mergeCell ref="D216:G216"/>
    <mergeCell ref="I216:L216"/>
    <mergeCell ref="N216:Q216"/>
    <mergeCell ref="S216:V216"/>
    <mergeCell ref="X216:AA216"/>
    <mergeCell ref="AC216:AF216"/>
    <mergeCell ref="D219:G219"/>
    <mergeCell ref="I219:L219"/>
    <mergeCell ref="N219:Q219"/>
    <mergeCell ref="S219:V219"/>
    <mergeCell ref="X219:AA219"/>
    <mergeCell ref="AC219:AF219"/>
    <mergeCell ref="D218:G218"/>
    <mergeCell ref="I218:L218"/>
    <mergeCell ref="N218:Q218"/>
    <mergeCell ref="S218:V218"/>
    <mergeCell ref="X218:AA218"/>
    <mergeCell ref="AC218:AF218"/>
    <mergeCell ref="D221:G221"/>
    <mergeCell ref="I221:L221"/>
    <mergeCell ref="N221:Q221"/>
    <mergeCell ref="S221:V221"/>
    <mergeCell ref="X221:AA221"/>
    <mergeCell ref="AC221:AF221"/>
    <mergeCell ref="D220:G220"/>
    <mergeCell ref="I220:L220"/>
    <mergeCell ref="N220:Q220"/>
    <mergeCell ref="S220:V220"/>
    <mergeCell ref="X220:AA220"/>
    <mergeCell ref="AC220:AF220"/>
    <mergeCell ref="D223:G223"/>
    <mergeCell ref="I223:L223"/>
    <mergeCell ref="N223:Q223"/>
    <mergeCell ref="S223:V223"/>
    <mergeCell ref="X223:AA223"/>
    <mergeCell ref="AC223:AF223"/>
    <mergeCell ref="D222:G222"/>
    <mergeCell ref="I222:L222"/>
    <mergeCell ref="N222:Q222"/>
    <mergeCell ref="S222:V222"/>
    <mergeCell ref="X222:AA222"/>
    <mergeCell ref="AC222:AF222"/>
    <mergeCell ref="D225:G225"/>
    <mergeCell ref="I225:L225"/>
    <mergeCell ref="N225:Q225"/>
    <mergeCell ref="S225:V225"/>
    <mergeCell ref="X225:AA225"/>
    <mergeCell ref="AC225:AF225"/>
    <mergeCell ref="D224:G224"/>
    <mergeCell ref="I224:L224"/>
    <mergeCell ref="N224:Q224"/>
    <mergeCell ref="S224:V224"/>
    <mergeCell ref="X224:AA224"/>
    <mergeCell ref="AC224:AF224"/>
    <mergeCell ref="D227:G227"/>
    <mergeCell ref="I227:L227"/>
    <mergeCell ref="N227:Q227"/>
    <mergeCell ref="S227:V227"/>
    <mergeCell ref="X227:AA227"/>
    <mergeCell ref="AC227:AF227"/>
    <mergeCell ref="D226:G226"/>
    <mergeCell ref="I226:L226"/>
    <mergeCell ref="N226:Q226"/>
    <mergeCell ref="S226:V226"/>
    <mergeCell ref="X226:AA226"/>
    <mergeCell ref="AC226:AF226"/>
    <mergeCell ref="D229:G229"/>
    <mergeCell ref="I229:L229"/>
    <mergeCell ref="N229:Q229"/>
    <mergeCell ref="S229:V229"/>
    <mergeCell ref="X229:AA229"/>
    <mergeCell ref="AC229:AF229"/>
    <mergeCell ref="D228:G228"/>
    <mergeCell ref="I228:L228"/>
    <mergeCell ref="N228:Q228"/>
    <mergeCell ref="S228:V228"/>
    <mergeCell ref="X228:AA228"/>
    <mergeCell ref="AC228:AF228"/>
    <mergeCell ref="D231:G231"/>
    <mergeCell ref="I231:L231"/>
    <mergeCell ref="N231:Q231"/>
    <mergeCell ref="S231:V231"/>
    <mergeCell ref="X231:AA231"/>
    <mergeCell ref="AC231:AF231"/>
    <mergeCell ref="D230:G230"/>
    <mergeCell ref="I230:L230"/>
    <mergeCell ref="N230:Q230"/>
    <mergeCell ref="S230:V230"/>
    <mergeCell ref="X230:AA230"/>
    <mergeCell ref="AC230:AF230"/>
    <mergeCell ref="D233:G233"/>
    <mergeCell ref="I233:L233"/>
    <mergeCell ref="N233:Q233"/>
    <mergeCell ref="S233:V233"/>
    <mergeCell ref="X233:AA233"/>
    <mergeCell ref="AC233:AF233"/>
    <mergeCell ref="D232:G232"/>
    <mergeCell ref="I232:L232"/>
    <mergeCell ref="N232:Q232"/>
    <mergeCell ref="S232:V232"/>
    <mergeCell ref="X232:AA232"/>
    <mergeCell ref="AC232:AF232"/>
    <mergeCell ref="D235:G235"/>
    <mergeCell ref="I235:L235"/>
    <mergeCell ref="N235:Q235"/>
    <mergeCell ref="S235:V235"/>
    <mergeCell ref="X235:AA235"/>
    <mergeCell ref="AC235:AF235"/>
    <mergeCell ref="D234:G234"/>
    <mergeCell ref="I234:L234"/>
    <mergeCell ref="N234:Q234"/>
    <mergeCell ref="S234:V234"/>
    <mergeCell ref="X234:AA234"/>
    <mergeCell ref="AC234:AF234"/>
    <mergeCell ref="D237:G237"/>
    <mergeCell ref="I237:L237"/>
    <mergeCell ref="N237:Q237"/>
    <mergeCell ref="S237:V237"/>
    <mergeCell ref="X237:AA237"/>
    <mergeCell ref="AC237:AF237"/>
    <mergeCell ref="D236:G236"/>
    <mergeCell ref="I236:L236"/>
    <mergeCell ref="N236:Q236"/>
    <mergeCell ref="S236:V236"/>
    <mergeCell ref="X236:AA236"/>
    <mergeCell ref="AC236:AF236"/>
    <mergeCell ref="D239:G239"/>
    <mergeCell ref="I239:L239"/>
    <mergeCell ref="N239:Q239"/>
    <mergeCell ref="S239:V239"/>
    <mergeCell ref="X239:AA239"/>
    <mergeCell ref="AC239:AF239"/>
    <mergeCell ref="D238:G238"/>
    <mergeCell ref="I238:L238"/>
    <mergeCell ref="N238:Q238"/>
    <mergeCell ref="S238:V238"/>
    <mergeCell ref="X238:AA238"/>
    <mergeCell ref="AC238:AF238"/>
    <mergeCell ref="D241:G241"/>
    <mergeCell ref="I241:L241"/>
    <mergeCell ref="N241:Q241"/>
    <mergeCell ref="S241:V241"/>
    <mergeCell ref="X241:AA241"/>
    <mergeCell ref="AC241:AF241"/>
    <mergeCell ref="D240:G240"/>
    <mergeCell ref="I240:L240"/>
    <mergeCell ref="N240:Q240"/>
    <mergeCell ref="S240:V240"/>
    <mergeCell ref="X240:AA240"/>
    <mergeCell ref="AC240:AF240"/>
    <mergeCell ref="D243:G243"/>
    <mergeCell ref="I243:L243"/>
    <mergeCell ref="N243:Q243"/>
    <mergeCell ref="S243:V243"/>
    <mergeCell ref="X243:AA243"/>
    <mergeCell ref="AC243:AF243"/>
    <mergeCell ref="D242:G242"/>
    <mergeCell ref="I242:L242"/>
    <mergeCell ref="N242:Q242"/>
    <mergeCell ref="S242:V242"/>
    <mergeCell ref="X242:AA242"/>
    <mergeCell ref="AC242:AF242"/>
    <mergeCell ref="D245:G245"/>
    <mergeCell ref="I245:L245"/>
    <mergeCell ref="N245:Q245"/>
    <mergeCell ref="S245:V245"/>
    <mergeCell ref="X245:AA245"/>
    <mergeCell ref="AC245:AF245"/>
    <mergeCell ref="D244:G244"/>
    <mergeCell ref="I244:L244"/>
    <mergeCell ref="N244:Q244"/>
    <mergeCell ref="S244:V244"/>
    <mergeCell ref="X244:AA244"/>
    <mergeCell ref="AC244:AF244"/>
  </mergeCells>
  <phoneticPr fontId="130"/>
  <printOptions horizontalCentered="1" verticalCentered="1"/>
  <pageMargins left="0" right="0" top="0" bottom="0" header="0" footer="0"/>
  <pageSetup paperSize="11" scale="64" fitToHeight="8"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CI1000"/>
  <sheetViews>
    <sheetView workbookViewId="0"/>
  </sheetViews>
  <sheetFormatPr baseColWidth="10" defaultColWidth="12.5" defaultRowHeight="15" customHeight="1"/>
  <cols>
    <col min="1" max="1" width="2.5" customWidth="1"/>
    <col min="2" max="61" width="1.1640625" customWidth="1"/>
    <col min="62" max="87"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33" t="s">
        <v>356</v>
      </c>
      <c r="C2" s="765"/>
      <c r="D2" s="765"/>
      <c r="E2" s="765"/>
      <c r="F2" s="765"/>
      <c r="G2" s="765"/>
      <c r="H2" s="765"/>
      <c r="I2" s="765"/>
      <c r="J2" s="765"/>
      <c r="K2" s="765"/>
      <c r="L2" s="765"/>
      <c r="M2" s="765"/>
      <c r="N2" s="765"/>
      <c r="O2" s="765"/>
      <c r="P2" s="765"/>
      <c r="Q2" s="934"/>
      <c r="R2" s="63"/>
      <c r="S2" s="63"/>
      <c r="T2" s="939" t="s">
        <v>357</v>
      </c>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35"/>
      <c r="C3" s="727"/>
      <c r="D3" s="727"/>
      <c r="E3" s="727"/>
      <c r="F3" s="727"/>
      <c r="G3" s="727"/>
      <c r="H3" s="727"/>
      <c r="I3" s="727"/>
      <c r="J3" s="727"/>
      <c r="K3" s="727"/>
      <c r="L3" s="727"/>
      <c r="M3" s="727"/>
      <c r="N3" s="727"/>
      <c r="O3" s="727"/>
      <c r="P3" s="727"/>
      <c r="Q3" s="936"/>
      <c r="R3" s="65"/>
      <c r="S3" s="65"/>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44"/>
      <c r="C4" s="945"/>
      <c r="D4" s="945"/>
      <c r="E4" s="945"/>
      <c r="F4" s="945"/>
      <c r="G4" s="945"/>
      <c r="H4" s="945"/>
      <c r="I4" s="945"/>
      <c r="J4" s="945"/>
      <c r="K4" s="945"/>
      <c r="L4" s="945"/>
      <c r="M4" s="945"/>
      <c r="N4" s="945"/>
      <c r="O4" s="945"/>
      <c r="P4" s="945"/>
      <c r="Q4" s="961"/>
      <c r="R4" s="65"/>
      <c r="S4" s="65"/>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2"/>
      <c r="AX4" s="2"/>
      <c r="AY4" s="2"/>
      <c r="AZ4" s="2"/>
      <c r="BA4" s="2"/>
      <c r="BB4" s="2"/>
      <c r="BC4" s="2"/>
      <c r="BD4" s="2"/>
      <c r="BE4" s="2"/>
      <c r="BF4" s="2"/>
      <c r="BG4" s="2"/>
      <c r="BH4" s="2"/>
      <c r="BI4" s="58"/>
      <c r="BN4" s="40"/>
      <c r="BO4" s="41"/>
    </row>
    <row r="5" spans="2:70" ht="13.5" customHeight="1">
      <c r="B5" s="171"/>
      <c r="C5" s="172" t="s">
        <v>358</v>
      </c>
      <c r="D5" s="173"/>
      <c r="E5" s="173"/>
      <c r="F5" s="173"/>
      <c r="G5" s="173"/>
      <c r="H5" s="173"/>
      <c r="I5" s="173"/>
      <c r="J5" s="173"/>
      <c r="K5" s="173"/>
      <c r="L5" s="173"/>
      <c r="M5" s="173"/>
      <c r="N5" s="173"/>
      <c r="O5" s="173"/>
      <c r="P5" s="173"/>
      <c r="Q5" s="173"/>
      <c r="R5" s="17"/>
      <c r="S5" s="17"/>
      <c r="T5" s="17"/>
      <c r="U5" s="17"/>
      <c r="V5" s="17"/>
      <c r="W5" s="17"/>
      <c r="X5" s="17"/>
      <c r="Y5" s="17"/>
      <c r="Z5" s="17"/>
      <c r="AA5" s="17"/>
      <c r="AB5" s="17"/>
      <c r="AC5" s="17"/>
      <c r="AD5" s="17"/>
      <c r="AE5" s="17"/>
      <c r="AF5" s="17"/>
      <c r="AG5" s="174" t="s">
        <v>185</v>
      </c>
      <c r="AH5" s="172" t="s">
        <v>358</v>
      </c>
      <c r="AI5" s="173"/>
      <c r="AJ5" s="173"/>
      <c r="AK5" s="173"/>
      <c r="AL5" s="173"/>
      <c r="AM5" s="173"/>
      <c r="AN5" s="173"/>
      <c r="AO5" s="173"/>
      <c r="AP5" s="173"/>
      <c r="AQ5" s="173"/>
      <c r="AR5" s="173"/>
      <c r="AS5" s="173"/>
      <c r="AT5" s="173"/>
      <c r="AU5" s="173"/>
      <c r="AV5" s="173"/>
      <c r="AW5" s="17"/>
      <c r="AX5" s="17"/>
      <c r="AY5" s="17"/>
      <c r="AZ5" s="17"/>
      <c r="BA5" s="17"/>
      <c r="BB5" s="17"/>
      <c r="BC5" s="17"/>
      <c r="BD5" s="17"/>
      <c r="BE5" s="17"/>
      <c r="BF5" s="17"/>
      <c r="BG5" s="17"/>
      <c r="BH5" s="17"/>
      <c r="BI5" s="64"/>
      <c r="BK5" s="1" t="s">
        <v>95</v>
      </c>
      <c r="BN5" s="40">
        <v>8.3800000000000008</v>
      </c>
      <c r="BO5" s="41" t="s">
        <v>96</v>
      </c>
      <c r="BQ5" s="1">
        <v>4</v>
      </c>
      <c r="BR5" s="1">
        <v>5</v>
      </c>
    </row>
    <row r="6" spans="2:70" ht="13.5" customHeight="1">
      <c r="B6" s="175"/>
      <c r="C6" s="176"/>
      <c r="D6" s="176"/>
      <c r="E6" s="176"/>
      <c r="F6" s="176"/>
      <c r="G6" s="176"/>
      <c r="H6" s="176"/>
      <c r="I6" s="176"/>
      <c r="J6" s="176"/>
      <c r="K6" s="176"/>
      <c r="L6" s="176"/>
      <c r="M6" s="176"/>
      <c r="N6" s="176"/>
      <c r="O6" s="176"/>
      <c r="P6" s="176"/>
      <c r="Q6" s="176"/>
      <c r="R6" s="2"/>
      <c r="S6" s="2"/>
      <c r="T6" s="2"/>
      <c r="U6" s="2"/>
      <c r="V6" s="2"/>
      <c r="W6" s="2"/>
      <c r="X6" s="2"/>
      <c r="Y6" s="2"/>
      <c r="Z6" s="2"/>
      <c r="AA6" s="2"/>
      <c r="AB6" s="2"/>
      <c r="AC6" s="2"/>
      <c r="AD6" s="2"/>
      <c r="AE6" s="2"/>
      <c r="AF6" s="2"/>
      <c r="AG6" s="177" t="s">
        <v>185</v>
      </c>
      <c r="AH6" s="176"/>
      <c r="AI6" s="176"/>
      <c r="AJ6" s="176"/>
      <c r="AK6" s="176"/>
      <c r="AL6" s="176"/>
      <c r="AM6" s="176"/>
      <c r="AN6" s="176"/>
      <c r="AO6" s="176"/>
      <c r="AP6" s="178"/>
      <c r="AQ6" s="178"/>
      <c r="AR6" s="176"/>
      <c r="AS6" s="176"/>
      <c r="AT6" s="179"/>
      <c r="AU6" s="179"/>
      <c r="AV6" s="18"/>
      <c r="AW6" s="180"/>
      <c r="AX6" s="181"/>
      <c r="AY6" s="940">
        <v>2</v>
      </c>
      <c r="AZ6" s="730"/>
      <c r="BA6" s="730"/>
      <c r="BB6" s="731"/>
      <c r="BC6" s="940">
        <v>3</v>
      </c>
      <c r="BD6" s="730"/>
      <c r="BE6" s="730"/>
      <c r="BF6" s="730"/>
      <c r="BG6" s="731"/>
      <c r="BH6" s="69"/>
      <c r="BI6" s="70"/>
      <c r="BK6" s="1" t="s">
        <v>95</v>
      </c>
      <c r="BN6" s="40">
        <v>13.5</v>
      </c>
      <c r="BO6" s="41" t="s">
        <v>97</v>
      </c>
      <c r="BQ6" s="1">
        <v>5</v>
      </c>
      <c r="BR6" s="1">
        <v>4</v>
      </c>
    </row>
    <row r="7" spans="2:70" ht="13.5" customHeight="1">
      <c r="B7" s="175"/>
      <c r="C7" s="182"/>
      <c r="D7" s="182" t="s">
        <v>359</v>
      </c>
      <c r="E7" s="176"/>
      <c r="F7" s="176"/>
      <c r="G7" s="176"/>
      <c r="H7" s="176"/>
      <c r="I7" s="176"/>
      <c r="J7" s="176"/>
      <c r="K7" s="19"/>
      <c r="L7" s="176"/>
      <c r="M7" s="176"/>
      <c r="N7" s="176"/>
      <c r="O7" s="182" t="s">
        <v>359</v>
      </c>
      <c r="P7" s="183"/>
      <c r="Q7" s="176"/>
      <c r="R7" s="2"/>
      <c r="S7" s="2"/>
      <c r="T7" s="2"/>
      <c r="U7" s="2"/>
      <c r="V7" s="2"/>
      <c r="W7" s="2"/>
      <c r="X7" s="2"/>
      <c r="Y7" s="2"/>
      <c r="Z7" s="2"/>
      <c r="AA7" s="2"/>
      <c r="AB7" s="2"/>
      <c r="AC7" s="2"/>
      <c r="AD7" s="2"/>
      <c r="AE7" s="2"/>
      <c r="AF7" s="2"/>
      <c r="AG7" s="177" t="s">
        <v>185</v>
      </c>
      <c r="AH7" s="184"/>
      <c r="AI7" s="182" t="s">
        <v>359</v>
      </c>
      <c r="AJ7" s="176"/>
      <c r="AK7" s="176"/>
      <c r="AL7" s="176"/>
      <c r="AM7" s="176"/>
      <c r="AN7" s="176"/>
      <c r="AO7" s="176"/>
      <c r="AP7" s="178"/>
      <c r="AQ7" s="178"/>
      <c r="AR7" s="176"/>
      <c r="AS7" s="176"/>
      <c r="AT7" s="179"/>
      <c r="AU7" s="179"/>
      <c r="AV7" s="18"/>
      <c r="AW7" s="72">
        <v>3</v>
      </c>
      <c r="AX7" s="72">
        <v>4</v>
      </c>
      <c r="AY7" s="72">
        <v>1</v>
      </c>
      <c r="AZ7" s="72">
        <v>2</v>
      </c>
      <c r="BA7" s="72">
        <v>3</v>
      </c>
      <c r="BB7" s="72">
        <v>4</v>
      </c>
      <c r="BC7" s="72">
        <v>1</v>
      </c>
      <c r="BD7" s="72">
        <v>2</v>
      </c>
      <c r="BE7" s="72">
        <v>3</v>
      </c>
      <c r="BF7" s="72">
        <v>4</v>
      </c>
      <c r="BG7" s="72">
        <v>5</v>
      </c>
      <c r="BH7" s="2"/>
      <c r="BI7" s="58"/>
    </row>
    <row r="8" spans="2:70" ht="13.5" customHeight="1">
      <c r="B8" s="175"/>
      <c r="C8" s="185"/>
      <c r="D8" s="186" t="s">
        <v>286</v>
      </c>
      <c r="E8" s="182" t="s">
        <v>360</v>
      </c>
      <c r="F8" s="19"/>
      <c r="G8" s="19"/>
      <c r="H8" s="19"/>
      <c r="I8" s="19"/>
      <c r="J8" s="19"/>
      <c r="K8" s="19"/>
      <c r="L8" s="182"/>
      <c r="M8" s="176"/>
      <c r="N8" s="176"/>
      <c r="O8" s="187" t="s">
        <v>286</v>
      </c>
      <c r="P8" s="183" t="s">
        <v>361</v>
      </c>
      <c r="Q8" s="176"/>
      <c r="R8" s="2"/>
      <c r="S8" s="2"/>
      <c r="T8" s="2"/>
      <c r="U8" s="2"/>
      <c r="V8" s="2"/>
      <c r="W8" s="2"/>
      <c r="X8" s="2"/>
      <c r="Y8" s="2"/>
      <c r="Z8" s="2"/>
      <c r="AA8" s="2"/>
      <c r="AB8" s="2"/>
      <c r="AC8" s="2"/>
      <c r="AD8" s="2"/>
      <c r="AE8" s="2"/>
      <c r="AF8" s="2"/>
      <c r="AG8" s="177" t="s">
        <v>185</v>
      </c>
      <c r="AH8" s="188"/>
      <c r="AI8" s="186" t="s">
        <v>286</v>
      </c>
      <c r="AJ8" s="182" t="s">
        <v>362</v>
      </c>
      <c r="AK8" s="19"/>
      <c r="AL8" s="19"/>
      <c r="AM8" s="19"/>
      <c r="AN8" s="19"/>
      <c r="AO8" s="19"/>
      <c r="AP8" s="186" t="s">
        <v>286</v>
      </c>
      <c r="AQ8" s="182" t="s">
        <v>363</v>
      </c>
      <c r="AR8" s="176"/>
      <c r="AS8" s="176"/>
      <c r="AT8" s="179"/>
      <c r="AU8" s="179"/>
      <c r="AV8" s="18"/>
      <c r="AW8" s="74"/>
      <c r="AX8" s="74"/>
      <c r="AY8" s="74"/>
      <c r="AZ8" s="74"/>
      <c r="BA8" s="74"/>
      <c r="BB8" s="74"/>
      <c r="BC8" s="74"/>
      <c r="BD8" s="74"/>
      <c r="BE8" s="74"/>
      <c r="BF8" s="74"/>
      <c r="BG8" s="74"/>
      <c r="BH8" s="2"/>
      <c r="BI8" s="58"/>
    </row>
    <row r="9" spans="2:70" ht="13.5" customHeight="1">
      <c r="B9" s="175"/>
      <c r="C9" s="185"/>
      <c r="D9" s="186" t="s">
        <v>185</v>
      </c>
      <c r="E9" s="185"/>
      <c r="F9" s="176"/>
      <c r="G9" s="176"/>
      <c r="H9" s="176"/>
      <c r="I9" s="176"/>
      <c r="J9" s="176"/>
      <c r="K9" s="19"/>
      <c r="L9" s="185"/>
      <c r="M9" s="176"/>
      <c r="N9" s="176"/>
      <c r="O9" s="187" t="s">
        <v>185</v>
      </c>
      <c r="P9" s="183"/>
      <c r="Q9" s="176"/>
      <c r="R9" s="2"/>
      <c r="S9" s="2"/>
      <c r="T9" s="2"/>
      <c r="U9" s="2"/>
      <c r="V9" s="2"/>
      <c r="W9" s="2"/>
      <c r="X9" s="2"/>
      <c r="Y9" s="2"/>
      <c r="Z9" s="2"/>
      <c r="AA9" s="2"/>
      <c r="AB9" s="2"/>
      <c r="AC9" s="2"/>
      <c r="AD9" s="2"/>
      <c r="AE9" s="2"/>
      <c r="AF9" s="2"/>
      <c r="AG9" s="177" t="s">
        <v>185</v>
      </c>
      <c r="AH9" s="188"/>
      <c r="AI9" s="186" t="s">
        <v>185</v>
      </c>
      <c r="AJ9" s="185" t="s">
        <v>364</v>
      </c>
      <c r="AK9" s="176"/>
      <c r="AL9" s="176"/>
      <c r="AM9" s="176"/>
      <c r="AN9" s="176"/>
      <c r="AO9" s="176"/>
      <c r="AP9" s="186" t="s">
        <v>185</v>
      </c>
      <c r="AQ9" s="185" t="s">
        <v>365</v>
      </c>
      <c r="AR9" s="176"/>
      <c r="AS9" s="176"/>
      <c r="AT9" s="179"/>
      <c r="AU9" s="179"/>
      <c r="AV9" s="18"/>
      <c r="AW9" s="2"/>
      <c r="AX9" s="2"/>
      <c r="AY9" s="2"/>
      <c r="AZ9" s="2"/>
      <c r="BA9" s="2"/>
      <c r="BB9" s="2"/>
      <c r="BC9" s="2"/>
      <c r="BD9" s="2"/>
      <c r="BE9" s="2"/>
      <c r="BF9" s="2"/>
      <c r="BG9" s="2"/>
      <c r="BH9" s="2"/>
      <c r="BI9" s="58"/>
      <c r="BQ9" s="1">
        <v>7</v>
      </c>
      <c r="BR9" s="1">
        <v>5</v>
      </c>
    </row>
    <row r="10" spans="2:70" ht="13.5" customHeight="1">
      <c r="B10" s="175"/>
      <c r="C10" s="185"/>
      <c r="D10" s="186" t="s">
        <v>185</v>
      </c>
      <c r="E10" s="185"/>
      <c r="F10" s="176"/>
      <c r="G10" s="176"/>
      <c r="H10" s="176"/>
      <c r="I10" s="176"/>
      <c r="J10" s="176"/>
      <c r="K10" s="19"/>
      <c r="L10" s="185"/>
      <c r="M10" s="176"/>
      <c r="N10" s="176"/>
      <c r="O10" s="187" t="s">
        <v>185</v>
      </c>
      <c r="P10" s="183"/>
      <c r="Q10" s="176"/>
      <c r="R10" s="2"/>
      <c r="S10" s="2"/>
      <c r="T10" s="2"/>
      <c r="U10" s="2"/>
      <c r="V10" s="2"/>
      <c r="W10" s="2"/>
      <c r="X10" s="2"/>
      <c r="Y10" s="2"/>
      <c r="Z10" s="2"/>
      <c r="AA10" s="2"/>
      <c r="AB10" s="2"/>
      <c r="AC10" s="2"/>
      <c r="AD10" s="2"/>
      <c r="AE10" s="2"/>
      <c r="AF10" s="2"/>
      <c r="AG10" s="177" t="s">
        <v>185</v>
      </c>
      <c r="AH10" s="188"/>
      <c r="AI10" s="186" t="s">
        <v>185</v>
      </c>
      <c r="AJ10" s="185" t="s">
        <v>366</v>
      </c>
      <c r="AK10" s="176"/>
      <c r="AL10" s="176"/>
      <c r="AM10" s="176"/>
      <c r="AN10" s="176"/>
      <c r="AO10" s="176"/>
      <c r="AP10" s="186" t="s">
        <v>185</v>
      </c>
      <c r="AQ10" s="185" t="s">
        <v>367</v>
      </c>
      <c r="AR10" s="176"/>
      <c r="AS10" s="176"/>
      <c r="AT10" s="179"/>
      <c r="AU10" s="179"/>
      <c r="AV10" s="18"/>
      <c r="AW10" s="76"/>
      <c r="AX10" s="76"/>
      <c r="AY10" s="76"/>
      <c r="AZ10" s="76"/>
      <c r="BA10" s="76"/>
      <c r="BB10" s="76"/>
      <c r="BC10" s="76"/>
      <c r="BD10" s="76"/>
      <c r="BE10" s="76"/>
      <c r="BF10" s="76"/>
      <c r="BG10" s="107"/>
      <c r="BH10" s="2"/>
      <c r="BI10" s="58"/>
      <c r="BQ10" s="1">
        <v>8</v>
      </c>
      <c r="BR10" s="1">
        <v>4</v>
      </c>
    </row>
    <row r="11" spans="2:70" ht="13.5" customHeight="1">
      <c r="B11" s="175"/>
      <c r="C11" s="185"/>
      <c r="D11" s="186" t="s">
        <v>185</v>
      </c>
      <c r="E11" s="185"/>
      <c r="F11" s="176"/>
      <c r="G11" s="176"/>
      <c r="H11" s="176"/>
      <c r="I11" s="176"/>
      <c r="J11" s="176"/>
      <c r="K11" s="19"/>
      <c r="L11" s="185"/>
      <c r="M11" s="176"/>
      <c r="N11" s="176"/>
      <c r="O11" s="187" t="s">
        <v>185</v>
      </c>
      <c r="P11" s="183"/>
      <c r="Q11" s="176"/>
      <c r="R11" s="2"/>
      <c r="S11" s="2"/>
      <c r="T11" s="2"/>
      <c r="U11" s="2"/>
      <c r="V11" s="2"/>
      <c r="W11" s="2"/>
      <c r="X11" s="2"/>
      <c r="Y11" s="2"/>
      <c r="Z11" s="2"/>
      <c r="AA11" s="2"/>
      <c r="AB11" s="2"/>
      <c r="AC11" s="2"/>
      <c r="AD11" s="2"/>
      <c r="AE11" s="2"/>
      <c r="AF11" s="2"/>
      <c r="AG11" s="177" t="s">
        <v>185</v>
      </c>
      <c r="AH11" s="188"/>
      <c r="AI11" s="186" t="s">
        <v>185</v>
      </c>
      <c r="AJ11" s="185" t="s">
        <v>368</v>
      </c>
      <c r="AK11" s="176"/>
      <c r="AL11" s="176"/>
      <c r="AM11" s="176"/>
      <c r="AN11" s="176"/>
      <c r="AO11" s="176"/>
      <c r="AP11" s="186" t="s">
        <v>185</v>
      </c>
      <c r="AQ11" s="185" t="s">
        <v>369</v>
      </c>
      <c r="AR11" s="176"/>
      <c r="AS11" s="176"/>
      <c r="AT11" s="179"/>
      <c r="AU11" s="179"/>
      <c r="AV11" s="18"/>
      <c r="AW11" s="38"/>
      <c r="AX11" s="38"/>
      <c r="AY11" s="38"/>
      <c r="AZ11" s="38"/>
      <c r="BA11" s="38"/>
      <c r="BB11" s="38"/>
      <c r="BC11" s="38"/>
      <c r="BD11" s="38"/>
      <c r="BE11" s="38"/>
      <c r="BF11" s="38"/>
      <c r="BG11" s="79"/>
      <c r="BH11" s="77"/>
      <c r="BI11" s="78"/>
      <c r="BQ11" s="1">
        <v>9</v>
      </c>
      <c r="BR11" s="1">
        <v>4</v>
      </c>
    </row>
    <row r="12" spans="2:70" ht="13.5" customHeight="1">
      <c r="B12" s="175"/>
      <c r="C12" s="185"/>
      <c r="D12" s="186" t="s">
        <v>185</v>
      </c>
      <c r="E12" s="185"/>
      <c r="F12" s="176"/>
      <c r="G12" s="176"/>
      <c r="H12" s="176"/>
      <c r="I12" s="176"/>
      <c r="J12" s="176"/>
      <c r="K12" s="19"/>
      <c r="L12" s="185"/>
      <c r="M12" s="176"/>
      <c r="N12" s="176"/>
      <c r="O12" s="187" t="s">
        <v>185</v>
      </c>
      <c r="P12" s="183"/>
      <c r="Q12" s="176"/>
      <c r="R12" s="2"/>
      <c r="S12" s="2"/>
      <c r="T12" s="2"/>
      <c r="U12" s="2"/>
      <c r="V12" s="2"/>
      <c r="W12" s="2"/>
      <c r="X12" s="2"/>
      <c r="Y12" s="2"/>
      <c r="Z12" s="2"/>
      <c r="AA12" s="2"/>
      <c r="AB12" s="2"/>
      <c r="AC12" s="2"/>
      <c r="AD12" s="2"/>
      <c r="AE12" s="2"/>
      <c r="AF12" s="2"/>
      <c r="AG12" s="177" t="s">
        <v>185</v>
      </c>
      <c r="AH12" s="188"/>
      <c r="AI12" s="186" t="s">
        <v>185</v>
      </c>
      <c r="AJ12" s="185" t="s">
        <v>370</v>
      </c>
      <c r="AK12" s="176"/>
      <c r="AL12" s="176"/>
      <c r="AM12" s="176"/>
      <c r="AN12" s="176"/>
      <c r="AO12" s="176"/>
      <c r="AP12" s="186" t="s">
        <v>185</v>
      </c>
      <c r="AQ12" s="185" t="s">
        <v>371</v>
      </c>
      <c r="AR12" s="176"/>
      <c r="AS12" s="176"/>
      <c r="AT12" s="179"/>
      <c r="AU12" s="179"/>
      <c r="AV12" s="18"/>
      <c r="AW12" s="38"/>
      <c r="AX12" s="38"/>
      <c r="AY12" s="38"/>
      <c r="AZ12" s="38"/>
      <c r="BA12" s="38"/>
      <c r="BB12" s="38"/>
      <c r="BC12" s="38"/>
      <c r="BD12" s="38"/>
      <c r="BE12" s="38"/>
      <c r="BF12" s="38"/>
      <c r="BG12" s="79"/>
      <c r="BH12" s="77"/>
      <c r="BI12" s="78"/>
      <c r="BQ12" s="1">
        <v>10</v>
      </c>
      <c r="BR12" s="1">
        <v>5</v>
      </c>
    </row>
    <row r="13" spans="2:70" ht="13.5" customHeight="1">
      <c r="B13" s="175"/>
      <c r="C13" s="185"/>
      <c r="D13" s="186" t="s">
        <v>185</v>
      </c>
      <c r="E13" s="185"/>
      <c r="F13" s="176"/>
      <c r="G13" s="176"/>
      <c r="H13" s="176"/>
      <c r="I13" s="176"/>
      <c r="J13" s="176"/>
      <c r="K13" s="19"/>
      <c r="L13" s="185"/>
      <c r="M13" s="176"/>
      <c r="N13" s="176"/>
      <c r="O13" s="187" t="s">
        <v>185</v>
      </c>
      <c r="P13" s="183"/>
      <c r="Q13" s="176"/>
      <c r="R13" s="2"/>
      <c r="S13" s="2"/>
      <c r="T13" s="2"/>
      <c r="U13" s="2"/>
      <c r="V13" s="2"/>
      <c r="W13" s="2"/>
      <c r="X13" s="2"/>
      <c r="Y13" s="2"/>
      <c r="Z13" s="2"/>
      <c r="AA13" s="2"/>
      <c r="AB13" s="2"/>
      <c r="AC13" s="2"/>
      <c r="AD13" s="2"/>
      <c r="AE13" s="2"/>
      <c r="AF13" s="2"/>
      <c r="AG13" s="177" t="s">
        <v>185</v>
      </c>
      <c r="AH13" s="188"/>
      <c r="AI13" s="186" t="s">
        <v>185</v>
      </c>
      <c r="AJ13" s="185" t="s">
        <v>372</v>
      </c>
      <c r="AK13" s="176"/>
      <c r="AL13" s="176"/>
      <c r="AM13" s="176"/>
      <c r="AN13" s="176"/>
      <c r="AO13" s="176"/>
      <c r="AP13" s="178"/>
      <c r="AQ13" s="178"/>
      <c r="AR13" s="176"/>
      <c r="AS13" s="176"/>
      <c r="AT13" s="179"/>
      <c r="AU13" s="179"/>
      <c r="AV13" s="18"/>
      <c r="AW13" s="38"/>
      <c r="AX13" s="38"/>
      <c r="AY13" s="38"/>
      <c r="AZ13" s="38"/>
      <c r="BA13" s="38"/>
      <c r="BB13" s="38"/>
      <c r="BC13" s="38"/>
      <c r="BD13" s="38"/>
      <c r="BE13" s="38"/>
      <c r="BF13" s="38"/>
      <c r="BG13" s="79"/>
      <c r="BH13" s="77"/>
      <c r="BI13" s="78"/>
      <c r="BQ13" s="1">
        <v>11</v>
      </c>
      <c r="BR13" s="1">
        <v>4</v>
      </c>
    </row>
    <row r="14" spans="2:70" ht="13.5" customHeight="1">
      <c r="B14" s="175"/>
      <c r="C14" s="185"/>
      <c r="D14" s="186" t="s">
        <v>185</v>
      </c>
      <c r="E14" s="185"/>
      <c r="F14" s="176"/>
      <c r="G14" s="176"/>
      <c r="H14" s="176"/>
      <c r="I14" s="176"/>
      <c r="J14" s="176"/>
      <c r="K14" s="19"/>
      <c r="L14" s="185"/>
      <c r="M14" s="176"/>
      <c r="N14" s="176"/>
      <c r="O14" s="187" t="s">
        <v>185</v>
      </c>
      <c r="P14" s="183"/>
      <c r="Q14" s="176"/>
      <c r="R14" s="2"/>
      <c r="S14" s="2"/>
      <c r="T14" s="2"/>
      <c r="U14" s="2"/>
      <c r="V14" s="2"/>
      <c r="W14" s="2"/>
      <c r="X14" s="2"/>
      <c r="Y14" s="2"/>
      <c r="Z14" s="2"/>
      <c r="AA14" s="2"/>
      <c r="AB14" s="2"/>
      <c r="AC14" s="2"/>
      <c r="AD14" s="2"/>
      <c r="AE14" s="2"/>
      <c r="AF14" s="2"/>
      <c r="AG14" s="177" t="s">
        <v>185</v>
      </c>
      <c r="AH14" s="188"/>
      <c r="AI14" s="19"/>
      <c r="AJ14" s="185"/>
      <c r="AK14" s="176"/>
      <c r="AL14" s="176"/>
      <c r="AM14" s="176"/>
      <c r="AN14" s="176"/>
      <c r="AO14" s="176"/>
      <c r="AP14" s="178"/>
      <c r="AQ14" s="178"/>
      <c r="AR14" s="176"/>
      <c r="AS14" s="176"/>
      <c r="AT14" s="179"/>
      <c r="AU14" s="179"/>
      <c r="AV14" s="18"/>
      <c r="AW14" s="75" t="s">
        <v>373</v>
      </c>
      <c r="AX14" s="38"/>
      <c r="AY14" s="38"/>
      <c r="AZ14" s="38"/>
      <c r="BA14" s="38"/>
      <c r="BB14" s="38"/>
      <c r="BC14" s="38"/>
      <c r="BD14" s="38"/>
      <c r="BE14" s="38"/>
      <c r="BF14" s="38"/>
      <c r="BG14" s="79"/>
      <c r="BH14" s="2"/>
      <c r="BI14" s="58"/>
      <c r="BQ14" s="1">
        <v>12</v>
      </c>
      <c r="BR14" s="1">
        <v>5</v>
      </c>
    </row>
    <row r="15" spans="2:70" ht="13.5" customHeight="1">
      <c r="B15" s="175"/>
      <c r="C15" s="185"/>
      <c r="D15" s="186" t="s">
        <v>185</v>
      </c>
      <c r="E15" s="185"/>
      <c r="F15" s="176"/>
      <c r="G15" s="176"/>
      <c r="H15" s="176"/>
      <c r="I15" s="176"/>
      <c r="J15" s="176"/>
      <c r="K15" s="19"/>
      <c r="L15" s="185"/>
      <c r="M15" s="176"/>
      <c r="N15" s="176"/>
      <c r="O15" s="187" t="s">
        <v>185</v>
      </c>
      <c r="P15" s="183"/>
      <c r="Q15" s="176"/>
      <c r="R15" s="2"/>
      <c r="S15" s="2"/>
      <c r="T15" s="2"/>
      <c r="U15" s="2"/>
      <c r="V15" s="2"/>
      <c r="W15" s="2"/>
      <c r="X15" s="2"/>
      <c r="Y15" s="2"/>
      <c r="Z15" s="2"/>
      <c r="AA15" s="2"/>
      <c r="AB15" s="2"/>
      <c r="AC15" s="2"/>
      <c r="AD15" s="2"/>
      <c r="AE15" s="2"/>
      <c r="AF15" s="2"/>
      <c r="AG15" s="177" t="s">
        <v>185</v>
      </c>
      <c r="AH15" s="176"/>
      <c r="AI15" s="186"/>
      <c r="AJ15" s="176"/>
      <c r="AK15" s="176"/>
      <c r="AL15" s="176"/>
      <c r="AM15" s="176"/>
      <c r="AN15" s="176"/>
      <c r="AO15" s="176"/>
      <c r="AP15" s="178"/>
      <c r="AQ15" s="178"/>
      <c r="AR15" s="176"/>
      <c r="AS15" s="176"/>
      <c r="AT15" s="179"/>
      <c r="AU15" s="179"/>
      <c r="AV15" s="18"/>
      <c r="AW15" s="2"/>
      <c r="AX15" s="38"/>
      <c r="AY15" s="38"/>
      <c r="AZ15" s="38"/>
      <c r="BA15" s="38"/>
      <c r="BB15" s="38"/>
      <c r="BC15" s="38"/>
      <c r="BD15" s="38"/>
      <c r="BE15" s="38"/>
      <c r="BF15" s="38"/>
      <c r="BG15" s="79"/>
      <c r="BH15" s="2"/>
      <c r="BI15" s="58"/>
    </row>
    <row r="16" spans="2:70" ht="13.5" customHeight="1">
      <c r="B16" s="175"/>
      <c r="C16" s="185"/>
      <c r="D16" s="186" t="s">
        <v>185</v>
      </c>
      <c r="E16" s="185" t="s">
        <v>374</v>
      </c>
      <c r="F16" s="176"/>
      <c r="G16" s="176"/>
      <c r="H16" s="176"/>
      <c r="I16" s="176"/>
      <c r="J16" s="176"/>
      <c r="K16" s="19"/>
      <c r="L16" s="185" t="s">
        <v>375</v>
      </c>
      <c r="M16" s="176"/>
      <c r="N16" s="176"/>
      <c r="O16" s="187" t="s">
        <v>185</v>
      </c>
      <c r="P16" s="183"/>
      <c r="Q16" s="176"/>
      <c r="R16" s="2"/>
      <c r="S16" s="2"/>
      <c r="T16" s="2"/>
      <c r="U16" s="2"/>
      <c r="V16" s="2"/>
      <c r="W16" s="2"/>
      <c r="X16" s="2"/>
      <c r="Y16" s="2"/>
      <c r="Z16" s="2"/>
      <c r="AA16" s="2"/>
      <c r="AB16" s="2"/>
      <c r="AC16" s="2"/>
      <c r="AD16" s="2"/>
      <c r="AE16" s="2"/>
      <c r="AF16" s="2"/>
      <c r="AG16" s="177" t="s">
        <v>185</v>
      </c>
      <c r="AH16" s="176"/>
      <c r="AI16" s="186"/>
      <c r="AJ16" s="176"/>
      <c r="AK16" s="176"/>
      <c r="AL16" s="176"/>
      <c r="AM16" s="176"/>
      <c r="AN16" s="176"/>
      <c r="AO16" s="176"/>
      <c r="AP16" s="178"/>
      <c r="AQ16" s="178"/>
      <c r="AR16" s="176"/>
      <c r="AS16" s="176"/>
      <c r="AT16" s="179"/>
      <c r="AU16" s="179"/>
      <c r="AV16" s="18"/>
      <c r="AW16" s="75" t="s">
        <v>376</v>
      </c>
      <c r="AX16" s="38"/>
      <c r="AY16" s="38"/>
      <c r="AZ16" s="38"/>
      <c r="BA16" s="38"/>
      <c r="BB16" s="38"/>
      <c r="BC16" s="38"/>
      <c r="BD16" s="38"/>
      <c r="BE16" s="38"/>
      <c r="BF16" s="38"/>
      <c r="BG16" s="79"/>
      <c r="BH16" s="2"/>
      <c r="BI16" s="58"/>
    </row>
    <row r="17" spans="2:87" ht="13.5" customHeight="1">
      <c r="B17" s="175"/>
      <c r="C17" s="185"/>
      <c r="D17" s="185"/>
      <c r="E17" s="176"/>
      <c r="F17" s="176"/>
      <c r="G17" s="176"/>
      <c r="H17" s="176"/>
      <c r="I17" s="176"/>
      <c r="J17" s="176"/>
      <c r="K17" s="19"/>
      <c r="L17" s="176"/>
      <c r="M17" s="176"/>
      <c r="N17" s="176"/>
      <c r="O17" s="183"/>
      <c r="P17" s="183"/>
      <c r="Q17" s="176"/>
      <c r="R17" s="2"/>
      <c r="S17" s="2"/>
      <c r="T17" s="2"/>
      <c r="U17" s="2"/>
      <c r="V17" s="2"/>
      <c r="W17" s="2"/>
      <c r="X17" s="2"/>
      <c r="Y17" s="2"/>
      <c r="Z17" s="2"/>
      <c r="AA17" s="2"/>
      <c r="AB17" s="2"/>
      <c r="AC17" s="2"/>
      <c r="AD17" s="2"/>
      <c r="AE17" s="2"/>
      <c r="AF17" s="2"/>
      <c r="AG17" s="177" t="s">
        <v>185</v>
      </c>
      <c r="AH17" s="176"/>
      <c r="AI17" s="176"/>
      <c r="AJ17" s="176"/>
      <c r="AK17" s="176"/>
      <c r="AL17" s="176"/>
      <c r="AM17" s="176"/>
      <c r="AN17" s="176"/>
      <c r="AO17" s="176"/>
      <c r="AP17" s="178"/>
      <c r="AQ17" s="178"/>
      <c r="AR17" s="176"/>
      <c r="AS17" s="176"/>
      <c r="AT17" s="179"/>
      <c r="AU17" s="179"/>
      <c r="AV17" s="18"/>
      <c r="AW17" s="2"/>
      <c r="AX17" s="38"/>
      <c r="AY17" s="38"/>
      <c r="AZ17" s="38"/>
      <c r="BA17" s="38"/>
      <c r="BB17" s="38"/>
      <c r="BC17" s="38"/>
      <c r="BD17" s="38"/>
      <c r="BE17" s="38"/>
      <c r="BF17" s="38"/>
      <c r="BG17" s="79"/>
      <c r="BH17" s="2"/>
      <c r="BI17" s="58"/>
    </row>
    <row r="18" spans="2:87" ht="13.5" customHeight="1">
      <c r="B18" s="175"/>
      <c r="C18" s="185"/>
      <c r="D18" s="185"/>
      <c r="E18" s="176"/>
      <c r="F18" s="176"/>
      <c r="G18" s="176"/>
      <c r="H18" s="176"/>
      <c r="I18" s="176"/>
      <c r="J18" s="176"/>
      <c r="K18" s="19"/>
      <c r="L18" s="176"/>
      <c r="M18" s="176"/>
      <c r="N18" s="176"/>
      <c r="O18" s="183"/>
      <c r="P18" s="183"/>
      <c r="Q18" s="176"/>
      <c r="R18" s="2"/>
      <c r="S18" s="2"/>
      <c r="T18" s="2"/>
      <c r="U18" s="2"/>
      <c r="V18" s="2"/>
      <c r="W18" s="2"/>
      <c r="X18" s="2"/>
      <c r="Y18" s="2"/>
      <c r="Z18" s="2"/>
      <c r="AA18" s="2"/>
      <c r="AB18" s="2"/>
      <c r="AC18" s="2"/>
      <c r="AD18" s="2"/>
      <c r="AE18" s="2"/>
      <c r="AF18" s="2"/>
      <c r="AG18" s="177" t="s">
        <v>185</v>
      </c>
      <c r="AH18" s="176"/>
      <c r="AI18" s="176"/>
      <c r="AJ18" s="176"/>
      <c r="AK18" s="176"/>
      <c r="AL18" s="176"/>
      <c r="AM18" s="176"/>
      <c r="AN18" s="176"/>
      <c r="AO18" s="176"/>
      <c r="AP18" s="178"/>
      <c r="AQ18" s="178"/>
      <c r="AR18" s="176"/>
      <c r="AS18" s="176"/>
      <c r="AT18" s="179"/>
      <c r="AU18" s="179"/>
      <c r="AV18" s="18"/>
      <c r="AW18" s="2" t="s">
        <v>377</v>
      </c>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row>
    <row r="19" spans="2:87" ht="13.5" customHeight="1">
      <c r="B19" s="175"/>
      <c r="C19" s="182"/>
      <c r="D19" s="182" t="s">
        <v>378</v>
      </c>
      <c r="E19" s="176"/>
      <c r="F19" s="176"/>
      <c r="G19" s="176"/>
      <c r="H19" s="176"/>
      <c r="I19" s="176"/>
      <c r="J19" s="176"/>
      <c r="K19" s="19"/>
      <c r="L19" s="176"/>
      <c r="M19" s="176"/>
      <c r="N19" s="176"/>
      <c r="O19" s="182" t="s">
        <v>378</v>
      </c>
      <c r="P19" s="183"/>
      <c r="Q19" s="176"/>
      <c r="R19" s="2"/>
      <c r="S19" s="2"/>
      <c r="T19" s="2"/>
      <c r="U19" s="2"/>
      <c r="V19" s="2"/>
      <c r="W19" s="2"/>
      <c r="X19" s="2"/>
      <c r="Y19" s="2"/>
      <c r="Z19" s="2"/>
      <c r="AA19" s="2"/>
      <c r="AB19" s="2"/>
      <c r="AC19" s="2"/>
      <c r="AD19" s="2"/>
      <c r="AE19" s="2"/>
      <c r="AF19" s="2"/>
      <c r="AG19" s="177" t="s">
        <v>185</v>
      </c>
      <c r="AH19" s="184"/>
      <c r="AI19" s="182" t="s">
        <v>378</v>
      </c>
      <c r="AJ19" s="176"/>
      <c r="AK19" s="176"/>
      <c r="AL19" s="176"/>
      <c r="AM19" s="176"/>
      <c r="AN19" s="176"/>
      <c r="AO19" s="176"/>
      <c r="AP19" s="182" t="s">
        <v>378</v>
      </c>
      <c r="AQ19" s="178"/>
      <c r="AR19" s="176"/>
      <c r="AS19" s="176"/>
      <c r="AT19" s="179"/>
      <c r="AU19" s="179"/>
      <c r="AV19" s="18"/>
      <c r="AW19" s="88"/>
      <c r="AX19" s="88"/>
      <c r="AY19" s="88"/>
      <c r="AZ19" s="88"/>
      <c r="BA19" s="88"/>
      <c r="BB19" s="88"/>
      <c r="BC19" s="88"/>
      <c r="BD19" s="88"/>
      <c r="BE19" s="88"/>
      <c r="BF19" s="88"/>
      <c r="BG19" s="89"/>
      <c r="BH19" s="77"/>
      <c r="BI19" s="78"/>
    </row>
    <row r="20" spans="2:87" ht="13.5" customHeight="1">
      <c r="B20" s="175"/>
      <c r="C20" s="185"/>
      <c r="D20" s="186" t="s">
        <v>185</v>
      </c>
      <c r="E20" s="185" t="s">
        <v>379</v>
      </c>
      <c r="F20" s="176"/>
      <c r="G20" s="176"/>
      <c r="H20" s="176"/>
      <c r="I20" s="176"/>
      <c r="J20" s="176"/>
      <c r="K20" s="19"/>
      <c r="L20" s="185" t="s">
        <v>380</v>
      </c>
      <c r="M20" s="176"/>
      <c r="N20" s="176"/>
      <c r="O20" s="187" t="s">
        <v>185</v>
      </c>
      <c r="P20" s="183"/>
      <c r="Q20" s="176"/>
      <c r="R20" s="2"/>
      <c r="S20" s="2"/>
      <c r="T20" s="2"/>
      <c r="U20" s="2"/>
      <c r="V20" s="2"/>
      <c r="W20" s="2"/>
      <c r="X20" s="2"/>
      <c r="Y20" s="2"/>
      <c r="Z20" s="2"/>
      <c r="AA20" s="2"/>
      <c r="AB20" s="2"/>
      <c r="AC20" s="2"/>
      <c r="AD20" s="2"/>
      <c r="AE20" s="2"/>
      <c r="AF20" s="2"/>
      <c r="AG20" s="177" t="s">
        <v>185</v>
      </c>
      <c r="AH20" s="188"/>
      <c r="AI20" s="186" t="s">
        <v>185</v>
      </c>
      <c r="AJ20" s="185" t="s">
        <v>381</v>
      </c>
      <c r="AK20" s="176"/>
      <c r="AL20" s="176"/>
      <c r="AM20" s="176"/>
      <c r="AN20" s="176"/>
      <c r="AO20" s="176"/>
      <c r="AP20" s="186" t="s">
        <v>185</v>
      </c>
      <c r="AQ20" s="185" t="s">
        <v>382</v>
      </c>
      <c r="AR20" s="176"/>
      <c r="AS20" s="176"/>
      <c r="AT20" s="179"/>
      <c r="AU20" s="179"/>
      <c r="AV20" s="18"/>
      <c r="AW20" s="38"/>
      <c r="AX20" s="38"/>
      <c r="AY20" s="38"/>
      <c r="AZ20" s="38"/>
      <c r="BA20" s="38"/>
      <c r="BB20" s="38"/>
      <c r="BC20" s="38"/>
      <c r="BD20" s="38"/>
      <c r="BE20" s="38"/>
      <c r="BF20" s="38"/>
      <c r="BG20" s="77"/>
      <c r="BH20" s="77"/>
      <c r="BI20" s="78"/>
    </row>
    <row r="21" spans="2:87" ht="13.5" customHeight="1">
      <c r="B21" s="175"/>
      <c r="C21" s="185"/>
      <c r="D21" s="186" t="s">
        <v>185</v>
      </c>
      <c r="E21" s="185" t="s">
        <v>383</v>
      </c>
      <c r="F21" s="176"/>
      <c r="G21" s="176"/>
      <c r="H21" s="176"/>
      <c r="I21" s="176"/>
      <c r="J21" s="176"/>
      <c r="K21" s="19"/>
      <c r="L21" s="185" t="s">
        <v>384</v>
      </c>
      <c r="M21" s="176"/>
      <c r="N21" s="176"/>
      <c r="O21" s="187" t="s">
        <v>185</v>
      </c>
      <c r="P21" s="183"/>
      <c r="Q21" s="176"/>
      <c r="R21" s="2"/>
      <c r="S21" s="2"/>
      <c r="T21" s="2"/>
      <c r="U21" s="2"/>
      <c r="V21" s="2"/>
      <c r="W21" s="2"/>
      <c r="X21" s="2"/>
      <c r="Y21" s="2"/>
      <c r="Z21" s="2"/>
      <c r="AA21" s="2"/>
      <c r="AB21" s="2"/>
      <c r="AC21" s="2"/>
      <c r="AD21" s="2"/>
      <c r="AE21" s="2"/>
      <c r="AF21" s="2"/>
      <c r="AG21" s="177" t="s">
        <v>185</v>
      </c>
      <c r="AH21" s="188"/>
      <c r="AI21" s="186" t="s">
        <v>185</v>
      </c>
      <c r="AJ21" s="185" t="s">
        <v>385</v>
      </c>
      <c r="AK21" s="176"/>
      <c r="AL21" s="176"/>
      <c r="AM21" s="176"/>
      <c r="AN21" s="176"/>
      <c r="AO21" s="176"/>
      <c r="AP21" s="186" t="s">
        <v>185</v>
      </c>
      <c r="AQ21" s="185" t="s">
        <v>386</v>
      </c>
      <c r="AR21" s="176"/>
      <c r="AS21" s="176"/>
      <c r="AT21" s="179"/>
      <c r="AU21" s="179"/>
      <c r="AV21" s="18"/>
      <c r="AW21" s="38"/>
      <c r="AX21" s="38"/>
      <c r="AY21" s="38"/>
      <c r="AZ21" s="38"/>
      <c r="BA21" s="38"/>
      <c r="BB21" s="38"/>
      <c r="BC21" s="38"/>
      <c r="BD21" s="38"/>
      <c r="BE21" s="38"/>
      <c r="BF21" s="38"/>
      <c r="BG21" s="77"/>
      <c r="BH21" s="77"/>
      <c r="BI21" s="78"/>
      <c r="BP21" s="90"/>
      <c r="BQ21" s="90"/>
      <c r="BR21" s="90"/>
      <c r="BS21" s="90"/>
      <c r="BT21" s="90"/>
      <c r="BU21" s="90"/>
    </row>
    <row r="22" spans="2:87" ht="13.5" customHeight="1">
      <c r="B22" s="175"/>
      <c r="C22" s="185"/>
      <c r="D22" s="186" t="s">
        <v>185</v>
      </c>
      <c r="E22" s="185" t="s">
        <v>387</v>
      </c>
      <c r="F22" s="176"/>
      <c r="G22" s="176"/>
      <c r="H22" s="176"/>
      <c r="I22" s="176"/>
      <c r="J22" s="176"/>
      <c r="K22" s="19"/>
      <c r="L22" s="185" t="s">
        <v>388</v>
      </c>
      <c r="M22" s="176"/>
      <c r="N22" s="176"/>
      <c r="O22" s="187" t="s">
        <v>185</v>
      </c>
      <c r="P22" s="183"/>
      <c r="Q22" s="176"/>
      <c r="R22" s="2"/>
      <c r="S22" s="2"/>
      <c r="T22" s="2"/>
      <c r="U22" s="2"/>
      <c r="V22" s="2"/>
      <c r="W22" s="2"/>
      <c r="X22" s="2"/>
      <c r="Y22" s="2"/>
      <c r="Z22" s="2"/>
      <c r="AA22" s="2"/>
      <c r="AB22" s="2"/>
      <c r="AC22" s="2"/>
      <c r="AD22" s="2"/>
      <c r="AE22" s="2"/>
      <c r="AF22" s="2"/>
      <c r="AG22" s="177" t="s">
        <v>185</v>
      </c>
      <c r="AH22" s="188"/>
      <c r="AI22" s="186" t="s">
        <v>185</v>
      </c>
      <c r="AJ22" s="183" t="s">
        <v>389</v>
      </c>
      <c r="AK22" s="176"/>
      <c r="AL22" s="176"/>
      <c r="AM22" s="176"/>
      <c r="AN22" s="176"/>
      <c r="AO22" s="176"/>
      <c r="AP22" s="186" t="s">
        <v>185</v>
      </c>
      <c r="AQ22" s="183" t="s">
        <v>390</v>
      </c>
      <c r="AR22" s="176"/>
      <c r="AS22" s="176"/>
      <c r="AT22" s="179"/>
      <c r="AU22" s="179"/>
      <c r="AV22" s="18"/>
      <c r="AW22" s="76"/>
      <c r="AX22" s="76"/>
      <c r="AY22" s="76"/>
      <c r="AZ22" s="76"/>
      <c r="BA22" s="76"/>
      <c r="BB22" s="76"/>
      <c r="BC22" s="76"/>
      <c r="BD22" s="76"/>
      <c r="BE22" s="76"/>
      <c r="BF22" s="76"/>
      <c r="BG22" s="107"/>
      <c r="BH22" s="77"/>
      <c r="BI22" s="78"/>
    </row>
    <row r="23" spans="2:87" ht="13.5" customHeight="1">
      <c r="B23" s="175"/>
      <c r="C23" s="185"/>
      <c r="D23" s="186" t="s">
        <v>185</v>
      </c>
      <c r="E23" s="185" t="s">
        <v>391</v>
      </c>
      <c r="F23" s="176"/>
      <c r="G23" s="176"/>
      <c r="H23" s="176"/>
      <c r="I23" s="176"/>
      <c r="J23" s="176"/>
      <c r="K23" s="19"/>
      <c r="L23" s="185" t="s">
        <v>392</v>
      </c>
      <c r="M23" s="176"/>
      <c r="N23" s="176"/>
      <c r="O23" s="187" t="s">
        <v>185</v>
      </c>
      <c r="P23" s="183"/>
      <c r="Q23" s="176"/>
      <c r="R23" s="2"/>
      <c r="S23" s="2"/>
      <c r="T23" s="2"/>
      <c r="U23" s="2"/>
      <c r="V23" s="2"/>
      <c r="W23" s="2"/>
      <c r="X23" s="2"/>
      <c r="Y23" s="2"/>
      <c r="Z23" s="2"/>
      <c r="AA23" s="2"/>
      <c r="AB23" s="2"/>
      <c r="AC23" s="2"/>
      <c r="AD23" s="2"/>
      <c r="AE23" s="2"/>
      <c r="AF23" s="2"/>
      <c r="AG23" s="177" t="s">
        <v>185</v>
      </c>
      <c r="AH23" s="188"/>
      <c r="AI23" s="186" t="s">
        <v>185</v>
      </c>
      <c r="AJ23" s="183" t="s">
        <v>393</v>
      </c>
      <c r="AK23" s="176"/>
      <c r="AL23" s="176"/>
      <c r="AM23" s="176"/>
      <c r="AN23" s="176"/>
      <c r="AO23" s="176"/>
      <c r="AP23" s="186" t="s">
        <v>185</v>
      </c>
      <c r="AQ23" s="183" t="s">
        <v>394</v>
      </c>
      <c r="AR23" s="176"/>
      <c r="AS23" s="176"/>
      <c r="AT23" s="179"/>
      <c r="AU23" s="179"/>
      <c r="AV23" s="18"/>
      <c r="AW23" s="38"/>
      <c r="AX23" s="38"/>
      <c r="AY23" s="38"/>
      <c r="AZ23" s="38"/>
      <c r="BA23" s="38"/>
      <c r="BB23" s="38"/>
      <c r="BC23" s="38"/>
      <c r="BD23" s="38"/>
      <c r="BE23" s="38"/>
      <c r="BF23" s="38"/>
      <c r="BG23" s="79"/>
      <c r="BH23" s="2"/>
      <c r="BI23" s="58"/>
    </row>
    <row r="24" spans="2:87" ht="13.5" customHeight="1">
      <c r="B24" s="175"/>
      <c r="C24" s="185"/>
      <c r="D24" s="186" t="s">
        <v>185</v>
      </c>
      <c r="E24" s="185" t="s">
        <v>395</v>
      </c>
      <c r="F24" s="176"/>
      <c r="G24" s="176"/>
      <c r="H24" s="176"/>
      <c r="I24" s="176"/>
      <c r="J24" s="176"/>
      <c r="K24" s="19"/>
      <c r="L24" s="176"/>
      <c r="M24" s="176"/>
      <c r="N24" s="176"/>
      <c r="O24" s="183"/>
      <c r="P24" s="183"/>
      <c r="Q24" s="176"/>
      <c r="R24" s="2"/>
      <c r="S24" s="2"/>
      <c r="T24" s="2"/>
      <c r="U24" s="2"/>
      <c r="V24" s="2"/>
      <c r="W24" s="2"/>
      <c r="X24" s="2"/>
      <c r="Y24" s="2"/>
      <c r="Z24" s="2"/>
      <c r="AA24" s="2"/>
      <c r="AB24" s="2"/>
      <c r="AC24" s="2"/>
      <c r="AD24" s="2"/>
      <c r="AE24" s="2"/>
      <c r="AF24" s="2"/>
      <c r="AG24" s="177" t="s">
        <v>185</v>
      </c>
      <c r="AH24" s="188"/>
      <c r="AI24" s="176"/>
      <c r="AJ24" s="176"/>
      <c r="AK24" s="176"/>
      <c r="AL24" s="176"/>
      <c r="AM24" s="176"/>
      <c r="AN24" s="176"/>
      <c r="AO24" s="176"/>
      <c r="AP24" s="178"/>
      <c r="AQ24" s="178"/>
      <c r="AR24" s="176"/>
      <c r="AS24" s="176"/>
      <c r="AT24" s="179"/>
      <c r="AU24" s="179"/>
      <c r="AV24" s="18"/>
      <c r="AW24" s="38"/>
      <c r="AX24" s="38"/>
      <c r="AY24" s="38"/>
      <c r="AZ24" s="38"/>
      <c r="BA24" s="38"/>
      <c r="BB24" s="38"/>
      <c r="BC24" s="38"/>
      <c r="BD24" s="38"/>
      <c r="BE24" s="38"/>
      <c r="BF24" s="38"/>
      <c r="BG24" s="79"/>
      <c r="BH24" s="2"/>
      <c r="BI24" s="58"/>
    </row>
    <row r="25" spans="2:87" ht="13.5" customHeight="1">
      <c r="B25" s="175"/>
      <c r="C25" s="185"/>
      <c r="D25" s="186"/>
      <c r="E25" s="182"/>
      <c r="F25" s="19"/>
      <c r="G25" s="19"/>
      <c r="H25" s="19"/>
      <c r="I25" s="19"/>
      <c r="J25" s="19"/>
      <c r="K25" s="19"/>
      <c r="L25" s="182"/>
      <c r="M25" s="176"/>
      <c r="N25" s="176"/>
      <c r="O25" s="187"/>
      <c r="P25" s="183"/>
      <c r="Q25" s="176"/>
      <c r="R25" s="2"/>
      <c r="S25" s="2"/>
      <c r="T25" s="2"/>
      <c r="U25" s="2"/>
      <c r="V25" s="2"/>
      <c r="W25" s="2"/>
      <c r="X25" s="2"/>
      <c r="Y25" s="2"/>
      <c r="Z25" s="2"/>
      <c r="AA25" s="2"/>
      <c r="AB25" s="2"/>
      <c r="AC25" s="2"/>
      <c r="AD25" s="2"/>
      <c r="AE25" s="2"/>
      <c r="AF25" s="2"/>
      <c r="AG25" s="177" t="s">
        <v>185</v>
      </c>
      <c r="AH25" s="188"/>
      <c r="AI25" s="176"/>
      <c r="AJ25" s="176"/>
      <c r="AK25" s="176"/>
      <c r="AL25" s="176"/>
      <c r="AM25" s="176"/>
      <c r="AN25" s="176"/>
      <c r="AO25" s="176"/>
      <c r="AP25" s="178"/>
      <c r="AQ25" s="178"/>
      <c r="AR25" s="176"/>
      <c r="AS25" s="176"/>
      <c r="AT25" s="179"/>
      <c r="AU25" s="179"/>
      <c r="AV25" s="18"/>
      <c r="AW25" s="38"/>
      <c r="AX25" s="38"/>
      <c r="AY25" s="38"/>
      <c r="AZ25" s="38"/>
      <c r="BA25" s="38"/>
      <c r="BB25" s="38"/>
      <c r="BC25" s="38"/>
      <c r="BD25" s="38"/>
      <c r="BE25" s="38"/>
      <c r="BF25" s="38"/>
      <c r="BG25" s="79"/>
      <c r="BH25" s="2"/>
      <c r="BI25" s="58"/>
    </row>
    <row r="26" spans="2:87" ht="13.5" customHeight="1">
      <c r="B26" s="175"/>
      <c r="C26" s="185"/>
      <c r="D26" s="186"/>
      <c r="E26" s="185"/>
      <c r="F26" s="189"/>
      <c r="G26" s="189"/>
      <c r="H26" s="189"/>
      <c r="I26" s="189"/>
      <c r="J26" s="189"/>
      <c r="K26" s="19"/>
      <c r="L26" s="190"/>
      <c r="M26" s="176"/>
      <c r="N26" s="176"/>
      <c r="O26" s="187"/>
      <c r="P26" s="183"/>
      <c r="Q26" s="176"/>
      <c r="R26" s="2"/>
      <c r="S26" s="2"/>
      <c r="T26" s="2"/>
      <c r="U26" s="2"/>
      <c r="V26" s="2"/>
      <c r="W26" s="2"/>
      <c r="X26" s="2"/>
      <c r="Y26" s="2"/>
      <c r="Z26" s="2"/>
      <c r="AA26" s="2"/>
      <c r="AB26" s="2"/>
      <c r="AC26" s="2"/>
      <c r="AD26" s="2"/>
      <c r="AE26" s="2"/>
      <c r="AF26" s="2"/>
      <c r="AG26" s="177" t="s">
        <v>185</v>
      </c>
      <c r="AH26" s="188"/>
      <c r="AI26" s="176"/>
      <c r="AJ26" s="176"/>
      <c r="AK26" s="176"/>
      <c r="AL26" s="176"/>
      <c r="AM26" s="176"/>
      <c r="AN26" s="176"/>
      <c r="AO26" s="176"/>
      <c r="AP26" s="178"/>
      <c r="AQ26" s="178"/>
      <c r="AR26" s="176"/>
      <c r="AS26" s="176"/>
      <c r="AT26" s="179"/>
      <c r="AU26" s="179"/>
      <c r="AV26" s="18"/>
      <c r="AW26" s="2" t="s">
        <v>396</v>
      </c>
      <c r="AX26" s="38"/>
      <c r="AY26" s="38"/>
      <c r="AZ26" s="38"/>
      <c r="BA26" s="38"/>
      <c r="BB26" s="38"/>
      <c r="BC26" s="38"/>
      <c r="BD26" s="38"/>
      <c r="BE26" s="38"/>
      <c r="BF26" s="38"/>
      <c r="BG26" s="79"/>
      <c r="BH26" s="2"/>
      <c r="BI26" s="58"/>
    </row>
    <row r="27" spans="2:87" ht="13.5" customHeight="1">
      <c r="B27" s="175"/>
      <c r="C27" s="185"/>
      <c r="D27" s="176"/>
      <c r="E27" s="176"/>
      <c r="F27" s="176"/>
      <c r="G27" s="176"/>
      <c r="H27" s="176"/>
      <c r="I27" s="176"/>
      <c r="J27" s="176"/>
      <c r="K27" s="176"/>
      <c r="L27" s="176"/>
      <c r="M27" s="176"/>
      <c r="N27" s="176"/>
      <c r="O27" s="183"/>
      <c r="P27" s="183"/>
      <c r="Q27" s="176"/>
      <c r="R27" s="2"/>
      <c r="S27" s="2"/>
      <c r="T27" s="2"/>
      <c r="U27" s="2"/>
      <c r="V27" s="2"/>
      <c r="W27" s="2"/>
      <c r="X27" s="2"/>
      <c r="Y27" s="2"/>
      <c r="Z27" s="2"/>
      <c r="AA27" s="2"/>
      <c r="AB27" s="2"/>
      <c r="AC27" s="2"/>
      <c r="AD27" s="2"/>
      <c r="AE27" s="2"/>
      <c r="AF27" s="2"/>
      <c r="AG27" s="177" t="s">
        <v>185</v>
      </c>
      <c r="AH27" s="188"/>
      <c r="AI27" s="176"/>
      <c r="AJ27" s="176"/>
      <c r="AK27" s="176"/>
      <c r="AL27" s="176"/>
      <c r="AM27" s="176"/>
      <c r="AN27" s="176"/>
      <c r="AO27" s="176"/>
      <c r="AP27" s="178"/>
      <c r="AQ27" s="178"/>
      <c r="AR27" s="176"/>
      <c r="AS27" s="176"/>
      <c r="AT27" s="179"/>
      <c r="AU27" s="179"/>
      <c r="AV27" s="18"/>
      <c r="AW27" s="2"/>
      <c r="AX27" s="38"/>
      <c r="AY27" s="38"/>
      <c r="AZ27" s="38"/>
      <c r="BA27" s="38"/>
      <c r="BB27" s="38"/>
      <c r="BC27" s="38"/>
      <c r="BD27" s="38"/>
      <c r="BE27" s="38"/>
      <c r="BF27" s="38"/>
      <c r="BG27" s="79"/>
      <c r="BH27" s="77"/>
      <c r="BI27" s="78"/>
    </row>
    <row r="28" spans="2:87" ht="13.5" customHeight="1">
      <c r="B28" s="175"/>
      <c r="C28" s="185"/>
      <c r="D28" s="176"/>
      <c r="E28" s="176"/>
      <c r="F28" s="176"/>
      <c r="G28" s="176"/>
      <c r="H28" s="176"/>
      <c r="I28" s="176"/>
      <c r="J28" s="176"/>
      <c r="K28" s="176"/>
      <c r="L28" s="176"/>
      <c r="M28" s="176"/>
      <c r="N28" s="176"/>
      <c r="O28" s="183"/>
      <c r="P28" s="183"/>
      <c r="Q28" s="176"/>
      <c r="R28" s="2"/>
      <c r="S28" s="2"/>
      <c r="T28" s="2"/>
      <c r="U28" s="2"/>
      <c r="V28" s="2"/>
      <c r="W28" s="2"/>
      <c r="X28" s="2"/>
      <c r="Y28" s="2"/>
      <c r="Z28" s="2"/>
      <c r="AA28" s="2"/>
      <c r="AB28" s="2"/>
      <c r="AC28" s="2"/>
      <c r="AD28" s="2"/>
      <c r="AE28" s="2"/>
      <c r="AF28" s="2"/>
      <c r="AG28" s="177" t="s">
        <v>185</v>
      </c>
      <c r="AH28" s="188"/>
      <c r="AI28" s="176"/>
      <c r="AJ28" s="176"/>
      <c r="AK28" s="176"/>
      <c r="AL28" s="176"/>
      <c r="AM28" s="176"/>
      <c r="AN28" s="176"/>
      <c r="AO28" s="176"/>
      <c r="AP28" s="178"/>
      <c r="AQ28" s="178"/>
      <c r="AR28" s="176"/>
      <c r="AS28" s="176"/>
      <c r="AT28" s="179"/>
      <c r="AU28" s="179"/>
      <c r="AV28" s="18"/>
      <c r="AW28" s="2" t="s">
        <v>397</v>
      </c>
      <c r="AX28" s="38"/>
      <c r="AY28" s="38"/>
      <c r="AZ28" s="38"/>
      <c r="BA28" s="38"/>
      <c r="BB28" s="38"/>
      <c r="BC28" s="38"/>
      <c r="BD28" s="38"/>
      <c r="BE28" s="38"/>
      <c r="BF28" s="38"/>
      <c r="BG28" s="79"/>
      <c r="BH28" s="77"/>
      <c r="BI28" s="78"/>
    </row>
    <row r="29" spans="2:87" ht="13.5" customHeight="1">
      <c r="B29" s="175"/>
      <c r="C29" s="185"/>
      <c r="D29" s="176"/>
      <c r="E29" s="176"/>
      <c r="F29" s="176"/>
      <c r="G29" s="176"/>
      <c r="H29" s="176"/>
      <c r="I29" s="176"/>
      <c r="J29" s="176"/>
      <c r="K29" s="176"/>
      <c r="L29" s="176"/>
      <c r="M29" s="176"/>
      <c r="N29" s="176"/>
      <c r="O29" s="176"/>
      <c r="P29" s="176"/>
      <c r="Q29" s="176"/>
      <c r="R29" s="2"/>
      <c r="S29" s="2"/>
      <c r="T29" s="2"/>
      <c r="U29" s="2"/>
      <c r="V29" s="2"/>
      <c r="W29" s="2"/>
      <c r="X29" s="2"/>
      <c r="Y29" s="2"/>
      <c r="Z29" s="2"/>
      <c r="AA29" s="2"/>
      <c r="AB29" s="2"/>
      <c r="AC29" s="2"/>
      <c r="AD29" s="2"/>
      <c r="AE29" s="2"/>
      <c r="AF29" s="2"/>
      <c r="AG29" s="177" t="s">
        <v>185</v>
      </c>
      <c r="AH29" s="188"/>
      <c r="AI29" s="176"/>
      <c r="AJ29" s="176"/>
      <c r="AK29" s="176"/>
      <c r="AL29" s="176"/>
      <c r="AM29" s="176"/>
      <c r="AN29" s="176"/>
      <c r="AO29" s="176"/>
      <c r="AP29" s="178"/>
      <c r="AQ29" s="178"/>
      <c r="AR29" s="176"/>
      <c r="AS29" s="176"/>
      <c r="AT29" s="179"/>
      <c r="AU29" s="179"/>
      <c r="AV29" s="18"/>
      <c r="AW29" s="2"/>
      <c r="AX29" s="38"/>
      <c r="AY29" s="38"/>
      <c r="AZ29" s="38"/>
      <c r="BA29" s="38"/>
      <c r="BB29" s="38"/>
      <c r="BC29" s="38"/>
      <c r="BD29" s="38"/>
      <c r="BE29" s="38"/>
      <c r="BF29" s="38"/>
      <c r="BG29" s="79"/>
      <c r="BH29" s="77"/>
      <c r="BI29" s="78"/>
    </row>
    <row r="30" spans="2:87" ht="13.5" customHeight="1">
      <c r="B30" s="175"/>
      <c r="C30" s="191"/>
      <c r="D30" s="176"/>
      <c r="E30" s="176"/>
      <c r="F30" s="176"/>
      <c r="G30" s="176"/>
      <c r="H30" s="176"/>
      <c r="I30" s="176"/>
      <c r="J30" s="176"/>
      <c r="K30" s="176"/>
      <c r="L30" s="176"/>
      <c r="M30" s="176"/>
      <c r="N30" s="176"/>
      <c r="O30" s="176"/>
      <c r="P30" s="176"/>
      <c r="Q30" s="176"/>
      <c r="R30" s="2"/>
      <c r="S30" s="2"/>
      <c r="T30" s="2"/>
      <c r="U30" s="2"/>
      <c r="V30" s="2"/>
      <c r="W30" s="2"/>
      <c r="X30" s="2"/>
      <c r="Y30" s="2"/>
      <c r="Z30" s="2"/>
      <c r="AA30" s="2"/>
      <c r="AB30" s="2"/>
      <c r="AC30" s="2"/>
      <c r="AD30" s="2"/>
      <c r="AE30" s="2"/>
      <c r="AF30" s="2"/>
      <c r="AG30" s="177" t="s">
        <v>185</v>
      </c>
      <c r="AH30" s="176"/>
      <c r="AI30" s="176"/>
      <c r="AJ30" s="176"/>
      <c r="AK30" s="176"/>
      <c r="AL30" s="176"/>
      <c r="AM30" s="176"/>
      <c r="AN30" s="176"/>
      <c r="AO30" s="176"/>
      <c r="AP30" s="178"/>
      <c r="AQ30" s="178"/>
      <c r="AR30" s="176"/>
      <c r="AS30" s="176"/>
      <c r="AT30" s="179"/>
      <c r="AU30" s="179"/>
      <c r="AV30" s="18"/>
      <c r="AW30" s="2" t="s">
        <v>398</v>
      </c>
      <c r="AX30" s="38"/>
      <c r="AY30" s="38"/>
      <c r="AZ30" s="38"/>
      <c r="BA30" s="38"/>
      <c r="BB30" s="38"/>
      <c r="BC30" s="38"/>
      <c r="BD30" s="38"/>
      <c r="BE30" s="38"/>
      <c r="BF30" s="38"/>
      <c r="BG30" s="79"/>
      <c r="BH30" s="77"/>
      <c r="BI30" s="78"/>
    </row>
    <row r="31" spans="2:87" ht="13.5" customHeight="1">
      <c r="B31" s="175"/>
      <c r="C31" s="172" t="s">
        <v>399</v>
      </c>
      <c r="D31" s="173"/>
      <c r="E31" s="173"/>
      <c r="F31" s="173"/>
      <c r="G31" s="173"/>
      <c r="H31" s="173"/>
      <c r="I31" s="173"/>
      <c r="J31" s="173"/>
      <c r="K31" s="173"/>
      <c r="L31" s="173"/>
      <c r="M31" s="173"/>
      <c r="N31" s="173"/>
      <c r="O31" s="173"/>
      <c r="P31" s="173"/>
      <c r="Q31" s="173"/>
      <c r="R31" s="2"/>
      <c r="S31" s="2"/>
      <c r="T31" s="2"/>
      <c r="U31" s="2"/>
      <c r="V31" s="2"/>
      <c r="W31" s="2"/>
      <c r="X31" s="2"/>
      <c r="Y31" s="2"/>
      <c r="Z31" s="2"/>
      <c r="AA31" s="2"/>
      <c r="AB31" s="2"/>
      <c r="AC31" s="2"/>
      <c r="AD31" s="2"/>
      <c r="AE31" s="2"/>
      <c r="AF31" s="2"/>
      <c r="AG31" s="174" t="s">
        <v>185</v>
      </c>
      <c r="AH31" s="172" t="s">
        <v>399</v>
      </c>
      <c r="AI31" s="173"/>
      <c r="AJ31" s="173"/>
      <c r="AK31" s="173"/>
      <c r="AL31" s="173"/>
      <c r="AM31" s="173"/>
      <c r="AN31" s="173"/>
      <c r="AO31" s="173"/>
      <c r="AP31" s="173"/>
      <c r="AQ31" s="173"/>
      <c r="AR31" s="173"/>
      <c r="AS31" s="173"/>
      <c r="AT31" s="173"/>
      <c r="AU31" s="173"/>
      <c r="AV31" s="173"/>
      <c r="AW31" s="88"/>
      <c r="AX31" s="88"/>
      <c r="AY31" s="88"/>
      <c r="AZ31" s="88"/>
      <c r="BA31" s="88"/>
      <c r="BB31" s="88"/>
      <c r="BC31" s="88"/>
      <c r="BD31" s="88"/>
      <c r="BE31" s="88"/>
      <c r="BF31" s="88"/>
      <c r="BG31" s="89"/>
      <c r="BH31" s="2"/>
      <c r="BI31" s="58"/>
    </row>
    <row r="32" spans="2:87" ht="13.5" customHeight="1">
      <c r="B32" s="175"/>
      <c r="C32" s="191"/>
      <c r="D32" s="176"/>
      <c r="E32" s="176"/>
      <c r="F32" s="176"/>
      <c r="G32" s="176"/>
      <c r="H32" s="176"/>
      <c r="I32" s="176"/>
      <c r="J32" s="176"/>
      <c r="K32" s="176"/>
      <c r="L32" s="176"/>
      <c r="M32" s="176"/>
      <c r="N32" s="176"/>
      <c r="O32" s="176"/>
      <c r="P32" s="176"/>
      <c r="Q32" s="176"/>
      <c r="R32" s="2"/>
      <c r="S32" s="2"/>
      <c r="T32" s="2"/>
      <c r="U32" s="2"/>
      <c r="V32" s="2"/>
      <c r="W32" s="2"/>
      <c r="X32" s="2"/>
      <c r="Y32" s="2"/>
      <c r="Z32" s="2"/>
      <c r="AA32" s="2"/>
      <c r="AB32" s="2"/>
      <c r="AC32" s="2"/>
      <c r="AD32" s="2"/>
      <c r="AE32" s="2"/>
      <c r="AF32" s="2"/>
      <c r="AG32" s="177" t="s">
        <v>185</v>
      </c>
      <c r="AH32" s="176"/>
      <c r="AI32" s="176"/>
      <c r="AJ32" s="176"/>
      <c r="AK32" s="176"/>
      <c r="AL32" s="176"/>
      <c r="AM32" s="176"/>
      <c r="AN32" s="176"/>
      <c r="AO32" s="176"/>
      <c r="AP32" s="178"/>
      <c r="AQ32" s="178"/>
      <c r="AR32" s="176"/>
      <c r="AS32" s="176"/>
      <c r="AT32" s="179"/>
      <c r="AU32" s="179"/>
      <c r="AV32" s="18"/>
      <c r="AW32" s="38"/>
      <c r="AX32" s="38"/>
      <c r="AY32" s="38"/>
      <c r="AZ32" s="38"/>
      <c r="BA32" s="38"/>
      <c r="BB32" s="38"/>
      <c r="BC32" s="38"/>
      <c r="BD32" s="38"/>
      <c r="BE32" s="38"/>
      <c r="BF32" s="38"/>
      <c r="BG32" s="2"/>
      <c r="BH32" s="2"/>
      <c r="BI32" s="58"/>
    </row>
    <row r="33" spans="1:70" ht="13.5" customHeight="1">
      <c r="B33" s="175"/>
      <c r="C33" s="182"/>
      <c r="D33" s="182" t="s">
        <v>400</v>
      </c>
      <c r="E33" s="176"/>
      <c r="F33" s="176"/>
      <c r="G33" s="176"/>
      <c r="H33" s="176"/>
      <c r="I33" s="176"/>
      <c r="J33" s="176"/>
      <c r="K33" s="176"/>
      <c r="L33" s="176"/>
      <c r="M33" s="176"/>
      <c r="N33" s="176"/>
      <c r="O33" s="176"/>
      <c r="P33" s="176"/>
      <c r="Q33" s="176"/>
      <c r="R33" s="2"/>
      <c r="S33" s="2"/>
      <c r="T33" s="2"/>
      <c r="U33" s="2"/>
      <c r="V33" s="2"/>
      <c r="W33" s="2"/>
      <c r="X33" s="2"/>
      <c r="Y33" s="2"/>
      <c r="Z33" s="2"/>
      <c r="AA33" s="2"/>
      <c r="AB33" s="2"/>
      <c r="AC33" s="2"/>
      <c r="AD33" s="2"/>
      <c r="AE33" s="2"/>
      <c r="AF33" s="2"/>
      <c r="AG33" s="177" t="s">
        <v>185</v>
      </c>
      <c r="AH33" s="182"/>
      <c r="AI33" s="182" t="s">
        <v>400</v>
      </c>
      <c r="AJ33" s="176"/>
      <c r="AK33" s="176"/>
      <c r="AL33" s="176"/>
      <c r="AM33" s="176"/>
      <c r="AN33" s="176"/>
      <c r="AO33" s="176"/>
      <c r="AP33" s="178"/>
      <c r="AQ33" s="178"/>
      <c r="AR33" s="176"/>
      <c r="AS33" s="176"/>
      <c r="AT33" s="179"/>
      <c r="AU33" s="179"/>
      <c r="AV33" s="18"/>
      <c r="AW33" s="38"/>
      <c r="AX33" s="38"/>
      <c r="AY33" s="38"/>
      <c r="AZ33" s="38"/>
      <c r="BA33" s="38"/>
      <c r="BB33" s="38"/>
      <c r="BC33" s="38"/>
      <c r="BD33" s="38"/>
      <c r="BE33" s="38"/>
      <c r="BF33" s="38"/>
      <c r="BG33" s="2"/>
      <c r="BH33" s="2"/>
      <c r="BI33" s="58"/>
    </row>
    <row r="34" spans="1:70" ht="13.5" customHeight="1">
      <c r="B34" s="175"/>
      <c r="C34" s="185"/>
      <c r="D34" s="185" t="s">
        <v>401</v>
      </c>
      <c r="E34" s="176"/>
      <c r="F34" s="176"/>
      <c r="G34" s="176"/>
      <c r="H34" s="176"/>
      <c r="I34" s="176"/>
      <c r="J34" s="176"/>
      <c r="K34" s="176"/>
      <c r="L34" s="176"/>
      <c r="M34" s="176"/>
      <c r="N34" s="176"/>
      <c r="O34" s="176"/>
      <c r="P34" s="176"/>
      <c r="Q34" s="176"/>
      <c r="R34" s="2"/>
      <c r="S34" s="2"/>
      <c r="T34" s="2"/>
      <c r="U34" s="2"/>
      <c r="V34" s="2"/>
      <c r="W34" s="2"/>
      <c r="X34" s="2"/>
      <c r="Y34" s="2"/>
      <c r="Z34" s="2"/>
      <c r="AA34" s="2"/>
      <c r="AB34" s="2"/>
      <c r="AC34" s="2"/>
      <c r="AD34" s="2"/>
      <c r="AE34" s="2"/>
      <c r="AF34" s="2"/>
      <c r="AG34" s="177" t="s">
        <v>185</v>
      </c>
      <c r="AH34" s="185"/>
      <c r="AI34" s="185" t="s">
        <v>402</v>
      </c>
      <c r="AJ34" s="176"/>
      <c r="AK34" s="176"/>
      <c r="AL34" s="176"/>
      <c r="AM34" s="176"/>
      <c r="AN34" s="176"/>
      <c r="AO34" s="176"/>
      <c r="AP34" s="178"/>
      <c r="AQ34" s="178"/>
      <c r="AR34" s="176"/>
      <c r="AS34" s="176"/>
      <c r="AT34" s="179"/>
      <c r="AU34" s="179"/>
      <c r="AV34" s="18"/>
      <c r="AW34" s="76"/>
      <c r="AX34" s="76"/>
      <c r="AY34" s="76"/>
      <c r="AZ34" s="76"/>
      <c r="BA34" s="76"/>
      <c r="BB34" s="76"/>
      <c r="BC34" s="76"/>
      <c r="BD34" s="76"/>
      <c r="BE34" s="76"/>
      <c r="BF34" s="76"/>
      <c r="BG34" s="107"/>
      <c r="BH34" s="2"/>
      <c r="BI34" s="58"/>
    </row>
    <row r="35" spans="1:70" ht="13.5" customHeight="1">
      <c r="B35" s="175"/>
      <c r="C35" s="185"/>
      <c r="D35" s="185" t="s">
        <v>403</v>
      </c>
      <c r="E35" s="176"/>
      <c r="F35" s="176"/>
      <c r="G35" s="176"/>
      <c r="H35" s="176"/>
      <c r="I35" s="176"/>
      <c r="J35" s="176"/>
      <c r="K35" s="176"/>
      <c r="L35" s="176"/>
      <c r="M35" s="176"/>
      <c r="N35" s="176"/>
      <c r="O35" s="176"/>
      <c r="P35" s="176"/>
      <c r="Q35" s="176"/>
      <c r="R35" s="2"/>
      <c r="S35" s="2"/>
      <c r="T35" s="2"/>
      <c r="U35" s="2"/>
      <c r="V35" s="2"/>
      <c r="W35" s="2"/>
      <c r="X35" s="2"/>
      <c r="Y35" s="2"/>
      <c r="Z35" s="2"/>
      <c r="AA35" s="2"/>
      <c r="AB35" s="2"/>
      <c r="AC35" s="2"/>
      <c r="AD35" s="2"/>
      <c r="AE35" s="2"/>
      <c r="AF35" s="2"/>
      <c r="AG35" s="177" t="s">
        <v>185</v>
      </c>
      <c r="AH35" s="185"/>
      <c r="AI35" s="185" t="s">
        <v>404</v>
      </c>
      <c r="AJ35" s="176"/>
      <c r="AK35" s="176"/>
      <c r="AL35" s="176"/>
      <c r="AM35" s="176"/>
      <c r="AN35" s="176"/>
      <c r="AO35" s="176"/>
      <c r="AP35" s="178"/>
      <c r="AQ35" s="178"/>
      <c r="AR35" s="176"/>
      <c r="AS35" s="176"/>
      <c r="AT35" s="179"/>
      <c r="AU35" s="179"/>
      <c r="AV35" s="18"/>
      <c r="AW35" s="38"/>
      <c r="AX35" s="38"/>
      <c r="AY35" s="38"/>
      <c r="AZ35" s="38"/>
      <c r="BA35" s="38"/>
      <c r="BB35" s="38"/>
      <c r="BC35" s="38"/>
      <c r="BD35" s="38"/>
      <c r="BE35" s="38"/>
      <c r="BF35" s="38"/>
      <c r="BG35" s="79"/>
      <c r="BH35" s="77"/>
      <c r="BI35" s="78"/>
    </row>
    <row r="36" spans="1:70" ht="13.5" customHeight="1">
      <c r="A36" s="19"/>
      <c r="B36" s="175"/>
      <c r="C36" s="185"/>
      <c r="D36" s="185" t="s">
        <v>405</v>
      </c>
      <c r="E36" s="176"/>
      <c r="F36" s="176"/>
      <c r="G36" s="176"/>
      <c r="H36" s="176"/>
      <c r="I36" s="176"/>
      <c r="J36" s="176"/>
      <c r="K36" s="176"/>
      <c r="L36" s="176"/>
      <c r="M36" s="176"/>
      <c r="N36" s="176"/>
      <c r="O36" s="176"/>
      <c r="P36" s="176"/>
      <c r="Q36" s="176"/>
      <c r="R36" s="2"/>
      <c r="S36" s="2"/>
      <c r="T36" s="2"/>
      <c r="U36" s="2"/>
      <c r="V36" s="2"/>
      <c r="W36" s="2"/>
      <c r="X36" s="2"/>
      <c r="Y36" s="2"/>
      <c r="Z36" s="2"/>
      <c r="AA36" s="2"/>
      <c r="AB36" s="2"/>
      <c r="AC36" s="2"/>
      <c r="AD36" s="2"/>
      <c r="AE36" s="2"/>
      <c r="AF36" s="2"/>
      <c r="AG36" s="177" t="s">
        <v>185</v>
      </c>
      <c r="AH36" s="185"/>
      <c r="AI36" s="185" t="s">
        <v>406</v>
      </c>
      <c r="AJ36" s="176"/>
      <c r="AK36" s="176"/>
      <c r="AL36" s="176"/>
      <c r="AM36" s="176"/>
      <c r="AN36" s="176"/>
      <c r="AO36" s="176"/>
      <c r="AP36" s="178"/>
      <c r="AQ36" s="178"/>
      <c r="AR36" s="176"/>
      <c r="AS36" s="176"/>
      <c r="AT36" s="179"/>
      <c r="AU36" s="179"/>
      <c r="AV36" s="18"/>
      <c r="AW36" s="38"/>
      <c r="AX36" s="38"/>
      <c r="AY36" s="38"/>
      <c r="AZ36" s="38"/>
      <c r="BA36" s="38"/>
      <c r="BB36" s="38"/>
      <c r="BC36" s="38"/>
      <c r="BD36" s="38"/>
      <c r="BE36" s="38"/>
      <c r="BF36" s="38"/>
      <c r="BG36" s="79"/>
      <c r="BH36" s="77"/>
      <c r="BI36" s="78"/>
    </row>
    <row r="37" spans="1:70" ht="13.5" customHeight="1">
      <c r="B37" s="175"/>
      <c r="C37" s="185"/>
      <c r="D37" s="185" t="s">
        <v>407</v>
      </c>
      <c r="E37" s="176"/>
      <c r="F37" s="176"/>
      <c r="G37" s="176"/>
      <c r="H37" s="176"/>
      <c r="I37" s="176"/>
      <c r="J37" s="176"/>
      <c r="K37" s="176"/>
      <c r="L37" s="176"/>
      <c r="M37" s="176"/>
      <c r="N37" s="176"/>
      <c r="O37" s="176"/>
      <c r="P37" s="176"/>
      <c r="Q37" s="176"/>
      <c r="R37" s="2"/>
      <c r="S37" s="2"/>
      <c r="T37" s="2"/>
      <c r="U37" s="2"/>
      <c r="V37" s="2"/>
      <c r="W37" s="2"/>
      <c r="X37" s="2"/>
      <c r="Y37" s="2"/>
      <c r="Z37" s="2"/>
      <c r="AA37" s="2"/>
      <c r="AB37" s="2"/>
      <c r="AC37" s="2"/>
      <c r="AD37" s="2"/>
      <c r="AE37" s="2"/>
      <c r="AF37" s="2"/>
      <c r="AG37" s="177" t="s">
        <v>185</v>
      </c>
      <c r="AH37" s="185"/>
      <c r="AI37" s="185" t="s">
        <v>408</v>
      </c>
      <c r="AJ37" s="176"/>
      <c r="AK37" s="176"/>
      <c r="AL37" s="176"/>
      <c r="AM37" s="176"/>
      <c r="AN37" s="176"/>
      <c r="AO37" s="176"/>
      <c r="AP37" s="178"/>
      <c r="AQ37" s="178"/>
      <c r="AR37" s="176"/>
      <c r="AS37" s="176"/>
      <c r="AT37" s="179"/>
      <c r="AU37" s="179"/>
      <c r="AV37" s="18"/>
      <c r="AW37" s="38"/>
      <c r="AX37" s="38"/>
      <c r="AY37" s="38"/>
      <c r="AZ37" s="38"/>
      <c r="BA37" s="38"/>
      <c r="BB37" s="38"/>
      <c r="BC37" s="38"/>
      <c r="BD37" s="38"/>
      <c r="BE37" s="38"/>
      <c r="BF37" s="38"/>
      <c r="BG37" s="79"/>
      <c r="BH37" s="77"/>
      <c r="BI37" s="78"/>
    </row>
    <row r="38" spans="1:70" ht="13.5" customHeight="1">
      <c r="B38" s="171"/>
      <c r="C38" s="185"/>
      <c r="D38" s="185" t="s">
        <v>409</v>
      </c>
      <c r="E38" s="176"/>
      <c r="F38" s="176"/>
      <c r="G38" s="176"/>
      <c r="H38" s="176"/>
      <c r="I38" s="176"/>
      <c r="J38" s="176"/>
      <c r="K38" s="176"/>
      <c r="L38" s="176"/>
      <c r="M38" s="176"/>
      <c r="N38" s="176"/>
      <c r="O38" s="176"/>
      <c r="P38" s="176"/>
      <c r="Q38" s="176"/>
      <c r="R38" s="2"/>
      <c r="S38" s="2"/>
      <c r="T38" s="2"/>
      <c r="U38" s="2"/>
      <c r="V38" s="2"/>
      <c r="W38" s="2"/>
      <c r="X38" s="2"/>
      <c r="Y38" s="2"/>
      <c r="Z38" s="2"/>
      <c r="AA38" s="2"/>
      <c r="AB38" s="2"/>
      <c r="AC38" s="2"/>
      <c r="AD38" s="2"/>
      <c r="AE38" s="2"/>
      <c r="AF38" s="2"/>
      <c r="AG38" s="177" t="s">
        <v>185</v>
      </c>
      <c r="AH38" s="185"/>
      <c r="AI38" s="185" t="s">
        <v>410</v>
      </c>
      <c r="AJ38" s="176"/>
      <c r="AK38" s="176"/>
      <c r="AL38" s="176"/>
      <c r="AM38" s="176"/>
      <c r="AN38" s="176"/>
      <c r="AO38" s="176"/>
      <c r="AP38" s="178"/>
      <c r="AQ38" s="178"/>
      <c r="AR38" s="176"/>
      <c r="AS38" s="176"/>
      <c r="AT38" s="179"/>
      <c r="AU38" s="179"/>
      <c r="AV38" s="18"/>
      <c r="AW38" s="2" t="s">
        <v>411</v>
      </c>
      <c r="AX38" s="38"/>
      <c r="AY38" s="38"/>
      <c r="AZ38" s="38"/>
      <c r="BA38" s="38"/>
      <c r="BB38" s="38"/>
      <c r="BC38" s="38"/>
      <c r="BD38" s="38"/>
      <c r="BE38" s="38"/>
      <c r="BF38" s="38"/>
      <c r="BG38" s="79"/>
      <c r="BH38" s="2"/>
      <c r="BI38" s="58"/>
    </row>
    <row r="39" spans="1:70" ht="13.5" customHeight="1">
      <c r="B39" s="175"/>
      <c r="C39" s="192"/>
      <c r="D39" s="192" t="s">
        <v>412</v>
      </c>
      <c r="E39" s="176"/>
      <c r="F39" s="176"/>
      <c r="G39" s="176"/>
      <c r="H39" s="176"/>
      <c r="I39" s="176"/>
      <c r="J39" s="176"/>
      <c r="K39" s="176"/>
      <c r="L39" s="176"/>
      <c r="M39" s="176"/>
      <c r="N39" s="176"/>
      <c r="O39" s="176"/>
      <c r="P39" s="176"/>
      <c r="Q39" s="176"/>
      <c r="R39" s="2"/>
      <c r="S39" s="2"/>
      <c r="T39" s="2"/>
      <c r="U39" s="2"/>
      <c r="V39" s="2"/>
      <c r="W39" s="2"/>
      <c r="X39" s="2"/>
      <c r="Y39" s="2"/>
      <c r="Z39" s="2"/>
      <c r="AA39" s="2"/>
      <c r="AB39" s="2"/>
      <c r="AC39" s="2"/>
      <c r="AD39" s="2"/>
      <c r="AE39" s="2"/>
      <c r="AF39" s="2"/>
      <c r="AG39" s="177" t="s">
        <v>185</v>
      </c>
      <c r="AH39" s="192"/>
      <c r="AI39" s="192" t="s">
        <v>413</v>
      </c>
      <c r="AJ39" s="176"/>
      <c r="AK39" s="176"/>
      <c r="AL39" s="176"/>
      <c r="AM39" s="176"/>
      <c r="AN39" s="176"/>
      <c r="AO39" s="176"/>
      <c r="AP39" s="178"/>
      <c r="AQ39" s="178"/>
      <c r="AR39" s="176"/>
      <c r="AS39" s="176"/>
      <c r="AT39" s="179"/>
      <c r="AU39" s="179"/>
      <c r="AV39" s="18"/>
      <c r="AW39" s="2"/>
      <c r="AX39" s="38"/>
      <c r="AY39" s="38"/>
      <c r="AZ39" s="38"/>
      <c r="BA39" s="38"/>
      <c r="BB39" s="38"/>
      <c r="BC39" s="38"/>
      <c r="BD39" s="38"/>
      <c r="BE39" s="38"/>
      <c r="BF39" s="38"/>
      <c r="BG39" s="79"/>
      <c r="BH39" s="2"/>
      <c r="BI39" s="58"/>
    </row>
    <row r="40" spans="1:70" ht="13.5" customHeight="1">
      <c r="B40" s="175"/>
      <c r="C40" s="183"/>
      <c r="D40" s="185" t="s">
        <v>414</v>
      </c>
      <c r="E40" s="176"/>
      <c r="F40" s="176"/>
      <c r="G40" s="176"/>
      <c r="H40" s="176"/>
      <c r="I40" s="176"/>
      <c r="J40" s="176"/>
      <c r="K40" s="176"/>
      <c r="L40" s="176"/>
      <c r="M40" s="176"/>
      <c r="N40" s="176"/>
      <c r="O40" s="176"/>
      <c r="P40" s="176"/>
      <c r="Q40" s="176"/>
      <c r="R40" s="2"/>
      <c r="S40" s="2"/>
      <c r="T40" s="2"/>
      <c r="U40" s="2"/>
      <c r="V40" s="2"/>
      <c r="W40" s="2"/>
      <c r="X40" s="2"/>
      <c r="Y40" s="2"/>
      <c r="Z40" s="2"/>
      <c r="AA40" s="2"/>
      <c r="AB40" s="2"/>
      <c r="AC40" s="2"/>
      <c r="AD40" s="2"/>
      <c r="AE40" s="2"/>
      <c r="AF40" s="2"/>
      <c r="AG40" s="177" t="s">
        <v>185</v>
      </c>
      <c r="AH40" s="183"/>
      <c r="AI40" s="185" t="s">
        <v>415</v>
      </c>
      <c r="AJ40" s="176"/>
      <c r="AK40" s="176"/>
      <c r="AL40" s="176"/>
      <c r="AM40" s="176"/>
      <c r="AN40" s="176"/>
      <c r="AO40" s="176"/>
      <c r="AP40" s="178"/>
      <c r="AQ40" s="178"/>
      <c r="AR40" s="176"/>
      <c r="AS40" s="176"/>
      <c r="AT40" s="179"/>
      <c r="AU40" s="179"/>
      <c r="AV40" s="18"/>
      <c r="AW40" s="2" t="s">
        <v>416</v>
      </c>
      <c r="AX40" s="38"/>
      <c r="AY40" s="38"/>
      <c r="AZ40" s="38"/>
      <c r="BA40" s="38"/>
      <c r="BB40" s="38"/>
      <c r="BC40" s="38"/>
      <c r="BD40" s="38"/>
      <c r="BE40" s="38"/>
      <c r="BF40" s="38"/>
      <c r="BG40" s="79"/>
      <c r="BH40" s="2"/>
      <c r="BI40" s="58"/>
    </row>
    <row r="41" spans="1:70" ht="13.5" customHeight="1">
      <c r="B41" s="175"/>
      <c r="C41" s="185"/>
      <c r="D41" s="185" t="s">
        <v>417</v>
      </c>
      <c r="E41" s="176"/>
      <c r="F41" s="176"/>
      <c r="G41" s="176"/>
      <c r="H41" s="176"/>
      <c r="I41" s="176"/>
      <c r="J41" s="176"/>
      <c r="K41" s="176"/>
      <c r="L41" s="176"/>
      <c r="M41" s="176"/>
      <c r="N41" s="176"/>
      <c r="O41" s="176"/>
      <c r="P41" s="176"/>
      <c r="Q41" s="176"/>
      <c r="R41" s="2"/>
      <c r="S41" s="2"/>
      <c r="T41" s="2"/>
      <c r="U41" s="2"/>
      <c r="V41" s="2"/>
      <c r="W41" s="2"/>
      <c r="X41" s="2"/>
      <c r="Y41" s="2"/>
      <c r="Z41" s="2"/>
      <c r="AA41" s="2"/>
      <c r="AB41" s="2"/>
      <c r="AC41" s="2"/>
      <c r="AD41" s="2"/>
      <c r="AE41" s="2"/>
      <c r="AF41" s="2"/>
      <c r="AG41" s="177" t="s">
        <v>185</v>
      </c>
      <c r="AH41" s="185"/>
      <c r="AI41" s="185" t="s">
        <v>418</v>
      </c>
      <c r="AJ41" s="176"/>
      <c r="AK41" s="176"/>
      <c r="AL41" s="176"/>
      <c r="AM41" s="176"/>
      <c r="AN41" s="176"/>
      <c r="AO41" s="176"/>
      <c r="AP41" s="178"/>
      <c r="AQ41" s="178"/>
      <c r="AR41" s="176"/>
      <c r="AS41" s="176"/>
      <c r="AT41" s="179"/>
      <c r="AU41" s="179"/>
      <c r="AV41" s="18"/>
      <c r="AW41" s="2"/>
      <c r="AX41" s="38"/>
      <c r="AY41" s="38"/>
      <c r="AZ41" s="38"/>
      <c r="BA41" s="38"/>
      <c r="BB41" s="38"/>
      <c r="BC41" s="38"/>
      <c r="BD41" s="38"/>
      <c r="BE41" s="38"/>
      <c r="BF41" s="38"/>
      <c r="BG41" s="79"/>
      <c r="BH41" s="2"/>
      <c r="BI41" s="58"/>
    </row>
    <row r="42" spans="1:70" ht="13.5" customHeight="1">
      <c r="B42" s="175"/>
      <c r="C42" s="185"/>
      <c r="D42" s="185" t="s">
        <v>419</v>
      </c>
      <c r="E42" s="176"/>
      <c r="F42" s="176"/>
      <c r="G42" s="176"/>
      <c r="H42" s="176"/>
      <c r="I42" s="176"/>
      <c r="J42" s="176"/>
      <c r="K42" s="176"/>
      <c r="L42" s="176"/>
      <c r="M42" s="176"/>
      <c r="N42" s="176"/>
      <c r="O42" s="176"/>
      <c r="P42" s="176"/>
      <c r="Q42" s="176"/>
      <c r="R42" s="2"/>
      <c r="S42" s="2"/>
      <c r="T42" s="2"/>
      <c r="U42" s="2"/>
      <c r="V42" s="2"/>
      <c r="W42" s="2"/>
      <c r="X42" s="2"/>
      <c r="Y42" s="2"/>
      <c r="Z42" s="2"/>
      <c r="AA42" s="2"/>
      <c r="AB42" s="2"/>
      <c r="AC42" s="2"/>
      <c r="AD42" s="2"/>
      <c r="AE42" s="2"/>
      <c r="AF42" s="2"/>
      <c r="AG42" s="177" t="s">
        <v>185</v>
      </c>
      <c r="AH42" s="185"/>
      <c r="AI42" s="185" t="s">
        <v>420</v>
      </c>
      <c r="AJ42" s="176"/>
      <c r="AK42" s="176"/>
      <c r="AL42" s="176"/>
      <c r="AM42" s="176"/>
      <c r="AN42" s="176"/>
      <c r="AO42" s="176"/>
      <c r="AP42" s="178"/>
      <c r="AQ42" s="178"/>
      <c r="AR42" s="176"/>
      <c r="AS42" s="176"/>
      <c r="AT42" s="179"/>
      <c r="AU42" s="179"/>
      <c r="AV42" s="18"/>
      <c r="AW42" s="2" t="s">
        <v>296</v>
      </c>
      <c r="AX42" s="38"/>
      <c r="AY42" s="38"/>
      <c r="AZ42" s="38"/>
      <c r="BA42" s="38"/>
      <c r="BB42" s="38"/>
      <c r="BC42" s="38"/>
      <c r="BD42" s="38"/>
      <c r="BE42" s="38"/>
      <c r="BF42" s="38"/>
      <c r="BG42" s="79"/>
      <c r="BH42" s="2"/>
      <c r="BI42" s="58"/>
    </row>
    <row r="43" spans="1:70" ht="13.5" customHeight="1">
      <c r="B43" s="175"/>
      <c r="C43" s="185"/>
      <c r="D43" s="185" t="s">
        <v>421</v>
      </c>
      <c r="E43" s="176"/>
      <c r="F43" s="176"/>
      <c r="G43" s="176"/>
      <c r="H43" s="176"/>
      <c r="I43" s="176"/>
      <c r="J43" s="176"/>
      <c r="K43" s="176"/>
      <c r="L43" s="176"/>
      <c r="M43" s="176"/>
      <c r="N43" s="176"/>
      <c r="O43" s="176"/>
      <c r="P43" s="176"/>
      <c r="Q43" s="176"/>
      <c r="R43" s="2"/>
      <c r="S43" s="2"/>
      <c r="T43" s="2"/>
      <c r="U43" s="2"/>
      <c r="V43" s="2"/>
      <c r="W43" s="2"/>
      <c r="X43" s="2"/>
      <c r="Y43" s="2"/>
      <c r="Z43" s="2"/>
      <c r="AA43" s="2"/>
      <c r="AB43" s="2"/>
      <c r="AC43" s="2"/>
      <c r="AD43" s="2"/>
      <c r="AE43" s="2"/>
      <c r="AF43" s="2"/>
      <c r="AG43" s="177" t="s">
        <v>185</v>
      </c>
      <c r="AH43" s="185"/>
      <c r="AI43" s="192"/>
      <c r="AJ43" s="176"/>
      <c r="AK43" s="176"/>
      <c r="AL43" s="176"/>
      <c r="AM43" s="176"/>
      <c r="AN43" s="176"/>
      <c r="AO43" s="176"/>
      <c r="AP43" s="178"/>
      <c r="AQ43" s="178"/>
      <c r="AR43" s="176"/>
      <c r="AS43" s="176"/>
      <c r="AT43" s="179"/>
      <c r="AU43" s="179"/>
      <c r="AV43" s="18"/>
      <c r="AW43" s="88"/>
      <c r="AX43" s="88"/>
      <c r="AY43" s="88"/>
      <c r="AZ43" s="88"/>
      <c r="BA43" s="88"/>
      <c r="BB43" s="88"/>
      <c r="BC43" s="88"/>
      <c r="BD43" s="88"/>
      <c r="BE43" s="88"/>
      <c r="BF43" s="88"/>
      <c r="BG43" s="89"/>
      <c r="BH43" s="77"/>
      <c r="BI43" s="78"/>
    </row>
    <row r="44" spans="1:70" ht="13.5" customHeight="1">
      <c r="B44" s="175"/>
      <c r="C44" s="185"/>
      <c r="D44" s="176"/>
      <c r="E44" s="176"/>
      <c r="F44" s="176"/>
      <c r="G44" s="176"/>
      <c r="H44" s="176"/>
      <c r="I44" s="176"/>
      <c r="J44" s="176"/>
      <c r="K44" s="176"/>
      <c r="L44" s="176"/>
      <c r="M44" s="176"/>
      <c r="N44" s="176"/>
      <c r="O44" s="176"/>
      <c r="P44" s="176"/>
      <c r="Q44" s="176"/>
      <c r="R44" s="2"/>
      <c r="S44" s="2"/>
      <c r="T44" s="2"/>
      <c r="U44" s="2"/>
      <c r="V44" s="2"/>
      <c r="W44" s="2"/>
      <c r="X44" s="2"/>
      <c r="Y44" s="2"/>
      <c r="Z44" s="2"/>
      <c r="AA44" s="2"/>
      <c r="AB44" s="2"/>
      <c r="AC44" s="2"/>
      <c r="AD44" s="2"/>
      <c r="AE44" s="2"/>
      <c r="AF44" s="2"/>
      <c r="AG44" s="177" t="s">
        <v>185</v>
      </c>
      <c r="AH44" s="185"/>
      <c r="AI44" s="176"/>
      <c r="AJ44" s="176"/>
      <c r="AK44" s="176"/>
      <c r="AL44" s="176"/>
      <c r="AM44" s="176"/>
      <c r="AN44" s="176"/>
      <c r="AO44" s="176"/>
      <c r="AP44" s="178"/>
      <c r="AQ44" s="178"/>
      <c r="AR44" s="176"/>
      <c r="AS44" s="176"/>
      <c r="AT44" s="179"/>
      <c r="AU44" s="179"/>
      <c r="AV44" s="18"/>
      <c r="AW44" s="38"/>
      <c r="AX44" s="38"/>
      <c r="AY44" s="38"/>
      <c r="AZ44" s="38"/>
      <c r="BA44" s="38"/>
      <c r="BB44" s="38"/>
      <c r="BC44" s="38"/>
      <c r="BD44" s="38"/>
      <c r="BE44" s="38"/>
      <c r="BF44" s="38"/>
      <c r="BG44" s="77"/>
      <c r="BH44" s="77"/>
      <c r="BI44" s="78"/>
      <c r="BK44" s="44"/>
      <c r="BL44" s="44"/>
      <c r="BM44" s="43"/>
      <c r="BN44" s="43"/>
      <c r="BO44" s="43"/>
      <c r="BP44" s="43"/>
      <c r="BQ44" s="43"/>
      <c r="BR44" s="43"/>
    </row>
    <row r="45" spans="1:70" ht="13.5" customHeight="1">
      <c r="B45" s="175"/>
      <c r="C45" s="193"/>
      <c r="D45" s="193" t="s">
        <v>422</v>
      </c>
      <c r="E45" s="176"/>
      <c r="F45" s="176"/>
      <c r="G45" s="176"/>
      <c r="H45" s="176"/>
      <c r="I45" s="176"/>
      <c r="J45" s="176"/>
      <c r="K45" s="176"/>
      <c r="L45" s="176"/>
      <c r="M45" s="176"/>
      <c r="N45" s="176"/>
      <c r="O45" s="176"/>
      <c r="P45" s="176"/>
      <c r="Q45" s="176"/>
      <c r="R45" s="2"/>
      <c r="S45" s="2"/>
      <c r="T45" s="2"/>
      <c r="U45" s="2"/>
      <c r="V45" s="2"/>
      <c r="W45" s="2"/>
      <c r="X45" s="2"/>
      <c r="Y45" s="2"/>
      <c r="Z45" s="2"/>
      <c r="AA45" s="2"/>
      <c r="AB45" s="2"/>
      <c r="AC45" s="2"/>
      <c r="AD45" s="2"/>
      <c r="AE45" s="2"/>
      <c r="AF45" s="2"/>
      <c r="AG45" s="177" t="s">
        <v>185</v>
      </c>
      <c r="AH45" s="193"/>
      <c r="AI45" s="193" t="s">
        <v>422</v>
      </c>
      <c r="AJ45" s="176"/>
      <c r="AK45" s="176"/>
      <c r="AL45" s="176"/>
      <c r="AM45" s="176"/>
      <c r="AN45" s="176"/>
      <c r="AO45" s="176"/>
      <c r="AP45" s="178"/>
      <c r="AQ45" s="178"/>
      <c r="AR45" s="176"/>
      <c r="AS45" s="176"/>
      <c r="AT45" s="179"/>
      <c r="AU45" s="179"/>
      <c r="AV45" s="18"/>
      <c r="AW45" s="38"/>
      <c r="AX45" s="38"/>
      <c r="AY45" s="38"/>
      <c r="AZ45" s="38"/>
      <c r="BA45" s="38"/>
      <c r="BB45" s="38"/>
      <c r="BC45" s="38"/>
      <c r="BD45" s="38"/>
      <c r="BE45" s="38"/>
      <c r="BF45" s="38"/>
      <c r="BG45" s="77"/>
      <c r="BH45" s="77"/>
      <c r="BI45" s="78"/>
      <c r="BK45" s="44"/>
      <c r="BL45" s="44"/>
      <c r="BM45" s="44"/>
      <c r="BN45" s="44"/>
      <c r="BP45" s="43"/>
      <c r="BQ45" s="43"/>
      <c r="BR45" s="43"/>
    </row>
    <row r="46" spans="1:70" ht="13.5" customHeight="1">
      <c r="B46" s="175"/>
      <c r="C46" s="194"/>
      <c r="D46" s="194" t="s">
        <v>423</v>
      </c>
      <c r="E46" s="176"/>
      <c r="F46" s="176"/>
      <c r="G46" s="176"/>
      <c r="H46" s="176"/>
      <c r="I46" s="176"/>
      <c r="J46" s="176"/>
      <c r="K46" s="176"/>
      <c r="L46" s="176"/>
      <c r="M46" s="176"/>
      <c r="N46" s="176"/>
      <c r="O46" s="176"/>
      <c r="P46" s="176"/>
      <c r="Q46" s="176"/>
      <c r="R46" s="2"/>
      <c r="S46" s="2"/>
      <c r="T46" s="2"/>
      <c r="U46" s="2"/>
      <c r="V46" s="2"/>
      <c r="W46" s="2"/>
      <c r="X46" s="2"/>
      <c r="Y46" s="2"/>
      <c r="Z46" s="2"/>
      <c r="AA46" s="2"/>
      <c r="AB46" s="2"/>
      <c r="AC46" s="2"/>
      <c r="AD46" s="2"/>
      <c r="AE46" s="2"/>
      <c r="AF46" s="2"/>
      <c r="AG46" s="177" t="s">
        <v>185</v>
      </c>
      <c r="AH46" s="194"/>
      <c r="AI46" s="194" t="s">
        <v>424</v>
      </c>
      <c r="AJ46" s="176"/>
      <c r="AK46" s="176"/>
      <c r="AL46" s="176"/>
      <c r="AM46" s="176"/>
      <c r="AN46" s="176"/>
      <c r="AO46" s="176"/>
      <c r="AP46" s="178"/>
      <c r="AQ46" s="178"/>
      <c r="AR46" s="176"/>
      <c r="AS46" s="176"/>
      <c r="AT46" s="179"/>
      <c r="AU46" s="179"/>
      <c r="AV46" s="18"/>
      <c r="AW46" s="76"/>
      <c r="AX46" s="76"/>
      <c r="AY46" s="76"/>
      <c r="AZ46" s="76"/>
      <c r="BA46" s="76"/>
      <c r="BB46" s="76"/>
      <c r="BC46" s="76"/>
      <c r="BD46" s="76"/>
      <c r="BE46" s="76"/>
      <c r="BF46" s="76"/>
      <c r="BG46" s="107"/>
      <c r="BH46" s="77"/>
      <c r="BI46" s="78"/>
      <c r="BK46" s="45"/>
      <c r="BL46" s="45"/>
      <c r="BM46" s="45"/>
      <c r="BN46" s="45"/>
      <c r="BP46" s="43"/>
      <c r="BQ46" s="43"/>
      <c r="BR46" s="43"/>
    </row>
    <row r="47" spans="1:70" ht="13.5" customHeight="1">
      <c r="B47" s="175"/>
      <c r="C47" s="192"/>
      <c r="D47" s="192" t="s">
        <v>425</v>
      </c>
      <c r="E47" s="176"/>
      <c r="F47" s="176"/>
      <c r="G47" s="176"/>
      <c r="H47" s="176"/>
      <c r="I47" s="176"/>
      <c r="J47" s="176"/>
      <c r="K47" s="176"/>
      <c r="L47" s="176"/>
      <c r="M47" s="176"/>
      <c r="N47" s="176"/>
      <c r="O47" s="176"/>
      <c r="P47" s="176"/>
      <c r="Q47" s="176"/>
      <c r="R47" s="2"/>
      <c r="S47" s="2"/>
      <c r="T47" s="2"/>
      <c r="U47" s="2"/>
      <c r="V47" s="2"/>
      <c r="W47" s="2"/>
      <c r="X47" s="2"/>
      <c r="Y47" s="2"/>
      <c r="Z47" s="2"/>
      <c r="AA47" s="2"/>
      <c r="AB47" s="2"/>
      <c r="AC47" s="2"/>
      <c r="AD47" s="2"/>
      <c r="AE47" s="2"/>
      <c r="AF47" s="2"/>
      <c r="AG47" s="177" t="s">
        <v>185</v>
      </c>
      <c r="AH47" s="192"/>
      <c r="AI47" s="176"/>
      <c r="AJ47" s="176"/>
      <c r="AK47" s="176"/>
      <c r="AL47" s="176"/>
      <c r="AM47" s="176"/>
      <c r="AN47" s="176"/>
      <c r="AO47" s="176"/>
      <c r="AP47" s="178"/>
      <c r="AQ47" s="178"/>
      <c r="AR47" s="176"/>
      <c r="AS47" s="176"/>
      <c r="AT47" s="179"/>
      <c r="AU47" s="179"/>
      <c r="AV47" s="18"/>
      <c r="AW47" s="38"/>
      <c r="AX47" s="38"/>
      <c r="AY47" s="38"/>
      <c r="AZ47" s="38"/>
      <c r="BA47" s="38"/>
      <c r="BB47" s="38"/>
      <c r="BC47" s="38"/>
      <c r="BD47" s="38"/>
      <c r="BE47" s="38"/>
      <c r="BF47" s="38"/>
      <c r="BG47" s="79"/>
      <c r="BH47" s="2"/>
      <c r="BI47" s="58"/>
      <c r="BK47" s="44"/>
      <c r="BL47" s="44"/>
      <c r="BM47" s="44"/>
      <c r="BN47" s="44"/>
      <c r="BP47" s="43"/>
      <c r="BQ47" s="43"/>
      <c r="BR47" s="43"/>
    </row>
    <row r="48" spans="1:70" ht="13.5" customHeight="1">
      <c r="B48" s="175"/>
      <c r="C48" s="192"/>
      <c r="D48" s="192" t="s">
        <v>426</v>
      </c>
      <c r="E48" s="176"/>
      <c r="F48" s="176"/>
      <c r="G48" s="176"/>
      <c r="H48" s="176"/>
      <c r="I48" s="176"/>
      <c r="J48" s="176"/>
      <c r="K48" s="176"/>
      <c r="L48" s="176"/>
      <c r="M48" s="176"/>
      <c r="N48" s="176"/>
      <c r="O48" s="176"/>
      <c r="P48" s="176"/>
      <c r="Q48" s="176"/>
      <c r="R48" s="2"/>
      <c r="S48" s="2"/>
      <c r="T48" s="2"/>
      <c r="U48" s="2"/>
      <c r="V48" s="2"/>
      <c r="W48" s="2"/>
      <c r="X48" s="2"/>
      <c r="Y48" s="2"/>
      <c r="Z48" s="2"/>
      <c r="AA48" s="2"/>
      <c r="AB48" s="2"/>
      <c r="AC48" s="2"/>
      <c r="AD48" s="2"/>
      <c r="AE48" s="2"/>
      <c r="AF48" s="2"/>
      <c r="AG48" s="177" t="s">
        <v>185</v>
      </c>
      <c r="AH48" s="192"/>
      <c r="AI48" s="176"/>
      <c r="AJ48" s="176"/>
      <c r="AK48" s="176"/>
      <c r="AL48" s="176"/>
      <c r="AM48" s="176"/>
      <c r="AN48" s="176"/>
      <c r="AO48" s="176"/>
      <c r="AP48" s="178"/>
      <c r="AQ48" s="178"/>
      <c r="AR48" s="176"/>
      <c r="AS48" s="176"/>
      <c r="AT48" s="179"/>
      <c r="AU48" s="179"/>
      <c r="AV48" s="18"/>
      <c r="AW48" s="38"/>
      <c r="AX48" s="38"/>
      <c r="AY48" s="38"/>
      <c r="AZ48" s="38"/>
      <c r="BA48" s="38"/>
      <c r="BB48" s="38"/>
      <c r="BC48" s="38"/>
      <c r="BD48" s="38"/>
      <c r="BE48" s="38"/>
      <c r="BF48" s="38"/>
      <c r="BG48" s="79"/>
      <c r="BH48" s="2"/>
      <c r="BI48" s="58"/>
      <c r="BK48" s="44"/>
      <c r="BL48" s="44"/>
      <c r="BM48" s="44"/>
      <c r="BN48" s="44"/>
      <c r="BO48" s="44"/>
      <c r="BP48" s="43"/>
      <c r="BQ48" s="43"/>
      <c r="BR48" s="43"/>
    </row>
    <row r="49" spans="2:70" ht="13.5" customHeight="1">
      <c r="B49" s="175"/>
      <c r="C49" s="192"/>
      <c r="D49" s="192" t="s">
        <v>427</v>
      </c>
      <c r="E49" s="176"/>
      <c r="F49" s="176"/>
      <c r="G49" s="176"/>
      <c r="H49" s="176"/>
      <c r="I49" s="176"/>
      <c r="J49" s="176"/>
      <c r="K49" s="176"/>
      <c r="L49" s="176"/>
      <c r="M49" s="176"/>
      <c r="N49" s="176"/>
      <c r="O49" s="176"/>
      <c r="P49" s="176"/>
      <c r="Q49" s="176"/>
      <c r="R49" s="2"/>
      <c r="S49" s="2"/>
      <c r="T49" s="2"/>
      <c r="U49" s="2"/>
      <c r="V49" s="2"/>
      <c r="W49" s="2"/>
      <c r="X49" s="2"/>
      <c r="Y49" s="2"/>
      <c r="Z49" s="2"/>
      <c r="AA49" s="2"/>
      <c r="AB49" s="2"/>
      <c r="AC49" s="2"/>
      <c r="AD49" s="2"/>
      <c r="AE49" s="2"/>
      <c r="AF49" s="2"/>
      <c r="AG49" s="177" t="s">
        <v>185</v>
      </c>
      <c r="AH49" s="192"/>
      <c r="AI49" s="176"/>
      <c r="AJ49" s="176"/>
      <c r="AK49" s="176"/>
      <c r="AL49" s="176"/>
      <c r="AM49" s="176"/>
      <c r="AN49" s="176"/>
      <c r="AO49" s="176"/>
      <c r="AP49" s="178"/>
      <c r="AQ49" s="178"/>
      <c r="AR49" s="176"/>
      <c r="AS49" s="176"/>
      <c r="AT49" s="179"/>
      <c r="AU49" s="179"/>
      <c r="AV49" s="18"/>
      <c r="AW49" s="38"/>
      <c r="AX49" s="38"/>
      <c r="AY49" s="38"/>
      <c r="AZ49" s="38"/>
      <c r="BA49" s="38"/>
      <c r="BB49" s="38"/>
      <c r="BC49" s="38"/>
      <c r="BD49" s="38"/>
      <c r="BE49" s="38"/>
      <c r="BF49" s="38"/>
      <c r="BG49" s="79"/>
      <c r="BH49" s="2"/>
      <c r="BI49" s="58"/>
      <c r="BK49" s="44"/>
      <c r="BL49" s="44"/>
      <c r="BM49" s="44"/>
      <c r="BN49" s="44"/>
      <c r="BO49" s="44"/>
      <c r="BP49" s="43"/>
      <c r="BQ49" s="43"/>
      <c r="BR49" s="43"/>
    </row>
    <row r="50" spans="2:70" ht="13.5" customHeight="1">
      <c r="B50" s="175"/>
      <c r="C50" s="18"/>
      <c r="D50" s="176"/>
      <c r="E50" s="176"/>
      <c r="F50" s="176"/>
      <c r="G50" s="176"/>
      <c r="H50" s="176"/>
      <c r="I50" s="176"/>
      <c r="J50" s="176"/>
      <c r="K50" s="176"/>
      <c r="L50" s="176"/>
      <c r="M50" s="176"/>
      <c r="N50" s="176"/>
      <c r="O50" s="176"/>
      <c r="P50" s="176"/>
      <c r="Q50" s="176"/>
      <c r="R50" s="2"/>
      <c r="S50" s="2"/>
      <c r="T50" s="2"/>
      <c r="U50" s="2"/>
      <c r="V50" s="2"/>
      <c r="W50" s="2"/>
      <c r="X50" s="2"/>
      <c r="Y50" s="2"/>
      <c r="Z50" s="2"/>
      <c r="AA50" s="2"/>
      <c r="AB50" s="2"/>
      <c r="AC50" s="2"/>
      <c r="AD50" s="2"/>
      <c r="AE50" s="2"/>
      <c r="AF50" s="2"/>
      <c r="AG50" s="177" t="s">
        <v>185</v>
      </c>
      <c r="AH50" s="18"/>
      <c r="AI50" s="176"/>
      <c r="AJ50" s="176"/>
      <c r="AK50" s="176"/>
      <c r="AL50" s="176"/>
      <c r="AM50" s="176"/>
      <c r="AN50" s="176"/>
      <c r="AO50" s="176"/>
      <c r="AP50" s="178"/>
      <c r="AQ50" s="178"/>
      <c r="AR50" s="176"/>
      <c r="AS50" s="176"/>
      <c r="AT50" s="179"/>
      <c r="AU50" s="179"/>
      <c r="AV50" s="18"/>
      <c r="AW50" s="2"/>
      <c r="AX50" s="38"/>
      <c r="AY50" s="38"/>
      <c r="AZ50" s="38"/>
      <c r="BA50" s="38"/>
      <c r="BB50" s="38"/>
      <c r="BC50" s="38"/>
      <c r="BD50" s="38"/>
      <c r="BE50" s="38"/>
      <c r="BF50" s="38"/>
      <c r="BG50" s="79"/>
      <c r="BH50" s="2"/>
      <c r="BI50" s="58"/>
      <c r="BK50" s="44"/>
      <c r="BL50" s="44"/>
      <c r="BM50" s="44"/>
      <c r="BN50" s="44"/>
      <c r="BP50" s="43"/>
      <c r="BQ50" s="43"/>
      <c r="BR50" s="43"/>
    </row>
    <row r="51" spans="2:70" ht="13.5" customHeight="1">
      <c r="B51" s="175"/>
      <c r="C51" s="18"/>
      <c r="D51" s="176"/>
      <c r="E51" s="176"/>
      <c r="F51" s="176"/>
      <c r="G51" s="176"/>
      <c r="H51" s="176"/>
      <c r="I51" s="176"/>
      <c r="J51" s="176"/>
      <c r="K51" s="176"/>
      <c r="L51" s="176"/>
      <c r="M51" s="176"/>
      <c r="N51" s="176"/>
      <c r="O51" s="176"/>
      <c r="P51" s="176"/>
      <c r="Q51" s="176"/>
      <c r="R51" s="2"/>
      <c r="S51" s="2"/>
      <c r="T51" s="2"/>
      <c r="U51" s="2"/>
      <c r="V51" s="2"/>
      <c r="W51" s="2"/>
      <c r="X51" s="2"/>
      <c r="Y51" s="2"/>
      <c r="Z51" s="2"/>
      <c r="AA51" s="2"/>
      <c r="AB51" s="2"/>
      <c r="AC51" s="2"/>
      <c r="AD51" s="2"/>
      <c r="AE51" s="2"/>
      <c r="AF51" s="2"/>
      <c r="AG51" s="177" t="s">
        <v>185</v>
      </c>
      <c r="AH51" s="18"/>
      <c r="AI51" s="176"/>
      <c r="AJ51" s="176"/>
      <c r="AK51" s="176"/>
      <c r="AL51" s="176"/>
      <c r="AM51" s="176"/>
      <c r="AN51" s="176"/>
      <c r="AO51" s="176"/>
      <c r="AP51" s="178"/>
      <c r="AQ51" s="178"/>
      <c r="AR51" s="176"/>
      <c r="AS51" s="176"/>
      <c r="AT51" s="179"/>
      <c r="AU51" s="179"/>
      <c r="AV51" s="18"/>
      <c r="AW51" s="2"/>
      <c r="AX51" s="38"/>
      <c r="AY51" s="38"/>
      <c r="AZ51" s="38"/>
      <c r="BA51" s="38"/>
      <c r="BB51" s="38"/>
      <c r="BC51" s="38"/>
      <c r="BD51" s="38"/>
      <c r="BE51" s="38"/>
      <c r="BF51" s="38"/>
      <c r="BG51" s="79"/>
      <c r="BH51" s="77"/>
      <c r="BI51" s="78"/>
      <c r="BK51" s="45"/>
      <c r="BL51" s="45"/>
      <c r="BM51" s="45"/>
      <c r="BN51" s="45"/>
      <c r="BP51" s="43"/>
      <c r="BQ51" s="43"/>
      <c r="BR51" s="43"/>
    </row>
    <row r="52" spans="2:70" ht="13.5" customHeight="1">
      <c r="B52" s="175"/>
      <c r="C52" s="18"/>
      <c r="D52" s="176"/>
      <c r="E52" s="176"/>
      <c r="F52" s="176"/>
      <c r="G52" s="176"/>
      <c r="H52" s="176"/>
      <c r="I52" s="176"/>
      <c r="J52" s="176"/>
      <c r="K52" s="176"/>
      <c r="L52" s="176"/>
      <c r="M52" s="176"/>
      <c r="N52" s="176"/>
      <c r="O52" s="176"/>
      <c r="P52" s="176"/>
      <c r="Q52" s="176"/>
      <c r="R52" s="2"/>
      <c r="S52" s="2"/>
      <c r="T52" s="2"/>
      <c r="U52" s="2"/>
      <c r="V52" s="2"/>
      <c r="W52" s="2"/>
      <c r="X52" s="2"/>
      <c r="Y52" s="2"/>
      <c r="Z52" s="2"/>
      <c r="AA52" s="2"/>
      <c r="AB52" s="2"/>
      <c r="AC52" s="2"/>
      <c r="AD52" s="2"/>
      <c r="AE52" s="2"/>
      <c r="AF52" s="2"/>
      <c r="AG52" s="177" t="s">
        <v>185</v>
      </c>
      <c r="AH52" s="18"/>
      <c r="AI52" s="176"/>
      <c r="AJ52" s="176"/>
      <c r="AK52" s="176"/>
      <c r="AL52" s="176"/>
      <c r="AM52" s="176"/>
      <c r="AN52" s="176"/>
      <c r="AO52" s="176"/>
      <c r="AP52" s="178"/>
      <c r="AQ52" s="178"/>
      <c r="AR52" s="176"/>
      <c r="AS52" s="176"/>
      <c r="AT52" s="179"/>
      <c r="AU52" s="179"/>
      <c r="AV52" s="18"/>
      <c r="AW52" s="2"/>
      <c r="AX52" s="38"/>
      <c r="AY52" s="38"/>
      <c r="AZ52" s="38"/>
      <c r="BA52" s="38"/>
      <c r="BB52" s="38"/>
      <c r="BC52" s="38"/>
      <c r="BD52" s="38"/>
      <c r="BE52" s="38"/>
      <c r="BF52" s="38"/>
      <c r="BG52" s="79"/>
      <c r="BH52" s="77"/>
      <c r="BI52" s="78"/>
      <c r="BK52" s="44"/>
      <c r="BL52" s="44"/>
      <c r="BM52" s="44"/>
      <c r="BN52" s="44"/>
      <c r="BO52" s="44"/>
      <c r="BP52" s="43"/>
      <c r="BQ52" s="43"/>
      <c r="BR52" s="43"/>
    </row>
    <row r="53" spans="2:70" ht="13.5" customHeight="1">
      <c r="B53" s="175"/>
      <c r="C53" s="188"/>
      <c r="D53" s="176"/>
      <c r="E53" s="176"/>
      <c r="F53" s="176"/>
      <c r="G53" s="176"/>
      <c r="H53" s="176"/>
      <c r="I53" s="176"/>
      <c r="J53" s="176"/>
      <c r="K53" s="176"/>
      <c r="L53" s="176"/>
      <c r="M53" s="176"/>
      <c r="N53" s="176"/>
      <c r="O53" s="176"/>
      <c r="P53" s="176"/>
      <c r="Q53" s="176"/>
      <c r="R53" s="2"/>
      <c r="S53" s="2"/>
      <c r="T53" s="2"/>
      <c r="U53" s="2"/>
      <c r="V53" s="2"/>
      <c r="W53" s="2"/>
      <c r="X53" s="2"/>
      <c r="Y53" s="2"/>
      <c r="Z53" s="2"/>
      <c r="AA53" s="2"/>
      <c r="AB53" s="2"/>
      <c r="AC53" s="2"/>
      <c r="AD53" s="2"/>
      <c r="AE53" s="2"/>
      <c r="AF53" s="2"/>
      <c r="AG53" s="177" t="s">
        <v>185</v>
      </c>
      <c r="AH53" s="18"/>
      <c r="AI53" s="176"/>
      <c r="AJ53" s="176"/>
      <c r="AK53" s="176"/>
      <c r="AL53" s="176"/>
      <c r="AM53" s="176"/>
      <c r="AN53" s="176"/>
      <c r="AO53" s="176"/>
      <c r="AP53" s="178"/>
      <c r="AQ53" s="178"/>
      <c r="AR53" s="176"/>
      <c r="AS53" s="176"/>
      <c r="AT53" s="179"/>
      <c r="AU53" s="179"/>
      <c r="AV53" s="18"/>
      <c r="AW53" s="2"/>
      <c r="AX53" s="38"/>
      <c r="AY53" s="38"/>
      <c r="AZ53" s="38"/>
      <c r="BA53" s="38"/>
      <c r="BB53" s="38"/>
      <c r="BC53" s="38"/>
      <c r="BD53" s="38"/>
      <c r="BE53" s="38"/>
      <c r="BF53" s="38"/>
      <c r="BG53" s="79"/>
      <c r="BH53" s="77"/>
      <c r="BI53" s="78"/>
      <c r="BK53" s="44"/>
      <c r="BL53" s="44"/>
      <c r="BM53" s="44"/>
      <c r="BN53" s="44"/>
      <c r="BO53" s="44"/>
      <c r="BP53" s="43"/>
      <c r="BQ53" s="43"/>
      <c r="BR53" s="43"/>
    </row>
    <row r="54" spans="2:70" ht="13.5" customHeight="1">
      <c r="B54" s="175"/>
      <c r="C54" s="188"/>
      <c r="D54" s="176"/>
      <c r="E54" s="176"/>
      <c r="F54" s="176"/>
      <c r="G54" s="176"/>
      <c r="H54" s="176"/>
      <c r="I54" s="176"/>
      <c r="J54" s="176"/>
      <c r="K54" s="176"/>
      <c r="L54" s="176"/>
      <c r="M54" s="176"/>
      <c r="N54" s="176"/>
      <c r="O54" s="176"/>
      <c r="P54" s="176"/>
      <c r="Q54" s="176"/>
      <c r="R54" s="2"/>
      <c r="S54" s="2"/>
      <c r="T54" s="2"/>
      <c r="U54" s="2"/>
      <c r="V54" s="2"/>
      <c r="W54" s="2"/>
      <c r="X54" s="2"/>
      <c r="Y54" s="2"/>
      <c r="Z54" s="2"/>
      <c r="AA54" s="2"/>
      <c r="AB54" s="2"/>
      <c r="AC54" s="2"/>
      <c r="AD54" s="2"/>
      <c r="AE54" s="2"/>
      <c r="AF54" s="2"/>
      <c r="AG54" s="177" t="s">
        <v>185</v>
      </c>
      <c r="AH54" s="18"/>
      <c r="AI54" s="176"/>
      <c r="AJ54" s="176"/>
      <c r="AK54" s="176"/>
      <c r="AL54" s="176"/>
      <c r="AM54" s="176"/>
      <c r="AN54" s="176"/>
      <c r="AO54" s="176"/>
      <c r="AP54" s="178"/>
      <c r="AQ54" s="178"/>
      <c r="AR54" s="176"/>
      <c r="AS54" s="176"/>
      <c r="AT54" s="179"/>
      <c r="AU54" s="179"/>
      <c r="AV54" s="18"/>
      <c r="AW54" s="2"/>
      <c r="AX54" s="38"/>
      <c r="AY54" s="38"/>
      <c r="AZ54" s="38"/>
      <c r="BA54" s="38"/>
      <c r="BB54" s="38"/>
      <c r="BC54" s="38"/>
      <c r="BD54" s="38"/>
      <c r="BE54" s="38"/>
      <c r="BF54" s="38"/>
      <c r="BG54" s="79"/>
      <c r="BH54" s="77"/>
      <c r="BI54" s="78"/>
      <c r="BK54" s="44"/>
      <c r="BL54" s="44"/>
      <c r="BM54" s="44"/>
      <c r="BN54" s="44"/>
      <c r="BP54" s="43"/>
      <c r="BQ54" s="43"/>
      <c r="BR54" s="43"/>
    </row>
    <row r="55" spans="2:70" ht="13.5" customHeight="1">
      <c r="B55" s="175"/>
      <c r="C55" s="172" t="s">
        <v>428</v>
      </c>
      <c r="D55" s="173"/>
      <c r="E55" s="173"/>
      <c r="F55" s="173"/>
      <c r="G55" s="173"/>
      <c r="H55" s="173"/>
      <c r="I55" s="173"/>
      <c r="J55" s="173"/>
      <c r="K55" s="173"/>
      <c r="L55" s="173"/>
      <c r="M55" s="173"/>
      <c r="N55" s="173"/>
      <c r="O55" s="173"/>
      <c r="P55" s="173"/>
      <c r="Q55" s="173"/>
      <c r="R55" s="2"/>
      <c r="S55" s="2"/>
      <c r="T55" s="2"/>
      <c r="U55" s="2"/>
      <c r="V55" s="2"/>
      <c r="W55" s="2"/>
      <c r="X55" s="2"/>
      <c r="Y55" s="2"/>
      <c r="Z55" s="2"/>
      <c r="AA55" s="2"/>
      <c r="AB55" s="2"/>
      <c r="AC55" s="2"/>
      <c r="AD55" s="2"/>
      <c r="AE55" s="2"/>
      <c r="AF55" s="2"/>
      <c r="AG55" s="174" t="s">
        <v>185</v>
      </c>
      <c r="AH55" s="172" t="s">
        <v>428</v>
      </c>
      <c r="AI55" s="173"/>
      <c r="AJ55" s="173"/>
      <c r="AK55" s="173"/>
      <c r="AL55" s="173"/>
      <c r="AM55" s="173"/>
      <c r="AN55" s="173"/>
      <c r="AO55" s="173"/>
      <c r="AP55" s="173"/>
      <c r="AQ55" s="173"/>
      <c r="AR55" s="173"/>
      <c r="AS55" s="173"/>
      <c r="AT55" s="173"/>
      <c r="AU55" s="173"/>
      <c r="AV55" s="173"/>
      <c r="AW55" s="88"/>
      <c r="AX55" s="88"/>
      <c r="AY55" s="88"/>
      <c r="AZ55" s="88"/>
      <c r="BA55" s="88"/>
      <c r="BB55" s="88"/>
      <c r="BC55" s="88"/>
      <c r="BD55" s="88"/>
      <c r="BE55" s="88"/>
      <c r="BF55" s="88"/>
      <c r="BG55" s="89"/>
      <c r="BH55" s="2"/>
      <c r="BI55" s="58"/>
      <c r="BK55" s="44"/>
      <c r="BL55" s="44"/>
      <c r="BM55" s="44"/>
      <c r="BN55" s="44"/>
      <c r="BO55" s="44"/>
      <c r="BP55" s="43"/>
    </row>
    <row r="56" spans="2:70" ht="13.5" customHeight="1">
      <c r="B56" s="175"/>
      <c r="C56" s="32"/>
      <c r="D56" s="176"/>
      <c r="E56" s="176"/>
      <c r="F56" s="176"/>
      <c r="G56" s="176"/>
      <c r="H56" s="176"/>
      <c r="I56" s="176"/>
      <c r="J56" s="176"/>
      <c r="K56" s="176"/>
      <c r="L56" s="176"/>
      <c r="M56" s="176"/>
      <c r="N56" s="176"/>
      <c r="O56" s="176"/>
      <c r="P56" s="176"/>
      <c r="Q56" s="176"/>
      <c r="R56" s="2"/>
      <c r="S56" s="2"/>
      <c r="T56" s="2"/>
      <c r="U56" s="2"/>
      <c r="V56" s="2"/>
      <c r="W56" s="2"/>
      <c r="X56" s="2"/>
      <c r="Y56" s="2"/>
      <c r="Z56" s="2"/>
      <c r="AA56" s="2"/>
      <c r="AB56" s="2"/>
      <c r="AC56" s="2"/>
      <c r="AD56" s="2"/>
      <c r="AE56" s="2"/>
      <c r="AF56" s="2"/>
      <c r="AG56" s="177" t="s">
        <v>185</v>
      </c>
      <c r="AH56" s="18"/>
      <c r="AI56" s="176"/>
      <c r="AJ56" s="176"/>
      <c r="AK56" s="176"/>
      <c r="AL56" s="176"/>
      <c r="AM56" s="176"/>
      <c r="AN56" s="176"/>
      <c r="AO56" s="176"/>
      <c r="AP56" s="178"/>
      <c r="AQ56" s="178"/>
      <c r="AR56" s="176"/>
      <c r="AS56" s="176"/>
      <c r="AT56" s="179"/>
      <c r="AU56" s="179"/>
      <c r="AV56" s="18"/>
      <c r="AW56" s="38"/>
      <c r="AX56" s="38"/>
      <c r="AY56" s="38"/>
      <c r="AZ56" s="38"/>
      <c r="BA56" s="38"/>
      <c r="BB56" s="38"/>
      <c r="BC56" s="38"/>
      <c r="BD56" s="38"/>
      <c r="BE56" s="38"/>
      <c r="BF56" s="38"/>
      <c r="BG56" s="2"/>
      <c r="BH56" s="2"/>
      <c r="BI56" s="58"/>
      <c r="BK56" s="44"/>
      <c r="BL56" s="44"/>
      <c r="BM56" s="44"/>
      <c r="BN56" s="44"/>
      <c r="BO56" s="44"/>
      <c r="BP56" s="43"/>
    </row>
    <row r="57" spans="2:70" ht="13.5" customHeight="1">
      <c r="B57" s="175"/>
      <c r="C57" s="195" t="s">
        <v>429</v>
      </c>
      <c r="D57" s="195"/>
      <c r="E57" s="176"/>
      <c r="F57" s="176"/>
      <c r="G57" s="176"/>
      <c r="H57" s="176"/>
      <c r="I57" s="176"/>
      <c r="J57" s="176"/>
      <c r="K57" s="176"/>
      <c r="L57" s="176"/>
      <c r="M57" s="176"/>
      <c r="N57" s="176"/>
      <c r="O57" s="176"/>
      <c r="P57" s="176"/>
      <c r="Q57" s="176"/>
      <c r="R57" s="2"/>
      <c r="S57" s="2"/>
      <c r="T57" s="2"/>
      <c r="U57" s="2"/>
      <c r="V57" s="2"/>
      <c r="W57" s="2"/>
      <c r="X57" s="2"/>
      <c r="Y57" s="2"/>
      <c r="Z57" s="2"/>
      <c r="AA57" s="2"/>
      <c r="AB57" s="2"/>
      <c r="AC57" s="2"/>
      <c r="AD57" s="2"/>
      <c r="AE57" s="2"/>
      <c r="AF57" s="2"/>
      <c r="AG57" s="177" t="s">
        <v>185</v>
      </c>
      <c r="AH57" s="195" t="s">
        <v>430</v>
      </c>
      <c r="AI57" s="195"/>
      <c r="AJ57" s="176"/>
      <c r="AK57" s="176"/>
      <c r="AL57" s="176"/>
      <c r="AM57" s="176"/>
      <c r="AN57" s="176"/>
      <c r="AO57" s="176"/>
      <c r="AP57" s="178"/>
      <c r="AQ57" s="178"/>
      <c r="AR57" s="176"/>
      <c r="AS57" s="176"/>
      <c r="AT57" s="179"/>
      <c r="AU57" s="179"/>
      <c r="AV57" s="18"/>
      <c r="AW57" s="38"/>
      <c r="AX57" s="38"/>
      <c r="AY57" s="38"/>
      <c r="AZ57" s="38"/>
      <c r="BA57" s="38"/>
      <c r="BB57" s="38"/>
      <c r="BC57" s="38"/>
      <c r="BD57" s="38"/>
      <c r="BE57" s="38"/>
      <c r="BF57" s="38"/>
      <c r="BG57" s="2"/>
      <c r="BH57" s="2"/>
      <c r="BI57" s="58"/>
      <c r="BK57" s="44"/>
      <c r="BL57" s="44"/>
      <c r="BM57" s="44"/>
      <c r="BN57" s="44"/>
      <c r="BO57" s="44"/>
      <c r="BP57" s="43"/>
    </row>
    <row r="58" spans="2:70" ht="13.5" customHeight="1">
      <c r="B58" s="175"/>
      <c r="C58" s="195"/>
      <c r="D58" s="195" t="s">
        <v>431</v>
      </c>
      <c r="E58" s="176"/>
      <c r="F58" s="176"/>
      <c r="G58" s="176"/>
      <c r="H58" s="176"/>
      <c r="I58" s="176"/>
      <c r="J58" s="176"/>
      <c r="K58" s="176"/>
      <c r="L58" s="176"/>
      <c r="M58" s="176"/>
      <c r="N58" s="176"/>
      <c r="O58" s="176"/>
      <c r="P58" s="176"/>
      <c r="Q58" s="176"/>
      <c r="R58" s="2"/>
      <c r="S58" s="2"/>
      <c r="T58" s="2"/>
      <c r="U58" s="2"/>
      <c r="V58" s="2"/>
      <c r="W58" s="2"/>
      <c r="X58" s="2"/>
      <c r="Y58" s="2"/>
      <c r="Z58" s="2"/>
      <c r="AA58" s="2"/>
      <c r="AB58" s="2"/>
      <c r="AC58" s="2"/>
      <c r="AD58" s="2"/>
      <c r="AE58" s="2"/>
      <c r="AF58" s="2"/>
      <c r="AG58" s="177" t="s">
        <v>185</v>
      </c>
      <c r="AH58" s="18"/>
      <c r="AI58" s="195" t="s">
        <v>432</v>
      </c>
      <c r="AJ58" s="176"/>
      <c r="AK58" s="176"/>
      <c r="AL58" s="176"/>
      <c r="AM58" s="176"/>
      <c r="AN58" s="176"/>
      <c r="AO58" s="176"/>
      <c r="AP58" s="178"/>
      <c r="AQ58" s="178"/>
      <c r="AR58" s="176"/>
      <c r="AS58" s="176"/>
      <c r="AT58" s="179"/>
      <c r="AU58" s="179"/>
      <c r="AV58" s="18"/>
      <c r="AW58" s="76"/>
      <c r="AX58" s="76"/>
      <c r="AY58" s="76"/>
      <c r="AZ58" s="76"/>
      <c r="BA58" s="76"/>
      <c r="BB58" s="76"/>
      <c r="BC58" s="76"/>
      <c r="BD58" s="76"/>
      <c r="BE58" s="76"/>
      <c r="BF58" s="76"/>
      <c r="BG58" s="107"/>
      <c r="BH58" s="2"/>
      <c r="BI58" s="58"/>
      <c r="BK58" s="44"/>
      <c r="BL58" s="44"/>
      <c r="BM58" s="44"/>
      <c r="BN58" s="44"/>
      <c r="BO58" s="44"/>
      <c r="BP58" s="43"/>
    </row>
    <row r="59" spans="2:70" ht="13.5" customHeight="1">
      <c r="B59" s="175"/>
      <c r="C59" s="183"/>
      <c r="D59" s="183" t="s">
        <v>433</v>
      </c>
      <c r="E59" s="176"/>
      <c r="F59" s="176"/>
      <c r="G59" s="176"/>
      <c r="H59" s="176"/>
      <c r="I59" s="176"/>
      <c r="J59" s="176"/>
      <c r="K59" s="176"/>
      <c r="L59" s="176"/>
      <c r="M59" s="176"/>
      <c r="N59" s="176"/>
      <c r="O59" s="176"/>
      <c r="P59" s="176"/>
      <c r="Q59" s="176"/>
      <c r="R59" s="2"/>
      <c r="S59" s="2"/>
      <c r="T59" s="2"/>
      <c r="U59" s="2"/>
      <c r="V59" s="2"/>
      <c r="W59" s="2"/>
      <c r="X59" s="2"/>
      <c r="Y59" s="2"/>
      <c r="Z59" s="2"/>
      <c r="AA59" s="2"/>
      <c r="AB59" s="2"/>
      <c r="AC59" s="2"/>
      <c r="AD59" s="2"/>
      <c r="AE59" s="2"/>
      <c r="AF59" s="2"/>
      <c r="AG59" s="177" t="s">
        <v>185</v>
      </c>
      <c r="AH59" s="183"/>
      <c r="AI59" s="183" t="s">
        <v>434</v>
      </c>
      <c r="AJ59" s="176"/>
      <c r="AK59" s="176"/>
      <c r="AL59" s="176"/>
      <c r="AM59" s="176"/>
      <c r="AN59" s="176"/>
      <c r="AO59" s="176"/>
      <c r="AP59" s="178"/>
      <c r="AQ59" s="178"/>
      <c r="AR59" s="176"/>
      <c r="AS59" s="176"/>
      <c r="AT59" s="179"/>
      <c r="AU59" s="179"/>
      <c r="AV59" s="18"/>
      <c r="AW59" s="38"/>
      <c r="AX59" s="38"/>
      <c r="AY59" s="38"/>
      <c r="AZ59" s="38"/>
      <c r="BA59" s="38"/>
      <c r="BB59" s="38"/>
      <c r="BC59" s="38"/>
      <c r="BD59" s="38"/>
      <c r="BE59" s="38"/>
      <c r="BF59" s="38"/>
      <c r="BG59" s="79"/>
      <c r="BH59" s="77"/>
      <c r="BI59" s="78"/>
      <c r="BK59" s="44"/>
      <c r="BL59" s="44"/>
      <c r="BM59" s="44"/>
      <c r="BN59" s="44"/>
      <c r="BP59" s="43"/>
    </row>
    <row r="60" spans="2:70" ht="13.5" customHeight="1">
      <c r="B60" s="175"/>
      <c r="C60" s="195"/>
      <c r="D60" s="195" t="s">
        <v>435</v>
      </c>
      <c r="E60" s="176"/>
      <c r="F60" s="176"/>
      <c r="G60" s="176"/>
      <c r="H60" s="176"/>
      <c r="I60" s="176"/>
      <c r="J60" s="176"/>
      <c r="K60" s="176"/>
      <c r="L60" s="176"/>
      <c r="M60" s="176"/>
      <c r="N60" s="176"/>
      <c r="O60" s="176"/>
      <c r="P60" s="176"/>
      <c r="Q60" s="176"/>
      <c r="R60" s="2"/>
      <c r="S60" s="2"/>
      <c r="T60" s="2"/>
      <c r="U60" s="2"/>
      <c r="V60" s="2"/>
      <c r="W60" s="2"/>
      <c r="X60" s="2"/>
      <c r="Y60" s="2"/>
      <c r="Z60" s="2"/>
      <c r="AA60" s="2"/>
      <c r="AB60" s="2"/>
      <c r="AC60" s="2"/>
      <c r="AD60" s="2"/>
      <c r="AE60" s="2"/>
      <c r="AF60" s="2"/>
      <c r="AG60" s="177" t="s">
        <v>185</v>
      </c>
      <c r="AH60" s="18"/>
      <c r="AI60" s="195" t="s">
        <v>436</v>
      </c>
      <c r="AJ60" s="176"/>
      <c r="AK60" s="176"/>
      <c r="AL60" s="176"/>
      <c r="AM60" s="176"/>
      <c r="AN60" s="176"/>
      <c r="AO60" s="176"/>
      <c r="AP60" s="178"/>
      <c r="AQ60" s="178"/>
      <c r="AR60" s="176"/>
      <c r="AS60" s="176"/>
      <c r="AT60" s="179"/>
      <c r="AU60" s="179"/>
      <c r="AV60" s="18"/>
      <c r="AW60" s="38"/>
      <c r="AX60" s="38"/>
      <c r="AY60" s="38"/>
      <c r="AZ60" s="38"/>
      <c r="BA60" s="38"/>
      <c r="BB60" s="38"/>
      <c r="BC60" s="38"/>
      <c r="BD60" s="38"/>
      <c r="BE60" s="38"/>
      <c r="BF60" s="38"/>
      <c r="BG60" s="79"/>
      <c r="BH60" s="77"/>
      <c r="BI60" s="78"/>
      <c r="BK60" s="44"/>
      <c r="BL60" s="44"/>
      <c r="BM60" s="44"/>
      <c r="BN60" s="44"/>
      <c r="BO60" s="44"/>
      <c r="BP60" s="43"/>
    </row>
    <row r="61" spans="2:70" ht="13.5" customHeight="1">
      <c r="B61" s="175"/>
      <c r="C61" s="183"/>
      <c r="D61" s="183" t="s">
        <v>437</v>
      </c>
      <c r="E61" s="176"/>
      <c r="F61" s="176"/>
      <c r="G61" s="176"/>
      <c r="H61" s="176"/>
      <c r="I61" s="176"/>
      <c r="J61" s="176"/>
      <c r="K61" s="176"/>
      <c r="L61" s="176"/>
      <c r="M61" s="176"/>
      <c r="N61" s="176"/>
      <c r="O61" s="176"/>
      <c r="P61" s="176"/>
      <c r="Q61" s="176"/>
      <c r="R61" s="2"/>
      <c r="S61" s="2"/>
      <c r="T61" s="2"/>
      <c r="U61" s="2"/>
      <c r="V61" s="2"/>
      <c r="W61" s="2"/>
      <c r="X61" s="2"/>
      <c r="Y61" s="2"/>
      <c r="Z61" s="2"/>
      <c r="AA61" s="2"/>
      <c r="AB61" s="2"/>
      <c r="AC61" s="2"/>
      <c r="AD61" s="2"/>
      <c r="AE61" s="2"/>
      <c r="AF61" s="2"/>
      <c r="AG61" s="177" t="s">
        <v>185</v>
      </c>
      <c r="AH61" s="183"/>
      <c r="AI61" s="183" t="s">
        <v>434</v>
      </c>
      <c r="AJ61" s="176"/>
      <c r="AK61" s="176"/>
      <c r="AL61" s="176"/>
      <c r="AM61" s="176"/>
      <c r="AN61" s="176"/>
      <c r="AO61" s="176"/>
      <c r="AP61" s="178"/>
      <c r="AQ61" s="178"/>
      <c r="AR61" s="176"/>
      <c r="AS61" s="176"/>
      <c r="AT61" s="179"/>
      <c r="AU61" s="179"/>
      <c r="AV61" s="18"/>
      <c r="AW61" s="38"/>
      <c r="AX61" s="38"/>
      <c r="AY61" s="38"/>
      <c r="AZ61" s="38"/>
      <c r="BA61" s="38"/>
      <c r="BB61" s="38"/>
      <c r="BC61" s="38"/>
      <c r="BD61" s="38"/>
      <c r="BE61" s="38"/>
      <c r="BF61" s="38"/>
      <c r="BG61" s="79"/>
      <c r="BH61" s="77"/>
      <c r="BI61" s="78"/>
      <c r="BK61" s="45"/>
      <c r="BL61" s="45"/>
      <c r="BM61" s="45"/>
      <c r="BN61" s="45"/>
      <c r="BP61" s="43"/>
    </row>
    <row r="62" spans="2:70" ht="13.5" customHeight="1">
      <c r="B62" s="175"/>
      <c r="C62" s="195"/>
      <c r="D62" s="195" t="s">
        <v>438</v>
      </c>
      <c r="E62" s="176"/>
      <c r="F62" s="176"/>
      <c r="G62" s="176"/>
      <c r="H62" s="176"/>
      <c r="I62" s="176"/>
      <c r="J62" s="176"/>
      <c r="K62" s="176"/>
      <c r="L62" s="176"/>
      <c r="M62" s="176"/>
      <c r="N62" s="176"/>
      <c r="O62" s="176"/>
      <c r="P62" s="176"/>
      <c r="Q62" s="176"/>
      <c r="R62" s="2"/>
      <c r="S62" s="2"/>
      <c r="T62" s="2"/>
      <c r="U62" s="2"/>
      <c r="V62" s="2"/>
      <c r="W62" s="2"/>
      <c r="X62" s="2"/>
      <c r="Y62" s="2"/>
      <c r="Z62" s="2"/>
      <c r="AA62" s="2"/>
      <c r="AB62" s="2"/>
      <c r="AC62" s="2"/>
      <c r="AD62" s="2"/>
      <c r="AE62" s="2"/>
      <c r="AF62" s="2"/>
      <c r="AG62" s="177" t="s">
        <v>185</v>
      </c>
      <c r="AH62" s="18"/>
      <c r="AI62" s="195" t="s">
        <v>439</v>
      </c>
      <c r="AJ62" s="176"/>
      <c r="AK62" s="176"/>
      <c r="AL62" s="176"/>
      <c r="AM62" s="176"/>
      <c r="AN62" s="176"/>
      <c r="AO62" s="176"/>
      <c r="AP62" s="178"/>
      <c r="AQ62" s="178"/>
      <c r="AR62" s="176"/>
      <c r="AS62" s="176"/>
      <c r="AT62" s="179"/>
      <c r="AU62" s="179"/>
      <c r="AV62" s="18"/>
      <c r="AW62" s="119"/>
      <c r="AX62" s="119"/>
      <c r="AY62" s="119"/>
      <c r="AZ62" s="119"/>
      <c r="BA62" s="119"/>
      <c r="BB62" s="119"/>
      <c r="BC62" s="119"/>
      <c r="BD62" s="119"/>
      <c r="BE62" s="119"/>
      <c r="BF62" s="119"/>
      <c r="BG62" s="121"/>
      <c r="BH62" s="122"/>
      <c r="BI62" s="123"/>
      <c r="BK62" s="44"/>
      <c r="BL62" s="44"/>
      <c r="BM62" s="44"/>
      <c r="BN62" s="44"/>
      <c r="BP62" s="43"/>
    </row>
    <row r="63" spans="2:70" ht="13.5" customHeight="1">
      <c r="B63" s="175"/>
      <c r="C63" s="183"/>
      <c r="D63" s="183" t="s">
        <v>440</v>
      </c>
      <c r="E63" s="176"/>
      <c r="F63" s="176"/>
      <c r="G63" s="176"/>
      <c r="H63" s="176"/>
      <c r="I63" s="176"/>
      <c r="J63" s="176"/>
      <c r="K63" s="176"/>
      <c r="L63" s="176"/>
      <c r="M63" s="176"/>
      <c r="N63" s="176"/>
      <c r="O63" s="176"/>
      <c r="P63" s="176"/>
      <c r="Q63" s="176"/>
      <c r="R63" s="2"/>
      <c r="S63" s="2"/>
      <c r="T63" s="2"/>
      <c r="U63" s="2"/>
      <c r="V63" s="2"/>
      <c r="W63" s="2"/>
      <c r="X63" s="2"/>
      <c r="Y63" s="2"/>
      <c r="Z63" s="2"/>
      <c r="AA63" s="2"/>
      <c r="AB63" s="2"/>
      <c r="AC63" s="2"/>
      <c r="AD63" s="2"/>
      <c r="AE63" s="2"/>
      <c r="AF63" s="2"/>
      <c r="AG63" s="177" t="s">
        <v>185</v>
      </c>
      <c r="AH63" s="183"/>
      <c r="AI63" s="183" t="s">
        <v>434</v>
      </c>
      <c r="AJ63" s="176"/>
      <c r="AK63" s="176"/>
      <c r="AL63" s="176"/>
      <c r="AM63" s="176"/>
      <c r="AN63" s="176"/>
      <c r="AO63" s="176"/>
      <c r="AP63" s="178"/>
      <c r="AQ63" s="178"/>
      <c r="AR63" s="176"/>
      <c r="AS63" s="176"/>
      <c r="AT63" s="179"/>
      <c r="AU63" s="179"/>
      <c r="AV63" s="18"/>
      <c r="AW63" s="38"/>
      <c r="AX63" s="38"/>
      <c r="AY63" s="38"/>
      <c r="AZ63" s="38"/>
      <c r="BA63" s="38"/>
      <c r="BB63" s="38"/>
      <c r="BC63" s="38"/>
      <c r="BD63" s="38"/>
      <c r="BE63" s="38"/>
      <c r="BF63" s="38"/>
      <c r="BG63" s="79"/>
      <c r="BH63" s="122"/>
      <c r="BI63" s="58"/>
      <c r="BK63" s="44"/>
      <c r="BL63" s="44"/>
      <c r="BM63" s="44"/>
      <c r="BN63" s="44"/>
      <c r="BO63" s="44"/>
      <c r="BP63" s="43"/>
    </row>
    <row r="64" spans="2:70" ht="13.5" customHeight="1">
      <c r="B64" s="175"/>
      <c r="C64" s="195"/>
      <c r="D64" s="195" t="s">
        <v>441</v>
      </c>
      <c r="E64" s="176"/>
      <c r="F64" s="176"/>
      <c r="G64" s="176"/>
      <c r="H64" s="176"/>
      <c r="I64" s="176"/>
      <c r="J64" s="176"/>
      <c r="K64" s="176"/>
      <c r="L64" s="176"/>
      <c r="M64" s="176"/>
      <c r="N64" s="176"/>
      <c r="O64" s="176"/>
      <c r="P64" s="176"/>
      <c r="Q64" s="176"/>
      <c r="R64" s="2"/>
      <c r="S64" s="2"/>
      <c r="T64" s="2"/>
      <c r="U64" s="2"/>
      <c r="V64" s="2"/>
      <c r="W64" s="2"/>
      <c r="X64" s="2"/>
      <c r="Y64" s="2"/>
      <c r="Z64" s="2"/>
      <c r="AA64" s="2"/>
      <c r="AB64" s="2"/>
      <c r="AC64" s="2"/>
      <c r="AD64" s="2"/>
      <c r="AE64" s="2"/>
      <c r="AF64" s="2"/>
      <c r="AG64" s="177" t="s">
        <v>185</v>
      </c>
      <c r="AH64" s="195"/>
      <c r="AI64" s="195"/>
      <c r="AJ64" s="176"/>
      <c r="AK64" s="176"/>
      <c r="AL64" s="176"/>
      <c r="AM64" s="176"/>
      <c r="AN64" s="176"/>
      <c r="AO64" s="176"/>
      <c r="AP64" s="178"/>
      <c r="AQ64" s="178"/>
      <c r="AR64" s="176"/>
      <c r="AS64" s="176"/>
      <c r="AT64" s="179"/>
      <c r="AU64" s="179"/>
      <c r="AV64" s="18"/>
      <c r="AW64" s="38"/>
      <c r="AX64" s="38"/>
      <c r="AY64" s="38"/>
      <c r="AZ64" s="38"/>
      <c r="BA64" s="38"/>
      <c r="BB64" s="38"/>
      <c r="BC64" s="38"/>
      <c r="BD64" s="38"/>
      <c r="BE64" s="38"/>
      <c r="BF64" s="38"/>
      <c r="BG64" s="79"/>
      <c r="BH64" s="2"/>
      <c r="BI64" s="128"/>
      <c r="BK64" s="44"/>
      <c r="BL64" s="44"/>
      <c r="BM64" s="44"/>
      <c r="BN64" s="44"/>
      <c r="BO64" s="44"/>
      <c r="BP64" s="43"/>
    </row>
    <row r="65" spans="1:87" ht="13.5" customHeight="1">
      <c r="B65" s="175"/>
      <c r="C65" s="183"/>
      <c r="D65" s="183" t="s">
        <v>442</v>
      </c>
      <c r="E65" s="176"/>
      <c r="F65" s="176"/>
      <c r="G65" s="176"/>
      <c r="H65" s="176"/>
      <c r="I65" s="176"/>
      <c r="J65" s="176"/>
      <c r="K65" s="176"/>
      <c r="L65" s="176"/>
      <c r="M65" s="176"/>
      <c r="N65" s="176"/>
      <c r="O65" s="176"/>
      <c r="P65" s="176"/>
      <c r="Q65" s="176"/>
      <c r="R65" s="2"/>
      <c r="S65" s="2"/>
      <c r="T65" s="2"/>
      <c r="U65" s="2"/>
      <c r="V65" s="2"/>
      <c r="W65" s="2"/>
      <c r="X65" s="2"/>
      <c r="Y65" s="2"/>
      <c r="Z65" s="2"/>
      <c r="AA65" s="2"/>
      <c r="AB65" s="2"/>
      <c r="AC65" s="2"/>
      <c r="AD65" s="2"/>
      <c r="AE65" s="2"/>
      <c r="AF65" s="2"/>
      <c r="AG65" s="177" t="s">
        <v>185</v>
      </c>
      <c r="AH65" s="195" t="s">
        <v>443</v>
      </c>
      <c r="AI65" s="183"/>
      <c r="AJ65" s="176"/>
      <c r="AK65" s="176"/>
      <c r="AL65" s="176"/>
      <c r="AM65" s="176"/>
      <c r="AN65" s="176"/>
      <c r="AO65" s="176"/>
      <c r="AP65" s="178"/>
      <c r="AQ65" s="178"/>
      <c r="AR65" s="176"/>
      <c r="AS65" s="176"/>
      <c r="AT65" s="179"/>
      <c r="AU65" s="179"/>
      <c r="AV65" s="18"/>
      <c r="AW65" s="38"/>
      <c r="AX65" s="38"/>
      <c r="AY65" s="38"/>
      <c r="AZ65" s="38"/>
      <c r="BA65" s="38"/>
      <c r="BB65" s="38"/>
      <c r="BC65" s="38"/>
      <c r="BD65" s="38"/>
      <c r="BE65" s="38"/>
      <c r="BF65" s="38"/>
      <c r="BG65" s="79"/>
      <c r="BH65" s="2"/>
      <c r="BI65" s="128"/>
      <c r="BK65" s="44"/>
      <c r="BL65" s="44"/>
      <c r="BM65" s="44"/>
      <c r="BN65" s="44"/>
      <c r="BO65" s="44"/>
      <c r="BP65" s="43"/>
      <c r="BQ65" s="43"/>
      <c r="BR65" s="43"/>
    </row>
    <row r="66" spans="1:87" ht="13.5" customHeight="1">
      <c r="B66" s="175"/>
      <c r="C66" s="195"/>
      <c r="D66" s="195" t="s">
        <v>444</v>
      </c>
      <c r="E66" s="176"/>
      <c r="F66" s="176"/>
      <c r="G66" s="176"/>
      <c r="H66" s="176"/>
      <c r="I66" s="176"/>
      <c r="J66" s="176"/>
      <c r="K66" s="176"/>
      <c r="L66" s="176"/>
      <c r="M66" s="176"/>
      <c r="N66" s="176"/>
      <c r="O66" s="176"/>
      <c r="P66" s="176"/>
      <c r="Q66" s="176"/>
      <c r="R66" s="2"/>
      <c r="S66" s="2"/>
      <c r="T66" s="2"/>
      <c r="U66" s="2"/>
      <c r="V66" s="2"/>
      <c r="W66" s="2"/>
      <c r="X66" s="2"/>
      <c r="Y66" s="2"/>
      <c r="Z66" s="2"/>
      <c r="AA66" s="2"/>
      <c r="AB66" s="2"/>
      <c r="AC66" s="2"/>
      <c r="AD66" s="2"/>
      <c r="AE66" s="2"/>
      <c r="AF66" s="2"/>
      <c r="AG66" s="177" t="s">
        <v>185</v>
      </c>
      <c r="AH66" s="18"/>
      <c r="AI66" s="195" t="s">
        <v>445</v>
      </c>
      <c r="AJ66" s="176"/>
      <c r="AK66" s="176"/>
      <c r="AL66" s="176"/>
      <c r="AM66" s="176"/>
      <c r="AN66" s="176"/>
      <c r="AO66" s="176"/>
      <c r="AP66" s="178"/>
      <c r="AQ66" s="178"/>
      <c r="AR66" s="176"/>
      <c r="AS66" s="176"/>
      <c r="AT66" s="179"/>
      <c r="AU66" s="179"/>
      <c r="AV66" s="18"/>
      <c r="AW66" s="38"/>
      <c r="AX66" s="38"/>
      <c r="AY66" s="38"/>
      <c r="AZ66" s="38"/>
      <c r="BA66" s="38"/>
      <c r="BB66" s="38"/>
      <c r="BC66" s="38"/>
      <c r="BD66" s="38"/>
      <c r="BE66" s="38"/>
      <c r="BF66" s="38"/>
      <c r="BG66" s="79"/>
      <c r="BH66" s="2"/>
      <c r="BI66" s="128"/>
      <c r="BK66" s="44"/>
      <c r="BL66" s="44"/>
      <c r="BM66" s="44"/>
      <c r="BN66" s="44"/>
      <c r="BO66" s="44"/>
      <c r="BP66" s="43"/>
      <c r="BQ66" s="43"/>
      <c r="BR66" s="43"/>
    </row>
    <row r="67" spans="1:87" ht="13.5" customHeight="1">
      <c r="B67" s="175"/>
      <c r="C67" s="183"/>
      <c r="D67" s="183" t="s">
        <v>446</v>
      </c>
      <c r="E67" s="176"/>
      <c r="F67" s="176"/>
      <c r="G67" s="176"/>
      <c r="H67" s="176"/>
      <c r="I67" s="176"/>
      <c r="J67" s="176"/>
      <c r="K67" s="176"/>
      <c r="L67" s="176"/>
      <c r="M67" s="176"/>
      <c r="N67" s="176"/>
      <c r="O67" s="176"/>
      <c r="P67" s="176"/>
      <c r="Q67" s="176"/>
      <c r="R67" s="2"/>
      <c r="S67" s="2"/>
      <c r="T67" s="2"/>
      <c r="U67" s="2"/>
      <c r="V67" s="2"/>
      <c r="W67" s="2"/>
      <c r="X67" s="2"/>
      <c r="Y67" s="2"/>
      <c r="Z67" s="2"/>
      <c r="AA67" s="2"/>
      <c r="AB67" s="2"/>
      <c r="AC67" s="2"/>
      <c r="AD67" s="2"/>
      <c r="AE67" s="2"/>
      <c r="AF67" s="2"/>
      <c r="AG67" s="177" t="s">
        <v>185</v>
      </c>
      <c r="AH67" s="183"/>
      <c r="AI67" s="183" t="s">
        <v>434</v>
      </c>
      <c r="AJ67" s="176"/>
      <c r="AK67" s="176"/>
      <c r="AL67" s="176"/>
      <c r="AM67" s="176"/>
      <c r="AN67" s="176"/>
      <c r="AO67" s="176"/>
      <c r="AP67" s="178"/>
      <c r="AQ67" s="178"/>
      <c r="AR67" s="176"/>
      <c r="AS67" s="176"/>
      <c r="AT67" s="179"/>
      <c r="AU67" s="179"/>
      <c r="AV67" s="18"/>
      <c r="AW67" s="88"/>
      <c r="AX67" s="88"/>
      <c r="AY67" s="88"/>
      <c r="AZ67" s="88"/>
      <c r="BA67" s="88"/>
      <c r="BB67" s="88"/>
      <c r="BC67" s="88"/>
      <c r="BD67" s="88"/>
      <c r="BE67" s="88"/>
      <c r="BF67" s="88"/>
      <c r="BG67" s="89"/>
      <c r="BH67" s="77"/>
      <c r="BI67" s="128"/>
      <c r="BK67" s="44"/>
      <c r="BL67" s="44"/>
      <c r="BM67" s="44"/>
      <c r="BN67" s="44"/>
      <c r="BO67" s="44"/>
      <c r="BP67" s="43"/>
      <c r="BQ67" s="43"/>
      <c r="BR67" s="43"/>
    </row>
    <row r="68" spans="1:87" ht="13.5" customHeight="1">
      <c r="B68" s="175"/>
      <c r="C68" s="195"/>
      <c r="D68" s="195" t="s">
        <v>447</v>
      </c>
      <c r="E68" s="176"/>
      <c r="F68" s="176"/>
      <c r="G68" s="176"/>
      <c r="H68" s="176"/>
      <c r="I68" s="176"/>
      <c r="J68" s="176"/>
      <c r="K68" s="176"/>
      <c r="L68" s="176"/>
      <c r="M68" s="176"/>
      <c r="N68" s="176"/>
      <c r="O68" s="176"/>
      <c r="P68" s="176"/>
      <c r="Q68" s="176"/>
      <c r="R68" s="2"/>
      <c r="S68" s="2"/>
      <c r="T68" s="2"/>
      <c r="U68" s="2"/>
      <c r="V68" s="2"/>
      <c r="W68" s="2"/>
      <c r="X68" s="2"/>
      <c r="Y68" s="2"/>
      <c r="Z68" s="2"/>
      <c r="AA68" s="2"/>
      <c r="AB68" s="2"/>
      <c r="AC68" s="2"/>
      <c r="AD68" s="2"/>
      <c r="AE68" s="2"/>
      <c r="AF68" s="2"/>
      <c r="AG68" s="177" t="s">
        <v>185</v>
      </c>
      <c r="AH68" s="18"/>
      <c r="AI68" s="195" t="s">
        <v>448</v>
      </c>
      <c r="AJ68" s="176"/>
      <c r="AK68" s="176"/>
      <c r="AL68" s="176"/>
      <c r="AM68" s="176"/>
      <c r="AN68" s="176"/>
      <c r="AO68" s="176"/>
      <c r="AP68" s="178"/>
      <c r="AQ68" s="178"/>
      <c r="AR68" s="176"/>
      <c r="AS68" s="176"/>
      <c r="AT68" s="179"/>
      <c r="AU68" s="179"/>
      <c r="AV68" s="18"/>
      <c r="AW68" s="77"/>
      <c r="AX68" s="77"/>
      <c r="AY68" s="77"/>
      <c r="AZ68" s="77"/>
      <c r="BA68" s="77"/>
      <c r="BB68" s="77"/>
      <c r="BC68" s="77"/>
      <c r="BD68" s="77"/>
      <c r="BE68" s="77"/>
      <c r="BF68" s="77"/>
      <c r="BG68" s="77"/>
      <c r="BH68" s="77"/>
      <c r="BI68" s="128"/>
      <c r="BK68" s="44"/>
      <c r="BL68" s="44"/>
      <c r="BM68" s="44"/>
      <c r="BN68" s="44"/>
      <c r="BO68" s="44"/>
      <c r="BP68" s="43"/>
      <c r="BQ68" s="43"/>
      <c r="BR68" s="43"/>
    </row>
    <row r="69" spans="1:87" ht="13.5" customHeight="1">
      <c r="B69" s="175"/>
      <c r="C69" s="183"/>
      <c r="D69" s="183" t="s">
        <v>449</v>
      </c>
      <c r="E69" s="176"/>
      <c r="F69" s="176"/>
      <c r="G69" s="176"/>
      <c r="H69" s="176"/>
      <c r="I69" s="176"/>
      <c r="J69" s="176"/>
      <c r="K69" s="176"/>
      <c r="L69" s="176"/>
      <c r="M69" s="176"/>
      <c r="N69" s="176"/>
      <c r="O69" s="176"/>
      <c r="P69" s="176"/>
      <c r="Q69" s="176"/>
      <c r="R69" s="2"/>
      <c r="S69" s="2"/>
      <c r="T69" s="2"/>
      <c r="U69" s="2"/>
      <c r="V69" s="2"/>
      <c r="W69" s="2"/>
      <c r="X69" s="2"/>
      <c r="Y69" s="2"/>
      <c r="Z69" s="2"/>
      <c r="AA69" s="2"/>
      <c r="AB69" s="2"/>
      <c r="AC69" s="2"/>
      <c r="AD69" s="2"/>
      <c r="AE69" s="2"/>
      <c r="AF69" s="2"/>
      <c r="AG69" s="177" t="s">
        <v>185</v>
      </c>
      <c r="AH69" s="183"/>
      <c r="AI69" s="183" t="s">
        <v>434</v>
      </c>
      <c r="AJ69" s="176"/>
      <c r="AK69" s="176"/>
      <c r="AL69" s="176"/>
      <c r="AM69" s="176"/>
      <c r="AN69" s="176"/>
      <c r="AO69" s="176"/>
      <c r="AP69" s="178"/>
      <c r="AQ69" s="178"/>
      <c r="AR69" s="176"/>
      <c r="AS69" s="176"/>
      <c r="AT69" s="179"/>
      <c r="AU69" s="179"/>
      <c r="AV69" s="18"/>
      <c r="AW69" s="77"/>
      <c r="AX69" s="77"/>
      <c r="AY69" s="77"/>
      <c r="AZ69" s="77"/>
      <c r="BA69" s="77"/>
      <c r="BB69" s="77"/>
      <c r="BC69" s="77"/>
      <c r="BD69" s="77"/>
      <c r="BE69" s="77"/>
      <c r="BF69" s="77"/>
      <c r="BG69" s="77"/>
      <c r="BH69" s="77"/>
      <c r="BI69" s="78"/>
      <c r="BK69" s="44"/>
      <c r="BL69" s="44"/>
      <c r="BM69" s="44"/>
      <c r="BN69" s="44"/>
      <c r="BO69" s="44"/>
      <c r="BP69" s="43"/>
      <c r="BQ69" s="43"/>
      <c r="BR69" s="43"/>
    </row>
    <row r="70" spans="1:87" ht="13.5" customHeight="1">
      <c r="B70" s="196"/>
      <c r="C70" s="197"/>
      <c r="D70" s="197" t="s">
        <v>450</v>
      </c>
      <c r="E70" s="198"/>
      <c r="F70" s="198"/>
      <c r="G70" s="198"/>
      <c r="H70" s="198"/>
      <c r="I70" s="198"/>
      <c r="J70" s="198"/>
      <c r="K70" s="198"/>
      <c r="L70" s="198"/>
      <c r="M70" s="198"/>
      <c r="N70" s="198"/>
      <c r="O70" s="198"/>
      <c r="P70" s="198"/>
      <c r="Q70" s="198"/>
      <c r="R70" s="47"/>
      <c r="S70" s="47"/>
      <c r="T70" s="47"/>
      <c r="U70" s="47"/>
      <c r="V70" s="47"/>
      <c r="W70" s="47"/>
      <c r="X70" s="47"/>
      <c r="Y70" s="47"/>
      <c r="Z70" s="47"/>
      <c r="AA70" s="47"/>
      <c r="AB70" s="47"/>
      <c r="AC70" s="47"/>
      <c r="AD70" s="47"/>
      <c r="AE70" s="47"/>
      <c r="AF70" s="47"/>
      <c r="AG70" s="199" t="s">
        <v>185</v>
      </c>
      <c r="AH70" s="200"/>
      <c r="AI70" s="197" t="s">
        <v>451</v>
      </c>
      <c r="AJ70" s="198"/>
      <c r="AK70" s="198"/>
      <c r="AL70" s="198"/>
      <c r="AM70" s="198"/>
      <c r="AN70" s="198"/>
      <c r="AO70" s="198"/>
      <c r="AP70" s="201"/>
      <c r="AQ70" s="201"/>
      <c r="AR70" s="198"/>
      <c r="AS70" s="198"/>
      <c r="AT70" s="202"/>
      <c r="AU70" s="202"/>
      <c r="AV70" s="200"/>
      <c r="AW70" s="87"/>
      <c r="AX70" s="87"/>
      <c r="AY70" s="87"/>
      <c r="AZ70" s="87"/>
      <c r="BA70" s="87"/>
      <c r="BB70" s="87"/>
      <c r="BC70" s="87"/>
      <c r="BD70" s="87"/>
      <c r="BE70" s="87"/>
      <c r="BF70" s="87"/>
      <c r="BG70" s="47"/>
      <c r="BH70" s="47"/>
      <c r="BI70" s="133"/>
    </row>
    <row r="71" spans="1:87" ht="12.75" customHeight="1">
      <c r="B71" s="177" t="s">
        <v>185</v>
      </c>
      <c r="C71" s="183"/>
      <c r="D71" s="183" t="s">
        <v>452</v>
      </c>
      <c r="E71" s="176"/>
      <c r="F71" s="176"/>
      <c r="G71" s="176"/>
      <c r="H71" s="176"/>
      <c r="I71" s="176"/>
      <c r="J71" s="176"/>
      <c r="K71" s="176"/>
      <c r="L71" s="176"/>
      <c r="M71" s="176"/>
      <c r="N71" s="176"/>
      <c r="O71" s="176"/>
      <c r="P71" s="176"/>
      <c r="Q71" s="176"/>
      <c r="R71" s="2"/>
      <c r="S71" s="2"/>
      <c r="T71" s="2"/>
      <c r="U71" s="2"/>
      <c r="V71" s="2"/>
      <c r="W71" s="2"/>
      <c r="X71" s="2"/>
      <c r="Y71" s="2"/>
      <c r="Z71" s="2"/>
      <c r="AA71" s="2"/>
      <c r="AB71" s="2"/>
      <c r="AC71" s="2"/>
      <c r="AD71" s="2"/>
      <c r="AE71" s="2"/>
      <c r="AF71" s="2"/>
      <c r="AG71" s="177" t="s">
        <v>185</v>
      </c>
      <c r="AH71" s="183"/>
      <c r="AI71" s="183" t="s">
        <v>434</v>
      </c>
      <c r="AJ71" s="176"/>
      <c r="AK71" s="176"/>
      <c r="AL71" s="176"/>
      <c r="AM71" s="176"/>
      <c r="AN71" s="176"/>
      <c r="AO71" s="176"/>
      <c r="AP71" s="178"/>
      <c r="AQ71" s="178"/>
      <c r="AR71" s="176"/>
      <c r="AS71" s="176"/>
      <c r="AT71" s="179"/>
      <c r="AU71" s="179"/>
      <c r="AV71" s="18"/>
      <c r="AW71" s="2"/>
      <c r="AX71" s="2"/>
      <c r="AY71" s="2"/>
      <c r="AZ71" s="2"/>
      <c r="BA71" s="2"/>
      <c r="BB71" s="2"/>
      <c r="BC71" s="2"/>
      <c r="BD71" s="2"/>
      <c r="BE71" s="2"/>
      <c r="BF71" s="2"/>
      <c r="BG71" s="2"/>
      <c r="BH71" s="2"/>
      <c r="BI71" s="2"/>
    </row>
    <row r="72" spans="1:87" ht="12.75" customHeight="1">
      <c r="B72" s="203" t="s">
        <v>185</v>
      </c>
      <c r="C72" s="183"/>
      <c r="D72" s="176"/>
      <c r="E72" s="176"/>
      <c r="F72" s="176"/>
      <c r="G72" s="176"/>
      <c r="H72" s="176"/>
      <c r="I72" s="176"/>
      <c r="J72" s="176"/>
      <c r="K72" s="176"/>
      <c r="L72" s="176"/>
      <c r="M72" s="176"/>
      <c r="N72" s="176"/>
      <c r="O72" s="176"/>
      <c r="P72" s="176"/>
      <c r="Q72" s="176"/>
      <c r="R72" s="2"/>
      <c r="S72" s="2"/>
      <c r="T72" s="2"/>
      <c r="U72" s="2"/>
      <c r="V72" s="2"/>
      <c r="W72" s="2"/>
      <c r="X72" s="2"/>
      <c r="Y72" s="2"/>
      <c r="Z72" s="2"/>
      <c r="AA72" s="2"/>
      <c r="AB72" s="2"/>
      <c r="AC72" s="2"/>
      <c r="AD72" s="2"/>
      <c r="AE72" s="2"/>
      <c r="AF72" s="2"/>
      <c r="AG72" s="203" t="s">
        <v>185</v>
      </c>
      <c r="AH72" s="176"/>
      <c r="AI72" s="176"/>
      <c r="AJ72" s="176"/>
      <c r="AK72" s="176"/>
      <c r="AL72" s="176"/>
      <c r="AM72" s="176"/>
      <c r="AN72" s="176"/>
      <c r="AO72" s="176"/>
      <c r="AP72" s="204"/>
      <c r="AQ72" s="204"/>
      <c r="AR72" s="176"/>
      <c r="AS72" s="176"/>
      <c r="AT72" s="189"/>
      <c r="AU72" s="189"/>
      <c r="AV72" s="19"/>
      <c r="AW72" s="135"/>
      <c r="AX72" s="135"/>
      <c r="AY72" s="135"/>
      <c r="AZ72" s="135"/>
      <c r="BA72" s="135"/>
      <c r="BB72" s="135"/>
      <c r="BC72" s="135"/>
      <c r="BD72" s="135"/>
      <c r="BE72" s="135"/>
      <c r="BF72" s="135"/>
      <c r="BG72" s="135"/>
      <c r="BH72" s="135"/>
      <c r="BI72" s="135"/>
    </row>
    <row r="73" spans="1:87"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87"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row>
    <row r="75" spans="1:87"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row>
    <row r="76" spans="1:87"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row>
    <row r="77" spans="1:87"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row>
    <row r="78" spans="1:87"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row>
    <row r="79" spans="1:87"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row>
    <row r="80" spans="1:87"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row>
    <row r="81" spans="1:87"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row>
    <row r="82" spans="1:87"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row>
    <row r="83" spans="1:87"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row>
    <row r="84" spans="1:87"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row>
    <row r="85" spans="1:87"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row>
    <row r="86" spans="1:87"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row>
    <row r="87" spans="1:87"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row>
    <row r="88" spans="1:87"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row>
    <row r="89" spans="1:87"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row>
    <row r="90" spans="1:87"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row>
    <row r="91" spans="1:87"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row>
    <row r="92" spans="1:87"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row>
    <row r="93" spans="1:87"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row>
    <row r="94" spans="1:87"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row>
    <row r="95" spans="1:87"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row>
    <row r="96" spans="1:87"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row>
    <row r="97" spans="1:87"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row>
    <row r="98" spans="1:87"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row>
    <row r="99" spans="1:87"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row>
    <row r="100" spans="1:87"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row>
    <row r="101" spans="1:87"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row>
    <row r="102" spans="1:87"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row>
    <row r="103" spans="1:87"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row>
    <row r="104" spans="1:87"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row>
    <row r="105" spans="1:87"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row>
    <row r="106" spans="1:87"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row>
    <row r="107" spans="1:87"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row>
    <row r="108" spans="1:87"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row>
    <row r="109" spans="1:87"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row>
    <row r="110" spans="1:87"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row>
    <row r="111" spans="1:87"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row>
    <row r="112" spans="1:87"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row>
    <row r="113" spans="1:87"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row>
    <row r="114" spans="1:87"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row>
    <row r="115" spans="1:87"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row>
    <row r="116" spans="1:87"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row>
    <row r="117" spans="1:87"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row>
    <row r="118" spans="1:87"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row>
    <row r="119" spans="1:87"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row>
    <row r="120" spans="1:87"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row>
    <row r="121" spans="1:87"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row>
    <row r="122" spans="1:87"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row>
    <row r="123" spans="1:87"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row>
    <row r="124" spans="1:87"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row>
    <row r="125" spans="1:87"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row>
    <row r="126" spans="1:87"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row>
    <row r="127" spans="1:87"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row>
    <row r="128" spans="1:87"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row>
    <row r="129" spans="1:87"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row>
    <row r="130" spans="1:87"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row>
    <row r="131" spans="1:87"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row>
    <row r="132" spans="1:87"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row>
    <row r="133" spans="1:87"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row>
    <row r="134" spans="1:87"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row>
    <row r="135" spans="1:87"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row>
    <row r="136" spans="1:87"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row>
    <row r="137" spans="1:87"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row>
    <row r="138" spans="1:87"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row>
    <row r="139" spans="1:87"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row>
    <row r="140" spans="1:87"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row>
    <row r="141" spans="1:87"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row>
    <row r="142" spans="1:87"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row>
    <row r="143" spans="1:87"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row>
    <row r="144" spans="1:87"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row>
    <row r="145" spans="1:87"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row>
    <row r="146" spans="1:87"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row>
    <row r="147" spans="1:87"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row>
    <row r="148" spans="1:87"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row>
    <row r="149" spans="1:87"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row>
    <row r="150" spans="1:87"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row>
    <row r="151" spans="1:87"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row>
    <row r="152" spans="1:87"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row>
    <row r="153" spans="1:87"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row>
    <row r="154" spans="1:87"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row>
    <row r="155" spans="1:87"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row>
    <row r="156" spans="1:87"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row>
    <row r="157" spans="1:87"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row>
    <row r="158" spans="1:87"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row>
    <row r="159" spans="1:87"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row>
    <row r="160" spans="1:87"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row>
    <row r="161" spans="1:87"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row>
    <row r="162" spans="1:87"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row>
    <row r="163" spans="1:87"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row>
    <row r="164" spans="1:87"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row>
    <row r="165" spans="1:87"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row>
    <row r="166" spans="1:87"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row>
    <row r="167" spans="1:87"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row>
    <row r="168" spans="1:87"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row>
    <row r="169" spans="1:87"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row>
    <row r="170" spans="1:87"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row>
    <row r="171" spans="1:87"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row>
    <row r="172" spans="1:87"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row>
    <row r="173" spans="1:87"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row>
    <row r="174" spans="1:87"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row>
    <row r="175" spans="1:87"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87"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4">
    <mergeCell ref="B2:Q4"/>
    <mergeCell ref="T2:AV4"/>
    <mergeCell ref="AY6:BB6"/>
    <mergeCell ref="BC6:BG6"/>
  </mergeCells>
  <phoneticPr fontId="108"/>
  <printOptions horizontalCentered="1" verticalCentered="1"/>
  <pageMargins left="0.31496062992125984" right="0.31496062992125984" top="0" bottom="0" header="0" footer="0"/>
  <pageSetup paperSize="11"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BI1000"/>
  <sheetViews>
    <sheetView workbookViewId="0"/>
  </sheetViews>
  <sheetFormatPr baseColWidth="10" defaultColWidth="12.5" defaultRowHeight="15" customHeight="1"/>
  <cols>
    <col min="1" max="1" width="2.33203125" customWidth="1"/>
    <col min="2" max="33" width="2.5" customWidth="1"/>
    <col min="34" max="35" width="5.5" customWidth="1"/>
    <col min="36" max="36" width="7.33203125" customWidth="1"/>
    <col min="37" max="37" width="7" customWidth="1"/>
    <col min="38" max="38" width="7.6640625" customWidth="1"/>
    <col min="39" max="39" width="7.5" customWidth="1"/>
    <col min="40" max="40" width="8.5" customWidth="1"/>
    <col min="41" max="41" width="7.5" customWidth="1"/>
    <col min="42" max="61" width="2.5" customWidth="1"/>
  </cols>
  <sheetData>
    <row r="1" spans="1:61"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61" ht="13.5" customHeight="1">
      <c r="A2" s="1">
        <v>1</v>
      </c>
      <c r="B2" s="759" t="s">
        <v>308</v>
      </c>
      <c r="C2" s="738"/>
      <c r="D2" s="738"/>
      <c r="E2" s="738"/>
      <c r="F2" s="738"/>
      <c r="G2" s="738"/>
      <c r="H2" s="738"/>
      <c r="I2" s="739"/>
      <c r="J2" s="3"/>
      <c r="K2" s="763" t="s">
        <v>453</v>
      </c>
      <c r="L2" s="738"/>
      <c r="M2" s="738"/>
      <c r="N2" s="738"/>
      <c r="O2" s="738"/>
      <c r="P2" s="738"/>
      <c r="Q2" s="738"/>
      <c r="R2" s="738"/>
      <c r="S2" s="738"/>
      <c r="T2" s="738"/>
      <c r="U2" s="738"/>
      <c r="V2" s="738"/>
      <c r="W2" s="738"/>
      <c r="X2" s="738"/>
      <c r="Y2" s="3"/>
      <c r="Z2" s="3"/>
      <c r="AA2" s="3"/>
      <c r="AB2" s="3"/>
      <c r="AC2" s="3"/>
      <c r="AD2" s="3"/>
      <c r="AE2" s="4"/>
      <c r="AG2" s="1" t="s">
        <v>90</v>
      </c>
      <c r="AJ2" s="40">
        <v>24</v>
      </c>
      <c r="AK2" s="41"/>
    </row>
    <row r="3" spans="1:61" ht="13.5" customHeight="1">
      <c r="A3" s="1">
        <v>2</v>
      </c>
      <c r="B3" s="736"/>
      <c r="C3" s="727"/>
      <c r="D3" s="727"/>
      <c r="E3" s="727"/>
      <c r="F3" s="727"/>
      <c r="G3" s="727"/>
      <c r="H3" s="727"/>
      <c r="I3" s="735"/>
      <c r="J3" s="2"/>
      <c r="K3" s="727"/>
      <c r="L3" s="727"/>
      <c r="M3" s="727"/>
      <c r="N3" s="727"/>
      <c r="O3" s="727"/>
      <c r="P3" s="727"/>
      <c r="Q3" s="727"/>
      <c r="R3" s="727"/>
      <c r="S3" s="727"/>
      <c r="T3" s="727"/>
      <c r="U3" s="727"/>
      <c r="V3" s="727"/>
      <c r="W3" s="727"/>
      <c r="X3" s="727"/>
      <c r="Y3" s="2"/>
      <c r="Z3" s="2"/>
      <c r="AA3" s="2"/>
      <c r="AB3" s="2"/>
      <c r="AC3" s="2"/>
      <c r="AD3" s="2"/>
      <c r="AE3" s="5"/>
      <c r="AG3" s="1" t="s">
        <v>92</v>
      </c>
      <c r="AJ3" s="40">
        <v>2.4</v>
      </c>
      <c r="AK3" s="41"/>
    </row>
    <row r="4" spans="1:61" ht="13.5" customHeight="1">
      <c r="A4" s="1">
        <v>3</v>
      </c>
      <c r="B4" s="760"/>
      <c r="C4" s="761"/>
      <c r="D4" s="761"/>
      <c r="E4" s="761"/>
      <c r="F4" s="761"/>
      <c r="G4" s="761"/>
      <c r="H4" s="761"/>
      <c r="I4" s="762"/>
      <c r="J4" s="2"/>
      <c r="K4" s="761"/>
      <c r="L4" s="761"/>
      <c r="M4" s="761"/>
      <c r="N4" s="761"/>
      <c r="O4" s="761"/>
      <c r="P4" s="761"/>
      <c r="Q4" s="761"/>
      <c r="R4" s="761"/>
      <c r="S4" s="761"/>
      <c r="T4" s="761"/>
      <c r="U4" s="761"/>
      <c r="V4" s="761"/>
      <c r="W4" s="761"/>
      <c r="X4" s="761"/>
      <c r="Y4" s="2"/>
      <c r="Z4" s="2"/>
      <c r="AA4" s="2"/>
      <c r="AB4" s="2"/>
      <c r="AC4" s="2"/>
      <c r="AD4" s="2"/>
      <c r="AE4" s="5"/>
      <c r="AG4" s="1" t="s">
        <v>93</v>
      </c>
      <c r="AJ4" s="40">
        <v>12</v>
      </c>
      <c r="AK4" s="41"/>
    </row>
    <row r="5" spans="1:61" ht="13.5" customHeight="1">
      <c r="A5" s="1">
        <v>4</v>
      </c>
      <c r="B5" s="6"/>
      <c r="C5" s="7"/>
      <c r="D5" s="7"/>
      <c r="E5" s="7"/>
      <c r="F5" s="7"/>
      <c r="G5" s="7"/>
      <c r="H5" s="138" t="s">
        <v>353</v>
      </c>
      <c r="I5" s="8"/>
      <c r="J5" s="8"/>
      <c r="K5" s="8"/>
      <c r="L5" s="8"/>
      <c r="M5" s="8"/>
      <c r="N5" s="8"/>
      <c r="O5" s="8"/>
      <c r="P5" s="8"/>
      <c r="Q5" s="8"/>
      <c r="R5" s="8"/>
      <c r="S5" s="8"/>
      <c r="T5" s="8"/>
      <c r="U5" s="8"/>
      <c r="V5" s="8"/>
      <c r="W5" s="8"/>
      <c r="X5" s="8"/>
      <c r="Y5" s="168"/>
      <c r="Z5" s="974">
        <v>765241</v>
      </c>
      <c r="AA5" s="975"/>
      <c r="AB5" s="169" t="s">
        <v>454</v>
      </c>
      <c r="AC5" s="976">
        <v>703512</v>
      </c>
      <c r="AD5" s="975"/>
      <c r="AE5" s="170" t="s">
        <v>455</v>
      </c>
      <c r="AG5" s="1" t="s">
        <v>95</v>
      </c>
      <c r="AJ5" s="40">
        <v>8.3800000000000008</v>
      </c>
      <c r="AK5" s="41"/>
    </row>
    <row r="6" spans="1:61" ht="13.5" customHeight="1">
      <c r="A6" s="1">
        <v>5</v>
      </c>
      <c r="B6" s="11"/>
      <c r="C6" s="729" t="s">
        <v>456</v>
      </c>
      <c r="D6" s="730"/>
      <c r="E6" s="730"/>
      <c r="F6" s="731"/>
      <c r="G6" s="2"/>
      <c r="H6" s="970" t="s">
        <v>457</v>
      </c>
      <c r="I6" s="730"/>
      <c r="J6" s="730"/>
      <c r="K6" s="731"/>
      <c r="L6" s="970" t="s">
        <v>458</v>
      </c>
      <c r="M6" s="731"/>
      <c r="N6" s="729">
        <v>1</v>
      </c>
      <c r="O6" s="730"/>
      <c r="P6" s="731"/>
      <c r="Q6" s="729">
        <v>2</v>
      </c>
      <c r="R6" s="730"/>
      <c r="S6" s="731"/>
      <c r="T6" s="729">
        <v>3</v>
      </c>
      <c r="U6" s="730"/>
      <c r="V6" s="731"/>
      <c r="W6" s="729">
        <v>4</v>
      </c>
      <c r="X6" s="730"/>
      <c r="Y6" s="731"/>
      <c r="Z6" s="729">
        <v>5</v>
      </c>
      <c r="AA6" s="730"/>
      <c r="AB6" s="731"/>
      <c r="AC6" s="729">
        <v>6</v>
      </c>
      <c r="AD6" s="730"/>
      <c r="AE6" s="731"/>
      <c r="AG6" s="1" t="s">
        <v>95</v>
      </c>
      <c r="AJ6" s="40">
        <v>13.5</v>
      </c>
      <c r="AK6" s="41"/>
      <c r="AM6" s="38"/>
      <c r="AS6" s="38"/>
      <c r="BE6" s="38"/>
    </row>
    <row r="7" spans="1:61" ht="13.5" customHeight="1">
      <c r="A7" s="1">
        <v>6</v>
      </c>
      <c r="B7" s="11"/>
      <c r="C7" s="967" t="s">
        <v>459</v>
      </c>
      <c r="D7" s="730"/>
      <c r="E7" s="730"/>
      <c r="F7" s="731"/>
      <c r="G7" s="12"/>
      <c r="H7" s="971">
        <f>SUM(N7:AE7)+SUM(N22:AE22)+Z5+AC5</f>
        <v>5789679</v>
      </c>
      <c r="I7" s="730"/>
      <c r="J7" s="730"/>
      <c r="K7" s="731"/>
      <c r="L7" s="977">
        <f>H8/H7</f>
        <v>0.76170785979671762</v>
      </c>
      <c r="M7" s="739"/>
      <c r="N7" s="968">
        <v>319835</v>
      </c>
      <c r="O7" s="730"/>
      <c r="P7" s="731"/>
      <c r="Q7" s="968">
        <v>291940</v>
      </c>
      <c r="R7" s="730"/>
      <c r="S7" s="731"/>
      <c r="T7" s="968">
        <v>457396</v>
      </c>
      <c r="U7" s="730"/>
      <c r="V7" s="731"/>
      <c r="W7" s="968">
        <v>489000</v>
      </c>
      <c r="X7" s="730"/>
      <c r="Y7" s="731"/>
      <c r="Z7" s="968">
        <v>354891</v>
      </c>
      <c r="AA7" s="730"/>
      <c r="AB7" s="731"/>
      <c r="AC7" s="968">
        <f>360194</f>
        <v>360194</v>
      </c>
      <c r="AD7" s="730"/>
      <c r="AE7" s="731"/>
      <c r="AG7" s="1" t="s">
        <v>98</v>
      </c>
    </row>
    <row r="8" spans="1:61" ht="13.5" customHeight="1">
      <c r="A8" s="1">
        <v>7</v>
      </c>
      <c r="B8" s="11"/>
      <c r="C8" s="967" t="s">
        <v>460</v>
      </c>
      <c r="D8" s="730"/>
      <c r="E8" s="730"/>
      <c r="F8" s="731"/>
      <c r="G8" s="12"/>
      <c r="H8" s="973">
        <f>SUM(N8:AE8)+SUM(N23:AE23)</f>
        <v>4410044</v>
      </c>
      <c r="I8" s="730"/>
      <c r="J8" s="730"/>
      <c r="K8" s="731"/>
      <c r="L8" s="740"/>
      <c r="M8" s="742"/>
      <c r="N8" s="969">
        <f>SUM(N9:O20)</f>
        <v>309459</v>
      </c>
      <c r="O8" s="730"/>
      <c r="P8" s="731"/>
      <c r="Q8" s="969">
        <f>SUM(Q9:R20)</f>
        <v>275063</v>
      </c>
      <c r="R8" s="730"/>
      <c r="S8" s="731"/>
      <c r="T8" s="969">
        <f>SUM(T9:U20)</f>
        <v>384341</v>
      </c>
      <c r="U8" s="730"/>
      <c r="V8" s="731"/>
      <c r="W8" s="969">
        <f>SUM(W9:X20)</f>
        <v>216458</v>
      </c>
      <c r="X8" s="730"/>
      <c r="Y8" s="731"/>
      <c r="Z8" s="969">
        <f>SUM(Z9:AA20)</f>
        <v>332992</v>
      </c>
      <c r="AA8" s="730"/>
      <c r="AB8" s="731"/>
      <c r="AC8" s="969">
        <f>SUM(AC9:AD20)</f>
        <v>427312</v>
      </c>
      <c r="AD8" s="730"/>
      <c r="AE8" s="731"/>
      <c r="AH8" s="139" t="s">
        <v>311</v>
      </c>
      <c r="AI8" s="140" t="s">
        <v>312</v>
      </c>
      <c r="AJ8" s="141" t="s">
        <v>313</v>
      </c>
      <c r="AK8" s="142" t="s">
        <v>314</v>
      </c>
      <c r="AL8" s="140" t="s">
        <v>315</v>
      </c>
      <c r="AM8" s="141" t="s">
        <v>316</v>
      </c>
      <c r="AN8" s="140" t="s">
        <v>317</v>
      </c>
      <c r="AO8" s="141" t="s">
        <v>318</v>
      </c>
      <c r="AW8" s="758"/>
      <c r="AX8" s="738"/>
      <c r="AY8" s="738"/>
      <c r="AZ8" s="739"/>
      <c r="BA8" s="758"/>
      <c r="BB8" s="738"/>
      <c r="BC8" s="738"/>
      <c r="BD8" s="739"/>
      <c r="BE8" s="758"/>
      <c r="BF8" s="738"/>
      <c r="BG8" s="738"/>
      <c r="BH8" s="739"/>
      <c r="BI8" s="978"/>
    </row>
    <row r="9" spans="1:61" ht="13.5" customHeight="1">
      <c r="A9" s="1">
        <v>8</v>
      </c>
      <c r="B9" s="11"/>
      <c r="C9" s="963" t="s">
        <v>354</v>
      </c>
      <c r="D9" s="730"/>
      <c r="E9" s="730"/>
      <c r="F9" s="731"/>
      <c r="G9" s="2"/>
      <c r="H9" s="964">
        <f t="shared" ref="H9:H19" si="0">N9+Q9+T9+W9+Z9+AC9+N24+Q24+T24+W24+Z24+AC24</f>
        <v>1920000</v>
      </c>
      <c r="I9" s="730"/>
      <c r="J9" s="731"/>
      <c r="K9" s="205">
        <f t="shared" ref="K9:K19" si="1">H9/$H$8</f>
        <v>0.43536980583413681</v>
      </c>
      <c r="L9" s="965">
        <f t="shared" ref="L9:L19" si="2">H9/(H24*12)</f>
        <v>0.78624078624078608</v>
      </c>
      <c r="M9" s="731"/>
      <c r="N9" s="962">
        <v>110000</v>
      </c>
      <c r="O9" s="731"/>
      <c r="P9" s="206">
        <f t="shared" ref="P9:P19" si="3">N9/H24</f>
        <v>0.54054054054054046</v>
      </c>
      <c r="Q9" s="962">
        <v>110000</v>
      </c>
      <c r="R9" s="731"/>
      <c r="S9" s="206">
        <f t="shared" ref="S9:S19" si="4">Q9/H24</f>
        <v>0.54054054054054046</v>
      </c>
      <c r="T9" s="962">
        <v>110000</v>
      </c>
      <c r="U9" s="731"/>
      <c r="V9" s="206">
        <f t="shared" ref="V9:V19" si="5">T9/H24</f>
        <v>0.54054054054054046</v>
      </c>
      <c r="W9" s="962">
        <v>110000</v>
      </c>
      <c r="X9" s="731"/>
      <c r="Y9" s="206">
        <f t="shared" ref="Y9:Y19" si="6">W9/H24</f>
        <v>0.54054054054054046</v>
      </c>
      <c r="Z9" s="962">
        <v>185000</v>
      </c>
      <c r="AA9" s="731"/>
      <c r="AB9" s="206">
        <f t="shared" ref="AB9:AB19" si="7">Z9/H24</f>
        <v>0.90909090909090895</v>
      </c>
      <c r="AC9" s="962">
        <v>185000</v>
      </c>
      <c r="AD9" s="731"/>
      <c r="AE9" s="206">
        <f t="shared" ref="AE9:AE19" si="8">AC9/H24</f>
        <v>0.90909090909090895</v>
      </c>
      <c r="AG9" s="1" t="s">
        <v>320</v>
      </c>
      <c r="AH9" s="143" t="s">
        <v>321</v>
      </c>
      <c r="AI9" s="144">
        <v>0.25</v>
      </c>
      <c r="AJ9" s="145">
        <v>150000</v>
      </c>
      <c r="AK9" s="146">
        <v>150000</v>
      </c>
      <c r="AL9" s="147"/>
      <c r="AM9" s="148"/>
      <c r="AN9" s="147" t="s">
        <v>322</v>
      </c>
      <c r="AO9" s="148"/>
      <c r="AW9" s="736"/>
      <c r="AX9" s="727"/>
      <c r="AY9" s="727"/>
      <c r="AZ9" s="735"/>
      <c r="BA9" s="736"/>
      <c r="BB9" s="727"/>
      <c r="BC9" s="727"/>
      <c r="BD9" s="735"/>
      <c r="BE9" s="736"/>
      <c r="BF9" s="727"/>
      <c r="BG9" s="727"/>
      <c r="BH9" s="735"/>
      <c r="BI9" s="979"/>
    </row>
    <row r="10" spans="1:61" ht="13.5" customHeight="1">
      <c r="A10" s="1">
        <v>9</v>
      </c>
      <c r="B10" s="11"/>
      <c r="C10" s="963" t="s">
        <v>323</v>
      </c>
      <c r="D10" s="730"/>
      <c r="E10" s="730"/>
      <c r="F10" s="731"/>
      <c r="G10" s="12"/>
      <c r="H10" s="964">
        <f t="shared" si="0"/>
        <v>310089</v>
      </c>
      <c r="I10" s="730"/>
      <c r="J10" s="731"/>
      <c r="K10" s="205">
        <f t="shared" si="1"/>
        <v>7.031426443817794E-2</v>
      </c>
      <c r="L10" s="965">
        <f t="shared" si="2"/>
        <v>1.3967972972972973</v>
      </c>
      <c r="M10" s="731"/>
      <c r="N10" s="962">
        <v>37756</v>
      </c>
      <c r="O10" s="731"/>
      <c r="P10" s="206">
        <f t="shared" si="3"/>
        <v>2.0408648648648651</v>
      </c>
      <c r="Q10" s="962">
        <v>30680</v>
      </c>
      <c r="R10" s="731"/>
      <c r="S10" s="206">
        <f t="shared" si="4"/>
        <v>1.6583783783783783</v>
      </c>
      <c r="T10" s="962">
        <v>21288</v>
      </c>
      <c r="U10" s="731"/>
      <c r="V10" s="206">
        <f t="shared" si="5"/>
        <v>1.1507027027027028</v>
      </c>
      <c r="W10" s="962">
        <v>19890</v>
      </c>
      <c r="X10" s="731"/>
      <c r="Y10" s="206">
        <f t="shared" si="6"/>
        <v>1.075135135135135</v>
      </c>
      <c r="Z10" s="962">
        <v>30760</v>
      </c>
      <c r="AA10" s="731"/>
      <c r="AB10" s="206">
        <f t="shared" si="7"/>
        <v>1.6627027027027026</v>
      </c>
      <c r="AC10" s="962">
        <v>33874</v>
      </c>
      <c r="AD10" s="731"/>
      <c r="AE10" s="206">
        <f t="shared" si="8"/>
        <v>1.831027027027027</v>
      </c>
      <c r="AG10" s="1" t="s">
        <v>324</v>
      </c>
      <c r="AH10" s="149" t="s">
        <v>325</v>
      </c>
      <c r="AI10" s="150">
        <v>0.15</v>
      </c>
      <c r="AJ10" s="151">
        <v>90000</v>
      </c>
      <c r="AK10" s="152">
        <v>30000</v>
      </c>
      <c r="AL10" s="153">
        <v>30000</v>
      </c>
      <c r="AM10" s="154">
        <v>0</v>
      </c>
      <c r="AN10" s="153">
        <v>60000</v>
      </c>
      <c r="AO10" s="155">
        <v>28000</v>
      </c>
      <c r="AW10" s="736"/>
      <c r="AX10" s="727"/>
      <c r="AY10" s="727"/>
      <c r="AZ10" s="735"/>
      <c r="BA10" s="736"/>
      <c r="BB10" s="727"/>
      <c r="BC10" s="727"/>
      <c r="BD10" s="735"/>
      <c r="BE10" s="736"/>
      <c r="BF10" s="727"/>
      <c r="BG10" s="727"/>
      <c r="BH10" s="735"/>
      <c r="BI10" s="979"/>
    </row>
    <row r="11" spans="1:61" ht="13.5" customHeight="1">
      <c r="A11" s="1">
        <v>10</v>
      </c>
      <c r="B11" s="11"/>
      <c r="C11" s="963" t="s">
        <v>326</v>
      </c>
      <c r="D11" s="730"/>
      <c r="E11" s="730"/>
      <c r="F11" s="731"/>
      <c r="G11" s="12"/>
      <c r="H11" s="964">
        <f t="shared" si="0"/>
        <v>84128</v>
      </c>
      <c r="I11" s="730"/>
      <c r="J11" s="731"/>
      <c r="K11" s="205">
        <f t="shared" si="1"/>
        <v>1.9076453658965761E-2</v>
      </c>
      <c r="L11" s="965">
        <f t="shared" si="2"/>
        <v>0.94738738738738737</v>
      </c>
      <c r="M11" s="731"/>
      <c r="N11" s="962">
        <v>17070</v>
      </c>
      <c r="O11" s="731"/>
      <c r="P11" s="206">
        <f t="shared" si="3"/>
        <v>2.3067567567567568</v>
      </c>
      <c r="Q11" s="962">
        <v>400</v>
      </c>
      <c r="R11" s="731"/>
      <c r="S11" s="206">
        <f t="shared" si="4"/>
        <v>5.4054054054054057E-2</v>
      </c>
      <c r="T11" s="962">
        <v>3150</v>
      </c>
      <c r="U11" s="731"/>
      <c r="V11" s="206">
        <f t="shared" si="5"/>
        <v>0.42567567567567566</v>
      </c>
      <c r="W11" s="962">
        <v>3730</v>
      </c>
      <c r="X11" s="731"/>
      <c r="Y11" s="206">
        <f t="shared" si="6"/>
        <v>0.50405405405405401</v>
      </c>
      <c r="Z11" s="962">
        <v>948</v>
      </c>
      <c r="AA11" s="731"/>
      <c r="AB11" s="206">
        <f t="shared" si="7"/>
        <v>0.1281081081081081</v>
      </c>
      <c r="AC11" s="962">
        <v>8420</v>
      </c>
      <c r="AD11" s="731"/>
      <c r="AE11" s="206">
        <f t="shared" si="8"/>
        <v>1.1378378378378378</v>
      </c>
      <c r="AG11" s="1" t="s">
        <v>320</v>
      </c>
      <c r="AH11" s="149" t="s">
        <v>327</v>
      </c>
      <c r="AI11" s="150">
        <v>0.06</v>
      </c>
      <c r="AJ11" s="151">
        <v>36000</v>
      </c>
      <c r="AK11" s="152"/>
      <c r="AL11" s="153"/>
      <c r="AM11" s="155"/>
      <c r="AN11" s="153"/>
      <c r="AO11" s="155"/>
      <c r="AW11" s="736"/>
      <c r="AX11" s="727"/>
      <c r="AY11" s="727"/>
      <c r="AZ11" s="735"/>
      <c r="BA11" s="736"/>
      <c r="BB11" s="727"/>
      <c r="BC11" s="727"/>
      <c r="BD11" s="735"/>
      <c r="BE11" s="736"/>
      <c r="BF11" s="727"/>
      <c r="BG11" s="727"/>
      <c r="BH11" s="735"/>
      <c r="BI11" s="979"/>
    </row>
    <row r="12" spans="1:61" ht="13.5" customHeight="1">
      <c r="A12" s="1">
        <v>11</v>
      </c>
      <c r="B12" s="13"/>
      <c r="C12" s="963" t="s">
        <v>328</v>
      </c>
      <c r="D12" s="730"/>
      <c r="E12" s="730"/>
      <c r="F12" s="731"/>
      <c r="G12" s="2"/>
      <c r="H12" s="964">
        <f t="shared" si="0"/>
        <v>68160</v>
      </c>
      <c r="I12" s="730"/>
      <c r="J12" s="731"/>
      <c r="K12" s="205">
        <f t="shared" si="1"/>
        <v>1.5455628107111857E-2</v>
      </c>
      <c r="L12" s="965">
        <f t="shared" si="2"/>
        <v>0.5117117117117117</v>
      </c>
      <c r="M12" s="731"/>
      <c r="N12" s="962">
        <v>7300</v>
      </c>
      <c r="O12" s="731"/>
      <c r="P12" s="206">
        <f t="shared" si="3"/>
        <v>0.65765765765765771</v>
      </c>
      <c r="Q12" s="962">
        <v>10800</v>
      </c>
      <c r="R12" s="731"/>
      <c r="S12" s="206">
        <f t="shared" si="4"/>
        <v>0.97297297297297303</v>
      </c>
      <c r="T12" s="962">
        <v>7010</v>
      </c>
      <c r="U12" s="731"/>
      <c r="V12" s="206">
        <f t="shared" si="5"/>
        <v>0.63153153153153152</v>
      </c>
      <c r="W12" s="962">
        <v>210</v>
      </c>
      <c r="X12" s="731"/>
      <c r="Y12" s="206">
        <f t="shared" si="6"/>
        <v>1.891891891891892E-2</v>
      </c>
      <c r="Z12" s="962">
        <v>10280</v>
      </c>
      <c r="AA12" s="731"/>
      <c r="AB12" s="206">
        <f t="shared" si="7"/>
        <v>0.9261261261261261</v>
      </c>
      <c r="AC12" s="962">
        <v>3030</v>
      </c>
      <c r="AD12" s="731"/>
      <c r="AE12" s="206">
        <f t="shared" si="8"/>
        <v>0.27297297297297296</v>
      </c>
      <c r="AG12" s="1" t="s">
        <v>320</v>
      </c>
      <c r="AH12" s="149" t="s">
        <v>329</v>
      </c>
      <c r="AI12" s="150">
        <v>0.05</v>
      </c>
      <c r="AJ12" s="151">
        <v>30000</v>
      </c>
      <c r="AK12" s="152">
        <v>15000</v>
      </c>
      <c r="AL12" s="153"/>
      <c r="AM12" s="155"/>
      <c r="AN12" s="153"/>
      <c r="AO12" s="155">
        <v>2500</v>
      </c>
      <c r="AW12" s="736"/>
      <c r="AX12" s="727"/>
      <c r="AY12" s="727"/>
      <c r="AZ12" s="735"/>
      <c r="BA12" s="736"/>
      <c r="BB12" s="727"/>
      <c r="BC12" s="727"/>
      <c r="BD12" s="735"/>
      <c r="BE12" s="736"/>
      <c r="BF12" s="727"/>
      <c r="BG12" s="727"/>
      <c r="BH12" s="735"/>
      <c r="BI12" s="979"/>
    </row>
    <row r="13" spans="1:61" ht="13.5" customHeight="1">
      <c r="A13" s="1">
        <v>12</v>
      </c>
      <c r="B13" s="11"/>
      <c r="C13" s="963" t="s">
        <v>330</v>
      </c>
      <c r="D13" s="730"/>
      <c r="E13" s="730"/>
      <c r="F13" s="731"/>
      <c r="G13" s="12"/>
      <c r="H13" s="964">
        <f t="shared" si="0"/>
        <v>413550</v>
      </c>
      <c r="I13" s="730"/>
      <c r="J13" s="731"/>
      <c r="K13" s="205">
        <f t="shared" si="1"/>
        <v>9.3774574584743378E-2</v>
      </c>
      <c r="L13" s="965">
        <f t="shared" si="2"/>
        <v>1.5523648648648649</v>
      </c>
      <c r="M13" s="731"/>
      <c r="N13" s="962">
        <v>21000</v>
      </c>
      <c r="O13" s="731"/>
      <c r="P13" s="206">
        <f t="shared" si="3"/>
        <v>0.94594594594594594</v>
      </c>
      <c r="Q13" s="962">
        <v>59100</v>
      </c>
      <c r="R13" s="731"/>
      <c r="S13" s="206">
        <f t="shared" si="4"/>
        <v>2.6621621621621623</v>
      </c>
      <c r="T13" s="962">
        <v>45570</v>
      </c>
      <c r="U13" s="731"/>
      <c r="V13" s="206">
        <f t="shared" si="5"/>
        <v>2.0527027027027027</v>
      </c>
      <c r="W13" s="962">
        <v>22500</v>
      </c>
      <c r="X13" s="731"/>
      <c r="Y13" s="206">
        <f t="shared" si="6"/>
        <v>1.0135135135135136</v>
      </c>
      <c r="Z13" s="962">
        <v>45800</v>
      </c>
      <c r="AA13" s="731"/>
      <c r="AB13" s="206">
        <f t="shared" si="7"/>
        <v>2.0630630630630629</v>
      </c>
      <c r="AC13" s="962">
        <v>37400</v>
      </c>
      <c r="AD13" s="731"/>
      <c r="AE13" s="206">
        <f t="shared" si="8"/>
        <v>1.6846846846846846</v>
      </c>
      <c r="AG13" s="1" t="s">
        <v>324</v>
      </c>
      <c r="AH13" s="149" t="s">
        <v>331</v>
      </c>
      <c r="AI13" s="150">
        <v>0.08</v>
      </c>
      <c r="AJ13" s="151">
        <v>48000</v>
      </c>
      <c r="AK13" s="152"/>
      <c r="AL13" s="153">
        <v>16000</v>
      </c>
      <c r="AM13" s="155"/>
      <c r="AN13" s="153">
        <v>32000</v>
      </c>
      <c r="AO13" s="155">
        <v>0</v>
      </c>
      <c r="AW13" s="736"/>
      <c r="AX13" s="727"/>
      <c r="AY13" s="727"/>
      <c r="AZ13" s="735"/>
      <c r="BA13" s="736"/>
      <c r="BB13" s="727"/>
      <c r="BC13" s="727"/>
      <c r="BD13" s="735"/>
      <c r="BE13" s="736"/>
      <c r="BF13" s="727"/>
      <c r="BG13" s="727"/>
      <c r="BH13" s="735"/>
      <c r="BI13" s="979"/>
    </row>
    <row r="14" spans="1:61" ht="13.5" customHeight="1">
      <c r="A14" s="1">
        <v>13</v>
      </c>
      <c r="B14" s="11"/>
      <c r="C14" s="751" t="s">
        <v>332</v>
      </c>
      <c r="D14" s="730"/>
      <c r="E14" s="730"/>
      <c r="F14" s="731"/>
      <c r="G14" s="12"/>
      <c r="H14" s="964">
        <f t="shared" si="0"/>
        <v>202500</v>
      </c>
      <c r="I14" s="730"/>
      <c r="J14" s="731"/>
      <c r="K14" s="205">
        <f t="shared" si="1"/>
        <v>4.5917909209069116E-2</v>
      </c>
      <c r="L14" s="965">
        <f t="shared" si="2"/>
        <v>1.5202702702702702</v>
      </c>
      <c r="M14" s="731"/>
      <c r="N14" s="962">
        <v>7500</v>
      </c>
      <c r="O14" s="731"/>
      <c r="P14" s="206">
        <f t="shared" si="3"/>
        <v>0.67567567567567566</v>
      </c>
      <c r="Q14" s="962">
        <v>900</v>
      </c>
      <c r="R14" s="731"/>
      <c r="S14" s="206">
        <f t="shared" si="4"/>
        <v>8.1081081081081086E-2</v>
      </c>
      <c r="T14" s="962">
        <v>13200</v>
      </c>
      <c r="U14" s="731"/>
      <c r="V14" s="206">
        <f t="shared" si="5"/>
        <v>1.1891891891891893</v>
      </c>
      <c r="W14" s="962">
        <v>4200</v>
      </c>
      <c r="X14" s="731"/>
      <c r="Y14" s="206">
        <f t="shared" si="6"/>
        <v>0.3783783783783784</v>
      </c>
      <c r="Z14" s="962">
        <v>0</v>
      </c>
      <c r="AA14" s="731"/>
      <c r="AB14" s="206">
        <f t="shared" si="7"/>
        <v>0</v>
      </c>
      <c r="AC14" s="962">
        <v>0</v>
      </c>
      <c r="AD14" s="731"/>
      <c r="AE14" s="206">
        <f t="shared" si="8"/>
        <v>0</v>
      </c>
      <c r="AG14" s="1" t="s">
        <v>324</v>
      </c>
      <c r="AH14" s="149" t="s">
        <v>333</v>
      </c>
      <c r="AI14" s="150">
        <v>0.18</v>
      </c>
      <c r="AJ14" s="151">
        <v>108000</v>
      </c>
      <c r="AK14" s="152"/>
      <c r="AL14" s="153">
        <v>36000</v>
      </c>
      <c r="AM14" s="155"/>
      <c r="AN14" s="153">
        <v>72000</v>
      </c>
      <c r="AO14" s="155">
        <v>72000</v>
      </c>
      <c r="AW14" s="740"/>
      <c r="AX14" s="741"/>
      <c r="AY14" s="741"/>
      <c r="AZ14" s="742"/>
      <c r="BA14" s="740"/>
      <c r="BB14" s="741"/>
      <c r="BC14" s="741"/>
      <c r="BD14" s="742"/>
      <c r="BE14" s="740"/>
      <c r="BF14" s="741"/>
      <c r="BG14" s="741"/>
      <c r="BH14" s="742"/>
      <c r="BI14" s="980"/>
    </row>
    <row r="15" spans="1:61" ht="13.5" customHeight="1">
      <c r="A15" s="1">
        <v>14</v>
      </c>
      <c r="B15" s="11"/>
      <c r="C15" s="751" t="s">
        <v>334</v>
      </c>
      <c r="D15" s="730"/>
      <c r="E15" s="730"/>
      <c r="F15" s="731"/>
      <c r="G15" s="2"/>
      <c r="H15" s="964">
        <f t="shared" si="0"/>
        <v>159570</v>
      </c>
      <c r="I15" s="730"/>
      <c r="J15" s="731"/>
      <c r="K15" s="205">
        <f t="shared" si="1"/>
        <v>3.6183312456746462E-2</v>
      </c>
      <c r="L15" s="965">
        <f t="shared" si="2"/>
        <v>0.89847972972972978</v>
      </c>
      <c r="M15" s="731"/>
      <c r="N15" s="962">
        <v>7400</v>
      </c>
      <c r="O15" s="731"/>
      <c r="P15" s="206">
        <f t="shared" si="3"/>
        <v>0.5</v>
      </c>
      <c r="Q15" s="962">
        <v>3300</v>
      </c>
      <c r="R15" s="731"/>
      <c r="S15" s="206">
        <f t="shared" si="4"/>
        <v>0.22297297297297297</v>
      </c>
      <c r="T15" s="962">
        <v>4900</v>
      </c>
      <c r="U15" s="731"/>
      <c r="V15" s="206">
        <f t="shared" si="5"/>
        <v>0.33108108108108109</v>
      </c>
      <c r="W15" s="962">
        <v>0</v>
      </c>
      <c r="X15" s="731"/>
      <c r="Y15" s="206">
        <f t="shared" si="6"/>
        <v>0</v>
      </c>
      <c r="Z15" s="962">
        <v>900</v>
      </c>
      <c r="AA15" s="731"/>
      <c r="AB15" s="206">
        <f t="shared" si="7"/>
        <v>6.0810810810810814E-2</v>
      </c>
      <c r="AC15" s="962">
        <v>2200</v>
      </c>
      <c r="AD15" s="731"/>
      <c r="AE15" s="206">
        <f t="shared" si="8"/>
        <v>0.14864864864864866</v>
      </c>
      <c r="AG15" s="1" t="s">
        <v>320</v>
      </c>
      <c r="AH15" s="149" t="s">
        <v>335</v>
      </c>
      <c r="AI15" s="150">
        <v>0.04</v>
      </c>
      <c r="AJ15" s="151">
        <v>24000</v>
      </c>
      <c r="AK15" s="152"/>
      <c r="AL15" s="153">
        <v>8000</v>
      </c>
      <c r="AM15" s="155"/>
      <c r="AN15" s="153">
        <v>16000</v>
      </c>
      <c r="AO15" s="155">
        <v>0</v>
      </c>
      <c r="AW15" s="768"/>
      <c r="AX15" s="738"/>
      <c r="AY15" s="738"/>
      <c r="AZ15" s="739"/>
      <c r="BA15" s="758"/>
      <c r="BB15" s="738"/>
      <c r="BC15" s="738"/>
      <c r="BD15" s="739"/>
      <c r="BE15" s="758"/>
      <c r="BF15" s="738"/>
      <c r="BG15" s="738"/>
      <c r="BH15" s="739"/>
      <c r="BI15" s="768"/>
    </row>
    <row r="16" spans="1:61" ht="13.5" customHeight="1">
      <c r="A16" s="1">
        <v>15</v>
      </c>
      <c r="B16" s="11"/>
      <c r="C16" s="751" t="s">
        <v>336</v>
      </c>
      <c r="D16" s="730"/>
      <c r="E16" s="730"/>
      <c r="F16" s="731"/>
      <c r="G16" s="2"/>
      <c r="H16" s="964">
        <f t="shared" si="0"/>
        <v>242551</v>
      </c>
      <c r="I16" s="730"/>
      <c r="J16" s="731"/>
      <c r="K16" s="205">
        <f t="shared" si="1"/>
        <v>5.4999678007747771E-2</v>
      </c>
      <c r="L16" s="965">
        <f t="shared" si="2"/>
        <v>1.8209534534534535</v>
      </c>
      <c r="M16" s="731"/>
      <c r="N16" s="962">
        <v>49600</v>
      </c>
      <c r="O16" s="731"/>
      <c r="P16" s="206">
        <f t="shared" si="3"/>
        <v>4.4684684684684681</v>
      </c>
      <c r="Q16" s="962">
        <v>8050</v>
      </c>
      <c r="R16" s="731"/>
      <c r="S16" s="206">
        <f t="shared" si="4"/>
        <v>0.72522522522522526</v>
      </c>
      <c r="T16" s="962">
        <v>4390</v>
      </c>
      <c r="U16" s="731"/>
      <c r="V16" s="206">
        <f t="shared" si="5"/>
        <v>0.39549549549549551</v>
      </c>
      <c r="W16" s="962">
        <v>4095</v>
      </c>
      <c r="X16" s="731"/>
      <c r="Y16" s="206">
        <f t="shared" si="6"/>
        <v>0.36891891891891893</v>
      </c>
      <c r="Z16" s="962">
        <v>7471</v>
      </c>
      <c r="AA16" s="731"/>
      <c r="AB16" s="206">
        <f t="shared" si="7"/>
        <v>0.67306306306306307</v>
      </c>
      <c r="AC16" s="962">
        <v>5555</v>
      </c>
      <c r="AD16" s="731"/>
      <c r="AE16" s="206">
        <f t="shared" si="8"/>
        <v>0.50045045045045045</v>
      </c>
      <c r="AG16" s="1" t="s">
        <v>324</v>
      </c>
      <c r="AH16" s="149" t="s">
        <v>337</v>
      </c>
      <c r="AI16" s="150">
        <v>0.02</v>
      </c>
      <c r="AJ16" s="151">
        <v>12000</v>
      </c>
      <c r="AK16" s="152"/>
      <c r="AL16" s="153">
        <v>4000</v>
      </c>
      <c r="AM16" s="155"/>
      <c r="AN16" s="153">
        <v>8000</v>
      </c>
      <c r="AO16" s="155">
        <v>7500</v>
      </c>
      <c r="AW16" s="736"/>
      <c r="AX16" s="727"/>
      <c r="AY16" s="727"/>
      <c r="AZ16" s="735"/>
      <c r="BA16" s="736"/>
      <c r="BB16" s="727"/>
      <c r="BC16" s="727"/>
      <c r="BD16" s="735"/>
      <c r="BE16" s="736"/>
      <c r="BF16" s="727"/>
      <c r="BG16" s="727"/>
      <c r="BH16" s="735"/>
      <c r="BI16" s="736"/>
    </row>
    <row r="17" spans="1:61" ht="13.5" customHeight="1">
      <c r="A17" s="1">
        <v>16</v>
      </c>
      <c r="B17" s="11"/>
      <c r="C17" s="751" t="s">
        <v>338</v>
      </c>
      <c r="D17" s="730"/>
      <c r="E17" s="730"/>
      <c r="F17" s="731"/>
      <c r="G17" s="2"/>
      <c r="H17" s="964">
        <f t="shared" si="0"/>
        <v>4500</v>
      </c>
      <c r="I17" s="730"/>
      <c r="J17" s="731"/>
      <c r="K17" s="205">
        <f t="shared" si="1"/>
        <v>1.0203979824237582E-3</v>
      </c>
      <c r="L17" s="965">
        <f t="shared" si="2"/>
        <v>0.10135135135135136</v>
      </c>
      <c r="M17" s="731"/>
      <c r="N17" s="962">
        <v>0</v>
      </c>
      <c r="O17" s="731"/>
      <c r="P17" s="206">
        <f t="shared" si="3"/>
        <v>0</v>
      </c>
      <c r="Q17" s="962">
        <v>0</v>
      </c>
      <c r="R17" s="731"/>
      <c r="S17" s="206">
        <f t="shared" si="4"/>
        <v>0</v>
      </c>
      <c r="T17" s="962">
        <v>0</v>
      </c>
      <c r="U17" s="731"/>
      <c r="V17" s="206">
        <f t="shared" si="5"/>
        <v>0</v>
      </c>
      <c r="W17" s="962">
        <v>0</v>
      </c>
      <c r="X17" s="731"/>
      <c r="Y17" s="206">
        <f t="shared" si="6"/>
        <v>0</v>
      </c>
      <c r="Z17" s="962">
        <v>0</v>
      </c>
      <c r="AA17" s="731"/>
      <c r="AB17" s="206">
        <f t="shared" si="7"/>
        <v>0</v>
      </c>
      <c r="AC17" s="962">
        <v>0</v>
      </c>
      <c r="AD17" s="731"/>
      <c r="AE17" s="206">
        <f t="shared" si="8"/>
        <v>0</v>
      </c>
      <c r="AG17" s="1" t="s">
        <v>324</v>
      </c>
      <c r="AH17" s="149" t="s">
        <v>339</v>
      </c>
      <c r="AI17" s="150">
        <v>0.01</v>
      </c>
      <c r="AJ17" s="151">
        <v>6000</v>
      </c>
      <c r="AK17" s="152">
        <v>0</v>
      </c>
      <c r="AL17" s="153"/>
      <c r="AM17" s="155"/>
      <c r="AN17" s="153"/>
      <c r="AO17" s="155">
        <v>800</v>
      </c>
      <c r="AW17" s="736"/>
      <c r="AX17" s="727"/>
      <c r="AY17" s="727"/>
      <c r="AZ17" s="735"/>
      <c r="BA17" s="736"/>
      <c r="BB17" s="727"/>
      <c r="BC17" s="727"/>
      <c r="BD17" s="735"/>
      <c r="BE17" s="736"/>
      <c r="BF17" s="727"/>
      <c r="BG17" s="727"/>
      <c r="BH17" s="735"/>
      <c r="BI17" s="736"/>
    </row>
    <row r="18" spans="1:61" ht="13.5" customHeight="1">
      <c r="A18" s="1">
        <v>17</v>
      </c>
      <c r="B18" s="11"/>
      <c r="C18" s="751" t="s">
        <v>461</v>
      </c>
      <c r="D18" s="730"/>
      <c r="E18" s="730"/>
      <c r="F18" s="731"/>
      <c r="G18" s="2"/>
      <c r="H18" s="964">
        <f t="shared" si="0"/>
        <v>261996</v>
      </c>
      <c r="I18" s="730"/>
      <c r="J18" s="731"/>
      <c r="K18" s="205">
        <f t="shared" si="1"/>
        <v>5.9408931067354433E-2</v>
      </c>
      <c r="L18" s="965">
        <f t="shared" si="2"/>
        <v>0.98346846846846847</v>
      </c>
      <c r="M18" s="731"/>
      <c r="N18" s="962">
        <v>21833</v>
      </c>
      <c r="O18" s="731"/>
      <c r="P18" s="206">
        <f t="shared" si="3"/>
        <v>0.98346846846846847</v>
      </c>
      <c r="Q18" s="962">
        <v>21833</v>
      </c>
      <c r="R18" s="731"/>
      <c r="S18" s="206">
        <f t="shared" si="4"/>
        <v>0.98346846846846847</v>
      </c>
      <c r="T18" s="962">
        <v>21833</v>
      </c>
      <c r="U18" s="731"/>
      <c r="V18" s="206">
        <f t="shared" si="5"/>
        <v>0.98346846846846847</v>
      </c>
      <c r="W18" s="962">
        <v>21833</v>
      </c>
      <c r="X18" s="731"/>
      <c r="Y18" s="206">
        <f t="shared" si="6"/>
        <v>0.98346846846846847</v>
      </c>
      <c r="Z18" s="962">
        <v>21833</v>
      </c>
      <c r="AA18" s="731"/>
      <c r="AB18" s="206">
        <f t="shared" si="7"/>
        <v>0.98346846846846847</v>
      </c>
      <c r="AC18" s="962">
        <v>21833</v>
      </c>
      <c r="AD18" s="731"/>
      <c r="AE18" s="206">
        <f t="shared" si="8"/>
        <v>0.98346846846846847</v>
      </c>
      <c r="AG18" s="1" t="s">
        <v>324</v>
      </c>
      <c r="AH18" s="149" t="s">
        <v>340</v>
      </c>
      <c r="AI18" s="150">
        <v>0.04</v>
      </c>
      <c r="AJ18" s="151">
        <v>24000</v>
      </c>
      <c r="AK18" s="152">
        <v>0</v>
      </c>
      <c r="AL18" s="153">
        <v>8000</v>
      </c>
      <c r="AM18" s="155"/>
      <c r="AN18" s="153">
        <v>16000</v>
      </c>
      <c r="AO18" s="155">
        <v>31000</v>
      </c>
      <c r="AW18" s="736"/>
      <c r="AX18" s="727"/>
      <c r="AY18" s="727"/>
      <c r="AZ18" s="735"/>
      <c r="BA18" s="736"/>
      <c r="BB18" s="727"/>
      <c r="BC18" s="727"/>
      <c r="BD18" s="735"/>
      <c r="BE18" s="736"/>
      <c r="BF18" s="727"/>
      <c r="BG18" s="727"/>
      <c r="BH18" s="735"/>
      <c r="BI18" s="736"/>
    </row>
    <row r="19" spans="1:61" ht="13.5" customHeight="1">
      <c r="A19" s="1">
        <v>18</v>
      </c>
      <c r="B19" s="13"/>
      <c r="C19" s="751" t="s">
        <v>341</v>
      </c>
      <c r="D19" s="730"/>
      <c r="E19" s="730"/>
      <c r="F19" s="731"/>
      <c r="G19" s="2"/>
      <c r="H19" s="964">
        <f t="shared" si="0"/>
        <v>360000</v>
      </c>
      <c r="I19" s="730"/>
      <c r="J19" s="731"/>
      <c r="K19" s="205">
        <f t="shared" si="1"/>
        <v>8.1631838593900649E-2</v>
      </c>
      <c r="L19" s="965">
        <f t="shared" si="2"/>
        <v>1.0135135135135136</v>
      </c>
      <c r="M19" s="731"/>
      <c r="N19" s="962">
        <v>30000</v>
      </c>
      <c r="O19" s="731"/>
      <c r="P19" s="206">
        <f t="shared" si="3"/>
        <v>1.0135135135135136</v>
      </c>
      <c r="Q19" s="962">
        <v>30000</v>
      </c>
      <c r="R19" s="731"/>
      <c r="S19" s="206">
        <f t="shared" si="4"/>
        <v>1.0135135135135136</v>
      </c>
      <c r="T19" s="962">
        <v>30000</v>
      </c>
      <c r="U19" s="731"/>
      <c r="V19" s="206">
        <f t="shared" si="5"/>
        <v>1.0135135135135136</v>
      </c>
      <c r="W19" s="962">
        <v>30000</v>
      </c>
      <c r="X19" s="731"/>
      <c r="Y19" s="206">
        <f t="shared" si="6"/>
        <v>1.0135135135135136</v>
      </c>
      <c r="Z19" s="962">
        <v>30000</v>
      </c>
      <c r="AA19" s="731"/>
      <c r="AB19" s="206">
        <f t="shared" si="7"/>
        <v>1.0135135135135136</v>
      </c>
      <c r="AC19" s="962">
        <v>30000</v>
      </c>
      <c r="AD19" s="731"/>
      <c r="AE19" s="206">
        <f t="shared" si="8"/>
        <v>1.0135135135135136</v>
      </c>
      <c r="AG19" s="1" t="s">
        <v>324</v>
      </c>
      <c r="AH19" s="149" t="s">
        <v>342</v>
      </c>
      <c r="AI19" s="150">
        <v>0.02</v>
      </c>
      <c r="AJ19" s="151">
        <v>12000</v>
      </c>
      <c r="AK19" s="152"/>
      <c r="AL19" s="153">
        <v>4000</v>
      </c>
      <c r="AM19" s="155"/>
      <c r="AN19" s="153">
        <v>8000</v>
      </c>
      <c r="AO19" s="155">
        <v>6000</v>
      </c>
      <c r="AW19" s="736"/>
      <c r="AX19" s="727"/>
      <c r="AY19" s="727"/>
      <c r="AZ19" s="735"/>
      <c r="BA19" s="736"/>
      <c r="BB19" s="727"/>
      <c r="BC19" s="727"/>
      <c r="BD19" s="735"/>
      <c r="BE19" s="736"/>
      <c r="BF19" s="727"/>
      <c r="BG19" s="727"/>
      <c r="BH19" s="735"/>
      <c r="BI19" s="736"/>
    </row>
    <row r="20" spans="1:61" ht="13.5" customHeight="1">
      <c r="A20" s="1">
        <v>19</v>
      </c>
      <c r="B20" s="11"/>
      <c r="C20" s="751" t="s">
        <v>355</v>
      </c>
      <c r="D20" s="730"/>
      <c r="E20" s="730"/>
      <c r="F20" s="731"/>
      <c r="G20" s="2"/>
      <c r="H20" s="964"/>
      <c r="I20" s="730"/>
      <c r="J20" s="731"/>
      <c r="K20" s="207"/>
      <c r="L20" s="966"/>
      <c r="M20" s="731"/>
      <c r="N20" s="962"/>
      <c r="O20" s="731"/>
      <c r="P20" s="208"/>
      <c r="Q20" s="962"/>
      <c r="R20" s="731"/>
      <c r="S20" s="208"/>
      <c r="T20" s="962">
        <v>123000</v>
      </c>
      <c r="U20" s="731"/>
      <c r="V20" s="209" t="s">
        <v>462</v>
      </c>
      <c r="W20" s="962"/>
      <c r="X20" s="731"/>
      <c r="Y20" s="208"/>
      <c r="Z20" s="962"/>
      <c r="AA20" s="731"/>
      <c r="AB20" s="208"/>
      <c r="AC20" s="962">
        <v>100000</v>
      </c>
      <c r="AD20" s="731"/>
      <c r="AE20" s="209" t="s">
        <v>463</v>
      </c>
      <c r="AG20" s="1" t="s">
        <v>324</v>
      </c>
      <c r="AH20" s="149" t="s">
        <v>343</v>
      </c>
      <c r="AI20" s="150">
        <v>0.02</v>
      </c>
      <c r="AJ20" s="151">
        <v>12000</v>
      </c>
      <c r="AK20" s="152"/>
      <c r="AL20" s="153">
        <v>4000</v>
      </c>
      <c r="AM20" s="155"/>
      <c r="AN20" s="153">
        <v>8000</v>
      </c>
      <c r="AO20" s="155">
        <v>23000</v>
      </c>
      <c r="AW20" s="736"/>
      <c r="AX20" s="727"/>
      <c r="AY20" s="727"/>
      <c r="AZ20" s="735"/>
      <c r="BA20" s="736"/>
      <c r="BB20" s="727"/>
      <c r="BC20" s="727"/>
      <c r="BD20" s="735"/>
      <c r="BE20" s="736"/>
      <c r="BF20" s="727"/>
      <c r="BG20" s="727"/>
      <c r="BH20" s="735"/>
      <c r="BI20" s="736"/>
    </row>
    <row r="21" spans="1:61" ht="13.5" customHeight="1">
      <c r="A21" s="1">
        <v>20</v>
      </c>
      <c r="B21" s="11"/>
      <c r="C21" s="729" t="s">
        <v>456</v>
      </c>
      <c r="D21" s="730"/>
      <c r="E21" s="730"/>
      <c r="F21" s="731"/>
      <c r="G21" s="12"/>
      <c r="H21" s="970" t="s">
        <v>464</v>
      </c>
      <c r="I21" s="730"/>
      <c r="J21" s="730"/>
      <c r="K21" s="731"/>
      <c r="L21" s="970" t="s">
        <v>458</v>
      </c>
      <c r="M21" s="731"/>
      <c r="N21" s="729">
        <v>7</v>
      </c>
      <c r="O21" s="730"/>
      <c r="P21" s="731"/>
      <c r="Q21" s="729">
        <v>8</v>
      </c>
      <c r="R21" s="730"/>
      <c r="S21" s="731"/>
      <c r="T21" s="729">
        <v>9</v>
      </c>
      <c r="U21" s="730"/>
      <c r="V21" s="731"/>
      <c r="W21" s="729">
        <v>10</v>
      </c>
      <c r="X21" s="730"/>
      <c r="Y21" s="731"/>
      <c r="Z21" s="729">
        <v>11</v>
      </c>
      <c r="AA21" s="730"/>
      <c r="AB21" s="731"/>
      <c r="AC21" s="729">
        <v>12</v>
      </c>
      <c r="AD21" s="730"/>
      <c r="AE21" s="731"/>
      <c r="AG21" s="1" t="s">
        <v>324</v>
      </c>
      <c r="AH21" s="149" t="s">
        <v>344</v>
      </c>
      <c r="AI21" s="150">
        <v>0.02</v>
      </c>
      <c r="AJ21" s="151">
        <v>12000</v>
      </c>
      <c r="AK21" s="152"/>
      <c r="AL21" s="153">
        <v>4000</v>
      </c>
      <c r="AM21" s="155"/>
      <c r="AN21" s="153">
        <v>8000</v>
      </c>
      <c r="AO21" s="155">
        <v>35000</v>
      </c>
      <c r="AW21" s="736"/>
      <c r="AX21" s="727"/>
      <c r="AY21" s="727"/>
      <c r="AZ21" s="735"/>
      <c r="BA21" s="736"/>
      <c r="BB21" s="727"/>
      <c r="BC21" s="727"/>
      <c r="BD21" s="735"/>
      <c r="BE21" s="736"/>
      <c r="BF21" s="727"/>
      <c r="BG21" s="727"/>
      <c r="BH21" s="735"/>
      <c r="BI21" s="736"/>
    </row>
    <row r="22" spans="1:61" ht="13.5" customHeight="1">
      <c r="A22" s="1">
        <v>21</v>
      </c>
      <c r="B22" s="11"/>
      <c r="C22" s="967" t="s">
        <v>465</v>
      </c>
      <c r="D22" s="730"/>
      <c r="E22" s="730"/>
      <c r="F22" s="731"/>
      <c r="G22" s="12"/>
      <c r="H22" s="971">
        <v>370000</v>
      </c>
      <c r="I22" s="730"/>
      <c r="J22" s="730"/>
      <c r="K22" s="731"/>
      <c r="L22" s="982">
        <f>(N7+Q7+T7+W7+Z7+AC7+N22+Q22+T22+W22+Z22+AC22)/12/H22</f>
        <v>0.97318153153153153</v>
      </c>
      <c r="M22" s="731"/>
      <c r="N22" s="968">
        <v>379758</v>
      </c>
      <c r="O22" s="730"/>
      <c r="P22" s="731"/>
      <c r="Q22" s="968">
        <v>336938</v>
      </c>
      <c r="R22" s="730"/>
      <c r="S22" s="731"/>
      <c r="T22" s="968">
        <v>276737</v>
      </c>
      <c r="U22" s="730"/>
      <c r="V22" s="731"/>
      <c r="W22" s="968">
        <v>352868</v>
      </c>
      <c r="X22" s="730"/>
      <c r="Y22" s="731"/>
      <c r="Z22" s="968">
        <v>381369</v>
      </c>
      <c r="AA22" s="730"/>
      <c r="AB22" s="731"/>
      <c r="AC22" s="968">
        <f>320000</f>
        <v>320000</v>
      </c>
      <c r="AD22" s="730"/>
      <c r="AE22" s="731"/>
      <c r="AG22" s="1" t="s">
        <v>324</v>
      </c>
      <c r="AH22" s="149" t="s">
        <v>345</v>
      </c>
      <c r="AI22" s="150">
        <v>0.02</v>
      </c>
      <c r="AJ22" s="151">
        <v>12000</v>
      </c>
      <c r="AK22" s="152"/>
      <c r="AL22" s="153">
        <v>4000</v>
      </c>
      <c r="AM22" s="155"/>
      <c r="AN22" s="153">
        <v>8000</v>
      </c>
      <c r="AO22" s="155">
        <v>45000</v>
      </c>
      <c r="AW22" s="736"/>
      <c r="AX22" s="727"/>
      <c r="AY22" s="727"/>
      <c r="AZ22" s="735"/>
      <c r="BA22" s="736"/>
      <c r="BB22" s="727"/>
      <c r="BC22" s="727"/>
      <c r="BD22" s="735"/>
      <c r="BE22" s="736"/>
      <c r="BF22" s="727"/>
      <c r="BG22" s="727"/>
      <c r="BH22" s="735"/>
      <c r="BI22" s="736"/>
    </row>
    <row r="23" spans="1:61" ht="13.5" customHeight="1">
      <c r="A23" s="1">
        <v>22</v>
      </c>
      <c r="B23" s="11"/>
      <c r="C23" s="967" t="s">
        <v>466</v>
      </c>
      <c r="D23" s="730"/>
      <c r="E23" s="730"/>
      <c r="F23" s="731"/>
      <c r="G23" s="12"/>
      <c r="H23" s="973">
        <f>SUM(H24:J34)</f>
        <v>355200</v>
      </c>
      <c r="I23" s="730"/>
      <c r="J23" s="730"/>
      <c r="K23" s="731"/>
      <c r="L23" s="983">
        <f>(N8+Q8+T8+W8+Z8+AC8+N23+Q23+T23+W23+Z23+AC23)/12/H23</f>
        <v>1.0346387012012013</v>
      </c>
      <c r="M23" s="731"/>
      <c r="N23" s="969">
        <f>SUM(N24:O35)</f>
        <v>455763</v>
      </c>
      <c r="O23" s="730"/>
      <c r="P23" s="731"/>
      <c r="Q23" s="969">
        <f>SUM(Q24:R35)</f>
        <v>499613</v>
      </c>
      <c r="R23" s="730"/>
      <c r="S23" s="731"/>
      <c r="T23" s="969">
        <f>SUM(T24:U35)</f>
        <v>385654</v>
      </c>
      <c r="U23" s="730"/>
      <c r="V23" s="731"/>
      <c r="W23" s="969">
        <f>SUM(W24:X35)</f>
        <v>345183</v>
      </c>
      <c r="X23" s="730"/>
      <c r="Y23" s="731"/>
      <c r="Z23" s="969">
        <f>SUM(Z24:AA35)</f>
        <v>324163</v>
      </c>
      <c r="AA23" s="730"/>
      <c r="AB23" s="731"/>
      <c r="AC23" s="969">
        <f>SUM(AC24:AD35)</f>
        <v>454043</v>
      </c>
      <c r="AD23" s="730"/>
      <c r="AE23" s="731"/>
      <c r="AG23" s="1" t="s">
        <v>324</v>
      </c>
      <c r="AH23" s="149" t="s">
        <v>346</v>
      </c>
      <c r="AI23" s="150">
        <v>0.01</v>
      </c>
      <c r="AJ23" s="151">
        <v>6000</v>
      </c>
      <c r="AK23" s="152"/>
      <c r="AL23" s="153">
        <v>2000</v>
      </c>
      <c r="AM23" s="155"/>
      <c r="AN23" s="153">
        <v>4000</v>
      </c>
      <c r="AO23" s="155">
        <v>6000</v>
      </c>
      <c r="AW23" s="740"/>
      <c r="AX23" s="741"/>
      <c r="AY23" s="741"/>
      <c r="AZ23" s="742"/>
      <c r="BA23" s="740"/>
      <c r="BB23" s="741"/>
      <c r="BC23" s="741"/>
      <c r="BD23" s="742"/>
      <c r="BE23" s="740"/>
      <c r="BF23" s="741"/>
      <c r="BG23" s="741"/>
      <c r="BH23" s="742"/>
      <c r="BI23" s="740"/>
    </row>
    <row r="24" spans="1:61" ht="13.5" customHeight="1">
      <c r="A24" s="1">
        <v>23</v>
      </c>
      <c r="B24" s="11"/>
      <c r="C24" s="963" t="s">
        <v>354</v>
      </c>
      <c r="D24" s="730"/>
      <c r="E24" s="730"/>
      <c r="F24" s="731"/>
      <c r="G24" s="2"/>
      <c r="H24" s="964">
        <f t="shared" ref="H24:H35" si="9">$H$22*K24</f>
        <v>203500.00000000003</v>
      </c>
      <c r="I24" s="730"/>
      <c r="J24" s="731"/>
      <c r="K24" s="207">
        <v>0.55000000000000004</v>
      </c>
      <c r="L24" s="981"/>
      <c r="M24" s="731"/>
      <c r="N24" s="962">
        <v>185000</v>
      </c>
      <c r="O24" s="731"/>
      <c r="P24" s="206">
        <f t="shared" ref="P24:P34" si="10">N24/H24</f>
        <v>0.90909090909090895</v>
      </c>
      <c r="Q24" s="962">
        <v>185000</v>
      </c>
      <c r="R24" s="731"/>
      <c r="S24" s="206">
        <f t="shared" ref="S24:S34" si="11">Q24/H24</f>
        <v>0.90909090909090895</v>
      </c>
      <c r="T24" s="962">
        <v>185000</v>
      </c>
      <c r="U24" s="731"/>
      <c r="V24" s="206">
        <f t="shared" ref="V24:V34" si="12">T24/H24</f>
        <v>0.90909090909090895</v>
      </c>
      <c r="W24" s="962">
        <v>185000</v>
      </c>
      <c r="X24" s="731"/>
      <c r="Y24" s="206">
        <f t="shared" ref="Y24:Y34" si="13">W24/H24</f>
        <v>0.90909090909090895</v>
      </c>
      <c r="Z24" s="962">
        <v>185000</v>
      </c>
      <c r="AA24" s="731"/>
      <c r="AB24" s="206">
        <f t="shared" ref="AB24:AB34" si="14">Z24/H24</f>
        <v>0.90909090909090895</v>
      </c>
      <c r="AC24" s="962">
        <v>185000</v>
      </c>
      <c r="AD24" s="731"/>
      <c r="AE24" s="206">
        <f t="shared" ref="AE24:AE34" si="15">AC24/H24</f>
        <v>0.90909090909090895</v>
      </c>
      <c r="AG24" s="1" t="s">
        <v>324</v>
      </c>
      <c r="AH24" s="149" t="s">
        <v>347</v>
      </c>
      <c r="AI24" s="150">
        <v>0.03</v>
      </c>
      <c r="AJ24" s="151">
        <v>18000</v>
      </c>
      <c r="AK24" s="152"/>
      <c r="AL24" s="156"/>
      <c r="AM24" s="155"/>
      <c r="AN24" s="153"/>
      <c r="AO24" s="155">
        <v>25000</v>
      </c>
      <c r="AW24" s="768"/>
      <c r="AX24" s="738"/>
      <c r="AY24" s="738"/>
      <c r="AZ24" s="739"/>
      <c r="BA24" s="768"/>
      <c r="BB24" s="738"/>
      <c r="BC24" s="738"/>
      <c r="BD24" s="739"/>
      <c r="BE24" s="758"/>
      <c r="BF24" s="738"/>
      <c r="BG24" s="738"/>
      <c r="BH24" s="739"/>
      <c r="BI24" s="984"/>
    </row>
    <row r="25" spans="1:61" ht="13.5" customHeight="1">
      <c r="A25" s="1">
        <v>24</v>
      </c>
      <c r="B25" s="11"/>
      <c r="C25" s="963" t="s">
        <v>323</v>
      </c>
      <c r="D25" s="730"/>
      <c r="E25" s="730"/>
      <c r="F25" s="731"/>
      <c r="G25" s="12"/>
      <c r="H25" s="964">
        <f t="shared" si="9"/>
        <v>18500</v>
      </c>
      <c r="I25" s="730"/>
      <c r="J25" s="731"/>
      <c r="K25" s="207">
        <v>0.05</v>
      </c>
      <c r="L25" s="972"/>
      <c r="M25" s="731"/>
      <c r="N25" s="962">
        <v>25130</v>
      </c>
      <c r="O25" s="731"/>
      <c r="P25" s="206">
        <f t="shared" si="10"/>
        <v>1.3583783783783783</v>
      </c>
      <c r="Q25" s="962">
        <v>12980</v>
      </c>
      <c r="R25" s="731"/>
      <c r="S25" s="206">
        <f t="shared" si="11"/>
        <v>0.70162162162162167</v>
      </c>
      <c r="T25" s="962">
        <v>27321</v>
      </c>
      <c r="U25" s="731"/>
      <c r="V25" s="206">
        <f t="shared" si="12"/>
        <v>1.4768108108108109</v>
      </c>
      <c r="W25" s="962">
        <v>31220</v>
      </c>
      <c r="X25" s="731"/>
      <c r="Y25" s="206">
        <f t="shared" si="13"/>
        <v>1.6875675675675677</v>
      </c>
      <c r="Z25" s="962">
        <v>26470</v>
      </c>
      <c r="AA25" s="731"/>
      <c r="AB25" s="206">
        <f t="shared" si="14"/>
        <v>1.4308108108108109</v>
      </c>
      <c r="AC25" s="962">
        <v>12720</v>
      </c>
      <c r="AD25" s="731"/>
      <c r="AE25" s="206">
        <f t="shared" si="15"/>
        <v>0.68756756756756754</v>
      </c>
      <c r="AG25" s="1" t="s">
        <v>320</v>
      </c>
      <c r="AH25" s="149" t="s">
        <v>348</v>
      </c>
      <c r="AI25" s="150">
        <v>0.03</v>
      </c>
      <c r="AJ25" s="151">
        <v>18000</v>
      </c>
      <c r="AK25" s="152"/>
      <c r="AL25" s="153"/>
      <c r="AM25" s="155">
        <v>140000</v>
      </c>
      <c r="AN25" s="153"/>
      <c r="AO25" s="155">
        <v>185000</v>
      </c>
      <c r="AW25" s="736"/>
      <c r="AX25" s="727"/>
      <c r="AY25" s="727"/>
      <c r="AZ25" s="735"/>
      <c r="BA25" s="736"/>
      <c r="BB25" s="727"/>
      <c r="BC25" s="727"/>
      <c r="BD25" s="735"/>
      <c r="BE25" s="736"/>
      <c r="BF25" s="727"/>
      <c r="BG25" s="727"/>
      <c r="BH25" s="735"/>
      <c r="BI25" s="979"/>
    </row>
    <row r="26" spans="1:61" ht="13.5" customHeight="1">
      <c r="A26" s="1">
        <v>25</v>
      </c>
      <c r="B26" s="11"/>
      <c r="C26" s="963" t="s">
        <v>326</v>
      </c>
      <c r="D26" s="730"/>
      <c r="E26" s="730"/>
      <c r="F26" s="731"/>
      <c r="G26" s="12"/>
      <c r="H26" s="964">
        <f t="shared" si="9"/>
        <v>7400</v>
      </c>
      <c r="I26" s="730"/>
      <c r="J26" s="731"/>
      <c r="K26" s="207">
        <v>0.02</v>
      </c>
      <c r="L26" s="972"/>
      <c r="M26" s="731"/>
      <c r="N26" s="962">
        <v>10100</v>
      </c>
      <c r="O26" s="731"/>
      <c r="P26" s="206">
        <f t="shared" si="10"/>
        <v>1.3648648648648649</v>
      </c>
      <c r="Q26" s="962">
        <v>1850</v>
      </c>
      <c r="R26" s="731"/>
      <c r="S26" s="206">
        <f t="shared" si="11"/>
        <v>0.25</v>
      </c>
      <c r="T26" s="962">
        <v>1200</v>
      </c>
      <c r="U26" s="731"/>
      <c r="V26" s="206">
        <f t="shared" si="12"/>
        <v>0.16216216216216217</v>
      </c>
      <c r="W26" s="962">
        <v>13690</v>
      </c>
      <c r="X26" s="731"/>
      <c r="Y26" s="206">
        <f t="shared" si="13"/>
        <v>1.85</v>
      </c>
      <c r="Z26" s="962">
        <v>3370</v>
      </c>
      <c r="AA26" s="731"/>
      <c r="AB26" s="206">
        <f t="shared" si="14"/>
        <v>0.45540540540540542</v>
      </c>
      <c r="AC26" s="962">
        <v>20200</v>
      </c>
      <c r="AD26" s="731"/>
      <c r="AE26" s="206">
        <f t="shared" si="15"/>
        <v>2.7297297297297298</v>
      </c>
      <c r="AH26" s="157" t="s">
        <v>349</v>
      </c>
      <c r="AI26" s="158">
        <v>1.0300000000000002</v>
      </c>
      <c r="AJ26" s="159">
        <v>618000</v>
      </c>
      <c r="AK26" s="160">
        <v>550000</v>
      </c>
      <c r="AL26" s="161"/>
      <c r="AM26" s="162">
        <v>120000</v>
      </c>
      <c r="AN26" s="161"/>
      <c r="AO26" s="162">
        <v>330000</v>
      </c>
      <c r="AW26" s="736"/>
      <c r="AX26" s="727"/>
      <c r="AY26" s="727"/>
      <c r="AZ26" s="735"/>
      <c r="BA26" s="736"/>
      <c r="BB26" s="727"/>
      <c r="BC26" s="727"/>
      <c r="BD26" s="735"/>
      <c r="BE26" s="736"/>
      <c r="BF26" s="727"/>
      <c r="BG26" s="727"/>
      <c r="BH26" s="735"/>
      <c r="BI26" s="979"/>
    </row>
    <row r="27" spans="1:61" ht="13.5" customHeight="1">
      <c r="A27" s="1">
        <v>26</v>
      </c>
      <c r="B27" s="11"/>
      <c r="C27" s="963" t="s">
        <v>328</v>
      </c>
      <c r="D27" s="730"/>
      <c r="E27" s="730"/>
      <c r="F27" s="731"/>
      <c r="G27" s="12"/>
      <c r="H27" s="964">
        <f t="shared" si="9"/>
        <v>11100</v>
      </c>
      <c r="I27" s="730"/>
      <c r="J27" s="731"/>
      <c r="K27" s="207">
        <v>0.03</v>
      </c>
      <c r="L27" s="972"/>
      <c r="M27" s="731"/>
      <c r="N27" s="962">
        <v>1600</v>
      </c>
      <c r="O27" s="731"/>
      <c r="P27" s="206">
        <f t="shared" si="10"/>
        <v>0.14414414414414414</v>
      </c>
      <c r="Q27" s="962">
        <v>9420</v>
      </c>
      <c r="R27" s="731"/>
      <c r="S27" s="206">
        <f t="shared" si="11"/>
        <v>0.84864864864864864</v>
      </c>
      <c r="T27" s="962">
        <v>1200</v>
      </c>
      <c r="U27" s="731"/>
      <c r="V27" s="206">
        <f t="shared" si="12"/>
        <v>0.10810810810810811</v>
      </c>
      <c r="W27" s="962">
        <v>8610</v>
      </c>
      <c r="X27" s="731"/>
      <c r="Y27" s="206">
        <f t="shared" si="13"/>
        <v>0.77567567567567564</v>
      </c>
      <c r="Z27" s="962">
        <v>3800</v>
      </c>
      <c r="AA27" s="731"/>
      <c r="AB27" s="206">
        <f t="shared" si="14"/>
        <v>0.34234234234234234</v>
      </c>
      <c r="AC27" s="962">
        <v>4900</v>
      </c>
      <c r="AD27" s="731"/>
      <c r="AE27" s="206">
        <f t="shared" si="15"/>
        <v>0.44144144144144143</v>
      </c>
      <c r="AG27" s="44"/>
      <c r="AH27" s="44"/>
      <c r="AI27" s="44"/>
      <c r="AJ27" s="44"/>
      <c r="AL27" s="43"/>
      <c r="AM27" s="43"/>
      <c r="AN27" s="43"/>
      <c r="AW27" s="736"/>
      <c r="AX27" s="727"/>
      <c r="AY27" s="727"/>
      <c r="AZ27" s="735"/>
      <c r="BA27" s="736"/>
      <c r="BB27" s="727"/>
      <c r="BC27" s="727"/>
      <c r="BD27" s="735"/>
      <c r="BE27" s="736"/>
      <c r="BF27" s="727"/>
      <c r="BG27" s="727"/>
      <c r="BH27" s="735"/>
      <c r="BI27" s="979"/>
    </row>
    <row r="28" spans="1:61" ht="13.5" customHeight="1">
      <c r="A28" s="1">
        <v>27</v>
      </c>
      <c r="B28" s="11"/>
      <c r="C28" s="963" t="s">
        <v>330</v>
      </c>
      <c r="D28" s="730"/>
      <c r="E28" s="730"/>
      <c r="F28" s="731"/>
      <c r="G28" s="12"/>
      <c r="H28" s="964">
        <f t="shared" si="9"/>
        <v>22200</v>
      </c>
      <c r="I28" s="730"/>
      <c r="J28" s="731"/>
      <c r="K28" s="207">
        <v>0.06</v>
      </c>
      <c r="L28" s="972"/>
      <c r="M28" s="731"/>
      <c r="N28" s="962">
        <v>1600</v>
      </c>
      <c r="O28" s="731"/>
      <c r="P28" s="206">
        <f t="shared" si="10"/>
        <v>7.2072072072072071E-2</v>
      </c>
      <c r="Q28" s="962">
        <v>9130</v>
      </c>
      <c r="R28" s="731"/>
      <c r="S28" s="206">
        <f t="shared" si="11"/>
        <v>0.41126126126126128</v>
      </c>
      <c r="T28" s="962">
        <v>68450</v>
      </c>
      <c r="U28" s="731"/>
      <c r="V28" s="206">
        <f t="shared" si="12"/>
        <v>3.0833333333333335</v>
      </c>
      <c r="W28" s="962">
        <v>26000</v>
      </c>
      <c r="X28" s="731"/>
      <c r="Y28" s="206">
        <f t="shared" si="13"/>
        <v>1.1711711711711712</v>
      </c>
      <c r="Z28" s="962">
        <v>21000</v>
      </c>
      <c r="AA28" s="731"/>
      <c r="AB28" s="206">
        <f t="shared" si="14"/>
        <v>0.94594594594594594</v>
      </c>
      <c r="AC28" s="962">
        <v>56000</v>
      </c>
      <c r="AD28" s="731"/>
      <c r="AE28" s="206">
        <f t="shared" si="15"/>
        <v>2.5225225225225225</v>
      </c>
      <c r="AG28" s="44"/>
      <c r="AH28" s="44"/>
      <c r="AI28" s="44"/>
      <c r="AJ28" s="44"/>
      <c r="AL28" s="43"/>
      <c r="AM28" s="43"/>
      <c r="AN28" s="43"/>
      <c r="AW28" s="736"/>
      <c r="AX28" s="727"/>
      <c r="AY28" s="727"/>
      <c r="AZ28" s="735"/>
      <c r="BA28" s="736"/>
      <c r="BB28" s="727"/>
      <c r="BC28" s="727"/>
      <c r="BD28" s="735"/>
      <c r="BE28" s="736"/>
      <c r="BF28" s="727"/>
      <c r="BG28" s="727"/>
      <c r="BH28" s="735"/>
      <c r="BI28" s="979"/>
    </row>
    <row r="29" spans="1:61" ht="13.5" customHeight="1">
      <c r="A29" s="1">
        <v>28</v>
      </c>
      <c r="B29" s="11"/>
      <c r="C29" s="751" t="s">
        <v>332</v>
      </c>
      <c r="D29" s="730"/>
      <c r="E29" s="730"/>
      <c r="F29" s="731"/>
      <c r="G29" s="12"/>
      <c r="H29" s="964">
        <f t="shared" si="9"/>
        <v>11100</v>
      </c>
      <c r="I29" s="730"/>
      <c r="J29" s="731"/>
      <c r="K29" s="207">
        <v>0.03</v>
      </c>
      <c r="L29" s="972"/>
      <c r="M29" s="731"/>
      <c r="N29" s="962">
        <v>5500</v>
      </c>
      <c r="O29" s="731"/>
      <c r="P29" s="206">
        <f t="shared" si="10"/>
        <v>0.49549549549549549</v>
      </c>
      <c r="Q29" s="962">
        <v>73000</v>
      </c>
      <c r="R29" s="731"/>
      <c r="S29" s="206">
        <f t="shared" si="11"/>
        <v>6.5765765765765769</v>
      </c>
      <c r="T29" s="962">
        <v>12500</v>
      </c>
      <c r="U29" s="731"/>
      <c r="V29" s="206">
        <f t="shared" si="12"/>
        <v>1.1261261261261262</v>
      </c>
      <c r="W29" s="962">
        <v>22700</v>
      </c>
      <c r="X29" s="731"/>
      <c r="Y29" s="206">
        <f t="shared" si="13"/>
        <v>2.045045045045045</v>
      </c>
      <c r="Z29" s="962">
        <v>0</v>
      </c>
      <c r="AA29" s="731"/>
      <c r="AB29" s="206">
        <f t="shared" si="14"/>
        <v>0</v>
      </c>
      <c r="AC29" s="962">
        <v>63000</v>
      </c>
      <c r="AD29" s="731"/>
      <c r="AE29" s="206">
        <f t="shared" si="15"/>
        <v>5.6756756756756754</v>
      </c>
      <c r="AG29" s="44"/>
      <c r="AH29" s="44"/>
      <c r="AI29" s="44"/>
      <c r="AJ29" s="44"/>
      <c r="AL29" s="43"/>
      <c r="AM29" s="43"/>
      <c r="AN29" s="43"/>
      <c r="AW29" s="736"/>
      <c r="AX29" s="727"/>
      <c r="AY29" s="727"/>
      <c r="AZ29" s="735"/>
      <c r="BA29" s="736"/>
      <c r="BB29" s="727"/>
      <c r="BC29" s="727"/>
      <c r="BD29" s="735"/>
      <c r="BE29" s="736"/>
      <c r="BF29" s="727"/>
      <c r="BG29" s="727"/>
      <c r="BH29" s="735"/>
      <c r="BI29" s="979"/>
    </row>
    <row r="30" spans="1:61" ht="13.5" customHeight="1">
      <c r="A30" s="1">
        <v>29</v>
      </c>
      <c r="B30" s="11"/>
      <c r="C30" s="751" t="s">
        <v>334</v>
      </c>
      <c r="D30" s="730"/>
      <c r="E30" s="730"/>
      <c r="F30" s="731"/>
      <c r="G30" s="2"/>
      <c r="H30" s="964">
        <f t="shared" si="9"/>
        <v>14800</v>
      </c>
      <c r="I30" s="730"/>
      <c r="J30" s="731"/>
      <c r="K30" s="207">
        <v>0.04</v>
      </c>
      <c r="L30" s="972"/>
      <c r="M30" s="731"/>
      <c r="N30" s="962">
        <v>5000</v>
      </c>
      <c r="O30" s="731"/>
      <c r="P30" s="206">
        <f t="shared" si="10"/>
        <v>0.33783783783783783</v>
      </c>
      <c r="Q30" s="962">
        <v>106400</v>
      </c>
      <c r="R30" s="731"/>
      <c r="S30" s="206">
        <f t="shared" si="11"/>
        <v>7.1891891891891895</v>
      </c>
      <c r="T30" s="962">
        <v>13620</v>
      </c>
      <c r="U30" s="731"/>
      <c r="V30" s="206">
        <f t="shared" si="12"/>
        <v>0.92027027027027031</v>
      </c>
      <c r="W30" s="962">
        <v>750</v>
      </c>
      <c r="X30" s="731"/>
      <c r="Y30" s="206">
        <f t="shared" si="13"/>
        <v>5.0675675675675678E-2</v>
      </c>
      <c r="Z30" s="962">
        <v>8800</v>
      </c>
      <c r="AA30" s="731"/>
      <c r="AB30" s="206">
        <f t="shared" si="14"/>
        <v>0.59459459459459463</v>
      </c>
      <c r="AC30" s="962">
        <v>6300</v>
      </c>
      <c r="AD30" s="731"/>
      <c r="AE30" s="206">
        <f t="shared" si="15"/>
        <v>0.42567567567567566</v>
      </c>
      <c r="AG30" s="44"/>
      <c r="AH30" s="44"/>
      <c r="AI30" s="44"/>
      <c r="AJ30" s="44"/>
      <c r="AK30" s="44"/>
      <c r="AL30" s="43"/>
      <c r="AM30" s="43"/>
      <c r="AN30" s="43"/>
      <c r="AW30" s="736"/>
      <c r="AX30" s="727"/>
      <c r="AY30" s="727"/>
      <c r="AZ30" s="735"/>
      <c r="BA30" s="736"/>
      <c r="BB30" s="727"/>
      <c r="BC30" s="727"/>
      <c r="BD30" s="735"/>
      <c r="BE30" s="736"/>
      <c r="BF30" s="727"/>
      <c r="BG30" s="727"/>
      <c r="BH30" s="735"/>
      <c r="BI30" s="979"/>
    </row>
    <row r="31" spans="1:61" ht="13.5" customHeight="1">
      <c r="A31" s="1">
        <v>30</v>
      </c>
      <c r="B31" s="11"/>
      <c r="C31" s="751" t="s">
        <v>336</v>
      </c>
      <c r="D31" s="730"/>
      <c r="E31" s="730"/>
      <c r="F31" s="731"/>
      <c r="G31" s="2"/>
      <c r="H31" s="964">
        <f t="shared" si="9"/>
        <v>11100</v>
      </c>
      <c r="I31" s="730"/>
      <c r="J31" s="731"/>
      <c r="K31" s="207">
        <v>0.03</v>
      </c>
      <c r="L31" s="972"/>
      <c r="M31" s="731"/>
      <c r="N31" s="962">
        <v>10000</v>
      </c>
      <c r="O31" s="731"/>
      <c r="P31" s="206">
        <f t="shared" si="10"/>
        <v>0.90090090090090091</v>
      </c>
      <c r="Q31" s="962">
        <v>50000</v>
      </c>
      <c r="R31" s="731"/>
      <c r="S31" s="206">
        <f t="shared" si="11"/>
        <v>4.5045045045045047</v>
      </c>
      <c r="T31" s="962">
        <v>24530</v>
      </c>
      <c r="U31" s="731"/>
      <c r="V31" s="206">
        <f t="shared" si="12"/>
        <v>2.2099099099099098</v>
      </c>
      <c r="W31" s="962">
        <v>880</v>
      </c>
      <c r="X31" s="731"/>
      <c r="Y31" s="206">
        <f t="shared" si="13"/>
        <v>7.9279279279279274E-2</v>
      </c>
      <c r="Z31" s="962">
        <v>23890</v>
      </c>
      <c r="AA31" s="731"/>
      <c r="AB31" s="206">
        <f t="shared" si="14"/>
        <v>2.1522522522522523</v>
      </c>
      <c r="AC31" s="962">
        <v>54090</v>
      </c>
      <c r="AD31" s="731"/>
      <c r="AE31" s="206">
        <f t="shared" si="15"/>
        <v>4.8729729729729732</v>
      </c>
      <c r="AG31" s="44"/>
      <c r="AH31" s="44"/>
      <c r="AI31" s="44"/>
      <c r="AJ31" s="44"/>
      <c r="AL31" s="43"/>
      <c r="AM31" s="43"/>
      <c r="AN31" s="43"/>
      <c r="AW31" s="736"/>
      <c r="AX31" s="727"/>
      <c r="AY31" s="727"/>
      <c r="AZ31" s="735"/>
      <c r="BA31" s="736"/>
      <c r="BB31" s="727"/>
      <c r="BC31" s="727"/>
      <c r="BD31" s="735"/>
      <c r="BE31" s="736"/>
      <c r="BF31" s="727"/>
      <c r="BG31" s="727"/>
      <c r="BH31" s="735"/>
      <c r="BI31" s="979"/>
    </row>
    <row r="32" spans="1:61" ht="13.5" customHeight="1">
      <c r="A32" s="1">
        <v>31</v>
      </c>
      <c r="B32" s="11"/>
      <c r="C32" s="751" t="s">
        <v>338</v>
      </c>
      <c r="D32" s="730"/>
      <c r="E32" s="730"/>
      <c r="F32" s="731"/>
      <c r="G32" s="2"/>
      <c r="H32" s="964">
        <f t="shared" si="9"/>
        <v>3700</v>
      </c>
      <c r="I32" s="730"/>
      <c r="J32" s="731"/>
      <c r="K32" s="207">
        <v>0.01</v>
      </c>
      <c r="L32" s="972"/>
      <c r="M32" s="731"/>
      <c r="N32" s="962">
        <v>0</v>
      </c>
      <c r="O32" s="731"/>
      <c r="P32" s="206">
        <f t="shared" si="10"/>
        <v>0</v>
      </c>
      <c r="Q32" s="962">
        <v>0</v>
      </c>
      <c r="R32" s="731"/>
      <c r="S32" s="206">
        <f t="shared" si="11"/>
        <v>0</v>
      </c>
      <c r="T32" s="962">
        <v>0</v>
      </c>
      <c r="U32" s="731"/>
      <c r="V32" s="206">
        <f t="shared" si="12"/>
        <v>0</v>
      </c>
      <c r="W32" s="962">
        <v>4500</v>
      </c>
      <c r="X32" s="731"/>
      <c r="Y32" s="206">
        <f t="shared" si="13"/>
        <v>1.2162162162162162</v>
      </c>
      <c r="Z32" s="962">
        <v>0</v>
      </c>
      <c r="AA32" s="731"/>
      <c r="AB32" s="206">
        <f t="shared" si="14"/>
        <v>0</v>
      </c>
      <c r="AC32" s="962">
        <v>0</v>
      </c>
      <c r="AD32" s="731"/>
      <c r="AE32" s="206">
        <f t="shared" si="15"/>
        <v>0</v>
      </c>
      <c r="AG32" s="44"/>
      <c r="AH32" s="44"/>
      <c r="AI32" s="44"/>
      <c r="AJ32" s="44"/>
      <c r="AL32" s="43"/>
      <c r="AM32" s="43"/>
      <c r="AN32" s="43"/>
      <c r="AW32" s="740"/>
      <c r="AX32" s="741"/>
      <c r="AY32" s="741"/>
      <c r="AZ32" s="742"/>
      <c r="BA32" s="740"/>
      <c r="BB32" s="741"/>
      <c r="BC32" s="741"/>
      <c r="BD32" s="742"/>
      <c r="BE32" s="740"/>
      <c r="BF32" s="741"/>
      <c r="BG32" s="741"/>
      <c r="BH32" s="742"/>
      <c r="BI32" s="980"/>
    </row>
    <row r="33" spans="1:40" ht="13.5" customHeight="1">
      <c r="A33" s="1">
        <v>32</v>
      </c>
      <c r="B33" s="11"/>
      <c r="C33" s="751" t="s">
        <v>461</v>
      </c>
      <c r="D33" s="730"/>
      <c r="E33" s="730"/>
      <c r="F33" s="731"/>
      <c r="G33" s="2"/>
      <c r="H33" s="964">
        <f t="shared" si="9"/>
        <v>22200</v>
      </c>
      <c r="I33" s="730"/>
      <c r="J33" s="731"/>
      <c r="K33" s="207">
        <v>0.06</v>
      </c>
      <c r="L33" s="972"/>
      <c r="M33" s="731"/>
      <c r="N33" s="962">
        <v>21833</v>
      </c>
      <c r="O33" s="731"/>
      <c r="P33" s="206">
        <f t="shared" si="10"/>
        <v>0.98346846846846847</v>
      </c>
      <c r="Q33" s="962">
        <v>21833</v>
      </c>
      <c r="R33" s="731"/>
      <c r="S33" s="206">
        <f t="shared" si="11"/>
        <v>0.98346846846846847</v>
      </c>
      <c r="T33" s="962">
        <v>21833</v>
      </c>
      <c r="U33" s="731"/>
      <c r="V33" s="206">
        <f t="shared" si="12"/>
        <v>0.98346846846846847</v>
      </c>
      <c r="W33" s="962">
        <v>21833</v>
      </c>
      <c r="X33" s="731"/>
      <c r="Y33" s="206">
        <f t="shared" si="13"/>
        <v>0.98346846846846847</v>
      </c>
      <c r="Z33" s="962">
        <v>21833</v>
      </c>
      <c r="AA33" s="731"/>
      <c r="AB33" s="206">
        <f t="shared" si="14"/>
        <v>0.98346846846846847</v>
      </c>
      <c r="AC33" s="962">
        <v>21833</v>
      </c>
      <c r="AD33" s="731"/>
      <c r="AE33" s="206">
        <f t="shared" si="15"/>
        <v>0.98346846846846847</v>
      </c>
      <c r="AG33" s="44"/>
      <c r="AH33" s="44"/>
      <c r="AI33" s="44"/>
      <c r="AJ33" s="44"/>
      <c r="AK33" s="44"/>
      <c r="AL33" s="43"/>
      <c r="AM33" s="43"/>
      <c r="AN33" s="43"/>
    </row>
    <row r="34" spans="1:40" ht="13.5" customHeight="1">
      <c r="A34" s="1">
        <v>33</v>
      </c>
      <c r="B34" s="13"/>
      <c r="C34" s="751" t="s">
        <v>341</v>
      </c>
      <c r="D34" s="730"/>
      <c r="E34" s="730"/>
      <c r="F34" s="731"/>
      <c r="G34" s="2"/>
      <c r="H34" s="964">
        <f t="shared" si="9"/>
        <v>29600</v>
      </c>
      <c r="I34" s="730"/>
      <c r="J34" s="731"/>
      <c r="K34" s="207">
        <v>0.08</v>
      </c>
      <c r="L34" s="972"/>
      <c r="M34" s="731"/>
      <c r="N34" s="962">
        <v>30000</v>
      </c>
      <c r="O34" s="731"/>
      <c r="P34" s="206">
        <f t="shared" si="10"/>
        <v>1.0135135135135136</v>
      </c>
      <c r="Q34" s="962">
        <v>30000</v>
      </c>
      <c r="R34" s="731"/>
      <c r="S34" s="206">
        <f t="shared" si="11"/>
        <v>1.0135135135135136</v>
      </c>
      <c r="T34" s="962">
        <v>30000</v>
      </c>
      <c r="U34" s="731"/>
      <c r="V34" s="206">
        <f t="shared" si="12"/>
        <v>1.0135135135135136</v>
      </c>
      <c r="W34" s="962">
        <v>30000</v>
      </c>
      <c r="X34" s="731"/>
      <c r="Y34" s="206">
        <f t="shared" si="13"/>
        <v>1.0135135135135136</v>
      </c>
      <c r="Z34" s="962">
        <v>30000</v>
      </c>
      <c r="AA34" s="731"/>
      <c r="AB34" s="206">
        <f t="shared" si="14"/>
        <v>1.0135135135135136</v>
      </c>
      <c r="AC34" s="962">
        <v>30000</v>
      </c>
      <c r="AD34" s="731"/>
      <c r="AE34" s="206">
        <f t="shared" si="15"/>
        <v>1.0135135135135136</v>
      </c>
      <c r="AG34" s="44"/>
      <c r="AH34" s="44"/>
      <c r="AI34" s="44"/>
      <c r="AJ34" s="44"/>
      <c r="AK34" s="44"/>
      <c r="AL34" s="43"/>
      <c r="AM34" s="43"/>
      <c r="AN34" s="43"/>
    </row>
    <row r="35" spans="1:40" ht="13.5" customHeight="1">
      <c r="A35" s="1">
        <v>34</v>
      </c>
      <c r="B35" s="11"/>
      <c r="C35" s="751" t="s">
        <v>355</v>
      </c>
      <c r="D35" s="730"/>
      <c r="E35" s="730"/>
      <c r="F35" s="731"/>
      <c r="G35" s="2"/>
      <c r="H35" s="964">
        <f t="shared" si="9"/>
        <v>14800</v>
      </c>
      <c r="I35" s="730"/>
      <c r="J35" s="731"/>
      <c r="K35" s="207">
        <v>0.04</v>
      </c>
      <c r="L35" s="966"/>
      <c r="M35" s="731"/>
      <c r="N35" s="962">
        <v>160000</v>
      </c>
      <c r="O35" s="731"/>
      <c r="P35" s="206" t="s">
        <v>467</v>
      </c>
      <c r="Q35" s="962"/>
      <c r="R35" s="731"/>
      <c r="S35" s="206"/>
      <c r="T35" s="962"/>
      <c r="U35" s="731"/>
      <c r="V35" s="208"/>
      <c r="W35" s="962"/>
      <c r="X35" s="731"/>
      <c r="Y35" s="208"/>
      <c r="Z35" s="962"/>
      <c r="AA35" s="731"/>
      <c r="AB35" s="208"/>
      <c r="AC35" s="962"/>
      <c r="AD35" s="731"/>
      <c r="AE35" s="208"/>
      <c r="AG35" s="44"/>
      <c r="AH35" s="44"/>
      <c r="AI35" s="44"/>
      <c r="AJ35" s="44"/>
      <c r="AK35" s="44"/>
      <c r="AL35" s="43"/>
      <c r="AM35" s="43"/>
      <c r="AN35" s="43"/>
    </row>
    <row r="36" spans="1:40" ht="13.5" customHeight="1">
      <c r="A36" s="1">
        <v>35</v>
      </c>
      <c r="B36" s="11"/>
      <c r="AE36" s="163"/>
      <c r="AG36" s="44"/>
      <c r="AH36" s="44"/>
      <c r="AI36" s="44"/>
      <c r="AJ36" s="44"/>
      <c r="AK36" s="44"/>
      <c r="AL36" s="43"/>
      <c r="AM36" s="43"/>
      <c r="AN36" s="43"/>
    </row>
    <row r="37" spans="1:40" ht="13.5" customHeight="1">
      <c r="A37" s="1">
        <v>36</v>
      </c>
      <c r="B37" s="13"/>
      <c r="C37" s="729" t="s">
        <v>456</v>
      </c>
      <c r="D37" s="730"/>
      <c r="E37" s="730"/>
      <c r="F37" s="731"/>
      <c r="G37" s="2"/>
      <c r="H37" s="729">
        <v>1</v>
      </c>
      <c r="I37" s="730"/>
      <c r="J37" s="730"/>
      <c r="K37" s="731"/>
      <c r="L37" s="729">
        <v>2</v>
      </c>
      <c r="M37" s="730"/>
      <c r="N37" s="730"/>
      <c r="O37" s="731"/>
      <c r="P37" s="729">
        <v>3</v>
      </c>
      <c r="Q37" s="730"/>
      <c r="R37" s="730"/>
      <c r="S37" s="731"/>
      <c r="T37" s="729">
        <v>4</v>
      </c>
      <c r="U37" s="730"/>
      <c r="V37" s="730"/>
      <c r="W37" s="731"/>
      <c r="X37" s="729">
        <v>5</v>
      </c>
      <c r="Y37" s="730"/>
      <c r="Z37" s="730"/>
      <c r="AA37" s="731"/>
      <c r="AB37" s="729">
        <v>6</v>
      </c>
      <c r="AC37" s="730"/>
      <c r="AD37" s="730"/>
      <c r="AE37" s="731"/>
      <c r="AG37" s="44"/>
      <c r="AH37" s="44"/>
      <c r="AI37" s="44"/>
      <c r="AJ37" s="44"/>
      <c r="AK37" s="44"/>
      <c r="AL37" s="43"/>
      <c r="AM37" s="43"/>
      <c r="AN37" s="43"/>
    </row>
    <row r="38" spans="1:40" ht="13.5" customHeight="1">
      <c r="A38" s="1">
        <v>37</v>
      </c>
      <c r="B38" s="11"/>
      <c r="C38" s="963" t="s">
        <v>77</v>
      </c>
      <c r="D38" s="730"/>
      <c r="E38" s="730"/>
      <c r="F38" s="731"/>
      <c r="G38" s="12"/>
      <c r="H38" s="986"/>
      <c r="I38" s="730"/>
      <c r="J38" s="731"/>
      <c r="K38" s="210"/>
      <c r="L38" s="986"/>
      <c r="M38" s="730"/>
      <c r="N38" s="731"/>
      <c r="O38" s="211"/>
      <c r="P38" s="988"/>
      <c r="Q38" s="730"/>
      <c r="R38" s="731"/>
      <c r="S38" s="211"/>
      <c r="T38" s="988"/>
      <c r="U38" s="730"/>
      <c r="V38" s="731"/>
      <c r="W38" s="211"/>
      <c r="X38" s="988"/>
      <c r="Y38" s="730"/>
      <c r="Z38" s="731"/>
      <c r="AA38" s="211"/>
      <c r="AB38" s="988"/>
      <c r="AC38" s="730"/>
      <c r="AD38" s="731"/>
      <c r="AE38" s="211"/>
      <c r="AG38" s="44"/>
      <c r="AH38" s="44"/>
      <c r="AI38" s="44"/>
      <c r="AJ38" s="44"/>
      <c r="AK38" s="44"/>
      <c r="AL38" s="43"/>
      <c r="AM38" s="43"/>
      <c r="AN38" s="43"/>
    </row>
    <row r="39" spans="1:40" ht="13.5" customHeight="1">
      <c r="A39" s="1">
        <v>38</v>
      </c>
      <c r="B39" s="11"/>
      <c r="C39" s="963" t="s">
        <v>79</v>
      </c>
      <c r="D39" s="730"/>
      <c r="E39" s="730"/>
      <c r="F39" s="731"/>
      <c r="G39" s="12"/>
      <c r="H39" s="987"/>
      <c r="I39" s="730"/>
      <c r="J39" s="731"/>
      <c r="K39" s="210"/>
      <c r="L39" s="987"/>
      <c r="M39" s="730"/>
      <c r="N39" s="731"/>
      <c r="O39" s="211"/>
      <c r="P39" s="989"/>
      <c r="Q39" s="730"/>
      <c r="R39" s="731"/>
      <c r="S39" s="211"/>
      <c r="T39" s="989"/>
      <c r="U39" s="730"/>
      <c r="V39" s="731"/>
      <c r="W39" s="211"/>
      <c r="X39" s="989"/>
      <c r="Y39" s="730"/>
      <c r="Z39" s="731"/>
      <c r="AA39" s="211"/>
      <c r="AB39" s="989"/>
      <c r="AC39" s="730"/>
      <c r="AD39" s="731"/>
      <c r="AE39" s="211"/>
      <c r="AG39" s="44"/>
      <c r="AH39" s="44"/>
      <c r="AI39" s="44"/>
      <c r="AJ39" s="44"/>
      <c r="AL39" s="43"/>
      <c r="AM39" s="43"/>
      <c r="AN39" s="43"/>
    </row>
    <row r="40" spans="1:40" ht="13.5" customHeight="1">
      <c r="A40" s="1">
        <v>39</v>
      </c>
      <c r="B40" s="11"/>
      <c r="C40" s="963" t="s">
        <v>354</v>
      </c>
      <c r="D40" s="730"/>
      <c r="E40" s="730"/>
      <c r="F40" s="731"/>
      <c r="G40" s="2"/>
      <c r="H40" s="985"/>
      <c r="I40" s="730"/>
      <c r="J40" s="731"/>
      <c r="K40" s="212"/>
      <c r="L40" s="985"/>
      <c r="M40" s="730"/>
      <c r="N40" s="731"/>
      <c r="O40" s="212"/>
      <c r="P40" s="985"/>
      <c r="Q40" s="730"/>
      <c r="R40" s="731"/>
      <c r="S40" s="212"/>
      <c r="T40" s="985"/>
      <c r="U40" s="730"/>
      <c r="V40" s="731"/>
      <c r="W40" s="212"/>
      <c r="X40" s="985"/>
      <c r="Y40" s="730"/>
      <c r="Z40" s="731"/>
      <c r="AA40" s="212"/>
      <c r="AB40" s="985"/>
      <c r="AC40" s="730"/>
      <c r="AD40" s="731"/>
      <c r="AE40" s="212"/>
      <c r="AG40" s="45"/>
      <c r="AH40" s="45"/>
      <c r="AI40" s="45"/>
      <c r="AJ40" s="45"/>
      <c r="AL40" s="43"/>
      <c r="AM40" s="43"/>
      <c r="AN40" s="43"/>
    </row>
    <row r="41" spans="1:40" ht="13.5" customHeight="1">
      <c r="A41" s="1">
        <v>40</v>
      </c>
      <c r="B41" s="13"/>
      <c r="C41" s="963" t="s">
        <v>323</v>
      </c>
      <c r="D41" s="730"/>
      <c r="E41" s="730"/>
      <c r="F41" s="731"/>
      <c r="G41" s="12"/>
      <c r="H41" s="985"/>
      <c r="I41" s="730"/>
      <c r="J41" s="731"/>
      <c r="K41" s="212"/>
      <c r="L41" s="985"/>
      <c r="M41" s="730"/>
      <c r="N41" s="731"/>
      <c r="O41" s="212"/>
      <c r="P41" s="985"/>
      <c r="Q41" s="730"/>
      <c r="R41" s="731"/>
      <c r="S41" s="212"/>
      <c r="T41" s="985"/>
      <c r="U41" s="730"/>
      <c r="V41" s="731"/>
      <c r="W41" s="212"/>
      <c r="X41" s="985"/>
      <c r="Y41" s="730"/>
      <c r="Z41" s="731"/>
      <c r="AA41" s="212"/>
      <c r="AB41" s="985"/>
      <c r="AC41" s="730"/>
      <c r="AD41" s="731"/>
      <c r="AE41" s="212"/>
      <c r="AG41" s="45"/>
      <c r="AH41" s="19"/>
      <c r="AI41" s="43"/>
      <c r="AJ41" s="43"/>
      <c r="AK41" s="43"/>
      <c r="AL41" s="43"/>
      <c r="AM41" s="43"/>
      <c r="AN41" s="43"/>
    </row>
    <row r="42" spans="1:40" ht="13.5" customHeight="1">
      <c r="A42" s="1">
        <v>41</v>
      </c>
      <c r="B42" s="11"/>
      <c r="C42" s="963" t="s">
        <v>326</v>
      </c>
      <c r="D42" s="730"/>
      <c r="E42" s="730"/>
      <c r="F42" s="731"/>
      <c r="G42" s="12"/>
      <c r="H42" s="985"/>
      <c r="I42" s="730"/>
      <c r="J42" s="731"/>
      <c r="K42" s="212"/>
      <c r="L42" s="985"/>
      <c r="M42" s="730"/>
      <c r="N42" s="731"/>
      <c r="O42" s="212"/>
      <c r="P42" s="985"/>
      <c r="Q42" s="730"/>
      <c r="R42" s="731"/>
      <c r="S42" s="212"/>
      <c r="T42" s="985"/>
      <c r="U42" s="730"/>
      <c r="V42" s="731"/>
      <c r="W42" s="212"/>
      <c r="X42" s="985"/>
      <c r="Y42" s="730"/>
      <c r="Z42" s="731"/>
      <c r="AA42" s="212"/>
      <c r="AB42" s="985"/>
      <c r="AC42" s="730"/>
      <c r="AD42" s="731"/>
      <c r="AE42" s="212"/>
      <c r="AG42" s="45"/>
      <c r="AH42" s="19"/>
      <c r="AI42" s="43"/>
      <c r="AJ42" s="43"/>
      <c r="AK42" s="43"/>
    </row>
    <row r="43" spans="1:40" ht="13.5" customHeight="1">
      <c r="A43" s="1">
        <v>42</v>
      </c>
      <c r="B43" s="11"/>
      <c r="C43" s="963" t="s">
        <v>328</v>
      </c>
      <c r="D43" s="730"/>
      <c r="E43" s="730"/>
      <c r="F43" s="731"/>
      <c r="G43" s="12"/>
      <c r="H43" s="985"/>
      <c r="I43" s="730"/>
      <c r="J43" s="731"/>
      <c r="K43" s="212"/>
      <c r="L43" s="985"/>
      <c r="M43" s="730"/>
      <c r="N43" s="731"/>
      <c r="O43" s="212"/>
      <c r="P43" s="985"/>
      <c r="Q43" s="730"/>
      <c r="R43" s="731"/>
      <c r="S43" s="212"/>
      <c r="T43" s="985"/>
      <c r="U43" s="730"/>
      <c r="V43" s="731"/>
      <c r="W43" s="212"/>
      <c r="X43" s="985"/>
      <c r="Y43" s="730"/>
      <c r="Z43" s="731"/>
      <c r="AA43" s="212"/>
      <c r="AB43" s="985"/>
      <c r="AC43" s="730"/>
      <c r="AD43" s="731"/>
      <c r="AE43" s="212"/>
    </row>
    <row r="44" spans="1:40" ht="13.5" customHeight="1">
      <c r="A44" s="1">
        <v>43</v>
      </c>
      <c r="B44" s="11"/>
      <c r="C44" s="963" t="s">
        <v>330</v>
      </c>
      <c r="D44" s="730"/>
      <c r="E44" s="730"/>
      <c r="F44" s="731"/>
      <c r="G44" s="12"/>
      <c r="H44" s="985"/>
      <c r="I44" s="730"/>
      <c r="J44" s="731"/>
      <c r="K44" s="212"/>
      <c r="L44" s="985"/>
      <c r="M44" s="730"/>
      <c r="N44" s="731"/>
      <c r="O44" s="212"/>
      <c r="P44" s="985"/>
      <c r="Q44" s="730"/>
      <c r="R44" s="731"/>
      <c r="S44" s="212"/>
      <c r="T44" s="985"/>
      <c r="U44" s="730"/>
      <c r="V44" s="731"/>
      <c r="W44" s="212"/>
      <c r="X44" s="985"/>
      <c r="Y44" s="730"/>
      <c r="Z44" s="731"/>
      <c r="AA44" s="212"/>
      <c r="AB44" s="985"/>
      <c r="AC44" s="730"/>
      <c r="AD44" s="731"/>
      <c r="AE44" s="212"/>
    </row>
    <row r="45" spans="1:40" ht="13.5" customHeight="1">
      <c r="A45" s="1">
        <v>44</v>
      </c>
      <c r="B45" s="26"/>
      <c r="C45" s="751" t="s">
        <v>332</v>
      </c>
      <c r="D45" s="730"/>
      <c r="E45" s="730"/>
      <c r="F45" s="731"/>
      <c r="G45" s="12"/>
      <c r="H45" s="985"/>
      <c r="I45" s="730"/>
      <c r="J45" s="731"/>
      <c r="K45" s="212"/>
      <c r="L45" s="985"/>
      <c r="M45" s="730"/>
      <c r="N45" s="731"/>
      <c r="O45" s="212"/>
      <c r="P45" s="985"/>
      <c r="Q45" s="730"/>
      <c r="R45" s="731"/>
      <c r="S45" s="212"/>
      <c r="T45" s="985"/>
      <c r="U45" s="730"/>
      <c r="V45" s="731"/>
      <c r="W45" s="212"/>
      <c r="X45" s="985"/>
      <c r="Y45" s="730"/>
      <c r="Z45" s="731"/>
      <c r="AA45" s="212"/>
      <c r="AB45" s="985"/>
      <c r="AC45" s="730"/>
      <c r="AD45" s="731"/>
      <c r="AE45" s="212"/>
    </row>
    <row r="46" spans="1:40" ht="13.5" customHeight="1">
      <c r="A46" s="1">
        <v>45</v>
      </c>
      <c r="B46" s="27"/>
      <c r="C46" s="751" t="s">
        <v>334</v>
      </c>
      <c r="D46" s="730"/>
      <c r="E46" s="730"/>
      <c r="F46" s="731"/>
      <c r="G46" s="2"/>
      <c r="H46" s="985"/>
      <c r="I46" s="730"/>
      <c r="J46" s="731"/>
      <c r="K46" s="212"/>
      <c r="L46" s="985"/>
      <c r="M46" s="730"/>
      <c r="N46" s="731"/>
      <c r="O46" s="212"/>
      <c r="P46" s="985"/>
      <c r="Q46" s="730"/>
      <c r="R46" s="731"/>
      <c r="S46" s="212"/>
      <c r="T46" s="985"/>
      <c r="U46" s="730"/>
      <c r="V46" s="731"/>
      <c r="W46" s="212"/>
      <c r="X46" s="985"/>
      <c r="Y46" s="730"/>
      <c r="Z46" s="731"/>
      <c r="AA46" s="212"/>
      <c r="AB46" s="985"/>
      <c r="AC46" s="730"/>
      <c r="AD46" s="731"/>
      <c r="AE46" s="212"/>
    </row>
    <row r="47" spans="1:40" ht="13.5" customHeight="1">
      <c r="A47" s="1">
        <v>46</v>
      </c>
      <c r="B47" s="11"/>
      <c r="C47" s="751" t="s">
        <v>336</v>
      </c>
      <c r="D47" s="730"/>
      <c r="E47" s="730"/>
      <c r="F47" s="731"/>
      <c r="G47" s="2"/>
      <c r="H47" s="985"/>
      <c r="I47" s="730"/>
      <c r="J47" s="731"/>
      <c r="K47" s="212"/>
      <c r="L47" s="985"/>
      <c r="M47" s="730"/>
      <c r="N47" s="731"/>
      <c r="O47" s="212"/>
      <c r="P47" s="985"/>
      <c r="Q47" s="730"/>
      <c r="R47" s="731"/>
      <c r="S47" s="212"/>
      <c r="T47" s="985"/>
      <c r="U47" s="730"/>
      <c r="V47" s="731"/>
      <c r="W47" s="212"/>
      <c r="X47" s="985"/>
      <c r="Y47" s="730"/>
      <c r="Z47" s="731"/>
      <c r="AA47" s="212"/>
      <c r="AB47" s="985"/>
      <c r="AC47" s="730"/>
      <c r="AD47" s="731"/>
      <c r="AE47" s="212"/>
    </row>
    <row r="48" spans="1:40" ht="13.5" customHeight="1">
      <c r="A48" s="1">
        <v>47</v>
      </c>
      <c r="B48" s="11"/>
      <c r="C48" s="751" t="s">
        <v>338</v>
      </c>
      <c r="D48" s="730"/>
      <c r="E48" s="730"/>
      <c r="F48" s="731"/>
      <c r="G48" s="2"/>
      <c r="H48" s="985"/>
      <c r="I48" s="730"/>
      <c r="J48" s="731"/>
      <c r="K48" s="212"/>
      <c r="L48" s="985"/>
      <c r="M48" s="730"/>
      <c r="N48" s="731"/>
      <c r="O48" s="212"/>
      <c r="P48" s="985"/>
      <c r="Q48" s="730"/>
      <c r="R48" s="731"/>
      <c r="S48" s="212"/>
      <c r="T48" s="985"/>
      <c r="U48" s="730"/>
      <c r="V48" s="731"/>
      <c r="W48" s="212"/>
      <c r="X48" s="985"/>
      <c r="Y48" s="730"/>
      <c r="Z48" s="731"/>
      <c r="AA48" s="212"/>
      <c r="AB48" s="985"/>
      <c r="AC48" s="730"/>
      <c r="AD48" s="731"/>
      <c r="AE48" s="212"/>
    </row>
    <row r="49" spans="1:31" ht="13.5" customHeight="1">
      <c r="A49" s="1">
        <v>48</v>
      </c>
      <c r="B49" s="11"/>
      <c r="C49" s="751" t="s">
        <v>461</v>
      </c>
      <c r="D49" s="730"/>
      <c r="E49" s="730"/>
      <c r="F49" s="731"/>
      <c r="G49" s="2"/>
      <c r="H49" s="985"/>
      <c r="I49" s="730"/>
      <c r="J49" s="731"/>
      <c r="K49" s="212"/>
      <c r="L49" s="985"/>
      <c r="M49" s="730"/>
      <c r="N49" s="731"/>
      <c r="O49" s="212"/>
      <c r="P49" s="985"/>
      <c r="Q49" s="730"/>
      <c r="R49" s="731"/>
      <c r="S49" s="212"/>
      <c r="T49" s="985"/>
      <c r="U49" s="730"/>
      <c r="V49" s="731"/>
      <c r="W49" s="212"/>
      <c r="X49" s="985"/>
      <c r="Y49" s="730"/>
      <c r="Z49" s="731"/>
      <c r="AA49" s="212"/>
      <c r="AB49" s="985"/>
      <c r="AC49" s="730"/>
      <c r="AD49" s="731"/>
      <c r="AE49" s="212"/>
    </row>
    <row r="50" spans="1:31" ht="13.5" customHeight="1">
      <c r="A50" s="1">
        <v>49</v>
      </c>
      <c r="B50" s="11"/>
      <c r="C50" s="751" t="s">
        <v>341</v>
      </c>
      <c r="D50" s="730"/>
      <c r="E50" s="730"/>
      <c r="F50" s="731"/>
      <c r="G50" s="2"/>
      <c r="H50" s="985"/>
      <c r="I50" s="730"/>
      <c r="J50" s="731"/>
      <c r="K50" s="212"/>
      <c r="L50" s="985"/>
      <c r="M50" s="730"/>
      <c r="N50" s="731"/>
      <c r="O50" s="212"/>
      <c r="P50" s="985"/>
      <c r="Q50" s="730"/>
      <c r="R50" s="731"/>
      <c r="S50" s="212"/>
      <c r="T50" s="985"/>
      <c r="U50" s="730"/>
      <c r="V50" s="731"/>
      <c r="W50" s="212"/>
      <c r="X50" s="985"/>
      <c r="Y50" s="730"/>
      <c r="Z50" s="731"/>
      <c r="AA50" s="212"/>
      <c r="AB50" s="985"/>
      <c r="AC50" s="730"/>
      <c r="AD50" s="731"/>
      <c r="AE50" s="212"/>
    </row>
    <row r="51" spans="1:31" ht="13.5" customHeight="1">
      <c r="A51" s="1">
        <v>50</v>
      </c>
      <c r="B51" s="11"/>
      <c r="C51" s="751" t="s">
        <v>355</v>
      </c>
      <c r="D51" s="730"/>
      <c r="E51" s="730"/>
      <c r="F51" s="731"/>
      <c r="G51" s="2"/>
      <c r="H51" s="985"/>
      <c r="I51" s="730"/>
      <c r="J51" s="731"/>
      <c r="K51" s="212"/>
      <c r="L51" s="985"/>
      <c r="M51" s="730"/>
      <c r="N51" s="731"/>
      <c r="O51" s="212"/>
      <c r="P51" s="985"/>
      <c r="Q51" s="730"/>
      <c r="R51" s="731"/>
      <c r="S51" s="212"/>
      <c r="T51" s="985"/>
      <c r="U51" s="730"/>
      <c r="V51" s="731"/>
      <c r="W51" s="212"/>
      <c r="X51" s="985"/>
      <c r="Y51" s="730"/>
      <c r="Z51" s="731"/>
      <c r="AA51" s="212"/>
      <c r="AB51" s="985"/>
      <c r="AC51" s="730"/>
      <c r="AD51" s="731"/>
      <c r="AE51" s="212"/>
    </row>
    <row r="52" spans="1:31" ht="13.5" customHeight="1">
      <c r="A52" s="1">
        <v>51</v>
      </c>
      <c r="B52" s="13"/>
      <c r="C52" s="729" t="s">
        <v>468</v>
      </c>
      <c r="D52" s="730"/>
      <c r="E52" s="730"/>
      <c r="F52" s="731"/>
      <c r="G52" s="12"/>
      <c r="H52" s="729">
        <v>7</v>
      </c>
      <c r="I52" s="730"/>
      <c r="J52" s="730"/>
      <c r="K52" s="731"/>
      <c r="L52" s="729">
        <v>8</v>
      </c>
      <c r="M52" s="730"/>
      <c r="N52" s="730"/>
      <c r="O52" s="731"/>
      <c r="P52" s="729">
        <v>9</v>
      </c>
      <c r="Q52" s="730"/>
      <c r="R52" s="730"/>
      <c r="S52" s="731"/>
      <c r="T52" s="729">
        <v>10</v>
      </c>
      <c r="U52" s="730"/>
      <c r="V52" s="730"/>
      <c r="W52" s="731"/>
      <c r="X52" s="729">
        <v>11</v>
      </c>
      <c r="Y52" s="730"/>
      <c r="Z52" s="730"/>
      <c r="AA52" s="731"/>
      <c r="AB52" s="729">
        <v>12</v>
      </c>
      <c r="AC52" s="730"/>
      <c r="AD52" s="730"/>
      <c r="AE52" s="731"/>
    </row>
    <row r="53" spans="1:31" ht="13.5" customHeight="1">
      <c r="A53" s="1">
        <v>52</v>
      </c>
      <c r="B53" s="11"/>
      <c r="C53" s="963" t="s">
        <v>77</v>
      </c>
      <c r="D53" s="730"/>
      <c r="E53" s="730"/>
      <c r="F53" s="731"/>
      <c r="G53" s="12"/>
      <c r="H53" s="986"/>
      <c r="I53" s="730"/>
      <c r="J53" s="731"/>
      <c r="K53" s="210"/>
      <c r="L53" s="986"/>
      <c r="M53" s="730"/>
      <c r="N53" s="731"/>
      <c r="O53" s="210"/>
      <c r="P53" s="986"/>
      <c r="Q53" s="730"/>
      <c r="R53" s="731"/>
      <c r="S53" s="210"/>
      <c r="T53" s="986"/>
      <c r="U53" s="730"/>
      <c r="V53" s="731"/>
      <c r="W53" s="210"/>
      <c r="X53" s="986"/>
      <c r="Y53" s="730"/>
      <c r="Z53" s="731"/>
      <c r="AA53" s="210"/>
      <c r="AB53" s="986"/>
      <c r="AC53" s="730"/>
      <c r="AD53" s="731"/>
      <c r="AE53" s="210"/>
    </row>
    <row r="54" spans="1:31" ht="13.5" customHeight="1">
      <c r="A54" s="1">
        <v>53</v>
      </c>
      <c r="B54" s="11"/>
      <c r="C54" s="963" t="s">
        <v>79</v>
      </c>
      <c r="D54" s="730"/>
      <c r="E54" s="730"/>
      <c r="F54" s="731"/>
      <c r="G54" s="12"/>
      <c r="H54" s="987"/>
      <c r="I54" s="730"/>
      <c r="J54" s="731"/>
      <c r="K54" s="210"/>
      <c r="L54" s="987"/>
      <c r="M54" s="730"/>
      <c r="N54" s="731"/>
      <c r="O54" s="210"/>
      <c r="P54" s="987"/>
      <c r="Q54" s="730"/>
      <c r="R54" s="731"/>
      <c r="S54" s="210"/>
      <c r="T54" s="987"/>
      <c r="U54" s="730"/>
      <c r="V54" s="731"/>
      <c r="W54" s="210"/>
      <c r="X54" s="987"/>
      <c r="Y54" s="730"/>
      <c r="Z54" s="731"/>
      <c r="AA54" s="210"/>
      <c r="AB54" s="987"/>
      <c r="AC54" s="730"/>
      <c r="AD54" s="731"/>
      <c r="AE54" s="210"/>
    </row>
    <row r="55" spans="1:31" ht="13.5" customHeight="1">
      <c r="A55" s="1">
        <v>54</v>
      </c>
      <c r="B55" s="11"/>
      <c r="C55" s="964">
        <f t="shared" ref="C55:C66" si="16">$H$22*F55</f>
        <v>203500.00000000003</v>
      </c>
      <c r="D55" s="730"/>
      <c r="E55" s="731"/>
      <c r="F55" s="207">
        <v>0.55000000000000004</v>
      </c>
      <c r="G55" s="2"/>
      <c r="H55" s="985"/>
      <c r="I55" s="730"/>
      <c r="J55" s="731"/>
      <c r="K55" s="212"/>
      <c r="L55" s="985"/>
      <c r="M55" s="730"/>
      <c r="N55" s="731"/>
      <c r="O55" s="212"/>
      <c r="P55" s="985"/>
      <c r="Q55" s="730"/>
      <c r="R55" s="731"/>
      <c r="S55" s="212"/>
      <c r="T55" s="985"/>
      <c r="U55" s="730"/>
      <c r="V55" s="731"/>
      <c r="W55" s="212"/>
      <c r="X55" s="985"/>
      <c r="Y55" s="730"/>
      <c r="Z55" s="731"/>
      <c r="AA55" s="212"/>
      <c r="AB55" s="985"/>
      <c r="AC55" s="730"/>
      <c r="AD55" s="731"/>
      <c r="AE55" s="212"/>
    </row>
    <row r="56" spans="1:31" ht="13.5" customHeight="1">
      <c r="A56" s="1">
        <v>55</v>
      </c>
      <c r="B56" s="13"/>
      <c r="C56" s="964">
        <f t="shared" si="16"/>
        <v>18500</v>
      </c>
      <c r="D56" s="730"/>
      <c r="E56" s="731"/>
      <c r="F56" s="207">
        <v>0.05</v>
      </c>
      <c r="G56" s="12"/>
      <c r="H56" s="985"/>
      <c r="I56" s="730"/>
      <c r="J56" s="731"/>
      <c r="K56" s="212"/>
      <c r="L56" s="985"/>
      <c r="M56" s="730"/>
      <c r="N56" s="731"/>
      <c r="O56" s="212"/>
      <c r="P56" s="985"/>
      <c r="Q56" s="730"/>
      <c r="R56" s="731"/>
      <c r="S56" s="212"/>
      <c r="T56" s="985"/>
      <c r="U56" s="730"/>
      <c r="V56" s="731"/>
      <c r="W56" s="212"/>
      <c r="X56" s="985"/>
      <c r="Y56" s="730"/>
      <c r="Z56" s="731"/>
      <c r="AA56" s="212"/>
      <c r="AB56" s="985"/>
      <c r="AC56" s="730"/>
      <c r="AD56" s="731"/>
      <c r="AE56" s="212"/>
    </row>
    <row r="57" spans="1:31" ht="13.5" customHeight="1">
      <c r="A57" s="1">
        <v>56</v>
      </c>
      <c r="B57" s="11"/>
      <c r="C57" s="964">
        <f t="shared" si="16"/>
        <v>7400</v>
      </c>
      <c r="D57" s="730"/>
      <c r="E57" s="731"/>
      <c r="F57" s="207">
        <v>0.02</v>
      </c>
      <c r="G57" s="12"/>
      <c r="H57" s="985"/>
      <c r="I57" s="730"/>
      <c r="J57" s="731"/>
      <c r="K57" s="212"/>
      <c r="L57" s="985"/>
      <c r="M57" s="730"/>
      <c r="N57" s="731"/>
      <c r="O57" s="212"/>
      <c r="P57" s="985"/>
      <c r="Q57" s="730"/>
      <c r="R57" s="731"/>
      <c r="S57" s="212"/>
      <c r="T57" s="985"/>
      <c r="U57" s="730"/>
      <c r="V57" s="731"/>
      <c r="W57" s="212"/>
      <c r="X57" s="985"/>
      <c r="Y57" s="730"/>
      <c r="Z57" s="731"/>
      <c r="AA57" s="212"/>
      <c r="AB57" s="985"/>
      <c r="AC57" s="730"/>
      <c r="AD57" s="731"/>
      <c r="AE57" s="212"/>
    </row>
    <row r="58" spans="1:31" ht="13.5" customHeight="1">
      <c r="A58" s="1">
        <v>57</v>
      </c>
      <c r="B58" s="11"/>
      <c r="C58" s="964">
        <f t="shared" si="16"/>
        <v>11100</v>
      </c>
      <c r="D58" s="730"/>
      <c r="E58" s="731"/>
      <c r="F58" s="207">
        <v>0.03</v>
      </c>
      <c r="G58" s="12"/>
      <c r="H58" s="985"/>
      <c r="I58" s="730"/>
      <c r="J58" s="731"/>
      <c r="K58" s="212"/>
      <c r="L58" s="985"/>
      <c r="M58" s="730"/>
      <c r="N58" s="731"/>
      <c r="O58" s="212"/>
      <c r="P58" s="985"/>
      <c r="Q58" s="730"/>
      <c r="R58" s="731"/>
      <c r="S58" s="212"/>
      <c r="T58" s="985"/>
      <c r="U58" s="730"/>
      <c r="V58" s="731"/>
      <c r="W58" s="212"/>
      <c r="X58" s="985"/>
      <c r="Y58" s="730"/>
      <c r="Z58" s="731"/>
      <c r="AA58" s="212"/>
      <c r="AB58" s="985"/>
      <c r="AC58" s="730"/>
      <c r="AD58" s="731"/>
      <c r="AE58" s="212"/>
    </row>
    <row r="59" spans="1:31" ht="13.5" customHeight="1">
      <c r="A59" s="1">
        <v>58</v>
      </c>
      <c r="B59" s="11"/>
      <c r="C59" s="964">
        <f t="shared" si="16"/>
        <v>22200</v>
      </c>
      <c r="D59" s="730"/>
      <c r="E59" s="731"/>
      <c r="F59" s="207">
        <v>0.06</v>
      </c>
      <c r="G59" s="12"/>
      <c r="H59" s="985"/>
      <c r="I59" s="730"/>
      <c r="J59" s="731"/>
      <c r="K59" s="212"/>
      <c r="L59" s="985"/>
      <c r="M59" s="730"/>
      <c r="N59" s="731"/>
      <c r="O59" s="212"/>
      <c r="P59" s="985"/>
      <c r="Q59" s="730"/>
      <c r="R59" s="731"/>
      <c r="S59" s="212"/>
      <c r="T59" s="985"/>
      <c r="U59" s="730"/>
      <c r="V59" s="731"/>
      <c r="W59" s="212"/>
      <c r="X59" s="985"/>
      <c r="Y59" s="730"/>
      <c r="Z59" s="731"/>
      <c r="AA59" s="212"/>
      <c r="AB59" s="985"/>
      <c r="AC59" s="730"/>
      <c r="AD59" s="731"/>
      <c r="AE59" s="212"/>
    </row>
    <row r="60" spans="1:31" ht="13.5" customHeight="1">
      <c r="A60" s="1">
        <v>59</v>
      </c>
      <c r="B60" s="13"/>
      <c r="C60" s="964">
        <f t="shared" si="16"/>
        <v>11100</v>
      </c>
      <c r="D60" s="730"/>
      <c r="E60" s="731"/>
      <c r="F60" s="207">
        <v>0.03</v>
      </c>
      <c r="G60" s="12"/>
      <c r="H60" s="985"/>
      <c r="I60" s="730"/>
      <c r="J60" s="731"/>
      <c r="K60" s="212"/>
      <c r="L60" s="985"/>
      <c r="M60" s="730"/>
      <c r="N60" s="731"/>
      <c r="O60" s="212"/>
      <c r="P60" s="985"/>
      <c r="Q60" s="730"/>
      <c r="R60" s="731"/>
      <c r="S60" s="212"/>
      <c r="T60" s="985"/>
      <c r="U60" s="730"/>
      <c r="V60" s="731"/>
      <c r="W60" s="212"/>
      <c r="X60" s="985"/>
      <c r="Y60" s="730"/>
      <c r="Z60" s="731"/>
      <c r="AA60" s="212"/>
      <c r="AB60" s="985"/>
      <c r="AC60" s="730"/>
      <c r="AD60" s="731"/>
      <c r="AE60" s="212"/>
    </row>
    <row r="61" spans="1:31" ht="13.5" customHeight="1">
      <c r="A61" s="1">
        <v>60</v>
      </c>
      <c r="B61" s="11"/>
      <c r="C61" s="964">
        <f t="shared" si="16"/>
        <v>14800</v>
      </c>
      <c r="D61" s="730"/>
      <c r="E61" s="731"/>
      <c r="F61" s="207">
        <v>0.04</v>
      </c>
      <c r="G61" s="2"/>
      <c r="H61" s="985"/>
      <c r="I61" s="730"/>
      <c r="J61" s="731"/>
      <c r="K61" s="212"/>
      <c r="L61" s="985"/>
      <c r="M61" s="730"/>
      <c r="N61" s="731"/>
      <c r="O61" s="212"/>
      <c r="P61" s="985"/>
      <c r="Q61" s="730"/>
      <c r="R61" s="731"/>
      <c r="S61" s="212"/>
      <c r="T61" s="985"/>
      <c r="U61" s="730"/>
      <c r="V61" s="731"/>
      <c r="W61" s="212"/>
      <c r="X61" s="985"/>
      <c r="Y61" s="730"/>
      <c r="Z61" s="731"/>
      <c r="AA61" s="212"/>
      <c r="AB61" s="985"/>
      <c r="AC61" s="730"/>
      <c r="AD61" s="731"/>
      <c r="AE61" s="212"/>
    </row>
    <row r="62" spans="1:31" ht="13.5" customHeight="1">
      <c r="A62" s="1">
        <v>61</v>
      </c>
      <c r="B62" s="11"/>
      <c r="C62" s="964">
        <f t="shared" si="16"/>
        <v>11100</v>
      </c>
      <c r="D62" s="730"/>
      <c r="E62" s="731"/>
      <c r="F62" s="207">
        <v>0.03</v>
      </c>
      <c r="G62" s="2"/>
      <c r="H62" s="985"/>
      <c r="I62" s="730"/>
      <c r="J62" s="731"/>
      <c r="K62" s="212"/>
      <c r="L62" s="985"/>
      <c r="M62" s="730"/>
      <c r="N62" s="731"/>
      <c r="O62" s="212"/>
      <c r="P62" s="985"/>
      <c r="Q62" s="730"/>
      <c r="R62" s="731"/>
      <c r="S62" s="212"/>
      <c r="T62" s="985"/>
      <c r="U62" s="730"/>
      <c r="V62" s="731"/>
      <c r="W62" s="212"/>
      <c r="X62" s="985"/>
      <c r="Y62" s="730"/>
      <c r="Z62" s="731"/>
      <c r="AA62" s="212"/>
      <c r="AB62" s="985"/>
      <c r="AC62" s="730"/>
      <c r="AD62" s="731"/>
      <c r="AE62" s="212"/>
    </row>
    <row r="63" spans="1:31" ht="13.5" customHeight="1">
      <c r="A63" s="1">
        <v>62</v>
      </c>
      <c r="B63" s="11"/>
      <c r="C63" s="964">
        <f t="shared" si="16"/>
        <v>3700</v>
      </c>
      <c r="D63" s="730"/>
      <c r="E63" s="731"/>
      <c r="F63" s="207">
        <v>0.01</v>
      </c>
      <c r="G63" s="2"/>
      <c r="H63" s="985"/>
      <c r="I63" s="730"/>
      <c r="J63" s="731"/>
      <c r="K63" s="212"/>
      <c r="L63" s="985"/>
      <c r="M63" s="730"/>
      <c r="N63" s="731"/>
      <c r="O63" s="212"/>
      <c r="P63" s="985"/>
      <c r="Q63" s="730"/>
      <c r="R63" s="731"/>
      <c r="S63" s="212"/>
      <c r="T63" s="985"/>
      <c r="U63" s="730"/>
      <c r="V63" s="731"/>
      <c r="W63" s="212"/>
      <c r="X63" s="985"/>
      <c r="Y63" s="730"/>
      <c r="Z63" s="731"/>
      <c r="AA63" s="212"/>
      <c r="AB63" s="985"/>
      <c r="AC63" s="730"/>
      <c r="AD63" s="731"/>
      <c r="AE63" s="212"/>
    </row>
    <row r="64" spans="1:31" ht="13.5" customHeight="1">
      <c r="A64" s="1">
        <v>63</v>
      </c>
      <c r="B64" s="11"/>
      <c r="C64" s="964">
        <f t="shared" si="16"/>
        <v>22200</v>
      </c>
      <c r="D64" s="730"/>
      <c r="E64" s="731"/>
      <c r="F64" s="207">
        <v>0.06</v>
      </c>
      <c r="G64" s="2"/>
      <c r="H64" s="985"/>
      <c r="I64" s="730"/>
      <c r="J64" s="731"/>
      <c r="K64" s="212"/>
      <c r="L64" s="985"/>
      <c r="M64" s="730"/>
      <c r="N64" s="731"/>
      <c r="O64" s="212"/>
      <c r="P64" s="985"/>
      <c r="Q64" s="730"/>
      <c r="R64" s="731"/>
      <c r="S64" s="212"/>
      <c r="T64" s="985"/>
      <c r="U64" s="730"/>
      <c r="V64" s="731"/>
      <c r="W64" s="212"/>
      <c r="X64" s="985"/>
      <c r="Y64" s="730"/>
      <c r="Z64" s="731"/>
      <c r="AA64" s="212"/>
      <c r="AB64" s="985"/>
      <c r="AC64" s="730"/>
      <c r="AD64" s="731"/>
      <c r="AE64" s="212"/>
    </row>
    <row r="65" spans="1:31" ht="13.5" customHeight="1">
      <c r="A65" s="1">
        <v>64</v>
      </c>
      <c r="B65" s="11"/>
      <c r="C65" s="964">
        <f t="shared" si="16"/>
        <v>29600</v>
      </c>
      <c r="D65" s="730"/>
      <c r="E65" s="731"/>
      <c r="F65" s="207">
        <v>0.08</v>
      </c>
      <c r="G65" s="2"/>
      <c r="H65" s="985"/>
      <c r="I65" s="730"/>
      <c r="J65" s="731"/>
      <c r="K65" s="212"/>
      <c r="L65" s="985"/>
      <c r="M65" s="730"/>
      <c r="N65" s="731"/>
      <c r="O65" s="212"/>
      <c r="P65" s="985"/>
      <c r="Q65" s="730"/>
      <c r="R65" s="731"/>
      <c r="S65" s="212"/>
      <c r="T65" s="985"/>
      <c r="U65" s="730"/>
      <c r="V65" s="731"/>
      <c r="W65" s="212"/>
      <c r="X65" s="985"/>
      <c r="Y65" s="730"/>
      <c r="Z65" s="731"/>
      <c r="AA65" s="212"/>
      <c r="AB65" s="985"/>
      <c r="AC65" s="730"/>
      <c r="AD65" s="731"/>
      <c r="AE65" s="212"/>
    </row>
    <row r="66" spans="1:31" ht="13.5" customHeight="1">
      <c r="A66" s="1">
        <v>65</v>
      </c>
      <c r="B66" s="11"/>
      <c r="C66" s="964">
        <f t="shared" si="16"/>
        <v>14800</v>
      </c>
      <c r="D66" s="730"/>
      <c r="E66" s="731"/>
      <c r="F66" s="207">
        <v>0.04</v>
      </c>
      <c r="G66" s="2"/>
      <c r="H66" s="985"/>
      <c r="I66" s="730"/>
      <c r="J66" s="731"/>
      <c r="K66" s="212"/>
      <c r="L66" s="985"/>
      <c r="M66" s="730"/>
      <c r="N66" s="731"/>
      <c r="O66" s="212"/>
      <c r="P66" s="985"/>
      <c r="Q66" s="730"/>
      <c r="R66" s="731"/>
      <c r="S66" s="212"/>
      <c r="T66" s="985"/>
      <c r="U66" s="730"/>
      <c r="V66" s="731"/>
      <c r="W66" s="212"/>
      <c r="X66" s="985"/>
      <c r="Y66" s="730"/>
      <c r="Z66" s="731"/>
      <c r="AA66" s="212"/>
      <c r="AB66" s="985"/>
      <c r="AC66" s="730"/>
      <c r="AD66" s="731"/>
      <c r="AE66" s="212"/>
    </row>
    <row r="67" spans="1:31" ht="13.5" hidden="1" customHeight="1">
      <c r="A67" s="1">
        <v>66</v>
      </c>
      <c r="B67" s="11"/>
      <c r="C67" s="30"/>
      <c r="D67" s="164"/>
      <c r="E67" s="30"/>
      <c r="F67" s="164"/>
      <c r="G67" s="12"/>
      <c r="H67" s="30"/>
      <c r="I67" s="30"/>
      <c r="J67" s="164"/>
      <c r="K67" s="30"/>
      <c r="L67" s="164"/>
      <c r="M67" s="12"/>
      <c r="N67" s="30"/>
      <c r="O67" s="30"/>
      <c r="P67" s="164"/>
      <c r="Q67" s="30"/>
      <c r="R67" s="164"/>
      <c r="S67" s="12"/>
      <c r="T67" s="30"/>
      <c r="U67" s="30"/>
      <c r="V67" s="164"/>
      <c r="W67" s="30"/>
      <c r="X67" s="164"/>
      <c r="Y67" s="30"/>
      <c r="Z67" s="164"/>
      <c r="AA67" s="30"/>
      <c r="AB67" s="164"/>
      <c r="AC67" s="12"/>
      <c r="AD67" s="30"/>
      <c r="AE67" s="31"/>
    </row>
    <row r="68" spans="1:31" ht="13.5" customHeight="1">
      <c r="A68" s="1">
        <v>67</v>
      </c>
      <c r="B68" s="33"/>
      <c r="C68" s="165" t="s">
        <v>469</v>
      </c>
      <c r="D68" s="166"/>
      <c r="E68" s="166"/>
      <c r="F68" s="166"/>
      <c r="G68" s="62"/>
      <c r="H68" s="166"/>
      <c r="I68" s="166"/>
      <c r="J68" s="166"/>
      <c r="K68" s="166"/>
      <c r="L68" s="166"/>
      <c r="M68" s="62"/>
      <c r="N68" s="166"/>
      <c r="O68" s="166"/>
      <c r="P68" s="166"/>
      <c r="Q68" s="166"/>
      <c r="R68" s="166"/>
      <c r="S68" s="62"/>
      <c r="T68" s="166"/>
      <c r="U68" s="166"/>
      <c r="V68" s="166"/>
      <c r="W68" s="166"/>
      <c r="X68" s="166"/>
      <c r="Y68" s="166"/>
      <c r="Z68" s="166"/>
      <c r="AA68" s="166"/>
      <c r="AB68" s="166"/>
      <c r="AC68" s="62"/>
      <c r="AD68" s="166"/>
      <c r="AE68" s="167"/>
    </row>
    <row r="69" spans="1:31"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31"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row>
    <row r="71" spans="1:31"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row>
    <row r="72" spans="1:31"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row>
    <row r="73" spans="1:31"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row>
    <row r="74" spans="1:31"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row>
    <row r="75" spans="1:31"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row>
    <row r="76" spans="1:31"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row>
    <row r="77" spans="1:31"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31"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row>
    <row r="79" spans="1:31"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row>
    <row r="80" spans="1:31"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row>
    <row r="81" spans="3:31"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row>
    <row r="82" spans="3:31"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row>
    <row r="83" spans="3:31"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row>
    <row r="84" spans="3:31"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31"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row>
    <row r="86" spans="3:31"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row>
    <row r="87" spans="3:31"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row>
    <row r="88" spans="3:31"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row>
    <row r="89" spans="3:31"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row>
    <row r="90" spans="3:31"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row>
    <row r="91" spans="3:31"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31"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row>
    <row r="93" spans="3:31" ht="12.75" customHeight="1">
      <c r="C93" s="2"/>
      <c r="D93" s="2"/>
      <c r="E93" s="2"/>
      <c r="F93" s="2"/>
      <c r="G93" s="2"/>
      <c r="H93" s="2"/>
      <c r="J93" s="2"/>
      <c r="K93" s="2"/>
      <c r="L93" s="2"/>
      <c r="M93" s="2"/>
      <c r="N93" s="2"/>
      <c r="O93" s="2"/>
      <c r="P93" s="2"/>
      <c r="Q93" s="2"/>
      <c r="R93" s="2"/>
      <c r="S93" s="2"/>
      <c r="T93" s="2"/>
      <c r="U93" s="2"/>
      <c r="V93" s="2"/>
      <c r="W93" s="2"/>
      <c r="X93" s="2"/>
      <c r="Y93" s="2"/>
      <c r="Z93" s="2"/>
      <c r="AA93" s="2"/>
      <c r="AB93" s="2"/>
      <c r="AC93" s="2"/>
      <c r="AD93" s="2"/>
      <c r="AE93" s="2"/>
    </row>
    <row r="94" spans="3:31"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row>
    <row r="95" spans="3:31"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row>
    <row r="96" spans="3:31"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row>
    <row r="97" spans="3:31"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row>
    <row r="98" spans="3:31"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31"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row>
    <row r="100" spans="3:31"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row>
    <row r="101" spans="3:31"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row>
    <row r="102" spans="3:31"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row>
    <row r="103" spans="3:31"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row>
    <row r="104" spans="3:31"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row>
    <row r="105" spans="3:31"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31"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row>
    <row r="107" spans="3:31"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row>
    <row r="108" spans="3:31"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row>
    <row r="109" spans="3:31"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row>
    <row r="110" spans="3:31"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row>
    <row r="111" spans="3:31"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row>
    <row r="112" spans="3:31"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row>
    <row r="113" spans="3:31"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row>
    <row r="114" spans="3:31"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row>
    <row r="115" spans="3:31"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31"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31"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31"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31"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31"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31"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31"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31"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31"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31"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31"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31"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31"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95">
    <mergeCell ref="AB44:AD44"/>
    <mergeCell ref="AB45:AD45"/>
    <mergeCell ref="AB46:AD46"/>
    <mergeCell ref="AB47:AD47"/>
    <mergeCell ref="AB48:AD48"/>
    <mergeCell ref="AB49:AD49"/>
    <mergeCell ref="AB50:AD50"/>
    <mergeCell ref="AB51:AD51"/>
    <mergeCell ref="X40:Z40"/>
    <mergeCell ref="AB40:AD40"/>
    <mergeCell ref="X41:Z41"/>
    <mergeCell ref="AB41:AD41"/>
    <mergeCell ref="X42:Z42"/>
    <mergeCell ref="AB42:AD42"/>
    <mergeCell ref="AB43:AD43"/>
    <mergeCell ref="X43:Z43"/>
    <mergeCell ref="X44:Z44"/>
    <mergeCell ref="X45:Z45"/>
    <mergeCell ref="X46:Z46"/>
    <mergeCell ref="X47:Z47"/>
    <mergeCell ref="X48:Z48"/>
    <mergeCell ref="X49:Z49"/>
    <mergeCell ref="X50:Z50"/>
    <mergeCell ref="X51:Z51"/>
    <mergeCell ref="X38:Z38"/>
    <mergeCell ref="AB38:AD38"/>
    <mergeCell ref="L39:N39"/>
    <mergeCell ref="P39:R39"/>
    <mergeCell ref="X39:Z39"/>
    <mergeCell ref="AB39:AD39"/>
    <mergeCell ref="C37:F37"/>
    <mergeCell ref="H37:K37"/>
    <mergeCell ref="L37:O37"/>
    <mergeCell ref="P37:S37"/>
    <mergeCell ref="T37:W37"/>
    <mergeCell ref="C38:F38"/>
    <mergeCell ref="C39:F39"/>
    <mergeCell ref="T39:V39"/>
    <mergeCell ref="H38:J38"/>
    <mergeCell ref="H39:J39"/>
    <mergeCell ref="L38:N38"/>
    <mergeCell ref="P38:R38"/>
    <mergeCell ref="T38:V38"/>
    <mergeCell ref="AB63:AD63"/>
    <mergeCell ref="AB64:AD64"/>
    <mergeCell ref="AB65:AD65"/>
    <mergeCell ref="AB66:AD66"/>
    <mergeCell ref="AB55:AD55"/>
    <mergeCell ref="AB56:AD56"/>
    <mergeCell ref="AB57:AD57"/>
    <mergeCell ref="AB58:AD58"/>
    <mergeCell ref="AB59:AD59"/>
    <mergeCell ref="AB60:AD60"/>
    <mergeCell ref="AB61:AD61"/>
    <mergeCell ref="X63:Z63"/>
    <mergeCell ref="X64:Z64"/>
    <mergeCell ref="X65:Z65"/>
    <mergeCell ref="X66:Z66"/>
    <mergeCell ref="X54:Z54"/>
    <mergeCell ref="X55:Z55"/>
    <mergeCell ref="X56:Z56"/>
    <mergeCell ref="X57:Z57"/>
    <mergeCell ref="X58:Z58"/>
    <mergeCell ref="X59:Z59"/>
    <mergeCell ref="X60:Z60"/>
    <mergeCell ref="X52:AA52"/>
    <mergeCell ref="AB52:AE52"/>
    <mergeCell ref="X53:Z53"/>
    <mergeCell ref="AB53:AD53"/>
    <mergeCell ref="AB54:AD54"/>
    <mergeCell ref="X61:Z61"/>
    <mergeCell ref="X62:Z62"/>
    <mergeCell ref="AB62:AD62"/>
    <mergeCell ref="T60:V60"/>
    <mergeCell ref="T61:V61"/>
    <mergeCell ref="T62:V62"/>
    <mergeCell ref="T63:V63"/>
    <mergeCell ref="T64:V64"/>
    <mergeCell ref="T65:V65"/>
    <mergeCell ref="T66:V66"/>
    <mergeCell ref="P56:R56"/>
    <mergeCell ref="T56:V56"/>
    <mergeCell ref="P57:R57"/>
    <mergeCell ref="T57:V57"/>
    <mergeCell ref="P58:R58"/>
    <mergeCell ref="T58:V58"/>
    <mergeCell ref="T59:V59"/>
    <mergeCell ref="P55:R55"/>
    <mergeCell ref="P59:R59"/>
    <mergeCell ref="P60:R60"/>
    <mergeCell ref="P61:R61"/>
    <mergeCell ref="P62:R62"/>
    <mergeCell ref="P63:R63"/>
    <mergeCell ref="P64:R64"/>
    <mergeCell ref="P65:R65"/>
    <mergeCell ref="P66:R66"/>
    <mergeCell ref="C42:F42"/>
    <mergeCell ref="H42:J42"/>
    <mergeCell ref="L42:N42"/>
    <mergeCell ref="H43:J43"/>
    <mergeCell ref="L43:N43"/>
    <mergeCell ref="T45:V45"/>
    <mergeCell ref="T46:V46"/>
    <mergeCell ref="T47:V47"/>
    <mergeCell ref="T48:V48"/>
    <mergeCell ref="P42:R42"/>
    <mergeCell ref="T42:V42"/>
    <mergeCell ref="P43:R43"/>
    <mergeCell ref="T43:V43"/>
    <mergeCell ref="T44:V44"/>
    <mergeCell ref="P44:R44"/>
    <mergeCell ref="P45:R45"/>
    <mergeCell ref="P46:R46"/>
    <mergeCell ref="P47:R47"/>
    <mergeCell ref="P48:R48"/>
    <mergeCell ref="H47:J47"/>
    <mergeCell ref="H48:J48"/>
    <mergeCell ref="C40:F40"/>
    <mergeCell ref="L40:N40"/>
    <mergeCell ref="T40:V40"/>
    <mergeCell ref="C41:F41"/>
    <mergeCell ref="L41:N41"/>
    <mergeCell ref="T41:V41"/>
    <mergeCell ref="H40:J40"/>
    <mergeCell ref="H41:J41"/>
    <mergeCell ref="P40:R40"/>
    <mergeCell ref="P41:R41"/>
    <mergeCell ref="C28:F28"/>
    <mergeCell ref="L28:M28"/>
    <mergeCell ref="N28:O28"/>
    <mergeCell ref="Q28:R28"/>
    <mergeCell ref="W28:X28"/>
    <mergeCell ref="C29:F29"/>
    <mergeCell ref="Q29:R29"/>
    <mergeCell ref="W29:X29"/>
    <mergeCell ref="L31:M31"/>
    <mergeCell ref="L29:M29"/>
    <mergeCell ref="N29:O29"/>
    <mergeCell ref="L30:M30"/>
    <mergeCell ref="N30:O30"/>
    <mergeCell ref="Q30:R30"/>
    <mergeCell ref="N31:O31"/>
    <mergeCell ref="Q31:R31"/>
    <mergeCell ref="H28:J28"/>
    <mergeCell ref="H29:J29"/>
    <mergeCell ref="C30:F30"/>
    <mergeCell ref="H30:J30"/>
    <mergeCell ref="C31:F31"/>
    <mergeCell ref="H31:J31"/>
    <mergeCell ref="W30:X30"/>
    <mergeCell ref="T31:U31"/>
    <mergeCell ref="H33:J33"/>
    <mergeCell ref="H34:J34"/>
    <mergeCell ref="L34:M34"/>
    <mergeCell ref="N34:O34"/>
    <mergeCell ref="Q34:R34"/>
    <mergeCell ref="T34:U34"/>
    <mergeCell ref="W34:X34"/>
    <mergeCell ref="W35:X35"/>
    <mergeCell ref="C32:F32"/>
    <mergeCell ref="C33:F33"/>
    <mergeCell ref="C34:F34"/>
    <mergeCell ref="C35:F35"/>
    <mergeCell ref="H35:J35"/>
    <mergeCell ref="L35:M35"/>
    <mergeCell ref="N35:O35"/>
    <mergeCell ref="L32:M32"/>
    <mergeCell ref="N32:O32"/>
    <mergeCell ref="Q32:R32"/>
    <mergeCell ref="L33:M33"/>
    <mergeCell ref="N33:O33"/>
    <mergeCell ref="Q33:R33"/>
    <mergeCell ref="Q35:R35"/>
    <mergeCell ref="T35:U35"/>
    <mergeCell ref="H32:J32"/>
    <mergeCell ref="W31:X31"/>
    <mergeCell ref="W32:X32"/>
    <mergeCell ref="W33:X33"/>
    <mergeCell ref="Z35:AA35"/>
    <mergeCell ref="X37:AA37"/>
    <mergeCell ref="AB37:AE37"/>
    <mergeCell ref="T32:U32"/>
    <mergeCell ref="T33:U33"/>
    <mergeCell ref="Z33:AA33"/>
    <mergeCell ref="AC33:AD33"/>
    <mergeCell ref="Z34:AA34"/>
    <mergeCell ref="AC34:AD34"/>
    <mergeCell ref="AC35:AD35"/>
    <mergeCell ref="L66:N66"/>
    <mergeCell ref="L54:N54"/>
    <mergeCell ref="L55:N55"/>
    <mergeCell ref="L56:N56"/>
    <mergeCell ref="L57:N57"/>
    <mergeCell ref="L58:N58"/>
    <mergeCell ref="L59:N59"/>
    <mergeCell ref="L60:N60"/>
    <mergeCell ref="T28:U28"/>
    <mergeCell ref="T29:U29"/>
    <mergeCell ref="T30:U30"/>
    <mergeCell ref="T49:V49"/>
    <mergeCell ref="T50:V50"/>
    <mergeCell ref="T51:V51"/>
    <mergeCell ref="P49:R49"/>
    <mergeCell ref="P50:R50"/>
    <mergeCell ref="T54:V54"/>
    <mergeCell ref="T55:V55"/>
    <mergeCell ref="P51:R51"/>
    <mergeCell ref="P52:S52"/>
    <mergeCell ref="T52:W52"/>
    <mergeCell ref="P53:R53"/>
    <mergeCell ref="T53:V53"/>
    <mergeCell ref="P54:R54"/>
    <mergeCell ref="H66:J66"/>
    <mergeCell ref="H52:K52"/>
    <mergeCell ref="H53:J53"/>
    <mergeCell ref="H54:J54"/>
    <mergeCell ref="H55:J55"/>
    <mergeCell ref="H56:J56"/>
    <mergeCell ref="H57:J57"/>
    <mergeCell ref="H58:J58"/>
    <mergeCell ref="C60:E60"/>
    <mergeCell ref="C61:E61"/>
    <mergeCell ref="C64:E64"/>
    <mergeCell ref="C65:E65"/>
    <mergeCell ref="C66:E66"/>
    <mergeCell ref="C53:F53"/>
    <mergeCell ref="C54:F54"/>
    <mergeCell ref="C55:E55"/>
    <mergeCell ref="C56:E56"/>
    <mergeCell ref="C57:E57"/>
    <mergeCell ref="C58:E58"/>
    <mergeCell ref="C59:E59"/>
    <mergeCell ref="C52:F52"/>
    <mergeCell ref="C62:E62"/>
    <mergeCell ref="C63:E63"/>
    <mergeCell ref="L52:O52"/>
    <mergeCell ref="L53:N53"/>
    <mergeCell ref="H59:J59"/>
    <mergeCell ref="H60:J60"/>
    <mergeCell ref="H61:J61"/>
    <mergeCell ref="H62:J62"/>
    <mergeCell ref="H63:J63"/>
    <mergeCell ref="H64:J64"/>
    <mergeCell ref="H65:J65"/>
    <mergeCell ref="L61:N61"/>
    <mergeCell ref="L62:N62"/>
    <mergeCell ref="L63:N63"/>
    <mergeCell ref="L64:N64"/>
    <mergeCell ref="L65:N65"/>
    <mergeCell ref="H49:J49"/>
    <mergeCell ref="H50:J50"/>
    <mergeCell ref="H51:J51"/>
    <mergeCell ref="L47:N47"/>
    <mergeCell ref="L48:N48"/>
    <mergeCell ref="L49:N49"/>
    <mergeCell ref="L50:N50"/>
    <mergeCell ref="L51:N51"/>
    <mergeCell ref="C43:F43"/>
    <mergeCell ref="C44:F44"/>
    <mergeCell ref="H44:J44"/>
    <mergeCell ref="L44:N44"/>
    <mergeCell ref="C45:F45"/>
    <mergeCell ref="L45:N45"/>
    <mergeCell ref="L46:N46"/>
    <mergeCell ref="H45:J45"/>
    <mergeCell ref="H46:J46"/>
    <mergeCell ref="C46:F46"/>
    <mergeCell ref="C47:F47"/>
    <mergeCell ref="C48:F48"/>
    <mergeCell ref="C49:F49"/>
    <mergeCell ref="C50:F50"/>
    <mergeCell ref="C51:F51"/>
    <mergeCell ref="Z15:AA15"/>
    <mergeCell ref="Z18:AA18"/>
    <mergeCell ref="Z19:AA19"/>
    <mergeCell ref="Z20:AA20"/>
    <mergeCell ref="Z21:AB21"/>
    <mergeCell ref="Z22:AB22"/>
    <mergeCell ref="Z23:AB23"/>
    <mergeCell ref="AC26:AD26"/>
    <mergeCell ref="AC28:AD28"/>
    <mergeCell ref="Z16:AA16"/>
    <mergeCell ref="Z17:AA17"/>
    <mergeCell ref="BE24:BH32"/>
    <mergeCell ref="BI24:BI32"/>
    <mergeCell ref="AC25:AD25"/>
    <mergeCell ref="AC18:AD18"/>
    <mergeCell ref="AC19:AD19"/>
    <mergeCell ref="AC20:AD20"/>
    <mergeCell ref="AC21:AE21"/>
    <mergeCell ref="Z25:AA25"/>
    <mergeCell ref="Z26:AA26"/>
    <mergeCell ref="Z28:AA28"/>
    <mergeCell ref="Z29:AA29"/>
    <mergeCell ref="Z30:AA30"/>
    <mergeCell ref="Z31:AA31"/>
    <mergeCell ref="Z32:AA32"/>
    <mergeCell ref="AC29:AD29"/>
    <mergeCell ref="AC30:AD30"/>
    <mergeCell ref="AC31:AD31"/>
    <mergeCell ref="AC32:AD32"/>
    <mergeCell ref="AW8:AZ14"/>
    <mergeCell ref="BA8:BD14"/>
    <mergeCell ref="BE8:BH14"/>
    <mergeCell ref="BI8:BI14"/>
    <mergeCell ref="L24:M24"/>
    <mergeCell ref="L25:M25"/>
    <mergeCell ref="L22:M22"/>
    <mergeCell ref="N22:P22"/>
    <mergeCell ref="H23:K23"/>
    <mergeCell ref="L23:M23"/>
    <mergeCell ref="N23:P23"/>
    <mergeCell ref="H24:J24"/>
    <mergeCell ref="H25:J25"/>
    <mergeCell ref="AC15:AD15"/>
    <mergeCell ref="AW15:AZ23"/>
    <mergeCell ref="BA15:BD23"/>
    <mergeCell ref="BE15:BH23"/>
    <mergeCell ref="BI15:BI23"/>
    <mergeCell ref="AC16:AD16"/>
    <mergeCell ref="AC17:AD17"/>
    <mergeCell ref="AC22:AE22"/>
    <mergeCell ref="AC23:AE23"/>
    <mergeCell ref="AW24:AZ32"/>
    <mergeCell ref="BA24:BD32"/>
    <mergeCell ref="Z9:AA9"/>
    <mergeCell ref="AC9:AD9"/>
    <mergeCell ref="Z10:AA10"/>
    <mergeCell ref="AC10:AD10"/>
    <mergeCell ref="W11:X11"/>
    <mergeCell ref="Z11:AA11"/>
    <mergeCell ref="AC11:AD11"/>
    <mergeCell ref="C13:F13"/>
    <mergeCell ref="C14:F14"/>
    <mergeCell ref="H14:J14"/>
    <mergeCell ref="L14:M14"/>
    <mergeCell ref="N14:O14"/>
    <mergeCell ref="Q14:R14"/>
    <mergeCell ref="T14:U14"/>
    <mergeCell ref="W14:X14"/>
    <mergeCell ref="Z14:AA14"/>
    <mergeCell ref="AC14:AD14"/>
    <mergeCell ref="H11:J11"/>
    <mergeCell ref="L11:M11"/>
    <mergeCell ref="N11:O11"/>
    <mergeCell ref="Q11:R11"/>
    <mergeCell ref="T11:U11"/>
    <mergeCell ref="Z12:AA12"/>
    <mergeCell ref="AC12:AD12"/>
    <mergeCell ref="B2:I4"/>
    <mergeCell ref="K2:X4"/>
    <mergeCell ref="Z5:AA5"/>
    <mergeCell ref="AC5:AD5"/>
    <mergeCell ref="C6:F6"/>
    <mergeCell ref="H6:K6"/>
    <mergeCell ref="L6:M6"/>
    <mergeCell ref="N8:P8"/>
    <mergeCell ref="Q8:S8"/>
    <mergeCell ref="T8:V8"/>
    <mergeCell ref="W8:Y8"/>
    <mergeCell ref="Z8:AB8"/>
    <mergeCell ref="AC8:AE8"/>
    <mergeCell ref="Z7:AB7"/>
    <mergeCell ref="Z6:AB6"/>
    <mergeCell ref="AC6:AE6"/>
    <mergeCell ref="AC7:AE7"/>
    <mergeCell ref="N6:P6"/>
    <mergeCell ref="Q6:S6"/>
    <mergeCell ref="C7:F7"/>
    <mergeCell ref="L7:M8"/>
    <mergeCell ref="N7:P7"/>
    <mergeCell ref="Q7:S7"/>
    <mergeCell ref="C8:F8"/>
    <mergeCell ref="C11:F11"/>
    <mergeCell ref="H12:J12"/>
    <mergeCell ref="L12:M12"/>
    <mergeCell ref="N12:O12"/>
    <mergeCell ref="Q12:R12"/>
    <mergeCell ref="T12:U12"/>
    <mergeCell ref="W12:X12"/>
    <mergeCell ref="W9:X9"/>
    <mergeCell ref="C10:F10"/>
    <mergeCell ref="Q10:R10"/>
    <mergeCell ref="W10:X10"/>
    <mergeCell ref="C9:F9"/>
    <mergeCell ref="H7:K7"/>
    <mergeCell ref="H8:K8"/>
    <mergeCell ref="T6:V6"/>
    <mergeCell ref="W6:Y6"/>
    <mergeCell ref="T7:V7"/>
    <mergeCell ref="W7:Y7"/>
    <mergeCell ref="H9:J9"/>
    <mergeCell ref="H10:J10"/>
    <mergeCell ref="L10:M10"/>
    <mergeCell ref="N10:O10"/>
    <mergeCell ref="T9:U9"/>
    <mergeCell ref="T10:U10"/>
    <mergeCell ref="L9:M9"/>
    <mergeCell ref="N9:O9"/>
    <mergeCell ref="Q9:R9"/>
    <mergeCell ref="N24:O24"/>
    <mergeCell ref="Q24:R24"/>
    <mergeCell ref="T24:U24"/>
    <mergeCell ref="W24:X24"/>
    <mergeCell ref="Z24:AA24"/>
    <mergeCell ref="AC24:AD24"/>
    <mergeCell ref="Z27:AA27"/>
    <mergeCell ref="AC27:AD27"/>
    <mergeCell ref="H26:J26"/>
    <mergeCell ref="H27:J27"/>
    <mergeCell ref="L27:M27"/>
    <mergeCell ref="N27:O27"/>
    <mergeCell ref="Q27:R27"/>
    <mergeCell ref="T27:U27"/>
    <mergeCell ref="W27:X27"/>
    <mergeCell ref="T25:U25"/>
    <mergeCell ref="T26:U26"/>
    <mergeCell ref="N25:O25"/>
    <mergeCell ref="Q25:R25"/>
    <mergeCell ref="W25:X25"/>
    <mergeCell ref="L26:M26"/>
    <mergeCell ref="N26:O26"/>
    <mergeCell ref="Q26:R26"/>
    <mergeCell ref="W26:X26"/>
    <mergeCell ref="Q23:S23"/>
    <mergeCell ref="T23:V23"/>
    <mergeCell ref="W23:Y23"/>
    <mergeCell ref="H21:K21"/>
    <mergeCell ref="L21:M21"/>
    <mergeCell ref="N21:P21"/>
    <mergeCell ref="Q21:S21"/>
    <mergeCell ref="T21:V21"/>
    <mergeCell ref="W21:Y21"/>
    <mergeCell ref="H22:K22"/>
    <mergeCell ref="W22:Y22"/>
    <mergeCell ref="C23:F23"/>
    <mergeCell ref="C24:F24"/>
    <mergeCell ref="C25:F25"/>
    <mergeCell ref="C26:F26"/>
    <mergeCell ref="C27:F27"/>
    <mergeCell ref="H15:J15"/>
    <mergeCell ref="H16:J16"/>
    <mergeCell ref="C17:F17"/>
    <mergeCell ref="H17:J17"/>
    <mergeCell ref="H18:J18"/>
    <mergeCell ref="H19:J19"/>
    <mergeCell ref="H20:J20"/>
    <mergeCell ref="C20:F20"/>
    <mergeCell ref="L20:M20"/>
    <mergeCell ref="N20:O20"/>
    <mergeCell ref="Q20:R20"/>
    <mergeCell ref="T20:U20"/>
    <mergeCell ref="W20:X20"/>
    <mergeCell ref="C18:F18"/>
    <mergeCell ref="C21:F21"/>
    <mergeCell ref="C22:F22"/>
    <mergeCell ref="Q22:S22"/>
    <mergeCell ref="T22:V22"/>
    <mergeCell ref="L18:M18"/>
    <mergeCell ref="L19:M19"/>
    <mergeCell ref="N19:O19"/>
    <mergeCell ref="Q19:R19"/>
    <mergeCell ref="W17:X17"/>
    <mergeCell ref="T18:U18"/>
    <mergeCell ref="W18:X18"/>
    <mergeCell ref="T19:U19"/>
    <mergeCell ref="W19:X19"/>
    <mergeCell ref="C15:F15"/>
    <mergeCell ref="L15:M15"/>
    <mergeCell ref="N15:O15"/>
    <mergeCell ref="Q15:R15"/>
    <mergeCell ref="W15:X15"/>
    <mergeCell ref="C16:F16"/>
    <mergeCell ref="Q16:R16"/>
    <mergeCell ref="W16:X16"/>
    <mergeCell ref="C19:F19"/>
    <mergeCell ref="L16:M16"/>
    <mergeCell ref="N16:O16"/>
    <mergeCell ref="L17:M17"/>
    <mergeCell ref="N17:O17"/>
    <mergeCell ref="Q17:R17"/>
    <mergeCell ref="N18:O18"/>
    <mergeCell ref="Q18:R18"/>
    <mergeCell ref="T15:U15"/>
    <mergeCell ref="T16:U16"/>
    <mergeCell ref="T17:U17"/>
    <mergeCell ref="Z13:AA13"/>
    <mergeCell ref="AC13:AD13"/>
    <mergeCell ref="C12:F12"/>
    <mergeCell ref="H13:J13"/>
    <mergeCell ref="L13:M13"/>
    <mergeCell ref="N13:O13"/>
    <mergeCell ref="Q13:R13"/>
    <mergeCell ref="T13:U13"/>
    <mergeCell ref="W13:X13"/>
  </mergeCells>
  <phoneticPr fontId="108"/>
  <conditionalFormatting sqref="P24:P34">
    <cfRule type="colorScale" priority="1">
      <colorScale>
        <cfvo type="min"/>
        <cfvo type="percentile" val="50"/>
        <cfvo type="max"/>
        <color rgb="FF5A8AC6"/>
        <color rgb="FFFCFCFF"/>
        <color rgb="FFF8696B"/>
      </colorScale>
    </cfRule>
  </conditionalFormatting>
  <conditionalFormatting sqref="P35">
    <cfRule type="colorScale" priority="2">
      <colorScale>
        <cfvo type="min"/>
        <cfvo type="percentile" val="50"/>
        <cfvo type="max"/>
        <color rgb="FF5A8AC6"/>
        <color rgb="FFFCFCFF"/>
        <color rgb="FFF8696B"/>
      </colorScale>
    </cfRule>
  </conditionalFormatting>
  <conditionalFormatting sqref="S35">
    <cfRule type="colorScale" priority="3">
      <colorScale>
        <cfvo type="min"/>
        <cfvo type="percentile" val="50"/>
        <cfvo type="max"/>
        <color rgb="FF5A8AC6"/>
        <color rgb="FFFCFCFF"/>
        <color rgb="FFF8696B"/>
      </colorScale>
    </cfRule>
  </conditionalFormatting>
  <conditionalFormatting sqref="V24:V34">
    <cfRule type="colorScale" priority="4">
      <colorScale>
        <cfvo type="min"/>
        <cfvo type="percentile" val="50"/>
        <cfvo type="max"/>
        <color rgb="FF5A8AC6"/>
        <color rgb="FFFCFCFF"/>
        <color rgb="FFF8696B"/>
      </colorScale>
    </cfRule>
  </conditionalFormatting>
  <conditionalFormatting sqref="Y24:Y34">
    <cfRule type="colorScale" priority="5">
      <colorScale>
        <cfvo type="min"/>
        <cfvo type="percentile" val="50"/>
        <cfvo type="max"/>
        <color rgb="FF5A8AC6"/>
        <color rgb="FFFCFCFF"/>
        <color rgb="FFF8696B"/>
      </colorScale>
    </cfRule>
  </conditionalFormatting>
  <conditionalFormatting sqref="AB24:AB34">
    <cfRule type="colorScale" priority="6">
      <colorScale>
        <cfvo type="min"/>
        <cfvo type="percentile" val="50"/>
        <cfvo type="max"/>
        <color rgb="FF5A8AC6"/>
        <color rgb="FFFCFCFF"/>
        <color rgb="FFF8696B"/>
      </colorScale>
    </cfRule>
  </conditionalFormatting>
  <conditionalFormatting sqref="AE24:AE34">
    <cfRule type="colorScale" priority="7">
      <colorScale>
        <cfvo type="min"/>
        <cfvo type="percentile" val="50"/>
        <cfvo type="max"/>
        <color rgb="FF5A8AC6"/>
        <color rgb="FFFCFCFF"/>
        <color rgb="FFF8696B"/>
      </colorScale>
    </cfRule>
  </conditionalFormatting>
  <conditionalFormatting sqref="AE9:AE19">
    <cfRule type="colorScale" priority="8">
      <colorScale>
        <cfvo type="min"/>
        <cfvo type="percentile" val="50"/>
        <cfvo type="max"/>
        <color rgb="FF5A8AC6"/>
        <color rgb="FFFCFCFF"/>
        <color rgb="FFF8696B"/>
      </colorScale>
    </cfRule>
  </conditionalFormatting>
  <conditionalFormatting sqref="AB9:AB19">
    <cfRule type="colorScale" priority="9">
      <colorScale>
        <cfvo type="min"/>
        <cfvo type="percentile" val="50"/>
        <cfvo type="max"/>
        <color rgb="FF5A8AC6"/>
        <color rgb="FFFCFCFF"/>
        <color rgb="FFF8696B"/>
      </colorScale>
    </cfRule>
  </conditionalFormatting>
  <conditionalFormatting sqref="Y9:Y19">
    <cfRule type="colorScale" priority="10">
      <colorScale>
        <cfvo type="min"/>
        <cfvo type="percentile" val="50"/>
        <cfvo type="max"/>
        <color rgb="FF5A8AC6"/>
        <color rgb="FFFCFCFF"/>
        <color rgb="FFF8696B"/>
      </colorScale>
    </cfRule>
  </conditionalFormatting>
  <conditionalFormatting sqref="V9:V19">
    <cfRule type="colorScale" priority="11">
      <colorScale>
        <cfvo type="min"/>
        <cfvo type="percentile" val="50"/>
        <cfvo type="max"/>
        <color rgb="FF5A8AC6"/>
        <color rgb="FFFCFCFF"/>
        <color rgb="FFF8696B"/>
      </colorScale>
    </cfRule>
  </conditionalFormatting>
  <conditionalFormatting sqref="S9:S19">
    <cfRule type="colorScale" priority="12">
      <colorScale>
        <cfvo type="min"/>
        <cfvo type="percentile" val="50"/>
        <cfvo type="max"/>
        <color rgb="FF5A8AC6"/>
        <color rgb="FFFCFCFF"/>
        <color rgb="FFF8696B"/>
      </colorScale>
    </cfRule>
  </conditionalFormatting>
  <conditionalFormatting sqref="P9:P19">
    <cfRule type="colorScale" priority="13">
      <colorScale>
        <cfvo type="min"/>
        <cfvo type="percentile" val="50"/>
        <cfvo type="max"/>
        <color rgb="FF5A8AC6"/>
        <color rgb="FFFCFCFF"/>
        <color rgb="FFF8696B"/>
      </colorScale>
    </cfRule>
  </conditionalFormatting>
  <conditionalFormatting sqref="S24:S34">
    <cfRule type="colorScale" priority="14">
      <colorScale>
        <cfvo type="min"/>
        <cfvo type="percentile" val="50"/>
        <cfvo type="max"/>
        <color rgb="FF5A8AC6"/>
        <color rgb="FFFCFCFF"/>
        <color rgb="FFF8696B"/>
      </colorScale>
    </cfRule>
  </conditionalFormatting>
  <printOptions horizontalCentered="1" verticalCentered="1"/>
  <pageMargins left="0.31496062992125984" right="0.31496062992125984" top="0" bottom="0" header="0" footer="0"/>
  <pageSetup paperSize="11"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BI1000"/>
  <sheetViews>
    <sheetView workbookViewId="0"/>
  </sheetViews>
  <sheetFormatPr baseColWidth="10" defaultColWidth="12.5" defaultRowHeight="15" customHeight="1"/>
  <cols>
    <col min="1" max="1" width="2.33203125" customWidth="1"/>
    <col min="2" max="10" width="2.5" customWidth="1"/>
    <col min="11" max="11" width="3.33203125" customWidth="1"/>
    <col min="12" max="33" width="2.5" customWidth="1"/>
    <col min="34" max="35" width="5.5" customWidth="1"/>
    <col min="36" max="36" width="7.33203125" customWidth="1"/>
    <col min="37" max="37" width="7" customWidth="1"/>
    <col min="38" max="38" width="7.6640625" customWidth="1"/>
    <col min="39" max="39" width="7.5" customWidth="1"/>
    <col min="40" max="40" width="8.5" customWidth="1"/>
    <col min="41" max="41" width="7.5" customWidth="1"/>
    <col min="42" max="61" width="2.5" customWidth="1"/>
  </cols>
  <sheetData>
    <row r="1" spans="1:61"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61" ht="13.5" customHeight="1">
      <c r="A2" s="1">
        <v>1</v>
      </c>
      <c r="B2" s="759" t="s">
        <v>308</v>
      </c>
      <c r="C2" s="738"/>
      <c r="D2" s="738"/>
      <c r="E2" s="738"/>
      <c r="F2" s="738"/>
      <c r="G2" s="738"/>
      <c r="H2" s="738"/>
      <c r="I2" s="739"/>
      <c r="J2" s="3"/>
      <c r="K2" s="763" t="s">
        <v>453</v>
      </c>
      <c r="L2" s="738"/>
      <c r="M2" s="738"/>
      <c r="N2" s="738"/>
      <c r="O2" s="738"/>
      <c r="P2" s="738"/>
      <c r="Q2" s="738"/>
      <c r="R2" s="738"/>
      <c r="S2" s="738"/>
      <c r="T2" s="738"/>
      <c r="U2" s="738"/>
      <c r="V2" s="738"/>
      <c r="W2" s="738"/>
      <c r="X2" s="738"/>
      <c r="Y2" s="3"/>
      <c r="Z2" s="3"/>
      <c r="AA2" s="3"/>
      <c r="AB2" s="3"/>
      <c r="AC2" s="3"/>
      <c r="AD2" s="3"/>
      <c r="AE2" s="4"/>
      <c r="AG2" s="1" t="s">
        <v>90</v>
      </c>
      <c r="AJ2" s="40">
        <v>24</v>
      </c>
      <c r="AK2" s="41"/>
    </row>
    <row r="3" spans="1:61" ht="13.5" customHeight="1">
      <c r="A3" s="1">
        <v>2</v>
      </c>
      <c r="B3" s="736"/>
      <c r="C3" s="727"/>
      <c r="D3" s="727"/>
      <c r="E3" s="727"/>
      <c r="F3" s="727"/>
      <c r="G3" s="727"/>
      <c r="H3" s="727"/>
      <c r="I3" s="735"/>
      <c r="J3" s="2"/>
      <c r="K3" s="727"/>
      <c r="L3" s="727"/>
      <c r="M3" s="727"/>
      <c r="N3" s="727"/>
      <c r="O3" s="727"/>
      <c r="P3" s="727"/>
      <c r="Q3" s="727"/>
      <c r="R3" s="727"/>
      <c r="S3" s="727"/>
      <c r="T3" s="727"/>
      <c r="U3" s="727"/>
      <c r="V3" s="727"/>
      <c r="W3" s="727"/>
      <c r="X3" s="727"/>
      <c r="Y3" s="2"/>
      <c r="Z3" s="2"/>
      <c r="AA3" s="2"/>
      <c r="AB3" s="2"/>
      <c r="AC3" s="2"/>
      <c r="AD3" s="2"/>
      <c r="AE3" s="5"/>
      <c r="AG3" s="1" t="s">
        <v>92</v>
      </c>
      <c r="AJ3" s="40">
        <v>2.4</v>
      </c>
      <c r="AK3" s="41"/>
    </row>
    <row r="4" spans="1:61" ht="13.5" customHeight="1">
      <c r="A4" s="1">
        <v>3</v>
      </c>
      <c r="B4" s="760"/>
      <c r="C4" s="761"/>
      <c r="D4" s="761"/>
      <c r="E4" s="761"/>
      <c r="F4" s="761"/>
      <c r="G4" s="761"/>
      <c r="H4" s="761"/>
      <c r="I4" s="762"/>
      <c r="J4" s="2"/>
      <c r="K4" s="761"/>
      <c r="L4" s="761"/>
      <c r="M4" s="761"/>
      <c r="N4" s="761"/>
      <c r="O4" s="761"/>
      <c r="P4" s="761"/>
      <c r="Q4" s="761"/>
      <c r="R4" s="761"/>
      <c r="S4" s="761"/>
      <c r="T4" s="761"/>
      <c r="U4" s="761"/>
      <c r="V4" s="761"/>
      <c r="W4" s="761"/>
      <c r="X4" s="761"/>
      <c r="Y4" s="2"/>
      <c r="Z4" s="2"/>
      <c r="AA4" s="2"/>
      <c r="AB4" s="2"/>
      <c r="AC4" s="2"/>
      <c r="AD4" s="2"/>
      <c r="AE4" s="5"/>
      <c r="AG4" s="1" t="s">
        <v>93</v>
      </c>
      <c r="AJ4" s="40">
        <v>12</v>
      </c>
      <c r="AK4" s="41"/>
    </row>
    <row r="5" spans="1:61" ht="13.5" customHeight="1">
      <c r="A5" s="1">
        <v>4</v>
      </c>
      <c r="B5" s="6"/>
      <c r="C5" s="7"/>
      <c r="D5" s="7"/>
      <c r="E5" s="7"/>
      <c r="F5" s="7"/>
      <c r="G5" s="7"/>
      <c r="H5" s="138" t="s">
        <v>353</v>
      </c>
      <c r="I5" s="8"/>
      <c r="J5" s="8"/>
      <c r="K5" s="8"/>
      <c r="L5" s="8"/>
      <c r="M5" s="8"/>
      <c r="N5" s="8"/>
      <c r="O5" s="8"/>
      <c r="P5" s="8"/>
      <c r="Q5" s="8"/>
      <c r="R5" s="8"/>
      <c r="S5" s="8"/>
      <c r="T5" s="8"/>
      <c r="U5" s="8"/>
      <c r="V5" s="8"/>
      <c r="W5" s="8"/>
      <c r="X5" s="8"/>
      <c r="Y5" s="168"/>
      <c r="Z5" s="974"/>
      <c r="AA5" s="975"/>
      <c r="AB5" s="169"/>
      <c r="AC5" s="976"/>
      <c r="AD5" s="975"/>
      <c r="AE5" s="170"/>
      <c r="AG5" s="1" t="s">
        <v>95</v>
      </c>
      <c r="AJ5" s="40">
        <v>8.3800000000000008</v>
      </c>
      <c r="AK5" s="41"/>
    </row>
    <row r="6" spans="1:61" ht="13.5" customHeight="1">
      <c r="A6" s="1">
        <v>5</v>
      </c>
      <c r="B6" s="11"/>
      <c r="C6" s="729" t="s">
        <v>456</v>
      </c>
      <c r="D6" s="730"/>
      <c r="E6" s="730"/>
      <c r="F6" s="731"/>
      <c r="G6" s="2"/>
      <c r="H6" s="970" t="s">
        <v>470</v>
      </c>
      <c r="I6" s="730"/>
      <c r="J6" s="730"/>
      <c r="K6" s="731"/>
      <c r="L6" s="970" t="s">
        <v>471</v>
      </c>
      <c r="M6" s="731"/>
      <c r="N6" s="729">
        <v>1</v>
      </c>
      <c r="O6" s="730"/>
      <c r="P6" s="731"/>
      <c r="Q6" s="729">
        <v>2</v>
      </c>
      <c r="R6" s="730"/>
      <c r="S6" s="731"/>
      <c r="T6" s="729">
        <v>3</v>
      </c>
      <c r="U6" s="730"/>
      <c r="V6" s="731"/>
      <c r="W6" s="729">
        <v>4</v>
      </c>
      <c r="X6" s="730"/>
      <c r="Y6" s="731"/>
      <c r="Z6" s="729">
        <v>5</v>
      </c>
      <c r="AA6" s="730"/>
      <c r="AB6" s="731"/>
      <c r="AC6" s="729">
        <v>6</v>
      </c>
      <c r="AD6" s="730"/>
      <c r="AE6" s="731"/>
      <c r="AG6" s="1" t="s">
        <v>95</v>
      </c>
      <c r="AJ6" s="40">
        <v>13.5</v>
      </c>
      <c r="AK6" s="41"/>
      <c r="AM6" s="38"/>
      <c r="AS6" s="38"/>
      <c r="BE6" s="38"/>
    </row>
    <row r="7" spans="1:61" ht="13.5" customHeight="1">
      <c r="A7" s="1">
        <v>6</v>
      </c>
      <c r="B7" s="11"/>
      <c r="C7" s="967" t="s">
        <v>459</v>
      </c>
      <c r="D7" s="730"/>
      <c r="E7" s="730"/>
      <c r="F7" s="731"/>
      <c r="G7" s="12"/>
      <c r="H7" s="971">
        <f>SUM(N7:AE7)+SUM(N22:AE22)</f>
        <v>3075000</v>
      </c>
      <c r="I7" s="730"/>
      <c r="J7" s="730"/>
      <c r="K7" s="731"/>
      <c r="L7" s="977">
        <f>H8/H7</f>
        <v>1.1775827642276422</v>
      </c>
      <c r="M7" s="739"/>
      <c r="N7" s="990">
        <f>100000+100000</f>
        <v>200000</v>
      </c>
      <c r="O7" s="730"/>
      <c r="P7" s="731"/>
      <c r="Q7" s="990">
        <f>100000+100000</f>
        <v>200000</v>
      </c>
      <c r="R7" s="730"/>
      <c r="S7" s="731"/>
      <c r="T7" s="990">
        <f>100000+100000</f>
        <v>200000</v>
      </c>
      <c r="U7" s="730"/>
      <c r="V7" s="731"/>
      <c r="W7" s="990">
        <f>100000+100000</f>
        <v>200000</v>
      </c>
      <c r="X7" s="730"/>
      <c r="Y7" s="731"/>
      <c r="Z7" s="990">
        <v>325000</v>
      </c>
      <c r="AA7" s="730"/>
      <c r="AB7" s="731"/>
      <c r="AC7" s="990">
        <v>325000</v>
      </c>
      <c r="AD7" s="730"/>
      <c r="AE7" s="731"/>
      <c r="AG7" s="1" t="s">
        <v>98</v>
      </c>
    </row>
    <row r="8" spans="1:61" ht="13.5" customHeight="1">
      <c r="A8" s="1">
        <v>7</v>
      </c>
      <c r="B8" s="11"/>
      <c r="C8" s="967" t="s">
        <v>460</v>
      </c>
      <c r="D8" s="730"/>
      <c r="E8" s="730"/>
      <c r="F8" s="731"/>
      <c r="G8" s="12"/>
      <c r="H8" s="973">
        <f>SUM(N8:AE8)+SUM(N23:AE23)</f>
        <v>3621067</v>
      </c>
      <c r="I8" s="730"/>
      <c r="J8" s="730"/>
      <c r="K8" s="731"/>
      <c r="L8" s="740"/>
      <c r="M8" s="742"/>
      <c r="N8" s="991">
        <f>SUM(N9:O20)</f>
        <v>143364</v>
      </c>
      <c r="O8" s="992"/>
      <c r="P8" s="993"/>
      <c r="Q8" s="991">
        <f>SUM(Q9:R20)</f>
        <v>130882</v>
      </c>
      <c r="R8" s="992"/>
      <c r="S8" s="993"/>
      <c r="T8" s="991">
        <f>SUM(T9:U20)</f>
        <v>146740</v>
      </c>
      <c r="U8" s="992"/>
      <c r="V8" s="993"/>
      <c r="W8" s="991">
        <f>SUM(W9:X20)</f>
        <v>864265</v>
      </c>
      <c r="X8" s="992"/>
      <c r="Y8" s="993"/>
      <c r="Z8" s="991">
        <f>SUM(Z9:AA20)</f>
        <v>264291</v>
      </c>
      <c r="AA8" s="992"/>
      <c r="AB8" s="993"/>
      <c r="AC8" s="991">
        <f>SUM(AC9:AD20)</f>
        <v>267564</v>
      </c>
      <c r="AD8" s="992"/>
      <c r="AE8" s="993"/>
      <c r="AH8" s="139" t="s">
        <v>311</v>
      </c>
      <c r="AI8" s="140" t="s">
        <v>312</v>
      </c>
      <c r="AJ8" s="141" t="s">
        <v>313</v>
      </c>
      <c r="AK8" s="142" t="s">
        <v>314</v>
      </c>
      <c r="AL8" s="140" t="s">
        <v>315</v>
      </c>
      <c r="AM8" s="141" t="s">
        <v>316</v>
      </c>
      <c r="AN8" s="140" t="s">
        <v>317</v>
      </c>
      <c r="AO8" s="141" t="s">
        <v>318</v>
      </c>
      <c r="AW8" s="758"/>
      <c r="AX8" s="738"/>
      <c r="AY8" s="738"/>
      <c r="AZ8" s="739"/>
      <c r="BA8" s="758"/>
      <c r="BB8" s="738"/>
      <c r="BC8" s="738"/>
      <c r="BD8" s="739"/>
      <c r="BE8" s="758"/>
      <c r="BF8" s="738"/>
      <c r="BG8" s="738"/>
      <c r="BH8" s="739"/>
      <c r="BI8" s="978"/>
    </row>
    <row r="9" spans="1:61" ht="13.5" customHeight="1">
      <c r="A9" s="1">
        <v>8</v>
      </c>
      <c r="B9" s="11"/>
      <c r="C9" s="963" t="s">
        <v>319</v>
      </c>
      <c r="D9" s="730"/>
      <c r="E9" s="730"/>
      <c r="F9" s="731"/>
      <c r="G9" s="213">
        <f t="shared" ref="G9:G20" si="0">H9/11</f>
        <v>138701.18181818182</v>
      </c>
      <c r="H9" s="964">
        <f t="shared" ref="H9:H20" si="1">N9+Q9+T9+W9+Z9+AC9+N24+Q24+T24+W24+Z24+AC24</f>
        <v>1525713</v>
      </c>
      <c r="I9" s="730"/>
      <c r="J9" s="731"/>
      <c r="K9" s="214">
        <f t="shared" ref="K9:K20" si="2">H9/$H$8</f>
        <v>0.42134348798296195</v>
      </c>
      <c r="L9" s="965">
        <f t="shared" ref="L9:L20" si="3">H9/(H24*12)</f>
        <v>0.8708407534246575</v>
      </c>
      <c r="M9" s="731"/>
      <c r="N9" s="962">
        <v>110000</v>
      </c>
      <c r="O9" s="731"/>
      <c r="P9" s="206">
        <f t="shared" ref="P9:P18" si="4">N9/H24</f>
        <v>0.75342465753424659</v>
      </c>
      <c r="Q9" s="962">
        <v>110000</v>
      </c>
      <c r="R9" s="731"/>
      <c r="S9" s="206">
        <f t="shared" ref="S9:S19" si="5">Q9/H24</f>
        <v>0.75342465753424659</v>
      </c>
      <c r="T9" s="962">
        <v>110000</v>
      </c>
      <c r="U9" s="731"/>
      <c r="V9" s="206">
        <f t="shared" ref="V9:V19" si="6">T9/H24</f>
        <v>0.75342465753424659</v>
      </c>
      <c r="W9" s="962">
        <v>174244</v>
      </c>
      <c r="X9" s="731"/>
      <c r="Y9" s="206">
        <f t="shared" ref="Y9:Y19" si="7">W9/H24</f>
        <v>1.1934520547945207</v>
      </c>
      <c r="Z9" s="962">
        <v>145210</v>
      </c>
      <c r="AA9" s="731"/>
      <c r="AB9" s="206">
        <f t="shared" ref="AB9:AB19" si="8">Z9/H24</f>
        <v>0.99458904109589041</v>
      </c>
      <c r="AC9" s="962">
        <v>145210</v>
      </c>
      <c r="AD9" s="731"/>
      <c r="AE9" s="206">
        <f t="shared" ref="AE9:AE19" si="9">AC9/H24</f>
        <v>0.99458904109589041</v>
      </c>
      <c r="AG9" s="1" t="s">
        <v>320</v>
      </c>
      <c r="AH9" s="143" t="s">
        <v>321</v>
      </c>
      <c r="AI9" s="144">
        <v>0.25</v>
      </c>
      <c r="AJ9" s="145">
        <v>150000</v>
      </c>
      <c r="AK9" s="146">
        <v>150000</v>
      </c>
      <c r="AL9" s="147"/>
      <c r="AM9" s="148"/>
      <c r="AN9" s="147" t="s">
        <v>322</v>
      </c>
      <c r="AO9" s="148"/>
      <c r="AW9" s="736"/>
      <c r="AX9" s="727"/>
      <c r="AY9" s="727"/>
      <c r="AZ9" s="735"/>
      <c r="BA9" s="736"/>
      <c r="BB9" s="727"/>
      <c r="BC9" s="727"/>
      <c r="BD9" s="735"/>
      <c r="BE9" s="736"/>
      <c r="BF9" s="727"/>
      <c r="BG9" s="727"/>
      <c r="BH9" s="735"/>
      <c r="BI9" s="979"/>
    </row>
    <row r="10" spans="1:61" ht="13.5" customHeight="1">
      <c r="A10" s="1">
        <v>9</v>
      </c>
      <c r="B10" s="11"/>
      <c r="C10" s="963" t="s">
        <v>323</v>
      </c>
      <c r="D10" s="730"/>
      <c r="E10" s="730"/>
      <c r="F10" s="731"/>
      <c r="G10" s="213">
        <f t="shared" si="0"/>
        <v>16700.727272727272</v>
      </c>
      <c r="H10" s="964">
        <f t="shared" si="1"/>
        <v>183708</v>
      </c>
      <c r="I10" s="730"/>
      <c r="J10" s="731"/>
      <c r="K10" s="214">
        <f t="shared" si="2"/>
        <v>5.0733112643317563E-2</v>
      </c>
      <c r="L10" s="965">
        <f t="shared" si="3"/>
        <v>0.76259028642590287</v>
      </c>
      <c r="M10" s="731"/>
      <c r="N10" s="962">
        <v>15011</v>
      </c>
      <c r="O10" s="731"/>
      <c r="P10" s="206">
        <f t="shared" si="4"/>
        <v>0.74774595267745958</v>
      </c>
      <c r="Q10" s="962">
        <v>12285</v>
      </c>
      <c r="R10" s="731"/>
      <c r="S10" s="206">
        <f t="shared" si="5"/>
        <v>0.61195516811955164</v>
      </c>
      <c r="T10" s="962">
        <v>20130</v>
      </c>
      <c r="U10" s="731"/>
      <c r="V10" s="206">
        <f t="shared" si="6"/>
        <v>1.0027397260273974</v>
      </c>
      <c r="W10" s="962">
        <v>18107</v>
      </c>
      <c r="X10" s="731"/>
      <c r="Y10" s="206">
        <f t="shared" si="7"/>
        <v>0.90196762141967624</v>
      </c>
      <c r="Z10" s="962">
        <v>14058</v>
      </c>
      <c r="AA10" s="731"/>
      <c r="AB10" s="206">
        <f t="shared" si="8"/>
        <v>0.70027397260273971</v>
      </c>
      <c r="AC10" s="962">
        <v>21578</v>
      </c>
      <c r="AD10" s="731"/>
      <c r="AE10" s="206">
        <f t="shared" si="9"/>
        <v>1.0748692403486924</v>
      </c>
      <c r="AG10" s="1" t="s">
        <v>324</v>
      </c>
      <c r="AH10" s="149" t="s">
        <v>325</v>
      </c>
      <c r="AI10" s="150">
        <v>0.15</v>
      </c>
      <c r="AJ10" s="151">
        <v>90000</v>
      </c>
      <c r="AK10" s="152">
        <v>30000</v>
      </c>
      <c r="AL10" s="153">
        <v>30000</v>
      </c>
      <c r="AM10" s="154">
        <v>0</v>
      </c>
      <c r="AN10" s="153">
        <v>60000</v>
      </c>
      <c r="AO10" s="155">
        <v>28000</v>
      </c>
      <c r="AW10" s="736"/>
      <c r="AX10" s="727"/>
      <c r="AY10" s="727"/>
      <c r="AZ10" s="735"/>
      <c r="BA10" s="736"/>
      <c r="BB10" s="727"/>
      <c r="BC10" s="727"/>
      <c r="BD10" s="735"/>
      <c r="BE10" s="736"/>
      <c r="BF10" s="727"/>
      <c r="BG10" s="727"/>
      <c r="BH10" s="735"/>
      <c r="BI10" s="979"/>
    </row>
    <row r="11" spans="1:61" ht="13.5" customHeight="1">
      <c r="A11" s="1">
        <v>10</v>
      </c>
      <c r="B11" s="11"/>
      <c r="C11" s="963" t="s">
        <v>326</v>
      </c>
      <c r="D11" s="730"/>
      <c r="E11" s="730"/>
      <c r="F11" s="731"/>
      <c r="G11" s="213">
        <f t="shared" si="0"/>
        <v>4398.636363636364</v>
      </c>
      <c r="H11" s="964">
        <f t="shared" si="1"/>
        <v>48385</v>
      </c>
      <c r="I11" s="730"/>
      <c r="J11" s="731"/>
      <c r="K11" s="214">
        <f t="shared" si="2"/>
        <v>1.3362083606848478E-2</v>
      </c>
      <c r="L11" s="965">
        <f t="shared" si="3"/>
        <v>0.44187214611872144</v>
      </c>
      <c r="M11" s="731"/>
      <c r="N11" s="962">
        <v>3508</v>
      </c>
      <c r="O11" s="731"/>
      <c r="P11" s="206">
        <f t="shared" si="4"/>
        <v>0.38443835616438354</v>
      </c>
      <c r="Q11" s="962">
        <v>429</v>
      </c>
      <c r="R11" s="731"/>
      <c r="S11" s="206">
        <f t="shared" si="5"/>
        <v>4.7013698630136984E-2</v>
      </c>
      <c r="T11" s="962">
        <v>304</v>
      </c>
      <c r="U11" s="731"/>
      <c r="V11" s="206">
        <f t="shared" si="6"/>
        <v>3.3315068493150683E-2</v>
      </c>
      <c r="W11" s="962">
        <v>4682</v>
      </c>
      <c r="X11" s="731"/>
      <c r="Y11" s="206">
        <f t="shared" si="7"/>
        <v>0.51309589041095893</v>
      </c>
      <c r="Z11" s="962">
        <v>1431</v>
      </c>
      <c r="AA11" s="731"/>
      <c r="AB11" s="206">
        <f t="shared" si="8"/>
        <v>0.15682191780821919</v>
      </c>
      <c r="AC11" s="962">
        <v>1450</v>
      </c>
      <c r="AD11" s="731"/>
      <c r="AE11" s="206">
        <f t="shared" si="9"/>
        <v>0.15890410958904111</v>
      </c>
      <c r="AG11" s="1" t="s">
        <v>320</v>
      </c>
      <c r="AH11" s="149" t="s">
        <v>327</v>
      </c>
      <c r="AI11" s="150">
        <v>0.06</v>
      </c>
      <c r="AJ11" s="151">
        <v>36000</v>
      </c>
      <c r="AK11" s="152"/>
      <c r="AL11" s="153"/>
      <c r="AM11" s="155"/>
      <c r="AN11" s="153"/>
      <c r="AO11" s="155"/>
      <c r="AW11" s="736"/>
      <c r="AX11" s="727"/>
      <c r="AY11" s="727"/>
      <c r="AZ11" s="735"/>
      <c r="BA11" s="736"/>
      <c r="BB11" s="727"/>
      <c r="BC11" s="727"/>
      <c r="BD11" s="735"/>
      <c r="BE11" s="736"/>
      <c r="BF11" s="727"/>
      <c r="BG11" s="727"/>
      <c r="BH11" s="735"/>
      <c r="BI11" s="979"/>
    </row>
    <row r="12" spans="1:61" ht="13.5" customHeight="1">
      <c r="A12" s="1">
        <v>11</v>
      </c>
      <c r="B12" s="13"/>
      <c r="C12" s="963" t="s">
        <v>328</v>
      </c>
      <c r="D12" s="730"/>
      <c r="E12" s="730"/>
      <c r="F12" s="731"/>
      <c r="G12" s="213">
        <f t="shared" si="0"/>
        <v>3303.2727272727275</v>
      </c>
      <c r="H12" s="964">
        <f t="shared" si="1"/>
        <v>36336</v>
      </c>
      <c r="I12" s="730"/>
      <c r="J12" s="731"/>
      <c r="K12" s="214">
        <f t="shared" si="2"/>
        <v>1.0034611345219517E-2</v>
      </c>
      <c r="L12" s="965">
        <f t="shared" si="3"/>
        <v>0.55305936073059359</v>
      </c>
      <c r="M12" s="731"/>
      <c r="N12" s="962">
        <v>1648</v>
      </c>
      <c r="O12" s="731"/>
      <c r="P12" s="206">
        <f t="shared" si="4"/>
        <v>0.30100456621004568</v>
      </c>
      <c r="Q12" s="962">
        <v>1030</v>
      </c>
      <c r="R12" s="731"/>
      <c r="S12" s="206">
        <f t="shared" si="5"/>
        <v>0.18812785388127853</v>
      </c>
      <c r="T12" s="962">
        <v>2630</v>
      </c>
      <c r="U12" s="731"/>
      <c r="V12" s="206">
        <f t="shared" si="6"/>
        <v>0.48036529680365297</v>
      </c>
      <c r="W12" s="962">
        <v>5768</v>
      </c>
      <c r="X12" s="731"/>
      <c r="Y12" s="206">
        <f t="shared" si="7"/>
        <v>1.0535159817351598</v>
      </c>
      <c r="Z12" s="962">
        <v>1630</v>
      </c>
      <c r="AA12" s="731"/>
      <c r="AB12" s="206">
        <f t="shared" si="8"/>
        <v>0.29771689497716897</v>
      </c>
      <c r="AC12" s="962">
        <v>4738</v>
      </c>
      <c r="AD12" s="731"/>
      <c r="AE12" s="206">
        <f t="shared" si="9"/>
        <v>0.86538812785388131</v>
      </c>
      <c r="AG12" s="1" t="s">
        <v>320</v>
      </c>
      <c r="AH12" s="149" t="s">
        <v>329</v>
      </c>
      <c r="AI12" s="150">
        <v>0.05</v>
      </c>
      <c r="AJ12" s="151">
        <v>30000</v>
      </c>
      <c r="AK12" s="152">
        <v>15000</v>
      </c>
      <c r="AL12" s="153"/>
      <c r="AM12" s="155"/>
      <c r="AN12" s="153"/>
      <c r="AO12" s="155">
        <v>2500</v>
      </c>
      <c r="AW12" s="736"/>
      <c r="AX12" s="727"/>
      <c r="AY12" s="727"/>
      <c r="AZ12" s="735"/>
      <c r="BA12" s="736"/>
      <c r="BB12" s="727"/>
      <c r="BC12" s="727"/>
      <c r="BD12" s="735"/>
      <c r="BE12" s="736"/>
      <c r="BF12" s="727"/>
      <c r="BG12" s="727"/>
      <c r="BH12" s="735"/>
      <c r="BI12" s="979"/>
    </row>
    <row r="13" spans="1:61" ht="13.5" customHeight="1">
      <c r="A13" s="1">
        <v>12</v>
      </c>
      <c r="B13" s="11"/>
      <c r="C13" s="963" t="s">
        <v>330</v>
      </c>
      <c r="D13" s="730"/>
      <c r="E13" s="730"/>
      <c r="F13" s="731"/>
      <c r="G13" s="213">
        <f t="shared" si="0"/>
        <v>1745.7272727272727</v>
      </c>
      <c r="H13" s="964">
        <f t="shared" si="1"/>
        <v>19203</v>
      </c>
      <c r="I13" s="730"/>
      <c r="J13" s="731"/>
      <c r="K13" s="214">
        <f t="shared" si="2"/>
        <v>5.3031330268122632E-3</v>
      </c>
      <c r="L13" s="965">
        <f t="shared" si="3"/>
        <v>0.29228310502283106</v>
      </c>
      <c r="M13" s="731"/>
      <c r="N13" s="962">
        <v>3982</v>
      </c>
      <c r="O13" s="731"/>
      <c r="P13" s="206">
        <f t="shared" si="4"/>
        <v>0.72730593607305938</v>
      </c>
      <c r="Q13" s="962">
        <v>0</v>
      </c>
      <c r="R13" s="731"/>
      <c r="S13" s="206">
        <f t="shared" si="5"/>
        <v>0</v>
      </c>
      <c r="T13" s="962">
        <v>0</v>
      </c>
      <c r="U13" s="731"/>
      <c r="V13" s="206">
        <f t="shared" si="6"/>
        <v>0</v>
      </c>
      <c r="W13" s="962">
        <v>9000</v>
      </c>
      <c r="X13" s="731"/>
      <c r="Y13" s="206">
        <f t="shared" si="7"/>
        <v>1.6438356164383561</v>
      </c>
      <c r="Z13" s="962">
        <v>0</v>
      </c>
      <c r="AA13" s="731"/>
      <c r="AB13" s="206">
        <f t="shared" si="8"/>
        <v>0</v>
      </c>
      <c r="AC13" s="962">
        <v>4061</v>
      </c>
      <c r="AD13" s="731"/>
      <c r="AE13" s="206">
        <f t="shared" si="9"/>
        <v>0.74173515981735161</v>
      </c>
      <c r="AG13" s="1" t="s">
        <v>324</v>
      </c>
      <c r="AH13" s="149" t="s">
        <v>331</v>
      </c>
      <c r="AI13" s="150">
        <v>0.08</v>
      </c>
      <c r="AJ13" s="151">
        <v>48000</v>
      </c>
      <c r="AK13" s="152"/>
      <c r="AL13" s="153">
        <v>16000</v>
      </c>
      <c r="AM13" s="155"/>
      <c r="AN13" s="153">
        <v>32000</v>
      </c>
      <c r="AO13" s="155">
        <v>0</v>
      </c>
      <c r="AW13" s="736"/>
      <c r="AX13" s="727"/>
      <c r="AY13" s="727"/>
      <c r="AZ13" s="735"/>
      <c r="BA13" s="736"/>
      <c r="BB13" s="727"/>
      <c r="BC13" s="727"/>
      <c r="BD13" s="735"/>
      <c r="BE13" s="736"/>
      <c r="BF13" s="727"/>
      <c r="BG13" s="727"/>
      <c r="BH13" s="735"/>
      <c r="BI13" s="979"/>
    </row>
    <row r="14" spans="1:61" ht="13.5" customHeight="1">
      <c r="A14" s="1">
        <v>13</v>
      </c>
      <c r="B14" s="11"/>
      <c r="C14" s="751" t="s">
        <v>332</v>
      </c>
      <c r="D14" s="730"/>
      <c r="E14" s="730"/>
      <c r="F14" s="731"/>
      <c r="G14" s="213">
        <f t="shared" si="0"/>
        <v>2353.5454545454545</v>
      </c>
      <c r="H14" s="964">
        <f t="shared" si="1"/>
        <v>25889</v>
      </c>
      <c r="I14" s="730"/>
      <c r="J14" s="731"/>
      <c r="K14" s="214">
        <f t="shared" si="2"/>
        <v>7.1495501187909529E-3</v>
      </c>
      <c r="L14" s="965">
        <f t="shared" si="3"/>
        <v>0.39404870624048705</v>
      </c>
      <c r="M14" s="731"/>
      <c r="N14" s="962">
        <v>0</v>
      </c>
      <c r="O14" s="731"/>
      <c r="P14" s="206">
        <f t="shared" si="4"/>
        <v>0</v>
      </c>
      <c r="Q14" s="962">
        <v>2062</v>
      </c>
      <c r="R14" s="731"/>
      <c r="S14" s="206">
        <f t="shared" si="5"/>
        <v>0.37662100456621006</v>
      </c>
      <c r="T14" s="962">
        <v>8600</v>
      </c>
      <c r="U14" s="731"/>
      <c r="V14" s="206">
        <f t="shared" si="6"/>
        <v>1.5707762557077625</v>
      </c>
      <c r="W14" s="962">
        <v>0</v>
      </c>
      <c r="X14" s="731"/>
      <c r="Y14" s="206">
        <f t="shared" si="7"/>
        <v>0</v>
      </c>
      <c r="Z14" s="962">
        <v>0</v>
      </c>
      <c r="AA14" s="731"/>
      <c r="AB14" s="206">
        <f t="shared" si="8"/>
        <v>0</v>
      </c>
      <c r="AC14" s="962">
        <v>3900</v>
      </c>
      <c r="AD14" s="731"/>
      <c r="AE14" s="206">
        <f t="shared" si="9"/>
        <v>0.71232876712328763</v>
      </c>
      <c r="AG14" s="1" t="s">
        <v>324</v>
      </c>
      <c r="AH14" s="149" t="s">
        <v>333</v>
      </c>
      <c r="AI14" s="150">
        <v>0.18</v>
      </c>
      <c r="AJ14" s="151">
        <v>108000</v>
      </c>
      <c r="AK14" s="152"/>
      <c r="AL14" s="153">
        <v>36000</v>
      </c>
      <c r="AM14" s="155"/>
      <c r="AN14" s="153">
        <v>72000</v>
      </c>
      <c r="AO14" s="155">
        <v>72000</v>
      </c>
      <c r="AW14" s="740"/>
      <c r="AX14" s="741"/>
      <c r="AY14" s="741"/>
      <c r="AZ14" s="742"/>
      <c r="BA14" s="740"/>
      <c r="BB14" s="741"/>
      <c r="BC14" s="741"/>
      <c r="BD14" s="742"/>
      <c r="BE14" s="740"/>
      <c r="BF14" s="741"/>
      <c r="BG14" s="741"/>
      <c r="BH14" s="742"/>
      <c r="BI14" s="980"/>
    </row>
    <row r="15" spans="1:61" ht="13.5" customHeight="1">
      <c r="A15" s="1">
        <v>14</v>
      </c>
      <c r="B15" s="11"/>
      <c r="C15" s="751" t="s">
        <v>334</v>
      </c>
      <c r="D15" s="730"/>
      <c r="E15" s="730"/>
      <c r="F15" s="731"/>
      <c r="G15" s="213">
        <f t="shared" si="0"/>
        <v>1150.909090909091</v>
      </c>
      <c r="H15" s="964">
        <f t="shared" si="1"/>
        <v>12660</v>
      </c>
      <c r="I15" s="730"/>
      <c r="J15" s="731"/>
      <c r="K15" s="214">
        <f t="shared" si="2"/>
        <v>3.4962070572016478E-3</v>
      </c>
      <c r="L15" s="965">
        <f t="shared" si="3"/>
        <v>1.9269406392694064E-2</v>
      </c>
      <c r="M15" s="731"/>
      <c r="N15" s="962">
        <v>0</v>
      </c>
      <c r="O15" s="731"/>
      <c r="P15" s="206">
        <f t="shared" si="4"/>
        <v>0</v>
      </c>
      <c r="Q15" s="962">
        <v>0</v>
      </c>
      <c r="R15" s="731"/>
      <c r="S15" s="206">
        <f t="shared" si="5"/>
        <v>0</v>
      </c>
      <c r="T15" s="962">
        <v>0</v>
      </c>
      <c r="U15" s="731"/>
      <c r="V15" s="206">
        <f t="shared" si="6"/>
        <v>0</v>
      </c>
      <c r="W15" s="962">
        <v>0</v>
      </c>
      <c r="X15" s="731"/>
      <c r="Y15" s="206">
        <f t="shared" si="7"/>
        <v>0</v>
      </c>
      <c r="Z15" s="962">
        <v>0</v>
      </c>
      <c r="AA15" s="731"/>
      <c r="AB15" s="206">
        <f t="shared" si="8"/>
        <v>0</v>
      </c>
      <c r="AC15" s="962">
        <v>0</v>
      </c>
      <c r="AD15" s="731"/>
      <c r="AE15" s="206">
        <f t="shared" si="9"/>
        <v>0</v>
      </c>
      <c r="AG15" s="1" t="s">
        <v>320</v>
      </c>
      <c r="AH15" s="149" t="s">
        <v>335</v>
      </c>
      <c r="AI15" s="150">
        <v>0.04</v>
      </c>
      <c r="AJ15" s="151">
        <v>24000</v>
      </c>
      <c r="AK15" s="152"/>
      <c r="AL15" s="153">
        <v>8000</v>
      </c>
      <c r="AM15" s="155"/>
      <c r="AN15" s="153">
        <v>16000</v>
      </c>
      <c r="AO15" s="155">
        <v>0</v>
      </c>
      <c r="AW15" s="768"/>
      <c r="AX15" s="738"/>
      <c r="AY15" s="738"/>
      <c r="AZ15" s="739"/>
      <c r="BA15" s="758"/>
      <c r="BB15" s="738"/>
      <c r="BC15" s="738"/>
      <c r="BD15" s="739"/>
      <c r="BE15" s="758"/>
      <c r="BF15" s="738"/>
      <c r="BG15" s="738"/>
      <c r="BH15" s="739"/>
      <c r="BI15" s="768"/>
    </row>
    <row r="16" spans="1:61" ht="13.5" customHeight="1">
      <c r="A16" s="1">
        <v>15</v>
      </c>
      <c r="B16" s="11"/>
      <c r="C16" s="751" t="s">
        <v>336</v>
      </c>
      <c r="D16" s="730"/>
      <c r="E16" s="730"/>
      <c r="F16" s="731"/>
      <c r="G16" s="213">
        <f t="shared" si="0"/>
        <v>824.72727272727275</v>
      </c>
      <c r="H16" s="964">
        <f t="shared" si="1"/>
        <v>9072</v>
      </c>
      <c r="I16" s="730"/>
      <c r="J16" s="731"/>
      <c r="K16" s="214">
        <f t="shared" si="2"/>
        <v>2.5053388959662996E-3</v>
      </c>
      <c r="L16" s="965">
        <f t="shared" si="3"/>
        <v>0.13808219178082193</v>
      </c>
      <c r="M16" s="731"/>
      <c r="N16" s="962">
        <v>0</v>
      </c>
      <c r="O16" s="731"/>
      <c r="P16" s="206">
        <f t="shared" si="4"/>
        <v>0</v>
      </c>
      <c r="Q16" s="962">
        <v>0</v>
      </c>
      <c r="R16" s="731"/>
      <c r="S16" s="206">
        <f t="shared" si="5"/>
        <v>0</v>
      </c>
      <c r="T16" s="962">
        <v>0</v>
      </c>
      <c r="U16" s="731"/>
      <c r="V16" s="206">
        <f t="shared" si="6"/>
        <v>0</v>
      </c>
      <c r="W16" s="962">
        <v>9072</v>
      </c>
      <c r="X16" s="731"/>
      <c r="Y16" s="206">
        <f t="shared" si="7"/>
        <v>1.6569863013698629</v>
      </c>
      <c r="Z16" s="962">
        <v>0</v>
      </c>
      <c r="AA16" s="731"/>
      <c r="AB16" s="206">
        <f t="shared" si="8"/>
        <v>0</v>
      </c>
      <c r="AC16" s="962">
        <v>0</v>
      </c>
      <c r="AD16" s="731"/>
      <c r="AE16" s="206">
        <f t="shared" si="9"/>
        <v>0</v>
      </c>
      <c r="AG16" s="1" t="s">
        <v>324</v>
      </c>
      <c r="AH16" s="149" t="s">
        <v>337</v>
      </c>
      <c r="AI16" s="150">
        <v>0.02</v>
      </c>
      <c r="AJ16" s="151">
        <v>12000</v>
      </c>
      <c r="AK16" s="152"/>
      <c r="AL16" s="153">
        <v>4000</v>
      </c>
      <c r="AM16" s="155"/>
      <c r="AN16" s="153">
        <v>8000</v>
      </c>
      <c r="AO16" s="155">
        <v>7500</v>
      </c>
      <c r="AW16" s="736"/>
      <c r="AX16" s="727"/>
      <c r="AY16" s="727"/>
      <c r="AZ16" s="735"/>
      <c r="BA16" s="736"/>
      <c r="BB16" s="727"/>
      <c r="BC16" s="727"/>
      <c r="BD16" s="735"/>
      <c r="BE16" s="736"/>
      <c r="BF16" s="727"/>
      <c r="BG16" s="727"/>
      <c r="BH16" s="735"/>
      <c r="BI16" s="736"/>
    </row>
    <row r="17" spans="1:61" ht="13.5" customHeight="1">
      <c r="A17" s="1">
        <v>16</v>
      </c>
      <c r="B17" s="11"/>
      <c r="C17" s="751" t="s">
        <v>338</v>
      </c>
      <c r="D17" s="730"/>
      <c r="E17" s="730"/>
      <c r="F17" s="731"/>
      <c r="G17" s="213">
        <f t="shared" si="0"/>
        <v>370.63636363636363</v>
      </c>
      <c r="H17" s="964">
        <f t="shared" si="1"/>
        <v>4077</v>
      </c>
      <c r="I17" s="730"/>
      <c r="J17" s="731"/>
      <c r="K17" s="214">
        <f t="shared" si="2"/>
        <v>1.1259112300324738E-3</v>
      </c>
      <c r="L17" s="965">
        <f t="shared" si="3"/>
        <v>9.3082191780821916E-2</v>
      </c>
      <c r="M17" s="731"/>
      <c r="N17" s="962">
        <v>0</v>
      </c>
      <c r="O17" s="731"/>
      <c r="P17" s="206">
        <f t="shared" si="4"/>
        <v>0</v>
      </c>
      <c r="Q17" s="962">
        <v>0</v>
      </c>
      <c r="R17" s="731"/>
      <c r="S17" s="206">
        <f t="shared" si="5"/>
        <v>0</v>
      </c>
      <c r="T17" s="962">
        <v>0</v>
      </c>
      <c r="U17" s="731"/>
      <c r="V17" s="206">
        <f t="shared" si="6"/>
        <v>0</v>
      </c>
      <c r="W17" s="962">
        <v>0</v>
      </c>
      <c r="X17" s="731"/>
      <c r="Y17" s="206">
        <f t="shared" si="7"/>
        <v>0</v>
      </c>
      <c r="Z17" s="962">
        <v>0</v>
      </c>
      <c r="AA17" s="731"/>
      <c r="AB17" s="206">
        <f t="shared" si="8"/>
        <v>0</v>
      </c>
      <c r="AC17" s="962">
        <v>265</v>
      </c>
      <c r="AD17" s="731"/>
      <c r="AE17" s="206">
        <f t="shared" si="9"/>
        <v>7.260273972602739E-2</v>
      </c>
      <c r="AG17" s="1" t="s">
        <v>324</v>
      </c>
      <c r="AH17" s="149" t="s">
        <v>339</v>
      </c>
      <c r="AI17" s="150">
        <v>0.01</v>
      </c>
      <c r="AJ17" s="151">
        <v>6000</v>
      </c>
      <c r="AK17" s="152">
        <v>0</v>
      </c>
      <c r="AL17" s="153"/>
      <c r="AM17" s="155"/>
      <c r="AN17" s="153"/>
      <c r="AO17" s="155">
        <v>800</v>
      </c>
      <c r="AW17" s="736"/>
      <c r="AX17" s="727"/>
      <c r="AY17" s="727"/>
      <c r="AZ17" s="735"/>
      <c r="BA17" s="736"/>
      <c r="BB17" s="727"/>
      <c r="BC17" s="727"/>
      <c r="BD17" s="735"/>
      <c r="BE17" s="736"/>
      <c r="BF17" s="727"/>
      <c r="BG17" s="727"/>
      <c r="BH17" s="735"/>
      <c r="BI17" s="736"/>
    </row>
    <row r="18" spans="1:61" ht="13.5" customHeight="1">
      <c r="A18" s="1">
        <v>17</v>
      </c>
      <c r="B18" s="11"/>
      <c r="C18" s="751" t="s">
        <v>351</v>
      </c>
      <c r="D18" s="730"/>
      <c r="E18" s="730"/>
      <c r="F18" s="731"/>
      <c r="G18" s="213">
        <f t="shared" si="0"/>
        <v>10406.727272727272</v>
      </c>
      <c r="H18" s="964">
        <f t="shared" si="1"/>
        <v>114474</v>
      </c>
      <c r="I18" s="730"/>
      <c r="J18" s="731"/>
      <c r="K18" s="214">
        <f t="shared" si="2"/>
        <v>3.1613333859881632E-2</v>
      </c>
      <c r="L18" s="965">
        <f t="shared" si="3"/>
        <v>0.65339041095890416</v>
      </c>
      <c r="M18" s="731"/>
      <c r="N18" s="962">
        <v>9215</v>
      </c>
      <c r="O18" s="731"/>
      <c r="P18" s="206">
        <f t="shared" si="4"/>
        <v>0.63116438356164384</v>
      </c>
      <c r="Q18" s="962">
        <v>5076</v>
      </c>
      <c r="R18" s="731"/>
      <c r="S18" s="206">
        <f t="shared" si="5"/>
        <v>0.34767123287671231</v>
      </c>
      <c r="T18" s="962">
        <v>5076</v>
      </c>
      <c r="U18" s="731"/>
      <c r="V18" s="206">
        <f t="shared" si="6"/>
        <v>0.34767123287671231</v>
      </c>
      <c r="W18" s="962">
        <v>11852</v>
      </c>
      <c r="X18" s="731"/>
      <c r="Y18" s="206">
        <f t="shared" si="7"/>
        <v>0.8117808219178082</v>
      </c>
      <c r="Z18" s="962">
        <v>26962</v>
      </c>
      <c r="AA18" s="731"/>
      <c r="AB18" s="206">
        <f t="shared" si="8"/>
        <v>1.8467123287671232</v>
      </c>
      <c r="AC18" s="962">
        <v>11362</v>
      </c>
      <c r="AD18" s="731"/>
      <c r="AE18" s="206">
        <f t="shared" si="9"/>
        <v>0.77821917808219176</v>
      </c>
      <c r="AG18" s="1" t="s">
        <v>324</v>
      </c>
      <c r="AH18" s="149" t="s">
        <v>340</v>
      </c>
      <c r="AI18" s="150">
        <v>0.04</v>
      </c>
      <c r="AJ18" s="151">
        <v>24000</v>
      </c>
      <c r="AK18" s="152">
        <v>0</v>
      </c>
      <c r="AL18" s="153">
        <v>8000</v>
      </c>
      <c r="AM18" s="155"/>
      <c r="AN18" s="153">
        <v>16000</v>
      </c>
      <c r="AO18" s="155">
        <v>31000</v>
      </c>
      <c r="AW18" s="736"/>
      <c r="AX18" s="727"/>
      <c r="AY18" s="727"/>
      <c r="AZ18" s="735"/>
      <c r="BA18" s="736"/>
      <c r="BB18" s="727"/>
      <c r="BC18" s="727"/>
      <c r="BD18" s="735"/>
      <c r="BE18" s="736"/>
      <c r="BF18" s="727"/>
      <c r="BG18" s="727"/>
      <c r="BH18" s="735"/>
      <c r="BI18" s="736"/>
    </row>
    <row r="19" spans="1:61" ht="13.5" customHeight="1">
      <c r="A19" s="1">
        <v>18</v>
      </c>
      <c r="B19" s="13"/>
      <c r="C19" s="751" t="s">
        <v>341</v>
      </c>
      <c r="D19" s="730"/>
      <c r="E19" s="730"/>
      <c r="F19" s="731"/>
      <c r="G19" s="213">
        <f t="shared" si="0"/>
        <v>40909.090909090912</v>
      </c>
      <c r="H19" s="964">
        <f t="shared" si="1"/>
        <v>450000</v>
      </c>
      <c r="I19" s="730"/>
      <c r="J19" s="731"/>
      <c r="K19" s="214">
        <f t="shared" si="2"/>
        <v>0.12427276269674105</v>
      </c>
      <c r="L19" s="965">
        <f t="shared" si="3"/>
        <v>0.50116939525559634</v>
      </c>
      <c r="M19" s="731"/>
      <c r="N19" s="962">
        <v>0</v>
      </c>
      <c r="O19" s="731"/>
      <c r="P19" s="208"/>
      <c r="Q19" s="962">
        <v>0</v>
      </c>
      <c r="R19" s="731"/>
      <c r="S19" s="206">
        <f t="shared" si="5"/>
        <v>0</v>
      </c>
      <c r="T19" s="962">
        <v>0</v>
      </c>
      <c r="U19" s="731"/>
      <c r="V19" s="206">
        <f t="shared" si="6"/>
        <v>0</v>
      </c>
      <c r="W19" s="962">
        <v>0</v>
      </c>
      <c r="X19" s="731"/>
      <c r="Y19" s="206">
        <f t="shared" si="7"/>
        <v>0</v>
      </c>
      <c r="Z19" s="962">
        <v>75000</v>
      </c>
      <c r="AA19" s="731"/>
      <c r="AB19" s="206">
        <f t="shared" si="8"/>
        <v>1.0023387905111927</v>
      </c>
      <c r="AC19" s="962">
        <v>75000</v>
      </c>
      <c r="AD19" s="731"/>
      <c r="AE19" s="206">
        <f t="shared" si="9"/>
        <v>1.0023387905111927</v>
      </c>
      <c r="AG19" s="1" t="s">
        <v>324</v>
      </c>
      <c r="AH19" s="149" t="s">
        <v>342</v>
      </c>
      <c r="AI19" s="150">
        <v>0.02</v>
      </c>
      <c r="AJ19" s="151">
        <v>12000</v>
      </c>
      <c r="AK19" s="152"/>
      <c r="AL19" s="153">
        <v>4000</v>
      </c>
      <c r="AM19" s="155"/>
      <c r="AN19" s="153">
        <v>8000</v>
      </c>
      <c r="AO19" s="155">
        <v>6000</v>
      </c>
      <c r="AW19" s="736"/>
      <c r="AX19" s="727"/>
      <c r="AY19" s="727"/>
      <c r="AZ19" s="735"/>
      <c r="BA19" s="736"/>
      <c r="BB19" s="727"/>
      <c r="BC19" s="727"/>
      <c r="BD19" s="735"/>
      <c r="BE19" s="736"/>
      <c r="BF19" s="727"/>
      <c r="BG19" s="727"/>
      <c r="BH19" s="735"/>
      <c r="BI19" s="736"/>
    </row>
    <row r="20" spans="1:61" ht="13.5" customHeight="1">
      <c r="A20" s="1">
        <v>19</v>
      </c>
      <c r="B20" s="11"/>
      <c r="C20" s="751" t="s">
        <v>355</v>
      </c>
      <c r="D20" s="730"/>
      <c r="E20" s="730"/>
      <c r="F20" s="731"/>
      <c r="G20" s="213">
        <f t="shared" si="0"/>
        <v>108322.72727272728</v>
      </c>
      <c r="H20" s="964">
        <f t="shared" si="1"/>
        <v>1191550</v>
      </c>
      <c r="I20" s="730"/>
      <c r="J20" s="731"/>
      <c r="K20" s="214">
        <f t="shared" si="2"/>
        <v>0.3290604675362262</v>
      </c>
      <c r="L20" s="965">
        <f t="shared" si="3"/>
        <v>4.9462432544624324</v>
      </c>
      <c r="M20" s="731"/>
      <c r="N20" s="962">
        <v>0</v>
      </c>
      <c r="O20" s="731"/>
      <c r="P20" s="208"/>
      <c r="Q20" s="962">
        <v>0</v>
      </c>
      <c r="R20" s="731"/>
      <c r="S20" s="208"/>
      <c r="T20" s="962">
        <v>0</v>
      </c>
      <c r="U20" s="731"/>
      <c r="V20" s="208"/>
      <c r="W20" s="962">
        <v>631540</v>
      </c>
      <c r="X20" s="731"/>
      <c r="Y20" s="209" t="s">
        <v>472</v>
      </c>
      <c r="Z20" s="962"/>
      <c r="AA20" s="731"/>
      <c r="AB20" s="208"/>
      <c r="AC20" s="962"/>
      <c r="AD20" s="731"/>
      <c r="AE20" s="208"/>
      <c r="AG20" s="1" t="s">
        <v>324</v>
      </c>
      <c r="AH20" s="149" t="s">
        <v>343</v>
      </c>
      <c r="AI20" s="150">
        <v>0.02</v>
      </c>
      <c r="AJ20" s="151">
        <v>12000</v>
      </c>
      <c r="AK20" s="152"/>
      <c r="AL20" s="153">
        <v>4000</v>
      </c>
      <c r="AM20" s="155"/>
      <c r="AN20" s="153">
        <v>8000</v>
      </c>
      <c r="AO20" s="155">
        <v>23000</v>
      </c>
      <c r="AW20" s="736"/>
      <c r="AX20" s="727"/>
      <c r="AY20" s="727"/>
      <c r="AZ20" s="735"/>
      <c r="BA20" s="736"/>
      <c r="BB20" s="727"/>
      <c r="BC20" s="727"/>
      <c r="BD20" s="735"/>
      <c r="BE20" s="736"/>
      <c r="BF20" s="727"/>
      <c r="BG20" s="727"/>
      <c r="BH20" s="735"/>
      <c r="BI20" s="736"/>
    </row>
    <row r="21" spans="1:61" ht="13.5" customHeight="1">
      <c r="A21" s="1">
        <v>20</v>
      </c>
      <c r="B21" s="11"/>
      <c r="C21" s="729" t="s">
        <v>456</v>
      </c>
      <c r="D21" s="730"/>
      <c r="E21" s="730"/>
      <c r="F21" s="731"/>
      <c r="G21" s="12"/>
      <c r="H21" s="970" t="s">
        <v>464</v>
      </c>
      <c r="I21" s="730"/>
      <c r="J21" s="730"/>
      <c r="K21" s="731"/>
      <c r="L21" s="970"/>
      <c r="M21" s="731"/>
      <c r="N21" s="729">
        <v>7</v>
      </c>
      <c r="O21" s="730"/>
      <c r="P21" s="731"/>
      <c r="Q21" s="729">
        <v>8</v>
      </c>
      <c r="R21" s="730"/>
      <c r="S21" s="731"/>
      <c r="T21" s="729">
        <v>9</v>
      </c>
      <c r="U21" s="730"/>
      <c r="V21" s="731"/>
      <c r="W21" s="729">
        <v>10</v>
      </c>
      <c r="X21" s="730"/>
      <c r="Y21" s="731"/>
      <c r="Z21" s="729">
        <v>11</v>
      </c>
      <c r="AA21" s="730"/>
      <c r="AB21" s="731"/>
      <c r="AC21" s="729">
        <v>12</v>
      </c>
      <c r="AD21" s="730"/>
      <c r="AE21" s="731"/>
      <c r="AG21" s="1" t="s">
        <v>324</v>
      </c>
      <c r="AH21" s="149" t="s">
        <v>344</v>
      </c>
      <c r="AI21" s="150">
        <v>0.02</v>
      </c>
      <c r="AJ21" s="151">
        <v>12000</v>
      </c>
      <c r="AK21" s="152"/>
      <c r="AL21" s="153">
        <v>4000</v>
      </c>
      <c r="AM21" s="155"/>
      <c r="AN21" s="153">
        <v>8000</v>
      </c>
      <c r="AO21" s="155">
        <v>35000</v>
      </c>
      <c r="AW21" s="736"/>
      <c r="AX21" s="727"/>
      <c r="AY21" s="727"/>
      <c r="AZ21" s="735"/>
      <c r="BA21" s="736"/>
      <c r="BB21" s="727"/>
      <c r="BC21" s="727"/>
      <c r="BD21" s="735"/>
      <c r="BE21" s="736"/>
      <c r="BF21" s="727"/>
      <c r="BG21" s="727"/>
      <c r="BH21" s="735"/>
      <c r="BI21" s="736"/>
    </row>
    <row r="22" spans="1:61" ht="13.5" customHeight="1">
      <c r="A22" s="1">
        <v>21</v>
      </c>
      <c r="B22" s="11"/>
      <c r="C22" s="967" t="s">
        <v>465</v>
      </c>
      <c r="D22" s="730"/>
      <c r="E22" s="730"/>
      <c r="F22" s="731"/>
      <c r="G22" s="12"/>
      <c r="H22" s="971">
        <v>365000</v>
      </c>
      <c r="I22" s="730"/>
      <c r="J22" s="730"/>
      <c r="K22" s="731"/>
      <c r="L22" s="982"/>
      <c r="M22" s="731"/>
      <c r="N22" s="990">
        <f>110000+30000+140000+45000</f>
        <v>325000</v>
      </c>
      <c r="O22" s="730"/>
      <c r="P22" s="731"/>
      <c r="Q22" s="990">
        <f>110000+30000+140000+45000</f>
        <v>325000</v>
      </c>
      <c r="R22" s="730"/>
      <c r="S22" s="731"/>
      <c r="T22" s="990">
        <f>110000+30000+140000+45000</f>
        <v>325000</v>
      </c>
      <c r="U22" s="730"/>
      <c r="V22" s="731"/>
      <c r="W22" s="990">
        <f>110000+30000+140000+45000</f>
        <v>325000</v>
      </c>
      <c r="X22" s="730"/>
      <c r="Y22" s="731"/>
      <c r="Z22" s="990">
        <f>110000+30000+140000+45000</f>
        <v>325000</v>
      </c>
      <c r="AA22" s="730"/>
      <c r="AB22" s="731"/>
      <c r="AC22" s="990"/>
      <c r="AD22" s="730"/>
      <c r="AE22" s="731"/>
      <c r="AG22" s="1" t="s">
        <v>324</v>
      </c>
      <c r="AH22" s="149" t="s">
        <v>345</v>
      </c>
      <c r="AI22" s="150">
        <v>0.02</v>
      </c>
      <c r="AJ22" s="151">
        <v>12000</v>
      </c>
      <c r="AK22" s="152"/>
      <c r="AL22" s="153">
        <v>4000</v>
      </c>
      <c r="AM22" s="155"/>
      <c r="AN22" s="153">
        <v>8000</v>
      </c>
      <c r="AO22" s="155">
        <v>45000</v>
      </c>
      <c r="AW22" s="736"/>
      <c r="AX22" s="727"/>
      <c r="AY22" s="727"/>
      <c r="AZ22" s="735"/>
      <c r="BA22" s="736"/>
      <c r="BB22" s="727"/>
      <c r="BC22" s="727"/>
      <c r="BD22" s="735"/>
      <c r="BE22" s="736"/>
      <c r="BF22" s="727"/>
      <c r="BG22" s="727"/>
      <c r="BH22" s="735"/>
      <c r="BI22" s="736"/>
    </row>
    <row r="23" spans="1:61" ht="13.5" customHeight="1">
      <c r="A23" s="1">
        <v>22</v>
      </c>
      <c r="B23" s="11"/>
      <c r="C23" s="967" t="s">
        <v>466</v>
      </c>
      <c r="D23" s="730"/>
      <c r="E23" s="730"/>
      <c r="F23" s="731"/>
      <c r="G23" s="12"/>
      <c r="H23" s="973">
        <f>SUM(H24:J35)</f>
        <v>365000</v>
      </c>
      <c r="I23" s="730"/>
      <c r="J23" s="730"/>
      <c r="K23" s="731"/>
      <c r="L23" s="983"/>
      <c r="M23" s="731"/>
      <c r="N23" s="991">
        <f>SUM(N24:O35)</f>
        <v>272248</v>
      </c>
      <c r="O23" s="992"/>
      <c r="P23" s="993"/>
      <c r="Q23" s="991">
        <f>SUM(Q24:R35)</f>
        <v>253625</v>
      </c>
      <c r="R23" s="992"/>
      <c r="S23" s="993"/>
      <c r="T23" s="991">
        <f>SUM(T24:U35)</f>
        <v>609364</v>
      </c>
      <c r="U23" s="992"/>
      <c r="V23" s="993"/>
      <c r="W23" s="991">
        <f>SUM(W24:X35)</f>
        <v>284879</v>
      </c>
      <c r="X23" s="992"/>
      <c r="Y23" s="993"/>
      <c r="Z23" s="991">
        <f>SUM(Z24:AA35)</f>
        <v>383845</v>
      </c>
      <c r="AA23" s="992"/>
      <c r="AB23" s="993"/>
      <c r="AC23" s="991"/>
      <c r="AD23" s="992"/>
      <c r="AE23" s="993"/>
      <c r="AG23" s="1" t="s">
        <v>324</v>
      </c>
      <c r="AH23" s="149" t="s">
        <v>346</v>
      </c>
      <c r="AI23" s="150">
        <v>0.01</v>
      </c>
      <c r="AJ23" s="151">
        <v>6000</v>
      </c>
      <c r="AK23" s="152"/>
      <c r="AL23" s="153">
        <v>2000</v>
      </c>
      <c r="AM23" s="155"/>
      <c r="AN23" s="153">
        <v>4000</v>
      </c>
      <c r="AO23" s="155">
        <v>6000</v>
      </c>
      <c r="AW23" s="740"/>
      <c r="AX23" s="741"/>
      <c r="AY23" s="741"/>
      <c r="AZ23" s="742"/>
      <c r="BA23" s="740"/>
      <c r="BB23" s="741"/>
      <c r="BC23" s="741"/>
      <c r="BD23" s="742"/>
      <c r="BE23" s="740"/>
      <c r="BF23" s="741"/>
      <c r="BG23" s="741"/>
      <c r="BH23" s="742"/>
      <c r="BI23" s="740"/>
    </row>
    <row r="24" spans="1:61" ht="13.5" customHeight="1">
      <c r="A24" s="1">
        <v>23</v>
      </c>
      <c r="B24" s="11"/>
      <c r="C24" s="963" t="s">
        <v>319</v>
      </c>
      <c r="D24" s="730"/>
      <c r="E24" s="730"/>
      <c r="F24" s="731"/>
      <c r="G24" s="215">
        <v>139584.18181818182</v>
      </c>
      <c r="H24" s="964">
        <f t="shared" ref="H24:H35" si="10">$H$22*K24</f>
        <v>146000</v>
      </c>
      <c r="I24" s="730"/>
      <c r="J24" s="731"/>
      <c r="K24" s="214">
        <v>0.4</v>
      </c>
      <c r="L24" s="981"/>
      <c r="M24" s="731"/>
      <c r="N24" s="962">
        <v>145210</v>
      </c>
      <c r="O24" s="731"/>
      <c r="P24" s="206">
        <f t="shared" ref="P24:P34" si="11">N24/H24</f>
        <v>0.99458904109589041</v>
      </c>
      <c r="Q24" s="962">
        <v>146031</v>
      </c>
      <c r="R24" s="731"/>
      <c r="S24" s="206">
        <f t="shared" ref="S24:S34" si="12">Q24/H24</f>
        <v>1.0002123287671232</v>
      </c>
      <c r="T24" s="962">
        <v>145210</v>
      </c>
      <c r="U24" s="731"/>
      <c r="V24" s="206">
        <f t="shared" ref="V24:V34" si="13">T24/H24</f>
        <v>0.99458904109589041</v>
      </c>
      <c r="W24" s="962">
        <v>145210</v>
      </c>
      <c r="X24" s="731"/>
      <c r="Y24" s="206">
        <f t="shared" ref="Y24:Y34" si="14">W24/H24</f>
        <v>0.99458904109589041</v>
      </c>
      <c r="Z24" s="962">
        <v>149388</v>
      </c>
      <c r="AA24" s="731"/>
      <c r="AB24" s="206">
        <f t="shared" ref="AB24:AB34" si="15">Z24/H24</f>
        <v>1.0232054794520549</v>
      </c>
      <c r="AC24" s="962"/>
      <c r="AD24" s="731"/>
      <c r="AE24" s="206">
        <f>AC24/T24</f>
        <v>0</v>
      </c>
      <c r="AG24" s="1" t="s">
        <v>324</v>
      </c>
      <c r="AH24" s="149" t="s">
        <v>347</v>
      </c>
      <c r="AI24" s="150">
        <v>0.03</v>
      </c>
      <c r="AJ24" s="151">
        <v>18000</v>
      </c>
      <c r="AK24" s="152"/>
      <c r="AL24" s="156"/>
      <c r="AM24" s="155"/>
      <c r="AN24" s="153"/>
      <c r="AO24" s="155">
        <v>25000</v>
      </c>
      <c r="AW24" s="768"/>
      <c r="AX24" s="738"/>
      <c r="AY24" s="738"/>
      <c r="AZ24" s="739"/>
      <c r="BA24" s="768"/>
      <c r="BB24" s="738"/>
      <c r="BC24" s="738"/>
      <c r="BD24" s="739"/>
      <c r="BE24" s="758"/>
      <c r="BF24" s="738"/>
      <c r="BG24" s="738"/>
      <c r="BH24" s="739"/>
      <c r="BI24" s="984"/>
    </row>
    <row r="25" spans="1:61" ht="13.5" customHeight="1">
      <c r="A25" s="1">
        <v>24</v>
      </c>
      <c r="B25" s="11"/>
      <c r="C25" s="963" t="s">
        <v>323</v>
      </c>
      <c r="D25" s="730"/>
      <c r="E25" s="730"/>
      <c r="F25" s="731"/>
      <c r="G25" s="216">
        <v>16700.727272727272</v>
      </c>
      <c r="H25" s="964">
        <f t="shared" si="10"/>
        <v>20075</v>
      </c>
      <c r="I25" s="730"/>
      <c r="J25" s="731"/>
      <c r="K25" s="214">
        <v>5.5E-2</v>
      </c>
      <c r="L25" s="972"/>
      <c r="M25" s="731"/>
      <c r="N25" s="962">
        <v>24738</v>
      </c>
      <c r="O25" s="731"/>
      <c r="P25" s="206">
        <f t="shared" si="11"/>
        <v>1.2322789539227896</v>
      </c>
      <c r="Q25" s="962">
        <v>20035</v>
      </c>
      <c r="R25" s="731"/>
      <c r="S25" s="206">
        <f t="shared" si="12"/>
        <v>0.99800747198007467</v>
      </c>
      <c r="T25" s="962">
        <v>6682</v>
      </c>
      <c r="U25" s="731"/>
      <c r="V25" s="206">
        <f t="shared" si="13"/>
        <v>0.33285180572851808</v>
      </c>
      <c r="W25" s="962">
        <v>16552</v>
      </c>
      <c r="X25" s="731"/>
      <c r="Y25" s="206">
        <f t="shared" si="14"/>
        <v>0.8245080946450809</v>
      </c>
      <c r="Z25" s="962">
        <v>14532</v>
      </c>
      <c r="AA25" s="731"/>
      <c r="AB25" s="206">
        <f t="shared" si="15"/>
        <v>0.72388542963885427</v>
      </c>
      <c r="AC25" s="962"/>
      <c r="AD25" s="731"/>
      <c r="AE25" s="208"/>
      <c r="AG25" s="1" t="s">
        <v>320</v>
      </c>
      <c r="AH25" s="149" t="s">
        <v>348</v>
      </c>
      <c r="AI25" s="150">
        <v>0.03</v>
      </c>
      <c r="AJ25" s="151">
        <v>18000</v>
      </c>
      <c r="AK25" s="152"/>
      <c r="AL25" s="153"/>
      <c r="AM25" s="155">
        <v>140000</v>
      </c>
      <c r="AN25" s="153"/>
      <c r="AO25" s="155">
        <v>185000</v>
      </c>
      <c r="AW25" s="736"/>
      <c r="AX25" s="727"/>
      <c r="AY25" s="727"/>
      <c r="AZ25" s="735"/>
      <c r="BA25" s="736"/>
      <c r="BB25" s="727"/>
      <c r="BC25" s="727"/>
      <c r="BD25" s="735"/>
      <c r="BE25" s="736"/>
      <c r="BF25" s="727"/>
      <c r="BG25" s="727"/>
      <c r="BH25" s="735"/>
      <c r="BI25" s="979"/>
    </row>
    <row r="26" spans="1:61" ht="13.5" customHeight="1">
      <c r="A26" s="1">
        <v>25</v>
      </c>
      <c r="B26" s="11"/>
      <c r="C26" s="963" t="s">
        <v>326</v>
      </c>
      <c r="D26" s="730"/>
      <c r="E26" s="730"/>
      <c r="F26" s="731"/>
      <c r="G26" s="216">
        <v>6520.181818181818</v>
      </c>
      <c r="H26" s="964">
        <f t="shared" si="10"/>
        <v>9125</v>
      </c>
      <c r="I26" s="730"/>
      <c r="J26" s="731"/>
      <c r="K26" s="214">
        <v>2.5000000000000001E-2</v>
      </c>
      <c r="L26" s="972"/>
      <c r="M26" s="731"/>
      <c r="N26" s="962">
        <v>15130</v>
      </c>
      <c r="O26" s="731"/>
      <c r="P26" s="206">
        <f t="shared" si="11"/>
        <v>1.6580821917808219</v>
      </c>
      <c r="Q26" s="962">
        <v>540</v>
      </c>
      <c r="R26" s="731"/>
      <c r="S26" s="206">
        <f t="shared" si="12"/>
        <v>5.917808219178082E-2</v>
      </c>
      <c r="T26" s="962">
        <v>2362</v>
      </c>
      <c r="U26" s="731"/>
      <c r="V26" s="206">
        <f t="shared" si="13"/>
        <v>0.25884931506849312</v>
      </c>
      <c r="W26" s="962">
        <v>16696</v>
      </c>
      <c r="X26" s="731"/>
      <c r="Y26" s="206">
        <f t="shared" si="14"/>
        <v>1.8296986301369862</v>
      </c>
      <c r="Z26" s="962">
        <v>1853</v>
      </c>
      <c r="AA26" s="731"/>
      <c r="AB26" s="206">
        <f t="shared" si="15"/>
        <v>0.20306849315068493</v>
      </c>
      <c r="AC26" s="962"/>
      <c r="AD26" s="731"/>
      <c r="AE26" s="208"/>
      <c r="AH26" s="157" t="s">
        <v>349</v>
      </c>
      <c r="AI26" s="158">
        <v>1.0300000000000002</v>
      </c>
      <c r="AJ26" s="159">
        <v>618000</v>
      </c>
      <c r="AK26" s="160">
        <v>550000</v>
      </c>
      <c r="AL26" s="161"/>
      <c r="AM26" s="162">
        <v>120000</v>
      </c>
      <c r="AN26" s="161"/>
      <c r="AO26" s="162">
        <v>330000</v>
      </c>
      <c r="AW26" s="736"/>
      <c r="AX26" s="727"/>
      <c r="AY26" s="727"/>
      <c r="AZ26" s="735"/>
      <c r="BA26" s="736"/>
      <c r="BB26" s="727"/>
      <c r="BC26" s="727"/>
      <c r="BD26" s="735"/>
      <c r="BE26" s="736"/>
      <c r="BF26" s="727"/>
      <c r="BG26" s="727"/>
      <c r="BH26" s="735"/>
      <c r="BI26" s="979"/>
    </row>
    <row r="27" spans="1:61" ht="13.5" customHeight="1">
      <c r="A27" s="1">
        <v>26</v>
      </c>
      <c r="B27" s="11"/>
      <c r="C27" s="963" t="s">
        <v>328</v>
      </c>
      <c r="D27" s="730"/>
      <c r="E27" s="730"/>
      <c r="F27" s="731"/>
      <c r="G27" s="216">
        <v>3303.2727272727275</v>
      </c>
      <c r="H27" s="964">
        <f t="shared" si="10"/>
        <v>5475</v>
      </c>
      <c r="I27" s="730"/>
      <c r="J27" s="731"/>
      <c r="K27" s="214">
        <v>1.4999999999999999E-2</v>
      </c>
      <c r="L27" s="972"/>
      <c r="M27" s="731"/>
      <c r="N27" s="962">
        <v>4120</v>
      </c>
      <c r="O27" s="731"/>
      <c r="P27" s="206">
        <f t="shared" si="11"/>
        <v>0.75251141552511414</v>
      </c>
      <c r="Q27" s="962">
        <v>5120</v>
      </c>
      <c r="R27" s="731"/>
      <c r="S27" s="206">
        <f t="shared" si="12"/>
        <v>0.93515981735159814</v>
      </c>
      <c r="T27" s="962">
        <v>1030</v>
      </c>
      <c r="U27" s="731"/>
      <c r="V27" s="206">
        <f t="shared" si="13"/>
        <v>0.18812785388127853</v>
      </c>
      <c r="W27" s="962">
        <v>1030</v>
      </c>
      <c r="X27" s="731"/>
      <c r="Y27" s="206">
        <f t="shared" si="14"/>
        <v>0.18812785388127853</v>
      </c>
      <c r="Z27" s="962">
        <v>7592</v>
      </c>
      <c r="AA27" s="731"/>
      <c r="AB27" s="206">
        <f t="shared" si="15"/>
        <v>1.3866666666666667</v>
      </c>
      <c r="AC27" s="962"/>
      <c r="AD27" s="731"/>
      <c r="AE27" s="208"/>
      <c r="AG27" s="44"/>
      <c r="AH27" s="44"/>
      <c r="AI27" s="44"/>
      <c r="AJ27" s="44"/>
      <c r="AL27" s="43"/>
      <c r="AM27" s="43"/>
      <c r="AN27" s="43"/>
      <c r="AW27" s="736"/>
      <c r="AX27" s="727"/>
      <c r="AY27" s="727"/>
      <c r="AZ27" s="735"/>
      <c r="BA27" s="736"/>
      <c r="BB27" s="727"/>
      <c r="BC27" s="727"/>
      <c r="BD27" s="735"/>
      <c r="BE27" s="736"/>
      <c r="BF27" s="727"/>
      <c r="BG27" s="727"/>
      <c r="BH27" s="735"/>
      <c r="BI27" s="979"/>
    </row>
    <row r="28" spans="1:61" ht="13.5" customHeight="1">
      <c r="A28" s="1">
        <v>27</v>
      </c>
      <c r="B28" s="11"/>
      <c r="C28" s="963" t="s">
        <v>330</v>
      </c>
      <c r="D28" s="730"/>
      <c r="E28" s="730"/>
      <c r="F28" s="731"/>
      <c r="G28" s="216">
        <v>1745.7272727272727</v>
      </c>
      <c r="H28" s="964">
        <f t="shared" si="10"/>
        <v>5475</v>
      </c>
      <c r="I28" s="730"/>
      <c r="J28" s="731"/>
      <c r="K28" s="214">
        <v>1.4999999999999999E-2</v>
      </c>
      <c r="L28" s="972"/>
      <c r="M28" s="731"/>
      <c r="N28" s="962">
        <v>0</v>
      </c>
      <c r="O28" s="731"/>
      <c r="P28" s="206">
        <f t="shared" si="11"/>
        <v>0</v>
      </c>
      <c r="Q28" s="962">
        <v>0</v>
      </c>
      <c r="R28" s="731"/>
      <c r="S28" s="206">
        <f t="shared" si="12"/>
        <v>0</v>
      </c>
      <c r="T28" s="962">
        <v>0</v>
      </c>
      <c r="U28" s="731"/>
      <c r="V28" s="206">
        <f t="shared" si="13"/>
        <v>0</v>
      </c>
      <c r="W28" s="962">
        <v>0</v>
      </c>
      <c r="X28" s="731"/>
      <c r="Y28" s="206">
        <f t="shared" si="14"/>
        <v>0</v>
      </c>
      <c r="Z28" s="962">
        <v>2160</v>
      </c>
      <c r="AA28" s="731"/>
      <c r="AB28" s="206">
        <f t="shared" si="15"/>
        <v>0.39452054794520547</v>
      </c>
      <c r="AC28" s="962"/>
      <c r="AD28" s="731"/>
      <c r="AE28" s="208"/>
      <c r="AG28" s="44"/>
      <c r="AH28" s="44" t="s">
        <v>473</v>
      </c>
      <c r="AI28" s="44"/>
      <c r="AJ28" s="44"/>
      <c r="AL28" s="43"/>
      <c r="AM28" s="43"/>
      <c r="AN28" s="43"/>
      <c r="AW28" s="736"/>
      <c r="AX28" s="727"/>
      <c r="AY28" s="727"/>
      <c r="AZ28" s="735"/>
      <c r="BA28" s="736"/>
      <c r="BB28" s="727"/>
      <c r="BC28" s="727"/>
      <c r="BD28" s="735"/>
      <c r="BE28" s="736"/>
      <c r="BF28" s="727"/>
      <c r="BG28" s="727"/>
      <c r="BH28" s="735"/>
      <c r="BI28" s="979"/>
    </row>
    <row r="29" spans="1:61" ht="13.5" customHeight="1">
      <c r="A29" s="1">
        <v>28</v>
      </c>
      <c r="B29" s="11"/>
      <c r="C29" s="751" t="s">
        <v>332</v>
      </c>
      <c r="D29" s="730"/>
      <c r="E29" s="730"/>
      <c r="F29" s="731"/>
      <c r="G29" s="216">
        <v>2353.5454545454545</v>
      </c>
      <c r="H29" s="964">
        <f t="shared" si="10"/>
        <v>5475</v>
      </c>
      <c r="I29" s="730"/>
      <c r="J29" s="731"/>
      <c r="K29" s="214">
        <v>1.4999999999999999E-2</v>
      </c>
      <c r="L29" s="972"/>
      <c r="M29" s="731"/>
      <c r="N29" s="962">
        <v>0</v>
      </c>
      <c r="O29" s="731"/>
      <c r="P29" s="206">
        <f t="shared" si="11"/>
        <v>0</v>
      </c>
      <c r="Q29" s="962">
        <v>1607</v>
      </c>
      <c r="R29" s="731"/>
      <c r="S29" s="206">
        <f t="shared" si="12"/>
        <v>0.2935159817351598</v>
      </c>
      <c r="T29" s="962">
        <v>9720</v>
      </c>
      <c r="U29" s="731"/>
      <c r="V29" s="206">
        <f t="shared" si="13"/>
        <v>1.7753424657534247</v>
      </c>
      <c r="W29" s="962">
        <v>0</v>
      </c>
      <c r="X29" s="731"/>
      <c r="Y29" s="206">
        <f t="shared" si="14"/>
        <v>0</v>
      </c>
      <c r="Z29" s="962">
        <v>0</v>
      </c>
      <c r="AA29" s="731"/>
      <c r="AB29" s="206">
        <f t="shared" si="15"/>
        <v>0</v>
      </c>
      <c r="AC29" s="962"/>
      <c r="AD29" s="731"/>
      <c r="AE29" s="208"/>
      <c r="AG29" s="44"/>
      <c r="AH29" s="217">
        <v>140000</v>
      </c>
      <c r="AI29" s="217" t="s">
        <v>178</v>
      </c>
      <c r="AJ29" s="217">
        <v>160000</v>
      </c>
      <c r="AK29" s="10" t="s">
        <v>474</v>
      </c>
      <c r="AL29" s="43"/>
      <c r="AM29" s="43"/>
      <c r="AN29" s="43"/>
      <c r="AW29" s="736"/>
      <c r="AX29" s="727"/>
      <c r="AY29" s="727"/>
      <c r="AZ29" s="735"/>
      <c r="BA29" s="736"/>
      <c r="BB29" s="727"/>
      <c r="BC29" s="727"/>
      <c r="BD29" s="735"/>
      <c r="BE29" s="736"/>
      <c r="BF29" s="727"/>
      <c r="BG29" s="727"/>
      <c r="BH29" s="735"/>
      <c r="BI29" s="979"/>
    </row>
    <row r="30" spans="1:61" ht="13.5" customHeight="1">
      <c r="A30" s="1">
        <v>29</v>
      </c>
      <c r="B30" s="11"/>
      <c r="C30" s="751" t="s">
        <v>334</v>
      </c>
      <c r="D30" s="730"/>
      <c r="E30" s="730"/>
      <c r="F30" s="731"/>
      <c r="G30" s="215">
        <v>1150.909090909091</v>
      </c>
      <c r="H30" s="964">
        <f t="shared" si="10"/>
        <v>54750</v>
      </c>
      <c r="I30" s="730"/>
      <c r="J30" s="731"/>
      <c r="K30" s="214">
        <v>0.15</v>
      </c>
      <c r="L30" s="972"/>
      <c r="M30" s="731"/>
      <c r="N30" s="962">
        <v>0</v>
      </c>
      <c r="O30" s="731"/>
      <c r="P30" s="206">
        <f t="shared" si="11"/>
        <v>0</v>
      </c>
      <c r="Q30" s="962">
        <v>0</v>
      </c>
      <c r="R30" s="731"/>
      <c r="S30" s="206">
        <f t="shared" si="12"/>
        <v>0</v>
      </c>
      <c r="T30" s="962">
        <v>4200</v>
      </c>
      <c r="U30" s="731"/>
      <c r="V30" s="206">
        <f t="shared" si="13"/>
        <v>7.6712328767123292E-2</v>
      </c>
      <c r="W30" s="962">
        <v>4200</v>
      </c>
      <c r="X30" s="731"/>
      <c r="Y30" s="206">
        <f t="shared" si="14"/>
        <v>7.6712328767123292E-2</v>
      </c>
      <c r="Z30" s="962">
        <v>4260</v>
      </c>
      <c r="AA30" s="731"/>
      <c r="AB30" s="206">
        <f t="shared" si="15"/>
        <v>7.7808219178082186E-2</v>
      </c>
      <c r="AC30" s="962"/>
      <c r="AD30" s="731"/>
      <c r="AE30" s="208"/>
      <c r="AG30" s="44"/>
      <c r="AH30" s="217">
        <v>45000</v>
      </c>
      <c r="AI30" s="217" t="s">
        <v>178</v>
      </c>
      <c r="AJ30" s="217">
        <v>50000</v>
      </c>
      <c r="AK30" s="217" t="s">
        <v>475</v>
      </c>
      <c r="AL30" s="43"/>
      <c r="AM30" s="43"/>
      <c r="AN30" s="43"/>
      <c r="AW30" s="736"/>
      <c r="AX30" s="727"/>
      <c r="AY30" s="727"/>
      <c r="AZ30" s="735"/>
      <c r="BA30" s="736"/>
      <c r="BB30" s="727"/>
      <c r="BC30" s="727"/>
      <c r="BD30" s="735"/>
      <c r="BE30" s="736"/>
      <c r="BF30" s="727"/>
      <c r="BG30" s="727"/>
      <c r="BH30" s="735"/>
      <c r="BI30" s="979"/>
    </row>
    <row r="31" spans="1:61" ht="13.5" customHeight="1">
      <c r="A31" s="1">
        <v>30</v>
      </c>
      <c r="B31" s="11"/>
      <c r="C31" s="751" t="s">
        <v>336</v>
      </c>
      <c r="D31" s="730"/>
      <c r="E31" s="730"/>
      <c r="F31" s="731"/>
      <c r="G31" s="215">
        <v>824.72727272727275</v>
      </c>
      <c r="H31" s="964">
        <f t="shared" si="10"/>
        <v>5475</v>
      </c>
      <c r="I31" s="730"/>
      <c r="J31" s="731"/>
      <c r="K31" s="214">
        <v>1.4999999999999999E-2</v>
      </c>
      <c r="L31" s="972"/>
      <c r="M31" s="731"/>
      <c r="N31" s="962">
        <v>0</v>
      </c>
      <c r="O31" s="731"/>
      <c r="P31" s="206">
        <f t="shared" si="11"/>
        <v>0</v>
      </c>
      <c r="Q31" s="962">
        <v>0</v>
      </c>
      <c r="R31" s="731"/>
      <c r="S31" s="206">
        <f t="shared" si="12"/>
        <v>0</v>
      </c>
      <c r="T31" s="962">
        <v>0</v>
      </c>
      <c r="U31" s="731"/>
      <c r="V31" s="206">
        <f t="shared" si="13"/>
        <v>0</v>
      </c>
      <c r="W31" s="962">
        <v>0</v>
      </c>
      <c r="X31" s="731"/>
      <c r="Y31" s="206">
        <f t="shared" si="14"/>
        <v>0</v>
      </c>
      <c r="Z31" s="962">
        <v>0</v>
      </c>
      <c r="AA31" s="731"/>
      <c r="AB31" s="206">
        <f t="shared" si="15"/>
        <v>0</v>
      </c>
      <c r="AC31" s="962"/>
      <c r="AD31" s="731"/>
      <c r="AE31" s="208"/>
      <c r="AG31" s="44"/>
      <c r="AH31" s="217">
        <v>110000</v>
      </c>
      <c r="AI31" s="217" t="s">
        <v>178</v>
      </c>
      <c r="AJ31" s="217">
        <v>120000</v>
      </c>
      <c r="AK31" s="10" t="s">
        <v>476</v>
      </c>
      <c r="AL31" s="43"/>
      <c r="AM31" s="43"/>
      <c r="AN31" s="43"/>
      <c r="AW31" s="736"/>
      <c r="AX31" s="727"/>
      <c r="AY31" s="727"/>
      <c r="AZ31" s="735"/>
      <c r="BA31" s="736"/>
      <c r="BB31" s="727"/>
      <c r="BC31" s="727"/>
      <c r="BD31" s="735"/>
      <c r="BE31" s="736"/>
      <c r="BF31" s="727"/>
      <c r="BG31" s="727"/>
      <c r="BH31" s="735"/>
      <c r="BI31" s="979"/>
    </row>
    <row r="32" spans="1:61" ht="13.5" customHeight="1">
      <c r="A32" s="1">
        <v>31</v>
      </c>
      <c r="B32" s="11"/>
      <c r="C32" s="751" t="s">
        <v>338</v>
      </c>
      <c r="D32" s="730"/>
      <c r="E32" s="730"/>
      <c r="F32" s="731"/>
      <c r="G32" s="215">
        <v>370.63636363636363</v>
      </c>
      <c r="H32" s="964">
        <f t="shared" si="10"/>
        <v>3650</v>
      </c>
      <c r="I32" s="730"/>
      <c r="J32" s="731"/>
      <c r="K32" s="214">
        <v>0.01</v>
      </c>
      <c r="L32" s="972"/>
      <c r="M32" s="731"/>
      <c r="N32" s="962">
        <v>0</v>
      </c>
      <c r="O32" s="731"/>
      <c r="P32" s="206">
        <f t="shared" si="11"/>
        <v>0</v>
      </c>
      <c r="Q32" s="962">
        <v>0</v>
      </c>
      <c r="R32" s="731"/>
      <c r="S32" s="206">
        <f t="shared" si="12"/>
        <v>0</v>
      </c>
      <c r="T32" s="962">
        <v>3812</v>
      </c>
      <c r="U32" s="731"/>
      <c r="V32" s="206">
        <f t="shared" si="13"/>
        <v>1.0443835616438357</v>
      </c>
      <c r="W32" s="962">
        <v>0</v>
      </c>
      <c r="X32" s="731"/>
      <c r="Y32" s="206">
        <f t="shared" si="14"/>
        <v>0</v>
      </c>
      <c r="Z32" s="962">
        <v>0</v>
      </c>
      <c r="AA32" s="731"/>
      <c r="AB32" s="206">
        <f t="shared" si="15"/>
        <v>0</v>
      </c>
      <c r="AC32" s="962"/>
      <c r="AD32" s="731"/>
      <c r="AE32" s="208"/>
      <c r="AG32" s="44"/>
      <c r="AH32" s="217">
        <v>30000</v>
      </c>
      <c r="AI32" s="217" t="s">
        <v>178</v>
      </c>
      <c r="AJ32" s="217">
        <v>35000</v>
      </c>
      <c r="AK32" s="217" t="s">
        <v>475</v>
      </c>
      <c r="AL32" s="43"/>
      <c r="AM32" s="43"/>
      <c r="AN32" s="43"/>
      <c r="AW32" s="740"/>
      <c r="AX32" s="741"/>
      <c r="AY32" s="741"/>
      <c r="AZ32" s="742"/>
      <c r="BA32" s="740"/>
      <c r="BB32" s="741"/>
      <c r="BC32" s="741"/>
      <c r="BD32" s="742"/>
      <c r="BE32" s="740"/>
      <c r="BF32" s="741"/>
      <c r="BG32" s="741"/>
      <c r="BH32" s="742"/>
      <c r="BI32" s="980"/>
    </row>
    <row r="33" spans="1:40" ht="13.5" customHeight="1">
      <c r="A33" s="1">
        <v>32</v>
      </c>
      <c r="B33" s="11"/>
      <c r="C33" s="751" t="s">
        <v>351</v>
      </c>
      <c r="D33" s="730"/>
      <c r="E33" s="730"/>
      <c r="F33" s="731"/>
      <c r="G33" s="215">
        <v>10406.727272727272</v>
      </c>
      <c r="H33" s="964">
        <f t="shared" si="10"/>
        <v>14600</v>
      </c>
      <c r="I33" s="730"/>
      <c r="J33" s="731"/>
      <c r="K33" s="214">
        <v>0.04</v>
      </c>
      <c r="L33" s="972"/>
      <c r="M33" s="731"/>
      <c r="N33" s="962">
        <v>13250</v>
      </c>
      <c r="O33" s="731"/>
      <c r="P33" s="206">
        <f t="shared" si="11"/>
        <v>0.90753424657534243</v>
      </c>
      <c r="Q33" s="962">
        <v>5292</v>
      </c>
      <c r="R33" s="731"/>
      <c r="S33" s="206">
        <f t="shared" si="12"/>
        <v>0.36246575342465753</v>
      </c>
      <c r="T33" s="962">
        <v>12922</v>
      </c>
      <c r="U33" s="731"/>
      <c r="V33" s="206">
        <f t="shared" si="13"/>
        <v>0.88506849315068492</v>
      </c>
      <c r="W33" s="962">
        <v>8391</v>
      </c>
      <c r="X33" s="731"/>
      <c r="Y33" s="206">
        <f t="shared" si="14"/>
        <v>0.57472602739726031</v>
      </c>
      <c r="Z33" s="962">
        <v>5076</v>
      </c>
      <c r="AA33" s="731"/>
      <c r="AB33" s="206">
        <f t="shared" si="15"/>
        <v>0.34767123287671231</v>
      </c>
      <c r="AC33" s="962"/>
      <c r="AD33" s="731"/>
      <c r="AE33" s="208"/>
      <c r="AG33" s="44"/>
      <c r="AH33" s="44"/>
      <c r="AI33" s="44"/>
      <c r="AJ33" s="44">
        <f>SUM(AJ29:AJ32)</f>
        <v>365000</v>
      </c>
      <c r="AK33" s="44">
        <f>AJ33*12</f>
        <v>4380000</v>
      </c>
      <c r="AL33" s="43"/>
      <c r="AM33" s="43"/>
      <c r="AN33" s="43"/>
    </row>
    <row r="34" spans="1:40" ht="13.5" customHeight="1">
      <c r="A34" s="1">
        <v>33</v>
      </c>
      <c r="B34" s="13"/>
      <c r="C34" s="751" t="s">
        <v>341</v>
      </c>
      <c r="D34" s="730"/>
      <c r="E34" s="730"/>
      <c r="F34" s="731"/>
      <c r="G34" s="215">
        <v>40909.090909090912</v>
      </c>
      <c r="H34" s="964">
        <f t="shared" si="10"/>
        <v>74825</v>
      </c>
      <c r="I34" s="730"/>
      <c r="J34" s="731"/>
      <c r="K34" s="214">
        <v>0.20499999999999999</v>
      </c>
      <c r="L34" s="972"/>
      <c r="M34" s="731"/>
      <c r="N34" s="962">
        <v>0</v>
      </c>
      <c r="O34" s="731"/>
      <c r="P34" s="206">
        <f t="shared" si="11"/>
        <v>0</v>
      </c>
      <c r="Q34" s="962">
        <v>75000</v>
      </c>
      <c r="R34" s="731"/>
      <c r="S34" s="206">
        <f t="shared" si="12"/>
        <v>1.0023387905111927</v>
      </c>
      <c r="T34" s="962">
        <v>75000</v>
      </c>
      <c r="U34" s="731"/>
      <c r="V34" s="206">
        <f t="shared" si="13"/>
        <v>1.0023387905111927</v>
      </c>
      <c r="W34" s="962">
        <v>75000</v>
      </c>
      <c r="X34" s="731"/>
      <c r="Y34" s="206">
        <f t="shared" si="14"/>
        <v>1.0023387905111927</v>
      </c>
      <c r="Z34" s="962">
        <v>75000</v>
      </c>
      <c r="AA34" s="731"/>
      <c r="AB34" s="206">
        <f t="shared" si="15"/>
        <v>1.0023387905111927</v>
      </c>
      <c r="AC34" s="962"/>
      <c r="AD34" s="731"/>
      <c r="AE34" s="208"/>
      <c r="AG34" s="44"/>
      <c r="AH34" s="2" t="s">
        <v>477</v>
      </c>
      <c r="AI34" s="44"/>
      <c r="AJ34" s="2" t="s">
        <v>478</v>
      </c>
      <c r="AK34" s="44">
        <f>50+50</f>
        <v>100</v>
      </c>
      <c r="AL34" s="43"/>
      <c r="AM34" s="43"/>
      <c r="AN34" s="43"/>
    </row>
    <row r="35" spans="1:40" ht="13.5" customHeight="1">
      <c r="A35" s="1">
        <v>34</v>
      </c>
      <c r="B35" s="11"/>
      <c r="C35" s="751" t="s">
        <v>355</v>
      </c>
      <c r="D35" s="730"/>
      <c r="E35" s="730"/>
      <c r="F35" s="731"/>
      <c r="G35" s="215">
        <v>105318.18181818182</v>
      </c>
      <c r="H35" s="964">
        <f t="shared" si="10"/>
        <v>20075</v>
      </c>
      <c r="I35" s="730"/>
      <c r="J35" s="731"/>
      <c r="K35" s="214">
        <v>5.5E-2</v>
      </c>
      <c r="L35" s="966"/>
      <c r="M35" s="731"/>
      <c r="N35" s="962">
        <v>69800</v>
      </c>
      <c r="O35" s="731"/>
      <c r="P35" s="206" t="s">
        <v>479</v>
      </c>
      <c r="Q35" s="962">
        <v>0</v>
      </c>
      <c r="R35" s="731"/>
      <c r="S35" s="208"/>
      <c r="T35" s="962">
        <f>333176+15250</f>
        <v>348426</v>
      </c>
      <c r="U35" s="731"/>
      <c r="V35" s="209" t="s">
        <v>480</v>
      </c>
      <c r="W35" s="962">
        <v>17800</v>
      </c>
      <c r="X35" s="731"/>
      <c r="Y35" s="209" t="s">
        <v>481</v>
      </c>
      <c r="Z35" s="962">
        <v>123984</v>
      </c>
      <c r="AA35" s="731"/>
      <c r="AB35" s="209" t="s">
        <v>482</v>
      </c>
      <c r="AC35" s="962"/>
      <c r="AD35" s="731"/>
      <c r="AE35" s="208"/>
      <c r="AG35" s="44"/>
      <c r="AH35" s="44"/>
      <c r="AI35" s="44"/>
      <c r="AJ35" s="44"/>
      <c r="AK35" s="44"/>
      <c r="AL35" s="43"/>
      <c r="AM35" s="43"/>
      <c r="AN35" s="43"/>
    </row>
    <row r="36" spans="1:40" ht="13.5" customHeight="1">
      <c r="A36" s="1">
        <v>35</v>
      </c>
      <c r="B36" s="11"/>
      <c r="AE36" s="163"/>
      <c r="AG36" s="44"/>
      <c r="AH36" s="44"/>
      <c r="AI36" s="44"/>
      <c r="AJ36" s="44"/>
      <c r="AK36" s="44"/>
      <c r="AL36" s="43"/>
      <c r="AM36" s="43"/>
      <c r="AN36" s="43"/>
    </row>
    <row r="37" spans="1:40" ht="13.5" customHeight="1">
      <c r="A37" s="1">
        <v>36</v>
      </c>
      <c r="B37" s="13"/>
      <c r="C37" s="729" t="s">
        <v>483</v>
      </c>
      <c r="D37" s="730"/>
      <c r="E37" s="730"/>
      <c r="F37" s="731"/>
      <c r="G37" s="2"/>
      <c r="H37" s="729">
        <v>1</v>
      </c>
      <c r="I37" s="730"/>
      <c r="J37" s="730"/>
      <c r="K37" s="731"/>
      <c r="L37" s="729">
        <v>2</v>
      </c>
      <c r="M37" s="730"/>
      <c r="N37" s="730"/>
      <c r="O37" s="731"/>
      <c r="P37" s="729">
        <v>3</v>
      </c>
      <c r="Q37" s="730"/>
      <c r="R37" s="730"/>
      <c r="S37" s="731"/>
      <c r="T37" s="729">
        <v>4</v>
      </c>
      <c r="U37" s="730"/>
      <c r="V37" s="730"/>
      <c r="W37" s="731"/>
      <c r="X37" s="729">
        <v>5</v>
      </c>
      <c r="Y37" s="730"/>
      <c r="Z37" s="730"/>
      <c r="AA37" s="731"/>
      <c r="AB37" s="729">
        <v>6</v>
      </c>
      <c r="AC37" s="730"/>
      <c r="AD37" s="730"/>
      <c r="AE37" s="731"/>
      <c r="AG37" s="44"/>
      <c r="AH37" s="44"/>
      <c r="AI37" s="44"/>
      <c r="AJ37" s="44"/>
      <c r="AK37" s="44"/>
      <c r="AL37" s="43"/>
      <c r="AM37" s="43"/>
      <c r="AN37" s="43"/>
    </row>
    <row r="38" spans="1:40" ht="13.5" customHeight="1">
      <c r="A38" s="1">
        <v>37</v>
      </c>
      <c r="B38" s="11"/>
      <c r="C38" s="963" t="s">
        <v>77</v>
      </c>
      <c r="D38" s="730"/>
      <c r="E38" s="730"/>
      <c r="F38" s="731"/>
      <c r="G38" s="12"/>
      <c r="H38" s="986"/>
      <c r="I38" s="730"/>
      <c r="J38" s="731"/>
      <c r="K38" s="210"/>
      <c r="L38" s="986"/>
      <c r="M38" s="730"/>
      <c r="N38" s="731"/>
      <c r="O38" s="210"/>
      <c r="P38" s="986"/>
      <c r="Q38" s="730"/>
      <c r="R38" s="731"/>
      <c r="S38" s="210"/>
      <c r="T38" s="986"/>
      <c r="U38" s="730"/>
      <c r="V38" s="731"/>
      <c r="W38" s="210"/>
      <c r="X38" s="986"/>
      <c r="Y38" s="730"/>
      <c r="Z38" s="731"/>
      <c r="AA38" s="210"/>
      <c r="AB38" s="986"/>
      <c r="AC38" s="730"/>
      <c r="AD38" s="731"/>
      <c r="AE38" s="210"/>
      <c r="AI38" s="44"/>
      <c r="AJ38" s="44"/>
      <c r="AK38" s="44"/>
      <c r="AL38" s="43"/>
      <c r="AM38" s="43"/>
      <c r="AN38" s="43"/>
    </row>
    <row r="39" spans="1:40" ht="13.5" customHeight="1">
      <c r="A39" s="1">
        <v>38</v>
      </c>
      <c r="B39" s="11"/>
      <c r="C39" s="963" t="s">
        <v>79</v>
      </c>
      <c r="D39" s="730"/>
      <c r="E39" s="730"/>
      <c r="F39" s="731"/>
      <c r="G39" s="12"/>
      <c r="H39" s="987"/>
      <c r="I39" s="730"/>
      <c r="J39" s="731"/>
      <c r="K39" s="210"/>
      <c r="L39" s="987"/>
      <c r="M39" s="730"/>
      <c r="N39" s="731"/>
      <c r="O39" s="210"/>
      <c r="P39" s="987"/>
      <c r="Q39" s="730"/>
      <c r="R39" s="731"/>
      <c r="S39" s="210"/>
      <c r="T39" s="987"/>
      <c r="U39" s="730"/>
      <c r="V39" s="731"/>
      <c r="W39" s="210"/>
      <c r="X39" s="987"/>
      <c r="Y39" s="730"/>
      <c r="Z39" s="731"/>
      <c r="AA39" s="210"/>
      <c r="AB39" s="987"/>
      <c r="AC39" s="730"/>
      <c r="AD39" s="731"/>
      <c r="AE39" s="210"/>
      <c r="AI39" s="44"/>
      <c r="AJ39" s="44"/>
      <c r="AL39" s="43"/>
      <c r="AM39" s="43"/>
      <c r="AN39" s="43"/>
    </row>
    <row r="40" spans="1:40" ht="13.5" customHeight="1">
      <c r="A40" s="1">
        <v>39</v>
      </c>
      <c r="B40" s="11"/>
      <c r="C40" s="963" t="s">
        <v>319</v>
      </c>
      <c r="D40" s="730"/>
      <c r="E40" s="730"/>
      <c r="F40" s="731"/>
      <c r="G40" s="2"/>
      <c r="H40" s="985"/>
      <c r="I40" s="730"/>
      <c r="J40" s="731"/>
      <c r="K40" s="212"/>
      <c r="L40" s="985"/>
      <c r="M40" s="730"/>
      <c r="N40" s="731"/>
      <c r="O40" s="212"/>
      <c r="P40" s="985"/>
      <c r="Q40" s="730"/>
      <c r="R40" s="731"/>
      <c r="S40" s="212"/>
      <c r="T40" s="985"/>
      <c r="U40" s="730"/>
      <c r="V40" s="731"/>
      <c r="W40" s="212"/>
      <c r="X40" s="985"/>
      <c r="Y40" s="730"/>
      <c r="Z40" s="731"/>
      <c r="AA40" s="212"/>
      <c r="AB40" s="985"/>
      <c r="AC40" s="730"/>
      <c r="AD40" s="731"/>
      <c r="AE40" s="212"/>
      <c r="AI40" s="45"/>
      <c r="AJ40" s="45"/>
      <c r="AL40" s="43"/>
      <c r="AM40" s="43"/>
      <c r="AN40" s="43"/>
    </row>
    <row r="41" spans="1:40" ht="13.5" customHeight="1">
      <c r="A41" s="1">
        <v>40</v>
      </c>
      <c r="B41" s="13"/>
      <c r="C41" s="963" t="s">
        <v>323</v>
      </c>
      <c r="D41" s="730"/>
      <c r="E41" s="730"/>
      <c r="F41" s="731"/>
      <c r="G41" s="12"/>
      <c r="H41" s="985"/>
      <c r="I41" s="730"/>
      <c r="J41" s="731"/>
      <c r="K41" s="212"/>
      <c r="L41" s="985"/>
      <c r="M41" s="730"/>
      <c r="N41" s="731"/>
      <c r="O41" s="212"/>
      <c r="P41" s="985"/>
      <c r="Q41" s="730"/>
      <c r="R41" s="731"/>
      <c r="S41" s="212"/>
      <c r="T41" s="985"/>
      <c r="U41" s="730"/>
      <c r="V41" s="731"/>
      <c r="W41" s="212"/>
      <c r="X41" s="985"/>
      <c r="Y41" s="730"/>
      <c r="Z41" s="731"/>
      <c r="AA41" s="212"/>
      <c r="AB41" s="985"/>
      <c r="AC41" s="730"/>
      <c r="AD41" s="731"/>
      <c r="AE41" s="212"/>
      <c r="AI41" s="43"/>
      <c r="AJ41" s="43"/>
      <c r="AK41" s="43"/>
      <c r="AL41" s="43"/>
      <c r="AM41" s="43"/>
      <c r="AN41" s="43"/>
    </row>
    <row r="42" spans="1:40" ht="13.5" customHeight="1">
      <c r="A42" s="1">
        <v>41</v>
      </c>
      <c r="B42" s="11"/>
      <c r="C42" s="963" t="s">
        <v>326</v>
      </c>
      <c r="D42" s="730"/>
      <c r="E42" s="730"/>
      <c r="F42" s="731"/>
      <c r="G42" s="12"/>
      <c r="H42" s="985"/>
      <c r="I42" s="730"/>
      <c r="J42" s="731"/>
      <c r="K42" s="212"/>
      <c r="L42" s="985"/>
      <c r="M42" s="730"/>
      <c r="N42" s="731"/>
      <c r="O42" s="212"/>
      <c r="P42" s="985"/>
      <c r="Q42" s="730"/>
      <c r="R42" s="731"/>
      <c r="S42" s="212"/>
      <c r="T42" s="985"/>
      <c r="U42" s="730"/>
      <c r="V42" s="731"/>
      <c r="W42" s="212"/>
      <c r="X42" s="985"/>
      <c r="Y42" s="730"/>
      <c r="Z42" s="731"/>
      <c r="AA42" s="212"/>
      <c r="AB42" s="985"/>
      <c r="AC42" s="730"/>
      <c r="AD42" s="731"/>
      <c r="AE42" s="212"/>
      <c r="AI42" s="43"/>
      <c r="AJ42" s="43"/>
      <c r="AK42" s="43"/>
    </row>
    <row r="43" spans="1:40" ht="13.5" customHeight="1">
      <c r="A43" s="1">
        <v>42</v>
      </c>
      <c r="B43" s="11"/>
      <c r="C43" s="963" t="s">
        <v>328</v>
      </c>
      <c r="D43" s="730"/>
      <c r="E43" s="730"/>
      <c r="F43" s="731"/>
      <c r="G43" s="12"/>
      <c r="H43" s="985"/>
      <c r="I43" s="730"/>
      <c r="J43" s="731"/>
      <c r="K43" s="212"/>
      <c r="L43" s="985"/>
      <c r="M43" s="730"/>
      <c r="N43" s="731"/>
      <c r="O43" s="212"/>
      <c r="P43" s="985"/>
      <c r="Q43" s="730"/>
      <c r="R43" s="731"/>
      <c r="S43" s="212"/>
      <c r="T43" s="985"/>
      <c r="U43" s="730"/>
      <c r="V43" s="731"/>
      <c r="W43" s="212"/>
      <c r="X43" s="985"/>
      <c r="Y43" s="730"/>
      <c r="Z43" s="731"/>
      <c r="AA43" s="212"/>
      <c r="AB43" s="985"/>
      <c r="AC43" s="730"/>
      <c r="AD43" s="731"/>
      <c r="AE43" s="212"/>
    </row>
    <row r="44" spans="1:40" ht="13.5" customHeight="1">
      <c r="A44" s="1">
        <v>43</v>
      </c>
      <c r="B44" s="11"/>
      <c r="C44" s="963" t="s">
        <v>330</v>
      </c>
      <c r="D44" s="730"/>
      <c r="E44" s="730"/>
      <c r="F44" s="731"/>
      <c r="G44" s="12"/>
      <c r="H44" s="985"/>
      <c r="I44" s="730"/>
      <c r="J44" s="731"/>
      <c r="K44" s="212"/>
      <c r="L44" s="985"/>
      <c r="M44" s="730"/>
      <c r="N44" s="731"/>
      <c r="O44" s="212"/>
      <c r="P44" s="985"/>
      <c r="Q44" s="730"/>
      <c r="R44" s="731"/>
      <c r="S44" s="212"/>
      <c r="T44" s="985"/>
      <c r="U44" s="730"/>
      <c r="V44" s="731"/>
      <c r="W44" s="212"/>
      <c r="X44" s="985"/>
      <c r="Y44" s="730"/>
      <c r="Z44" s="731"/>
      <c r="AA44" s="212"/>
      <c r="AB44" s="985"/>
      <c r="AC44" s="730"/>
      <c r="AD44" s="731"/>
      <c r="AE44" s="212"/>
    </row>
    <row r="45" spans="1:40" ht="13.5" customHeight="1">
      <c r="A45" s="1">
        <v>44</v>
      </c>
      <c r="B45" s="26"/>
      <c r="C45" s="751" t="s">
        <v>332</v>
      </c>
      <c r="D45" s="730"/>
      <c r="E45" s="730"/>
      <c r="F45" s="731"/>
      <c r="G45" s="12"/>
      <c r="H45" s="985"/>
      <c r="I45" s="730"/>
      <c r="J45" s="731"/>
      <c r="K45" s="212"/>
      <c r="L45" s="985"/>
      <c r="M45" s="730"/>
      <c r="N45" s="731"/>
      <c r="O45" s="212"/>
      <c r="P45" s="985"/>
      <c r="Q45" s="730"/>
      <c r="R45" s="731"/>
      <c r="S45" s="212"/>
      <c r="T45" s="985"/>
      <c r="U45" s="730"/>
      <c r="V45" s="731"/>
      <c r="W45" s="212"/>
      <c r="X45" s="985"/>
      <c r="Y45" s="730"/>
      <c r="Z45" s="731"/>
      <c r="AA45" s="212"/>
      <c r="AB45" s="985"/>
      <c r="AC45" s="730"/>
      <c r="AD45" s="731"/>
      <c r="AE45" s="212"/>
    </row>
    <row r="46" spans="1:40" ht="13.5" customHeight="1">
      <c r="A46" s="1">
        <v>45</v>
      </c>
      <c r="B46" s="27"/>
      <c r="C46" s="751" t="s">
        <v>334</v>
      </c>
      <c r="D46" s="730"/>
      <c r="E46" s="730"/>
      <c r="F46" s="731"/>
      <c r="G46" s="2"/>
      <c r="H46" s="985"/>
      <c r="I46" s="730"/>
      <c r="J46" s="731"/>
      <c r="K46" s="212"/>
      <c r="L46" s="985"/>
      <c r="M46" s="730"/>
      <c r="N46" s="731"/>
      <c r="O46" s="212"/>
      <c r="P46" s="985"/>
      <c r="Q46" s="730"/>
      <c r="R46" s="731"/>
      <c r="S46" s="212"/>
      <c r="T46" s="985"/>
      <c r="U46" s="730"/>
      <c r="V46" s="731"/>
      <c r="W46" s="212"/>
      <c r="X46" s="985"/>
      <c r="Y46" s="730"/>
      <c r="Z46" s="731"/>
      <c r="AA46" s="212"/>
      <c r="AB46" s="985"/>
      <c r="AC46" s="730"/>
      <c r="AD46" s="731"/>
      <c r="AE46" s="212"/>
    </row>
    <row r="47" spans="1:40" ht="13.5" customHeight="1">
      <c r="A47" s="1">
        <v>46</v>
      </c>
      <c r="B47" s="11"/>
      <c r="C47" s="751" t="s">
        <v>336</v>
      </c>
      <c r="D47" s="730"/>
      <c r="E47" s="730"/>
      <c r="F47" s="731"/>
      <c r="G47" s="2"/>
      <c r="H47" s="985"/>
      <c r="I47" s="730"/>
      <c r="J47" s="731"/>
      <c r="K47" s="212"/>
      <c r="L47" s="985"/>
      <c r="M47" s="730"/>
      <c r="N47" s="731"/>
      <c r="O47" s="212"/>
      <c r="P47" s="985"/>
      <c r="Q47" s="730"/>
      <c r="R47" s="731"/>
      <c r="S47" s="212"/>
      <c r="T47" s="985"/>
      <c r="U47" s="730"/>
      <c r="V47" s="731"/>
      <c r="W47" s="212"/>
      <c r="X47" s="985"/>
      <c r="Y47" s="730"/>
      <c r="Z47" s="731"/>
      <c r="AA47" s="212"/>
      <c r="AB47" s="985"/>
      <c r="AC47" s="730"/>
      <c r="AD47" s="731"/>
      <c r="AE47" s="212"/>
    </row>
    <row r="48" spans="1:40" ht="13.5" customHeight="1">
      <c r="A48" s="1">
        <v>47</v>
      </c>
      <c r="B48" s="11"/>
      <c r="C48" s="751" t="s">
        <v>338</v>
      </c>
      <c r="D48" s="730"/>
      <c r="E48" s="730"/>
      <c r="F48" s="731"/>
      <c r="G48" s="2"/>
      <c r="H48" s="985"/>
      <c r="I48" s="730"/>
      <c r="J48" s="731"/>
      <c r="K48" s="212"/>
      <c r="L48" s="985"/>
      <c r="M48" s="730"/>
      <c r="N48" s="731"/>
      <c r="O48" s="212"/>
      <c r="P48" s="985"/>
      <c r="Q48" s="730"/>
      <c r="R48" s="731"/>
      <c r="S48" s="212"/>
      <c r="T48" s="985"/>
      <c r="U48" s="730"/>
      <c r="V48" s="731"/>
      <c r="W48" s="212"/>
      <c r="X48" s="985"/>
      <c r="Y48" s="730"/>
      <c r="Z48" s="731"/>
      <c r="AA48" s="212"/>
      <c r="AB48" s="985"/>
      <c r="AC48" s="730"/>
      <c r="AD48" s="731"/>
      <c r="AE48" s="212"/>
    </row>
    <row r="49" spans="1:31" ht="13.5" customHeight="1">
      <c r="A49" s="1">
        <v>48</v>
      </c>
      <c r="B49" s="11"/>
      <c r="C49" s="751" t="s">
        <v>351</v>
      </c>
      <c r="D49" s="730"/>
      <c r="E49" s="730"/>
      <c r="F49" s="731"/>
      <c r="G49" s="2"/>
      <c r="H49" s="985"/>
      <c r="I49" s="730"/>
      <c r="J49" s="731"/>
      <c r="K49" s="212"/>
      <c r="L49" s="985"/>
      <c r="M49" s="730"/>
      <c r="N49" s="731"/>
      <c r="O49" s="212"/>
      <c r="P49" s="985"/>
      <c r="Q49" s="730"/>
      <c r="R49" s="731"/>
      <c r="S49" s="212"/>
      <c r="T49" s="985"/>
      <c r="U49" s="730"/>
      <c r="V49" s="731"/>
      <c r="W49" s="212"/>
      <c r="X49" s="985"/>
      <c r="Y49" s="730"/>
      <c r="Z49" s="731"/>
      <c r="AA49" s="212"/>
      <c r="AB49" s="985"/>
      <c r="AC49" s="730"/>
      <c r="AD49" s="731"/>
      <c r="AE49" s="212"/>
    </row>
    <row r="50" spans="1:31" ht="13.5" customHeight="1">
      <c r="A50" s="1">
        <v>49</v>
      </c>
      <c r="B50" s="11"/>
      <c r="C50" s="751" t="s">
        <v>341</v>
      </c>
      <c r="D50" s="730"/>
      <c r="E50" s="730"/>
      <c r="F50" s="731"/>
      <c r="G50" s="2"/>
      <c r="H50" s="985"/>
      <c r="I50" s="730"/>
      <c r="J50" s="731"/>
      <c r="K50" s="212"/>
      <c r="L50" s="985"/>
      <c r="M50" s="730"/>
      <c r="N50" s="731"/>
      <c r="O50" s="212"/>
      <c r="P50" s="985"/>
      <c r="Q50" s="730"/>
      <c r="R50" s="731"/>
      <c r="S50" s="212"/>
      <c r="T50" s="985"/>
      <c r="U50" s="730"/>
      <c r="V50" s="731"/>
      <c r="W50" s="212"/>
      <c r="X50" s="985"/>
      <c r="Y50" s="730"/>
      <c r="Z50" s="731"/>
      <c r="AA50" s="212"/>
      <c r="AB50" s="985"/>
      <c r="AC50" s="730"/>
      <c r="AD50" s="731"/>
      <c r="AE50" s="212"/>
    </row>
    <row r="51" spans="1:31" ht="13.5" customHeight="1">
      <c r="A51" s="1">
        <v>50</v>
      </c>
      <c r="B51" s="11"/>
      <c r="C51" s="751" t="s">
        <v>355</v>
      </c>
      <c r="D51" s="730"/>
      <c r="E51" s="730"/>
      <c r="F51" s="731"/>
      <c r="G51" s="2"/>
      <c r="H51" s="985"/>
      <c r="I51" s="730"/>
      <c r="J51" s="731"/>
      <c r="K51" s="212"/>
      <c r="L51" s="985"/>
      <c r="M51" s="730"/>
      <c r="N51" s="731"/>
      <c r="O51" s="212"/>
      <c r="P51" s="985"/>
      <c r="Q51" s="730"/>
      <c r="R51" s="731"/>
      <c r="S51" s="212"/>
      <c r="T51" s="985"/>
      <c r="U51" s="730"/>
      <c r="V51" s="731"/>
      <c r="W51" s="212"/>
      <c r="X51" s="985"/>
      <c r="Y51" s="730"/>
      <c r="Z51" s="731"/>
      <c r="AA51" s="212"/>
      <c r="AB51" s="985"/>
      <c r="AC51" s="730"/>
      <c r="AD51" s="731"/>
      <c r="AE51" s="212"/>
    </row>
    <row r="52" spans="1:31" ht="13.5" customHeight="1">
      <c r="A52" s="1">
        <v>51</v>
      </c>
      <c r="B52" s="13"/>
      <c r="C52" s="994" t="s">
        <v>484</v>
      </c>
      <c r="D52" s="730"/>
      <c r="E52" s="730"/>
      <c r="F52" s="731"/>
      <c r="G52" s="12"/>
      <c r="H52" s="729">
        <v>7</v>
      </c>
      <c r="I52" s="730"/>
      <c r="J52" s="730"/>
      <c r="K52" s="731"/>
      <c r="L52" s="729">
        <v>8</v>
      </c>
      <c r="M52" s="730"/>
      <c r="N52" s="730"/>
      <c r="O52" s="731"/>
      <c r="P52" s="729">
        <v>9</v>
      </c>
      <c r="Q52" s="730"/>
      <c r="R52" s="730"/>
      <c r="S52" s="731"/>
      <c r="T52" s="729">
        <v>10</v>
      </c>
      <c r="U52" s="730"/>
      <c r="V52" s="730"/>
      <c r="W52" s="731"/>
      <c r="X52" s="729">
        <v>11</v>
      </c>
      <c r="Y52" s="730"/>
      <c r="Z52" s="730"/>
      <c r="AA52" s="731"/>
      <c r="AB52" s="729">
        <v>12</v>
      </c>
      <c r="AC52" s="730"/>
      <c r="AD52" s="730"/>
      <c r="AE52" s="731"/>
    </row>
    <row r="53" spans="1:31" ht="13.5" customHeight="1">
      <c r="A53" s="1">
        <v>52</v>
      </c>
      <c r="B53" s="11"/>
      <c r="C53" s="963" t="s">
        <v>77</v>
      </c>
      <c r="D53" s="730"/>
      <c r="E53" s="730"/>
      <c r="F53" s="731"/>
      <c r="G53" s="12"/>
      <c r="H53" s="986"/>
      <c r="I53" s="730"/>
      <c r="J53" s="731"/>
      <c r="K53" s="210"/>
      <c r="L53" s="986"/>
      <c r="M53" s="730"/>
      <c r="N53" s="731"/>
      <c r="O53" s="210"/>
      <c r="P53" s="986"/>
      <c r="Q53" s="730"/>
      <c r="R53" s="731"/>
      <c r="S53" s="210"/>
      <c r="T53" s="986"/>
      <c r="U53" s="730"/>
      <c r="V53" s="731"/>
      <c r="W53" s="210"/>
      <c r="X53" s="986"/>
      <c r="Y53" s="730"/>
      <c r="Z53" s="731"/>
      <c r="AA53" s="210"/>
      <c r="AB53" s="986"/>
      <c r="AC53" s="730"/>
      <c r="AD53" s="731"/>
      <c r="AE53" s="210"/>
    </row>
    <row r="54" spans="1:31" ht="13.5" customHeight="1">
      <c r="A54" s="1">
        <v>53</v>
      </c>
      <c r="B54" s="11"/>
      <c r="C54" s="963" t="s">
        <v>79</v>
      </c>
      <c r="D54" s="730"/>
      <c r="E54" s="730"/>
      <c r="F54" s="731"/>
      <c r="G54" s="12"/>
      <c r="H54" s="987"/>
      <c r="I54" s="730"/>
      <c r="J54" s="731"/>
      <c r="K54" s="210"/>
      <c r="L54" s="987"/>
      <c r="M54" s="730"/>
      <c r="N54" s="731"/>
      <c r="O54" s="210"/>
      <c r="P54" s="987"/>
      <c r="Q54" s="730"/>
      <c r="R54" s="731"/>
      <c r="S54" s="210"/>
      <c r="T54" s="987"/>
      <c r="U54" s="730"/>
      <c r="V54" s="731"/>
      <c r="W54" s="210"/>
      <c r="X54" s="987"/>
      <c r="Y54" s="730"/>
      <c r="Z54" s="731"/>
      <c r="AA54" s="210"/>
      <c r="AB54" s="987"/>
      <c r="AC54" s="730"/>
      <c r="AD54" s="731"/>
      <c r="AE54" s="210"/>
    </row>
    <row r="55" spans="1:31" ht="13.5" customHeight="1">
      <c r="A55" s="1">
        <v>54</v>
      </c>
      <c r="B55" s="11"/>
      <c r="C55" s="964">
        <f t="shared" ref="C55:C66" si="16">$H$22*F55</f>
        <v>146000</v>
      </c>
      <c r="D55" s="730"/>
      <c r="E55" s="731"/>
      <c r="F55" s="214">
        <v>0.4</v>
      </c>
      <c r="G55" s="2"/>
      <c r="H55" s="985"/>
      <c r="I55" s="730"/>
      <c r="J55" s="731"/>
      <c r="K55" s="212"/>
      <c r="L55" s="985"/>
      <c r="M55" s="730"/>
      <c r="N55" s="731"/>
      <c r="O55" s="212"/>
      <c r="P55" s="985"/>
      <c r="Q55" s="730"/>
      <c r="R55" s="731"/>
      <c r="S55" s="212"/>
      <c r="T55" s="985"/>
      <c r="U55" s="730"/>
      <c r="V55" s="731"/>
      <c r="W55" s="212"/>
      <c r="X55" s="985"/>
      <c r="Y55" s="730"/>
      <c r="Z55" s="731"/>
      <c r="AA55" s="212"/>
      <c r="AB55" s="985"/>
      <c r="AC55" s="730"/>
      <c r="AD55" s="731"/>
      <c r="AE55" s="212"/>
    </row>
    <row r="56" spans="1:31" ht="13.5" customHeight="1">
      <c r="A56" s="1">
        <v>55</v>
      </c>
      <c r="B56" s="13"/>
      <c r="C56" s="964">
        <f t="shared" si="16"/>
        <v>20075</v>
      </c>
      <c r="D56" s="730"/>
      <c r="E56" s="731"/>
      <c r="F56" s="214">
        <v>5.5E-2</v>
      </c>
      <c r="G56" s="12"/>
      <c r="H56" s="985"/>
      <c r="I56" s="730"/>
      <c r="J56" s="731"/>
      <c r="K56" s="212"/>
      <c r="L56" s="985"/>
      <c r="M56" s="730"/>
      <c r="N56" s="731"/>
      <c r="O56" s="212"/>
      <c r="P56" s="985"/>
      <c r="Q56" s="730"/>
      <c r="R56" s="731"/>
      <c r="S56" s="212"/>
      <c r="T56" s="985"/>
      <c r="U56" s="730"/>
      <c r="V56" s="731"/>
      <c r="W56" s="212"/>
      <c r="X56" s="985"/>
      <c r="Y56" s="730"/>
      <c r="Z56" s="731"/>
      <c r="AA56" s="212"/>
      <c r="AB56" s="985"/>
      <c r="AC56" s="730"/>
      <c r="AD56" s="731"/>
      <c r="AE56" s="212"/>
    </row>
    <row r="57" spans="1:31" ht="13.5" customHeight="1">
      <c r="A57" s="1">
        <v>56</v>
      </c>
      <c r="B57" s="11"/>
      <c r="C57" s="964">
        <f t="shared" si="16"/>
        <v>9125</v>
      </c>
      <c r="D57" s="730"/>
      <c r="E57" s="731"/>
      <c r="F57" s="214">
        <v>2.5000000000000001E-2</v>
      </c>
      <c r="G57" s="12"/>
      <c r="H57" s="985"/>
      <c r="I57" s="730"/>
      <c r="J57" s="731"/>
      <c r="K57" s="212"/>
      <c r="L57" s="985"/>
      <c r="M57" s="730"/>
      <c r="N57" s="731"/>
      <c r="O57" s="212"/>
      <c r="P57" s="985"/>
      <c r="Q57" s="730"/>
      <c r="R57" s="731"/>
      <c r="S57" s="212"/>
      <c r="T57" s="985"/>
      <c r="U57" s="730"/>
      <c r="V57" s="731"/>
      <c r="W57" s="212"/>
      <c r="X57" s="985"/>
      <c r="Y57" s="730"/>
      <c r="Z57" s="731"/>
      <c r="AA57" s="212"/>
      <c r="AB57" s="985"/>
      <c r="AC57" s="730"/>
      <c r="AD57" s="731"/>
      <c r="AE57" s="212"/>
    </row>
    <row r="58" spans="1:31" ht="13.5" customHeight="1">
      <c r="A58" s="1">
        <v>57</v>
      </c>
      <c r="B58" s="11"/>
      <c r="C58" s="964">
        <f t="shared" si="16"/>
        <v>5475</v>
      </c>
      <c r="D58" s="730"/>
      <c r="E58" s="731"/>
      <c r="F58" s="214">
        <v>1.4999999999999999E-2</v>
      </c>
      <c r="G58" s="12"/>
      <c r="H58" s="985"/>
      <c r="I58" s="730"/>
      <c r="J58" s="731"/>
      <c r="K58" s="212"/>
      <c r="L58" s="985"/>
      <c r="M58" s="730"/>
      <c r="N58" s="731"/>
      <c r="O58" s="212"/>
      <c r="P58" s="985"/>
      <c r="Q58" s="730"/>
      <c r="R58" s="731"/>
      <c r="S58" s="212"/>
      <c r="T58" s="985"/>
      <c r="U58" s="730"/>
      <c r="V58" s="731"/>
      <c r="W58" s="212"/>
      <c r="X58" s="985"/>
      <c r="Y58" s="730"/>
      <c r="Z58" s="731"/>
      <c r="AA58" s="212"/>
      <c r="AB58" s="985"/>
      <c r="AC58" s="730"/>
      <c r="AD58" s="731"/>
      <c r="AE58" s="212"/>
    </row>
    <row r="59" spans="1:31" ht="13.5" customHeight="1">
      <c r="A59" s="1">
        <v>58</v>
      </c>
      <c r="B59" s="11"/>
      <c r="C59" s="964">
        <f t="shared" si="16"/>
        <v>5475</v>
      </c>
      <c r="D59" s="730"/>
      <c r="E59" s="731"/>
      <c r="F59" s="214">
        <v>1.4999999999999999E-2</v>
      </c>
      <c r="G59" s="12"/>
      <c r="H59" s="985"/>
      <c r="I59" s="730"/>
      <c r="J59" s="731"/>
      <c r="K59" s="212"/>
      <c r="L59" s="985"/>
      <c r="M59" s="730"/>
      <c r="N59" s="731"/>
      <c r="O59" s="212"/>
      <c r="P59" s="985"/>
      <c r="Q59" s="730"/>
      <c r="R59" s="731"/>
      <c r="S59" s="212"/>
      <c r="T59" s="985"/>
      <c r="U59" s="730"/>
      <c r="V59" s="731"/>
      <c r="W59" s="212"/>
      <c r="X59" s="985"/>
      <c r="Y59" s="730"/>
      <c r="Z59" s="731"/>
      <c r="AA59" s="212"/>
      <c r="AB59" s="985"/>
      <c r="AC59" s="730"/>
      <c r="AD59" s="731"/>
      <c r="AE59" s="212"/>
    </row>
    <row r="60" spans="1:31" ht="13.5" customHeight="1">
      <c r="A60" s="1">
        <v>59</v>
      </c>
      <c r="B60" s="13"/>
      <c r="C60" s="964">
        <f t="shared" si="16"/>
        <v>5475</v>
      </c>
      <c r="D60" s="730"/>
      <c r="E60" s="731"/>
      <c r="F60" s="214">
        <v>1.4999999999999999E-2</v>
      </c>
      <c r="G60" s="12"/>
      <c r="H60" s="985"/>
      <c r="I60" s="730"/>
      <c r="J60" s="731"/>
      <c r="K60" s="212"/>
      <c r="L60" s="985"/>
      <c r="M60" s="730"/>
      <c r="N60" s="731"/>
      <c r="O60" s="212"/>
      <c r="P60" s="985"/>
      <c r="Q60" s="730"/>
      <c r="R60" s="731"/>
      <c r="S60" s="212"/>
      <c r="T60" s="985"/>
      <c r="U60" s="730"/>
      <c r="V60" s="731"/>
      <c r="W60" s="212"/>
      <c r="X60" s="985"/>
      <c r="Y60" s="730"/>
      <c r="Z60" s="731"/>
      <c r="AA60" s="212"/>
      <c r="AB60" s="985"/>
      <c r="AC60" s="730"/>
      <c r="AD60" s="731"/>
      <c r="AE60" s="212"/>
    </row>
    <row r="61" spans="1:31" ht="13.5" customHeight="1">
      <c r="A61" s="1">
        <v>60</v>
      </c>
      <c r="B61" s="11"/>
      <c r="C61" s="964">
        <f t="shared" si="16"/>
        <v>54750</v>
      </c>
      <c r="D61" s="730"/>
      <c r="E61" s="731"/>
      <c r="F61" s="214">
        <v>0.15</v>
      </c>
      <c r="G61" s="2"/>
      <c r="H61" s="985"/>
      <c r="I61" s="730"/>
      <c r="J61" s="731"/>
      <c r="K61" s="212"/>
      <c r="L61" s="985"/>
      <c r="M61" s="730"/>
      <c r="N61" s="731"/>
      <c r="O61" s="212"/>
      <c r="P61" s="985"/>
      <c r="Q61" s="730"/>
      <c r="R61" s="731"/>
      <c r="S61" s="212"/>
      <c r="T61" s="985"/>
      <c r="U61" s="730"/>
      <c r="V61" s="731"/>
      <c r="W61" s="212"/>
      <c r="X61" s="985"/>
      <c r="Y61" s="730"/>
      <c r="Z61" s="731"/>
      <c r="AA61" s="212"/>
      <c r="AB61" s="985"/>
      <c r="AC61" s="730"/>
      <c r="AD61" s="731"/>
      <c r="AE61" s="212"/>
    </row>
    <row r="62" spans="1:31" ht="13.5" customHeight="1">
      <c r="A62" s="1">
        <v>61</v>
      </c>
      <c r="B62" s="11"/>
      <c r="C62" s="964">
        <f t="shared" si="16"/>
        <v>5475</v>
      </c>
      <c r="D62" s="730"/>
      <c r="E62" s="731"/>
      <c r="F62" s="214">
        <v>1.4999999999999999E-2</v>
      </c>
      <c r="G62" s="2"/>
      <c r="H62" s="985"/>
      <c r="I62" s="730"/>
      <c r="J62" s="731"/>
      <c r="K62" s="212"/>
      <c r="L62" s="985"/>
      <c r="M62" s="730"/>
      <c r="N62" s="731"/>
      <c r="O62" s="212"/>
      <c r="P62" s="985"/>
      <c r="Q62" s="730"/>
      <c r="R62" s="731"/>
      <c r="S62" s="212"/>
      <c r="T62" s="985"/>
      <c r="U62" s="730"/>
      <c r="V62" s="731"/>
      <c r="W62" s="212"/>
      <c r="X62" s="985"/>
      <c r="Y62" s="730"/>
      <c r="Z62" s="731"/>
      <c r="AA62" s="212"/>
      <c r="AB62" s="985"/>
      <c r="AC62" s="730"/>
      <c r="AD62" s="731"/>
      <c r="AE62" s="212"/>
    </row>
    <row r="63" spans="1:31" ht="13.5" customHeight="1">
      <c r="A63" s="1">
        <v>62</v>
      </c>
      <c r="B63" s="11"/>
      <c r="C63" s="964">
        <f t="shared" si="16"/>
        <v>3650</v>
      </c>
      <c r="D63" s="730"/>
      <c r="E63" s="731"/>
      <c r="F63" s="214">
        <v>0.01</v>
      </c>
      <c r="G63" s="2"/>
      <c r="H63" s="985"/>
      <c r="I63" s="730"/>
      <c r="J63" s="731"/>
      <c r="K63" s="212"/>
      <c r="L63" s="985"/>
      <c r="M63" s="730"/>
      <c r="N63" s="731"/>
      <c r="O63" s="212"/>
      <c r="P63" s="985"/>
      <c r="Q63" s="730"/>
      <c r="R63" s="731"/>
      <c r="S63" s="212"/>
      <c r="T63" s="985"/>
      <c r="U63" s="730"/>
      <c r="V63" s="731"/>
      <c r="W63" s="212"/>
      <c r="X63" s="985"/>
      <c r="Y63" s="730"/>
      <c r="Z63" s="731"/>
      <c r="AA63" s="212"/>
      <c r="AB63" s="985"/>
      <c r="AC63" s="730"/>
      <c r="AD63" s="731"/>
      <c r="AE63" s="212"/>
    </row>
    <row r="64" spans="1:31" ht="13.5" customHeight="1">
      <c r="A64" s="1">
        <v>63</v>
      </c>
      <c r="B64" s="11"/>
      <c r="C64" s="964">
        <f t="shared" si="16"/>
        <v>14600</v>
      </c>
      <c r="D64" s="730"/>
      <c r="E64" s="731"/>
      <c r="F64" s="214">
        <v>0.04</v>
      </c>
      <c r="G64" s="2"/>
      <c r="H64" s="985"/>
      <c r="I64" s="730"/>
      <c r="J64" s="731"/>
      <c r="K64" s="212"/>
      <c r="L64" s="985"/>
      <c r="M64" s="730"/>
      <c r="N64" s="731"/>
      <c r="O64" s="212"/>
      <c r="P64" s="985"/>
      <c r="Q64" s="730"/>
      <c r="R64" s="731"/>
      <c r="S64" s="212"/>
      <c r="T64" s="985"/>
      <c r="U64" s="730"/>
      <c r="V64" s="731"/>
      <c r="W64" s="212"/>
      <c r="X64" s="985"/>
      <c r="Y64" s="730"/>
      <c r="Z64" s="731"/>
      <c r="AA64" s="212"/>
      <c r="AB64" s="985"/>
      <c r="AC64" s="730"/>
      <c r="AD64" s="731"/>
      <c r="AE64" s="212"/>
    </row>
    <row r="65" spans="1:31" ht="13.5" customHeight="1">
      <c r="A65" s="1">
        <v>64</v>
      </c>
      <c r="B65" s="11"/>
      <c r="C65" s="964">
        <f t="shared" si="16"/>
        <v>74825</v>
      </c>
      <c r="D65" s="730"/>
      <c r="E65" s="731"/>
      <c r="F65" s="214">
        <v>0.20499999999999999</v>
      </c>
      <c r="G65" s="2"/>
      <c r="H65" s="985"/>
      <c r="I65" s="730"/>
      <c r="J65" s="731"/>
      <c r="K65" s="212"/>
      <c r="L65" s="985"/>
      <c r="M65" s="730"/>
      <c r="N65" s="731"/>
      <c r="O65" s="212"/>
      <c r="P65" s="985"/>
      <c r="Q65" s="730"/>
      <c r="R65" s="731"/>
      <c r="S65" s="212"/>
      <c r="T65" s="985"/>
      <c r="U65" s="730"/>
      <c r="V65" s="731"/>
      <c r="W65" s="212"/>
      <c r="X65" s="985"/>
      <c r="Y65" s="730"/>
      <c r="Z65" s="731"/>
      <c r="AA65" s="212"/>
      <c r="AB65" s="985"/>
      <c r="AC65" s="730"/>
      <c r="AD65" s="731"/>
      <c r="AE65" s="212"/>
    </row>
    <row r="66" spans="1:31" ht="13.5" customHeight="1">
      <c r="A66" s="1">
        <v>65</v>
      </c>
      <c r="B66" s="11"/>
      <c r="C66" s="964">
        <f t="shared" si="16"/>
        <v>20075</v>
      </c>
      <c r="D66" s="730"/>
      <c r="E66" s="731"/>
      <c r="F66" s="214">
        <v>5.5E-2</v>
      </c>
      <c r="G66" s="2"/>
      <c r="H66" s="985"/>
      <c r="I66" s="730"/>
      <c r="J66" s="731"/>
      <c r="K66" s="212"/>
      <c r="L66" s="985"/>
      <c r="M66" s="730"/>
      <c r="N66" s="731"/>
      <c r="O66" s="212"/>
      <c r="P66" s="985"/>
      <c r="Q66" s="730"/>
      <c r="R66" s="731"/>
      <c r="S66" s="212"/>
      <c r="T66" s="985"/>
      <c r="U66" s="730"/>
      <c r="V66" s="731"/>
      <c r="W66" s="212"/>
      <c r="X66" s="985"/>
      <c r="Y66" s="730"/>
      <c r="Z66" s="731"/>
      <c r="AA66" s="212"/>
      <c r="AB66" s="985"/>
      <c r="AC66" s="730"/>
      <c r="AD66" s="731"/>
      <c r="AE66" s="212"/>
    </row>
    <row r="67" spans="1:31" ht="13.5" hidden="1" customHeight="1">
      <c r="A67" s="1">
        <v>66</v>
      </c>
      <c r="B67" s="11"/>
      <c r="C67" s="30"/>
      <c r="D67" s="164"/>
      <c r="E67" s="30"/>
      <c r="F67" s="164"/>
      <c r="G67" s="12"/>
      <c r="H67" s="30"/>
      <c r="I67" s="30"/>
      <c r="J67" s="164"/>
      <c r="K67" s="30"/>
      <c r="L67" s="164"/>
      <c r="M67" s="12"/>
      <c r="N67" s="30"/>
      <c r="O67" s="30"/>
      <c r="P67" s="164"/>
      <c r="Q67" s="30"/>
      <c r="R67" s="164"/>
      <c r="S67" s="12"/>
      <c r="T67" s="30"/>
      <c r="U67" s="30"/>
      <c r="V67" s="164"/>
      <c r="W67" s="30"/>
      <c r="X67" s="164"/>
      <c r="Y67" s="30"/>
      <c r="Z67" s="164"/>
      <c r="AA67" s="30"/>
      <c r="AB67" s="164"/>
      <c r="AC67" s="12"/>
      <c r="AD67" s="30"/>
      <c r="AE67" s="31"/>
    </row>
    <row r="68" spans="1:31" ht="13.5" customHeight="1">
      <c r="A68" s="1">
        <v>67</v>
      </c>
      <c r="B68" s="33"/>
      <c r="C68" s="165" t="s">
        <v>485</v>
      </c>
      <c r="D68" s="166"/>
      <c r="E68" s="166"/>
      <c r="F68" s="166"/>
      <c r="G68" s="62"/>
      <c r="H68" s="166"/>
      <c r="I68" s="166"/>
      <c r="J68" s="166"/>
      <c r="K68" s="166"/>
      <c r="L68" s="166"/>
      <c r="M68" s="62"/>
      <c r="N68" s="166"/>
      <c r="O68" s="166"/>
      <c r="P68" s="166"/>
      <c r="Q68" s="166"/>
      <c r="R68" s="166"/>
      <c r="S68" s="62"/>
      <c r="T68" s="166"/>
      <c r="U68" s="166"/>
      <c r="V68" s="166"/>
      <c r="W68" s="166"/>
      <c r="X68" s="166"/>
      <c r="Y68" s="166"/>
      <c r="Z68" s="166"/>
      <c r="AA68" s="166"/>
      <c r="AB68" s="166"/>
      <c r="AC68" s="62"/>
      <c r="AD68" s="166"/>
      <c r="AE68" s="167"/>
    </row>
    <row r="69" spans="1:31"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31"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row>
    <row r="71" spans="1:31"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row>
    <row r="72" spans="1:31"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row>
    <row r="73" spans="1:31"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row>
    <row r="74" spans="1:31"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row>
    <row r="75" spans="1:31"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row>
    <row r="76" spans="1:31"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row>
    <row r="77" spans="1:31"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31"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row>
    <row r="79" spans="1:31"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row>
    <row r="80" spans="1:31"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row>
    <row r="81" spans="3:31"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row>
    <row r="82" spans="3:31"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row>
    <row r="83" spans="3:31"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row>
    <row r="84" spans="3:31"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31"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row>
    <row r="86" spans="3:31"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row>
    <row r="87" spans="3:31"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row>
    <row r="88" spans="3:31"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row>
    <row r="89" spans="3:31"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row>
    <row r="90" spans="3:31"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row>
    <row r="91" spans="3:31"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31"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row>
    <row r="93" spans="3:31" ht="12.75" customHeight="1">
      <c r="C93" s="2"/>
      <c r="D93" s="2"/>
      <c r="E93" s="2"/>
      <c r="F93" s="2"/>
      <c r="G93" s="2"/>
      <c r="H93" s="2"/>
      <c r="J93" s="2"/>
      <c r="K93" s="2"/>
      <c r="L93" s="2"/>
      <c r="M93" s="2"/>
      <c r="N93" s="2"/>
      <c r="O93" s="2"/>
      <c r="P93" s="2"/>
      <c r="Q93" s="2"/>
      <c r="R93" s="2"/>
      <c r="S93" s="2"/>
      <c r="T93" s="2"/>
      <c r="U93" s="2"/>
      <c r="V93" s="2"/>
      <c r="W93" s="2"/>
      <c r="X93" s="2"/>
      <c r="Y93" s="2"/>
      <c r="Z93" s="2"/>
      <c r="AA93" s="2"/>
      <c r="AB93" s="2"/>
      <c r="AC93" s="2"/>
      <c r="AD93" s="2"/>
      <c r="AE93" s="2"/>
    </row>
    <row r="94" spans="3:31"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row>
    <row r="95" spans="3:31"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row>
    <row r="96" spans="3:31"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row>
    <row r="97" spans="3:31"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row>
    <row r="98" spans="3:31"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31"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row>
    <row r="100" spans="3:31"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row>
    <row r="101" spans="3:31"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row>
    <row r="102" spans="3:31"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row>
    <row r="103" spans="3:31"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row>
    <row r="104" spans="3:31"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row>
    <row r="105" spans="3:31"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31"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row>
    <row r="107" spans="3:31"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row>
    <row r="108" spans="3:31"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row>
    <row r="109" spans="3:31"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row>
    <row r="110" spans="3:31"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row>
    <row r="111" spans="3:31"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row>
    <row r="112" spans="3:31"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row>
    <row r="113" spans="3:31"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row>
    <row r="114" spans="3:31"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row>
    <row r="115" spans="3:31"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31"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31"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31"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31"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31"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31"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31"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31"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31"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31"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31"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31"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31"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95">
    <mergeCell ref="AB44:AD44"/>
    <mergeCell ref="AB45:AD45"/>
    <mergeCell ref="AB46:AD46"/>
    <mergeCell ref="AB47:AD47"/>
    <mergeCell ref="AB48:AD48"/>
    <mergeCell ref="AB49:AD49"/>
    <mergeCell ref="AB50:AD50"/>
    <mergeCell ref="AB51:AD51"/>
    <mergeCell ref="X40:Z40"/>
    <mergeCell ref="AB40:AD40"/>
    <mergeCell ref="X41:Z41"/>
    <mergeCell ref="AB41:AD41"/>
    <mergeCell ref="X42:Z42"/>
    <mergeCell ref="AB42:AD42"/>
    <mergeCell ref="AB43:AD43"/>
    <mergeCell ref="X43:Z43"/>
    <mergeCell ref="X44:Z44"/>
    <mergeCell ref="X45:Z45"/>
    <mergeCell ref="X46:Z46"/>
    <mergeCell ref="X47:Z47"/>
    <mergeCell ref="X48:Z48"/>
    <mergeCell ref="X49:Z49"/>
    <mergeCell ref="X50:Z50"/>
    <mergeCell ref="X51:Z51"/>
    <mergeCell ref="X38:Z38"/>
    <mergeCell ref="AB38:AD38"/>
    <mergeCell ref="L39:N39"/>
    <mergeCell ref="P39:R39"/>
    <mergeCell ref="X39:Z39"/>
    <mergeCell ref="AB39:AD39"/>
    <mergeCell ref="C37:F37"/>
    <mergeCell ref="H37:K37"/>
    <mergeCell ref="L37:O37"/>
    <mergeCell ref="P37:S37"/>
    <mergeCell ref="T37:W37"/>
    <mergeCell ref="C38:F38"/>
    <mergeCell ref="C39:F39"/>
    <mergeCell ref="T39:V39"/>
    <mergeCell ref="H38:J38"/>
    <mergeCell ref="H39:J39"/>
    <mergeCell ref="L38:N38"/>
    <mergeCell ref="P38:R38"/>
    <mergeCell ref="T38:V38"/>
    <mergeCell ref="AB63:AD63"/>
    <mergeCell ref="AB64:AD64"/>
    <mergeCell ref="AB65:AD65"/>
    <mergeCell ref="AB66:AD66"/>
    <mergeCell ref="AB55:AD55"/>
    <mergeCell ref="AB56:AD56"/>
    <mergeCell ref="AB57:AD57"/>
    <mergeCell ref="AB58:AD58"/>
    <mergeCell ref="AB59:AD59"/>
    <mergeCell ref="AB60:AD60"/>
    <mergeCell ref="AB61:AD61"/>
    <mergeCell ref="X63:Z63"/>
    <mergeCell ref="X64:Z64"/>
    <mergeCell ref="X65:Z65"/>
    <mergeCell ref="X66:Z66"/>
    <mergeCell ref="X54:Z54"/>
    <mergeCell ref="X55:Z55"/>
    <mergeCell ref="X56:Z56"/>
    <mergeCell ref="X57:Z57"/>
    <mergeCell ref="X58:Z58"/>
    <mergeCell ref="X59:Z59"/>
    <mergeCell ref="X60:Z60"/>
    <mergeCell ref="X52:AA52"/>
    <mergeCell ref="AB52:AE52"/>
    <mergeCell ref="X53:Z53"/>
    <mergeCell ref="AB53:AD53"/>
    <mergeCell ref="AB54:AD54"/>
    <mergeCell ref="X61:Z61"/>
    <mergeCell ref="X62:Z62"/>
    <mergeCell ref="AB62:AD62"/>
    <mergeCell ref="T60:V60"/>
    <mergeCell ref="T61:V61"/>
    <mergeCell ref="T62:V62"/>
    <mergeCell ref="T63:V63"/>
    <mergeCell ref="T64:V64"/>
    <mergeCell ref="T65:V65"/>
    <mergeCell ref="T66:V66"/>
    <mergeCell ref="P56:R56"/>
    <mergeCell ref="T56:V56"/>
    <mergeCell ref="P57:R57"/>
    <mergeCell ref="T57:V57"/>
    <mergeCell ref="P58:R58"/>
    <mergeCell ref="T58:V58"/>
    <mergeCell ref="T59:V59"/>
    <mergeCell ref="P55:R55"/>
    <mergeCell ref="P59:R59"/>
    <mergeCell ref="P60:R60"/>
    <mergeCell ref="P61:R61"/>
    <mergeCell ref="P62:R62"/>
    <mergeCell ref="P63:R63"/>
    <mergeCell ref="P64:R64"/>
    <mergeCell ref="P65:R65"/>
    <mergeCell ref="P66:R66"/>
    <mergeCell ref="C42:F42"/>
    <mergeCell ref="H42:J42"/>
    <mergeCell ref="L42:N42"/>
    <mergeCell ref="H43:J43"/>
    <mergeCell ref="L43:N43"/>
    <mergeCell ref="T45:V45"/>
    <mergeCell ref="T46:V46"/>
    <mergeCell ref="T47:V47"/>
    <mergeCell ref="T48:V48"/>
    <mergeCell ref="P42:R42"/>
    <mergeCell ref="T42:V42"/>
    <mergeCell ref="P43:R43"/>
    <mergeCell ref="T43:V43"/>
    <mergeCell ref="T44:V44"/>
    <mergeCell ref="P44:R44"/>
    <mergeCell ref="P45:R45"/>
    <mergeCell ref="P46:R46"/>
    <mergeCell ref="P47:R47"/>
    <mergeCell ref="P48:R48"/>
    <mergeCell ref="H47:J47"/>
    <mergeCell ref="H48:J48"/>
    <mergeCell ref="C40:F40"/>
    <mergeCell ref="L40:N40"/>
    <mergeCell ref="T40:V40"/>
    <mergeCell ref="C41:F41"/>
    <mergeCell ref="L41:N41"/>
    <mergeCell ref="T41:V41"/>
    <mergeCell ref="H40:J40"/>
    <mergeCell ref="H41:J41"/>
    <mergeCell ref="P40:R40"/>
    <mergeCell ref="P41:R41"/>
    <mergeCell ref="C28:F28"/>
    <mergeCell ref="L28:M28"/>
    <mergeCell ref="N28:O28"/>
    <mergeCell ref="Q28:R28"/>
    <mergeCell ref="W28:X28"/>
    <mergeCell ref="C29:F29"/>
    <mergeCell ref="Q29:R29"/>
    <mergeCell ref="W29:X29"/>
    <mergeCell ref="L31:M31"/>
    <mergeCell ref="L29:M29"/>
    <mergeCell ref="N29:O29"/>
    <mergeCell ref="L30:M30"/>
    <mergeCell ref="N30:O30"/>
    <mergeCell ref="Q30:R30"/>
    <mergeCell ref="N31:O31"/>
    <mergeCell ref="Q31:R31"/>
    <mergeCell ref="H28:J28"/>
    <mergeCell ref="H29:J29"/>
    <mergeCell ref="C30:F30"/>
    <mergeCell ref="H30:J30"/>
    <mergeCell ref="C31:F31"/>
    <mergeCell ref="H31:J31"/>
    <mergeCell ref="W30:X30"/>
    <mergeCell ref="T31:U31"/>
    <mergeCell ref="H33:J33"/>
    <mergeCell ref="H34:J34"/>
    <mergeCell ref="L34:M34"/>
    <mergeCell ref="N34:O34"/>
    <mergeCell ref="Q34:R34"/>
    <mergeCell ref="T34:U34"/>
    <mergeCell ref="W34:X34"/>
    <mergeCell ref="W35:X35"/>
    <mergeCell ref="C32:F32"/>
    <mergeCell ref="C33:F33"/>
    <mergeCell ref="C34:F34"/>
    <mergeCell ref="C35:F35"/>
    <mergeCell ref="H35:J35"/>
    <mergeCell ref="L35:M35"/>
    <mergeCell ref="N35:O35"/>
    <mergeCell ref="L32:M32"/>
    <mergeCell ref="N32:O32"/>
    <mergeCell ref="Q32:R32"/>
    <mergeCell ref="L33:M33"/>
    <mergeCell ref="N33:O33"/>
    <mergeCell ref="Q33:R33"/>
    <mergeCell ref="Q35:R35"/>
    <mergeCell ref="T35:U35"/>
    <mergeCell ref="H32:J32"/>
    <mergeCell ref="W31:X31"/>
    <mergeCell ref="W32:X32"/>
    <mergeCell ref="W33:X33"/>
    <mergeCell ref="Z35:AA35"/>
    <mergeCell ref="X37:AA37"/>
    <mergeCell ref="AB37:AE37"/>
    <mergeCell ref="T32:U32"/>
    <mergeCell ref="T33:U33"/>
    <mergeCell ref="Z33:AA33"/>
    <mergeCell ref="AC33:AD33"/>
    <mergeCell ref="Z34:AA34"/>
    <mergeCell ref="AC34:AD34"/>
    <mergeCell ref="AC35:AD35"/>
    <mergeCell ref="L66:N66"/>
    <mergeCell ref="L54:N54"/>
    <mergeCell ref="L55:N55"/>
    <mergeCell ref="L56:N56"/>
    <mergeCell ref="L57:N57"/>
    <mergeCell ref="L58:N58"/>
    <mergeCell ref="L59:N59"/>
    <mergeCell ref="L60:N60"/>
    <mergeCell ref="T28:U28"/>
    <mergeCell ref="T29:U29"/>
    <mergeCell ref="T30:U30"/>
    <mergeCell ref="T49:V49"/>
    <mergeCell ref="T50:V50"/>
    <mergeCell ref="T51:V51"/>
    <mergeCell ref="P49:R49"/>
    <mergeCell ref="P50:R50"/>
    <mergeCell ref="T54:V54"/>
    <mergeCell ref="T55:V55"/>
    <mergeCell ref="P51:R51"/>
    <mergeCell ref="P52:S52"/>
    <mergeCell ref="T52:W52"/>
    <mergeCell ref="P53:R53"/>
    <mergeCell ref="T53:V53"/>
    <mergeCell ref="P54:R54"/>
    <mergeCell ref="H66:J66"/>
    <mergeCell ref="H52:K52"/>
    <mergeCell ref="H53:J53"/>
    <mergeCell ref="H54:J54"/>
    <mergeCell ref="H55:J55"/>
    <mergeCell ref="H56:J56"/>
    <mergeCell ref="H57:J57"/>
    <mergeCell ref="H58:J58"/>
    <mergeCell ref="C60:E60"/>
    <mergeCell ref="C61:E61"/>
    <mergeCell ref="C64:E64"/>
    <mergeCell ref="C65:E65"/>
    <mergeCell ref="C66:E66"/>
    <mergeCell ref="C53:F53"/>
    <mergeCell ref="C54:F54"/>
    <mergeCell ref="C55:E55"/>
    <mergeCell ref="C56:E56"/>
    <mergeCell ref="C57:E57"/>
    <mergeCell ref="C58:E58"/>
    <mergeCell ref="C59:E59"/>
    <mergeCell ref="C52:F52"/>
    <mergeCell ref="C62:E62"/>
    <mergeCell ref="C63:E63"/>
    <mergeCell ref="L52:O52"/>
    <mergeCell ref="L53:N53"/>
    <mergeCell ref="H59:J59"/>
    <mergeCell ref="H60:J60"/>
    <mergeCell ref="H61:J61"/>
    <mergeCell ref="H62:J62"/>
    <mergeCell ref="H63:J63"/>
    <mergeCell ref="H64:J64"/>
    <mergeCell ref="H65:J65"/>
    <mergeCell ref="L61:N61"/>
    <mergeCell ref="L62:N62"/>
    <mergeCell ref="L63:N63"/>
    <mergeCell ref="L64:N64"/>
    <mergeCell ref="L65:N65"/>
    <mergeCell ref="H49:J49"/>
    <mergeCell ref="H50:J50"/>
    <mergeCell ref="H51:J51"/>
    <mergeCell ref="L47:N47"/>
    <mergeCell ref="L48:N48"/>
    <mergeCell ref="L49:N49"/>
    <mergeCell ref="L50:N50"/>
    <mergeCell ref="L51:N51"/>
    <mergeCell ref="C43:F43"/>
    <mergeCell ref="C44:F44"/>
    <mergeCell ref="H44:J44"/>
    <mergeCell ref="L44:N44"/>
    <mergeCell ref="C45:F45"/>
    <mergeCell ref="L45:N45"/>
    <mergeCell ref="L46:N46"/>
    <mergeCell ref="H45:J45"/>
    <mergeCell ref="H46:J46"/>
    <mergeCell ref="C46:F46"/>
    <mergeCell ref="C47:F47"/>
    <mergeCell ref="C48:F48"/>
    <mergeCell ref="C49:F49"/>
    <mergeCell ref="C50:F50"/>
    <mergeCell ref="C51:F51"/>
    <mergeCell ref="Z15:AA15"/>
    <mergeCell ref="Z18:AA18"/>
    <mergeCell ref="Z19:AA19"/>
    <mergeCell ref="Z20:AA20"/>
    <mergeCell ref="Z21:AB21"/>
    <mergeCell ref="Z22:AB22"/>
    <mergeCell ref="Z23:AB23"/>
    <mergeCell ref="AC26:AD26"/>
    <mergeCell ref="AC28:AD28"/>
    <mergeCell ref="Z16:AA16"/>
    <mergeCell ref="Z17:AA17"/>
    <mergeCell ref="BE24:BH32"/>
    <mergeCell ref="BI24:BI32"/>
    <mergeCell ref="AC25:AD25"/>
    <mergeCell ref="AC18:AD18"/>
    <mergeCell ref="AC19:AD19"/>
    <mergeCell ref="AC20:AD20"/>
    <mergeCell ref="AC21:AE21"/>
    <mergeCell ref="Z25:AA25"/>
    <mergeCell ref="Z26:AA26"/>
    <mergeCell ref="Z28:AA28"/>
    <mergeCell ref="Z29:AA29"/>
    <mergeCell ref="Z30:AA30"/>
    <mergeCell ref="Z31:AA31"/>
    <mergeCell ref="Z32:AA32"/>
    <mergeCell ref="AC29:AD29"/>
    <mergeCell ref="AC30:AD30"/>
    <mergeCell ref="AC31:AD31"/>
    <mergeCell ref="AC32:AD32"/>
    <mergeCell ref="AW8:AZ14"/>
    <mergeCell ref="BA8:BD14"/>
    <mergeCell ref="BE8:BH14"/>
    <mergeCell ref="BI8:BI14"/>
    <mergeCell ref="L24:M24"/>
    <mergeCell ref="L25:M25"/>
    <mergeCell ref="L22:M22"/>
    <mergeCell ref="N22:P22"/>
    <mergeCell ref="H23:K23"/>
    <mergeCell ref="L23:M23"/>
    <mergeCell ref="N23:P23"/>
    <mergeCell ref="H24:J24"/>
    <mergeCell ref="H25:J25"/>
    <mergeCell ref="AC15:AD15"/>
    <mergeCell ref="AW15:AZ23"/>
    <mergeCell ref="BA15:BD23"/>
    <mergeCell ref="BE15:BH23"/>
    <mergeCell ref="BI15:BI23"/>
    <mergeCell ref="AC16:AD16"/>
    <mergeCell ref="AC17:AD17"/>
    <mergeCell ref="AC22:AE22"/>
    <mergeCell ref="AC23:AE23"/>
    <mergeCell ref="AW24:AZ32"/>
    <mergeCell ref="BA24:BD32"/>
    <mergeCell ref="Z9:AA9"/>
    <mergeCell ref="AC9:AD9"/>
    <mergeCell ref="Z10:AA10"/>
    <mergeCell ref="AC10:AD10"/>
    <mergeCell ref="W11:X11"/>
    <mergeCell ref="Z11:AA11"/>
    <mergeCell ref="AC11:AD11"/>
    <mergeCell ref="C13:F13"/>
    <mergeCell ref="C14:F14"/>
    <mergeCell ref="H14:J14"/>
    <mergeCell ref="L14:M14"/>
    <mergeCell ref="N14:O14"/>
    <mergeCell ref="Q14:R14"/>
    <mergeCell ref="T14:U14"/>
    <mergeCell ref="W14:X14"/>
    <mergeCell ref="Z14:AA14"/>
    <mergeCell ref="AC14:AD14"/>
    <mergeCell ref="H11:J11"/>
    <mergeCell ref="L11:M11"/>
    <mergeCell ref="N11:O11"/>
    <mergeCell ref="Q11:R11"/>
    <mergeCell ref="T11:U11"/>
    <mergeCell ref="Z12:AA12"/>
    <mergeCell ref="AC12:AD12"/>
    <mergeCell ref="B2:I4"/>
    <mergeCell ref="K2:X4"/>
    <mergeCell ref="Z5:AA5"/>
    <mergeCell ref="AC5:AD5"/>
    <mergeCell ref="C6:F6"/>
    <mergeCell ref="H6:K6"/>
    <mergeCell ref="L6:M6"/>
    <mergeCell ref="N8:P8"/>
    <mergeCell ref="Q8:S8"/>
    <mergeCell ref="T8:V8"/>
    <mergeCell ref="W8:Y8"/>
    <mergeCell ref="Z8:AB8"/>
    <mergeCell ref="AC8:AE8"/>
    <mergeCell ref="Z7:AB7"/>
    <mergeCell ref="Z6:AB6"/>
    <mergeCell ref="AC6:AE6"/>
    <mergeCell ref="AC7:AE7"/>
    <mergeCell ref="N6:P6"/>
    <mergeCell ref="Q6:S6"/>
    <mergeCell ref="C7:F7"/>
    <mergeCell ref="L7:M8"/>
    <mergeCell ref="N7:P7"/>
    <mergeCell ref="Q7:S7"/>
    <mergeCell ref="C8:F8"/>
    <mergeCell ref="C11:F11"/>
    <mergeCell ref="H12:J12"/>
    <mergeCell ref="L12:M12"/>
    <mergeCell ref="N12:O12"/>
    <mergeCell ref="Q12:R12"/>
    <mergeCell ref="T12:U12"/>
    <mergeCell ref="W12:X12"/>
    <mergeCell ref="W9:X9"/>
    <mergeCell ref="C10:F10"/>
    <mergeCell ref="Q10:R10"/>
    <mergeCell ref="W10:X10"/>
    <mergeCell ref="C9:F9"/>
    <mergeCell ref="H7:K7"/>
    <mergeCell ref="H8:K8"/>
    <mergeCell ref="T6:V6"/>
    <mergeCell ref="W6:Y6"/>
    <mergeCell ref="T7:V7"/>
    <mergeCell ref="W7:Y7"/>
    <mergeCell ref="H9:J9"/>
    <mergeCell ref="H10:J10"/>
    <mergeCell ref="L10:M10"/>
    <mergeCell ref="N10:O10"/>
    <mergeCell ref="T9:U9"/>
    <mergeCell ref="T10:U10"/>
    <mergeCell ref="L9:M9"/>
    <mergeCell ref="N9:O9"/>
    <mergeCell ref="Q9:R9"/>
    <mergeCell ref="N24:O24"/>
    <mergeCell ref="Q24:R24"/>
    <mergeCell ref="T24:U24"/>
    <mergeCell ref="W24:X24"/>
    <mergeCell ref="Z24:AA24"/>
    <mergeCell ref="AC24:AD24"/>
    <mergeCell ref="Z27:AA27"/>
    <mergeCell ref="AC27:AD27"/>
    <mergeCell ref="H26:J26"/>
    <mergeCell ref="H27:J27"/>
    <mergeCell ref="L27:M27"/>
    <mergeCell ref="N27:O27"/>
    <mergeCell ref="Q27:R27"/>
    <mergeCell ref="T27:U27"/>
    <mergeCell ref="W27:X27"/>
    <mergeCell ref="T25:U25"/>
    <mergeCell ref="T26:U26"/>
    <mergeCell ref="N25:O25"/>
    <mergeCell ref="Q25:R25"/>
    <mergeCell ref="W25:X25"/>
    <mergeCell ref="L26:M26"/>
    <mergeCell ref="N26:O26"/>
    <mergeCell ref="Q26:R26"/>
    <mergeCell ref="W26:X26"/>
    <mergeCell ref="Q23:S23"/>
    <mergeCell ref="T23:V23"/>
    <mergeCell ref="W23:Y23"/>
    <mergeCell ref="H21:K21"/>
    <mergeCell ref="L21:M21"/>
    <mergeCell ref="N21:P21"/>
    <mergeCell ref="Q21:S21"/>
    <mergeCell ref="T21:V21"/>
    <mergeCell ref="W21:Y21"/>
    <mergeCell ref="H22:K22"/>
    <mergeCell ref="W22:Y22"/>
    <mergeCell ref="C23:F23"/>
    <mergeCell ref="C24:F24"/>
    <mergeCell ref="C25:F25"/>
    <mergeCell ref="C26:F26"/>
    <mergeCell ref="C27:F27"/>
    <mergeCell ref="H15:J15"/>
    <mergeCell ref="H16:J16"/>
    <mergeCell ref="C17:F17"/>
    <mergeCell ref="H17:J17"/>
    <mergeCell ref="H18:J18"/>
    <mergeCell ref="H19:J19"/>
    <mergeCell ref="H20:J20"/>
    <mergeCell ref="C20:F20"/>
    <mergeCell ref="L20:M20"/>
    <mergeCell ref="N20:O20"/>
    <mergeCell ref="Q20:R20"/>
    <mergeCell ref="T20:U20"/>
    <mergeCell ref="W20:X20"/>
    <mergeCell ref="C18:F18"/>
    <mergeCell ref="C21:F21"/>
    <mergeCell ref="C22:F22"/>
    <mergeCell ref="Q22:S22"/>
    <mergeCell ref="T22:V22"/>
    <mergeCell ref="L18:M18"/>
    <mergeCell ref="L19:M19"/>
    <mergeCell ref="N19:O19"/>
    <mergeCell ref="Q19:R19"/>
    <mergeCell ref="W17:X17"/>
    <mergeCell ref="T18:U18"/>
    <mergeCell ref="W18:X18"/>
    <mergeCell ref="T19:U19"/>
    <mergeCell ref="W19:X19"/>
    <mergeCell ref="C15:F15"/>
    <mergeCell ref="L15:M15"/>
    <mergeCell ref="N15:O15"/>
    <mergeCell ref="Q15:R15"/>
    <mergeCell ref="W15:X15"/>
    <mergeCell ref="C16:F16"/>
    <mergeCell ref="Q16:R16"/>
    <mergeCell ref="W16:X16"/>
    <mergeCell ref="C19:F19"/>
    <mergeCell ref="L16:M16"/>
    <mergeCell ref="N16:O16"/>
    <mergeCell ref="L17:M17"/>
    <mergeCell ref="N17:O17"/>
    <mergeCell ref="Q17:R17"/>
    <mergeCell ref="N18:O18"/>
    <mergeCell ref="Q18:R18"/>
    <mergeCell ref="T15:U15"/>
    <mergeCell ref="T16:U16"/>
    <mergeCell ref="T17:U17"/>
    <mergeCell ref="Z13:AA13"/>
    <mergeCell ref="AC13:AD13"/>
    <mergeCell ref="C12:F12"/>
    <mergeCell ref="H13:J13"/>
    <mergeCell ref="L13:M13"/>
    <mergeCell ref="N13:O13"/>
    <mergeCell ref="Q13:R13"/>
    <mergeCell ref="T13:U13"/>
    <mergeCell ref="W13:X13"/>
  </mergeCells>
  <phoneticPr fontId="108"/>
  <conditionalFormatting sqref="P24:P34">
    <cfRule type="colorScale" priority="1">
      <colorScale>
        <cfvo type="min"/>
        <cfvo type="percentile" val="50"/>
        <cfvo type="max"/>
        <color rgb="FF5A8AC6"/>
        <color rgb="FFFCFCFF"/>
        <color rgb="FFF8696B"/>
      </colorScale>
    </cfRule>
  </conditionalFormatting>
  <conditionalFormatting sqref="P35">
    <cfRule type="colorScale" priority="2">
      <colorScale>
        <cfvo type="min"/>
        <cfvo type="percentile" val="50"/>
        <cfvo type="max"/>
        <color rgb="FF5A8AC6"/>
        <color rgb="FFFCFCFF"/>
        <color rgb="FFF8696B"/>
      </colorScale>
    </cfRule>
  </conditionalFormatting>
  <conditionalFormatting sqref="S24:S34">
    <cfRule type="colorScale" priority="3">
      <colorScale>
        <cfvo type="min"/>
        <cfvo type="percentile" val="50"/>
        <cfvo type="max"/>
        <color rgb="FF5A8AC6"/>
        <color rgb="FFFCFCFF"/>
        <color rgb="FFF8696B"/>
      </colorScale>
    </cfRule>
  </conditionalFormatting>
  <conditionalFormatting sqref="V24:V34">
    <cfRule type="colorScale" priority="4">
      <colorScale>
        <cfvo type="min"/>
        <cfvo type="percentile" val="50"/>
        <cfvo type="max"/>
        <color rgb="FF5A8AC6"/>
        <color rgb="FFFCFCFF"/>
        <color rgb="FFF8696B"/>
      </colorScale>
    </cfRule>
  </conditionalFormatting>
  <conditionalFormatting sqref="Y24:Y34">
    <cfRule type="colorScale" priority="5">
      <colorScale>
        <cfvo type="min"/>
        <cfvo type="percentile" val="50"/>
        <cfvo type="max"/>
        <color rgb="FF5A8AC6"/>
        <color rgb="FFFCFCFF"/>
        <color rgb="FFF8696B"/>
      </colorScale>
    </cfRule>
  </conditionalFormatting>
  <conditionalFormatting sqref="AB24:AB34">
    <cfRule type="colorScale" priority="6">
      <colorScale>
        <cfvo type="min"/>
        <cfvo type="percentile" val="50"/>
        <cfvo type="max"/>
        <color rgb="FF5A8AC6"/>
        <color rgb="FFFCFCFF"/>
        <color rgb="FFF8696B"/>
      </colorScale>
    </cfRule>
  </conditionalFormatting>
  <conditionalFormatting sqref="AE24">
    <cfRule type="colorScale" priority="7">
      <colorScale>
        <cfvo type="min"/>
        <cfvo type="percentile" val="50"/>
        <cfvo type="max"/>
        <color rgb="FF5A8AC6"/>
        <color rgb="FFFCFCFF"/>
        <color rgb="FFF8696B"/>
      </colorScale>
    </cfRule>
  </conditionalFormatting>
  <conditionalFormatting sqref="P9:P18">
    <cfRule type="colorScale" priority="8">
      <colorScale>
        <cfvo type="min"/>
        <cfvo type="percentile" val="50"/>
        <cfvo type="max"/>
        <color rgb="FF5A8AC6"/>
        <color rgb="FFFCFCFF"/>
        <color rgb="FFF8696B"/>
      </colorScale>
    </cfRule>
  </conditionalFormatting>
  <conditionalFormatting sqref="S9:S19">
    <cfRule type="colorScale" priority="9">
      <colorScale>
        <cfvo type="min"/>
        <cfvo type="percentile" val="50"/>
        <cfvo type="max"/>
        <color rgb="FF5A8AC6"/>
        <color rgb="FFFCFCFF"/>
        <color rgb="FFF8696B"/>
      </colorScale>
    </cfRule>
  </conditionalFormatting>
  <conditionalFormatting sqref="V9:V19">
    <cfRule type="colorScale" priority="10">
      <colorScale>
        <cfvo type="min"/>
        <cfvo type="percentile" val="50"/>
        <cfvo type="max"/>
        <color rgb="FF5A8AC6"/>
        <color rgb="FFFCFCFF"/>
        <color rgb="FFF8696B"/>
      </colorScale>
    </cfRule>
  </conditionalFormatting>
  <conditionalFormatting sqref="Y9:Y19">
    <cfRule type="colorScale" priority="11">
      <colorScale>
        <cfvo type="min"/>
        <cfvo type="percentile" val="50"/>
        <cfvo type="max"/>
        <color rgb="FF5A8AC6"/>
        <color rgb="FFFCFCFF"/>
        <color rgb="FFF8696B"/>
      </colorScale>
    </cfRule>
  </conditionalFormatting>
  <conditionalFormatting sqref="AB9:AB19">
    <cfRule type="colorScale" priority="12">
      <colorScale>
        <cfvo type="min"/>
        <cfvo type="percentile" val="50"/>
        <cfvo type="max"/>
        <color rgb="FF5A8AC6"/>
        <color rgb="FFFCFCFF"/>
        <color rgb="FFF8696B"/>
      </colorScale>
    </cfRule>
  </conditionalFormatting>
  <conditionalFormatting sqref="AE9:AE19">
    <cfRule type="colorScale" priority="13">
      <colorScale>
        <cfvo type="min"/>
        <cfvo type="percentile" val="50"/>
        <cfvo type="max"/>
        <color rgb="FF5A8AC6"/>
        <color rgb="FFFCFCFF"/>
        <color rgb="FFF8696B"/>
      </colorScale>
    </cfRule>
  </conditionalFormatting>
  <printOptions horizontalCentered="1" verticalCentered="1"/>
  <pageMargins left="0.31496062992125984" right="0.31496062992125984" top="0" bottom="0" header="0" footer="0"/>
  <pageSetup paperSize="11"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H2141"/>
  <sheetViews>
    <sheetView workbookViewId="0"/>
  </sheetViews>
  <sheetFormatPr baseColWidth="10" defaultColWidth="12.5" defaultRowHeight="15" customHeight="1"/>
  <cols>
    <col min="1" max="1" width="7.6640625" customWidth="1"/>
    <col min="2" max="34" width="2.6640625" customWidth="1"/>
    <col min="35" max="35" width="7.1640625" customWidth="1"/>
    <col min="36" max="36" width="28.1640625" customWidth="1"/>
    <col min="37" max="37" width="10" customWidth="1"/>
    <col min="38" max="38" width="28.1640625" customWidth="1"/>
    <col min="39" max="39" width="10" customWidth="1"/>
    <col min="40" max="60" width="2.6640625" customWidth="1"/>
  </cols>
  <sheetData>
    <row r="1" spans="1:60" ht="12.75" customHeight="1">
      <c r="B1" s="218"/>
      <c r="C1" s="219"/>
      <c r="D1" s="220"/>
      <c r="E1" s="220"/>
      <c r="F1" s="220"/>
      <c r="G1" s="220"/>
      <c r="H1" s="220"/>
      <c r="I1" s="220"/>
      <c r="J1" s="221"/>
      <c r="K1" s="222"/>
      <c r="L1" s="220"/>
      <c r="M1" s="220"/>
      <c r="N1" s="220"/>
      <c r="O1" s="220"/>
      <c r="P1" s="220"/>
      <c r="Q1" s="220"/>
      <c r="R1" s="220"/>
      <c r="S1" s="220"/>
      <c r="T1" s="220"/>
      <c r="U1" s="220"/>
      <c r="V1" s="220"/>
      <c r="W1" s="220"/>
      <c r="X1" s="220"/>
      <c r="Y1" s="220"/>
      <c r="Z1" s="220"/>
      <c r="AA1" s="220"/>
      <c r="AB1" s="220"/>
      <c r="AC1" s="220"/>
      <c r="AD1" s="220"/>
      <c r="AE1" s="220"/>
      <c r="AF1" s="223"/>
      <c r="AI1" s="1" t="s">
        <v>90</v>
      </c>
      <c r="AJ1" s="53"/>
      <c r="AK1" s="53"/>
      <c r="AM1" s="40">
        <v>24</v>
      </c>
      <c r="AN1" s="41" t="s">
        <v>91</v>
      </c>
    </row>
    <row r="2" spans="1:60" ht="12.75" customHeight="1">
      <c r="B2" s="224" t="s">
        <v>486</v>
      </c>
      <c r="C2" s="225"/>
      <c r="D2" s="225"/>
      <c r="E2" s="225"/>
      <c r="F2" s="225"/>
      <c r="G2" s="225"/>
      <c r="H2" s="225"/>
      <c r="I2" s="226"/>
      <c r="J2" s="19"/>
      <c r="K2" s="227" t="s">
        <v>487</v>
      </c>
      <c r="L2" s="227"/>
      <c r="M2" s="227"/>
      <c r="N2" s="227"/>
      <c r="O2" s="227"/>
      <c r="P2" s="227"/>
      <c r="Q2" s="227"/>
      <c r="R2" s="227"/>
      <c r="S2" s="227"/>
      <c r="T2" s="227"/>
      <c r="U2" s="227"/>
      <c r="V2" s="227"/>
      <c r="W2" s="227"/>
      <c r="X2" s="227"/>
      <c r="Y2" s="228"/>
      <c r="Z2" s="224" t="s">
        <v>488</v>
      </c>
      <c r="AA2" s="225"/>
      <c r="AB2" s="225"/>
      <c r="AC2" s="225"/>
      <c r="AD2" s="225"/>
      <c r="AE2" s="225"/>
      <c r="AF2" s="225"/>
      <c r="AG2" s="226"/>
      <c r="AH2" s="229"/>
      <c r="AI2" s="1" t="s">
        <v>92</v>
      </c>
      <c r="AJ2" s="53"/>
      <c r="AK2" s="53"/>
      <c r="AM2" s="40">
        <v>2.2000000000000002</v>
      </c>
      <c r="AN2" s="41" t="s">
        <v>91</v>
      </c>
    </row>
    <row r="3" spans="1:60" ht="12.75" customHeight="1">
      <c r="B3" s="230"/>
      <c r="C3" s="231"/>
      <c r="D3" s="231"/>
      <c r="E3" s="231"/>
      <c r="F3" s="231"/>
      <c r="G3" s="231"/>
      <c r="H3" s="231"/>
      <c r="I3" s="232"/>
      <c r="J3" s="19"/>
      <c r="K3" s="233"/>
      <c r="L3" s="233"/>
      <c r="M3" s="233"/>
      <c r="N3" s="233"/>
      <c r="O3" s="233"/>
      <c r="P3" s="233"/>
      <c r="Q3" s="233"/>
      <c r="R3" s="233"/>
      <c r="S3" s="233"/>
      <c r="T3" s="233"/>
      <c r="U3" s="233"/>
      <c r="V3" s="233"/>
      <c r="W3" s="233"/>
      <c r="X3" s="233"/>
      <c r="Y3" s="228"/>
      <c r="Z3" s="230"/>
      <c r="AA3" s="231"/>
      <c r="AB3" s="231"/>
      <c r="AC3" s="231"/>
      <c r="AD3" s="231"/>
      <c r="AE3" s="231"/>
      <c r="AF3" s="231"/>
      <c r="AG3" s="232"/>
      <c r="AH3" s="229"/>
      <c r="AI3" s="1" t="s">
        <v>93</v>
      </c>
      <c r="AJ3" s="53"/>
      <c r="AK3" s="53"/>
      <c r="AM3" s="40">
        <v>12</v>
      </c>
      <c r="AN3" s="41" t="s">
        <v>94</v>
      </c>
    </row>
    <row r="4" spans="1:60" ht="12.75" customHeight="1">
      <c r="B4" s="234"/>
      <c r="C4" s="235"/>
      <c r="D4" s="235"/>
      <c r="E4" s="235"/>
      <c r="F4" s="235"/>
      <c r="G4" s="235"/>
      <c r="H4" s="235"/>
      <c r="I4" s="236"/>
      <c r="J4" s="237"/>
      <c r="K4" s="233"/>
      <c r="L4" s="233"/>
      <c r="M4" s="233"/>
      <c r="N4" s="233"/>
      <c r="O4" s="233"/>
      <c r="P4" s="233"/>
      <c r="Q4" s="233"/>
      <c r="R4" s="233"/>
      <c r="S4" s="233"/>
      <c r="T4" s="233"/>
      <c r="U4" s="233"/>
      <c r="V4" s="233"/>
      <c r="W4" s="233"/>
      <c r="X4" s="233"/>
      <c r="Y4" s="228"/>
      <c r="Z4" s="234"/>
      <c r="AA4" s="235"/>
      <c r="AB4" s="235"/>
      <c r="AC4" s="235"/>
      <c r="AD4" s="235"/>
      <c r="AE4" s="235"/>
      <c r="AF4" s="235"/>
      <c r="AG4" s="236"/>
      <c r="AH4" s="229"/>
      <c r="AI4" s="19" t="s">
        <v>95</v>
      </c>
      <c r="AJ4" s="53"/>
      <c r="AK4" s="53"/>
      <c r="AM4" s="40">
        <v>8.3800000000000008</v>
      </c>
      <c r="AN4" s="41" t="s">
        <v>96</v>
      </c>
    </row>
    <row r="5" spans="1:60" ht="12.75" customHeight="1">
      <c r="A5" s="19"/>
      <c r="B5" s="238"/>
      <c r="C5" s="239"/>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19"/>
      <c r="AH5" s="19"/>
      <c r="AI5" s="19" t="s">
        <v>95</v>
      </c>
      <c r="AJ5" s="53"/>
      <c r="AK5" s="53"/>
      <c r="AM5" s="40">
        <v>13.5</v>
      </c>
      <c r="AN5" s="41" t="s">
        <v>97</v>
      </c>
    </row>
    <row r="6" spans="1:60" ht="12.75" customHeight="1">
      <c r="A6" s="19"/>
      <c r="B6" s="174" t="s">
        <v>185</v>
      </c>
      <c r="C6" s="172" t="s">
        <v>358</v>
      </c>
      <c r="D6" s="173"/>
      <c r="E6" s="173"/>
      <c r="F6" s="173"/>
      <c r="G6" s="173"/>
      <c r="H6" s="173"/>
      <c r="I6" s="173"/>
      <c r="J6" s="173"/>
      <c r="K6" s="173"/>
      <c r="L6" s="173"/>
      <c r="M6" s="173"/>
      <c r="N6" s="173"/>
      <c r="O6" s="173"/>
      <c r="P6" s="173"/>
      <c r="Q6" s="173"/>
      <c r="R6" s="174" t="s">
        <v>185</v>
      </c>
      <c r="S6" s="172" t="s">
        <v>358</v>
      </c>
      <c r="T6" s="173"/>
      <c r="U6" s="173"/>
      <c r="V6" s="173"/>
      <c r="W6" s="173"/>
      <c r="X6" s="173"/>
      <c r="Y6" s="173"/>
      <c r="Z6" s="173"/>
      <c r="AA6" s="173"/>
      <c r="AB6" s="173"/>
      <c r="AC6" s="173"/>
      <c r="AD6" s="173"/>
      <c r="AE6" s="173"/>
      <c r="AF6" s="173"/>
      <c r="AG6" s="173"/>
      <c r="AH6" s="240"/>
      <c r="AI6" s="19" t="s">
        <v>489</v>
      </c>
      <c r="AJ6" s="53"/>
      <c r="AK6" s="53"/>
    </row>
    <row r="7" spans="1:60" ht="12.75" customHeight="1">
      <c r="A7" s="19"/>
      <c r="B7" s="177" t="s">
        <v>185</v>
      </c>
      <c r="C7" s="176"/>
      <c r="D7" s="176"/>
      <c r="E7" s="176"/>
      <c r="F7" s="176"/>
      <c r="G7" s="176"/>
      <c r="H7" s="176"/>
      <c r="I7" s="176"/>
      <c r="J7" s="176"/>
      <c r="K7" s="176"/>
      <c r="L7" s="176"/>
      <c r="M7" s="176"/>
      <c r="N7" s="176"/>
      <c r="O7" s="176"/>
      <c r="P7" s="176"/>
      <c r="Q7" s="176"/>
      <c r="R7" s="177" t="s">
        <v>185</v>
      </c>
      <c r="S7" s="176"/>
      <c r="T7" s="176"/>
      <c r="U7" s="176"/>
      <c r="V7" s="176"/>
      <c r="W7" s="176"/>
      <c r="X7" s="176"/>
      <c r="Y7" s="176"/>
      <c r="Z7" s="176"/>
      <c r="AA7" s="178"/>
      <c r="AB7" s="178"/>
      <c r="AC7" s="176"/>
      <c r="AD7" s="176"/>
      <c r="AE7" s="179"/>
      <c r="AF7" s="179"/>
      <c r="AG7" s="18"/>
      <c r="AH7" s="18"/>
      <c r="AI7" s="19" t="s">
        <v>490</v>
      </c>
      <c r="AJ7" s="53"/>
      <c r="AK7" s="53"/>
    </row>
    <row r="8" spans="1:60" ht="12.75" customHeight="1">
      <c r="A8" s="19"/>
      <c r="B8" s="177" t="s">
        <v>185</v>
      </c>
      <c r="C8" s="182"/>
      <c r="D8" s="182" t="s">
        <v>359</v>
      </c>
      <c r="E8" s="176"/>
      <c r="F8" s="176"/>
      <c r="G8" s="176"/>
      <c r="H8" s="176"/>
      <c r="I8" s="176"/>
      <c r="J8" s="176"/>
      <c r="K8" s="182" t="s">
        <v>359</v>
      </c>
      <c r="L8" s="176"/>
      <c r="M8" s="176"/>
      <c r="N8" s="176"/>
      <c r="O8" s="176"/>
      <c r="P8" s="176"/>
      <c r="Q8" s="176"/>
      <c r="R8" s="177" t="s">
        <v>185</v>
      </c>
      <c r="S8" s="184"/>
      <c r="T8" s="182" t="s">
        <v>359</v>
      </c>
      <c r="U8" s="176"/>
      <c r="V8" s="176"/>
      <c r="W8" s="176"/>
      <c r="X8" s="176"/>
      <c r="Y8" s="176"/>
      <c r="Z8" s="176"/>
      <c r="AA8" s="178"/>
      <c r="AB8" s="178"/>
      <c r="AC8" s="176"/>
      <c r="AD8" s="176"/>
      <c r="AE8" s="179"/>
      <c r="AF8" s="179"/>
      <c r="AG8" s="18"/>
      <c r="AH8" s="18"/>
      <c r="AI8" s="19" t="s">
        <v>491</v>
      </c>
      <c r="AJ8" s="53"/>
      <c r="AK8" s="53"/>
    </row>
    <row r="9" spans="1:60" ht="12.75" customHeight="1">
      <c r="A9" s="19"/>
      <c r="B9" s="177" t="s">
        <v>185</v>
      </c>
      <c r="C9" s="185"/>
      <c r="D9" s="186" t="s">
        <v>286</v>
      </c>
      <c r="E9" s="182" t="s">
        <v>492</v>
      </c>
      <c r="K9" s="186" t="s">
        <v>286</v>
      </c>
      <c r="L9" s="182" t="s">
        <v>493</v>
      </c>
      <c r="M9" s="176"/>
      <c r="N9" s="176"/>
      <c r="O9" s="176"/>
      <c r="P9" s="176"/>
      <c r="Q9" s="176"/>
      <c r="R9" s="177" t="s">
        <v>185</v>
      </c>
      <c r="S9" s="188"/>
      <c r="T9" s="186" t="s">
        <v>286</v>
      </c>
      <c r="U9" s="182" t="s">
        <v>362</v>
      </c>
      <c r="AA9" s="186" t="s">
        <v>286</v>
      </c>
      <c r="AB9" s="182" t="s">
        <v>363</v>
      </c>
      <c r="AC9" s="176"/>
      <c r="AD9" s="176"/>
      <c r="AE9" s="179"/>
      <c r="AF9" s="179"/>
      <c r="AG9" s="18"/>
      <c r="AH9" s="18"/>
      <c r="AI9" s="19" t="s">
        <v>494</v>
      </c>
      <c r="AJ9" s="53"/>
      <c r="AK9" s="53"/>
      <c r="AL9" s="19"/>
      <c r="AM9" s="19"/>
      <c r="AN9" s="19"/>
      <c r="AO9" s="19"/>
      <c r="AP9" s="19"/>
      <c r="AQ9" s="19"/>
      <c r="AR9" s="19"/>
      <c r="AS9" s="19"/>
      <c r="AT9" s="19"/>
    </row>
    <row r="10" spans="1:60" ht="12.75" customHeight="1">
      <c r="A10" s="19"/>
      <c r="B10" s="177" t="s">
        <v>185</v>
      </c>
      <c r="C10" s="185"/>
      <c r="D10" s="186" t="s">
        <v>185</v>
      </c>
      <c r="E10" s="185" t="s">
        <v>495</v>
      </c>
      <c r="F10" s="176"/>
      <c r="G10" s="176"/>
      <c r="H10" s="176"/>
      <c r="I10" s="176"/>
      <c r="J10" s="176"/>
      <c r="K10" s="186" t="s">
        <v>185</v>
      </c>
      <c r="L10" s="185" t="s">
        <v>496</v>
      </c>
      <c r="M10" s="176"/>
      <c r="N10" s="176"/>
      <c r="O10" s="176"/>
      <c r="P10" s="176"/>
      <c r="Q10" s="176"/>
      <c r="R10" s="177" t="s">
        <v>185</v>
      </c>
      <c r="S10" s="188"/>
      <c r="T10" s="186" t="s">
        <v>185</v>
      </c>
      <c r="U10" s="185" t="s">
        <v>364</v>
      </c>
      <c r="V10" s="176"/>
      <c r="W10" s="176"/>
      <c r="X10" s="176"/>
      <c r="Y10" s="176"/>
      <c r="Z10" s="176"/>
      <c r="AA10" s="186" t="s">
        <v>185</v>
      </c>
      <c r="AB10" s="185" t="s">
        <v>365</v>
      </c>
      <c r="AC10" s="176"/>
      <c r="AD10" s="176"/>
      <c r="AE10" s="179"/>
      <c r="AF10" s="179"/>
      <c r="AG10" s="18"/>
      <c r="AH10" s="18"/>
      <c r="AI10" s="19" t="s">
        <v>497</v>
      </c>
      <c r="AJ10" s="53"/>
      <c r="AK10" s="53"/>
      <c r="AL10" s="19"/>
      <c r="AM10" s="19"/>
      <c r="AN10" s="19"/>
      <c r="AO10" s="19"/>
      <c r="AP10" s="19"/>
      <c r="AQ10" s="19"/>
      <c r="AR10" s="19"/>
      <c r="AS10" s="19"/>
      <c r="AT10" s="19"/>
    </row>
    <row r="11" spans="1:60" ht="12.75" customHeight="1">
      <c r="A11" s="19"/>
      <c r="B11" s="177" t="s">
        <v>185</v>
      </c>
      <c r="C11" s="185"/>
      <c r="D11" s="186" t="s">
        <v>185</v>
      </c>
      <c r="E11" s="185" t="s">
        <v>498</v>
      </c>
      <c r="F11" s="176"/>
      <c r="G11" s="176"/>
      <c r="H11" s="176"/>
      <c r="I11" s="176"/>
      <c r="J11" s="176"/>
      <c r="K11" s="186" t="s">
        <v>185</v>
      </c>
      <c r="L11" s="185" t="s">
        <v>499</v>
      </c>
      <c r="M11" s="176"/>
      <c r="N11" s="176"/>
      <c r="O11" s="176"/>
      <c r="P11" s="176"/>
      <c r="Q11" s="176"/>
      <c r="R11" s="177" t="s">
        <v>185</v>
      </c>
      <c r="S11" s="188"/>
      <c r="T11" s="186" t="s">
        <v>185</v>
      </c>
      <c r="U11" s="185" t="s">
        <v>366</v>
      </c>
      <c r="V11" s="176"/>
      <c r="W11" s="176"/>
      <c r="X11" s="176"/>
      <c r="Y11" s="176"/>
      <c r="Z11" s="176"/>
      <c r="AA11" s="186" t="s">
        <v>185</v>
      </c>
      <c r="AB11" s="185" t="s">
        <v>367</v>
      </c>
      <c r="AC11" s="176"/>
      <c r="AD11" s="176"/>
      <c r="AE11" s="179"/>
      <c r="AF11" s="179"/>
      <c r="AG11" s="18"/>
      <c r="AH11" s="18"/>
      <c r="AI11" s="19" t="s">
        <v>500</v>
      </c>
      <c r="AJ11" s="53"/>
      <c r="AK11" s="53"/>
      <c r="AL11" s="19"/>
      <c r="AM11" s="19"/>
      <c r="AN11" s="19"/>
      <c r="AO11" s="19"/>
      <c r="AP11" s="19"/>
      <c r="AQ11" s="19"/>
      <c r="AR11" s="19"/>
      <c r="AS11" s="19"/>
      <c r="AT11" s="19"/>
    </row>
    <row r="12" spans="1:60" ht="12.75" customHeight="1">
      <c r="A12" s="19"/>
      <c r="B12" s="177" t="s">
        <v>185</v>
      </c>
      <c r="C12" s="185"/>
      <c r="D12" s="186" t="s">
        <v>185</v>
      </c>
      <c r="E12" s="185" t="s">
        <v>501</v>
      </c>
      <c r="F12" s="176"/>
      <c r="G12" s="176"/>
      <c r="H12" s="176"/>
      <c r="I12" s="176"/>
      <c r="J12" s="176"/>
      <c r="K12" s="186" t="s">
        <v>185</v>
      </c>
      <c r="L12" s="185" t="s">
        <v>502</v>
      </c>
      <c r="M12" s="176"/>
      <c r="N12" s="176"/>
      <c r="O12" s="176"/>
      <c r="P12" s="176"/>
      <c r="Q12" s="176"/>
      <c r="R12" s="177" t="s">
        <v>185</v>
      </c>
      <c r="S12" s="188"/>
      <c r="T12" s="186" t="s">
        <v>185</v>
      </c>
      <c r="U12" s="185" t="s">
        <v>368</v>
      </c>
      <c r="V12" s="176"/>
      <c r="W12" s="176"/>
      <c r="X12" s="176"/>
      <c r="Y12" s="176"/>
      <c r="Z12" s="176"/>
      <c r="AA12" s="186" t="s">
        <v>185</v>
      </c>
      <c r="AB12" s="185" t="s">
        <v>369</v>
      </c>
      <c r="AC12" s="176"/>
      <c r="AD12" s="176"/>
      <c r="AE12" s="179"/>
      <c r="AF12" s="179"/>
      <c r="AG12" s="18"/>
      <c r="AH12" s="18"/>
      <c r="AI12" s="19" t="s">
        <v>503</v>
      </c>
      <c r="AJ12" s="53"/>
      <c r="AK12" s="53"/>
      <c r="AL12" s="19"/>
      <c r="AM12" s="19"/>
      <c r="AN12" s="19"/>
      <c r="AO12" s="19"/>
      <c r="AP12" s="19"/>
      <c r="AQ12" s="19"/>
      <c r="AR12" s="19"/>
      <c r="AS12" s="19"/>
      <c r="AT12" s="19"/>
      <c r="AV12" s="44"/>
      <c r="AW12" s="44"/>
      <c r="AX12" s="44"/>
      <c r="AY12" s="44"/>
      <c r="AZ12" s="44"/>
      <c r="BA12" s="44"/>
      <c r="BB12" s="19"/>
      <c r="BC12" s="2"/>
      <c r="BD12" s="52"/>
      <c r="BE12" s="19"/>
      <c r="BF12" s="19"/>
      <c r="BG12" s="19"/>
      <c r="BH12" s="19"/>
    </row>
    <row r="13" spans="1:60" ht="12.75" customHeight="1">
      <c r="A13" s="19"/>
      <c r="B13" s="177" t="s">
        <v>185</v>
      </c>
      <c r="C13" s="185"/>
      <c r="D13" s="186" t="s">
        <v>185</v>
      </c>
      <c r="E13" s="185" t="s">
        <v>504</v>
      </c>
      <c r="F13" s="176"/>
      <c r="G13" s="176"/>
      <c r="H13" s="176"/>
      <c r="I13" s="176"/>
      <c r="J13" s="176"/>
      <c r="K13" s="186" t="s">
        <v>185</v>
      </c>
      <c r="L13" s="185" t="s">
        <v>505</v>
      </c>
      <c r="M13" s="176"/>
      <c r="N13" s="176"/>
      <c r="O13" s="176"/>
      <c r="P13" s="176"/>
      <c r="Q13" s="176"/>
      <c r="R13" s="177" t="s">
        <v>185</v>
      </c>
      <c r="S13" s="188"/>
      <c r="T13" s="186" t="s">
        <v>185</v>
      </c>
      <c r="U13" s="185" t="s">
        <v>370</v>
      </c>
      <c r="V13" s="176"/>
      <c r="W13" s="176"/>
      <c r="X13" s="176"/>
      <c r="Y13" s="176"/>
      <c r="Z13" s="176"/>
      <c r="AA13" s="186" t="s">
        <v>185</v>
      </c>
      <c r="AB13" s="185" t="s">
        <v>371</v>
      </c>
      <c r="AC13" s="176"/>
      <c r="AD13" s="176"/>
      <c r="AE13" s="179"/>
      <c r="AF13" s="179"/>
      <c r="AG13" s="18"/>
      <c r="AH13" s="18"/>
      <c r="AI13" s="19" t="s">
        <v>506</v>
      </c>
      <c r="AJ13" s="53"/>
      <c r="AK13" s="53"/>
      <c r="AL13" s="19"/>
      <c r="AM13" s="19"/>
      <c r="AN13" s="52"/>
      <c r="AO13" s="52"/>
      <c r="AP13" s="19"/>
      <c r="AQ13" s="19"/>
      <c r="AR13" s="19"/>
      <c r="AS13" s="19"/>
      <c r="AT13" s="19"/>
      <c r="AV13" s="92"/>
      <c r="AW13" s="92"/>
      <c r="AX13" s="92"/>
      <c r="AY13" s="92"/>
      <c r="AZ13" s="92"/>
      <c r="BA13" s="92"/>
      <c r="BB13" s="48"/>
      <c r="BC13" s="2"/>
      <c r="BD13" s="52"/>
      <c r="BE13" s="53"/>
      <c r="BF13" s="53"/>
      <c r="BG13" s="53"/>
      <c r="BH13" s="19"/>
    </row>
    <row r="14" spans="1:60" ht="12.75" customHeight="1">
      <c r="A14" s="19"/>
      <c r="B14" s="177" t="s">
        <v>185</v>
      </c>
      <c r="C14" s="185"/>
      <c r="D14" s="186" t="s">
        <v>185</v>
      </c>
      <c r="E14" s="185" t="s">
        <v>507</v>
      </c>
      <c r="F14" s="176"/>
      <c r="G14" s="176"/>
      <c r="H14" s="176"/>
      <c r="I14" s="176"/>
      <c r="J14" s="176"/>
      <c r="K14" s="186" t="s">
        <v>185</v>
      </c>
      <c r="L14" s="185" t="s">
        <v>508</v>
      </c>
      <c r="M14" s="176"/>
      <c r="N14" s="176"/>
      <c r="O14" s="176"/>
      <c r="P14" s="176"/>
      <c r="Q14" s="176"/>
      <c r="R14" s="177" t="s">
        <v>185</v>
      </c>
      <c r="S14" s="188"/>
      <c r="T14" s="186" t="s">
        <v>185</v>
      </c>
      <c r="U14" s="185" t="s">
        <v>372</v>
      </c>
      <c r="V14" s="176"/>
      <c r="W14" s="176"/>
      <c r="X14" s="176"/>
      <c r="Y14" s="176"/>
      <c r="Z14" s="176"/>
      <c r="AA14" s="178"/>
      <c r="AB14" s="178"/>
      <c r="AC14" s="176"/>
      <c r="AD14" s="176"/>
      <c r="AE14" s="179"/>
      <c r="AF14" s="179"/>
      <c r="AG14" s="18"/>
      <c r="AH14" s="18"/>
      <c r="AI14" s="19" t="s">
        <v>509</v>
      </c>
      <c r="AJ14" s="53"/>
      <c r="AK14" s="53"/>
      <c r="AL14" s="19"/>
      <c r="AM14" s="19"/>
      <c r="AN14" s="241"/>
      <c r="AO14" s="242"/>
      <c r="AP14" s="19"/>
      <c r="AQ14" s="19"/>
      <c r="AR14" s="19"/>
      <c r="AS14" s="19"/>
      <c r="AT14" s="19"/>
      <c r="AV14" s="92"/>
      <c r="AW14" s="92"/>
      <c r="AX14" s="92"/>
      <c r="AY14" s="92"/>
      <c r="AZ14" s="92"/>
      <c r="BA14" s="92"/>
      <c r="BB14" s="48"/>
      <c r="BC14" s="2"/>
      <c r="BD14" s="52"/>
      <c r="BE14" s="53"/>
      <c r="BF14" s="53"/>
      <c r="BG14" s="53"/>
      <c r="BH14" s="19"/>
    </row>
    <row r="15" spans="1:60" ht="12.75" customHeight="1">
      <c r="A15" s="19"/>
      <c r="B15" s="177" t="s">
        <v>185</v>
      </c>
      <c r="C15" s="185"/>
      <c r="D15" s="186" t="s">
        <v>185</v>
      </c>
      <c r="E15" s="185" t="s">
        <v>510</v>
      </c>
      <c r="F15" s="176"/>
      <c r="G15" s="176"/>
      <c r="H15" s="176"/>
      <c r="I15" s="176"/>
      <c r="J15" s="176"/>
      <c r="K15" s="186" t="s">
        <v>185</v>
      </c>
      <c r="L15" s="185" t="s">
        <v>511</v>
      </c>
      <c r="M15" s="176"/>
      <c r="N15" s="176"/>
      <c r="O15" s="176"/>
      <c r="P15" s="176"/>
      <c r="Q15" s="176"/>
      <c r="R15" s="177" t="s">
        <v>185</v>
      </c>
      <c r="S15" s="188"/>
      <c r="U15" s="185"/>
      <c r="V15" s="176"/>
      <c r="W15" s="176"/>
      <c r="X15" s="176"/>
      <c r="Y15" s="176"/>
      <c r="Z15" s="176"/>
      <c r="AA15" s="178"/>
      <c r="AB15" s="178"/>
      <c r="AC15" s="176"/>
      <c r="AD15" s="176"/>
      <c r="AE15" s="179"/>
      <c r="AF15" s="179"/>
      <c r="AG15" s="18"/>
      <c r="AH15" s="18"/>
      <c r="AI15" s="19" t="s">
        <v>512</v>
      </c>
      <c r="AJ15" s="53"/>
      <c r="AK15" s="53"/>
      <c r="AL15" s="19"/>
      <c r="AM15" s="19"/>
      <c r="AN15" s="241"/>
      <c r="AO15" s="242"/>
      <c r="AP15" s="19"/>
      <c r="AQ15" s="19"/>
      <c r="AR15" s="19"/>
      <c r="AS15" s="19"/>
      <c r="AT15" s="19"/>
      <c r="AV15" s="92"/>
      <c r="AW15" s="92"/>
      <c r="AX15" s="92"/>
      <c r="AY15" s="92"/>
      <c r="AZ15" s="92"/>
      <c r="BA15" s="92"/>
      <c r="BB15" s="48"/>
      <c r="BC15" s="2"/>
      <c r="BD15" s="52"/>
      <c r="BE15" s="53"/>
      <c r="BF15" s="53"/>
      <c r="BG15" s="53"/>
      <c r="BH15" s="19"/>
    </row>
    <row r="16" spans="1:60" ht="12.75" customHeight="1">
      <c r="A16" s="19"/>
      <c r="B16" s="177" t="s">
        <v>185</v>
      </c>
      <c r="C16" s="185"/>
      <c r="D16" s="186" t="s">
        <v>185</v>
      </c>
      <c r="E16" s="185" t="s">
        <v>513</v>
      </c>
      <c r="F16" s="176"/>
      <c r="G16" s="176"/>
      <c r="H16" s="176"/>
      <c r="I16" s="176"/>
      <c r="J16" s="176"/>
      <c r="K16" s="186" t="s">
        <v>185</v>
      </c>
      <c r="L16" s="185" t="s">
        <v>514</v>
      </c>
      <c r="M16" s="176"/>
      <c r="N16" s="176"/>
      <c r="O16" s="176"/>
      <c r="P16" s="176"/>
      <c r="Q16" s="176"/>
      <c r="R16" s="177" t="s">
        <v>185</v>
      </c>
      <c r="S16" s="176"/>
      <c r="T16" s="186"/>
      <c r="U16" s="176"/>
      <c r="V16" s="176"/>
      <c r="W16" s="176"/>
      <c r="X16" s="176"/>
      <c r="Y16" s="176"/>
      <c r="Z16" s="176"/>
      <c r="AA16" s="178"/>
      <c r="AB16" s="178"/>
      <c r="AC16" s="176"/>
      <c r="AD16" s="176"/>
      <c r="AE16" s="179"/>
      <c r="AF16" s="179"/>
      <c r="AG16" s="18"/>
      <c r="AH16" s="18"/>
      <c r="AI16" s="19" t="s">
        <v>515</v>
      </c>
      <c r="AJ16" s="53"/>
      <c r="AK16" s="53"/>
      <c r="AL16" s="19"/>
      <c r="AM16" s="19"/>
      <c r="AN16" s="241"/>
      <c r="AO16" s="242"/>
      <c r="AP16" s="19"/>
      <c r="AQ16" s="19"/>
      <c r="AR16" s="19"/>
      <c r="AS16" s="19"/>
      <c r="AT16" s="19"/>
      <c r="AV16" s="19"/>
      <c r="AW16" s="19"/>
      <c r="AX16" s="19"/>
      <c r="AY16" s="19"/>
      <c r="AZ16" s="19"/>
      <c r="BA16" s="19"/>
      <c r="BB16" s="19"/>
      <c r="BC16" s="19"/>
      <c r="BD16" s="19"/>
      <c r="BE16" s="19"/>
      <c r="BF16" s="19"/>
      <c r="BG16" s="19"/>
      <c r="BH16" s="19"/>
    </row>
    <row r="17" spans="1:60" ht="12.75" customHeight="1">
      <c r="A17" s="19"/>
      <c r="B17" s="177" t="s">
        <v>185</v>
      </c>
      <c r="C17" s="185"/>
      <c r="D17" s="186" t="s">
        <v>185</v>
      </c>
      <c r="E17" s="185" t="s">
        <v>374</v>
      </c>
      <c r="F17" s="176"/>
      <c r="G17" s="176"/>
      <c r="H17" s="176"/>
      <c r="I17" s="176"/>
      <c r="J17" s="176"/>
      <c r="K17" s="186" t="s">
        <v>185</v>
      </c>
      <c r="L17" s="185" t="s">
        <v>375</v>
      </c>
      <c r="M17" s="176"/>
      <c r="N17" s="176"/>
      <c r="O17" s="176"/>
      <c r="P17" s="176"/>
      <c r="Q17" s="176"/>
      <c r="R17" s="177" t="s">
        <v>185</v>
      </c>
      <c r="S17" s="176"/>
      <c r="T17" s="186"/>
      <c r="U17" s="176"/>
      <c r="V17" s="176"/>
      <c r="W17" s="176"/>
      <c r="X17" s="176"/>
      <c r="Y17" s="176"/>
      <c r="Z17" s="176"/>
      <c r="AA17" s="178"/>
      <c r="AB17" s="178"/>
      <c r="AC17" s="176"/>
      <c r="AD17" s="176"/>
      <c r="AE17" s="179"/>
      <c r="AF17" s="179"/>
      <c r="AG17" s="18"/>
      <c r="AH17" s="18"/>
      <c r="AI17" s="19" t="s">
        <v>516</v>
      </c>
      <c r="AJ17" s="53"/>
      <c r="AK17" s="53"/>
      <c r="AL17" s="19"/>
      <c r="AM17" s="19"/>
      <c r="AN17" s="241"/>
      <c r="AO17" s="242"/>
      <c r="AP17" s="19"/>
      <c r="AQ17" s="19"/>
      <c r="AR17" s="19"/>
      <c r="AS17" s="19"/>
      <c r="AT17" s="19"/>
      <c r="AV17" s="19"/>
      <c r="AW17" s="19"/>
      <c r="AX17" s="19"/>
      <c r="AY17" s="19"/>
      <c r="AZ17" s="19"/>
      <c r="BA17" s="19"/>
      <c r="BB17" s="19"/>
      <c r="BC17" s="19"/>
      <c r="BD17" s="19"/>
      <c r="BE17" s="19"/>
      <c r="BF17" s="19"/>
      <c r="BG17" s="19"/>
      <c r="BH17" s="19"/>
    </row>
    <row r="18" spans="1:60" ht="12.75" customHeight="1">
      <c r="A18" s="19"/>
      <c r="B18" s="177" t="s">
        <v>185</v>
      </c>
      <c r="C18" s="185"/>
      <c r="D18" s="185"/>
      <c r="E18" s="176"/>
      <c r="F18" s="176"/>
      <c r="G18" s="176"/>
      <c r="H18" s="176"/>
      <c r="I18" s="176"/>
      <c r="J18" s="176"/>
      <c r="K18" s="176"/>
      <c r="L18" s="176"/>
      <c r="M18" s="176"/>
      <c r="N18" s="176"/>
      <c r="O18" s="176"/>
      <c r="P18" s="176"/>
      <c r="Q18" s="176"/>
      <c r="R18" s="177" t="s">
        <v>185</v>
      </c>
      <c r="S18" s="176"/>
      <c r="T18" s="176"/>
      <c r="U18" s="176"/>
      <c r="V18" s="176"/>
      <c r="W18" s="176"/>
      <c r="X18" s="176"/>
      <c r="Y18" s="176"/>
      <c r="Z18" s="176"/>
      <c r="AA18" s="178"/>
      <c r="AB18" s="178"/>
      <c r="AC18" s="176"/>
      <c r="AD18" s="176"/>
      <c r="AE18" s="179"/>
      <c r="AF18" s="179"/>
      <c r="AG18" s="18"/>
      <c r="AH18" s="18"/>
      <c r="AI18" s="19" t="s">
        <v>517</v>
      </c>
      <c r="AJ18" s="53"/>
      <c r="AK18" s="53"/>
      <c r="AL18" s="19"/>
      <c r="AM18" s="19"/>
      <c r="AN18" s="241"/>
      <c r="AO18" s="242"/>
      <c r="AP18" s="19"/>
      <c r="AQ18" s="19"/>
      <c r="AR18" s="19"/>
      <c r="AS18" s="19"/>
      <c r="AT18" s="19"/>
      <c r="AV18" s="19"/>
      <c r="AW18" s="19"/>
      <c r="AX18" s="19"/>
      <c r="AY18" s="19"/>
      <c r="AZ18" s="19"/>
      <c r="BA18" s="19"/>
      <c r="BB18" s="19"/>
      <c r="BC18" s="19"/>
      <c r="BD18" s="19"/>
      <c r="BE18" s="19"/>
      <c r="BF18" s="19"/>
      <c r="BG18" s="19"/>
      <c r="BH18" s="19"/>
    </row>
    <row r="19" spans="1:60" ht="12.75" customHeight="1">
      <c r="A19" s="19"/>
      <c r="B19" s="177" t="s">
        <v>185</v>
      </c>
      <c r="C19" s="185"/>
      <c r="D19" s="185"/>
      <c r="E19" s="176"/>
      <c r="F19" s="176"/>
      <c r="G19" s="176"/>
      <c r="H19" s="176"/>
      <c r="I19" s="176"/>
      <c r="J19" s="176"/>
      <c r="K19" s="176"/>
      <c r="L19" s="176"/>
      <c r="M19" s="176"/>
      <c r="N19" s="176"/>
      <c r="O19" s="176"/>
      <c r="P19" s="176"/>
      <c r="Q19" s="176"/>
      <c r="R19" s="177" t="s">
        <v>185</v>
      </c>
      <c r="S19" s="176"/>
      <c r="T19" s="176"/>
      <c r="U19" s="176"/>
      <c r="V19" s="176"/>
      <c r="W19" s="176"/>
      <c r="X19" s="176"/>
      <c r="Y19" s="176"/>
      <c r="Z19" s="176"/>
      <c r="AA19" s="178"/>
      <c r="AB19" s="178"/>
      <c r="AC19" s="176"/>
      <c r="AD19" s="176"/>
      <c r="AE19" s="179"/>
      <c r="AF19" s="179"/>
      <c r="AG19" s="18"/>
      <c r="AH19" s="18"/>
      <c r="AI19" s="19" t="s">
        <v>518</v>
      </c>
      <c r="AJ19" s="53"/>
      <c r="AK19" s="53"/>
      <c r="AL19" s="19"/>
      <c r="AM19" s="19"/>
      <c r="AN19" s="241"/>
      <c r="AO19" s="242"/>
      <c r="AP19" s="19"/>
      <c r="AQ19" s="19"/>
      <c r="AR19" s="19"/>
      <c r="AS19" s="19"/>
      <c r="AT19" s="19"/>
      <c r="AV19" s="19"/>
      <c r="AW19" s="19"/>
      <c r="AX19" s="19"/>
      <c r="AY19" s="19"/>
      <c r="AZ19" s="19"/>
      <c r="BA19" s="19"/>
      <c r="BB19" s="19"/>
      <c r="BC19" s="19"/>
      <c r="BD19" s="19"/>
      <c r="BE19" s="19"/>
      <c r="BF19" s="19"/>
      <c r="BG19" s="19"/>
      <c r="BH19" s="19"/>
    </row>
    <row r="20" spans="1:60" ht="12.75" customHeight="1">
      <c r="A20" s="19"/>
      <c r="B20" s="177" t="s">
        <v>185</v>
      </c>
      <c r="C20" s="182"/>
      <c r="D20" s="182" t="s">
        <v>378</v>
      </c>
      <c r="E20" s="176"/>
      <c r="F20" s="176"/>
      <c r="G20" s="176"/>
      <c r="H20" s="176"/>
      <c r="I20" s="176"/>
      <c r="J20" s="176"/>
      <c r="K20" s="182" t="s">
        <v>378</v>
      </c>
      <c r="L20" s="176"/>
      <c r="M20" s="176"/>
      <c r="N20" s="176"/>
      <c r="O20" s="176"/>
      <c r="P20" s="176"/>
      <c r="Q20" s="176"/>
      <c r="R20" s="177" t="s">
        <v>185</v>
      </c>
      <c r="S20" s="184"/>
      <c r="T20" s="182" t="s">
        <v>378</v>
      </c>
      <c r="U20" s="176"/>
      <c r="V20" s="176"/>
      <c r="W20" s="176"/>
      <c r="X20" s="176"/>
      <c r="Y20" s="176"/>
      <c r="Z20" s="176"/>
      <c r="AA20" s="182" t="s">
        <v>378</v>
      </c>
      <c r="AB20" s="178"/>
      <c r="AC20" s="176"/>
      <c r="AD20" s="176"/>
      <c r="AE20" s="179"/>
      <c r="AF20" s="179"/>
      <c r="AG20" s="18"/>
      <c r="AH20" s="18"/>
      <c r="AI20" s="19" t="s">
        <v>519</v>
      </c>
      <c r="AJ20" s="53"/>
      <c r="AK20" s="53"/>
      <c r="AL20" s="19"/>
      <c r="AM20" s="19"/>
      <c r="AN20" s="19"/>
      <c r="AO20" s="92"/>
      <c r="AP20" s="92"/>
      <c r="AQ20" s="92"/>
      <c r="AR20" s="92"/>
      <c r="AS20" s="92"/>
      <c r="AT20" s="92"/>
      <c r="AV20" s="19"/>
      <c r="AW20" s="19"/>
      <c r="AX20" s="19"/>
      <c r="AY20" s="19"/>
      <c r="AZ20" s="19"/>
      <c r="BA20" s="19"/>
      <c r="BB20" s="19"/>
      <c r="BC20" s="19"/>
      <c r="BD20" s="19"/>
      <c r="BE20" s="19"/>
      <c r="BF20" s="19"/>
      <c r="BG20" s="19"/>
      <c r="BH20" s="19"/>
    </row>
    <row r="21" spans="1:60" ht="12.75" customHeight="1">
      <c r="A21" s="19"/>
      <c r="B21" s="177" t="s">
        <v>185</v>
      </c>
      <c r="C21" s="185"/>
      <c r="D21" s="186" t="s">
        <v>185</v>
      </c>
      <c r="E21" s="185" t="s">
        <v>379</v>
      </c>
      <c r="F21" s="176"/>
      <c r="G21" s="176"/>
      <c r="H21" s="176"/>
      <c r="I21" s="176"/>
      <c r="J21" s="176"/>
      <c r="K21" s="186" t="s">
        <v>185</v>
      </c>
      <c r="L21" s="185" t="s">
        <v>380</v>
      </c>
      <c r="M21" s="176"/>
      <c r="N21" s="176"/>
      <c r="O21" s="176"/>
      <c r="P21" s="176"/>
      <c r="Q21" s="176"/>
      <c r="R21" s="177" t="s">
        <v>185</v>
      </c>
      <c r="S21" s="188"/>
      <c r="T21" s="186" t="s">
        <v>185</v>
      </c>
      <c r="U21" s="185" t="s">
        <v>381</v>
      </c>
      <c r="V21" s="176"/>
      <c r="W21" s="176"/>
      <c r="X21" s="176"/>
      <c r="Y21" s="176"/>
      <c r="Z21" s="176"/>
      <c r="AA21" s="186" t="s">
        <v>185</v>
      </c>
      <c r="AB21" s="185" t="s">
        <v>382</v>
      </c>
      <c r="AC21" s="176"/>
      <c r="AD21" s="176"/>
      <c r="AE21" s="179"/>
      <c r="AF21" s="179"/>
      <c r="AG21" s="18"/>
      <c r="AH21" s="18"/>
      <c r="AI21" s="19" t="s">
        <v>520</v>
      </c>
      <c r="AJ21" s="53"/>
      <c r="AK21" s="53"/>
      <c r="AL21" s="19"/>
      <c r="AM21" s="19"/>
      <c r="AN21" s="19"/>
      <c r="AO21" s="19"/>
      <c r="AP21" s="19"/>
      <c r="AQ21" s="19"/>
      <c r="AR21" s="19"/>
      <c r="AS21" s="19"/>
      <c r="AT21" s="19"/>
      <c r="AV21" s="19"/>
      <c r="AW21" s="19"/>
      <c r="AX21" s="19"/>
      <c r="AY21" s="19"/>
      <c r="AZ21" s="19"/>
      <c r="BA21" s="19"/>
      <c r="BB21" s="19"/>
      <c r="BC21" s="19"/>
      <c r="BD21" s="19"/>
      <c r="BE21" s="19"/>
      <c r="BF21" s="19"/>
      <c r="BG21" s="19"/>
      <c r="BH21" s="19"/>
    </row>
    <row r="22" spans="1:60" ht="12.75" customHeight="1">
      <c r="A22" s="19"/>
      <c r="B22" s="177" t="s">
        <v>185</v>
      </c>
      <c r="C22" s="185"/>
      <c r="D22" s="186" t="s">
        <v>185</v>
      </c>
      <c r="E22" s="185" t="s">
        <v>383</v>
      </c>
      <c r="F22" s="176"/>
      <c r="G22" s="176"/>
      <c r="H22" s="176"/>
      <c r="I22" s="176"/>
      <c r="J22" s="176"/>
      <c r="K22" s="186" t="s">
        <v>185</v>
      </c>
      <c r="L22" s="185" t="s">
        <v>384</v>
      </c>
      <c r="M22" s="176"/>
      <c r="N22" s="176"/>
      <c r="O22" s="176"/>
      <c r="P22" s="176"/>
      <c r="Q22" s="176"/>
      <c r="R22" s="177" t="s">
        <v>185</v>
      </c>
      <c r="S22" s="188"/>
      <c r="T22" s="186" t="s">
        <v>185</v>
      </c>
      <c r="U22" s="185" t="s">
        <v>385</v>
      </c>
      <c r="V22" s="176"/>
      <c r="W22" s="176"/>
      <c r="X22" s="176"/>
      <c r="Y22" s="176"/>
      <c r="Z22" s="176"/>
      <c r="AA22" s="186" t="s">
        <v>185</v>
      </c>
      <c r="AB22" s="185" t="s">
        <v>386</v>
      </c>
      <c r="AC22" s="176"/>
      <c r="AD22" s="176"/>
      <c r="AE22" s="179"/>
      <c r="AF22" s="179"/>
      <c r="AG22" s="18"/>
      <c r="AH22" s="18"/>
      <c r="AI22" s="19" t="s">
        <v>521</v>
      </c>
      <c r="AJ22" s="53"/>
      <c r="AK22" s="53"/>
      <c r="AL22" s="19"/>
      <c r="AM22" s="19"/>
      <c r="AN22" s="19"/>
      <c r="AO22" s="19"/>
      <c r="AP22" s="19"/>
      <c r="AQ22" s="19"/>
      <c r="AR22" s="19"/>
      <c r="AS22" s="19"/>
      <c r="AT22" s="19"/>
      <c r="AV22" s="19"/>
      <c r="AW22" s="19"/>
      <c r="AX22" s="19"/>
      <c r="AY22" s="19"/>
      <c r="AZ22" s="19"/>
      <c r="BA22" s="19"/>
      <c r="BB22" s="19"/>
      <c r="BC22" s="19"/>
      <c r="BD22" s="19"/>
      <c r="BE22" s="19"/>
      <c r="BF22" s="19"/>
      <c r="BG22" s="19"/>
      <c r="BH22" s="19"/>
    </row>
    <row r="23" spans="1:60" ht="12.75" customHeight="1">
      <c r="A23" s="19"/>
      <c r="B23" s="177" t="s">
        <v>185</v>
      </c>
      <c r="C23" s="185"/>
      <c r="D23" s="186" t="s">
        <v>185</v>
      </c>
      <c r="E23" s="185" t="s">
        <v>387</v>
      </c>
      <c r="F23" s="176"/>
      <c r="G23" s="176"/>
      <c r="H23" s="176"/>
      <c r="I23" s="176"/>
      <c r="J23" s="176"/>
      <c r="K23" s="186" t="s">
        <v>185</v>
      </c>
      <c r="L23" s="185" t="s">
        <v>388</v>
      </c>
      <c r="M23" s="176"/>
      <c r="N23" s="176"/>
      <c r="O23" s="176"/>
      <c r="P23" s="176"/>
      <c r="Q23" s="176"/>
      <c r="R23" s="177" t="s">
        <v>185</v>
      </c>
      <c r="S23" s="188"/>
      <c r="T23" s="186" t="s">
        <v>185</v>
      </c>
      <c r="U23" s="183" t="s">
        <v>389</v>
      </c>
      <c r="V23" s="176"/>
      <c r="W23" s="176"/>
      <c r="X23" s="176"/>
      <c r="Y23" s="176"/>
      <c r="Z23" s="176"/>
      <c r="AA23" s="186" t="s">
        <v>185</v>
      </c>
      <c r="AB23" s="183" t="s">
        <v>390</v>
      </c>
      <c r="AC23" s="176"/>
      <c r="AD23" s="176"/>
      <c r="AE23" s="179"/>
      <c r="AF23" s="179"/>
      <c r="AG23" s="18"/>
      <c r="AH23" s="18"/>
      <c r="AI23" s="19" t="s">
        <v>522</v>
      </c>
      <c r="AJ23" s="53"/>
      <c r="AK23" s="53"/>
      <c r="AL23" s="19"/>
      <c r="AM23" s="19"/>
      <c r="AN23" s="19"/>
      <c r="AO23" s="19"/>
      <c r="AP23" s="19"/>
      <c r="AQ23" s="19"/>
      <c r="AR23" s="19"/>
      <c r="AS23" s="19"/>
      <c r="AT23" s="19"/>
      <c r="AV23" s="19"/>
      <c r="AW23" s="19"/>
      <c r="AX23" s="19"/>
      <c r="AY23" s="19"/>
      <c r="AZ23" s="19"/>
      <c r="BA23" s="19"/>
      <c r="BB23" s="19"/>
      <c r="BC23" s="19"/>
      <c r="BD23" s="19"/>
      <c r="BE23" s="19"/>
      <c r="BF23" s="19"/>
      <c r="BG23" s="19"/>
      <c r="BH23" s="19"/>
    </row>
    <row r="24" spans="1:60" ht="12.75" customHeight="1">
      <c r="A24" s="19"/>
      <c r="B24" s="177" t="s">
        <v>185</v>
      </c>
      <c r="C24" s="185"/>
      <c r="D24" s="186" t="s">
        <v>185</v>
      </c>
      <c r="E24" s="185" t="s">
        <v>391</v>
      </c>
      <c r="F24" s="176"/>
      <c r="G24" s="176"/>
      <c r="H24" s="176"/>
      <c r="I24" s="176"/>
      <c r="J24" s="176"/>
      <c r="K24" s="186" t="s">
        <v>185</v>
      </c>
      <c r="L24" s="185" t="s">
        <v>392</v>
      </c>
      <c r="M24" s="176"/>
      <c r="N24" s="176"/>
      <c r="O24" s="176"/>
      <c r="P24" s="176"/>
      <c r="Q24" s="176"/>
      <c r="R24" s="177" t="s">
        <v>185</v>
      </c>
      <c r="S24" s="188"/>
      <c r="T24" s="186" t="s">
        <v>185</v>
      </c>
      <c r="U24" s="183" t="s">
        <v>393</v>
      </c>
      <c r="V24" s="176"/>
      <c r="W24" s="176"/>
      <c r="X24" s="176"/>
      <c r="Y24" s="176"/>
      <c r="Z24" s="176"/>
      <c r="AA24" s="186" t="s">
        <v>185</v>
      </c>
      <c r="AB24" s="183" t="s">
        <v>394</v>
      </c>
      <c r="AC24" s="176"/>
      <c r="AD24" s="176"/>
      <c r="AE24" s="179"/>
      <c r="AF24" s="179"/>
      <c r="AG24" s="18"/>
      <c r="AH24" s="18"/>
      <c r="AI24" s="19" t="s">
        <v>523</v>
      </c>
      <c r="AJ24" s="53"/>
      <c r="AK24" s="53"/>
      <c r="AL24" s="19"/>
      <c r="AM24" s="19"/>
      <c r="AN24" s="19"/>
      <c r="AO24" s="19"/>
      <c r="AP24" s="19"/>
      <c r="AQ24" s="19"/>
      <c r="AR24" s="19"/>
      <c r="AS24" s="19"/>
      <c r="AT24" s="19"/>
      <c r="AV24" s="19"/>
      <c r="AW24" s="19"/>
      <c r="AX24" s="19"/>
      <c r="AY24" s="19"/>
      <c r="AZ24" s="19"/>
      <c r="BA24" s="19"/>
      <c r="BB24" s="19"/>
      <c r="BC24" s="19"/>
      <c r="BD24" s="19"/>
      <c r="BE24" s="19"/>
      <c r="BF24" s="19"/>
      <c r="BG24" s="19"/>
      <c r="BH24" s="19"/>
    </row>
    <row r="25" spans="1:60" ht="12.75" customHeight="1">
      <c r="A25" s="19"/>
      <c r="B25" s="177" t="s">
        <v>185</v>
      </c>
      <c r="C25" s="185"/>
      <c r="D25" s="186" t="s">
        <v>185</v>
      </c>
      <c r="E25" s="185" t="s">
        <v>395</v>
      </c>
      <c r="F25" s="176"/>
      <c r="G25" s="176"/>
      <c r="H25" s="176"/>
      <c r="I25" s="176"/>
      <c r="J25" s="176"/>
      <c r="K25" s="176"/>
      <c r="L25" s="176"/>
      <c r="M25" s="176"/>
      <c r="N25" s="176"/>
      <c r="O25" s="176"/>
      <c r="P25" s="176"/>
      <c r="Q25" s="176"/>
      <c r="R25" s="177" t="s">
        <v>185</v>
      </c>
      <c r="S25" s="188"/>
      <c r="T25" s="176"/>
      <c r="U25" s="176"/>
      <c r="V25" s="176"/>
      <c r="W25" s="176"/>
      <c r="X25" s="176"/>
      <c r="Y25" s="176"/>
      <c r="Z25" s="176"/>
      <c r="AA25" s="178"/>
      <c r="AB25" s="178"/>
      <c r="AC25" s="176"/>
      <c r="AD25" s="176"/>
      <c r="AE25" s="179"/>
      <c r="AF25" s="179"/>
      <c r="AG25" s="18"/>
      <c r="AH25" s="18"/>
      <c r="AI25" s="19" t="s">
        <v>524</v>
      </c>
      <c r="AJ25" s="53"/>
      <c r="AK25" s="53"/>
      <c r="AL25" s="19"/>
      <c r="AM25" s="19"/>
      <c r="AN25" s="19"/>
      <c r="AO25" s="19"/>
      <c r="AP25" s="19"/>
      <c r="AQ25" s="19"/>
      <c r="AR25" s="19"/>
      <c r="AS25" s="19"/>
      <c r="AT25" s="19"/>
      <c r="AV25" s="19"/>
      <c r="AW25" s="19"/>
      <c r="AX25" s="19"/>
      <c r="AY25" s="19"/>
      <c r="AZ25" s="19"/>
      <c r="BA25" s="19"/>
      <c r="BB25" s="19"/>
      <c r="BC25" s="19"/>
      <c r="BD25" s="19"/>
      <c r="BE25" s="19"/>
      <c r="BF25" s="19"/>
      <c r="BG25" s="19"/>
      <c r="BH25" s="19"/>
    </row>
    <row r="26" spans="1:60" ht="12.75" customHeight="1">
      <c r="A26" s="19"/>
      <c r="B26" s="177" t="s">
        <v>185</v>
      </c>
      <c r="C26" s="185"/>
      <c r="D26" s="186"/>
      <c r="E26" s="182"/>
      <c r="K26" s="186"/>
      <c r="L26" s="182"/>
      <c r="M26" s="176"/>
      <c r="N26" s="176"/>
      <c r="O26" s="176"/>
      <c r="P26" s="176"/>
      <c r="Q26" s="176"/>
      <c r="R26" s="177" t="s">
        <v>185</v>
      </c>
      <c r="S26" s="188"/>
      <c r="T26" s="176"/>
      <c r="U26" s="176"/>
      <c r="V26" s="176"/>
      <c r="W26" s="176"/>
      <c r="X26" s="176"/>
      <c r="Y26" s="176"/>
      <c r="Z26" s="176"/>
      <c r="AA26" s="178"/>
      <c r="AB26" s="178"/>
      <c r="AC26" s="176"/>
      <c r="AD26" s="176"/>
      <c r="AE26" s="179"/>
      <c r="AF26" s="179"/>
      <c r="AG26" s="18"/>
      <c r="AH26" s="18"/>
      <c r="AI26" s="19" t="s">
        <v>525</v>
      </c>
      <c r="AJ26" s="53"/>
      <c r="AK26" s="53"/>
      <c r="AL26" s="19"/>
      <c r="AM26" s="19"/>
      <c r="AN26" s="19"/>
      <c r="AO26" s="19"/>
      <c r="AP26" s="19"/>
      <c r="AQ26" s="19"/>
      <c r="AR26" s="19"/>
      <c r="AS26" s="19"/>
      <c r="AT26" s="19"/>
      <c r="AV26" s="19"/>
      <c r="AW26" s="19"/>
      <c r="AX26" s="19"/>
      <c r="AY26" s="19"/>
      <c r="AZ26" s="19"/>
      <c r="BA26" s="19"/>
      <c r="BB26" s="19"/>
      <c r="BC26" s="19"/>
      <c r="BD26" s="19"/>
      <c r="BE26" s="19"/>
      <c r="BF26" s="19"/>
      <c r="BG26" s="19"/>
      <c r="BH26" s="19"/>
    </row>
    <row r="27" spans="1:60" ht="12.75" customHeight="1">
      <c r="A27" s="19"/>
      <c r="B27" s="177" t="s">
        <v>185</v>
      </c>
      <c r="C27" s="185"/>
      <c r="D27" s="186"/>
      <c r="E27" s="185"/>
      <c r="F27" s="189"/>
      <c r="G27" s="189"/>
      <c r="H27" s="189"/>
      <c r="I27" s="189"/>
      <c r="J27" s="189"/>
      <c r="K27" s="186"/>
      <c r="L27" s="190"/>
      <c r="M27" s="176"/>
      <c r="N27" s="176"/>
      <c r="O27" s="176"/>
      <c r="P27" s="176"/>
      <c r="Q27" s="176"/>
      <c r="R27" s="177" t="s">
        <v>185</v>
      </c>
      <c r="S27" s="188"/>
      <c r="T27" s="176"/>
      <c r="U27" s="176"/>
      <c r="V27" s="176"/>
      <c r="W27" s="176"/>
      <c r="X27" s="176"/>
      <c r="Y27" s="176"/>
      <c r="Z27" s="176"/>
      <c r="AA27" s="178"/>
      <c r="AB27" s="178"/>
      <c r="AC27" s="176"/>
      <c r="AD27" s="176"/>
      <c r="AE27" s="179"/>
      <c r="AF27" s="179"/>
      <c r="AG27" s="18"/>
      <c r="AH27" s="18"/>
      <c r="AI27" s="19" t="s">
        <v>526</v>
      </c>
      <c r="AJ27" s="53"/>
      <c r="AK27" s="53"/>
      <c r="AV27" s="19"/>
      <c r="AW27" s="19"/>
      <c r="AX27" s="19"/>
      <c r="AY27" s="19"/>
      <c r="AZ27" s="19"/>
      <c r="BA27" s="19"/>
      <c r="BB27" s="19"/>
      <c r="BC27" s="19"/>
      <c r="BD27" s="19"/>
      <c r="BE27" s="19"/>
      <c r="BF27" s="19"/>
      <c r="BG27" s="19"/>
      <c r="BH27" s="19"/>
    </row>
    <row r="28" spans="1:60" ht="12.75" customHeight="1">
      <c r="A28" s="19"/>
      <c r="B28" s="177" t="s">
        <v>185</v>
      </c>
      <c r="C28" s="185"/>
      <c r="D28" s="176"/>
      <c r="E28" s="176"/>
      <c r="F28" s="176"/>
      <c r="G28" s="176"/>
      <c r="H28" s="176"/>
      <c r="I28" s="176"/>
      <c r="J28" s="176"/>
      <c r="K28" s="176"/>
      <c r="L28" s="176"/>
      <c r="M28" s="176"/>
      <c r="N28" s="176"/>
      <c r="O28" s="176"/>
      <c r="P28" s="176"/>
      <c r="Q28" s="176"/>
      <c r="R28" s="177" t="s">
        <v>185</v>
      </c>
      <c r="S28" s="188"/>
      <c r="T28" s="176"/>
      <c r="U28" s="176"/>
      <c r="V28" s="176"/>
      <c r="W28" s="176"/>
      <c r="X28" s="176"/>
      <c r="Y28" s="176"/>
      <c r="Z28" s="176"/>
      <c r="AA28" s="178"/>
      <c r="AB28" s="178"/>
      <c r="AC28" s="176"/>
      <c r="AD28" s="176"/>
      <c r="AE28" s="179"/>
      <c r="AF28" s="179"/>
      <c r="AG28" s="18"/>
      <c r="AH28" s="18"/>
      <c r="AI28" s="19" t="s">
        <v>527</v>
      </c>
      <c r="AJ28" s="53"/>
      <c r="AK28" s="53"/>
      <c r="AV28" s="19"/>
      <c r="AW28" s="19"/>
      <c r="AX28" s="19"/>
      <c r="AY28" s="19"/>
      <c r="AZ28" s="19"/>
      <c r="BA28" s="19"/>
      <c r="BB28" s="19"/>
      <c r="BC28" s="19"/>
      <c r="BD28" s="19"/>
      <c r="BE28" s="19"/>
      <c r="BF28" s="19"/>
      <c r="BG28" s="19"/>
      <c r="BH28" s="19"/>
    </row>
    <row r="29" spans="1:60" ht="12.75" customHeight="1">
      <c r="A29" s="19"/>
      <c r="B29" s="177" t="s">
        <v>185</v>
      </c>
      <c r="C29" s="185"/>
      <c r="D29" s="176"/>
      <c r="E29" s="176"/>
      <c r="F29" s="176"/>
      <c r="G29" s="176"/>
      <c r="H29" s="176"/>
      <c r="I29" s="176"/>
      <c r="J29" s="176"/>
      <c r="K29" s="176"/>
      <c r="L29" s="176"/>
      <c r="M29" s="176"/>
      <c r="N29" s="176"/>
      <c r="O29" s="176"/>
      <c r="P29" s="176"/>
      <c r="Q29" s="176"/>
      <c r="R29" s="177" t="s">
        <v>185</v>
      </c>
      <c r="S29" s="188"/>
      <c r="T29" s="176"/>
      <c r="U29" s="176"/>
      <c r="V29" s="176"/>
      <c r="W29" s="176"/>
      <c r="X29" s="176"/>
      <c r="Y29" s="176"/>
      <c r="Z29" s="176"/>
      <c r="AA29" s="178"/>
      <c r="AB29" s="178"/>
      <c r="AC29" s="176"/>
      <c r="AD29" s="176"/>
      <c r="AE29" s="179"/>
      <c r="AF29" s="179"/>
      <c r="AG29" s="18"/>
      <c r="AH29" s="18"/>
      <c r="AI29" s="19" t="s">
        <v>528</v>
      </c>
      <c r="AJ29" s="53"/>
      <c r="AK29" s="53"/>
      <c r="AN29" s="243" t="s">
        <v>529</v>
      </c>
      <c r="AO29" s="244"/>
      <c r="AP29" s="244"/>
      <c r="AQ29" s="244"/>
      <c r="AR29" s="245"/>
      <c r="AV29" s="19"/>
      <c r="AW29" s="19"/>
      <c r="AX29" s="19"/>
      <c r="AY29" s="19"/>
      <c r="AZ29" s="19"/>
      <c r="BA29" s="19"/>
      <c r="BB29" s="19"/>
      <c r="BC29" s="19"/>
      <c r="BD29" s="19"/>
      <c r="BE29" s="19"/>
      <c r="BF29" s="19"/>
      <c r="BG29" s="19"/>
      <c r="BH29" s="19"/>
    </row>
    <row r="30" spans="1:60" ht="12.75" customHeight="1">
      <c r="A30" s="19"/>
      <c r="B30" s="177" t="s">
        <v>185</v>
      </c>
      <c r="C30" s="185"/>
      <c r="D30" s="176"/>
      <c r="E30" s="176"/>
      <c r="F30" s="176"/>
      <c r="G30" s="176"/>
      <c r="H30" s="176"/>
      <c r="I30" s="176"/>
      <c r="J30" s="176"/>
      <c r="K30" s="176"/>
      <c r="L30" s="176"/>
      <c r="M30" s="176"/>
      <c r="N30" s="176"/>
      <c r="O30" s="176"/>
      <c r="P30" s="176"/>
      <c r="Q30" s="176"/>
      <c r="R30" s="177" t="s">
        <v>185</v>
      </c>
      <c r="S30" s="188"/>
      <c r="T30" s="176"/>
      <c r="U30" s="176"/>
      <c r="V30" s="176"/>
      <c r="W30" s="176"/>
      <c r="X30" s="176"/>
      <c r="Y30" s="176"/>
      <c r="Z30" s="176"/>
      <c r="AA30" s="178"/>
      <c r="AB30" s="178"/>
      <c r="AC30" s="176"/>
      <c r="AD30" s="176"/>
      <c r="AE30" s="179"/>
      <c r="AF30" s="179"/>
      <c r="AG30" s="18"/>
      <c r="AH30" s="18"/>
      <c r="AI30" s="19" t="s">
        <v>530</v>
      </c>
      <c r="AJ30" s="53"/>
      <c r="AK30" s="53"/>
      <c r="AN30" s="246" t="s">
        <v>531</v>
      </c>
      <c r="AO30" s="247"/>
      <c r="AP30" s="247"/>
      <c r="AQ30" s="247"/>
      <c r="AR30" s="248"/>
      <c r="AV30" s="19"/>
      <c r="AW30" s="19"/>
      <c r="AX30" s="19"/>
      <c r="AY30" s="19"/>
      <c r="AZ30" s="19"/>
      <c r="BA30" s="19"/>
      <c r="BB30" s="19"/>
      <c r="BC30" s="19"/>
      <c r="BD30" s="19"/>
      <c r="BE30" s="19"/>
      <c r="BF30" s="19"/>
      <c r="BG30" s="19"/>
      <c r="BH30" s="19"/>
    </row>
    <row r="31" spans="1:60" ht="12.75" customHeight="1">
      <c r="A31" s="19"/>
      <c r="B31" s="177" t="s">
        <v>185</v>
      </c>
      <c r="C31" s="191"/>
      <c r="D31" s="176"/>
      <c r="E31" s="176"/>
      <c r="F31" s="176"/>
      <c r="G31" s="176"/>
      <c r="H31" s="176"/>
      <c r="I31" s="176"/>
      <c r="J31" s="176"/>
      <c r="K31" s="176"/>
      <c r="L31" s="176"/>
      <c r="M31" s="176"/>
      <c r="N31" s="176"/>
      <c r="O31" s="176"/>
      <c r="P31" s="176"/>
      <c r="Q31" s="176"/>
      <c r="R31" s="177" t="s">
        <v>185</v>
      </c>
      <c r="S31" s="176"/>
      <c r="T31" s="176"/>
      <c r="U31" s="176"/>
      <c r="V31" s="176"/>
      <c r="W31" s="176"/>
      <c r="X31" s="176"/>
      <c r="Y31" s="176"/>
      <c r="Z31" s="176"/>
      <c r="AA31" s="178"/>
      <c r="AB31" s="178"/>
      <c r="AC31" s="176"/>
      <c r="AD31" s="176"/>
      <c r="AE31" s="179"/>
      <c r="AF31" s="179"/>
      <c r="AG31" s="18"/>
      <c r="AH31" s="18"/>
      <c r="AI31" s="19" t="s">
        <v>532</v>
      </c>
      <c r="AJ31" s="53"/>
      <c r="AK31" s="53"/>
      <c r="AN31" s="249" t="s">
        <v>533</v>
      </c>
      <c r="AO31" s="250"/>
      <c r="AP31" s="250"/>
      <c r="AQ31" s="250"/>
      <c r="AR31" s="251"/>
      <c r="AV31" s="19"/>
      <c r="AW31" s="19"/>
      <c r="AX31" s="19"/>
      <c r="AY31" s="19"/>
      <c r="AZ31" s="19"/>
      <c r="BA31" s="19"/>
      <c r="BB31" s="19"/>
      <c r="BC31" s="19"/>
      <c r="BD31" s="19"/>
      <c r="BE31" s="19"/>
      <c r="BF31" s="19"/>
      <c r="BG31" s="19"/>
      <c r="BH31" s="19"/>
    </row>
    <row r="32" spans="1:60" ht="12.75" customHeight="1">
      <c r="A32" s="19"/>
      <c r="B32" s="177" t="s">
        <v>185</v>
      </c>
      <c r="C32" s="172" t="s">
        <v>399</v>
      </c>
      <c r="D32" s="173"/>
      <c r="E32" s="173"/>
      <c r="F32" s="173"/>
      <c r="G32" s="173"/>
      <c r="H32" s="173"/>
      <c r="I32" s="173"/>
      <c r="J32" s="173"/>
      <c r="K32" s="173"/>
      <c r="L32" s="173"/>
      <c r="M32" s="173"/>
      <c r="N32" s="173"/>
      <c r="O32" s="173"/>
      <c r="P32" s="173"/>
      <c r="Q32" s="173"/>
      <c r="R32" s="174" t="s">
        <v>185</v>
      </c>
      <c r="S32" s="172" t="s">
        <v>399</v>
      </c>
      <c r="T32" s="173"/>
      <c r="U32" s="173"/>
      <c r="V32" s="173"/>
      <c r="W32" s="173"/>
      <c r="X32" s="173"/>
      <c r="Y32" s="173"/>
      <c r="Z32" s="173"/>
      <c r="AA32" s="173"/>
      <c r="AB32" s="173"/>
      <c r="AC32" s="173"/>
      <c r="AD32" s="173"/>
      <c r="AE32" s="173"/>
      <c r="AF32" s="173"/>
      <c r="AG32" s="173"/>
      <c r="AH32" s="240"/>
      <c r="AI32" s="19" t="s">
        <v>534</v>
      </c>
      <c r="AJ32" s="53"/>
      <c r="AK32" s="53"/>
      <c r="AN32" s="252" t="s">
        <v>535</v>
      </c>
      <c r="AO32" s="253"/>
      <c r="AP32" s="253"/>
      <c r="AQ32" s="253"/>
      <c r="AR32" s="254"/>
      <c r="AV32" s="19"/>
      <c r="AW32" s="19"/>
      <c r="AX32" s="19"/>
      <c r="AY32" s="19"/>
      <c r="AZ32" s="19"/>
      <c r="BA32" s="19"/>
      <c r="BB32" s="19"/>
      <c r="BC32" s="19"/>
      <c r="BD32" s="19"/>
      <c r="BE32" s="19"/>
      <c r="BF32" s="19"/>
      <c r="BG32" s="19"/>
      <c r="BH32" s="19"/>
    </row>
    <row r="33" spans="1:60" ht="12.75" customHeight="1">
      <c r="A33" s="19"/>
      <c r="B33" s="177" t="s">
        <v>185</v>
      </c>
      <c r="C33" s="191"/>
      <c r="D33" s="176"/>
      <c r="E33" s="176"/>
      <c r="F33" s="176"/>
      <c r="G33" s="176"/>
      <c r="H33" s="176"/>
      <c r="I33" s="176"/>
      <c r="J33" s="176"/>
      <c r="K33" s="176"/>
      <c r="L33" s="176"/>
      <c r="M33" s="176"/>
      <c r="N33" s="176"/>
      <c r="O33" s="176"/>
      <c r="P33" s="176"/>
      <c r="Q33" s="176"/>
      <c r="R33" s="177" t="s">
        <v>185</v>
      </c>
      <c r="S33" s="176"/>
      <c r="T33" s="176"/>
      <c r="U33" s="176"/>
      <c r="V33" s="176"/>
      <c r="W33" s="176"/>
      <c r="X33" s="176"/>
      <c r="Y33" s="176"/>
      <c r="Z33" s="176"/>
      <c r="AA33" s="178"/>
      <c r="AB33" s="178"/>
      <c r="AC33" s="176"/>
      <c r="AD33" s="176"/>
      <c r="AE33" s="179"/>
      <c r="AF33" s="179"/>
      <c r="AG33" s="18"/>
      <c r="AH33" s="18"/>
      <c r="AI33" s="19" t="s">
        <v>536</v>
      </c>
      <c r="AJ33" s="53"/>
      <c r="AK33" s="53"/>
      <c r="AN33" s="255" t="s">
        <v>537</v>
      </c>
      <c r="AO33" s="256"/>
      <c r="AP33" s="256"/>
      <c r="AQ33" s="256"/>
      <c r="AR33" s="257"/>
      <c r="AV33" s="19"/>
      <c r="AW33" s="44"/>
      <c r="AX33" s="44"/>
      <c r="AY33" s="44"/>
      <c r="AZ33" s="44"/>
      <c r="BA33" s="44"/>
      <c r="BB33" s="44"/>
      <c r="BC33" s="19"/>
      <c r="BD33" s="2"/>
      <c r="BE33" s="19"/>
      <c r="BF33" s="19"/>
      <c r="BG33" s="19"/>
      <c r="BH33" s="19"/>
    </row>
    <row r="34" spans="1:60" ht="12.75" customHeight="1">
      <c r="A34" s="19"/>
      <c r="B34" s="177" t="s">
        <v>185</v>
      </c>
      <c r="C34" s="182"/>
      <c r="D34" s="182" t="s">
        <v>400</v>
      </c>
      <c r="E34" s="176"/>
      <c r="F34" s="176"/>
      <c r="G34" s="176"/>
      <c r="H34" s="176"/>
      <c r="I34" s="176"/>
      <c r="J34" s="176"/>
      <c r="K34" s="176"/>
      <c r="L34" s="176"/>
      <c r="M34" s="176"/>
      <c r="N34" s="176"/>
      <c r="O34" s="176"/>
      <c r="P34" s="176"/>
      <c r="Q34" s="176"/>
      <c r="R34" s="177" t="s">
        <v>185</v>
      </c>
      <c r="S34" s="182"/>
      <c r="T34" s="182" t="s">
        <v>400</v>
      </c>
      <c r="U34" s="176"/>
      <c r="V34" s="176"/>
      <c r="W34" s="176"/>
      <c r="X34" s="176"/>
      <c r="Y34" s="176"/>
      <c r="Z34" s="176"/>
      <c r="AA34" s="178"/>
      <c r="AB34" s="178"/>
      <c r="AC34" s="176"/>
      <c r="AD34" s="176"/>
      <c r="AE34" s="179"/>
      <c r="AF34" s="179"/>
      <c r="AG34" s="18"/>
      <c r="AH34" s="18"/>
      <c r="AI34" s="19" t="s">
        <v>538</v>
      </c>
      <c r="AJ34" s="53"/>
      <c r="AK34" s="53"/>
      <c r="AN34" s="258" t="s">
        <v>539</v>
      </c>
      <c r="AO34" s="259"/>
      <c r="AP34" s="259"/>
      <c r="AQ34" s="259"/>
      <c r="AR34" s="260"/>
      <c r="AV34" s="19"/>
      <c r="AW34" s="92"/>
      <c r="AX34" s="92"/>
      <c r="AY34" s="92"/>
      <c r="AZ34" s="92"/>
      <c r="BA34" s="92"/>
      <c r="BB34" s="92"/>
      <c r="BC34" s="48"/>
      <c r="BD34" s="2"/>
      <c r="BE34" s="19"/>
      <c r="BF34" s="19"/>
      <c r="BG34" s="19"/>
      <c r="BH34" s="19"/>
    </row>
    <row r="35" spans="1:60" ht="12.75" customHeight="1">
      <c r="A35" s="19"/>
      <c r="B35" s="177" t="s">
        <v>185</v>
      </c>
      <c r="C35" s="185"/>
      <c r="D35" s="185" t="s">
        <v>401</v>
      </c>
      <c r="E35" s="176"/>
      <c r="F35" s="176"/>
      <c r="G35" s="176"/>
      <c r="H35" s="176"/>
      <c r="I35" s="176"/>
      <c r="J35" s="176"/>
      <c r="K35" s="176"/>
      <c r="L35" s="176"/>
      <c r="M35" s="176"/>
      <c r="N35" s="176"/>
      <c r="O35" s="176"/>
      <c r="P35" s="176"/>
      <c r="Q35" s="176"/>
      <c r="R35" s="177" t="s">
        <v>185</v>
      </c>
      <c r="S35" s="185"/>
      <c r="T35" s="185" t="s">
        <v>402</v>
      </c>
      <c r="U35" s="176"/>
      <c r="V35" s="176"/>
      <c r="W35" s="176"/>
      <c r="X35" s="176"/>
      <c r="Y35" s="176"/>
      <c r="Z35" s="176"/>
      <c r="AA35" s="178"/>
      <c r="AB35" s="178"/>
      <c r="AC35" s="176"/>
      <c r="AD35" s="176"/>
      <c r="AE35" s="179"/>
      <c r="AF35" s="179"/>
      <c r="AG35" s="18"/>
      <c r="AH35" s="18"/>
      <c r="AI35" s="19" t="s">
        <v>540</v>
      </c>
      <c r="AJ35" s="53"/>
      <c r="AK35" s="53"/>
      <c r="AN35" s="261" t="s">
        <v>541</v>
      </c>
      <c r="AO35" s="262"/>
      <c r="AP35" s="262"/>
      <c r="AQ35" s="262"/>
      <c r="AR35" s="263"/>
      <c r="AV35" s="19"/>
      <c r="AW35" s="92"/>
      <c r="AX35" s="92"/>
      <c r="AY35" s="92"/>
      <c r="AZ35" s="92"/>
      <c r="BA35" s="92"/>
      <c r="BB35" s="92"/>
      <c r="BC35" s="48"/>
      <c r="BD35" s="2"/>
      <c r="BE35" s="19"/>
      <c r="BF35" s="19"/>
      <c r="BG35" s="19"/>
      <c r="BH35" s="19"/>
    </row>
    <row r="36" spans="1:60" ht="12.75" customHeight="1">
      <c r="A36" s="19"/>
      <c r="B36" s="177" t="s">
        <v>185</v>
      </c>
      <c r="C36" s="185"/>
      <c r="D36" s="185" t="s">
        <v>403</v>
      </c>
      <c r="E36" s="176"/>
      <c r="F36" s="176"/>
      <c r="G36" s="176"/>
      <c r="H36" s="176"/>
      <c r="I36" s="176"/>
      <c r="J36" s="176"/>
      <c r="K36" s="176"/>
      <c r="L36" s="176"/>
      <c r="M36" s="176"/>
      <c r="N36" s="176"/>
      <c r="O36" s="176"/>
      <c r="P36" s="176"/>
      <c r="Q36" s="176"/>
      <c r="R36" s="177" t="s">
        <v>185</v>
      </c>
      <c r="S36" s="185"/>
      <c r="T36" s="185" t="s">
        <v>404</v>
      </c>
      <c r="U36" s="176"/>
      <c r="V36" s="176"/>
      <c r="W36" s="176"/>
      <c r="X36" s="176"/>
      <c r="Y36" s="176"/>
      <c r="Z36" s="176"/>
      <c r="AA36" s="178"/>
      <c r="AB36" s="178"/>
      <c r="AC36" s="176"/>
      <c r="AD36" s="176"/>
      <c r="AE36" s="179"/>
      <c r="AF36" s="179"/>
      <c r="AG36" s="18"/>
      <c r="AH36" s="18"/>
      <c r="AI36" s="19" t="s">
        <v>542</v>
      </c>
      <c r="AJ36" s="53"/>
      <c r="AK36" s="53"/>
      <c r="AN36" s="264" t="s">
        <v>543</v>
      </c>
      <c r="AO36" s="265"/>
      <c r="AP36" s="265"/>
      <c r="AQ36" s="265"/>
      <c r="AR36" s="266"/>
      <c r="AV36" s="19"/>
      <c r="AW36" s="92"/>
      <c r="AX36" s="92"/>
      <c r="AY36" s="92"/>
      <c r="AZ36" s="92"/>
      <c r="BA36" s="92"/>
      <c r="BB36" s="92"/>
      <c r="BC36" s="48"/>
      <c r="BD36" s="2"/>
      <c r="BE36" s="19"/>
      <c r="BF36" s="19"/>
      <c r="BG36" s="19"/>
      <c r="BH36" s="19"/>
    </row>
    <row r="37" spans="1:60" ht="12.75" customHeight="1">
      <c r="A37" s="19"/>
      <c r="B37" s="177" t="s">
        <v>185</v>
      </c>
      <c r="C37" s="185"/>
      <c r="D37" s="185" t="s">
        <v>405</v>
      </c>
      <c r="E37" s="176"/>
      <c r="F37" s="176"/>
      <c r="G37" s="176"/>
      <c r="H37" s="176"/>
      <c r="I37" s="176"/>
      <c r="J37" s="176"/>
      <c r="K37" s="176"/>
      <c r="L37" s="176"/>
      <c r="M37" s="176"/>
      <c r="N37" s="176"/>
      <c r="O37" s="176"/>
      <c r="P37" s="176"/>
      <c r="Q37" s="176"/>
      <c r="R37" s="177" t="s">
        <v>185</v>
      </c>
      <c r="S37" s="185"/>
      <c r="T37" s="185" t="s">
        <v>406</v>
      </c>
      <c r="U37" s="176"/>
      <c r="V37" s="176"/>
      <c r="W37" s="176"/>
      <c r="X37" s="176"/>
      <c r="Y37" s="176"/>
      <c r="Z37" s="176"/>
      <c r="AA37" s="178"/>
      <c r="AB37" s="178"/>
      <c r="AC37" s="176"/>
      <c r="AD37" s="176"/>
      <c r="AE37" s="179"/>
      <c r="AF37" s="179"/>
      <c r="AG37" s="18"/>
      <c r="AH37" s="18"/>
      <c r="AI37" s="19" t="s">
        <v>544</v>
      </c>
      <c r="AJ37" s="53"/>
      <c r="AK37" s="53"/>
      <c r="AL37" s="19"/>
      <c r="AM37" s="19"/>
      <c r="AN37" s="267" t="s">
        <v>545</v>
      </c>
      <c r="AO37" s="268"/>
      <c r="AP37" s="268"/>
      <c r="AQ37" s="268"/>
      <c r="AR37" s="269"/>
      <c r="AS37" s="19"/>
      <c r="AT37" s="19"/>
      <c r="AU37" s="19"/>
      <c r="AV37" s="19"/>
      <c r="AW37" s="19"/>
      <c r="AX37" s="19"/>
      <c r="AY37" s="19"/>
      <c r="AZ37" s="19"/>
      <c r="BA37" s="19"/>
      <c r="BB37" s="19"/>
      <c r="BC37" s="19"/>
      <c r="BD37" s="19"/>
      <c r="BE37" s="19"/>
      <c r="BF37" s="19"/>
      <c r="BG37" s="19"/>
      <c r="BH37" s="19"/>
    </row>
    <row r="38" spans="1:60" ht="12.75" customHeight="1">
      <c r="A38" s="19"/>
      <c r="B38" s="177" t="s">
        <v>185</v>
      </c>
      <c r="C38" s="185"/>
      <c r="D38" s="185" t="s">
        <v>407</v>
      </c>
      <c r="E38" s="176"/>
      <c r="F38" s="176"/>
      <c r="G38" s="176"/>
      <c r="H38" s="176"/>
      <c r="I38" s="176"/>
      <c r="J38" s="176"/>
      <c r="K38" s="176"/>
      <c r="L38" s="176"/>
      <c r="M38" s="176"/>
      <c r="N38" s="176"/>
      <c r="O38" s="176"/>
      <c r="P38" s="176"/>
      <c r="Q38" s="176"/>
      <c r="R38" s="177" t="s">
        <v>185</v>
      </c>
      <c r="S38" s="185"/>
      <c r="T38" s="185" t="s">
        <v>408</v>
      </c>
      <c r="U38" s="176"/>
      <c r="V38" s="176"/>
      <c r="W38" s="176"/>
      <c r="X38" s="176"/>
      <c r="Y38" s="176"/>
      <c r="Z38" s="176"/>
      <c r="AA38" s="178"/>
      <c r="AB38" s="178"/>
      <c r="AC38" s="176"/>
      <c r="AD38" s="176"/>
      <c r="AE38" s="179"/>
      <c r="AF38" s="179"/>
      <c r="AG38" s="18"/>
      <c r="AH38" s="18"/>
      <c r="AI38" s="19" t="s">
        <v>546</v>
      </c>
      <c r="AJ38" s="53"/>
      <c r="AK38" s="53"/>
      <c r="AL38" s="19"/>
      <c r="AM38" s="19"/>
      <c r="AN38" s="38"/>
      <c r="AO38" s="19"/>
      <c r="AP38" s="19"/>
      <c r="AQ38" s="19"/>
      <c r="AR38" s="19"/>
      <c r="AS38" s="19"/>
      <c r="AT38" s="19"/>
      <c r="AU38" s="19"/>
      <c r="AV38" s="19"/>
      <c r="AW38" s="19"/>
      <c r="AX38" s="19"/>
      <c r="AY38" s="19"/>
      <c r="AZ38" s="19"/>
      <c r="BA38" s="19"/>
      <c r="BB38" s="19"/>
      <c r="BC38" s="19"/>
      <c r="BD38" s="19"/>
      <c r="BE38" s="19"/>
      <c r="BF38" s="19"/>
      <c r="BG38" s="19"/>
      <c r="BH38" s="19"/>
    </row>
    <row r="39" spans="1:60" ht="12.75" customHeight="1">
      <c r="A39" s="19"/>
      <c r="B39" s="174" t="s">
        <v>185</v>
      </c>
      <c r="C39" s="185"/>
      <c r="D39" s="185" t="s">
        <v>409</v>
      </c>
      <c r="E39" s="176"/>
      <c r="F39" s="176"/>
      <c r="G39" s="176"/>
      <c r="H39" s="176"/>
      <c r="I39" s="176"/>
      <c r="J39" s="176"/>
      <c r="K39" s="176"/>
      <c r="L39" s="176"/>
      <c r="M39" s="176"/>
      <c r="N39" s="176"/>
      <c r="O39" s="176"/>
      <c r="P39" s="176"/>
      <c r="Q39" s="176"/>
      <c r="R39" s="177" t="s">
        <v>185</v>
      </c>
      <c r="S39" s="185"/>
      <c r="T39" s="185" t="s">
        <v>410</v>
      </c>
      <c r="U39" s="176"/>
      <c r="V39" s="176"/>
      <c r="W39" s="176"/>
      <c r="X39" s="176"/>
      <c r="Y39" s="176"/>
      <c r="Z39" s="176"/>
      <c r="AA39" s="178"/>
      <c r="AB39" s="178"/>
      <c r="AC39" s="176"/>
      <c r="AD39" s="176"/>
      <c r="AE39" s="179"/>
      <c r="AF39" s="179"/>
      <c r="AG39" s="18"/>
      <c r="AH39" s="18"/>
      <c r="AI39" s="19"/>
      <c r="AJ39" s="53"/>
      <c r="AK39" s="53"/>
      <c r="AL39" s="19"/>
      <c r="AM39" s="19"/>
      <c r="AN39" s="19"/>
      <c r="AO39" s="19"/>
      <c r="AP39" s="19"/>
      <c r="AQ39" s="19"/>
      <c r="AR39" s="19"/>
      <c r="AS39" s="19"/>
      <c r="AT39" s="19"/>
      <c r="AU39" s="19"/>
      <c r="AV39" s="19"/>
      <c r="AW39" s="19"/>
      <c r="AX39" s="19"/>
      <c r="AY39" s="19"/>
      <c r="AZ39" s="19"/>
      <c r="BA39" s="19"/>
      <c r="BB39" s="19"/>
      <c r="BC39" s="19"/>
      <c r="BD39" s="19"/>
      <c r="BE39" s="19"/>
      <c r="BF39" s="19"/>
      <c r="BG39" s="19"/>
      <c r="BH39" s="19"/>
    </row>
    <row r="40" spans="1:60" ht="12.75" customHeight="1">
      <c r="A40" s="19"/>
      <c r="B40" s="177" t="s">
        <v>185</v>
      </c>
      <c r="C40" s="192"/>
      <c r="D40" s="192" t="s">
        <v>412</v>
      </c>
      <c r="E40" s="176"/>
      <c r="F40" s="176"/>
      <c r="G40" s="176"/>
      <c r="H40" s="176"/>
      <c r="I40" s="176"/>
      <c r="J40" s="176"/>
      <c r="K40" s="176"/>
      <c r="L40" s="176"/>
      <c r="M40" s="176"/>
      <c r="N40" s="176"/>
      <c r="O40" s="176"/>
      <c r="P40" s="176"/>
      <c r="Q40" s="176"/>
      <c r="R40" s="177" t="s">
        <v>185</v>
      </c>
      <c r="S40" s="192"/>
      <c r="T40" s="192" t="s">
        <v>413</v>
      </c>
      <c r="U40" s="176"/>
      <c r="V40" s="176"/>
      <c r="W40" s="176"/>
      <c r="X40" s="176"/>
      <c r="Y40" s="176"/>
      <c r="Z40" s="176"/>
      <c r="AA40" s="178"/>
      <c r="AB40" s="178"/>
      <c r="AC40" s="176"/>
      <c r="AD40" s="176"/>
      <c r="AE40" s="179"/>
      <c r="AF40" s="179"/>
      <c r="AG40" s="18"/>
      <c r="AH40" s="18"/>
      <c r="AI40" s="19"/>
      <c r="AJ40" s="53"/>
      <c r="AK40" s="53"/>
      <c r="AL40" s="19"/>
      <c r="AM40" s="19"/>
      <c r="AN40" s="19"/>
      <c r="AO40" s="19"/>
      <c r="AP40" s="19"/>
      <c r="AQ40" s="19"/>
      <c r="AR40" s="19"/>
      <c r="AS40" s="19"/>
      <c r="AT40" s="19"/>
      <c r="AU40" s="19"/>
      <c r="AV40" s="19"/>
      <c r="AW40" s="19"/>
      <c r="AX40" s="19"/>
      <c r="AY40" s="19"/>
      <c r="AZ40" s="19"/>
      <c r="BA40" s="19"/>
      <c r="BB40" s="19"/>
      <c r="BC40" s="19"/>
      <c r="BD40" s="19"/>
      <c r="BE40" s="19"/>
      <c r="BF40" s="19"/>
      <c r="BG40" s="19"/>
      <c r="BH40" s="19"/>
    </row>
    <row r="41" spans="1:60" ht="12.75" customHeight="1">
      <c r="A41" s="19"/>
      <c r="B41" s="177" t="s">
        <v>185</v>
      </c>
      <c r="C41" s="183"/>
      <c r="D41" s="185" t="s">
        <v>414</v>
      </c>
      <c r="E41" s="176"/>
      <c r="F41" s="176"/>
      <c r="G41" s="176"/>
      <c r="H41" s="176"/>
      <c r="I41" s="176"/>
      <c r="J41" s="176"/>
      <c r="K41" s="176"/>
      <c r="L41" s="176"/>
      <c r="M41" s="176"/>
      <c r="N41" s="176"/>
      <c r="O41" s="176"/>
      <c r="P41" s="176"/>
      <c r="Q41" s="176"/>
      <c r="R41" s="177" t="s">
        <v>185</v>
      </c>
      <c r="S41" s="183"/>
      <c r="T41" s="185" t="s">
        <v>415</v>
      </c>
      <c r="U41" s="176"/>
      <c r="V41" s="176"/>
      <c r="W41" s="176"/>
      <c r="X41" s="176"/>
      <c r="Y41" s="176"/>
      <c r="Z41" s="176"/>
      <c r="AA41" s="178"/>
      <c r="AB41" s="178"/>
      <c r="AC41" s="176"/>
      <c r="AD41" s="176"/>
      <c r="AE41" s="179"/>
      <c r="AF41" s="179"/>
      <c r="AG41" s="18"/>
      <c r="AH41" s="18"/>
      <c r="AI41" s="19"/>
      <c r="AJ41" s="53"/>
      <c r="AK41" s="53"/>
      <c r="AL41" s="19"/>
      <c r="AM41" s="19"/>
      <c r="AN41" s="19"/>
      <c r="AO41" s="19"/>
      <c r="AP41" s="19"/>
      <c r="AQ41" s="19"/>
      <c r="AR41" s="19"/>
      <c r="AS41" s="19"/>
      <c r="AT41" s="19"/>
      <c r="AU41" s="19"/>
      <c r="AV41" s="19"/>
      <c r="AW41" s="19"/>
      <c r="AX41" s="19"/>
      <c r="AY41" s="19"/>
      <c r="AZ41" s="19"/>
      <c r="BA41" s="19"/>
      <c r="BB41" s="19"/>
      <c r="BC41" s="19"/>
      <c r="BD41" s="19"/>
      <c r="BE41" s="19"/>
      <c r="BF41" s="19"/>
      <c r="BG41" s="19"/>
      <c r="BH41" s="19"/>
    </row>
    <row r="42" spans="1:60" ht="12.75" customHeight="1">
      <c r="A42" s="19"/>
      <c r="B42" s="177" t="s">
        <v>185</v>
      </c>
      <c r="C42" s="185"/>
      <c r="D42" s="185" t="s">
        <v>417</v>
      </c>
      <c r="E42" s="176"/>
      <c r="F42" s="176"/>
      <c r="G42" s="176"/>
      <c r="H42" s="176"/>
      <c r="I42" s="176"/>
      <c r="J42" s="176"/>
      <c r="K42" s="176"/>
      <c r="L42" s="176"/>
      <c r="M42" s="176"/>
      <c r="N42" s="176"/>
      <c r="O42" s="176"/>
      <c r="P42" s="176"/>
      <c r="Q42" s="176"/>
      <c r="R42" s="177" t="s">
        <v>185</v>
      </c>
      <c r="S42" s="185"/>
      <c r="T42" s="185" t="s">
        <v>418</v>
      </c>
      <c r="U42" s="176"/>
      <c r="V42" s="176"/>
      <c r="W42" s="176"/>
      <c r="X42" s="176"/>
      <c r="Y42" s="176"/>
      <c r="Z42" s="176"/>
      <c r="AA42" s="178"/>
      <c r="AB42" s="178"/>
      <c r="AC42" s="176"/>
      <c r="AD42" s="176"/>
      <c r="AE42" s="179"/>
      <c r="AF42" s="179"/>
      <c r="AG42" s="18"/>
      <c r="AH42" s="18"/>
      <c r="AI42" s="270" t="s">
        <v>547</v>
      </c>
      <c r="AJ42" s="271" t="s">
        <v>548</v>
      </c>
      <c r="AK42" s="271"/>
      <c r="AL42" s="272" t="s">
        <v>549</v>
      </c>
      <c r="AM42" s="19"/>
      <c r="AN42" s="19"/>
      <c r="AO42" s="19"/>
      <c r="AQ42" s="19"/>
      <c r="AR42" s="19"/>
      <c r="AS42" s="19"/>
      <c r="AT42" s="19"/>
      <c r="AU42" s="19"/>
      <c r="AV42" s="19"/>
      <c r="AW42" s="19"/>
      <c r="AX42" s="19"/>
      <c r="AY42" s="19"/>
      <c r="AZ42" s="19"/>
      <c r="BA42" s="19"/>
      <c r="BB42" s="19"/>
      <c r="BC42" s="19"/>
      <c r="BD42" s="19"/>
      <c r="BE42" s="19"/>
      <c r="BF42" s="19"/>
      <c r="BG42" s="19"/>
      <c r="BH42" s="19"/>
    </row>
    <row r="43" spans="1:60" ht="12.75" customHeight="1">
      <c r="A43" s="19"/>
      <c r="B43" s="177" t="s">
        <v>185</v>
      </c>
      <c r="C43" s="185"/>
      <c r="D43" s="185" t="s">
        <v>419</v>
      </c>
      <c r="E43" s="176"/>
      <c r="F43" s="176"/>
      <c r="G43" s="176"/>
      <c r="H43" s="176"/>
      <c r="I43" s="176"/>
      <c r="J43" s="176"/>
      <c r="K43" s="176"/>
      <c r="L43" s="176"/>
      <c r="M43" s="176"/>
      <c r="N43" s="176"/>
      <c r="O43" s="176"/>
      <c r="P43" s="176"/>
      <c r="Q43" s="176"/>
      <c r="R43" s="177" t="s">
        <v>185</v>
      </c>
      <c r="S43" s="185"/>
      <c r="T43" s="185" t="s">
        <v>420</v>
      </c>
      <c r="U43" s="176"/>
      <c r="V43" s="176"/>
      <c r="W43" s="176"/>
      <c r="X43" s="176"/>
      <c r="Y43" s="176"/>
      <c r="Z43" s="176"/>
      <c r="AA43" s="178"/>
      <c r="AB43" s="178"/>
      <c r="AC43" s="176"/>
      <c r="AD43" s="176"/>
      <c r="AE43" s="179"/>
      <c r="AF43" s="179"/>
      <c r="AG43" s="18"/>
      <c r="AH43" s="18"/>
      <c r="AI43" s="273">
        <v>43318</v>
      </c>
      <c r="AJ43" s="274" t="s">
        <v>550</v>
      </c>
      <c r="AK43" s="274"/>
      <c r="AL43" s="275" t="s">
        <v>551</v>
      </c>
      <c r="AM43" s="276"/>
      <c r="AN43" s="276"/>
      <c r="AO43" s="276"/>
      <c r="AQ43" s="276"/>
      <c r="AR43" s="277"/>
      <c r="AS43" s="19"/>
      <c r="AT43" s="19"/>
      <c r="AU43" s="19"/>
      <c r="AV43" s="19"/>
      <c r="AW43" s="19"/>
      <c r="AX43" s="19"/>
      <c r="AY43" s="19"/>
      <c r="AZ43" s="19"/>
      <c r="BA43" s="19"/>
      <c r="BB43" s="19"/>
      <c r="BC43" s="19"/>
      <c r="BD43" s="19"/>
      <c r="BE43" s="19"/>
      <c r="BF43" s="19"/>
      <c r="BG43" s="19"/>
      <c r="BH43" s="19"/>
    </row>
    <row r="44" spans="1:60" ht="12.75" customHeight="1">
      <c r="A44" s="19"/>
      <c r="B44" s="177" t="s">
        <v>185</v>
      </c>
      <c r="C44" s="185"/>
      <c r="D44" s="185" t="s">
        <v>421</v>
      </c>
      <c r="E44" s="176"/>
      <c r="F44" s="176"/>
      <c r="G44" s="176"/>
      <c r="H44" s="176"/>
      <c r="I44" s="176"/>
      <c r="J44" s="176"/>
      <c r="K44" s="176"/>
      <c r="L44" s="176"/>
      <c r="M44" s="176"/>
      <c r="N44" s="176"/>
      <c r="O44" s="176"/>
      <c r="P44" s="176"/>
      <c r="Q44" s="176"/>
      <c r="R44" s="177" t="s">
        <v>185</v>
      </c>
      <c r="S44" s="185"/>
      <c r="T44" s="192"/>
      <c r="U44" s="176"/>
      <c r="V44" s="176"/>
      <c r="W44" s="176"/>
      <c r="X44" s="176"/>
      <c r="Y44" s="176"/>
      <c r="Z44" s="176"/>
      <c r="AA44" s="178"/>
      <c r="AB44" s="178"/>
      <c r="AC44" s="176"/>
      <c r="AD44" s="176"/>
      <c r="AE44" s="179"/>
      <c r="AF44" s="179"/>
      <c r="AG44" s="18"/>
      <c r="AH44" s="18"/>
      <c r="AI44" s="273">
        <v>43319</v>
      </c>
      <c r="AJ44" s="274" t="s">
        <v>552</v>
      </c>
      <c r="AK44" s="274"/>
      <c r="AL44" s="275" t="s">
        <v>553</v>
      </c>
      <c r="AM44" s="277"/>
      <c r="AN44" s="277"/>
      <c r="AO44" s="185"/>
      <c r="AQ44" s="276"/>
      <c r="AR44" s="277"/>
      <c r="AS44" s="19"/>
      <c r="AT44" s="19"/>
      <c r="AU44" s="19"/>
      <c r="AV44" s="19"/>
      <c r="AW44" s="19"/>
      <c r="AX44" s="19"/>
      <c r="AY44" s="19"/>
      <c r="AZ44" s="19"/>
      <c r="BA44" s="19"/>
      <c r="BB44" s="19"/>
      <c r="BC44" s="19"/>
      <c r="BD44" s="19"/>
      <c r="BE44" s="19"/>
      <c r="BF44" s="19"/>
      <c r="BG44" s="19"/>
      <c r="BH44" s="19"/>
    </row>
    <row r="45" spans="1:60" ht="12.75" customHeight="1">
      <c r="A45" s="19"/>
      <c r="B45" s="177" t="s">
        <v>185</v>
      </c>
      <c r="C45" s="185"/>
      <c r="D45" s="176"/>
      <c r="E45" s="176"/>
      <c r="F45" s="176"/>
      <c r="G45" s="176"/>
      <c r="H45" s="176"/>
      <c r="I45" s="176"/>
      <c r="J45" s="176"/>
      <c r="K45" s="176"/>
      <c r="L45" s="176"/>
      <c r="M45" s="176"/>
      <c r="N45" s="176"/>
      <c r="O45" s="176"/>
      <c r="P45" s="176"/>
      <c r="Q45" s="176"/>
      <c r="R45" s="177" t="s">
        <v>185</v>
      </c>
      <c r="S45" s="185"/>
      <c r="T45" s="176"/>
      <c r="U45" s="176"/>
      <c r="V45" s="176"/>
      <c r="W45" s="176"/>
      <c r="X45" s="176"/>
      <c r="Y45" s="176"/>
      <c r="Z45" s="176"/>
      <c r="AA45" s="178"/>
      <c r="AB45" s="178"/>
      <c r="AC45" s="176"/>
      <c r="AD45" s="176"/>
      <c r="AE45" s="179"/>
      <c r="AF45" s="179"/>
      <c r="AG45" s="18"/>
      <c r="AH45" s="18"/>
      <c r="AI45" s="273">
        <v>43320</v>
      </c>
      <c r="AJ45" s="274"/>
      <c r="AK45" s="274"/>
      <c r="AL45" s="275" t="s">
        <v>554</v>
      </c>
      <c r="AM45" s="277"/>
      <c r="AN45" s="277"/>
      <c r="AQ45" s="276"/>
      <c r="AR45" s="277"/>
      <c r="AS45" s="19"/>
      <c r="AT45" s="19"/>
      <c r="AU45" s="19"/>
      <c r="AV45" s="19"/>
      <c r="AW45" s="19"/>
      <c r="AX45" s="19"/>
      <c r="AY45" s="19"/>
      <c r="AZ45" s="19"/>
      <c r="BA45" s="19"/>
      <c r="BB45" s="19"/>
      <c r="BC45" s="19"/>
      <c r="BD45" s="19"/>
      <c r="BE45" s="19"/>
      <c r="BF45" s="19"/>
      <c r="BG45" s="19"/>
      <c r="BH45" s="19"/>
    </row>
    <row r="46" spans="1:60" ht="12.75" customHeight="1">
      <c r="A46" s="19"/>
      <c r="B46" s="177" t="s">
        <v>185</v>
      </c>
      <c r="C46" s="193"/>
      <c r="D46" s="193" t="s">
        <v>422</v>
      </c>
      <c r="E46" s="176"/>
      <c r="F46" s="176"/>
      <c r="G46" s="176"/>
      <c r="H46" s="176"/>
      <c r="I46" s="176"/>
      <c r="J46" s="176"/>
      <c r="K46" s="176"/>
      <c r="L46" s="176"/>
      <c r="M46" s="176"/>
      <c r="N46" s="176"/>
      <c r="O46" s="176"/>
      <c r="P46" s="176"/>
      <c r="Q46" s="176"/>
      <c r="R46" s="177" t="s">
        <v>185</v>
      </c>
      <c r="S46" s="193"/>
      <c r="T46" s="193" t="s">
        <v>422</v>
      </c>
      <c r="U46" s="176"/>
      <c r="V46" s="176"/>
      <c r="W46" s="176"/>
      <c r="X46" s="176"/>
      <c r="Y46" s="176"/>
      <c r="Z46" s="176"/>
      <c r="AA46" s="178"/>
      <c r="AB46" s="178"/>
      <c r="AC46" s="176"/>
      <c r="AD46" s="176"/>
      <c r="AE46" s="179"/>
      <c r="AF46" s="179"/>
      <c r="AG46" s="18"/>
      <c r="AH46" s="18"/>
      <c r="AI46" s="273">
        <v>43321</v>
      </c>
      <c r="AJ46" s="274" t="s">
        <v>555</v>
      </c>
      <c r="AK46" s="274"/>
      <c r="AL46" s="275" t="s">
        <v>556</v>
      </c>
      <c r="AM46" s="277"/>
      <c r="AN46" s="277"/>
      <c r="AQ46" s="276"/>
      <c r="AR46" s="277"/>
      <c r="AS46" s="19"/>
      <c r="AT46" s="19"/>
      <c r="AU46" s="19"/>
      <c r="AV46" s="19"/>
      <c r="AW46" s="19"/>
      <c r="AX46" s="19"/>
      <c r="AY46" s="19"/>
      <c r="AZ46" s="19"/>
      <c r="BA46" s="19"/>
      <c r="BB46" s="19"/>
      <c r="BC46" s="19"/>
      <c r="BD46" s="19"/>
      <c r="BE46" s="19"/>
      <c r="BF46" s="19"/>
      <c r="BG46" s="19"/>
      <c r="BH46" s="19"/>
    </row>
    <row r="47" spans="1:60" ht="12.75" customHeight="1">
      <c r="A47" s="19"/>
      <c r="B47" s="177" t="s">
        <v>185</v>
      </c>
      <c r="C47" s="194"/>
      <c r="D47" s="194" t="s">
        <v>423</v>
      </c>
      <c r="E47" s="176"/>
      <c r="F47" s="176"/>
      <c r="G47" s="176"/>
      <c r="H47" s="176"/>
      <c r="I47" s="176"/>
      <c r="J47" s="176"/>
      <c r="K47" s="176"/>
      <c r="L47" s="176"/>
      <c r="M47" s="176"/>
      <c r="N47" s="176"/>
      <c r="O47" s="176"/>
      <c r="P47" s="176"/>
      <c r="Q47" s="176"/>
      <c r="R47" s="177" t="s">
        <v>185</v>
      </c>
      <c r="S47" s="194"/>
      <c r="T47" s="194" t="s">
        <v>424</v>
      </c>
      <c r="U47" s="176"/>
      <c r="V47" s="176"/>
      <c r="W47" s="176"/>
      <c r="X47" s="176"/>
      <c r="Y47" s="176"/>
      <c r="Z47" s="176"/>
      <c r="AA47" s="178"/>
      <c r="AB47" s="178"/>
      <c r="AC47" s="176"/>
      <c r="AD47" s="176"/>
      <c r="AE47" s="179"/>
      <c r="AF47" s="179"/>
      <c r="AG47" s="18"/>
      <c r="AH47" s="18"/>
      <c r="AI47" s="273">
        <v>43322</v>
      </c>
      <c r="AJ47" s="274"/>
      <c r="AK47" s="274"/>
      <c r="AL47" s="278" t="s">
        <v>557</v>
      </c>
      <c r="AM47" s="261" t="s">
        <v>558</v>
      </c>
      <c r="AN47" s="277"/>
      <c r="AQ47" s="276"/>
      <c r="AR47" s="277"/>
      <c r="AS47" s="19"/>
      <c r="AT47" s="19"/>
      <c r="AU47" s="19"/>
      <c r="AV47" s="19"/>
      <c r="AW47" s="19"/>
      <c r="AX47" s="19"/>
      <c r="AY47" s="19"/>
      <c r="AZ47" s="19"/>
      <c r="BA47" s="19"/>
      <c r="BB47" s="19"/>
      <c r="BC47" s="19"/>
      <c r="BD47" s="19"/>
      <c r="BE47" s="19"/>
      <c r="BF47" s="19"/>
      <c r="BG47" s="19"/>
      <c r="BH47" s="19"/>
    </row>
    <row r="48" spans="1:60" ht="12.75" customHeight="1">
      <c r="A48" s="19"/>
      <c r="B48" s="177" t="s">
        <v>185</v>
      </c>
      <c r="C48" s="192"/>
      <c r="D48" s="192" t="s">
        <v>425</v>
      </c>
      <c r="E48" s="176"/>
      <c r="F48" s="176"/>
      <c r="G48" s="176"/>
      <c r="H48" s="176"/>
      <c r="I48" s="176"/>
      <c r="J48" s="176"/>
      <c r="K48" s="176"/>
      <c r="L48" s="176"/>
      <c r="M48" s="176"/>
      <c r="N48" s="176"/>
      <c r="O48" s="176"/>
      <c r="P48" s="176"/>
      <c r="Q48" s="176"/>
      <c r="R48" s="177" t="s">
        <v>185</v>
      </c>
      <c r="S48" s="192"/>
      <c r="T48" s="176"/>
      <c r="U48" s="176"/>
      <c r="V48" s="176"/>
      <c r="W48" s="176"/>
      <c r="X48" s="176"/>
      <c r="Y48" s="176"/>
      <c r="Z48" s="176"/>
      <c r="AA48" s="178"/>
      <c r="AB48" s="178"/>
      <c r="AC48" s="176"/>
      <c r="AD48" s="176"/>
      <c r="AE48" s="179"/>
      <c r="AF48" s="179"/>
      <c r="AG48" s="18"/>
      <c r="AH48" s="18"/>
      <c r="AI48" s="273">
        <v>43322</v>
      </c>
      <c r="AJ48" s="274"/>
      <c r="AK48" s="274"/>
      <c r="AL48" s="275" t="s">
        <v>559</v>
      </c>
      <c r="AM48" s="277"/>
      <c r="AN48" s="277"/>
      <c r="AQ48" s="276"/>
      <c r="AR48" s="277"/>
      <c r="AS48" s="19"/>
      <c r="AT48" s="19"/>
      <c r="AU48" s="19"/>
      <c r="AV48" s="19"/>
      <c r="AW48" s="19"/>
      <c r="AX48" s="19"/>
      <c r="AY48" s="19"/>
      <c r="AZ48" s="19"/>
      <c r="BA48" s="19"/>
      <c r="BB48" s="19"/>
      <c r="BC48" s="19"/>
      <c r="BD48" s="19"/>
      <c r="BE48" s="19"/>
      <c r="BF48" s="19"/>
      <c r="BG48" s="19"/>
      <c r="BH48" s="19"/>
    </row>
    <row r="49" spans="1:60" ht="12.75" customHeight="1">
      <c r="A49" s="19"/>
      <c r="B49" s="177" t="s">
        <v>185</v>
      </c>
      <c r="C49" s="192"/>
      <c r="D49" s="192" t="s">
        <v>426</v>
      </c>
      <c r="E49" s="176"/>
      <c r="F49" s="176"/>
      <c r="G49" s="176"/>
      <c r="H49" s="176"/>
      <c r="I49" s="176"/>
      <c r="J49" s="176"/>
      <c r="K49" s="176"/>
      <c r="L49" s="176"/>
      <c r="M49" s="176"/>
      <c r="N49" s="176"/>
      <c r="O49" s="176"/>
      <c r="P49" s="176"/>
      <c r="Q49" s="176"/>
      <c r="R49" s="177" t="s">
        <v>185</v>
      </c>
      <c r="S49" s="192"/>
      <c r="T49" s="176"/>
      <c r="U49" s="176"/>
      <c r="V49" s="176"/>
      <c r="W49" s="176"/>
      <c r="X49" s="176"/>
      <c r="Y49" s="176"/>
      <c r="Z49" s="176"/>
      <c r="AA49" s="178"/>
      <c r="AB49" s="178"/>
      <c r="AC49" s="176"/>
      <c r="AD49" s="176"/>
      <c r="AE49" s="179"/>
      <c r="AF49" s="179"/>
      <c r="AG49" s="18"/>
      <c r="AH49" s="18"/>
      <c r="AI49" s="273">
        <v>43325</v>
      </c>
      <c r="AJ49" s="274" t="s">
        <v>560</v>
      </c>
      <c r="AK49" s="274"/>
      <c r="AL49" s="275"/>
      <c r="AM49" s="277"/>
      <c r="AN49" s="277"/>
      <c r="AO49" s="185"/>
      <c r="AQ49" s="276"/>
      <c r="AR49" s="277"/>
      <c r="AS49" s="19"/>
      <c r="AT49" s="19"/>
      <c r="AU49" s="19"/>
      <c r="AV49" s="19"/>
      <c r="AW49" s="19"/>
      <c r="AX49" s="19"/>
      <c r="AY49" s="19"/>
      <c r="AZ49" s="19"/>
      <c r="BA49" s="19"/>
      <c r="BB49" s="19"/>
      <c r="BC49" s="19"/>
      <c r="BD49" s="19"/>
      <c r="BE49" s="19"/>
      <c r="BF49" s="19"/>
      <c r="BG49" s="19"/>
      <c r="BH49" s="19"/>
    </row>
    <row r="50" spans="1:60" ht="12.75" customHeight="1">
      <c r="A50" s="19"/>
      <c r="B50" s="177" t="s">
        <v>185</v>
      </c>
      <c r="C50" s="192"/>
      <c r="D50" s="192" t="s">
        <v>427</v>
      </c>
      <c r="E50" s="176"/>
      <c r="F50" s="176"/>
      <c r="G50" s="176"/>
      <c r="H50" s="176"/>
      <c r="I50" s="176"/>
      <c r="J50" s="176"/>
      <c r="K50" s="176"/>
      <c r="L50" s="176"/>
      <c r="M50" s="176"/>
      <c r="N50" s="176"/>
      <c r="O50" s="176"/>
      <c r="P50" s="176"/>
      <c r="Q50" s="176"/>
      <c r="R50" s="177" t="s">
        <v>185</v>
      </c>
      <c r="S50" s="192"/>
      <c r="T50" s="176"/>
      <c r="U50" s="176"/>
      <c r="V50" s="176"/>
      <c r="W50" s="176"/>
      <c r="X50" s="176"/>
      <c r="Y50" s="176"/>
      <c r="Z50" s="176"/>
      <c r="AA50" s="178"/>
      <c r="AB50" s="178"/>
      <c r="AC50" s="176"/>
      <c r="AD50" s="176"/>
      <c r="AE50" s="179"/>
      <c r="AF50" s="179"/>
      <c r="AG50" s="18"/>
      <c r="AH50" s="18"/>
      <c r="AI50" s="273">
        <v>43326</v>
      </c>
      <c r="AJ50" s="274" t="s">
        <v>561</v>
      </c>
      <c r="AK50" s="274"/>
      <c r="AL50" s="275" t="s">
        <v>562</v>
      </c>
      <c r="AM50" s="277"/>
      <c r="AN50" s="277"/>
      <c r="AQ50" s="276"/>
      <c r="AR50" s="277"/>
      <c r="AS50" s="19"/>
      <c r="AT50" s="19"/>
      <c r="AU50" s="19"/>
      <c r="AV50" s="19"/>
      <c r="AW50" s="19"/>
      <c r="AX50" s="19"/>
      <c r="AY50" s="19"/>
      <c r="AZ50" s="19"/>
      <c r="BA50" s="19"/>
      <c r="BB50" s="19"/>
      <c r="BC50" s="19"/>
      <c r="BD50" s="19"/>
      <c r="BE50" s="19"/>
      <c r="BF50" s="19"/>
      <c r="BG50" s="19"/>
      <c r="BH50" s="19"/>
    </row>
    <row r="51" spans="1:60" ht="12.75" customHeight="1">
      <c r="A51" s="19"/>
      <c r="B51" s="177" t="s">
        <v>185</v>
      </c>
      <c r="C51" s="18"/>
      <c r="D51" s="176"/>
      <c r="E51" s="176"/>
      <c r="F51" s="176"/>
      <c r="G51" s="176"/>
      <c r="H51" s="176"/>
      <c r="I51" s="176"/>
      <c r="J51" s="176"/>
      <c r="K51" s="176"/>
      <c r="L51" s="176"/>
      <c r="M51" s="176"/>
      <c r="N51" s="176"/>
      <c r="O51" s="176"/>
      <c r="P51" s="176"/>
      <c r="Q51" s="176"/>
      <c r="R51" s="177" t="s">
        <v>185</v>
      </c>
      <c r="S51" s="18"/>
      <c r="T51" s="176"/>
      <c r="U51" s="176"/>
      <c r="V51" s="176"/>
      <c r="W51" s="176"/>
      <c r="X51" s="176"/>
      <c r="Y51" s="176"/>
      <c r="Z51" s="176"/>
      <c r="AA51" s="178"/>
      <c r="AB51" s="178"/>
      <c r="AC51" s="176"/>
      <c r="AD51" s="176"/>
      <c r="AE51" s="179"/>
      <c r="AF51" s="179"/>
      <c r="AG51" s="18"/>
      <c r="AH51" s="18"/>
      <c r="AI51" s="273">
        <v>43327</v>
      </c>
      <c r="AJ51" s="274"/>
      <c r="AK51" s="274"/>
      <c r="AL51" s="275" t="s">
        <v>563</v>
      </c>
      <c r="AM51" s="277"/>
      <c r="AN51" s="277"/>
      <c r="AO51" s="276"/>
      <c r="AQ51" s="276"/>
      <c r="AR51" s="277"/>
      <c r="AS51" s="19"/>
      <c r="AT51" s="19"/>
      <c r="AU51" s="19"/>
      <c r="AV51" s="19"/>
      <c r="AW51" s="19"/>
      <c r="AX51" s="19"/>
      <c r="AY51" s="19"/>
      <c r="AZ51" s="19"/>
      <c r="BA51" s="19"/>
      <c r="BB51" s="19"/>
      <c r="BC51" s="19"/>
      <c r="BD51" s="19"/>
      <c r="BE51" s="19"/>
      <c r="BF51" s="19"/>
      <c r="BG51" s="19"/>
      <c r="BH51" s="19"/>
    </row>
    <row r="52" spans="1:60" ht="12.75" customHeight="1">
      <c r="A52" s="19"/>
      <c r="B52" s="177" t="s">
        <v>185</v>
      </c>
      <c r="C52" s="18"/>
      <c r="D52" s="176"/>
      <c r="E52" s="176"/>
      <c r="F52" s="176"/>
      <c r="G52" s="176"/>
      <c r="H52" s="176"/>
      <c r="I52" s="176"/>
      <c r="J52" s="176"/>
      <c r="K52" s="176"/>
      <c r="L52" s="176"/>
      <c r="M52" s="176"/>
      <c r="N52" s="176"/>
      <c r="O52" s="176"/>
      <c r="P52" s="176"/>
      <c r="Q52" s="176"/>
      <c r="R52" s="177" t="s">
        <v>185</v>
      </c>
      <c r="S52" s="18"/>
      <c r="T52" s="176"/>
      <c r="U52" s="176"/>
      <c r="V52" s="176"/>
      <c r="W52" s="176"/>
      <c r="X52" s="176"/>
      <c r="Y52" s="176"/>
      <c r="Z52" s="176"/>
      <c r="AA52" s="178"/>
      <c r="AB52" s="178"/>
      <c r="AC52" s="176"/>
      <c r="AD52" s="176"/>
      <c r="AE52" s="179"/>
      <c r="AF52" s="179"/>
      <c r="AG52" s="18"/>
      <c r="AH52" s="18"/>
      <c r="AI52" s="273">
        <v>43328</v>
      </c>
      <c r="AJ52" s="274" t="s">
        <v>564</v>
      </c>
      <c r="AK52" s="274"/>
      <c r="AL52" s="278" t="s">
        <v>565</v>
      </c>
      <c r="AM52" s="261" t="s">
        <v>566</v>
      </c>
      <c r="AN52" s="277"/>
      <c r="AO52" s="276"/>
      <c r="AQ52" s="276"/>
      <c r="AR52" s="277"/>
      <c r="AS52" s="19"/>
      <c r="AT52" s="19"/>
      <c r="AU52" s="19"/>
      <c r="AV52" s="19"/>
      <c r="AW52" s="19"/>
      <c r="AX52" s="19"/>
      <c r="AY52" s="19"/>
      <c r="AZ52" s="19"/>
    </row>
    <row r="53" spans="1:60" ht="12.75" customHeight="1">
      <c r="A53" s="19"/>
      <c r="B53" s="177" t="s">
        <v>185</v>
      </c>
      <c r="C53" s="18"/>
      <c r="D53" s="176"/>
      <c r="E53" s="176"/>
      <c r="F53" s="176"/>
      <c r="G53" s="176"/>
      <c r="H53" s="176"/>
      <c r="I53" s="176"/>
      <c r="J53" s="176"/>
      <c r="K53" s="176"/>
      <c r="L53" s="176"/>
      <c r="M53" s="176"/>
      <c r="N53" s="176"/>
      <c r="O53" s="176"/>
      <c r="P53" s="176"/>
      <c r="Q53" s="176"/>
      <c r="R53" s="177" t="s">
        <v>185</v>
      </c>
      <c r="S53" s="18"/>
      <c r="T53" s="176"/>
      <c r="U53" s="176"/>
      <c r="V53" s="176"/>
      <c r="W53" s="176"/>
      <c r="X53" s="176"/>
      <c r="Y53" s="176"/>
      <c r="Z53" s="176"/>
      <c r="AA53" s="178"/>
      <c r="AB53" s="178"/>
      <c r="AC53" s="176"/>
      <c r="AD53" s="176"/>
      <c r="AE53" s="179"/>
      <c r="AF53" s="179"/>
      <c r="AG53" s="18"/>
      <c r="AH53" s="18"/>
      <c r="AI53" s="273">
        <v>43329</v>
      </c>
      <c r="AJ53" s="279" t="s">
        <v>567</v>
      </c>
      <c r="AK53" s="261" t="s">
        <v>568</v>
      </c>
      <c r="AL53" s="275" t="s">
        <v>569</v>
      </c>
      <c r="AM53" s="277"/>
      <c r="AN53" s="277"/>
      <c r="AO53" s="276"/>
      <c r="AQ53" s="276"/>
      <c r="AR53" s="277"/>
      <c r="AS53" s="19"/>
      <c r="AT53" s="19"/>
      <c r="AU53" s="19"/>
      <c r="AV53" s="19"/>
      <c r="AW53" s="19"/>
      <c r="AX53" s="19"/>
      <c r="AY53" s="19"/>
      <c r="AZ53" s="19"/>
    </row>
    <row r="54" spans="1:60" ht="12.75" customHeight="1">
      <c r="A54" s="19"/>
      <c r="B54" s="177" t="s">
        <v>185</v>
      </c>
      <c r="C54" s="188"/>
      <c r="D54" s="176"/>
      <c r="E54" s="176"/>
      <c r="F54" s="176"/>
      <c r="G54" s="176"/>
      <c r="H54" s="176"/>
      <c r="I54" s="176"/>
      <c r="J54" s="176"/>
      <c r="K54" s="176"/>
      <c r="L54" s="176"/>
      <c r="M54" s="176"/>
      <c r="N54" s="176"/>
      <c r="O54" s="176"/>
      <c r="P54" s="176"/>
      <c r="Q54" s="176"/>
      <c r="R54" s="177" t="s">
        <v>185</v>
      </c>
      <c r="S54" s="18"/>
      <c r="T54" s="176"/>
      <c r="U54" s="176"/>
      <c r="V54" s="176"/>
      <c r="W54" s="176"/>
      <c r="X54" s="176"/>
      <c r="Y54" s="176"/>
      <c r="Z54" s="176"/>
      <c r="AA54" s="178"/>
      <c r="AB54" s="178"/>
      <c r="AC54" s="176"/>
      <c r="AD54" s="176"/>
      <c r="AE54" s="179"/>
      <c r="AF54" s="179"/>
      <c r="AG54" s="18"/>
      <c r="AH54" s="18"/>
      <c r="AI54" s="273">
        <v>43330</v>
      </c>
      <c r="AJ54" s="274"/>
      <c r="AK54" s="274"/>
      <c r="AL54" s="275" t="s">
        <v>570</v>
      </c>
      <c r="AM54" s="277"/>
      <c r="AN54" s="277"/>
      <c r="AO54" s="276"/>
      <c r="AQ54" s="276"/>
      <c r="AR54" s="277"/>
      <c r="AS54" s="19"/>
      <c r="AT54" s="19"/>
      <c r="AU54" s="19"/>
      <c r="AV54" s="19"/>
      <c r="AW54" s="19"/>
      <c r="AX54" s="19"/>
      <c r="AY54" s="19"/>
      <c r="AZ54" s="19"/>
    </row>
    <row r="55" spans="1:60" ht="12.75" customHeight="1">
      <c r="A55" s="19"/>
      <c r="B55" s="177" t="s">
        <v>185</v>
      </c>
      <c r="C55" s="188"/>
      <c r="D55" s="176"/>
      <c r="E55" s="176"/>
      <c r="F55" s="176"/>
      <c r="G55" s="176"/>
      <c r="H55" s="176"/>
      <c r="I55" s="176"/>
      <c r="J55" s="176"/>
      <c r="K55" s="176"/>
      <c r="L55" s="176"/>
      <c r="M55" s="176"/>
      <c r="N55" s="176"/>
      <c r="O55" s="176"/>
      <c r="P55" s="176"/>
      <c r="Q55" s="176"/>
      <c r="R55" s="177" t="s">
        <v>185</v>
      </c>
      <c r="S55" s="18"/>
      <c r="T55" s="176"/>
      <c r="U55" s="176"/>
      <c r="V55" s="176"/>
      <c r="W55" s="176"/>
      <c r="X55" s="176"/>
      <c r="Y55" s="176"/>
      <c r="Z55" s="176"/>
      <c r="AA55" s="178"/>
      <c r="AB55" s="178"/>
      <c r="AC55" s="176"/>
      <c r="AD55" s="176"/>
      <c r="AE55" s="179"/>
      <c r="AF55" s="179"/>
      <c r="AG55" s="18"/>
      <c r="AH55" s="18"/>
      <c r="AI55" s="273">
        <v>43331</v>
      </c>
      <c r="AJ55" s="274"/>
      <c r="AK55" s="274"/>
      <c r="AL55" s="275"/>
      <c r="AM55" s="277"/>
      <c r="AN55" s="277"/>
      <c r="AO55" s="276"/>
      <c r="AQ55" s="276"/>
      <c r="AR55" s="277"/>
      <c r="AS55" s="19"/>
      <c r="AT55" s="19"/>
      <c r="AU55" s="19"/>
      <c r="AV55" s="19"/>
      <c r="AW55" s="19"/>
      <c r="AX55" s="19"/>
      <c r="AY55" s="19"/>
      <c r="AZ55" s="19"/>
    </row>
    <row r="56" spans="1:60" ht="12.75" customHeight="1">
      <c r="A56" s="19"/>
      <c r="B56" s="177" t="s">
        <v>185</v>
      </c>
      <c r="C56" s="172" t="s">
        <v>428</v>
      </c>
      <c r="D56" s="173"/>
      <c r="E56" s="173"/>
      <c r="F56" s="173"/>
      <c r="G56" s="173"/>
      <c r="H56" s="173"/>
      <c r="I56" s="173"/>
      <c r="J56" s="173"/>
      <c r="K56" s="173"/>
      <c r="L56" s="173"/>
      <c r="M56" s="173"/>
      <c r="N56" s="173"/>
      <c r="O56" s="173"/>
      <c r="P56" s="173"/>
      <c r="Q56" s="173"/>
      <c r="R56" s="174" t="s">
        <v>185</v>
      </c>
      <c r="S56" s="172" t="s">
        <v>428</v>
      </c>
      <c r="T56" s="173"/>
      <c r="U56" s="173"/>
      <c r="V56" s="173"/>
      <c r="W56" s="173"/>
      <c r="X56" s="173"/>
      <c r="Y56" s="173"/>
      <c r="Z56" s="173"/>
      <c r="AA56" s="173"/>
      <c r="AB56" s="173"/>
      <c r="AC56" s="173"/>
      <c r="AD56" s="173"/>
      <c r="AE56" s="173"/>
      <c r="AF56" s="173"/>
      <c r="AG56" s="173"/>
      <c r="AH56" s="240"/>
      <c r="AI56" s="273">
        <v>43332</v>
      </c>
      <c r="AJ56" s="274" t="s">
        <v>571</v>
      </c>
      <c r="AK56" s="274"/>
      <c r="AL56" s="275"/>
      <c r="AM56" s="277"/>
      <c r="AN56" s="277"/>
      <c r="AO56" s="276"/>
      <c r="AQ56" s="276"/>
      <c r="AR56" s="277"/>
      <c r="AS56" s="19"/>
      <c r="AT56" s="19"/>
      <c r="AU56" s="19"/>
      <c r="AV56" s="19"/>
      <c r="AW56" s="19"/>
      <c r="AX56" s="19"/>
      <c r="AY56" s="19"/>
      <c r="AZ56" s="19"/>
    </row>
    <row r="57" spans="1:60" ht="12.75" customHeight="1">
      <c r="A57" s="19"/>
      <c r="B57" s="177" t="s">
        <v>185</v>
      </c>
      <c r="C57" s="32"/>
      <c r="D57" s="176"/>
      <c r="E57" s="176"/>
      <c r="F57" s="176"/>
      <c r="G57" s="176"/>
      <c r="H57" s="176"/>
      <c r="I57" s="176"/>
      <c r="J57" s="176"/>
      <c r="K57" s="176"/>
      <c r="L57" s="176"/>
      <c r="M57" s="176"/>
      <c r="N57" s="176"/>
      <c r="O57" s="176"/>
      <c r="P57" s="176"/>
      <c r="Q57" s="176"/>
      <c r="R57" s="177" t="s">
        <v>185</v>
      </c>
      <c r="S57" s="18"/>
      <c r="T57" s="176"/>
      <c r="U57" s="176"/>
      <c r="V57" s="176"/>
      <c r="W57" s="176"/>
      <c r="X57" s="176"/>
      <c r="Y57" s="176"/>
      <c r="Z57" s="176"/>
      <c r="AA57" s="178"/>
      <c r="AB57" s="178"/>
      <c r="AC57" s="176"/>
      <c r="AD57" s="176"/>
      <c r="AE57" s="179"/>
      <c r="AF57" s="179"/>
      <c r="AG57" s="18"/>
      <c r="AH57" s="18"/>
      <c r="AI57" s="273">
        <v>43334</v>
      </c>
      <c r="AJ57" s="274" t="s">
        <v>572</v>
      </c>
      <c r="AK57" s="274"/>
      <c r="AL57" s="275" t="s">
        <v>573</v>
      </c>
      <c r="AM57" s="277"/>
      <c r="AN57" s="277"/>
      <c r="AO57" s="276"/>
      <c r="AQ57" s="276"/>
      <c r="AR57" s="277"/>
      <c r="AS57" s="19"/>
      <c r="AT57" s="19"/>
      <c r="AU57" s="19"/>
      <c r="AV57" s="19"/>
      <c r="AW57" s="19"/>
      <c r="AX57" s="19"/>
      <c r="AY57" s="19"/>
      <c r="AZ57" s="19"/>
    </row>
    <row r="58" spans="1:60" ht="12.75" customHeight="1">
      <c r="A58" s="19"/>
      <c r="B58" s="177" t="s">
        <v>185</v>
      </c>
      <c r="C58" s="195" t="s">
        <v>429</v>
      </c>
      <c r="D58" s="195"/>
      <c r="E58" s="176"/>
      <c r="F58" s="176"/>
      <c r="G58" s="176"/>
      <c r="H58" s="176"/>
      <c r="I58" s="176"/>
      <c r="J58" s="176"/>
      <c r="K58" s="176"/>
      <c r="L58" s="176"/>
      <c r="M58" s="176"/>
      <c r="N58" s="176"/>
      <c r="O58" s="176"/>
      <c r="P58" s="176"/>
      <c r="Q58" s="176"/>
      <c r="R58" s="177" t="s">
        <v>185</v>
      </c>
      <c r="S58" s="195" t="s">
        <v>430</v>
      </c>
      <c r="T58" s="195"/>
      <c r="U58" s="176"/>
      <c r="V58" s="176"/>
      <c r="W58" s="176"/>
      <c r="X58" s="176"/>
      <c r="Y58" s="176"/>
      <c r="Z58" s="176"/>
      <c r="AA58" s="178"/>
      <c r="AB58" s="178"/>
      <c r="AC58" s="176"/>
      <c r="AD58" s="176"/>
      <c r="AE58" s="179"/>
      <c r="AF58" s="179"/>
      <c r="AG58" s="18"/>
      <c r="AH58" s="18"/>
      <c r="AI58" s="273">
        <v>43335</v>
      </c>
      <c r="AJ58" s="274" t="s">
        <v>574</v>
      </c>
      <c r="AK58" s="274"/>
      <c r="AL58" s="275" t="s">
        <v>575</v>
      </c>
      <c r="AM58" s="277"/>
      <c r="AN58" s="277"/>
      <c r="AO58" s="276"/>
      <c r="AQ58" s="276"/>
      <c r="AR58" s="277"/>
      <c r="AS58" s="19"/>
      <c r="AT58" s="19"/>
      <c r="AU58" s="19"/>
      <c r="AV58" s="19"/>
      <c r="AW58" s="19"/>
      <c r="AX58" s="19"/>
      <c r="AY58" s="19"/>
      <c r="AZ58" s="19"/>
    </row>
    <row r="59" spans="1:60" ht="12.75" customHeight="1">
      <c r="A59" s="19"/>
      <c r="B59" s="177" t="s">
        <v>185</v>
      </c>
      <c r="C59" s="195"/>
      <c r="D59" s="195" t="s">
        <v>431</v>
      </c>
      <c r="E59" s="176"/>
      <c r="F59" s="176"/>
      <c r="G59" s="176"/>
      <c r="H59" s="176"/>
      <c r="I59" s="176"/>
      <c r="J59" s="176"/>
      <c r="K59" s="176"/>
      <c r="L59" s="176"/>
      <c r="M59" s="176"/>
      <c r="N59" s="176"/>
      <c r="O59" s="176"/>
      <c r="P59" s="176"/>
      <c r="Q59" s="176"/>
      <c r="R59" s="177" t="s">
        <v>185</v>
      </c>
      <c r="S59" s="18"/>
      <c r="T59" s="195" t="s">
        <v>432</v>
      </c>
      <c r="U59" s="176"/>
      <c r="V59" s="176"/>
      <c r="W59" s="176"/>
      <c r="X59" s="176"/>
      <c r="Y59" s="176"/>
      <c r="Z59" s="176"/>
      <c r="AA59" s="178"/>
      <c r="AB59" s="178"/>
      <c r="AC59" s="176"/>
      <c r="AD59" s="176"/>
      <c r="AE59" s="179"/>
      <c r="AF59" s="179"/>
      <c r="AG59" s="18"/>
      <c r="AH59" s="18"/>
      <c r="AI59" s="273">
        <v>43337</v>
      </c>
      <c r="AJ59" s="274" t="s">
        <v>576</v>
      </c>
      <c r="AK59" s="274"/>
      <c r="AL59" s="275" t="s">
        <v>577</v>
      </c>
      <c r="AM59" s="277"/>
      <c r="AN59" s="277"/>
      <c r="AO59" s="276"/>
      <c r="AQ59" s="276"/>
      <c r="AR59" s="277"/>
      <c r="AS59" s="19"/>
      <c r="AT59" s="19"/>
      <c r="AU59" s="19"/>
      <c r="AV59" s="19"/>
      <c r="AW59" s="19"/>
      <c r="AX59" s="19"/>
      <c r="AY59" s="19"/>
      <c r="AZ59" s="19"/>
    </row>
    <row r="60" spans="1:60" ht="12.75" customHeight="1">
      <c r="A60" s="19"/>
      <c r="B60" s="177" t="s">
        <v>185</v>
      </c>
      <c r="C60" s="183"/>
      <c r="D60" s="183" t="s">
        <v>433</v>
      </c>
      <c r="E60" s="176"/>
      <c r="F60" s="176"/>
      <c r="G60" s="176"/>
      <c r="H60" s="176"/>
      <c r="I60" s="176"/>
      <c r="J60" s="176"/>
      <c r="K60" s="176"/>
      <c r="L60" s="176"/>
      <c r="M60" s="176"/>
      <c r="N60" s="176"/>
      <c r="O60" s="176"/>
      <c r="P60" s="176"/>
      <c r="Q60" s="176"/>
      <c r="R60" s="177" t="s">
        <v>185</v>
      </c>
      <c r="S60" s="183"/>
      <c r="T60" s="183" t="s">
        <v>434</v>
      </c>
      <c r="U60" s="176"/>
      <c r="V60" s="176"/>
      <c r="W60" s="176"/>
      <c r="X60" s="176"/>
      <c r="Y60" s="176"/>
      <c r="Z60" s="176"/>
      <c r="AA60" s="178"/>
      <c r="AB60" s="178"/>
      <c r="AC60" s="176"/>
      <c r="AD60" s="176"/>
      <c r="AE60" s="179"/>
      <c r="AF60" s="179"/>
      <c r="AG60" s="18"/>
      <c r="AH60" s="18"/>
      <c r="AI60" s="273">
        <v>43337</v>
      </c>
      <c r="AJ60" s="274" t="s">
        <v>578</v>
      </c>
      <c r="AK60" s="274"/>
      <c r="AL60" s="274" t="s">
        <v>579</v>
      </c>
      <c r="AM60" s="277"/>
      <c r="AN60" s="277"/>
      <c r="AO60" s="276"/>
      <c r="AQ60" s="276"/>
      <c r="AR60" s="277"/>
      <c r="AS60" s="19"/>
      <c r="AT60" s="19"/>
      <c r="AU60" s="19"/>
      <c r="AV60" s="19"/>
      <c r="AW60" s="19"/>
      <c r="AX60" s="19"/>
      <c r="AY60" s="19"/>
      <c r="AZ60" s="19"/>
    </row>
    <row r="61" spans="1:60" ht="12.75" customHeight="1">
      <c r="A61" s="19"/>
      <c r="B61" s="177" t="s">
        <v>185</v>
      </c>
      <c r="C61" s="195"/>
      <c r="D61" s="195" t="s">
        <v>435</v>
      </c>
      <c r="E61" s="176"/>
      <c r="F61" s="176"/>
      <c r="G61" s="176"/>
      <c r="H61" s="176"/>
      <c r="I61" s="176"/>
      <c r="J61" s="176"/>
      <c r="K61" s="176"/>
      <c r="L61" s="176"/>
      <c r="M61" s="176"/>
      <c r="N61" s="176"/>
      <c r="O61" s="176"/>
      <c r="P61" s="176"/>
      <c r="Q61" s="176"/>
      <c r="R61" s="177" t="s">
        <v>185</v>
      </c>
      <c r="S61" s="18"/>
      <c r="T61" s="195" t="s">
        <v>436</v>
      </c>
      <c r="U61" s="176"/>
      <c r="V61" s="176"/>
      <c r="W61" s="176"/>
      <c r="X61" s="176"/>
      <c r="Y61" s="176"/>
      <c r="Z61" s="176"/>
      <c r="AA61" s="178"/>
      <c r="AB61" s="178"/>
      <c r="AC61" s="176"/>
      <c r="AD61" s="176"/>
      <c r="AE61" s="179"/>
      <c r="AF61" s="179"/>
      <c r="AG61" s="18"/>
      <c r="AH61" s="18"/>
      <c r="AI61" s="273">
        <v>43339</v>
      </c>
      <c r="AJ61" s="274" t="s">
        <v>580</v>
      </c>
      <c r="AK61" s="274"/>
      <c r="AL61" s="275"/>
      <c r="AM61" s="277"/>
      <c r="AN61" s="277"/>
      <c r="AO61" s="276"/>
      <c r="AQ61" s="276"/>
      <c r="AR61" s="277"/>
      <c r="AS61" s="19"/>
      <c r="AT61" s="19"/>
      <c r="AU61" s="19"/>
      <c r="AV61" s="19"/>
      <c r="AW61" s="19"/>
      <c r="AX61" s="19"/>
      <c r="AY61" s="19"/>
      <c r="AZ61" s="19"/>
    </row>
    <row r="62" spans="1:60" ht="12.75" customHeight="1">
      <c r="A62" s="19"/>
      <c r="B62" s="177" t="s">
        <v>185</v>
      </c>
      <c r="C62" s="183"/>
      <c r="D62" s="183" t="s">
        <v>437</v>
      </c>
      <c r="E62" s="176"/>
      <c r="F62" s="176"/>
      <c r="G62" s="176"/>
      <c r="H62" s="176"/>
      <c r="I62" s="176"/>
      <c r="J62" s="176"/>
      <c r="K62" s="176"/>
      <c r="L62" s="176"/>
      <c r="M62" s="176"/>
      <c r="N62" s="176"/>
      <c r="O62" s="176"/>
      <c r="P62" s="176"/>
      <c r="Q62" s="176"/>
      <c r="R62" s="177" t="s">
        <v>185</v>
      </c>
      <c r="S62" s="183"/>
      <c r="T62" s="183" t="s">
        <v>434</v>
      </c>
      <c r="U62" s="176"/>
      <c r="V62" s="176"/>
      <c r="W62" s="176"/>
      <c r="X62" s="176"/>
      <c r="Y62" s="176"/>
      <c r="Z62" s="176"/>
      <c r="AA62" s="178"/>
      <c r="AB62" s="178"/>
      <c r="AC62" s="176"/>
      <c r="AD62" s="176"/>
      <c r="AE62" s="179"/>
      <c r="AF62" s="179"/>
      <c r="AG62" s="18"/>
      <c r="AH62" s="18"/>
      <c r="AI62" s="273">
        <v>43341</v>
      </c>
      <c r="AJ62" s="274" t="s">
        <v>581</v>
      </c>
      <c r="AK62" s="274"/>
      <c r="AL62" s="275"/>
      <c r="AM62" s="277"/>
      <c r="AN62" s="277"/>
      <c r="AO62" s="276"/>
      <c r="AQ62" s="276"/>
      <c r="AR62" s="277"/>
      <c r="AS62" s="19"/>
      <c r="AT62" s="19"/>
      <c r="AU62" s="19"/>
      <c r="AV62" s="19"/>
      <c r="AW62" s="19"/>
      <c r="AX62" s="19"/>
      <c r="AY62" s="19"/>
      <c r="AZ62" s="19"/>
    </row>
    <row r="63" spans="1:60" ht="12.75" customHeight="1">
      <c r="A63" s="19"/>
      <c r="B63" s="177" t="s">
        <v>185</v>
      </c>
      <c r="C63" s="195"/>
      <c r="D63" s="195" t="s">
        <v>438</v>
      </c>
      <c r="E63" s="176"/>
      <c r="F63" s="176"/>
      <c r="G63" s="176"/>
      <c r="H63" s="176"/>
      <c r="I63" s="176"/>
      <c r="J63" s="176"/>
      <c r="K63" s="176"/>
      <c r="L63" s="176"/>
      <c r="M63" s="176"/>
      <c r="N63" s="176"/>
      <c r="O63" s="176"/>
      <c r="P63" s="176"/>
      <c r="Q63" s="176"/>
      <c r="R63" s="177" t="s">
        <v>185</v>
      </c>
      <c r="S63" s="18"/>
      <c r="T63" s="195" t="s">
        <v>439</v>
      </c>
      <c r="U63" s="176"/>
      <c r="V63" s="176"/>
      <c r="W63" s="176"/>
      <c r="X63" s="176"/>
      <c r="Y63" s="176"/>
      <c r="Z63" s="176"/>
      <c r="AA63" s="178"/>
      <c r="AB63" s="178"/>
      <c r="AC63" s="176"/>
      <c r="AD63" s="176"/>
      <c r="AE63" s="179"/>
      <c r="AF63" s="179"/>
      <c r="AG63" s="18"/>
      <c r="AH63" s="18"/>
      <c r="AI63" s="273">
        <v>43344</v>
      </c>
      <c r="AJ63" s="274"/>
      <c r="AK63" s="274"/>
      <c r="AL63" s="275"/>
      <c r="AM63" s="277"/>
      <c r="AN63" s="277"/>
      <c r="AO63" s="276"/>
      <c r="AQ63" s="276"/>
      <c r="AR63" s="277"/>
      <c r="AS63" s="19"/>
      <c r="AT63" s="19"/>
      <c r="AU63" s="19"/>
      <c r="AV63" s="19"/>
      <c r="AW63" s="19"/>
      <c r="AX63" s="19"/>
      <c r="AY63" s="19"/>
      <c r="AZ63" s="19"/>
    </row>
    <row r="64" spans="1:60" ht="12.75" customHeight="1">
      <c r="A64" s="19"/>
      <c r="B64" s="177" t="s">
        <v>185</v>
      </c>
      <c r="C64" s="183"/>
      <c r="D64" s="183" t="s">
        <v>440</v>
      </c>
      <c r="E64" s="176"/>
      <c r="F64" s="176"/>
      <c r="G64" s="176"/>
      <c r="H64" s="176"/>
      <c r="I64" s="176"/>
      <c r="J64" s="176"/>
      <c r="K64" s="176"/>
      <c r="L64" s="176"/>
      <c r="M64" s="176"/>
      <c r="N64" s="176"/>
      <c r="O64" s="176"/>
      <c r="P64" s="176"/>
      <c r="Q64" s="176"/>
      <c r="R64" s="177" t="s">
        <v>185</v>
      </c>
      <c r="S64" s="183"/>
      <c r="T64" s="183" t="s">
        <v>434</v>
      </c>
      <c r="U64" s="176"/>
      <c r="V64" s="176"/>
      <c r="W64" s="176"/>
      <c r="X64" s="176"/>
      <c r="Y64" s="176"/>
      <c r="Z64" s="176"/>
      <c r="AA64" s="178"/>
      <c r="AB64" s="178"/>
      <c r="AC64" s="176"/>
      <c r="AD64" s="176"/>
      <c r="AE64" s="179"/>
      <c r="AF64" s="179"/>
      <c r="AG64" s="18"/>
      <c r="AH64" s="18"/>
      <c r="AI64" s="273">
        <v>43345</v>
      </c>
      <c r="AJ64" s="274" t="s">
        <v>582</v>
      </c>
      <c r="AK64" s="274"/>
      <c r="AL64" s="275" t="s">
        <v>583</v>
      </c>
      <c r="AM64" s="277"/>
      <c r="AN64" s="277"/>
      <c r="AO64" s="276"/>
      <c r="AQ64" s="276"/>
      <c r="AR64" s="277"/>
      <c r="AS64" s="19"/>
      <c r="AT64" s="19"/>
      <c r="AU64" s="19"/>
      <c r="AV64" s="19"/>
      <c r="AW64" s="19"/>
      <c r="AX64" s="19"/>
      <c r="AY64" s="19"/>
      <c r="AZ64" s="19"/>
    </row>
    <row r="65" spans="1:52" ht="12.75" customHeight="1">
      <c r="A65" s="19"/>
      <c r="B65" s="177" t="s">
        <v>185</v>
      </c>
      <c r="C65" s="195"/>
      <c r="D65" s="195" t="s">
        <v>441</v>
      </c>
      <c r="E65" s="176"/>
      <c r="F65" s="176"/>
      <c r="G65" s="176"/>
      <c r="H65" s="176"/>
      <c r="I65" s="176"/>
      <c r="J65" s="176"/>
      <c r="K65" s="176"/>
      <c r="L65" s="176"/>
      <c r="M65" s="176"/>
      <c r="N65" s="176"/>
      <c r="O65" s="176"/>
      <c r="P65" s="176"/>
      <c r="Q65" s="176"/>
      <c r="R65" s="177" t="s">
        <v>185</v>
      </c>
      <c r="S65" s="195"/>
      <c r="T65" s="195"/>
      <c r="U65" s="176"/>
      <c r="V65" s="176"/>
      <c r="W65" s="176"/>
      <c r="X65" s="176"/>
      <c r="Y65" s="176"/>
      <c r="Z65" s="176"/>
      <c r="AA65" s="178"/>
      <c r="AB65" s="178"/>
      <c r="AC65" s="176"/>
      <c r="AD65" s="176"/>
      <c r="AE65" s="179"/>
      <c r="AF65" s="179"/>
      <c r="AG65" s="18"/>
      <c r="AH65" s="18"/>
      <c r="AI65" s="273">
        <v>43350</v>
      </c>
      <c r="AJ65" s="274" t="s">
        <v>584</v>
      </c>
      <c r="AK65" s="261" t="s">
        <v>585</v>
      </c>
      <c r="AL65" s="275" t="s">
        <v>586</v>
      </c>
      <c r="AM65" s="277"/>
      <c r="AN65" s="277"/>
      <c r="AO65" s="277"/>
      <c r="AQ65" s="277"/>
      <c r="AR65" s="277"/>
      <c r="AS65" s="19"/>
      <c r="AT65" s="19"/>
      <c r="AU65" s="19"/>
      <c r="AV65" s="19"/>
      <c r="AW65" s="19"/>
      <c r="AX65" s="19"/>
      <c r="AY65" s="19"/>
      <c r="AZ65" s="19"/>
    </row>
    <row r="66" spans="1:52" ht="12.75" customHeight="1">
      <c r="A66" s="19"/>
      <c r="B66" s="177" t="s">
        <v>185</v>
      </c>
      <c r="C66" s="183"/>
      <c r="D66" s="183" t="s">
        <v>442</v>
      </c>
      <c r="E66" s="176"/>
      <c r="F66" s="176"/>
      <c r="G66" s="176"/>
      <c r="H66" s="176"/>
      <c r="I66" s="176"/>
      <c r="J66" s="176"/>
      <c r="K66" s="176"/>
      <c r="L66" s="176"/>
      <c r="M66" s="176"/>
      <c r="N66" s="176"/>
      <c r="O66" s="176"/>
      <c r="P66" s="176"/>
      <c r="Q66" s="176"/>
      <c r="R66" s="177" t="s">
        <v>185</v>
      </c>
      <c r="S66" s="195" t="s">
        <v>443</v>
      </c>
      <c r="T66" s="183"/>
      <c r="U66" s="176"/>
      <c r="V66" s="176"/>
      <c r="W66" s="176"/>
      <c r="X66" s="176"/>
      <c r="Y66" s="176"/>
      <c r="Z66" s="176"/>
      <c r="AA66" s="178"/>
      <c r="AB66" s="178"/>
      <c r="AC66" s="176"/>
      <c r="AD66" s="176"/>
      <c r="AE66" s="179"/>
      <c r="AF66" s="179"/>
      <c r="AG66" s="18"/>
      <c r="AH66" s="18"/>
      <c r="AI66" s="273">
        <v>43352</v>
      </c>
      <c r="AJ66" s="274" t="s">
        <v>587</v>
      </c>
      <c r="AK66" s="274"/>
      <c r="AL66" s="275" t="s">
        <v>588</v>
      </c>
      <c r="AM66" s="277"/>
      <c r="AN66" s="277"/>
      <c r="AO66" s="277"/>
      <c r="AQ66" s="277"/>
      <c r="AR66" s="277"/>
      <c r="AS66" s="19"/>
      <c r="AT66" s="19"/>
      <c r="AU66" s="19"/>
      <c r="AV66" s="19"/>
      <c r="AW66" s="19"/>
      <c r="AX66" s="19"/>
      <c r="AY66" s="19"/>
      <c r="AZ66" s="19"/>
    </row>
    <row r="67" spans="1:52" ht="12.75" customHeight="1">
      <c r="A67" s="19"/>
      <c r="B67" s="177" t="s">
        <v>185</v>
      </c>
      <c r="C67" s="195"/>
      <c r="D67" s="195" t="s">
        <v>444</v>
      </c>
      <c r="E67" s="176"/>
      <c r="F67" s="176"/>
      <c r="G67" s="176"/>
      <c r="H67" s="176"/>
      <c r="I67" s="176"/>
      <c r="J67" s="176"/>
      <c r="K67" s="176"/>
      <c r="L67" s="176"/>
      <c r="M67" s="176"/>
      <c r="N67" s="176"/>
      <c r="O67" s="176"/>
      <c r="P67" s="176"/>
      <c r="Q67" s="176"/>
      <c r="R67" s="177" t="s">
        <v>185</v>
      </c>
      <c r="S67" s="18"/>
      <c r="T67" s="195" t="s">
        <v>445</v>
      </c>
      <c r="U67" s="176"/>
      <c r="V67" s="176"/>
      <c r="W67" s="176"/>
      <c r="X67" s="176"/>
      <c r="Y67" s="176"/>
      <c r="Z67" s="176"/>
      <c r="AA67" s="178"/>
      <c r="AB67" s="178"/>
      <c r="AC67" s="176"/>
      <c r="AD67" s="176"/>
      <c r="AE67" s="179"/>
      <c r="AF67" s="179"/>
      <c r="AG67" s="18"/>
      <c r="AH67" s="18"/>
      <c r="AI67" s="273">
        <v>43353</v>
      </c>
      <c r="AJ67" s="274" t="s">
        <v>589</v>
      </c>
      <c r="AK67" s="274"/>
      <c r="AL67" s="275" t="s">
        <v>590</v>
      </c>
      <c r="AM67" s="277"/>
      <c r="AN67" s="277"/>
      <c r="AO67" s="277"/>
      <c r="AQ67" s="277"/>
      <c r="AR67" s="277"/>
      <c r="AS67" s="19"/>
      <c r="AT67" s="19"/>
      <c r="AU67" s="19"/>
      <c r="AV67" s="19"/>
      <c r="AW67" s="19"/>
      <c r="AX67" s="19"/>
      <c r="AY67" s="19"/>
      <c r="AZ67" s="19"/>
    </row>
    <row r="68" spans="1:52" ht="12.75" customHeight="1">
      <c r="A68" s="19"/>
      <c r="B68" s="177" t="s">
        <v>185</v>
      </c>
      <c r="C68" s="183"/>
      <c r="D68" s="183" t="s">
        <v>446</v>
      </c>
      <c r="E68" s="176"/>
      <c r="F68" s="176"/>
      <c r="G68" s="176"/>
      <c r="H68" s="176"/>
      <c r="I68" s="176"/>
      <c r="J68" s="176"/>
      <c r="K68" s="176"/>
      <c r="L68" s="176"/>
      <c r="M68" s="176"/>
      <c r="N68" s="176"/>
      <c r="O68" s="176"/>
      <c r="P68" s="176"/>
      <c r="Q68" s="176"/>
      <c r="R68" s="177" t="s">
        <v>185</v>
      </c>
      <c r="S68" s="183"/>
      <c r="T68" s="183" t="s">
        <v>434</v>
      </c>
      <c r="U68" s="176"/>
      <c r="V68" s="176"/>
      <c r="W68" s="176"/>
      <c r="X68" s="176"/>
      <c r="Y68" s="176"/>
      <c r="Z68" s="176"/>
      <c r="AA68" s="178"/>
      <c r="AB68" s="178"/>
      <c r="AC68" s="176"/>
      <c r="AD68" s="176"/>
      <c r="AE68" s="179"/>
      <c r="AF68" s="179"/>
      <c r="AG68" s="18"/>
      <c r="AH68" s="18"/>
      <c r="AI68" s="273">
        <v>43354</v>
      </c>
      <c r="AJ68" s="274"/>
      <c r="AK68" s="274"/>
      <c r="AL68" s="275" t="s">
        <v>591</v>
      </c>
      <c r="AM68" s="252" t="s">
        <v>535</v>
      </c>
      <c r="AN68" s="277"/>
      <c r="AO68" s="277"/>
      <c r="AQ68" s="277"/>
      <c r="AR68" s="277"/>
      <c r="AS68" s="19"/>
      <c r="AT68" s="19"/>
      <c r="AU68" s="19"/>
      <c r="AV68" s="19"/>
      <c r="AW68" s="19"/>
      <c r="AX68" s="19"/>
      <c r="AY68" s="19"/>
      <c r="AZ68" s="19"/>
    </row>
    <row r="69" spans="1:52" ht="12.75" customHeight="1">
      <c r="A69" s="19"/>
      <c r="B69" s="177" t="s">
        <v>185</v>
      </c>
      <c r="C69" s="195"/>
      <c r="D69" s="195" t="s">
        <v>447</v>
      </c>
      <c r="E69" s="176"/>
      <c r="F69" s="176"/>
      <c r="G69" s="176"/>
      <c r="H69" s="176"/>
      <c r="I69" s="176"/>
      <c r="J69" s="176"/>
      <c r="K69" s="176"/>
      <c r="L69" s="176"/>
      <c r="M69" s="176"/>
      <c r="N69" s="176"/>
      <c r="O69" s="176"/>
      <c r="P69" s="176"/>
      <c r="Q69" s="176"/>
      <c r="R69" s="177" t="s">
        <v>185</v>
      </c>
      <c r="S69" s="18"/>
      <c r="T69" s="195" t="s">
        <v>448</v>
      </c>
      <c r="U69" s="176"/>
      <c r="V69" s="176"/>
      <c r="W69" s="176"/>
      <c r="X69" s="176"/>
      <c r="Y69" s="176"/>
      <c r="Z69" s="176"/>
      <c r="AA69" s="178"/>
      <c r="AB69" s="178"/>
      <c r="AC69" s="176"/>
      <c r="AD69" s="176"/>
      <c r="AE69" s="179"/>
      <c r="AF69" s="179"/>
      <c r="AG69" s="18"/>
      <c r="AH69" s="18"/>
      <c r="AI69" s="273">
        <v>43355</v>
      </c>
      <c r="AJ69" s="274" t="s">
        <v>592</v>
      </c>
      <c r="AK69" s="255" t="s">
        <v>537</v>
      </c>
      <c r="AL69" s="275" t="s">
        <v>593</v>
      </c>
      <c r="AM69" s="276"/>
      <c r="AN69" s="276"/>
      <c r="AO69" s="276"/>
      <c r="AQ69" s="276"/>
      <c r="AR69" s="277"/>
      <c r="AS69" s="19"/>
      <c r="AT69" s="19"/>
      <c r="AU69" s="19"/>
      <c r="AV69" s="19"/>
      <c r="AW69" s="19"/>
      <c r="AX69" s="19"/>
      <c r="AY69" s="19"/>
      <c r="AZ69" s="19"/>
    </row>
    <row r="70" spans="1:52" ht="12.75" customHeight="1">
      <c r="A70" s="19"/>
      <c r="B70" s="177" t="s">
        <v>185</v>
      </c>
      <c r="C70" s="183"/>
      <c r="D70" s="183" t="s">
        <v>449</v>
      </c>
      <c r="E70" s="176"/>
      <c r="F70" s="176"/>
      <c r="G70" s="176"/>
      <c r="H70" s="176"/>
      <c r="I70" s="176"/>
      <c r="J70" s="176"/>
      <c r="K70" s="176"/>
      <c r="L70" s="176"/>
      <c r="M70" s="176"/>
      <c r="N70" s="176"/>
      <c r="O70" s="176"/>
      <c r="P70" s="176"/>
      <c r="Q70" s="176"/>
      <c r="R70" s="177" t="s">
        <v>185</v>
      </c>
      <c r="S70" s="183"/>
      <c r="T70" s="183" t="s">
        <v>434</v>
      </c>
      <c r="U70" s="176"/>
      <c r="V70" s="176"/>
      <c r="W70" s="176"/>
      <c r="X70" s="176"/>
      <c r="Y70" s="176"/>
      <c r="Z70" s="176"/>
      <c r="AA70" s="178"/>
      <c r="AB70" s="178"/>
      <c r="AC70" s="176"/>
      <c r="AD70" s="176"/>
      <c r="AE70" s="179"/>
      <c r="AF70" s="179"/>
      <c r="AG70" s="18"/>
      <c r="AH70" s="18"/>
      <c r="AI70" s="273">
        <v>43356</v>
      </c>
      <c r="AJ70" s="274" t="s">
        <v>594</v>
      </c>
      <c r="AK70" s="274"/>
      <c r="AL70" s="275" t="s">
        <v>595</v>
      </c>
      <c r="AM70" s="276"/>
      <c r="AN70" s="276"/>
      <c r="AO70" s="277"/>
      <c r="AQ70" s="277"/>
      <c r="AR70" s="277"/>
      <c r="AS70" s="19"/>
      <c r="AT70" s="19"/>
      <c r="AU70" s="19"/>
      <c r="AV70" s="19"/>
      <c r="AW70" s="19"/>
      <c r="AX70" s="19"/>
      <c r="AY70" s="19"/>
      <c r="AZ70" s="19"/>
    </row>
    <row r="71" spans="1:52" ht="12.75" customHeight="1">
      <c r="A71" s="19"/>
      <c r="B71" s="177" t="s">
        <v>185</v>
      </c>
      <c r="C71" s="195"/>
      <c r="D71" s="195" t="s">
        <v>450</v>
      </c>
      <c r="E71" s="176"/>
      <c r="F71" s="176"/>
      <c r="G71" s="176"/>
      <c r="H71" s="176"/>
      <c r="I71" s="176"/>
      <c r="J71" s="176"/>
      <c r="K71" s="176"/>
      <c r="L71" s="176"/>
      <c r="M71" s="176"/>
      <c r="N71" s="176"/>
      <c r="O71" s="176"/>
      <c r="P71" s="176"/>
      <c r="Q71" s="176"/>
      <c r="R71" s="177" t="s">
        <v>185</v>
      </c>
      <c r="S71" s="18"/>
      <c r="T71" s="195" t="s">
        <v>451</v>
      </c>
      <c r="U71" s="176"/>
      <c r="V71" s="176"/>
      <c r="W71" s="176"/>
      <c r="X71" s="176"/>
      <c r="Y71" s="176"/>
      <c r="Z71" s="176"/>
      <c r="AA71" s="178"/>
      <c r="AB71" s="178"/>
      <c r="AC71" s="176"/>
      <c r="AD71" s="176"/>
      <c r="AE71" s="179"/>
      <c r="AF71" s="179"/>
      <c r="AG71" s="18"/>
      <c r="AH71" s="18"/>
      <c r="AI71" s="273">
        <v>43357</v>
      </c>
      <c r="AJ71" s="274" t="s">
        <v>596</v>
      </c>
      <c r="AK71" s="274"/>
      <c r="AL71" s="275" t="s">
        <v>597</v>
      </c>
      <c r="AM71" s="261" t="s">
        <v>598</v>
      </c>
      <c r="AN71" s="277"/>
      <c r="AO71" s="277"/>
      <c r="AQ71" s="277"/>
      <c r="AR71" s="277"/>
    </row>
    <row r="72" spans="1:52" ht="12.75" customHeight="1">
      <c r="A72" s="19"/>
      <c r="B72" s="177" t="s">
        <v>185</v>
      </c>
      <c r="C72" s="183"/>
      <c r="D72" s="183" t="s">
        <v>452</v>
      </c>
      <c r="E72" s="176"/>
      <c r="F72" s="176"/>
      <c r="G72" s="176"/>
      <c r="H72" s="176"/>
      <c r="I72" s="176"/>
      <c r="J72" s="176"/>
      <c r="K72" s="176"/>
      <c r="L72" s="176"/>
      <c r="M72" s="176"/>
      <c r="N72" s="176"/>
      <c r="O72" s="176"/>
      <c r="P72" s="176"/>
      <c r="Q72" s="176"/>
      <c r="R72" s="177" t="s">
        <v>185</v>
      </c>
      <c r="S72" s="183"/>
      <c r="T72" s="183" t="s">
        <v>434</v>
      </c>
      <c r="U72" s="176"/>
      <c r="V72" s="176"/>
      <c r="W72" s="176"/>
      <c r="X72" s="176"/>
      <c r="Y72" s="176"/>
      <c r="Z72" s="176"/>
      <c r="AA72" s="178"/>
      <c r="AB72" s="178"/>
      <c r="AC72" s="176"/>
      <c r="AD72" s="176"/>
      <c r="AE72" s="179"/>
      <c r="AF72" s="179"/>
      <c r="AG72" s="18"/>
      <c r="AH72" s="18"/>
      <c r="AI72" s="273">
        <v>43358</v>
      </c>
      <c r="AJ72" s="274" t="s">
        <v>599</v>
      </c>
      <c r="AK72" s="274"/>
      <c r="AL72" s="275" t="s">
        <v>600</v>
      </c>
      <c r="AM72" s="277"/>
      <c r="AN72" s="277"/>
      <c r="AO72" s="277"/>
      <c r="AQ72" s="277"/>
      <c r="AR72" s="277"/>
    </row>
    <row r="73" spans="1:52" ht="12.75" customHeight="1">
      <c r="A73" s="19" t="s">
        <v>601</v>
      </c>
      <c r="B73" s="203" t="s">
        <v>185</v>
      </c>
      <c r="C73" s="183"/>
      <c r="D73" s="176"/>
      <c r="E73" s="176"/>
      <c r="F73" s="176"/>
      <c r="G73" s="176"/>
      <c r="H73" s="176"/>
      <c r="I73" s="176"/>
      <c r="J73" s="176"/>
      <c r="K73" s="176"/>
      <c r="L73" s="176"/>
      <c r="M73" s="176"/>
      <c r="N73" s="176"/>
      <c r="O73" s="176"/>
      <c r="P73" s="176"/>
      <c r="Q73" s="176"/>
      <c r="R73" s="203" t="s">
        <v>185</v>
      </c>
      <c r="S73" s="176"/>
      <c r="T73" s="176"/>
      <c r="U73" s="176"/>
      <c r="V73" s="176"/>
      <c r="W73" s="176"/>
      <c r="X73" s="176"/>
      <c r="Y73" s="176"/>
      <c r="Z73" s="176"/>
      <c r="AA73" s="204"/>
      <c r="AB73" s="204"/>
      <c r="AC73" s="176"/>
      <c r="AD73" s="176"/>
      <c r="AE73" s="189"/>
      <c r="AF73" s="189"/>
      <c r="AG73" s="19"/>
      <c r="AH73" s="19"/>
      <c r="AI73" s="280">
        <v>43359</v>
      </c>
      <c r="AJ73" s="274" t="s">
        <v>602</v>
      </c>
      <c r="AK73" s="274"/>
      <c r="AL73" s="275" t="s">
        <v>603</v>
      </c>
      <c r="AM73" s="277"/>
      <c r="AN73" s="277"/>
      <c r="AO73" s="277"/>
      <c r="AQ73" s="277"/>
      <c r="AR73" s="277"/>
    </row>
    <row r="74" spans="1:52" ht="12.75" customHeight="1">
      <c r="A74" s="19"/>
      <c r="B74" s="999" t="s">
        <v>604</v>
      </c>
      <c r="C74" s="1000"/>
      <c r="D74" s="1000"/>
      <c r="E74" s="1000"/>
      <c r="F74" s="1000"/>
      <c r="G74" s="1000"/>
      <c r="H74" s="1000"/>
      <c r="I74" s="1001"/>
      <c r="J74" s="19"/>
      <c r="K74" s="1007" t="s">
        <v>487</v>
      </c>
      <c r="L74" s="727"/>
      <c r="M74" s="727"/>
      <c r="N74" s="727"/>
      <c r="O74" s="727"/>
      <c r="P74" s="727"/>
      <c r="Q74" s="727"/>
      <c r="R74" s="727"/>
      <c r="S74" s="727"/>
      <c r="T74" s="727"/>
      <c r="U74" s="727"/>
      <c r="V74" s="727"/>
      <c r="W74" s="727"/>
      <c r="X74" s="727"/>
      <c r="Y74" s="228"/>
      <c r="Z74" s="999" t="s">
        <v>605</v>
      </c>
      <c r="AA74" s="1000"/>
      <c r="AB74" s="1000"/>
      <c r="AC74" s="1000"/>
      <c r="AD74" s="1000"/>
      <c r="AE74" s="1000"/>
      <c r="AF74" s="1000"/>
      <c r="AG74" s="1001"/>
      <c r="AH74" s="229"/>
      <c r="AI74" s="280">
        <v>43360</v>
      </c>
      <c r="AJ74" s="274" t="s">
        <v>606</v>
      </c>
      <c r="AK74" s="274"/>
      <c r="AL74" s="275" t="s">
        <v>607</v>
      </c>
      <c r="AM74" s="277"/>
      <c r="AN74" s="277"/>
      <c r="AO74" s="277"/>
      <c r="AQ74" s="277"/>
      <c r="AR74" s="277"/>
    </row>
    <row r="75" spans="1:52" ht="12.75" customHeight="1">
      <c r="A75" s="19"/>
      <c r="B75" s="1002"/>
      <c r="C75" s="727"/>
      <c r="D75" s="727"/>
      <c r="E75" s="727"/>
      <c r="F75" s="727"/>
      <c r="G75" s="727"/>
      <c r="H75" s="727"/>
      <c r="I75" s="1003"/>
      <c r="J75" s="19"/>
      <c r="K75" s="727"/>
      <c r="L75" s="727"/>
      <c r="M75" s="727"/>
      <c r="N75" s="727"/>
      <c r="O75" s="727"/>
      <c r="P75" s="727"/>
      <c r="Q75" s="727"/>
      <c r="R75" s="727"/>
      <c r="S75" s="727"/>
      <c r="T75" s="727"/>
      <c r="U75" s="727"/>
      <c r="V75" s="727"/>
      <c r="W75" s="727"/>
      <c r="X75" s="727"/>
      <c r="Y75" s="228"/>
      <c r="Z75" s="1002"/>
      <c r="AA75" s="727"/>
      <c r="AB75" s="727"/>
      <c r="AC75" s="727"/>
      <c r="AD75" s="727"/>
      <c r="AE75" s="727"/>
      <c r="AF75" s="727"/>
      <c r="AG75" s="1003"/>
      <c r="AH75" s="229"/>
      <c r="AI75" s="280">
        <v>43361</v>
      </c>
      <c r="AJ75" s="274" t="s">
        <v>608</v>
      </c>
      <c r="AK75" s="274"/>
      <c r="AL75" s="275"/>
      <c r="AM75" s="277"/>
      <c r="AN75" s="277"/>
      <c r="AO75" s="277"/>
      <c r="AQ75" s="277"/>
      <c r="AR75" s="277"/>
    </row>
    <row r="76" spans="1:52" ht="12.75" customHeight="1">
      <c r="A76" s="19"/>
      <c r="B76" s="1004"/>
      <c r="C76" s="1005"/>
      <c r="D76" s="1005"/>
      <c r="E76" s="1005"/>
      <c r="F76" s="1005"/>
      <c r="G76" s="1005"/>
      <c r="H76" s="1005"/>
      <c r="I76" s="1006"/>
      <c r="J76" s="237"/>
      <c r="K76" s="727"/>
      <c r="L76" s="727"/>
      <c r="M76" s="727"/>
      <c r="N76" s="727"/>
      <c r="O76" s="727"/>
      <c r="P76" s="727"/>
      <c r="Q76" s="727"/>
      <c r="R76" s="727"/>
      <c r="S76" s="727"/>
      <c r="T76" s="727"/>
      <c r="U76" s="727"/>
      <c r="V76" s="727"/>
      <c r="W76" s="727"/>
      <c r="X76" s="727"/>
      <c r="Y76" s="228"/>
      <c r="Z76" s="1004"/>
      <c r="AA76" s="1005"/>
      <c r="AB76" s="1005"/>
      <c r="AC76" s="1005"/>
      <c r="AD76" s="1005"/>
      <c r="AE76" s="1005"/>
      <c r="AF76" s="1005"/>
      <c r="AG76" s="1006"/>
      <c r="AH76" s="229"/>
      <c r="AI76" s="280">
        <v>43362</v>
      </c>
      <c r="AJ76" s="274" t="s">
        <v>609</v>
      </c>
      <c r="AK76" s="274"/>
      <c r="AL76" s="275" t="s">
        <v>610</v>
      </c>
      <c r="AM76" s="277"/>
      <c r="AN76" s="277"/>
      <c r="AO76" s="277"/>
      <c r="AQ76" s="277"/>
      <c r="AR76" s="277"/>
    </row>
    <row r="77" spans="1:52" ht="12.75" customHeight="1">
      <c r="A77" s="19"/>
      <c r="B77" s="238"/>
      <c r="C77" s="239"/>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19"/>
      <c r="AH77" s="19"/>
      <c r="AI77" s="280">
        <v>43363</v>
      </c>
      <c r="AJ77" s="274" t="s">
        <v>611</v>
      </c>
      <c r="AK77" s="243" t="s">
        <v>529</v>
      </c>
      <c r="AL77" s="275" t="s">
        <v>612</v>
      </c>
      <c r="AM77" s="277"/>
      <c r="AN77" s="277"/>
      <c r="AO77" s="277"/>
      <c r="AQ77" s="277"/>
      <c r="AR77" s="277"/>
    </row>
    <row r="78" spans="1:52" ht="12.75" customHeight="1">
      <c r="A78" s="19"/>
      <c r="B78" s="174" t="s">
        <v>185</v>
      </c>
      <c r="C78" s="1023" t="s">
        <v>358</v>
      </c>
      <c r="D78" s="1024"/>
      <c r="E78" s="1024"/>
      <c r="F78" s="1024"/>
      <c r="G78" s="1024"/>
      <c r="H78" s="1024"/>
      <c r="I78" s="1024"/>
      <c r="J78" s="1024"/>
      <c r="K78" s="1024"/>
      <c r="L78" s="1024"/>
      <c r="M78" s="1024"/>
      <c r="N78" s="1024"/>
      <c r="O78" s="1024"/>
      <c r="P78" s="1024"/>
      <c r="Q78" s="1025"/>
      <c r="R78" s="174" t="s">
        <v>185</v>
      </c>
      <c r="S78" s="1023" t="s">
        <v>358</v>
      </c>
      <c r="T78" s="1024"/>
      <c r="U78" s="1024"/>
      <c r="V78" s="1024"/>
      <c r="W78" s="1024"/>
      <c r="X78" s="1024"/>
      <c r="Y78" s="1024"/>
      <c r="Z78" s="1024"/>
      <c r="AA78" s="1024"/>
      <c r="AB78" s="1024"/>
      <c r="AC78" s="1024"/>
      <c r="AD78" s="1024"/>
      <c r="AE78" s="1024"/>
      <c r="AF78" s="1024"/>
      <c r="AG78" s="1025"/>
      <c r="AH78" s="240"/>
      <c r="AI78" s="280">
        <v>43364</v>
      </c>
      <c r="AJ78" s="274" t="s">
        <v>613</v>
      </c>
      <c r="AK78" s="274"/>
      <c r="AL78" s="275" t="s">
        <v>614</v>
      </c>
      <c r="AM78" s="277"/>
      <c r="AN78" s="277"/>
      <c r="AO78" s="277"/>
      <c r="AQ78" s="277"/>
      <c r="AR78" s="277"/>
    </row>
    <row r="79" spans="1:52" ht="12.75" customHeight="1">
      <c r="A79" s="19"/>
      <c r="B79" s="177" t="s">
        <v>185</v>
      </c>
      <c r="C79" s="176"/>
      <c r="D79" s="176"/>
      <c r="E79" s="176"/>
      <c r="F79" s="176"/>
      <c r="G79" s="176"/>
      <c r="H79" s="176"/>
      <c r="I79" s="176"/>
      <c r="J79" s="176"/>
      <c r="K79" s="176"/>
      <c r="L79" s="176"/>
      <c r="M79" s="176"/>
      <c r="N79" s="176"/>
      <c r="O79" s="176"/>
      <c r="P79" s="176"/>
      <c r="Q79" s="176"/>
      <c r="R79" s="177" t="s">
        <v>185</v>
      </c>
      <c r="S79" s="176"/>
      <c r="T79" s="176"/>
      <c r="U79" s="176"/>
      <c r="V79" s="176"/>
      <c r="W79" s="176"/>
      <c r="X79" s="176"/>
      <c r="Y79" s="176"/>
      <c r="Z79" s="176"/>
      <c r="AA79" s="178"/>
      <c r="AB79" s="178"/>
      <c r="AC79" s="176"/>
      <c r="AD79" s="176"/>
      <c r="AE79" s="179"/>
      <c r="AF79" s="179"/>
      <c r="AG79" s="18"/>
      <c r="AH79" s="18"/>
      <c r="AI79" s="280">
        <v>43365</v>
      </c>
      <c r="AJ79" s="274" t="s">
        <v>615</v>
      </c>
      <c r="AK79" s="274"/>
      <c r="AL79" s="275" t="s">
        <v>616</v>
      </c>
      <c r="AM79" s="277"/>
      <c r="AN79" s="277"/>
      <c r="AO79" s="277"/>
      <c r="AQ79" s="277"/>
      <c r="AR79" s="277"/>
    </row>
    <row r="80" spans="1:52" ht="12.75" customHeight="1">
      <c r="A80" s="19"/>
      <c r="B80" s="177" t="s">
        <v>185</v>
      </c>
      <c r="C80" s="182"/>
      <c r="D80" s="182" t="s">
        <v>359</v>
      </c>
      <c r="E80" s="176"/>
      <c r="F80" s="176"/>
      <c r="G80" s="176"/>
      <c r="H80" s="176"/>
      <c r="I80" s="176"/>
      <c r="J80" s="176"/>
      <c r="K80" s="178"/>
      <c r="L80" s="178"/>
      <c r="M80" s="176"/>
      <c r="N80" s="176"/>
      <c r="O80" s="176"/>
      <c r="P80" s="176"/>
      <c r="Q80" s="176"/>
      <c r="R80" s="177" t="s">
        <v>185</v>
      </c>
      <c r="S80" s="184"/>
      <c r="T80" s="182" t="s">
        <v>359</v>
      </c>
      <c r="U80" s="176"/>
      <c r="V80" s="176"/>
      <c r="W80" s="176"/>
      <c r="X80" s="176"/>
      <c r="Y80" s="176"/>
      <c r="Z80" s="176"/>
      <c r="AA80" s="178"/>
      <c r="AB80" s="178"/>
      <c r="AC80" s="176"/>
      <c r="AD80" s="176"/>
      <c r="AE80" s="179"/>
      <c r="AF80" s="179"/>
      <c r="AG80" s="18"/>
      <c r="AH80" s="18"/>
      <c r="AI80" s="280">
        <v>43366</v>
      </c>
      <c r="AJ80" s="274" t="s">
        <v>617</v>
      </c>
      <c r="AK80" s="264" t="s">
        <v>543</v>
      </c>
      <c r="AL80" s="275" t="s">
        <v>618</v>
      </c>
      <c r="AM80" s="277"/>
      <c r="AN80" s="277"/>
      <c r="AO80" s="277"/>
      <c r="AQ80" s="277"/>
      <c r="AR80" s="277"/>
    </row>
    <row r="81" spans="1:44" ht="12.75" customHeight="1">
      <c r="A81" s="19"/>
      <c r="B81" s="177" t="s">
        <v>185</v>
      </c>
      <c r="C81" s="185"/>
      <c r="D81" s="186" t="s">
        <v>286</v>
      </c>
      <c r="E81" s="182" t="s">
        <v>619</v>
      </c>
      <c r="K81" s="186" t="s">
        <v>286</v>
      </c>
      <c r="L81" s="182" t="s">
        <v>620</v>
      </c>
      <c r="M81" s="176"/>
      <c r="N81" s="176"/>
      <c r="O81" s="176"/>
      <c r="P81" s="176"/>
      <c r="Q81" s="176"/>
      <c r="R81" s="177" t="s">
        <v>185</v>
      </c>
      <c r="S81" s="188"/>
      <c r="T81" s="186" t="s">
        <v>286</v>
      </c>
      <c r="U81" s="182" t="s">
        <v>621</v>
      </c>
      <c r="AA81" s="186" t="s">
        <v>286</v>
      </c>
      <c r="AB81" s="182" t="s">
        <v>622</v>
      </c>
      <c r="AE81" s="179"/>
      <c r="AF81" s="179"/>
      <c r="AG81" s="18"/>
      <c r="AH81" s="18"/>
      <c r="AI81" s="280">
        <v>43367</v>
      </c>
      <c r="AJ81" s="274" t="s">
        <v>623</v>
      </c>
      <c r="AK81" s="261" t="s">
        <v>624</v>
      </c>
      <c r="AL81" s="275" t="s">
        <v>625</v>
      </c>
      <c r="AM81" s="277"/>
      <c r="AN81" s="277"/>
      <c r="AO81" s="277"/>
      <c r="AQ81" s="277"/>
      <c r="AR81" s="277"/>
    </row>
    <row r="82" spans="1:44" ht="12.75" customHeight="1">
      <c r="A82" s="19"/>
      <c r="B82" s="177" t="s">
        <v>185</v>
      </c>
      <c r="C82" s="185"/>
      <c r="D82" s="186" t="s">
        <v>185</v>
      </c>
      <c r="E82" s="185" t="s">
        <v>626</v>
      </c>
      <c r="F82" s="189"/>
      <c r="G82" s="189"/>
      <c r="H82" s="189"/>
      <c r="I82" s="189"/>
      <c r="J82" s="189"/>
      <c r="K82" s="186" t="s">
        <v>185</v>
      </c>
      <c r="L82" s="190" t="s">
        <v>627</v>
      </c>
      <c r="M82" s="176"/>
      <c r="N82" s="176"/>
      <c r="O82" s="176"/>
      <c r="P82" s="176"/>
      <c r="Q82" s="176"/>
      <c r="R82" s="177" t="s">
        <v>185</v>
      </c>
      <c r="S82" s="188"/>
      <c r="T82" s="186" t="s">
        <v>185</v>
      </c>
      <c r="U82" s="185" t="s">
        <v>628</v>
      </c>
      <c r="V82" s="189"/>
      <c r="W82" s="189"/>
      <c r="X82" s="189"/>
      <c r="Y82" s="189"/>
      <c r="Z82" s="189"/>
      <c r="AA82" s="186" t="s">
        <v>185</v>
      </c>
      <c r="AB82" s="190" t="s">
        <v>629</v>
      </c>
      <c r="AE82" s="179"/>
      <c r="AF82" s="179"/>
      <c r="AG82" s="18"/>
      <c r="AH82" s="18"/>
      <c r="AI82" s="280">
        <v>43368</v>
      </c>
      <c r="AJ82" s="274" t="s">
        <v>630</v>
      </c>
      <c r="AK82" s="252" t="s">
        <v>535</v>
      </c>
      <c r="AL82" s="275" t="s">
        <v>631</v>
      </c>
      <c r="AM82" s="277"/>
      <c r="AN82" s="277"/>
      <c r="AO82" s="277"/>
      <c r="AQ82" s="277"/>
      <c r="AR82" s="277"/>
    </row>
    <row r="83" spans="1:44" ht="12.75" customHeight="1">
      <c r="A83" s="19"/>
      <c r="B83" s="177" t="s">
        <v>185</v>
      </c>
      <c r="C83" s="185"/>
      <c r="D83" s="186" t="s">
        <v>185</v>
      </c>
      <c r="E83" s="185" t="s">
        <v>632</v>
      </c>
      <c r="F83" s="189"/>
      <c r="G83" s="189"/>
      <c r="H83" s="189"/>
      <c r="I83" s="189"/>
      <c r="J83" s="189"/>
      <c r="K83" s="186" t="s">
        <v>185</v>
      </c>
      <c r="L83" s="190"/>
      <c r="M83" s="176"/>
      <c r="N83" s="176"/>
      <c r="O83" s="176"/>
      <c r="P83" s="176"/>
      <c r="Q83" s="176"/>
      <c r="R83" s="177" t="s">
        <v>185</v>
      </c>
      <c r="S83" s="188"/>
      <c r="T83" s="186" t="s">
        <v>185</v>
      </c>
      <c r="U83" s="185" t="s">
        <v>633</v>
      </c>
      <c r="V83" s="189"/>
      <c r="W83" s="189"/>
      <c r="X83" s="189"/>
      <c r="Y83" s="189"/>
      <c r="Z83" s="189"/>
      <c r="AA83" s="186" t="s">
        <v>185</v>
      </c>
      <c r="AB83" s="190" t="s">
        <v>634</v>
      </c>
      <c r="AE83" s="179"/>
      <c r="AF83" s="179"/>
      <c r="AG83" s="18"/>
      <c r="AH83" s="18"/>
      <c r="AI83" s="280">
        <v>43369</v>
      </c>
      <c r="AJ83" s="274"/>
      <c r="AK83" s="274"/>
      <c r="AL83" s="275" t="s">
        <v>635</v>
      </c>
      <c r="AM83" s="277"/>
      <c r="AN83" s="277"/>
      <c r="AO83" s="277"/>
      <c r="AQ83" s="277"/>
      <c r="AR83" s="277"/>
    </row>
    <row r="84" spans="1:44" ht="12.75" customHeight="1">
      <c r="A84" s="19"/>
      <c r="B84" s="177" t="s">
        <v>185</v>
      </c>
      <c r="C84" s="185"/>
      <c r="D84" s="186" t="s">
        <v>185</v>
      </c>
      <c r="E84" s="185" t="s">
        <v>636</v>
      </c>
      <c r="K84" s="186" t="s">
        <v>185</v>
      </c>
      <c r="L84" s="190"/>
      <c r="M84" s="176"/>
      <c r="N84" s="176"/>
      <c r="O84" s="176"/>
      <c r="P84" s="176"/>
      <c r="Q84" s="176"/>
      <c r="R84" s="177" t="s">
        <v>185</v>
      </c>
      <c r="S84" s="188"/>
      <c r="T84" s="186" t="s">
        <v>185</v>
      </c>
      <c r="U84" s="185" t="s">
        <v>637</v>
      </c>
      <c r="AA84" s="186" t="s">
        <v>185</v>
      </c>
      <c r="AB84" s="190" t="s">
        <v>638</v>
      </c>
      <c r="AE84" s="179"/>
      <c r="AF84" s="179"/>
      <c r="AG84" s="18"/>
      <c r="AH84" s="18"/>
      <c r="AI84" s="280">
        <v>43370</v>
      </c>
      <c r="AJ84" s="274" t="s">
        <v>639</v>
      </c>
      <c r="AK84" s="274"/>
      <c r="AL84" s="275" t="s">
        <v>640</v>
      </c>
      <c r="AM84" s="277"/>
      <c r="AN84" s="277"/>
      <c r="AO84" s="277"/>
      <c r="AQ84" s="277"/>
      <c r="AR84" s="277"/>
    </row>
    <row r="85" spans="1:44" ht="12.75" customHeight="1">
      <c r="A85" s="19"/>
      <c r="B85" s="177" t="s">
        <v>185</v>
      </c>
      <c r="C85" s="185"/>
      <c r="D85" s="186" t="s">
        <v>185</v>
      </c>
      <c r="E85" s="190" t="s">
        <v>641</v>
      </c>
      <c r="K85" s="186" t="s">
        <v>185</v>
      </c>
      <c r="L85" s="190"/>
      <c r="M85" s="176"/>
      <c r="N85" s="176"/>
      <c r="O85" s="176"/>
      <c r="P85" s="176"/>
      <c r="Q85" s="176"/>
      <c r="R85" s="177" t="s">
        <v>185</v>
      </c>
      <c r="S85" s="188"/>
      <c r="T85" s="186" t="s">
        <v>185</v>
      </c>
      <c r="U85" s="185" t="s">
        <v>642</v>
      </c>
      <c r="AA85" s="186" t="s">
        <v>185</v>
      </c>
      <c r="AB85" s="190" t="s">
        <v>643</v>
      </c>
      <c r="AE85" s="179"/>
      <c r="AF85" s="179"/>
      <c r="AG85" s="18"/>
      <c r="AH85" s="18"/>
      <c r="AI85" s="280">
        <v>43371</v>
      </c>
      <c r="AJ85" s="274" t="s">
        <v>644</v>
      </c>
      <c r="AK85" s="274"/>
      <c r="AL85" s="275" t="s">
        <v>645</v>
      </c>
      <c r="AM85" s="261" t="s">
        <v>646</v>
      </c>
      <c r="AN85" s="277"/>
      <c r="AO85" s="277"/>
      <c r="AQ85" s="277"/>
      <c r="AR85" s="277"/>
    </row>
    <row r="86" spans="1:44" ht="12.75" customHeight="1">
      <c r="A86" s="19"/>
      <c r="B86" s="177" t="s">
        <v>185</v>
      </c>
      <c r="C86" s="185"/>
      <c r="D86" s="186" t="s">
        <v>185</v>
      </c>
      <c r="E86" s="190"/>
      <c r="F86" s="281"/>
      <c r="G86" s="281"/>
      <c r="H86" s="281"/>
      <c r="I86" s="281"/>
      <c r="J86" s="281"/>
      <c r="K86" s="186" t="s">
        <v>185</v>
      </c>
      <c r="L86" s="190"/>
      <c r="M86" s="176"/>
      <c r="N86" s="176"/>
      <c r="O86" s="176"/>
      <c r="P86" s="176"/>
      <c r="Q86" s="176"/>
      <c r="R86" s="177" t="s">
        <v>185</v>
      </c>
      <c r="S86" s="188"/>
      <c r="T86" s="186" t="s">
        <v>185</v>
      </c>
      <c r="U86" s="185" t="s">
        <v>647</v>
      </c>
      <c r="V86" s="281"/>
      <c r="W86" s="281"/>
      <c r="X86" s="281"/>
      <c r="Y86" s="281"/>
      <c r="Z86" s="281"/>
      <c r="AA86" s="186" t="s">
        <v>185</v>
      </c>
      <c r="AB86" s="190" t="s">
        <v>648</v>
      </c>
      <c r="AE86" s="179"/>
      <c r="AF86" s="179"/>
      <c r="AG86" s="18"/>
      <c r="AH86" s="18"/>
      <c r="AI86" s="280">
        <v>43372</v>
      </c>
      <c r="AJ86" s="274" t="s">
        <v>649</v>
      </c>
      <c r="AK86" s="252" t="s">
        <v>535</v>
      </c>
      <c r="AL86" s="275" t="s">
        <v>650</v>
      </c>
      <c r="AM86" s="277"/>
      <c r="AN86" s="277"/>
      <c r="AO86" s="277"/>
      <c r="AQ86" s="277"/>
      <c r="AR86" s="277"/>
    </row>
    <row r="87" spans="1:44" ht="12.75" customHeight="1">
      <c r="A87" s="19"/>
      <c r="B87" s="177" t="s">
        <v>185</v>
      </c>
      <c r="C87" s="185"/>
      <c r="D87" s="186" t="s">
        <v>185</v>
      </c>
      <c r="E87" s="190"/>
      <c r="F87" s="281"/>
      <c r="G87" s="281"/>
      <c r="H87" s="281"/>
      <c r="I87" s="281"/>
      <c r="J87" s="281"/>
      <c r="K87" s="186" t="s">
        <v>185</v>
      </c>
      <c r="L87" s="190"/>
      <c r="M87" s="176"/>
      <c r="N87" s="176"/>
      <c r="O87" s="176"/>
      <c r="P87" s="176"/>
      <c r="Q87" s="176"/>
      <c r="R87" s="177" t="s">
        <v>185</v>
      </c>
      <c r="S87" s="188"/>
      <c r="T87" s="186" t="s">
        <v>185</v>
      </c>
      <c r="U87" s="185" t="s">
        <v>651</v>
      </c>
      <c r="V87" s="281"/>
      <c r="W87" s="281"/>
      <c r="X87" s="281"/>
      <c r="Y87" s="281"/>
      <c r="Z87" s="281"/>
      <c r="AA87" s="186" t="s">
        <v>185</v>
      </c>
      <c r="AB87" s="190" t="s">
        <v>652</v>
      </c>
      <c r="AE87" s="179"/>
      <c r="AF87" s="179"/>
      <c r="AG87" s="18"/>
      <c r="AH87" s="18"/>
      <c r="AI87" s="280">
        <v>43373</v>
      </c>
      <c r="AJ87" s="274" t="s">
        <v>653</v>
      </c>
      <c r="AK87" s="274"/>
      <c r="AL87" s="275" t="s">
        <v>654</v>
      </c>
      <c r="AM87" s="277"/>
      <c r="AN87" s="277"/>
      <c r="AO87" s="277"/>
      <c r="AQ87" s="277"/>
      <c r="AR87" s="277"/>
    </row>
    <row r="88" spans="1:44" ht="12.75" customHeight="1">
      <c r="A88" s="19"/>
      <c r="B88" s="177" t="s">
        <v>185</v>
      </c>
      <c r="C88" s="185"/>
      <c r="D88" s="186" t="s">
        <v>185</v>
      </c>
      <c r="E88" s="190"/>
      <c r="F88" s="282"/>
      <c r="G88" s="282"/>
      <c r="H88" s="282"/>
      <c r="I88" s="282"/>
      <c r="J88" s="282"/>
      <c r="K88" s="186" t="s">
        <v>185</v>
      </c>
      <c r="L88" s="190"/>
      <c r="M88" s="176"/>
      <c r="N88" s="176"/>
      <c r="O88" s="176"/>
      <c r="P88" s="176"/>
      <c r="Q88" s="176"/>
      <c r="R88" s="177" t="s">
        <v>185</v>
      </c>
      <c r="S88" s="176"/>
      <c r="T88" s="186" t="s">
        <v>185</v>
      </c>
      <c r="U88" s="185" t="s">
        <v>655</v>
      </c>
      <c r="V88" s="282"/>
      <c r="W88" s="282"/>
      <c r="X88" s="282"/>
      <c r="Y88" s="282"/>
      <c r="Z88" s="282"/>
      <c r="AA88" s="186" t="s">
        <v>185</v>
      </c>
      <c r="AB88" s="190" t="s">
        <v>656</v>
      </c>
      <c r="AE88" s="179"/>
      <c r="AF88" s="179"/>
      <c r="AG88" s="18"/>
      <c r="AH88" s="18"/>
      <c r="AI88" s="280">
        <v>43374</v>
      </c>
      <c r="AJ88" s="274" t="s">
        <v>657</v>
      </c>
      <c r="AK88" s="274"/>
      <c r="AL88" s="275"/>
      <c r="AM88" s="277"/>
      <c r="AN88" s="277"/>
      <c r="AO88" s="277"/>
      <c r="AQ88" s="277"/>
      <c r="AR88" s="277"/>
    </row>
    <row r="89" spans="1:44" ht="12.75" customHeight="1">
      <c r="A89" s="19"/>
      <c r="B89" s="177" t="s">
        <v>185</v>
      </c>
      <c r="C89" s="185"/>
      <c r="D89" s="186" t="s">
        <v>185</v>
      </c>
      <c r="E89" s="190"/>
      <c r="F89" s="189"/>
      <c r="G89" s="189"/>
      <c r="H89" s="189"/>
      <c r="I89" s="189"/>
      <c r="J89" s="189"/>
      <c r="K89" s="186" t="s">
        <v>185</v>
      </c>
      <c r="L89" s="190"/>
      <c r="M89" s="176"/>
      <c r="N89" s="176"/>
      <c r="O89" s="176"/>
      <c r="P89" s="176"/>
      <c r="Q89" s="176"/>
      <c r="R89" s="177" t="s">
        <v>185</v>
      </c>
      <c r="S89" s="176"/>
      <c r="T89" s="186" t="s">
        <v>185</v>
      </c>
      <c r="U89" s="185" t="s">
        <v>658</v>
      </c>
      <c r="V89" s="189"/>
      <c r="W89" s="189"/>
      <c r="X89" s="189"/>
      <c r="Y89" s="189"/>
      <c r="Z89" s="189"/>
      <c r="AA89" s="186" t="s">
        <v>185</v>
      </c>
      <c r="AB89" s="190" t="s">
        <v>659</v>
      </c>
      <c r="AE89" s="179"/>
      <c r="AF89" s="179"/>
      <c r="AG89" s="18"/>
      <c r="AH89" s="18"/>
      <c r="AI89" s="280">
        <v>43375</v>
      </c>
      <c r="AJ89" s="274" t="s">
        <v>660</v>
      </c>
      <c r="AK89" s="274"/>
      <c r="AL89" s="275" t="s">
        <v>661</v>
      </c>
      <c r="AM89" s="277"/>
      <c r="AN89" s="277"/>
      <c r="AO89" s="277"/>
      <c r="AQ89" s="277"/>
      <c r="AR89" s="277"/>
    </row>
    <row r="90" spans="1:44" ht="12.75" customHeight="1">
      <c r="A90" s="19"/>
      <c r="B90" s="177" t="s">
        <v>185</v>
      </c>
      <c r="C90" s="185"/>
      <c r="D90" s="186" t="s">
        <v>185</v>
      </c>
      <c r="E90" s="190"/>
      <c r="K90" s="186" t="s">
        <v>185</v>
      </c>
      <c r="L90" s="190"/>
      <c r="M90" s="176"/>
      <c r="N90" s="176"/>
      <c r="O90" s="176"/>
      <c r="P90" s="176"/>
      <c r="Q90" s="176"/>
      <c r="R90" s="177" t="s">
        <v>185</v>
      </c>
      <c r="S90" s="176"/>
      <c r="T90" s="186" t="s">
        <v>185</v>
      </c>
      <c r="U90" s="185" t="s">
        <v>662</v>
      </c>
      <c r="AA90" s="186" t="s">
        <v>185</v>
      </c>
      <c r="AB90" s="190" t="s">
        <v>663</v>
      </c>
      <c r="AE90" s="179"/>
      <c r="AF90" s="179"/>
      <c r="AG90" s="18"/>
      <c r="AH90" s="18"/>
      <c r="AI90" s="280">
        <v>43378</v>
      </c>
      <c r="AJ90" s="274" t="s">
        <v>664</v>
      </c>
      <c r="AK90" s="274"/>
      <c r="AL90" s="275"/>
      <c r="AM90" s="277"/>
      <c r="AN90" s="277"/>
      <c r="AO90" s="277"/>
      <c r="AQ90" s="277"/>
      <c r="AR90" s="277"/>
    </row>
    <row r="91" spans="1:44" ht="12.75" customHeight="1">
      <c r="A91" s="19"/>
      <c r="B91" s="177" t="s">
        <v>185</v>
      </c>
      <c r="C91" s="185"/>
      <c r="D91" s="186" t="s">
        <v>185</v>
      </c>
      <c r="E91" s="190"/>
      <c r="F91" s="283"/>
      <c r="G91" s="283"/>
      <c r="H91" s="283"/>
      <c r="I91" s="283"/>
      <c r="J91" s="283"/>
      <c r="K91" s="186" t="s">
        <v>185</v>
      </c>
      <c r="L91" s="190"/>
      <c r="M91" s="176"/>
      <c r="N91" s="176"/>
      <c r="O91" s="176"/>
      <c r="P91" s="176"/>
      <c r="Q91" s="176"/>
      <c r="R91" s="177" t="s">
        <v>185</v>
      </c>
      <c r="S91" s="176"/>
      <c r="T91" s="186" t="s">
        <v>185</v>
      </c>
      <c r="U91" s="185" t="s">
        <v>665</v>
      </c>
      <c r="V91" s="283"/>
      <c r="W91" s="283"/>
      <c r="X91" s="283"/>
      <c r="Y91" s="283"/>
      <c r="Z91" s="283"/>
      <c r="AA91" s="186" t="s">
        <v>185</v>
      </c>
      <c r="AB91" s="190" t="s">
        <v>666</v>
      </c>
      <c r="AE91" s="179"/>
      <c r="AF91" s="179"/>
      <c r="AG91" s="18"/>
      <c r="AH91" s="18"/>
      <c r="AI91" s="280">
        <v>43378</v>
      </c>
      <c r="AJ91" s="274" t="s">
        <v>667</v>
      </c>
      <c r="AK91" s="243" t="s">
        <v>529</v>
      </c>
      <c r="AL91" s="275" t="s">
        <v>668</v>
      </c>
      <c r="AM91" s="277"/>
      <c r="AN91" s="277"/>
      <c r="AO91" s="277"/>
      <c r="AQ91" s="277"/>
      <c r="AR91" s="277"/>
    </row>
    <row r="92" spans="1:44" ht="12.75" customHeight="1">
      <c r="A92" s="19"/>
      <c r="B92" s="177" t="s">
        <v>185</v>
      </c>
      <c r="C92" s="182"/>
      <c r="D92" s="186" t="s">
        <v>185</v>
      </c>
      <c r="E92" s="185"/>
      <c r="F92" s="189"/>
      <c r="G92" s="189"/>
      <c r="H92" s="189"/>
      <c r="I92" s="189"/>
      <c r="J92" s="189"/>
      <c r="K92" s="186" t="s">
        <v>185</v>
      </c>
      <c r="L92" s="190"/>
      <c r="M92" s="176"/>
      <c r="N92" s="176"/>
      <c r="O92" s="176"/>
      <c r="P92" s="176"/>
      <c r="Q92" s="176"/>
      <c r="R92" s="177" t="s">
        <v>185</v>
      </c>
      <c r="S92" s="184"/>
      <c r="T92" s="186" t="s">
        <v>185</v>
      </c>
      <c r="U92" s="185" t="s">
        <v>669</v>
      </c>
      <c r="V92" s="189"/>
      <c r="W92" s="189"/>
      <c r="X92" s="189"/>
      <c r="Y92" s="189"/>
      <c r="Z92" s="189"/>
      <c r="AA92" s="186" t="s">
        <v>185</v>
      </c>
      <c r="AB92" s="190" t="s">
        <v>670</v>
      </c>
      <c r="AE92" s="179"/>
      <c r="AF92" s="179"/>
      <c r="AG92" s="18"/>
      <c r="AH92" s="18"/>
      <c r="AI92" s="280">
        <v>43379</v>
      </c>
      <c r="AJ92" s="274" t="s">
        <v>671</v>
      </c>
      <c r="AK92" s="274"/>
      <c r="AL92" s="275" t="s">
        <v>672</v>
      </c>
      <c r="AM92" s="277"/>
      <c r="AN92" s="277"/>
      <c r="AO92" s="277"/>
      <c r="AQ92" s="277"/>
      <c r="AR92" s="277"/>
    </row>
    <row r="93" spans="1:44" ht="12.75" customHeight="1">
      <c r="A93" s="19"/>
      <c r="B93" s="177" t="s">
        <v>185</v>
      </c>
      <c r="C93" s="185"/>
      <c r="D93" s="186" t="s">
        <v>185</v>
      </c>
      <c r="E93" s="190"/>
      <c r="F93" s="189"/>
      <c r="G93" s="189"/>
      <c r="H93" s="189"/>
      <c r="I93" s="189"/>
      <c r="J93" s="189"/>
      <c r="K93" s="186" t="s">
        <v>185</v>
      </c>
      <c r="L93" s="190"/>
      <c r="M93" s="176"/>
      <c r="N93" s="176"/>
      <c r="O93" s="176"/>
      <c r="P93" s="176"/>
      <c r="Q93" s="176"/>
      <c r="R93" s="177" t="s">
        <v>185</v>
      </c>
      <c r="S93" s="188"/>
      <c r="T93" s="186" t="s">
        <v>185</v>
      </c>
      <c r="U93" s="190" t="s">
        <v>673</v>
      </c>
      <c r="V93" s="189"/>
      <c r="W93" s="189"/>
      <c r="X93" s="189"/>
      <c r="Y93" s="189"/>
      <c r="Z93" s="189"/>
      <c r="AA93" s="186" t="s">
        <v>185</v>
      </c>
      <c r="AB93" s="190" t="s">
        <v>674</v>
      </c>
      <c r="AE93" s="179"/>
      <c r="AF93" s="179"/>
      <c r="AG93" s="18"/>
      <c r="AH93" s="18"/>
      <c r="AI93" s="280">
        <v>43380</v>
      </c>
      <c r="AJ93" s="274" t="s">
        <v>675</v>
      </c>
      <c r="AK93" s="274"/>
      <c r="AL93" s="275"/>
      <c r="AM93" s="277"/>
      <c r="AN93" s="277"/>
      <c r="AO93" s="277"/>
      <c r="AQ93" s="277"/>
      <c r="AR93" s="277"/>
    </row>
    <row r="94" spans="1:44" ht="12.75" customHeight="1">
      <c r="A94" s="19"/>
      <c r="B94" s="177" t="s">
        <v>185</v>
      </c>
      <c r="C94" s="185"/>
      <c r="D94" s="186" t="s">
        <v>185</v>
      </c>
      <c r="E94" s="185"/>
      <c r="F94" s="189"/>
      <c r="G94" s="189"/>
      <c r="H94" s="189"/>
      <c r="I94" s="189"/>
      <c r="J94" s="189"/>
      <c r="K94" s="186" t="s">
        <v>185</v>
      </c>
      <c r="M94" s="176"/>
      <c r="N94" s="176"/>
      <c r="O94" s="176"/>
      <c r="P94" s="176"/>
      <c r="Q94" s="176"/>
      <c r="R94" s="177" t="s">
        <v>185</v>
      </c>
      <c r="S94" s="188"/>
      <c r="T94" s="186" t="s">
        <v>185</v>
      </c>
      <c r="U94" s="185"/>
      <c r="V94" s="189"/>
      <c r="W94" s="189"/>
      <c r="X94" s="189"/>
      <c r="Y94" s="189"/>
      <c r="Z94" s="189"/>
      <c r="AA94" s="186" t="s">
        <v>185</v>
      </c>
      <c r="AE94" s="179"/>
      <c r="AF94" s="179"/>
      <c r="AG94" s="18"/>
      <c r="AH94" s="18"/>
      <c r="AI94" s="280">
        <v>43381</v>
      </c>
      <c r="AJ94" s="274" t="s">
        <v>676</v>
      </c>
      <c r="AK94" s="264" t="s">
        <v>543</v>
      </c>
      <c r="AL94" s="275"/>
      <c r="AM94" s="277"/>
      <c r="AN94" s="277"/>
      <c r="AO94" s="277"/>
      <c r="AQ94" s="277"/>
      <c r="AR94" s="277"/>
    </row>
    <row r="95" spans="1:44" ht="12.75" customHeight="1">
      <c r="A95" s="19"/>
      <c r="B95" s="177" t="s">
        <v>185</v>
      </c>
      <c r="C95" s="185"/>
      <c r="D95" s="186" t="s">
        <v>185</v>
      </c>
      <c r="E95" s="185"/>
      <c r="K95" s="186" t="s">
        <v>185</v>
      </c>
      <c r="M95" s="176"/>
      <c r="N95" s="176"/>
      <c r="O95" s="176"/>
      <c r="P95" s="176"/>
      <c r="Q95" s="176"/>
      <c r="R95" s="177" t="s">
        <v>185</v>
      </c>
      <c r="S95" s="188"/>
      <c r="T95" s="186" t="s">
        <v>185</v>
      </c>
      <c r="U95" s="185"/>
      <c r="AA95" s="186" t="s">
        <v>185</v>
      </c>
      <c r="AE95" s="179"/>
      <c r="AF95" s="179"/>
      <c r="AG95" s="18"/>
      <c r="AH95" s="18"/>
      <c r="AI95" s="280">
        <v>43382</v>
      </c>
      <c r="AJ95" s="274" t="s">
        <v>677</v>
      </c>
      <c r="AK95" s="274"/>
      <c r="AL95" s="275" t="s">
        <v>678</v>
      </c>
      <c r="AM95" s="277"/>
      <c r="AN95" s="277"/>
      <c r="AO95" s="277"/>
      <c r="AQ95" s="277"/>
      <c r="AR95" s="277"/>
    </row>
    <row r="96" spans="1:44" ht="12.75" customHeight="1">
      <c r="A96" s="19"/>
      <c r="B96" s="177" t="s">
        <v>185</v>
      </c>
      <c r="C96" s="185"/>
      <c r="D96" s="186" t="s">
        <v>185</v>
      </c>
      <c r="E96" s="185"/>
      <c r="K96" s="186" t="s">
        <v>185</v>
      </c>
      <c r="M96" s="176"/>
      <c r="N96" s="176"/>
      <c r="O96" s="176"/>
      <c r="P96" s="176"/>
      <c r="Q96" s="176"/>
      <c r="R96" s="177" t="s">
        <v>185</v>
      </c>
      <c r="S96" s="188"/>
      <c r="T96" s="186" t="s">
        <v>185</v>
      </c>
      <c r="U96" s="185"/>
      <c r="AA96" s="186" t="s">
        <v>185</v>
      </c>
      <c r="AE96" s="179"/>
      <c r="AF96" s="179"/>
      <c r="AG96" s="18"/>
      <c r="AH96" s="18"/>
      <c r="AI96" s="280">
        <v>43383</v>
      </c>
      <c r="AJ96" s="274" t="s">
        <v>679</v>
      </c>
      <c r="AK96" s="274"/>
      <c r="AL96" s="275"/>
      <c r="AM96" s="277"/>
      <c r="AN96" s="277"/>
      <c r="AO96" s="277"/>
      <c r="AQ96" s="277"/>
      <c r="AR96" s="277"/>
    </row>
    <row r="97" spans="1:44" ht="12.75" customHeight="1">
      <c r="A97" s="19"/>
      <c r="B97" s="177" t="s">
        <v>185</v>
      </c>
      <c r="C97" s="185"/>
      <c r="D97" s="176"/>
      <c r="E97" s="176"/>
      <c r="F97" s="176"/>
      <c r="G97" s="176"/>
      <c r="H97" s="176"/>
      <c r="I97" s="176"/>
      <c r="J97" s="176"/>
      <c r="K97" s="176"/>
      <c r="L97" s="176"/>
      <c r="M97" s="176"/>
      <c r="N97" s="176"/>
      <c r="O97" s="176"/>
      <c r="P97" s="176"/>
      <c r="Q97" s="176"/>
      <c r="R97" s="177" t="s">
        <v>185</v>
      </c>
      <c r="S97" s="188"/>
      <c r="T97" s="186"/>
      <c r="U97" s="190"/>
      <c r="V97" s="176"/>
      <c r="W97" s="176"/>
      <c r="X97" s="176"/>
      <c r="Y97" s="176"/>
      <c r="Z97" s="176"/>
      <c r="AA97" s="178"/>
      <c r="AB97" s="178"/>
      <c r="AC97" s="176"/>
      <c r="AD97" s="176"/>
      <c r="AE97" s="179"/>
      <c r="AF97" s="179"/>
      <c r="AG97" s="18"/>
      <c r="AH97" s="18"/>
      <c r="AI97" s="280">
        <v>43384</v>
      </c>
      <c r="AJ97" s="274" t="s">
        <v>680</v>
      </c>
      <c r="AK97" s="246" t="s">
        <v>531</v>
      </c>
      <c r="AL97" s="275" t="s">
        <v>681</v>
      </c>
      <c r="AM97" s="277"/>
      <c r="AN97" s="277"/>
      <c r="AO97" s="277"/>
      <c r="AQ97" s="277"/>
      <c r="AR97" s="277"/>
    </row>
    <row r="98" spans="1:44" ht="12.75" customHeight="1">
      <c r="A98" s="19"/>
      <c r="B98" s="177" t="s">
        <v>185</v>
      </c>
      <c r="C98" s="185"/>
      <c r="D98" s="193" t="s">
        <v>682</v>
      </c>
      <c r="E98" s="176"/>
      <c r="F98" s="176"/>
      <c r="G98" s="176"/>
      <c r="H98" s="176"/>
      <c r="I98" s="176"/>
      <c r="J98" s="176"/>
      <c r="K98" s="176"/>
      <c r="L98" s="176"/>
      <c r="M98" s="176"/>
      <c r="N98" s="176"/>
      <c r="O98" s="176"/>
      <c r="P98" s="176"/>
      <c r="Q98" s="176"/>
      <c r="R98" s="177" t="s">
        <v>185</v>
      </c>
      <c r="S98" s="188"/>
      <c r="T98" s="186"/>
      <c r="U98" s="190"/>
      <c r="V98" s="176"/>
      <c r="W98" s="176"/>
      <c r="X98" s="176"/>
      <c r="Y98" s="176"/>
      <c r="Z98" s="176"/>
      <c r="AA98" s="178"/>
      <c r="AB98" s="178"/>
      <c r="AC98" s="176"/>
      <c r="AD98" s="176"/>
      <c r="AE98" s="179"/>
      <c r="AF98" s="179"/>
      <c r="AG98" s="18"/>
      <c r="AH98" s="18"/>
      <c r="AI98" s="280">
        <v>43386</v>
      </c>
      <c r="AJ98" s="274"/>
      <c r="AK98" s="274"/>
      <c r="AL98" s="275"/>
      <c r="AM98" s="277"/>
      <c r="AN98" s="277"/>
      <c r="AO98" s="277"/>
      <c r="AQ98" s="277"/>
      <c r="AR98" s="277"/>
    </row>
    <row r="99" spans="1:44" ht="12.75" customHeight="1">
      <c r="A99" s="19"/>
      <c r="B99" s="177" t="s">
        <v>185</v>
      </c>
      <c r="C99" s="185"/>
      <c r="D99" s="183" t="s">
        <v>683</v>
      </c>
      <c r="E99" s="176"/>
      <c r="F99" s="176"/>
      <c r="G99" s="176"/>
      <c r="H99" s="176"/>
      <c r="I99" s="176"/>
      <c r="J99" s="176"/>
      <c r="K99" s="176"/>
      <c r="L99" s="176"/>
      <c r="M99" s="176"/>
      <c r="N99" s="176"/>
      <c r="O99" s="176"/>
      <c r="P99" s="176"/>
      <c r="Q99" s="176"/>
      <c r="R99" s="177" t="s">
        <v>185</v>
      </c>
      <c r="S99" s="188"/>
      <c r="T99" s="186"/>
      <c r="U99" s="190"/>
      <c r="V99" s="176"/>
      <c r="W99" s="176"/>
      <c r="X99" s="176"/>
      <c r="Y99" s="176"/>
      <c r="Z99" s="176"/>
      <c r="AA99" s="178"/>
      <c r="AB99" s="178"/>
      <c r="AC99" s="176"/>
      <c r="AD99" s="176"/>
      <c r="AE99" s="179"/>
      <c r="AF99" s="179"/>
      <c r="AG99" s="18"/>
      <c r="AH99" s="18"/>
      <c r="AI99" s="280">
        <v>43387</v>
      </c>
      <c r="AJ99" s="274" t="s">
        <v>684</v>
      </c>
      <c r="AK99" s="274"/>
      <c r="AL99" s="275" t="s">
        <v>685</v>
      </c>
      <c r="AM99" s="277"/>
      <c r="AN99" s="277"/>
      <c r="AO99" s="277"/>
      <c r="AQ99" s="277"/>
      <c r="AR99" s="277"/>
    </row>
    <row r="100" spans="1:44" ht="12.75" customHeight="1">
      <c r="A100" s="19"/>
      <c r="B100" s="177" t="s">
        <v>185</v>
      </c>
      <c r="C100" s="185"/>
      <c r="D100" s="176"/>
      <c r="E100" s="176"/>
      <c r="F100" s="176"/>
      <c r="G100" s="176"/>
      <c r="H100" s="176"/>
      <c r="I100" s="176"/>
      <c r="J100" s="176"/>
      <c r="K100" s="176"/>
      <c r="L100" s="176"/>
      <c r="M100" s="176"/>
      <c r="N100" s="176"/>
      <c r="O100" s="176"/>
      <c r="P100" s="176"/>
      <c r="Q100" s="176"/>
      <c r="R100" s="177" t="s">
        <v>185</v>
      </c>
      <c r="S100" s="188"/>
      <c r="T100" s="176"/>
      <c r="U100" s="176"/>
      <c r="V100" s="176"/>
      <c r="W100" s="176"/>
      <c r="X100" s="176"/>
      <c r="Y100" s="176"/>
      <c r="Z100" s="176"/>
      <c r="AA100" s="178"/>
      <c r="AB100" s="178"/>
      <c r="AC100" s="176"/>
      <c r="AD100" s="176"/>
      <c r="AE100" s="179"/>
      <c r="AF100" s="179"/>
      <c r="AG100" s="18"/>
      <c r="AH100" s="18"/>
      <c r="AI100" s="280">
        <v>43388</v>
      </c>
      <c r="AJ100" s="274" t="s">
        <v>686</v>
      </c>
      <c r="AK100" s="274"/>
      <c r="AL100" s="275" t="s">
        <v>687</v>
      </c>
      <c r="AM100" s="277"/>
      <c r="AN100" s="277"/>
      <c r="AO100" s="277"/>
      <c r="AQ100" s="277"/>
      <c r="AR100" s="277"/>
    </row>
    <row r="101" spans="1:44" ht="12.75" customHeight="1">
      <c r="A101" s="19"/>
      <c r="B101" s="177" t="s">
        <v>185</v>
      </c>
      <c r="C101" s="185"/>
      <c r="D101" s="193" t="s">
        <v>688</v>
      </c>
      <c r="E101" s="176"/>
      <c r="F101" s="176"/>
      <c r="G101" s="176"/>
      <c r="H101" s="176"/>
      <c r="I101" s="176"/>
      <c r="J101" s="176"/>
      <c r="K101" s="176"/>
      <c r="L101" s="176"/>
      <c r="M101" s="176"/>
      <c r="N101" s="176"/>
      <c r="O101" s="176"/>
      <c r="P101" s="176"/>
      <c r="Q101" s="176"/>
      <c r="R101" s="177" t="s">
        <v>185</v>
      </c>
      <c r="S101" s="188"/>
      <c r="T101" s="176"/>
      <c r="U101" s="176"/>
      <c r="V101" s="176"/>
      <c r="W101" s="176"/>
      <c r="X101" s="176"/>
      <c r="Y101" s="176"/>
      <c r="Z101" s="176"/>
      <c r="AA101" s="178"/>
      <c r="AB101" s="178"/>
      <c r="AC101" s="176"/>
      <c r="AD101" s="176"/>
      <c r="AE101" s="179"/>
      <c r="AF101" s="179"/>
      <c r="AG101" s="18"/>
      <c r="AH101" s="18"/>
      <c r="AI101" s="280">
        <v>43389</v>
      </c>
      <c r="AJ101" s="274" t="s">
        <v>689</v>
      </c>
      <c r="AK101" s="261" t="s">
        <v>690</v>
      </c>
      <c r="AL101" s="275"/>
      <c r="AM101" s="277"/>
      <c r="AN101" s="277"/>
      <c r="AO101" s="277"/>
      <c r="AQ101" s="277"/>
      <c r="AR101" s="277"/>
    </row>
    <row r="102" spans="1:44" ht="12.75" customHeight="1">
      <c r="A102" s="19"/>
      <c r="B102" s="177" t="s">
        <v>185</v>
      </c>
      <c r="C102" s="185"/>
      <c r="D102" s="183" t="s">
        <v>691</v>
      </c>
      <c r="E102" s="176"/>
      <c r="F102" s="176"/>
      <c r="G102" s="176"/>
      <c r="H102" s="176"/>
      <c r="I102" s="176"/>
      <c r="J102" s="176"/>
      <c r="K102" s="176"/>
      <c r="L102" s="176"/>
      <c r="M102" s="176"/>
      <c r="N102" s="176"/>
      <c r="O102" s="176"/>
      <c r="P102" s="176"/>
      <c r="Q102" s="176"/>
      <c r="R102" s="177" t="s">
        <v>185</v>
      </c>
      <c r="S102" s="188"/>
      <c r="T102" s="176"/>
      <c r="U102" s="176"/>
      <c r="V102" s="176"/>
      <c r="W102" s="176"/>
      <c r="X102" s="176"/>
      <c r="Y102" s="176"/>
      <c r="Z102" s="176"/>
      <c r="AA102" s="178"/>
      <c r="AB102" s="178"/>
      <c r="AC102" s="176"/>
      <c r="AD102" s="176"/>
      <c r="AE102" s="179"/>
      <c r="AF102" s="179"/>
      <c r="AG102" s="18"/>
      <c r="AH102" s="18"/>
      <c r="AI102" s="280">
        <v>43390</v>
      </c>
      <c r="AJ102" s="274" t="s">
        <v>692</v>
      </c>
      <c r="AK102" s="264" t="s">
        <v>543</v>
      </c>
      <c r="AL102" s="275" t="s">
        <v>693</v>
      </c>
      <c r="AM102" s="261" t="s">
        <v>694</v>
      </c>
      <c r="AN102" s="277"/>
      <c r="AO102" s="277"/>
      <c r="AQ102" s="277"/>
      <c r="AR102" s="277"/>
    </row>
    <row r="103" spans="1:44" ht="12.75" customHeight="1">
      <c r="A103" s="19"/>
      <c r="B103" s="177" t="s">
        <v>185</v>
      </c>
      <c r="C103" s="191"/>
      <c r="D103" s="176"/>
      <c r="E103" s="176"/>
      <c r="F103" s="176"/>
      <c r="G103" s="176"/>
      <c r="H103" s="176"/>
      <c r="I103" s="176"/>
      <c r="J103" s="176"/>
      <c r="K103" s="176"/>
      <c r="L103" s="176"/>
      <c r="M103" s="176"/>
      <c r="N103" s="176"/>
      <c r="O103" s="176"/>
      <c r="P103" s="176"/>
      <c r="Q103" s="176"/>
      <c r="R103" s="177" t="s">
        <v>185</v>
      </c>
      <c r="S103" s="176"/>
      <c r="T103" s="176"/>
      <c r="U103" s="176"/>
      <c r="V103" s="176"/>
      <c r="W103" s="176"/>
      <c r="X103" s="176"/>
      <c r="Y103" s="176"/>
      <c r="Z103" s="176"/>
      <c r="AA103" s="178"/>
      <c r="AB103" s="178"/>
      <c r="AC103" s="176"/>
      <c r="AD103" s="176"/>
      <c r="AE103" s="179"/>
      <c r="AF103" s="179"/>
      <c r="AG103" s="18"/>
      <c r="AH103" s="18"/>
      <c r="AI103" s="280">
        <v>43391</v>
      </c>
      <c r="AJ103" s="274" t="s">
        <v>695</v>
      </c>
      <c r="AK103" s="274"/>
      <c r="AL103" s="275"/>
      <c r="AM103" s="277"/>
      <c r="AN103" s="277"/>
      <c r="AO103" s="277"/>
      <c r="AQ103" s="277"/>
      <c r="AR103" s="277"/>
    </row>
    <row r="104" spans="1:44" ht="12.75" customHeight="1">
      <c r="A104" s="19"/>
      <c r="B104" s="177" t="s">
        <v>185</v>
      </c>
      <c r="C104" s="1023" t="s">
        <v>399</v>
      </c>
      <c r="D104" s="1024"/>
      <c r="E104" s="1024"/>
      <c r="F104" s="1024"/>
      <c r="G104" s="1024"/>
      <c r="H104" s="1024"/>
      <c r="I104" s="1024"/>
      <c r="J104" s="1024"/>
      <c r="K104" s="1024"/>
      <c r="L104" s="1024"/>
      <c r="M104" s="1024"/>
      <c r="N104" s="1024"/>
      <c r="O104" s="1024"/>
      <c r="P104" s="1024"/>
      <c r="Q104" s="1025"/>
      <c r="R104" s="174" t="s">
        <v>185</v>
      </c>
      <c r="S104" s="1023" t="s">
        <v>399</v>
      </c>
      <c r="T104" s="1024"/>
      <c r="U104" s="1024"/>
      <c r="V104" s="1024"/>
      <c r="W104" s="1024"/>
      <c r="X104" s="1024"/>
      <c r="Y104" s="1024"/>
      <c r="Z104" s="1024"/>
      <c r="AA104" s="1024"/>
      <c r="AB104" s="1024"/>
      <c r="AC104" s="1024"/>
      <c r="AD104" s="1024"/>
      <c r="AE104" s="1024"/>
      <c r="AF104" s="1024"/>
      <c r="AG104" s="1025"/>
      <c r="AH104" s="240"/>
      <c r="AI104" s="280">
        <v>43392</v>
      </c>
      <c r="AJ104" s="274" t="s">
        <v>696</v>
      </c>
      <c r="AK104" s="255" t="s">
        <v>537</v>
      </c>
      <c r="AL104" s="275"/>
      <c r="AM104" s="277"/>
      <c r="AN104" s="277"/>
      <c r="AO104" s="277"/>
      <c r="AQ104" s="277"/>
      <c r="AR104" s="277"/>
    </row>
    <row r="105" spans="1:44" ht="12.75" customHeight="1">
      <c r="A105" s="19"/>
      <c r="B105" s="177" t="s">
        <v>185</v>
      </c>
      <c r="C105" s="191"/>
      <c r="D105" s="176"/>
      <c r="E105" s="176"/>
      <c r="F105" s="176"/>
      <c r="G105" s="176"/>
      <c r="H105" s="176"/>
      <c r="I105" s="176"/>
      <c r="J105" s="176"/>
      <c r="K105" s="176"/>
      <c r="L105" s="176"/>
      <c r="M105" s="176"/>
      <c r="N105" s="176"/>
      <c r="O105" s="176"/>
      <c r="P105" s="176"/>
      <c r="Q105" s="176"/>
      <c r="R105" s="177" t="s">
        <v>185</v>
      </c>
      <c r="S105" s="176"/>
      <c r="T105" s="176"/>
      <c r="U105" s="176"/>
      <c r="V105" s="176"/>
      <c r="W105" s="176"/>
      <c r="X105" s="176"/>
      <c r="Y105" s="176"/>
      <c r="Z105" s="176"/>
      <c r="AA105" s="178"/>
      <c r="AB105" s="178"/>
      <c r="AC105" s="176"/>
      <c r="AD105" s="176"/>
      <c r="AE105" s="179"/>
      <c r="AF105" s="179"/>
      <c r="AG105" s="18"/>
      <c r="AH105" s="18"/>
      <c r="AI105" s="280">
        <v>43393</v>
      </c>
      <c r="AJ105" s="274" t="s">
        <v>697</v>
      </c>
      <c r="AK105" s="261" t="s">
        <v>698</v>
      </c>
      <c r="AL105" s="275"/>
      <c r="AM105" s="277"/>
      <c r="AN105" s="277"/>
      <c r="AO105" s="277"/>
      <c r="AQ105" s="277"/>
      <c r="AR105" s="277"/>
    </row>
    <row r="106" spans="1:44" ht="12.75" customHeight="1">
      <c r="A106" s="19"/>
      <c r="B106" s="177" t="s">
        <v>185</v>
      </c>
      <c r="C106" s="182"/>
      <c r="D106" s="182" t="s">
        <v>699</v>
      </c>
      <c r="E106" s="176"/>
      <c r="F106" s="176"/>
      <c r="G106" s="176"/>
      <c r="H106" s="176"/>
      <c r="I106" s="176"/>
      <c r="J106" s="176"/>
      <c r="K106" s="176"/>
      <c r="L106" s="176"/>
      <c r="M106" s="176"/>
      <c r="N106" s="176"/>
      <c r="O106" s="176"/>
      <c r="P106" s="176"/>
      <c r="Q106" s="176"/>
      <c r="R106" s="177" t="s">
        <v>185</v>
      </c>
      <c r="S106" s="182"/>
      <c r="T106" s="182" t="s">
        <v>700</v>
      </c>
      <c r="U106" s="176"/>
      <c r="V106" s="176"/>
      <c r="W106" s="176"/>
      <c r="X106" s="176"/>
      <c r="Y106" s="176"/>
      <c r="Z106" s="176"/>
      <c r="AA106" s="178"/>
      <c r="AB106" s="178"/>
      <c r="AC106" s="176"/>
      <c r="AD106" s="176"/>
      <c r="AE106" s="179"/>
      <c r="AF106" s="179"/>
      <c r="AG106" s="18"/>
      <c r="AH106" s="18"/>
      <c r="AI106" s="280">
        <v>43394</v>
      </c>
      <c r="AJ106" s="274"/>
      <c r="AK106" s="274"/>
      <c r="AL106" s="275"/>
      <c r="AM106" s="277"/>
      <c r="AN106" s="277"/>
      <c r="AO106" s="277"/>
      <c r="AQ106" s="277"/>
      <c r="AR106" s="277"/>
    </row>
    <row r="107" spans="1:44" ht="12.75" customHeight="1">
      <c r="A107" s="19"/>
      <c r="B107" s="177" t="s">
        <v>185</v>
      </c>
      <c r="C107" s="185"/>
      <c r="D107" s="183" t="s">
        <v>701</v>
      </c>
      <c r="E107" s="176"/>
      <c r="F107" s="176"/>
      <c r="G107" s="183" t="s">
        <v>702</v>
      </c>
      <c r="H107" s="176"/>
      <c r="I107" s="176"/>
      <c r="J107" s="176"/>
      <c r="K107" s="176"/>
      <c r="L107" s="176"/>
      <c r="M107" s="176"/>
      <c r="N107" s="176"/>
      <c r="O107" s="176"/>
      <c r="P107" s="176"/>
      <c r="Q107" s="176"/>
      <c r="R107" s="177" t="s">
        <v>185</v>
      </c>
      <c r="S107" s="185"/>
      <c r="T107" s="183" t="s">
        <v>703</v>
      </c>
      <c r="U107" s="176"/>
      <c r="V107" s="176"/>
      <c r="W107" s="176"/>
      <c r="X107" s="176"/>
      <c r="Y107" s="176"/>
      <c r="Z107" s="176"/>
      <c r="AA107" s="178"/>
      <c r="AB107" s="178"/>
      <c r="AC107" s="176"/>
      <c r="AD107" s="176"/>
      <c r="AE107" s="179"/>
      <c r="AF107" s="179"/>
      <c r="AG107" s="18"/>
      <c r="AH107" s="18"/>
      <c r="AI107" s="280">
        <v>43395</v>
      </c>
      <c r="AJ107" s="274" t="s">
        <v>704</v>
      </c>
      <c r="AK107" s="274"/>
      <c r="AL107" s="275"/>
      <c r="AM107" s="277"/>
      <c r="AN107" s="277"/>
      <c r="AO107" s="277"/>
      <c r="AQ107" s="277"/>
      <c r="AR107" s="277"/>
    </row>
    <row r="108" spans="1:44" ht="12.75" customHeight="1">
      <c r="A108" s="19"/>
      <c r="B108" s="177" t="s">
        <v>185</v>
      </c>
      <c r="C108" s="185"/>
      <c r="D108" s="183" t="s">
        <v>705</v>
      </c>
      <c r="E108" s="176"/>
      <c r="F108" s="176"/>
      <c r="G108" s="176"/>
      <c r="H108" s="176"/>
      <c r="I108" s="176"/>
      <c r="J108" s="176"/>
      <c r="K108" s="176"/>
      <c r="L108" s="176"/>
      <c r="M108" s="176"/>
      <c r="N108" s="176"/>
      <c r="O108" s="176"/>
      <c r="P108" s="176"/>
      <c r="Q108" s="176"/>
      <c r="R108" s="177" t="s">
        <v>185</v>
      </c>
      <c r="S108" s="185"/>
      <c r="T108" s="183" t="s">
        <v>706</v>
      </c>
      <c r="U108" s="176"/>
      <c r="V108" s="176"/>
      <c r="W108" s="176"/>
      <c r="X108" s="176"/>
      <c r="Y108" s="176"/>
      <c r="Z108" s="176"/>
      <c r="AA108" s="178"/>
      <c r="AB108" s="178"/>
      <c r="AC108" s="176"/>
      <c r="AD108" s="176"/>
      <c r="AE108" s="179"/>
      <c r="AF108" s="179"/>
      <c r="AG108" s="18"/>
      <c r="AH108" s="18"/>
      <c r="AI108" s="280">
        <v>43396</v>
      </c>
      <c r="AJ108" s="274"/>
      <c r="AK108" s="274"/>
      <c r="AL108" s="275"/>
      <c r="AM108" s="277"/>
      <c r="AN108" s="277"/>
      <c r="AO108" s="277"/>
      <c r="AQ108" s="277"/>
      <c r="AR108" s="277"/>
    </row>
    <row r="109" spans="1:44" ht="12.75" customHeight="1">
      <c r="A109" s="19"/>
      <c r="B109" s="177" t="s">
        <v>185</v>
      </c>
      <c r="C109" s="185"/>
      <c r="D109" s="183" t="s">
        <v>707</v>
      </c>
      <c r="E109" s="176"/>
      <c r="F109" s="176"/>
      <c r="G109" s="176"/>
      <c r="H109" s="176"/>
      <c r="I109" s="176"/>
      <c r="J109" s="176"/>
      <c r="K109" s="176"/>
      <c r="L109" s="176"/>
      <c r="M109" s="176"/>
      <c r="N109" s="176"/>
      <c r="O109" s="176"/>
      <c r="P109" s="176"/>
      <c r="Q109" s="176"/>
      <c r="R109" s="177" t="s">
        <v>185</v>
      </c>
      <c r="S109" s="185"/>
      <c r="T109" s="183"/>
      <c r="U109" s="176"/>
      <c r="V109" s="176"/>
      <c r="W109" s="176"/>
      <c r="X109" s="176"/>
      <c r="Y109" s="176"/>
      <c r="Z109" s="176"/>
      <c r="AA109" s="178"/>
      <c r="AB109" s="178"/>
      <c r="AC109" s="176"/>
      <c r="AD109" s="176"/>
      <c r="AE109" s="179"/>
      <c r="AF109" s="179"/>
      <c r="AG109" s="18"/>
      <c r="AH109" s="18"/>
      <c r="AI109" s="280">
        <v>43397</v>
      </c>
      <c r="AJ109" s="274" t="s">
        <v>708</v>
      </c>
      <c r="AK109" s="274"/>
      <c r="AL109" s="275"/>
      <c r="AM109" s="277"/>
      <c r="AN109" s="277"/>
      <c r="AO109" s="277"/>
      <c r="AQ109" s="277"/>
      <c r="AR109" s="277"/>
    </row>
    <row r="110" spans="1:44" ht="12.75" customHeight="1">
      <c r="A110" s="19"/>
      <c r="B110" s="177" t="s">
        <v>185</v>
      </c>
      <c r="C110" s="185"/>
      <c r="D110" s="183" t="s">
        <v>707</v>
      </c>
      <c r="E110" s="176"/>
      <c r="F110" s="176"/>
      <c r="G110" s="176"/>
      <c r="H110" s="176"/>
      <c r="I110" s="176"/>
      <c r="J110" s="176"/>
      <c r="K110" s="176"/>
      <c r="L110" s="176"/>
      <c r="M110" s="176"/>
      <c r="N110" s="176"/>
      <c r="O110" s="176"/>
      <c r="P110" s="176"/>
      <c r="Q110" s="176"/>
      <c r="R110" s="177" t="s">
        <v>185</v>
      </c>
      <c r="S110" s="185"/>
      <c r="T110" s="183" t="s">
        <v>709</v>
      </c>
      <c r="U110" s="176"/>
      <c r="V110" s="176"/>
      <c r="W110" s="176"/>
      <c r="X110" s="176"/>
      <c r="Y110" s="176"/>
      <c r="Z110" s="176"/>
      <c r="AA110" s="178"/>
      <c r="AB110" s="178"/>
      <c r="AC110" s="176"/>
      <c r="AD110" s="176"/>
      <c r="AE110" s="179"/>
      <c r="AF110" s="179"/>
      <c r="AG110" s="18"/>
      <c r="AH110" s="18"/>
      <c r="AI110" s="280">
        <v>43398</v>
      </c>
      <c r="AJ110" s="274"/>
      <c r="AK110" s="274"/>
      <c r="AL110" s="275" t="s">
        <v>710</v>
      </c>
      <c r="AM110" s="277"/>
      <c r="AN110" s="277"/>
      <c r="AO110" s="277"/>
      <c r="AQ110" s="277"/>
      <c r="AR110" s="277"/>
    </row>
    <row r="111" spans="1:44" ht="12.75" customHeight="1">
      <c r="A111" s="19"/>
      <c r="B111" s="174" t="s">
        <v>185</v>
      </c>
      <c r="C111" s="185"/>
      <c r="D111" s="183" t="s">
        <v>707</v>
      </c>
      <c r="E111" s="176"/>
      <c r="F111" s="176"/>
      <c r="G111" s="176"/>
      <c r="H111" s="176"/>
      <c r="I111" s="176"/>
      <c r="J111" s="176"/>
      <c r="K111" s="176"/>
      <c r="L111" s="176"/>
      <c r="M111" s="176"/>
      <c r="N111" s="176"/>
      <c r="O111" s="176"/>
      <c r="P111" s="176"/>
      <c r="Q111" s="176"/>
      <c r="R111" s="177" t="s">
        <v>185</v>
      </c>
      <c r="S111" s="185"/>
      <c r="T111" s="183" t="s">
        <v>711</v>
      </c>
      <c r="U111" s="176"/>
      <c r="V111" s="176"/>
      <c r="W111" s="176"/>
      <c r="X111" s="176"/>
      <c r="Y111" s="176"/>
      <c r="Z111" s="176"/>
      <c r="AA111" s="178"/>
      <c r="AB111" s="178"/>
      <c r="AC111" s="176"/>
      <c r="AD111" s="176"/>
      <c r="AE111" s="179"/>
      <c r="AF111" s="179"/>
      <c r="AG111" s="18"/>
      <c r="AH111" s="18"/>
      <c r="AI111" s="280">
        <v>43399</v>
      </c>
      <c r="AJ111" s="274" t="s">
        <v>712</v>
      </c>
      <c r="AK111" s="274"/>
      <c r="AL111" s="275"/>
      <c r="AM111" s="277"/>
      <c r="AN111" s="277"/>
      <c r="AO111" s="277"/>
      <c r="AQ111" s="277"/>
      <c r="AR111" s="277"/>
    </row>
    <row r="112" spans="1:44" ht="12.75" customHeight="1">
      <c r="A112" s="19"/>
      <c r="B112" s="177" t="s">
        <v>185</v>
      </c>
      <c r="C112" s="192"/>
      <c r="D112" s="183" t="s">
        <v>707</v>
      </c>
      <c r="E112" s="176"/>
      <c r="F112" s="176"/>
      <c r="G112" s="176"/>
      <c r="H112" s="176"/>
      <c r="I112" s="176"/>
      <c r="J112" s="176"/>
      <c r="K112" s="176"/>
      <c r="L112" s="176"/>
      <c r="M112" s="176"/>
      <c r="N112" s="176"/>
      <c r="O112" s="176"/>
      <c r="P112" s="176"/>
      <c r="Q112" s="176"/>
      <c r="R112" s="177" t="s">
        <v>185</v>
      </c>
      <c r="S112" s="192"/>
      <c r="T112" s="183"/>
      <c r="U112" s="176"/>
      <c r="V112" s="176"/>
      <c r="W112" s="176"/>
      <c r="X112" s="176"/>
      <c r="Y112" s="176"/>
      <c r="Z112" s="176"/>
      <c r="AA112" s="178"/>
      <c r="AB112" s="178"/>
      <c r="AC112" s="176"/>
      <c r="AD112" s="176"/>
      <c r="AE112" s="179"/>
      <c r="AF112" s="179"/>
      <c r="AG112" s="18"/>
      <c r="AH112" s="18"/>
      <c r="AI112" s="280">
        <v>43400</v>
      </c>
      <c r="AJ112" s="274" t="s">
        <v>713</v>
      </c>
      <c r="AK112" s="274"/>
      <c r="AL112" s="275"/>
      <c r="AM112" s="277"/>
      <c r="AN112" s="277"/>
      <c r="AO112" s="277"/>
      <c r="AQ112" s="277"/>
      <c r="AR112" s="277"/>
    </row>
    <row r="113" spans="1:44" ht="12.75" customHeight="1">
      <c r="A113" s="19"/>
      <c r="B113" s="177" t="s">
        <v>185</v>
      </c>
      <c r="C113" s="183"/>
      <c r="D113" s="176"/>
      <c r="E113" s="176"/>
      <c r="F113" s="176"/>
      <c r="G113" s="176"/>
      <c r="H113" s="176"/>
      <c r="I113" s="176"/>
      <c r="J113" s="176"/>
      <c r="K113" s="176"/>
      <c r="L113" s="176"/>
      <c r="M113" s="176"/>
      <c r="N113" s="176"/>
      <c r="O113" s="176"/>
      <c r="P113" s="176"/>
      <c r="Q113" s="176"/>
      <c r="R113" s="177" t="s">
        <v>185</v>
      </c>
      <c r="S113" s="183"/>
      <c r="T113" s="183" t="s">
        <v>714</v>
      </c>
      <c r="U113" s="176"/>
      <c r="V113" s="176"/>
      <c r="W113" s="176"/>
      <c r="X113" s="176"/>
      <c r="Y113" s="176"/>
      <c r="Z113" s="176"/>
      <c r="AA113" s="178"/>
      <c r="AB113" s="178"/>
      <c r="AC113" s="176"/>
      <c r="AD113" s="176"/>
      <c r="AE113" s="179"/>
      <c r="AF113" s="179"/>
      <c r="AG113" s="18"/>
      <c r="AH113" s="18"/>
      <c r="AI113" s="280">
        <v>43401</v>
      </c>
      <c r="AJ113" s="274"/>
      <c r="AK113" s="274"/>
      <c r="AL113" s="275" t="s">
        <v>715</v>
      </c>
      <c r="AM113" s="277"/>
      <c r="AN113" s="277"/>
      <c r="AO113" s="277"/>
      <c r="AQ113" s="277"/>
      <c r="AR113" s="277"/>
    </row>
    <row r="114" spans="1:44" ht="12.75" customHeight="1">
      <c r="A114" s="19"/>
      <c r="B114" s="177" t="s">
        <v>185</v>
      </c>
      <c r="C114" s="185"/>
      <c r="D114" s="176"/>
      <c r="E114" s="176"/>
      <c r="F114" s="176"/>
      <c r="G114" s="176"/>
      <c r="H114" s="176"/>
      <c r="I114" s="176"/>
      <c r="J114" s="176"/>
      <c r="K114" s="176"/>
      <c r="L114" s="176"/>
      <c r="M114" s="176"/>
      <c r="N114" s="176"/>
      <c r="O114" s="176"/>
      <c r="P114" s="176"/>
      <c r="Q114" s="176"/>
      <c r="R114" s="177" t="s">
        <v>185</v>
      </c>
      <c r="S114" s="185"/>
      <c r="T114" s="183" t="s">
        <v>716</v>
      </c>
      <c r="U114" s="176"/>
      <c r="V114" s="176"/>
      <c r="W114" s="176"/>
      <c r="X114" s="176"/>
      <c r="Y114" s="176"/>
      <c r="Z114" s="176"/>
      <c r="AA114" s="178"/>
      <c r="AB114" s="178"/>
      <c r="AC114" s="176"/>
      <c r="AD114" s="176"/>
      <c r="AE114" s="179"/>
      <c r="AF114" s="179"/>
      <c r="AG114" s="18"/>
      <c r="AH114" s="18"/>
      <c r="AI114" s="280">
        <v>43402</v>
      </c>
      <c r="AJ114" s="274" t="s">
        <v>717</v>
      </c>
      <c r="AK114" s="274"/>
      <c r="AL114" s="275" t="s">
        <v>718</v>
      </c>
      <c r="AM114" s="277"/>
      <c r="AN114" s="277"/>
      <c r="AO114" s="277"/>
      <c r="AQ114" s="277"/>
      <c r="AR114" s="277"/>
    </row>
    <row r="115" spans="1:44" ht="12.75" customHeight="1">
      <c r="A115" s="19"/>
      <c r="B115" s="177" t="s">
        <v>185</v>
      </c>
      <c r="C115" s="185"/>
      <c r="D115" s="176"/>
      <c r="E115" s="176"/>
      <c r="F115" s="176"/>
      <c r="G115" s="176"/>
      <c r="H115" s="176"/>
      <c r="I115" s="176"/>
      <c r="J115" s="176"/>
      <c r="K115" s="176"/>
      <c r="L115" s="176"/>
      <c r="M115" s="176"/>
      <c r="N115" s="176"/>
      <c r="O115" s="176"/>
      <c r="P115" s="176"/>
      <c r="Q115" s="176"/>
      <c r="R115" s="177" t="s">
        <v>185</v>
      </c>
      <c r="S115" s="185"/>
      <c r="T115" s="176"/>
      <c r="U115" s="176"/>
      <c r="V115" s="176"/>
      <c r="W115" s="176"/>
      <c r="X115" s="176"/>
      <c r="Y115" s="176"/>
      <c r="Z115" s="176"/>
      <c r="AA115" s="178"/>
      <c r="AB115" s="178"/>
      <c r="AC115" s="176"/>
      <c r="AD115" s="176"/>
      <c r="AE115" s="179"/>
      <c r="AF115" s="179"/>
      <c r="AG115" s="18"/>
      <c r="AH115" s="18"/>
      <c r="AI115" s="280">
        <v>43403</v>
      </c>
      <c r="AJ115" s="274" t="s">
        <v>719</v>
      </c>
      <c r="AK115" s="267" t="s">
        <v>545</v>
      </c>
      <c r="AL115" s="275" t="s">
        <v>720</v>
      </c>
      <c r="AM115" s="243" t="s">
        <v>529</v>
      </c>
      <c r="AN115" s="277"/>
      <c r="AO115" s="277"/>
      <c r="AQ115" s="277"/>
      <c r="AR115" s="277"/>
    </row>
    <row r="116" spans="1:44" ht="12.75" customHeight="1">
      <c r="A116" s="19"/>
      <c r="B116" s="177" t="s">
        <v>185</v>
      </c>
      <c r="C116" s="185"/>
      <c r="D116" s="176"/>
      <c r="E116" s="176"/>
      <c r="F116" s="176"/>
      <c r="G116" s="176"/>
      <c r="H116" s="176"/>
      <c r="I116" s="176"/>
      <c r="J116" s="176"/>
      <c r="K116" s="176"/>
      <c r="L116" s="176"/>
      <c r="M116" s="176"/>
      <c r="N116" s="176"/>
      <c r="O116" s="176"/>
      <c r="P116" s="176"/>
      <c r="Q116" s="176"/>
      <c r="R116" s="177" t="s">
        <v>185</v>
      </c>
      <c r="S116" s="185"/>
      <c r="T116" s="176"/>
      <c r="U116" s="176"/>
      <c r="V116" s="176"/>
      <c r="W116" s="176"/>
      <c r="X116" s="176"/>
      <c r="Y116" s="176"/>
      <c r="Z116" s="176"/>
      <c r="AA116" s="178"/>
      <c r="AB116" s="178"/>
      <c r="AC116" s="176"/>
      <c r="AD116" s="176"/>
      <c r="AE116" s="179"/>
      <c r="AF116" s="179"/>
      <c r="AG116" s="18"/>
      <c r="AH116" s="18"/>
      <c r="AI116" s="280">
        <v>43404</v>
      </c>
      <c r="AJ116" s="274" t="s">
        <v>721</v>
      </c>
      <c r="AK116" s="274"/>
      <c r="AL116" s="275" t="s">
        <v>722</v>
      </c>
      <c r="AM116" s="277"/>
      <c r="AN116" s="277"/>
      <c r="AO116" s="277"/>
      <c r="AQ116" s="277"/>
      <c r="AR116" s="277"/>
    </row>
    <row r="117" spans="1:44" ht="12.75" customHeight="1">
      <c r="A117" s="19"/>
      <c r="B117" s="177" t="s">
        <v>185</v>
      </c>
      <c r="C117" s="185"/>
      <c r="D117" s="176"/>
      <c r="E117" s="176"/>
      <c r="F117" s="176"/>
      <c r="G117" s="176"/>
      <c r="H117" s="176"/>
      <c r="I117" s="176"/>
      <c r="J117" s="176"/>
      <c r="K117" s="176"/>
      <c r="L117" s="176"/>
      <c r="M117" s="176"/>
      <c r="N117" s="176"/>
      <c r="O117" s="176"/>
      <c r="P117" s="176"/>
      <c r="Q117" s="176"/>
      <c r="R117" s="177" t="s">
        <v>185</v>
      </c>
      <c r="S117" s="185"/>
      <c r="T117" s="176"/>
      <c r="U117" s="176"/>
      <c r="V117" s="176"/>
      <c r="W117" s="176"/>
      <c r="X117" s="176"/>
      <c r="Y117" s="176"/>
      <c r="Z117" s="176"/>
      <c r="AA117" s="178"/>
      <c r="AB117" s="178"/>
      <c r="AC117" s="176"/>
      <c r="AD117" s="176"/>
      <c r="AE117" s="179"/>
      <c r="AF117" s="179"/>
      <c r="AG117" s="18"/>
      <c r="AH117" s="18"/>
      <c r="AI117" s="280">
        <v>43406</v>
      </c>
      <c r="AJ117" s="274" t="s">
        <v>723</v>
      </c>
      <c r="AK117" s="274"/>
      <c r="AL117" s="275"/>
      <c r="AM117" s="277"/>
      <c r="AN117" s="277"/>
      <c r="AO117" s="277"/>
      <c r="AQ117" s="277"/>
      <c r="AR117" s="277"/>
    </row>
    <row r="118" spans="1:44" ht="12.75" customHeight="1">
      <c r="A118" s="19"/>
      <c r="B118" s="177" t="s">
        <v>185</v>
      </c>
      <c r="C118" s="193"/>
      <c r="D118" s="193" t="s">
        <v>422</v>
      </c>
      <c r="E118" s="176"/>
      <c r="F118" s="176"/>
      <c r="G118" s="176"/>
      <c r="H118" s="176"/>
      <c r="I118" s="176"/>
      <c r="J118" s="176"/>
      <c r="K118" s="176"/>
      <c r="L118" s="176"/>
      <c r="M118" s="176"/>
      <c r="N118" s="176"/>
      <c r="O118" s="176"/>
      <c r="P118" s="176"/>
      <c r="Q118" s="176"/>
      <c r="R118" s="177" t="s">
        <v>185</v>
      </c>
      <c r="S118" s="193"/>
      <c r="T118" s="193" t="s">
        <v>422</v>
      </c>
      <c r="U118" s="176"/>
      <c r="V118" s="176"/>
      <c r="W118" s="176"/>
      <c r="X118" s="176"/>
      <c r="Y118" s="176"/>
      <c r="Z118" s="176"/>
      <c r="AA118" s="178"/>
      <c r="AB118" s="178"/>
      <c r="AC118" s="176"/>
      <c r="AD118" s="176"/>
      <c r="AE118" s="179"/>
      <c r="AF118" s="179"/>
      <c r="AG118" s="18"/>
      <c r="AH118" s="18"/>
      <c r="AI118" s="280">
        <v>43406</v>
      </c>
      <c r="AJ118" s="274" t="s">
        <v>724</v>
      </c>
      <c r="AK118" s="274"/>
      <c r="AL118" s="275" t="s">
        <v>725</v>
      </c>
      <c r="AM118" s="277"/>
      <c r="AN118" s="277"/>
      <c r="AO118" s="277"/>
      <c r="AQ118" s="277"/>
      <c r="AR118" s="277"/>
    </row>
    <row r="119" spans="1:44" ht="12.75" customHeight="1">
      <c r="A119" s="19"/>
      <c r="B119" s="177" t="s">
        <v>185</v>
      </c>
      <c r="C119" s="194"/>
      <c r="D119" s="183" t="s">
        <v>726</v>
      </c>
      <c r="E119" s="176"/>
      <c r="F119" s="176"/>
      <c r="G119" s="176"/>
      <c r="H119" s="176"/>
      <c r="I119" s="176"/>
      <c r="J119" s="176"/>
      <c r="K119" s="176"/>
      <c r="L119" s="176"/>
      <c r="M119" s="176"/>
      <c r="N119" s="176"/>
      <c r="O119" s="176"/>
      <c r="P119" s="176"/>
      <c r="Q119" s="176"/>
      <c r="R119" s="177" t="s">
        <v>185</v>
      </c>
      <c r="S119" s="194"/>
      <c r="T119" s="183" t="s">
        <v>727</v>
      </c>
      <c r="U119" s="176"/>
      <c r="V119" s="176"/>
      <c r="W119" s="176"/>
      <c r="X119" s="176"/>
      <c r="Y119" s="176"/>
      <c r="Z119" s="176"/>
      <c r="AA119" s="178"/>
      <c r="AB119" s="178"/>
      <c r="AC119" s="176"/>
      <c r="AD119" s="176"/>
      <c r="AE119" s="179"/>
      <c r="AF119" s="179"/>
      <c r="AG119" s="18"/>
      <c r="AH119" s="18"/>
      <c r="AI119" s="280">
        <v>43407</v>
      </c>
      <c r="AJ119" s="274"/>
      <c r="AK119" s="274"/>
      <c r="AL119" s="275"/>
      <c r="AM119" s="277"/>
      <c r="AN119" s="277"/>
      <c r="AO119" s="277"/>
      <c r="AQ119" s="277"/>
      <c r="AR119" s="277"/>
    </row>
    <row r="120" spans="1:44" ht="12.75" customHeight="1">
      <c r="A120" s="19"/>
      <c r="B120" s="177" t="s">
        <v>185</v>
      </c>
      <c r="C120" s="192"/>
      <c r="D120" s="176"/>
      <c r="E120" s="176"/>
      <c r="F120" s="176"/>
      <c r="G120" s="176"/>
      <c r="H120" s="176"/>
      <c r="I120" s="176"/>
      <c r="J120" s="176"/>
      <c r="K120" s="176"/>
      <c r="L120" s="176"/>
      <c r="M120" s="176"/>
      <c r="N120" s="176"/>
      <c r="O120" s="176"/>
      <c r="P120" s="176"/>
      <c r="Q120" s="176"/>
      <c r="R120" s="177" t="s">
        <v>185</v>
      </c>
      <c r="S120" s="192"/>
      <c r="T120" s="176"/>
      <c r="U120" s="176"/>
      <c r="V120" s="176"/>
      <c r="W120" s="176"/>
      <c r="X120" s="176"/>
      <c r="Y120" s="176"/>
      <c r="Z120" s="176"/>
      <c r="AA120" s="178"/>
      <c r="AB120" s="178"/>
      <c r="AC120" s="176"/>
      <c r="AD120" s="176"/>
      <c r="AE120" s="179"/>
      <c r="AF120" s="179"/>
      <c r="AG120" s="18"/>
      <c r="AH120" s="18"/>
      <c r="AI120" s="280">
        <v>43408</v>
      </c>
      <c r="AJ120" s="274" t="s">
        <v>728</v>
      </c>
      <c r="AK120" s="274"/>
      <c r="AL120" s="275"/>
      <c r="AM120" s="277"/>
      <c r="AN120" s="277"/>
      <c r="AO120" s="277"/>
      <c r="AQ120" s="277"/>
      <c r="AR120" s="277"/>
    </row>
    <row r="121" spans="1:44" ht="12.75" customHeight="1">
      <c r="A121" s="19"/>
      <c r="B121" s="177" t="s">
        <v>185</v>
      </c>
      <c r="C121" s="192"/>
      <c r="D121" s="176"/>
      <c r="E121" s="176"/>
      <c r="F121" s="176"/>
      <c r="G121" s="176"/>
      <c r="H121" s="176"/>
      <c r="I121" s="176"/>
      <c r="J121" s="176"/>
      <c r="K121" s="176"/>
      <c r="L121" s="176"/>
      <c r="M121" s="176"/>
      <c r="N121" s="176"/>
      <c r="O121" s="176"/>
      <c r="P121" s="176"/>
      <c r="Q121" s="176"/>
      <c r="R121" s="177" t="s">
        <v>185</v>
      </c>
      <c r="S121" s="192"/>
      <c r="T121" s="176"/>
      <c r="U121" s="176"/>
      <c r="V121" s="176"/>
      <c r="W121" s="176"/>
      <c r="X121" s="176"/>
      <c r="Y121" s="176"/>
      <c r="Z121" s="176"/>
      <c r="AA121" s="178"/>
      <c r="AB121" s="178"/>
      <c r="AC121" s="176"/>
      <c r="AD121" s="176"/>
      <c r="AE121" s="179"/>
      <c r="AF121" s="179"/>
      <c r="AG121" s="18"/>
      <c r="AH121" s="18"/>
      <c r="AI121" s="280">
        <v>43409</v>
      </c>
      <c r="AJ121" s="274"/>
      <c r="AK121" s="274"/>
      <c r="AL121" s="275"/>
      <c r="AM121" s="277"/>
      <c r="AN121" s="277"/>
      <c r="AO121" s="277"/>
      <c r="AQ121" s="277"/>
      <c r="AR121" s="277"/>
    </row>
    <row r="122" spans="1:44" ht="12.75" customHeight="1">
      <c r="A122" s="19"/>
      <c r="B122" s="177" t="s">
        <v>185</v>
      </c>
      <c r="C122" s="192"/>
      <c r="D122" s="192"/>
      <c r="E122" s="176"/>
      <c r="F122" s="176"/>
      <c r="G122" s="176"/>
      <c r="H122" s="176"/>
      <c r="I122" s="176"/>
      <c r="J122" s="176"/>
      <c r="K122" s="176"/>
      <c r="L122" s="176"/>
      <c r="M122" s="176"/>
      <c r="N122" s="176"/>
      <c r="O122" s="176"/>
      <c r="P122" s="176"/>
      <c r="Q122" s="176"/>
      <c r="R122" s="177" t="s">
        <v>185</v>
      </c>
      <c r="S122" s="192"/>
      <c r="T122" s="176"/>
      <c r="U122" s="176"/>
      <c r="V122" s="176"/>
      <c r="W122" s="176"/>
      <c r="X122" s="176"/>
      <c r="Y122" s="176"/>
      <c r="Z122" s="176"/>
      <c r="AA122" s="178"/>
      <c r="AB122" s="178"/>
      <c r="AC122" s="176"/>
      <c r="AD122" s="176"/>
      <c r="AE122" s="179"/>
      <c r="AF122" s="179"/>
      <c r="AG122" s="18"/>
      <c r="AH122" s="18"/>
      <c r="AI122" s="280">
        <v>43410</v>
      </c>
      <c r="AJ122" s="274"/>
      <c r="AK122" s="274"/>
      <c r="AL122" s="275" t="s">
        <v>729</v>
      </c>
      <c r="AM122" s="277"/>
      <c r="AN122" s="277"/>
      <c r="AO122" s="277"/>
      <c r="AQ122" s="277"/>
      <c r="AR122" s="277"/>
    </row>
    <row r="123" spans="1:44" ht="12.75" customHeight="1">
      <c r="A123" s="19"/>
      <c r="B123" s="177" t="s">
        <v>185</v>
      </c>
      <c r="C123" s="18"/>
      <c r="D123" s="176"/>
      <c r="E123" s="176"/>
      <c r="F123" s="176"/>
      <c r="G123" s="176"/>
      <c r="H123" s="176"/>
      <c r="I123" s="176"/>
      <c r="J123" s="176"/>
      <c r="K123" s="176"/>
      <c r="L123" s="176"/>
      <c r="M123" s="176"/>
      <c r="N123" s="176"/>
      <c r="O123" s="176"/>
      <c r="P123" s="176"/>
      <c r="Q123" s="176"/>
      <c r="R123" s="177" t="s">
        <v>185</v>
      </c>
      <c r="S123" s="18"/>
      <c r="T123" s="176"/>
      <c r="U123" s="176"/>
      <c r="V123" s="176"/>
      <c r="W123" s="176"/>
      <c r="X123" s="176"/>
      <c r="Y123" s="176"/>
      <c r="Z123" s="176"/>
      <c r="AA123" s="178"/>
      <c r="AB123" s="178"/>
      <c r="AC123" s="176"/>
      <c r="AD123" s="176"/>
      <c r="AE123" s="179"/>
      <c r="AF123" s="179"/>
      <c r="AG123" s="18"/>
      <c r="AH123" s="18"/>
      <c r="AI123" s="280">
        <v>43411</v>
      </c>
      <c r="AJ123" s="274" t="s">
        <v>730</v>
      </c>
      <c r="AK123" s="261" t="s">
        <v>731</v>
      </c>
      <c r="AL123" s="275"/>
      <c r="AM123" s="277"/>
      <c r="AN123" s="277"/>
      <c r="AO123" s="277"/>
      <c r="AQ123" s="277"/>
      <c r="AR123" s="277"/>
    </row>
    <row r="124" spans="1:44" ht="12.75" customHeight="1">
      <c r="A124" s="19"/>
      <c r="B124" s="177" t="s">
        <v>185</v>
      </c>
      <c r="C124" s="18"/>
      <c r="D124" s="176"/>
      <c r="E124" s="176"/>
      <c r="F124" s="176"/>
      <c r="G124" s="176"/>
      <c r="H124" s="176"/>
      <c r="I124" s="176"/>
      <c r="J124" s="176"/>
      <c r="K124" s="176"/>
      <c r="L124" s="176"/>
      <c r="M124" s="176"/>
      <c r="N124" s="176"/>
      <c r="O124" s="176"/>
      <c r="P124" s="176"/>
      <c r="Q124" s="176"/>
      <c r="R124" s="177" t="s">
        <v>185</v>
      </c>
      <c r="S124" s="18"/>
      <c r="T124" s="176"/>
      <c r="U124" s="176"/>
      <c r="V124" s="176"/>
      <c r="W124" s="176"/>
      <c r="X124" s="176"/>
      <c r="Y124" s="176"/>
      <c r="Z124" s="176"/>
      <c r="AA124" s="178"/>
      <c r="AB124" s="178"/>
      <c r="AC124" s="176"/>
      <c r="AD124" s="176"/>
      <c r="AE124" s="179"/>
      <c r="AF124" s="179"/>
      <c r="AG124" s="18"/>
      <c r="AH124" s="18"/>
      <c r="AI124" s="280">
        <v>43413</v>
      </c>
      <c r="AJ124" s="274" t="s">
        <v>732</v>
      </c>
      <c r="AK124" s="243" t="s">
        <v>529</v>
      </c>
      <c r="AL124" s="275"/>
      <c r="AM124" s="277"/>
      <c r="AN124" s="277"/>
      <c r="AO124" s="277"/>
      <c r="AQ124" s="277"/>
      <c r="AR124" s="277"/>
    </row>
    <row r="125" spans="1:44" ht="12.75" customHeight="1">
      <c r="A125" s="19"/>
      <c r="B125" s="177" t="s">
        <v>185</v>
      </c>
      <c r="C125" s="18"/>
      <c r="D125" s="176"/>
      <c r="E125" s="176"/>
      <c r="F125" s="176"/>
      <c r="G125" s="176"/>
      <c r="H125" s="176"/>
      <c r="I125" s="176"/>
      <c r="J125" s="176"/>
      <c r="K125" s="176"/>
      <c r="L125" s="176"/>
      <c r="M125" s="176"/>
      <c r="N125" s="176"/>
      <c r="O125" s="176"/>
      <c r="P125" s="176"/>
      <c r="Q125" s="176"/>
      <c r="R125" s="177" t="s">
        <v>185</v>
      </c>
      <c r="S125" s="18"/>
      <c r="T125" s="176"/>
      <c r="U125" s="176"/>
      <c r="V125" s="176"/>
      <c r="W125" s="176"/>
      <c r="X125" s="176"/>
      <c r="Y125" s="176"/>
      <c r="Z125" s="176"/>
      <c r="AA125" s="178"/>
      <c r="AB125" s="178"/>
      <c r="AC125" s="176"/>
      <c r="AD125" s="176"/>
      <c r="AE125" s="179"/>
      <c r="AF125" s="179"/>
      <c r="AG125" s="18"/>
      <c r="AH125" s="18"/>
      <c r="AI125" s="280">
        <v>43413</v>
      </c>
      <c r="AJ125" s="274" t="s">
        <v>733</v>
      </c>
      <c r="AK125" s="258" t="s">
        <v>539</v>
      </c>
      <c r="AL125" s="275" t="s">
        <v>734</v>
      </c>
      <c r="AM125" s="277"/>
      <c r="AN125" s="277"/>
      <c r="AO125" s="277"/>
      <c r="AQ125" s="277"/>
      <c r="AR125" s="277"/>
    </row>
    <row r="126" spans="1:44" ht="12.75" customHeight="1">
      <c r="A126" s="19"/>
      <c r="B126" s="177" t="s">
        <v>185</v>
      </c>
      <c r="C126" s="188"/>
      <c r="D126" s="176"/>
      <c r="E126" s="176"/>
      <c r="F126" s="176"/>
      <c r="G126" s="176"/>
      <c r="H126" s="176"/>
      <c r="I126" s="176"/>
      <c r="J126" s="176"/>
      <c r="K126" s="176"/>
      <c r="L126" s="176"/>
      <c r="M126" s="176"/>
      <c r="N126" s="176"/>
      <c r="O126" s="176"/>
      <c r="P126" s="176"/>
      <c r="Q126" s="176"/>
      <c r="R126" s="177" t="s">
        <v>185</v>
      </c>
      <c r="S126" s="18"/>
      <c r="T126" s="176"/>
      <c r="U126" s="176"/>
      <c r="V126" s="176"/>
      <c r="W126" s="176"/>
      <c r="X126" s="176"/>
      <c r="Y126" s="176"/>
      <c r="Z126" s="176"/>
      <c r="AA126" s="178"/>
      <c r="AB126" s="178"/>
      <c r="AC126" s="176"/>
      <c r="AD126" s="176"/>
      <c r="AE126" s="179"/>
      <c r="AF126" s="179"/>
      <c r="AG126" s="18"/>
      <c r="AH126" s="18"/>
      <c r="AI126" s="280">
        <v>43414</v>
      </c>
      <c r="AJ126" s="274"/>
      <c r="AK126" s="274"/>
      <c r="AL126" s="275" t="s">
        <v>735</v>
      </c>
      <c r="AM126" s="277"/>
      <c r="AN126" s="277"/>
      <c r="AO126" s="277"/>
      <c r="AQ126" s="277"/>
      <c r="AR126" s="277"/>
    </row>
    <row r="127" spans="1:44" ht="12.75" customHeight="1">
      <c r="A127" s="19"/>
      <c r="B127" s="177" t="s">
        <v>185</v>
      </c>
      <c r="C127" s="188"/>
      <c r="D127" s="176"/>
      <c r="E127" s="176"/>
      <c r="F127" s="176"/>
      <c r="G127" s="176"/>
      <c r="H127" s="176"/>
      <c r="I127" s="176"/>
      <c r="J127" s="176"/>
      <c r="K127" s="176"/>
      <c r="L127" s="176"/>
      <c r="M127" s="176"/>
      <c r="N127" s="176"/>
      <c r="O127" s="176"/>
      <c r="P127" s="176"/>
      <c r="Q127" s="176"/>
      <c r="R127" s="177" t="s">
        <v>185</v>
      </c>
      <c r="S127" s="18"/>
      <c r="T127" s="176"/>
      <c r="U127" s="176"/>
      <c r="V127" s="176"/>
      <c r="W127" s="176"/>
      <c r="X127" s="176"/>
      <c r="Y127" s="176"/>
      <c r="Z127" s="176"/>
      <c r="AA127" s="178"/>
      <c r="AB127" s="178"/>
      <c r="AC127" s="176"/>
      <c r="AD127" s="176"/>
      <c r="AE127" s="179"/>
      <c r="AF127" s="179"/>
      <c r="AG127" s="18"/>
      <c r="AH127" s="18"/>
      <c r="AI127" s="280">
        <v>43415</v>
      </c>
      <c r="AJ127" s="274" t="s">
        <v>736</v>
      </c>
      <c r="AK127" s="274"/>
      <c r="AL127" s="275" t="s">
        <v>737</v>
      </c>
      <c r="AM127" s="277"/>
      <c r="AN127" s="277"/>
      <c r="AO127" s="277"/>
      <c r="AQ127" s="277"/>
      <c r="AR127" s="277"/>
    </row>
    <row r="128" spans="1:44" ht="12.75" customHeight="1">
      <c r="A128" s="19"/>
      <c r="B128" s="177" t="s">
        <v>185</v>
      </c>
      <c r="C128" s="1023" t="s">
        <v>428</v>
      </c>
      <c r="D128" s="1024"/>
      <c r="E128" s="1024"/>
      <c r="F128" s="1024"/>
      <c r="G128" s="1024"/>
      <c r="H128" s="1024"/>
      <c r="I128" s="1024"/>
      <c r="J128" s="1024"/>
      <c r="K128" s="1024"/>
      <c r="L128" s="1024"/>
      <c r="M128" s="1024"/>
      <c r="N128" s="1024"/>
      <c r="O128" s="1024"/>
      <c r="P128" s="1024"/>
      <c r="Q128" s="1025"/>
      <c r="R128" s="174" t="s">
        <v>185</v>
      </c>
      <c r="S128" s="1023" t="s">
        <v>428</v>
      </c>
      <c r="T128" s="1024"/>
      <c r="U128" s="1024"/>
      <c r="V128" s="1024"/>
      <c r="W128" s="1024"/>
      <c r="X128" s="1024"/>
      <c r="Y128" s="1024"/>
      <c r="Z128" s="1024"/>
      <c r="AA128" s="1024"/>
      <c r="AB128" s="1024"/>
      <c r="AC128" s="1024"/>
      <c r="AD128" s="1024"/>
      <c r="AE128" s="1024"/>
      <c r="AF128" s="1024"/>
      <c r="AG128" s="1025"/>
      <c r="AH128" s="240"/>
      <c r="AI128" s="280">
        <v>43416</v>
      </c>
      <c r="AJ128" s="274" t="s">
        <v>738</v>
      </c>
      <c r="AK128" s="274"/>
      <c r="AL128" s="275"/>
      <c r="AM128" s="277"/>
      <c r="AN128" s="277"/>
      <c r="AO128" s="277"/>
      <c r="AQ128" s="277"/>
      <c r="AR128" s="277"/>
    </row>
    <row r="129" spans="1:44" ht="12.75" customHeight="1">
      <c r="A129" s="19"/>
      <c r="B129" s="177" t="s">
        <v>185</v>
      </c>
      <c r="C129" s="32"/>
      <c r="D129" s="176"/>
      <c r="E129" s="176"/>
      <c r="F129" s="176"/>
      <c r="G129" s="176"/>
      <c r="H129" s="176"/>
      <c r="I129" s="176"/>
      <c r="J129" s="176"/>
      <c r="K129" s="176"/>
      <c r="L129" s="176"/>
      <c r="M129" s="176"/>
      <c r="N129" s="176"/>
      <c r="O129" s="176"/>
      <c r="P129" s="176"/>
      <c r="Q129" s="176"/>
      <c r="R129" s="177" t="s">
        <v>185</v>
      </c>
      <c r="S129" s="18"/>
      <c r="T129" s="176"/>
      <c r="U129" s="176"/>
      <c r="V129" s="176"/>
      <c r="W129" s="176"/>
      <c r="X129" s="176"/>
      <c r="Y129" s="176"/>
      <c r="Z129" s="176"/>
      <c r="AA129" s="178"/>
      <c r="AB129" s="178"/>
      <c r="AC129" s="176"/>
      <c r="AD129" s="176"/>
      <c r="AE129" s="179"/>
      <c r="AF129" s="179"/>
      <c r="AG129" s="18"/>
      <c r="AH129" s="18"/>
      <c r="AI129" s="280">
        <v>43417</v>
      </c>
      <c r="AJ129" s="274" t="s">
        <v>739</v>
      </c>
      <c r="AK129" s="274"/>
      <c r="AL129" s="275"/>
      <c r="AM129" s="277"/>
      <c r="AN129" s="277"/>
      <c r="AO129" s="277"/>
      <c r="AQ129" s="277"/>
      <c r="AR129" s="277"/>
    </row>
    <row r="130" spans="1:44" ht="12.75" customHeight="1">
      <c r="A130" s="19"/>
      <c r="B130" s="177" t="s">
        <v>185</v>
      </c>
      <c r="C130" s="195" t="s">
        <v>740</v>
      </c>
      <c r="D130" s="195"/>
      <c r="E130" s="176"/>
      <c r="F130" s="176"/>
      <c r="G130" s="176"/>
      <c r="H130" s="176"/>
      <c r="I130" s="176"/>
      <c r="J130" s="176"/>
      <c r="K130" s="176"/>
      <c r="L130" s="176"/>
      <c r="M130" s="176"/>
      <c r="N130" s="176"/>
      <c r="O130" s="176"/>
      <c r="P130" s="176"/>
      <c r="Q130" s="176"/>
      <c r="R130" s="177" t="s">
        <v>185</v>
      </c>
      <c r="S130" s="195" t="s">
        <v>741</v>
      </c>
      <c r="T130" s="195"/>
      <c r="U130" s="176"/>
      <c r="V130" s="176"/>
      <c r="W130" s="176"/>
      <c r="X130" s="176"/>
      <c r="Y130" s="176"/>
      <c r="Z130" s="176"/>
      <c r="AA130" s="178"/>
      <c r="AB130" s="178"/>
      <c r="AC130" s="176"/>
      <c r="AD130" s="176"/>
      <c r="AE130" s="179"/>
      <c r="AF130" s="179"/>
      <c r="AG130" s="18"/>
      <c r="AH130" s="18"/>
      <c r="AI130" s="280">
        <v>43418</v>
      </c>
      <c r="AJ130" s="274" t="s">
        <v>742</v>
      </c>
      <c r="AK130" s="274"/>
      <c r="AL130" s="275"/>
      <c r="AM130" s="277"/>
      <c r="AN130" s="277"/>
      <c r="AO130" s="277"/>
      <c r="AQ130" s="277"/>
      <c r="AR130" s="277"/>
    </row>
    <row r="131" spans="1:44" ht="12.75" customHeight="1">
      <c r="A131" s="19"/>
      <c r="B131" s="177" t="s">
        <v>185</v>
      </c>
      <c r="C131" s="18"/>
      <c r="D131" s="195" t="s">
        <v>743</v>
      </c>
      <c r="E131" s="176"/>
      <c r="F131" s="176"/>
      <c r="G131" s="176"/>
      <c r="H131" s="176"/>
      <c r="I131" s="176"/>
      <c r="J131" s="176"/>
      <c r="K131" s="176"/>
      <c r="L131" s="176"/>
      <c r="M131" s="176"/>
      <c r="N131" s="176"/>
      <c r="O131" s="176"/>
      <c r="P131" s="176"/>
      <c r="Q131" s="176"/>
      <c r="R131" s="177" t="s">
        <v>185</v>
      </c>
      <c r="S131" s="18"/>
      <c r="T131" s="195" t="s">
        <v>744</v>
      </c>
      <c r="U131" s="176"/>
      <c r="V131" s="176"/>
      <c r="W131" s="176"/>
      <c r="X131" s="176"/>
      <c r="Y131" s="176"/>
      <c r="Z131" s="176"/>
      <c r="AA131" s="178"/>
      <c r="AB131" s="178"/>
      <c r="AC131" s="176"/>
      <c r="AD131" s="176"/>
      <c r="AE131" s="179"/>
      <c r="AF131" s="179"/>
      <c r="AG131" s="18"/>
      <c r="AH131" s="18"/>
      <c r="AI131" s="280">
        <v>43419</v>
      </c>
      <c r="AJ131" s="274" t="s">
        <v>745</v>
      </c>
      <c r="AK131" s="274"/>
      <c r="AL131" s="275"/>
      <c r="AM131" s="277"/>
      <c r="AN131" s="277"/>
      <c r="AO131" s="277"/>
      <c r="AQ131" s="277"/>
      <c r="AR131" s="277"/>
    </row>
    <row r="132" spans="1:44" ht="12.75" customHeight="1">
      <c r="A132" s="19"/>
      <c r="B132" s="177" t="s">
        <v>185</v>
      </c>
      <c r="C132" s="183"/>
      <c r="D132" s="183" t="s">
        <v>434</v>
      </c>
      <c r="E132" s="176"/>
      <c r="F132" s="176"/>
      <c r="G132" s="176"/>
      <c r="H132" s="176"/>
      <c r="I132" s="176"/>
      <c r="J132" s="176"/>
      <c r="K132" s="176"/>
      <c r="L132" s="176"/>
      <c r="M132" s="176"/>
      <c r="N132" s="176"/>
      <c r="O132" s="176"/>
      <c r="P132" s="176"/>
      <c r="Q132" s="176"/>
      <c r="R132" s="177" t="s">
        <v>185</v>
      </c>
      <c r="S132" s="183"/>
      <c r="T132" s="183" t="s">
        <v>434</v>
      </c>
      <c r="U132" s="176"/>
      <c r="V132" s="176"/>
      <c r="W132" s="176"/>
      <c r="X132" s="176"/>
      <c r="Y132" s="176"/>
      <c r="Z132" s="176"/>
      <c r="AA132" s="178"/>
      <c r="AB132" s="178"/>
      <c r="AC132" s="176"/>
      <c r="AD132" s="176"/>
      <c r="AE132" s="179"/>
      <c r="AF132" s="179"/>
      <c r="AG132" s="18"/>
      <c r="AH132" s="18"/>
      <c r="AI132" s="280">
        <v>43420</v>
      </c>
      <c r="AJ132" s="274" t="s">
        <v>746</v>
      </c>
      <c r="AK132" s="274"/>
      <c r="AL132" s="275" t="s">
        <v>747</v>
      </c>
      <c r="AM132" s="277"/>
      <c r="AN132" s="277"/>
      <c r="AO132" s="277"/>
      <c r="AQ132" s="277"/>
      <c r="AR132" s="277"/>
    </row>
    <row r="133" spans="1:44" ht="12.75" customHeight="1">
      <c r="A133" s="19"/>
      <c r="B133" s="177" t="s">
        <v>185</v>
      </c>
      <c r="C133" s="18"/>
      <c r="D133" s="195" t="s">
        <v>748</v>
      </c>
      <c r="E133" s="176"/>
      <c r="F133" s="176"/>
      <c r="G133" s="176"/>
      <c r="H133" s="176"/>
      <c r="I133" s="176"/>
      <c r="J133" s="176"/>
      <c r="K133" s="176"/>
      <c r="L133" s="176"/>
      <c r="M133" s="176"/>
      <c r="N133" s="176"/>
      <c r="O133" s="176"/>
      <c r="P133" s="176"/>
      <c r="Q133" s="176"/>
      <c r="R133" s="177" t="s">
        <v>185</v>
      </c>
      <c r="S133" s="18"/>
      <c r="T133" s="195" t="s">
        <v>749</v>
      </c>
      <c r="U133" s="176"/>
      <c r="V133" s="176"/>
      <c r="W133" s="176"/>
      <c r="X133" s="176"/>
      <c r="Y133" s="176"/>
      <c r="Z133" s="176"/>
      <c r="AA133" s="178"/>
      <c r="AB133" s="178"/>
      <c r="AC133" s="176"/>
      <c r="AD133" s="176"/>
      <c r="AE133" s="179"/>
      <c r="AF133" s="179"/>
      <c r="AG133" s="18"/>
      <c r="AH133" s="18"/>
      <c r="AI133" s="280">
        <v>43422</v>
      </c>
      <c r="AJ133" s="274" t="s">
        <v>750</v>
      </c>
      <c r="AK133" s="274"/>
      <c r="AL133" s="275" t="s">
        <v>751</v>
      </c>
      <c r="AM133" s="277"/>
      <c r="AN133" s="277"/>
      <c r="AO133" s="277"/>
      <c r="AQ133" s="277"/>
      <c r="AR133" s="277"/>
    </row>
    <row r="134" spans="1:44" ht="12.75" customHeight="1">
      <c r="A134" s="19"/>
      <c r="B134" s="177" t="s">
        <v>185</v>
      </c>
      <c r="C134" s="183"/>
      <c r="D134" s="183" t="s">
        <v>434</v>
      </c>
      <c r="E134" s="176"/>
      <c r="F134" s="176"/>
      <c r="G134" s="176"/>
      <c r="H134" s="176"/>
      <c r="I134" s="176"/>
      <c r="J134" s="176"/>
      <c r="K134" s="176"/>
      <c r="L134" s="176"/>
      <c r="M134" s="176"/>
      <c r="N134" s="176"/>
      <c r="O134" s="176"/>
      <c r="P134" s="176"/>
      <c r="Q134" s="176"/>
      <c r="R134" s="177" t="s">
        <v>185</v>
      </c>
      <c r="S134" s="183"/>
      <c r="T134" s="183" t="s">
        <v>434</v>
      </c>
      <c r="U134" s="176"/>
      <c r="V134" s="176"/>
      <c r="W134" s="176"/>
      <c r="X134" s="176"/>
      <c r="Y134" s="176"/>
      <c r="Z134" s="176"/>
      <c r="AA134" s="178"/>
      <c r="AB134" s="178"/>
      <c r="AC134" s="176"/>
      <c r="AD134" s="176"/>
      <c r="AE134" s="179"/>
      <c r="AF134" s="179"/>
      <c r="AG134" s="18"/>
      <c r="AH134" s="18"/>
      <c r="AI134" s="280">
        <v>43424</v>
      </c>
      <c r="AJ134" s="274" t="s">
        <v>752</v>
      </c>
      <c r="AK134" s="274"/>
      <c r="AL134" s="275"/>
      <c r="AM134" s="277"/>
      <c r="AN134" s="277"/>
      <c r="AO134" s="277"/>
      <c r="AQ134" s="277"/>
      <c r="AR134" s="277"/>
    </row>
    <row r="135" spans="1:44" ht="12.75" customHeight="1">
      <c r="A135" s="19"/>
      <c r="B135" s="177" t="s">
        <v>185</v>
      </c>
      <c r="C135" s="18"/>
      <c r="D135" s="195" t="s">
        <v>753</v>
      </c>
      <c r="E135" s="176"/>
      <c r="F135" s="176"/>
      <c r="G135" s="176"/>
      <c r="H135" s="176"/>
      <c r="I135" s="176"/>
      <c r="J135" s="176"/>
      <c r="K135" s="176"/>
      <c r="L135" s="176"/>
      <c r="M135" s="176"/>
      <c r="N135" s="176"/>
      <c r="O135" s="176"/>
      <c r="P135" s="176"/>
      <c r="Q135" s="176"/>
      <c r="R135" s="177" t="s">
        <v>185</v>
      </c>
      <c r="S135" s="18"/>
      <c r="T135" s="195" t="s">
        <v>754</v>
      </c>
      <c r="U135" s="176"/>
      <c r="V135" s="176"/>
      <c r="W135" s="176"/>
      <c r="X135" s="176"/>
      <c r="Y135" s="176"/>
      <c r="Z135" s="176"/>
      <c r="AA135" s="178"/>
      <c r="AB135" s="178"/>
      <c r="AC135" s="176"/>
      <c r="AD135" s="176"/>
      <c r="AE135" s="179"/>
      <c r="AF135" s="179"/>
      <c r="AG135" s="18"/>
      <c r="AH135" s="18"/>
      <c r="AI135" s="280">
        <v>43425</v>
      </c>
      <c r="AJ135" s="274" t="s">
        <v>755</v>
      </c>
      <c r="AK135" s="261" t="s">
        <v>756</v>
      </c>
      <c r="AL135" s="275" t="s">
        <v>757</v>
      </c>
      <c r="AM135" s="277"/>
      <c r="AN135" s="277"/>
      <c r="AO135" s="277"/>
      <c r="AQ135" s="277"/>
      <c r="AR135" s="277"/>
    </row>
    <row r="136" spans="1:44" ht="12.75" customHeight="1">
      <c r="A136" s="19"/>
      <c r="B136" s="177" t="s">
        <v>185</v>
      </c>
      <c r="C136" s="183"/>
      <c r="D136" s="183" t="s">
        <v>434</v>
      </c>
      <c r="E136" s="176"/>
      <c r="F136" s="176"/>
      <c r="G136" s="176"/>
      <c r="H136" s="176"/>
      <c r="I136" s="176"/>
      <c r="J136" s="176"/>
      <c r="K136" s="176"/>
      <c r="L136" s="176"/>
      <c r="M136" s="176"/>
      <c r="N136" s="176"/>
      <c r="O136" s="176"/>
      <c r="P136" s="176"/>
      <c r="Q136" s="176"/>
      <c r="R136" s="177" t="s">
        <v>185</v>
      </c>
      <c r="S136" s="183"/>
      <c r="T136" s="183" t="s">
        <v>434</v>
      </c>
      <c r="U136" s="176"/>
      <c r="V136" s="176"/>
      <c r="W136" s="176"/>
      <c r="X136" s="176"/>
      <c r="Y136" s="176"/>
      <c r="Z136" s="176"/>
      <c r="AA136" s="178"/>
      <c r="AB136" s="178"/>
      <c r="AC136" s="176"/>
      <c r="AD136" s="176"/>
      <c r="AE136" s="179"/>
      <c r="AF136" s="179"/>
      <c r="AG136" s="18"/>
      <c r="AH136" s="18"/>
      <c r="AI136" s="280">
        <v>43427</v>
      </c>
      <c r="AJ136" s="274" t="s">
        <v>758</v>
      </c>
      <c r="AK136" s="274"/>
      <c r="AL136" s="275"/>
      <c r="AM136" s="277"/>
      <c r="AN136" s="277"/>
      <c r="AO136" s="277"/>
      <c r="AQ136" s="277"/>
      <c r="AR136" s="277"/>
    </row>
    <row r="137" spans="1:44" ht="12.75" customHeight="1">
      <c r="A137" s="19"/>
      <c r="B137" s="177" t="s">
        <v>185</v>
      </c>
      <c r="C137" s="195"/>
      <c r="D137" s="195"/>
      <c r="E137" s="176"/>
      <c r="F137" s="176"/>
      <c r="G137" s="176"/>
      <c r="H137" s="176"/>
      <c r="I137" s="176"/>
      <c r="J137" s="176"/>
      <c r="K137" s="176"/>
      <c r="L137" s="176"/>
      <c r="M137" s="176"/>
      <c r="N137" s="176"/>
      <c r="O137" s="176"/>
      <c r="P137" s="176"/>
      <c r="Q137" s="176"/>
      <c r="R137" s="177" t="s">
        <v>185</v>
      </c>
      <c r="S137" s="195"/>
      <c r="T137" s="195"/>
      <c r="U137" s="176"/>
      <c r="V137" s="176"/>
      <c r="W137" s="176"/>
      <c r="X137" s="176"/>
      <c r="Y137" s="176"/>
      <c r="Z137" s="176"/>
      <c r="AA137" s="178"/>
      <c r="AB137" s="178"/>
      <c r="AC137" s="176"/>
      <c r="AD137" s="176"/>
      <c r="AE137" s="179"/>
      <c r="AF137" s="179"/>
      <c r="AG137" s="18"/>
      <c r="AH137" s="18"/>
      <c r="AI137" s="280">
        <v>43429</v>
      </c>
      <c r="AJ137" s="274" t="s">
        <v>759</v>
      </c>
      <c r="AK137" s="252" t="s">
        <v>535</v>
      </c>
      <c r="AL137" s="275" t="s">
        <v>760</v>
      </c>
      <c r="AM137" s="277"/>
      <c r="AN137" s="277"/>
      <c r="AO137" s="277"/>
      <c r="AQ137" s="277"/>
      <c r="AR137" s="277"/>
    </row>
    <row r="138" spans="1:44" ht="12.75" customHeight="1">
      <c r="A138" s="19"/>
      <c r="B138" s="177" t="s">
        <v>185</v>
      </c>
      <c r="C138" s="195" t="s">
        <v>761</v>
      </c>
      <c r="D138" s="183"/>
      <c r="E138" s="176"/>
      <c r="F138" s="176"/>
      <c r="G138" s="176"/>
      <c r="H138" s="176"/>
      <c r="I138" s="176"/>
      <c r="J138" s="176"/>
      <c r="K138" s="176"/>
      <c r="L138" s="176"/>
      <c r="M138" s="176"/>
      <c r="N138" s="176"/>
      <c r="O138" s="176"/>
      <c r="P138" s="176"/>
      <c r="Q138" s="176"/>
      <c r="R138" s="177" t="s">
        <v>185</v>
      </c>
      <c r="S138" s="195" t="s">
        <v>762</v>
      </c>
      <c r="T138" s="183"/>
      <c r="U138" s="176"/>
      <c r="V138" s="176"/>
      <c r="W138" s="176"/>
      <c r="X138" s="176"/>
      <c r="Y138" s="176"/>
      <c r="Z138" s="176"/>
      <c r="AA138" s="178"/>
      <c r="AB138" s="178"/>
      <c r="AC138" s="176"/>
      <c r="AD138" s="176"/>
      <c r="AE138" s="179"/>
      <c r="AF138" s="179"/>
      <c r="AG138" s="18"/>
      <c r="AH138" s="18"/>
      <c r="AI138" s="280">
        <v>43430</v>
      </c>
      <c r="AJ138" s="274" t="s">
        <v>763</v>
      </c>
      <c r="AK138" s="274"/>
      <c r="AL138" s="275"/>
      <c r="AM138" s="277"/>
      <c r="AN138" s="277"/>
      <c r="AO138" s="277"/>
      <c r="AQ138" s="277"/>
      <c r="AR138" s="277"/>
    </row>
    <row r="139" spans="1:44" ht="12.75" customHeight="1">
      <c r="A139" s="19"/>
      <c r="B139" s="177" t="s">
        <v>185</v>
      </c>
      <c r="C139" s="18"/>
      <c r="D139" s="195" t="s">
        <v>764</v>
      </c>
      <c r="E139" s="176"/>
      <c r="F139" s="176"/>
      <c r="G139" s="176"/>
      <c r="H139" s="176"/>
      <c r="I139" s="176"/>
      <c r="J139" s="176"/>
      <c r="K139" s="176"/>
      <c r="L139" s="176"/>
      <c r="M139" s="176"/>
      <c r="N139" s="176"/>
      <c r="O139" s="176"/>
      <c r="P139" s="176"/>
      <c r="Q139" s="176"/>
      <c r="R139" s="177" t="s">
        <v>185</v>
      </c>
      <c r="S139" s="18"/>
      <c r="T139" s="195" t="s">
        <v>765</v>
      </c>
      <c r="U139" s="176"/>
      <c r="V139" s="176"/>
      <c r="W139" s="176"/>
      <c r="X139" s="176"/>
      <c r="Y139" s="176"/>
      <c r="Z139" s="176"/>
      <c r="AA139" s="178"/>
      <c r="AB139" s="178"/>
      <c r="AC139" s="176"/>
      <c r="AD139" s="176"/>
      <c r="AE139" s="179"/>
      <c r="AF139" s="179"/>
      <c r="AG139" s="18"/>
      <c r="AH139" s="18"/>
      <c r="AI139" s="280">
        <v>43431</v>
      </c>
      <c r="AJ139" s="274"/>
      <c r="AK139" s="274"/>
      <c r="AL139" s="275" t="s">
        <v>766</v>
      </c>
      <c r="AM139" s="277"/>
      <c r="AN139" s="277"/>
      <c r="AO139" s="277"/>
      <c r="AQ139" s="277"/>
      <c r="AR139" s="277"/>
    </row>
    <row r="140" spans="1:44" ht="12.75" customHeight="1">
      <c r="A140" s="19"/>
      <c r="B140" s="177" t="s">
        <v>185</v>
      </c>
      <c r="C140" s="183"/>
      <c r="D140" s="183" t="s">
        <v>434</v>
      </c>
      <c r="E140" s="176"/>
      <c r="F140" s="176"/>
      <c r="G140" s="176"/>
      <c r="H140" s="176"/>
      <c r="I140" s="176"/>
      <c r="J140" s="176"/>
      <c r="K140" s="176"/>
      <c r="L140" s="176"/>
      <c r="M140" s="176"/>
      <c r="N140" s="176"/>
      <c r="O140" s="176"/>
      <c r="P140" s="176"/>
      <c r="Q140" s="176"/>
      <c r="R140" s="177" t="s">
        <v>185</v>
      </c>
      <c r="S140" s="183"/>
      <c r="T140" s="183" t="s">
        <v>434</v>
      </c>
      <c r="U140" s="176"/>
      <c r="V140" s="176"/>
      <c r="W140" s="176"/>
      <c r="X140" s="176"/>
      <c r="Y140" s="176"/>
      <c r="Z140" s="176"/>
      <c r="AA140" s="178"/>
      <c r="AB140" s="178"/>
      <c r="AC140" s="176"/>
      <c r="AD140" s="176"/>
      <c r="AE140" s="179"/>
      <c r="AF140" s="179"/>
      <c r="AG140" s="18"/>
      <c r="AH140" s="18"/>
      <c r="AI140" s="280">
        <v>43432</v>
      </c>
      <c r="AJ140" s="274"/>
      <c r="AK140" s="274"/>
      <c r="AL140" s="275" t="s">
        <v>767</v>
      </c>
      <c r="AM140" s="277"/>
      <c r="AN140" s="277"/>
      <c r="AO140" s="277"/>
      <c r="AQ140" s="277"/>
      <c r="AR140" s="277"/>
    </row>
    <row r="141" spans="1:44" ht="12.75" customHeight="1">
      <c r="A141" s="19"/>
      <c r="B141" s="177" t="s">
        <v>185</v>
      </c>
      <c r="C141" s="18"/>
      <c r="D141" s="195" t="s">
        <v>768</v>
      </c>
      <c r="E141" s="176"/>
      <c r="F141" s="176"/>
      <c r="G141" s="176"/>
      <c r="H141" s="176"/>
      <c r="I141" s="176"/>
      <c r="J141" s="176"/>
      <c r="K141" s="176"/>
      <c r="L141" s="176"/>
      <c r="M141" s="176"/>
      <c r="N141" s="176"/>
      <c r="O141" s="176"/>
      <c r="P141" s="176"/>
      <c r="Q141" s="176"/>
      <c r="R141" s="177" t="s">
        <v>185</v>
      </c>
      <c r="S141" s="18"/>
      <c r="T141" s="195" t="s">
        <v>769</v>
      </c>
      <c r="U141" s="176"/>
      <c r="V141" s="176"/>
      <c r="W141" s="176"/>
      <c r="X141" s="176"/>
      <c r="Y141" s="176"/>
      <c r="Z141" s="176"/>
      <c r="AA141" s="178"/>
      <c r="AB141" s="178"/>
      <c r="AC141" s="176"/>
      <c r="AD141" s="176"/>
      <c r="AE141" s="179"/>
      <c r="AF141" s="179"/>
      <c r="AG141" s="18"/>
      <c r="AH141" s="18"/>
      <c r="AI141" s="280">
        <v>43433</v>
      </c>
      <c r="AJ141" s="274" t="s">
        <v>770</v>
      </c>
      <c r="AK141" s="274"/>
      <c r="AL141" s="275" t="s">
        <v>771</v>
      </c>
      <c r="AM141" s="277"/>
      <c r="AN141" s="277"/>
      <c r="AO141" s="277"/>
      <c r="AQ141" s="277"/>
      <c r="AR141" s="277"/>
    </row>
    <row r="142" spans="1:44" ht="12.75" customHeight="1">
      <c r="A142" s="19"/>
      <c r="B142" s="177" t="s">
        <v>185</v>
      </c>
      <c r="C142" s="183"/>
      <c r="D142" s="183" t="s">
        <v>434</v>
      </c>
      <c r="E142" s="176"/>
      <c r="F142" s="176"/>
      <c r="G142" s="176"/>
      <c r="H142" s="176"/>
      <c r="I142" s="176"/>
      <c r="J142" s="176"/>
      <c r="K142" s="176"/>
      <c r="L142" s="176"/>
      <c r="M142" s="176"/>
      <c r="N142" s="176"/>
      <c r="O142" s="176"/>
      <c r="P142" s="176"/>
      <c r="Q142" s="176"/>
      <c r="R142" s="177" t="s">
        <v>185</v>
      </c>
      <c r="S142" s="183"/>
      <c r="T142" s="183" t="s">
        <v>434</v>
      </c>
      <c r="U142" s="176"/>
      <c r="V142" s="176"/>
      <c r="W142" s="176"/>
      <c r="X142" s="176"/>
      <c r="Y142" s="176"/>
      <c r="Z142" s="176"/>
      <c r="AA142" s="178"/>
      <c r="AB142" s="178"/>
      <c r="AC142" s="176"/>
      <c r="AD142" s="176"/>
      <c r="AE142" s="179"/>
      <c r="AF142" s="179"/>
      <c r="AG142" s="18"/>
      <c r="AH142" s="18"/>
      <c r="AI142" s="280">
        <v>43434</v>
      </c>
      <c r="AJ142" s="274" t="s">
        <v>772</v>
      </c>
      <c r="AK142" s="274"/>
      <c r="AL142" s="275"/>
      <c r="AM142" s="277"/>
      <c r="AN142" s="277"/>
      <c r="AO142" s="277"/>
      <c r="AQ142" s="277"/>
      <c r="AR142" s="277"/>
    </row>
    <row r="143" spans="1:44" ht="12.75" customHeight="1">
      <c r="A143" s="19"/>
      <c r="B143" s="177" t="s">
        <v>185</v>
      </c>
      <c r="C143" s="18"/>
      <c r="D143" s="195" t="s">
        <v>773</v>
      </c>
      <c r="E143" s="176"/>
      <c r="F143" s="176"/>
      <c r="G143" s="176"/>
      <c r="H143" s="176"/>
      <c r="I143" s="176"/>
      <c r="J143" s="176"/>
      <c r="K143" s="176"/>
      <c r="L143" s="176"/>
      <c r="M143" s="176"/>
      <c r="N143" s="176"/>
      <c r="O143" s="176"/>
      <c r="P143" s="176"/>
      <c r="Q143" s="176"/>
      <c r="R143" s="177" t="s">
        <v>185</v>
      </c>
      <c r="S143" s="18"/>
      <c r="T143" s="195" t="s">
        <v>774</v>
      </c>
      <c r="U143" s="176"/>
      <c r="V143" s="176"/>
      <c r="W143" s="176"/>
      <c r="X143" s="176"/>
      <c r="Y143" s="176"/>
      <c r="Z143" s="176"/>
      <c r="AA143" s="178"/>
      <c r="AB143" s="178"/>
      <c r="AC143" s="176"/>
      <c r="AD143" s="176"/>
      <c r="AE143" s="179"/>
      <c r="AF143" s="179"/>
      <c r="AG143" s="18"/>
      <c r="AH143" s="18"/>
      <c r="AI143" s="280">
        <v>43435</v>
      </c>
      <c r="AJ143" s="274" t="s">
        <v>775</v>
      </c>
      <c r="AK143" s="274"/>
      <c r="AL143" s="275"/>
      <c r="AM143" s="277"/>
      <c r="AN143" s="277"/>
      <c r="AO143" s="277"/>
      <c r="AQ143" s="277"/>
      <c r="AR143" s="277"/>
    </row>
    <row r="144" spans="1:44" ht="12.75" customHeight="1">
      <c r="A144" s="19"/>
      <c r="B144" s="177" t="s">
        <v>185</v>
      </c>
      <c r="C144" s="183"/>
      <c r="D144" s="183" t="s">
        <v>434</v>
      </c>
      <c r="E144" s="176"/>
      <c r="F144" s="176"/>
      <c r="G144" s="176"/>
      <c r="H144" s="176"/>
      <c r="I144" s="176"/>
      <c r="J144" s="176"/>
      <c r="K144" s="176"/>
      <c r="L144" s="176"/>
      <c r="M144" s="176"/>
      <c r="N144" s="176"/>
      <c r="O144" s="176"/>
      <c r="P144" s="176"/>
      <c r="Q144" s="176"/>
      <c r="R144" s="177" t="s">
        <v>185</v>
      </c>
      <c r="S144" s="183"/>
      <c r="T144" s="183" t="s">
        <v>434</v>
      </c>
      <c r="U144" s="176"/>
      <c r="V144" s="176"/>
      <c r="W144" s="176"/>
      <c r="X144" s="176"/>
      <c r="Y144" s="176"/>
      <c r="Z144" s="176"/>
      <c r="AA144" s="178"/>
      <c r="AB144" s="178"/>
      <c r="AC144" s="176"/>
      <c r="AD144" s="176"/>
      <c r="AE144" s="179"/>
      <c r="AF144" s="179"/>
      <c r="AG144" s="18"/>
      <c r="AH144" s="18"/>
      <c r="AI144" s="280">
        <v>43436</v>
      </c>
      <c r="AJ144" s="274" t="s">
        <v>776</v>
      </c>
      <c r="AK144" s="274"/>
      <c r="AL144" s="275"/>
      <c r="AM144" s="277"/>
      <c r="AN144" s="277"/>
      <c r="AO144" s="277"/>
      <c r="AQ144" s="277"/>
      <c r="AR144" s="277"/>
    </row>
    <row r="145" spans="1:44" ht="12.75" customHeight="1">
      <c r="A145" s="19"/>
      <c r="B145" s="203" t="s">
        <v>185</v>
      </c>
      <c r="C145" s="183"/>
      <c r="D145" s="176"/>
      <c r="E145" s="176"/>
      <c r="F145" s="176"/>
      <c r="G145" s="176"/>
      <c r="H145" s="176"/>
      <c r="I145" s="176"/>
      <c r="J145" s="176"/>
      <c r="K145" s="176"/>
      <c r="L145" s="176"/>
      <c r="M145" s="176"/>
      <c r="N145" s="176"/>
      <c r="O145" s="176"/>
      <c r="P145" s="176"/>
      <c r="Q145" s="176"/>
      <c r="R145" s="203" t="s">
        <v>185</v>
      </c>
      <c r="S145" s="176"/>
      <c r="T145" s="176"/>
      <c r="U145" s="176"/>
      <c r="V145" s="176"/>
      <c r="W145" s="176"/>
      <c r="X145" s="176"/>
      <c r="Y145" s="176"/>
      <c r="Z145" s="176"/>
      <c r="AA145" s="204"/>
      <c r="AB145" s="204"/>
      <c r="AC145" s="176"/>
      <c r="AD145" s="176"/>
      <c r="AE145" s="189"/>
      <c r="AF145" s="189"/>
      <c r="AG145" s="19"/>
      <c r="AH145" s="19"/>
      <c r="AI145" s="280">
        <v>43437</v>
      </c>
      <c r="AJ145" s="274" t="s">
        <v>777</v>
      </c>
      <c r="AK145" s="274"/>
      <c r="AL145" s="275" t="s">
        <v>778</v>
      </c>
      <c r="AM145" s="277"/>
      <c r="AN145" s="277"/>
      <c r="AO145" s="277"/>
      <c r="AQ145" s="277"/>
      <c r="AR145" s="277"/>
    </row>
    <row r="146" spans="1:44" ht="12.75" customHeight="1">
      <c r="A146" s="19"/>
      <c r="B146" s="999" t="s">
        <v>779</v>
      </c>
      <c r="C146" s="1000"/>
      <c r="D146" s="1000"/>
      <c r="E146" s="1000"/>
      <c r="F146" s="1000"/>
      <c r="G146" s="1000"/>
      <c r="H146" s="1000"/>
      <c r="I146" s="1001"/>
      <c r="J146" s="19"/>
      <c r="K146" s="1007" t="s">
        <v>780</v>
      </c>
      <c r="L146" s="727"/>
      <c r="M146" s="727"/>
      <c r="N146" s="727"/>
      <c r="O146" s="727"/>
      <c r="P146" s="727"/>
      <c r="Q146" s="727"/>
      <c r="R146" s="727"/>
      <c r="S146" s="727"/>
      <c r="T146" s="727"/>
      <c r="U146" s="727"/>
      <c r="V146" s="727"/>
      <c r="W146" s="727"/>
      <c r="X146" s="727"/>
      <c r="Y146" s="228"/>
      <c r="Z146" s="19"/>
      <c r="AA146" s="19"/>
      <c r="AB146" s="19"/>
      <c r="AC146" s="19"/>
      <c r="AD146" s="19"/>
      <c r="AE146" s="19"/>
      <c r="AF146" s="19"/>
      <c r="AG146" s="19"/>
      <c r="AH146" s="19"/>
      <c r="AI146" s="280">
        <v>43438</v>
      </c>
      <c r="AJ146" s="274" t="s">
        <v>781</v>
      </c>
      <c r="AK146" s="274"/>
      <c r="AL146" s="275" t="s">
        <v>782</v>
      </c>
      <c r="AM146" s="277"/>
      <c r="AN146" s="277"/>
      <c r="AO146" s="277"/>
      <c r="AQ146" s="277"/>
      <c r="AR146" s="277"/>
    </row>
    <row r="147" spans="1:44" ht="12.75" customHeight="1">
      <c r="A147" s="19"/>
      <c r="B147" s="1002"/>
      <c r="C147" s="727"/>
      <c r="D147" s="727"/>
      <c r="E147" s="727"/>
      <c r="F147" s="727"/>
      <c r="G147" s="727"/>
      <c r="H147" s="727"/>
      <c r="I147" s="1003"/>
      <c r="J147" s="19"/>
      <c r="K147" s="727"/>
      <c r="L147" s="727"/>
      <c r="M147" s="727"/>
      <c r="N147" s="727"/>
      <c r="O147" s="727"/>
      <c r="P147" s="727"/>
      <c r="Q147" s="727"/>
      <c r="R147" s="727"/>
      <c r="S147" s="727"/>
      <c r="T147" s="727"/>
      <c r="U147" s="727"/>
      <c r="V147" s="727"/>
      <c r="W147" s="727"/>
      <c r="X147" s="727"/>
      <c r="Y147" s="228"/>
      <c r="Z147" s="19"/>
      <c r="AA147" s="19"/>
      <c r="AB147" s="19"/>
      <c r="AC147" s="19"/>
      <c r="AD147" s="19"/>
      <c r="AE147" s="19"/>
      <c r="AF147" s="19"/>
      <c r="AG147" s="19"/>
      <c r="AH147" s="19"/>
      <c r="AI147" s="280">
        <v>43439</v>
      </c>
      <c r="AJ147" s="274"/>
      <c r="AK147" s="274"/>
      <c r="AL147" s="275"/>
      <c r="AM147" s="277"/>
      <c r="AN147" s="277"/>
      <c r="AO147" s="277"/>
      <c r="AQ147" s="277"/>
      <c r="AR147" s="277"/>
    </row>
    <row r="148" spans="1:44" ht="12.75" customHeight="1">
      <c r="A148" s="19"/>
      <c r="B148" s="1004"/>
      <c r="C148" s="1005"/>
      <c r="D148" s="1005"/>
      <c r="E148" s="1005"/>
      <c r="F148" s="1005"/>
      <c r="G148" s="1005"/>
      <c r="H148" s="1005"/>
      <c r="I148" s="1006"/>
      <c r="J148" s="237"/>
      <c r="K148" s="727"/>
      <c r="L148" s="727"/>
      <c r="M148" s="727"/>
      <c r="N148" s="727"/>
      <c r="O148" s="727"/>
      <c r="P148" s="727"/>
      <c r="Q148" s="727"/>
      <c r="R148" s="727"/>
      <c r="S148" s="727"/>
      <c r="T148" s="727"/>
      <c r="U148" s="727"/>
      <c r="V148" s="727"/>
      <c r="W148" s="727"/>
      <c r="X148" s="727"/>
      <c r="Y148" s="228"/>
      <c r="Z148" s="284"/>
      <c r="AA148" s="284"/>
      <c r="AB148" s="284"/>
      <c r="AC148" s="284"/>
      <c r="AD148" s="284"/>
      <c r="AE148" s="284"/>
      <c r="AF148" s="284"/>
      <c r="AG148" s="19"/>
      <c r="AH148" s="19"/>
      <c r="AI148" s="280">
        <v>43440</v>
      </c>
      <c r="AJ148" s="274" t="s">
        <v>783</v>
      </c>
      <c r="AK148" s="255" t="s">
        <v>537</v>
      </c>
      <c r="AL148" s="275"/>
      <c r="AM148" s="277"/>
      <c r="AN148" s="277"/>
      <c r="AO148" s="277"/>
      <c r="AQ148" s="277"/>
      <c r="AR148" s="277"/>
    </row>
    <row r="149" spans="1:44" ht="12.75" customHeight="1">
      <c r="A149" s="19"/>
      <c r="B149" s="238"/>
      <c r="C149" s="239"/>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c r="AA149" s="238"/>
      <c r="AB149" s="238"/>
      <c r="AC149" s="238"/>
      <c r="AD149" s="238"/>
      <c r="AE149" s="238"/>
      <c r="AF149" s="238"/>
      <c r="AG149" s="19"/>
      <c r="AH149" s="19"/>
      <c r="AI149" s="280">
        <v>43442</v>
      </c>
      <c r="AJ149" s="274" t="s">
        <v>784</v>
      </c>
      <c r="AK149" s="274"/>
      <c r="AL149" s="275"/>
      <c r="AM149" s="277"/>
      <c r="AN149" s="277"/>
      <c r="AO149" s="277"/>
      <c r="AQ149" s="277"/>
      <c r="AR149" s="277"/>
    </row>
    <row r="150" spans="1:44" ht="12.75" customHeight="1">
      <c r="A150" s="19"/>
      <c r="B150" s="285" t="s">
        <v>185</v>
      </c>
      <c r="C150" s="1028" t="s">
        <v>785</v>
      </c>
      <c r="D150" s="1024"/>
      <c r="E150" s="1024"/>
      <c r="F150" s="1024"/>
      <c r="G150" s="1024"/>
      <c r="H150" s="1024"/>
      <c r="I150" s="1024"/>
      <c r="J150" s="1024"/>
      <c r="K150" s="1024"/>
      <c r="L150" s="1024"/>
      <c r="M150" s="1024"/>
      <c r="N150" s="1024"/>
      <c r="O150" s="1024"/>
      <c r="P150" s="1024"/>
      <c r="Q150" s="1024"/>
      <c r="R150" s="1024"/>
      <c r="S150" s="1024"/>
      <c r="T150" s="1024"/>
      <c r="U150" s="1024"/>
      <c r="V150" s="1024"/>
      <c r="W150" s="1024"/>
      <c r="X150" s="1024"/>
      <c r="Y150" s="1024"/>
      <c r="Z150" s="1024"/>
      <c r="AA150" s="1024"/>
      <c r="AB150" s="1024"/>
      <c r="AC150" s="1024"/>
      <c r="AD150" s="1024"/>
      <c r="AE150" s="1024"/>
      <c r="AF150" s="1025"/>
      <c r="AG150" s="19"/>
      <c r="AH150" s="19"/>
      <c r="AI150" s="280">
        <v>43442</v>
      </c>
      <c r="AJ150" s="274"/>
      <c r="AK150" s="274"/>
      <c r="AL150" s="275"/>
      <c r="AM150" s="277"/>
      <c r="AN150" s="277"/>
      <c r="AO150" s="277"/>
      <c r="AQ150" s="277"/>
      <c r="AR150" s="277"/>
    </row>
    <row r="151" spans="1:44" ht="12.75" customHeight="1">
      <c r="A151" s="19"/>
      <c r="B151" s="203" t="s">
        <v>185</v>
      </c>
      <c r="C151" s="1026" t="s">
        <v>786</v>
      </c>
      <c r="D151" s="727"/>
      <c r="E151" s="727"/>
      <c r="F151" s="727"/>
      <c r="G151" s="727"/>
      <c r="H151" s="286" t="s">
        <v>787</v>
      </c>
      <c r="I151" s="1027" t="s">
        <v>788</v>
      </c>
      <c r="J151" s="727"/>
      <c r="K151" s="727"/>
      <c r="L151" s="996"/>
      <c r="M151" s="1026" t="s">
        <v>789</v>
      </c>
      <c r="N151" s="727"/>
      <c r="O151" s="727"/>
      <c r="P151" s="727"/>
      <c r="Q151" s="727"/>
      <c r="R151" s="286" t="s">
        <v>787</v>
      </c>
      <c r="S151" s="1027" t="s">
        <v>788</v>
      </c>
      <c r="T151" s="727"/>
      <c r="U151" s="727"/>
      <c r="V151" s="996"/>
      <c r="W151" s="1026" t="s">
        <v>790</v>
      </c>
      <c r="X151" s="727"/>
      <c r="Y151" s="727"/>
      <c r="Z151" s="727"/>
      <c r="AA151" s="727"/>
      <c r="AB151" s="286" t="s">
        <v>787</v>
      </c>
      <c r="AC151" s="1027" t="s">
        <v>788</v>
      </c>
      <c r="AD151" s="727"/>
      <c r="AE151" s="727"/>
      <c r="AF151" s="996"/>
      <c r="AG151" s="19"/>
      <c r="AH151" s="19"/>
      <c r="AI151" s="280">
        <v>43443</v>
      </c>
      <c r="AJ151" s="274" t="s">
        <v>791</v>
      </c>
      <c r="AK151" s="274"/>
      <c r="AL151" s="275"/>
      <c r="AM151" s="277"/>
      <c r="AN151" s="277"/>
      <c r="AO151" s="277"/>
      <c r="AQ151" s="277"/>
      <c r="AR151" s="277"/>
    </row>
    <row r="152" spans="1:44" ht="12.75" customHeight="1">
      <c r="A152" s="19"/>
      <c r="B152" s="203" t="s">
        <v>185</v>
      </c>
      <c r="C152" s="18"/>
      <c r="D152" s="176"/>
      <c r="E152" s="176"/>
      <c r="F152" s="176"/>
      <c r="G152" s="176"/>
      <c r="H152" s="176"/>
      <c r="I152" s="176"/>
      <c r="J152" s="176"/>
      <c r="K152" s="176"/>
      <c r="L152" s="176"/>
      <c r="M152" s="176"/>
      <c r="N152" s="176"/>
      <c r="O152" s="176"/>
      <c r="P152" s="176"/>
      <c r="Q152" s="176"/>
      <c r="R152" s="176"/>
      <c r="S152" s="176"/>
      <c r="T152" s="176"/>
      <c r="U152" s="176"/>
      <c r="V152" s="176"/>
      <c r="W152" s="204"/>
      <c r="X152" s="176"/>
      <c r="Y152" s="176"/>
      <c r="Z152" s="176"/>
      <c r="AA152" s="204"/>
      <c r="AB152" s="204"/>
      <c r="AC152" s="176"/>
      <c r="AD152" s="176"/>
      <c r="AE152" s="204"/>
      <c r="AF152" s="189"/>
      <c r="AG152" s="19"/>
      <c r="AH152" s="19"/>
      <c r="AI152" s="280">
        <v>43444</v>
      </c>
      <c r="AJ152" s="274"/>
      <c r="AK152" s="274"/>
      <c r="AL152" s="275"/>
      <c r="AM152" s="277"/>
      <c r="AN152" s="277"/>
      <c r="AO152" s="277"/>
      <c r="AQ152" s="277"/>
      <c r="AR152" s="277"/>
    </row>
    <row r="153" spans="1:44" ht="12" customHeight="1">
      <c r="A153" s="19"/>
      <c r="B153" s="203" t="s">
        <v>185</v>
      </c>
      <c r="C153" s="287" t="s">
        <v>792</v>
      </c>
      <c r="D153" s="176"/>
      <c r="E153" s="176"/>
      <c r="F153" s="176"/>
      <c r="G153" s="176"/>
      <c r="H153" s="288">
        <v>3</v>
      </c>
      <c r="I153" s="289" t="s">
        <v>185</v>
      </c>
      <c r="J153" s="289" t="s">
        <v>185</v>
      </c>
      <c r="K153" s="289" t="s">
        <v>185</v>
      </c>
      <c r="L153" s="289" t="s">
        <v>185</v>
      </c>
      <c r="M153" s="192" t="s">
        <v>793</v>
      </c>
      <c r="N153" s="176"/>
      <c r="O153" s="176"/>
      <c r="P153" s="176"/>
      <c r="Q153" s="176"/>
      <c r="R153" s="288">
        <v>20</v>
      </c>
      <c r="S153" s="289" t="s">
        <v>185</v>
      </c>
      <c r="T153" s="289" t="s">
        <v>185</v>
      </c>
      <c r="U153" s="289" t="s">
        <v>185</v>
      </c>
      <c r="V153" s="289" t="s">
        <v>185</v>
      </c>
      <c r="W153" s="192" t="s">
        <v>793</v>
      </c>
      <c r="X153" s="176"/>
      <c r="Y153" s="176"/>
      <c r="Z153" s="176"/>
      <c r="AA153" s="204"/>
      <c r="AB153" s="288">
        <v>60</v>
      </c>
      <c r="AC153" s="289" t="s">
        <v>185</v>
      </c>
      <c r="AD153" s="289" t="s">
        <v>185</v>
      </c>
      <c r="AE153" s="289" t="s">
        <v>185</v>
      </c>
      <c r="AF153" s="289" t="s">
        <v>185</v>
      </c>
      <c r="AG153" s="19"/>
      <c r="AH153" s="19"/>
      <c r="AI153" s="280">
        <v>43445</v>
      </c>
      <c r="AJ153" s="274"/>
      <c r="AK153" s="274"/>
      <c r="AL153" s="275" t="s">
        <v>794</v>
      </c>
      <c r="AM153" s="277"/>
      <c r="AN153" s="277"/>
      <c r="AO153" s="277"/>
      <c r="AQ153" s="277"/>
      <c r="AR153" s="277"/>
    </row>
    <row r="154" spans="1:44" ht="12.75" customHeight="1">
      <c r="A154" s="19"/>
      <c r="B154" s="203" t="s">
        <v>185</v>
      </c>
      <c r="C154" s="290" t="s">
        <v>795</v>
      </c>
      <c r="D154" s="176"/>
      <c r="E154" s="176"/>
      <c r="F154" s="176"/>
      <c r="G154" s="176"/>
      <c r="H154" s="288">
        <v>5</v>
      </c>
      <c r="I154" s="289" t="s">
        <v>185</v>
      </c>
      <c r="J154" s="289" t="s">
        <v>185</v>
      </c>
      <c r="K154" s="289" t="s">
        <v>185</v>
      </c>
      <c r="L154" s="289" t="s">
        <v>185</v>
      </c>
      <c r="M154" s="192" t="s">
        <v>796</v>
      </c>
      <c r="N154" s="176"/>
      <c r="O154" s="176"/>
      <c r="P154" s="176"/>
      <c r="Q154" s="204"/>
      <c r="R154" s="288">
        <v>60</v>
      </c>
      <c r="S154" s="289" t="s">
        <v>185</v>
      </c>
      <c r="T154" s="289" t="s">
        <v>185</v>
      </c>
      <c r="U154" s="289" t="s">
        <v>185</v>
      </c>
      <c r="V154" s="289" t="s">
        <v>185</v>
      </c>
      <c r="W154" s="192" t="s">
        <v>797</v>
      </c>
      <c r="X154" s="176"/>
      <c r="Y154" s="176"/>
      <c r="Z154" s="176"/>
      <c r="AA154" s="176"/>
      <c r="AB154" s="288">
        <v>40</v>
      </c>
      <c r="AC154" s="289" t="s">
        <v>185</v>
      </c>
      <c r="AD154" s="289" t="s">
        <v>185</v>
      </c>
      <c r="AE154" s="289" t="s">
        <v>185</v>
      </c>
      <c r="AF154" s="289" t="s">
        <v>185</v>
      </c>
      <c r="AG154" s="19"/>
      <c r="AH154" s="19"/>
      <c r="AI154" s="280">
        <v>43447</v>
      </c>
      <c r="AJ154" s="274"/>
      <c r="AK154" s="274"/>
      <c r="AL154" s="275" t="s">
        <v>798</v>
      </c>
      <c r="AM154" s="277"/>
      <c r="AN154" s="277"/>
      <c r="AO154" s="277"/>
      <c r="AQ154" s="277"/>
      <c r="AR154" s="277"/>
    </row>
    <row r="155" spans="1:44" ht="12.75" customHeight="1">
      <c r="A155" s="19"/>
      <c r="B155" s="203" t="s">
        <v>185</v>
      </c>
      <c r="C155" s="290" t="s">
        <v>799</v>
      </c>
      <c r="D155" s="176"/>
      <c r="E155" s="176"/>
      <c r="F155" s="176"/>
      <c r="G155" s="176"/>
      <c r="H155" s="288">
        <v>5</v>
      </c>
      <c r="I155" s="289" t="s">
        <v>185</v>
      </c>
      <c r="J155" s="289" t="s">
        <v>185</v>
      </c>
      <c r="K155" s="289" t="s">
        <v>185</v>
      </c>
      <c r="L155" s="289" t="s">
        <v>185</v>
      </c>
      <c r="M155" s="192" t="s">
        <v>800</v>
      </c>
      <c r="N155" s="176"/>
      <c r="O155" s="176"/>
      <c r="P155" s="176"/>
      <c r="Q155" s="204"/>
      <c r="R155" s="288">
        <v>10</v>
      </c>
      <c r="S155" s="289" t="s">
        <v>185</v>
      </c>
      <c r="T155" s="289" t="s">
        <v>185</v>
      </c>
      <c r="U155" s="289" t="s">
        <v>185</v>
      </c>
      <c r="V155" s="289" t="s">
        <v>185</v>
      </c>
      <c r="W155" s="192" t="s">
        <v>801</v>
      </c>
      <c r="X155" s="176"/>
      <c r="Y155" s="176"/>
      <c r="Z155" s="176"/>
      <c r="AA155" s="176"/>
      <c r="AB155" s="288">
        <v>20</v>
      </c>
      <c r="AC155" s="289" t="s">
        <v>185</v>
      </c>
      <c r="AD155" s="289" t="s">
        <v>185</v>
      </c>
      <c r="AE155" s="289" t="s">
        <v>185</v>
      </c>
      <c r="AF155" s="289" t="s">
        <v>185</v>
      </c>
      <c r="AG155" s="19"/>
      <c r="AH155" s="19"/>
      <c r="AI155" s="280">
        <v>43447</v>
      </c>
      <c r="AJ155" s="274"/>
      <c r="AK155" s="274"/>
      <c r="AL155" s="275"/>
      <c r="AM155" s="277"/>
      <c r="AN155" s="277"/>
      <c r="AO155" s="277"/>
      <c r="AQ155" s="277"/>
      <c r="AR155" s="277"/>
    </row>
    <row r="156" spans="1:44" ht="12.75" customHeight="1">
      <c r="A156" s="19"/>
      <c r="B156" s="203" t="s">
        <v>185</v>
      </c>
      <c r="C156" s="290" t="s">
        <v>802</v>
      </c>
      <c r="D156" s="176"/>
      <c r="E156" s="176"/>
      <c r="F156" s="176"/>
      <c r="G156" s="176"/>
      <c r="H156" s="288">
        <v>5</v>
      </c>
      <c r="I156" s="289" t="s">
        <v>185</v>
      </c>
      <c r="J156" s="289" t="s">
        <v>185</v>
      </c>
      <c r="K156" s="289" t="s">
        <v>185</v>
      </c>
      <c r="L156" s="289" t="s">
        <v>185</v>
      </c>
      <c r="M156" s="176"/>
      <c r="N156" s="176"/>
      <c r="O156" s="176"/>
      <c r="P156" s="176"/>
      <c r="Q156" s="176"/>
      <c r="R156" s="176"/>
      <c r="S156" s="176"/>
      <c r="T156" s="176"/>
      <c r="U156" s="176"/>
      <c r="V156" s="176"/>
      <c r="W156" s="192" t="s">
        <v>803</v>
      </c>
      <c r="X156" s="176"/>
      <c r="Y156" s="176"/>
      <c r="Z156" s="176"/>
      <c r="AA156" s="176"/>
      <c r="AB156" s="288">
        <v>30</v>
      </c>
      <c r="AC156" s="289" t="s">
        <v>185</v>
      </c>
      <c r="AD156" s="289" t="s">
        <v>185</v>
      </c>
      <c r="AE156" s="289" t="s">
        <v>185</v>
      </c>
      <c r="AF156" s="289" t="s">
        <v>185</v>
      </c>
      <c r="AG156" s="19"/>
      <c r="AH156" s="19"/>
      <c r="AI156" s="280">
        <v>43448</v>
      </c>
      <c r="AJ156" s="274"/>
      <c r="AK156" s="274"/>
      <c r="AL156" s="275"/>
      <c r="AM156" s="277"/>
      <c r="AN156" s="277"/>
      <c r="AO156" s="277"/>
      <c r="AQ156" s="277"/>
      <c r="AR156" s="277"/>
    </row>
    <row r="157" spans="1:44" ht="12.75" customHeight="1">
      <c r="A157" s="19"/>
      <c r="B157" s="203" t="s">
        <v>185</v>
      </c>
      <c r="C157" s="290" t="s">
        <v>804</v>
      </c>
      <c r="D157" s="176"/>
      <c r="E157" s="176"/>
      <c r="F157" s="176"/>
      <c r="G157" s="176"/>
      <c r="H157" s="288">
        <v>3</v>
      </c>
      <c r="I157" s="289" t="s">
        <v>185</v>
      </c>
      <c r="J157" s="289" t="s">
        <v>185</v>
      </c>
      <c r="K157" s="289" t="s">
        <v>185</v>
      </c>
      <c r="L157" s="289" t="s">
        <v>185</v>
      </c>
      <c r="M157" s="176"/>
      <c r="N157" s="176"/>
      <c r="O157" s="176"/>
      <c r="P157" s="176"/>
      <c r="Q157" s="176"/>
      <c r="R157" s="176"/>
      <c r="S157" s="176"/>
      <c r="T157" s="176"/>
      <c r="U157" s="176"/>
      <c r="V157" s="176"/>
      <c r="W157" s="192" t="s">
        <v>805</v>
      </c>
      <c r="X157" s="176"/>
      <c r="Y157" s="176"/>
      <c r="Z157" s="176"/>
      <c r="AA157" s="176"/>
      <c r="AB157" s="288">
        <v>15</v>
      </c>
      <c r="AC157" s="289" t="s">
        <v>185</v>
      </c>
      <c r="AD157" s="289" t="s">
        <v>185</v>
      </c>
      <c r="AE157" s="289" t="s">
        <v>185</v>
      </c>
      <c r="AF157" s="289" t="s">
        <v>185</v>
      </c>
      <c r="AG157" s="19"/>
      <c r="AH157" s="19"/>
      <c r="AI157" s="280">
        <v>43449</v>
      </c>
      <c r="AJ157" s="274"/>
      <c r="AK157" s="274"/>
      <c r="AL157" s="275" t="s">
        <v>806</v>
      </c>
      <c r="AM157" s="277"/>
      <c r="AN157" s="277"/>
      <c r="AO157" s="277"/>
      <c r="AQ157" s="277"/>
      <c r="AR157" s="277"/>
    </row>
    <row r="158" spans="1:44" ht="12.75" customHeight="1">
      <c r="A158" s="19"/>
      <c r="B158" s="203" t="s">
        <v>185</v>
      </c>
      <c r="C158" s="290" t="s">
        <v>807</v>
      </c>
      <c r="D158" s="176"/>
      <c r="E158" s="176"/>
      <c r="F158" s="176"/>
      <c r="G158" s="176"/>
      <c r="H158" s="288">
        <v>20</v>
      </c>
      <c r="I158" s="289" t="s">
        <v>185</v>
      </c>
      <c r="J158" s="289" t="s">
        <v>185</v>
      </c>
      <c r="K158" s="289" t="s">
        <v>185</v>
      </c>
      <c r="L158" s="289" t="s">
        <v>185</v>
      </c>
      <c r="M158" s="176"/>
      <c r="N158" s="176"/>
      <c r="O158" s="176"/>
      <c r="P158" s="176"/>
      <c r="Q158" s="176"/>
      <c r="R158" s="176"/>
      <c r="S158" s="176"/>
      <c r="T158" s="176"/>
      <c r="U158" s="176"/>
      <c r="V158" s="176"/>
      <c r="W158" s="192" t="s">
        <v>808</v>
      </c>
      <c r="X158" s="176"/>
      <c r="Y158" s="176"/>
      <c r="Z158" s="176"/>
      <c r="AA158" s="176"/>
      <c r="AB158" s="288">
        <v>30</v>
      </c>
      <c r="AC158" s="289" t="s">
        <v>185</v>
      </c>
      <c r="AD158" s="289" t="s">
        <v>185</v>
      </c>
      <c r="AE158" s="289" t="s">
        <v>185</v>
      </c>
      <c r="AF158" s="289" t="s">
        <v>185</v>
      </c>
      <c r="AG158" s="19"/>
      <c r="AH158" s="19"/>
      <c r="AI158" s="280">
        <v>43450</v>
      </c>
      <c r="AJ158" s="274"/>
      <c r="AK158" s="274"/>
      <c r="AL158" s="275"/>
      <c r="AM158" s="277"/>
      <c r="AN158" s="277"/>
      <c r="AO158" s="277"/>
      <c r="AQ158" s="277"/>
      <c r="AR158" s="277"/>
    </row>
    <row r="159" spans="1:44" ht="12.75" customHeight="1">
      <c r="A159" s="19"/>
      <c r="B159" s="203" t="s">
        <v>185</v>
      </c>
      <c r="C159" s="290" t="s">
        <v>809</v>
      </c>
      <c r="D159" s="176"/>
      <c r="E159" s="176"/>
      <c r="F159" s="176"/>
      <c r="G159" s="176"/>
      <c r="H159" s="288">
        <v>3</v>
      </c>
      <c r="I159" s="289" t="s">
        <v>185</v>
      </c>
      <c r="J159" s="289" t="s">
        <v>185</v>
      </c>
      <c r="K159" s="289" t="s">
        <v>185</v>
      </c>
      <c r="L159" s="289" t="s">
        <v>185</v>
      </c>
      <c r="M159" s="176"/>
      <c r="N159" s="176"/>
      <c r="O159" s="176"/>
      <c r="P159" s="176"/>
      <c r="Q159" s="176"/>
      <c r="R159" s="176"/>
      <c r="S159" s="176"/>
      <c r="T159" s="176"/>
      <c r="U159" s="176"/>
      <c r="V159" s="176"/>
      <c r="W159" s="192" t="s">
        <v>810</v>
      </c>
      <c r="X159" s="176"/>
      <c r="Y159" s="176"/>
      <c r="Z159" s="176"/>
      <c r="AA159" s="176"/>
      <c r="AB159" s="288">
        <v>20</v>
      </c>
      <c r="AC159" s="289" t="s">
        <v>185</v>
      </c>
      <c r="AD159" s="289" t="s">
        <v>185</v>
      </c>
      <c r="AE159" s="289" t="s">
        <v>185</v>
      </c>
      <c r="AF159" s="289" t="s">
        <v>185</v>
      </c>
      <c r="AG159" s="19"/>
      <c r="AH159" s="19"/>
      <c r="AI159" s="280">
        <v>43451</v>
      </c>
      <c r="AJ159" s="274"/>
      <c r="AK159" s="274"/>
      <c r="AL159" s="275"/>
      <c r="AM159" s="277"/>
      <c r="AN159" s="277"/>
      <c r="AO159" s="277"/>
      <c r="AQ159" s="277"/>
      <c r="AR159" s="277"/>
    </row>
    <row r="160" spans="1:44" ht="12.75" customHeight="1">
      <c r="A160" s="19"/>
      <c r="B160" s="203" t="s">
        <v>185</v>
      </c>
      <c r="C160" s="290" t="s">
        <v>811</v>
      </c>
      <c r="D160" s="176"/>
      <c r="E160" s="176"/>
      <c r="F160" s="176"/>
      <c r="G160" s="176"/>
      <c r="H160" s="288">
        <v>20</v>
      </c>
      <c r="I160" s="289" t="s">
        <v>185</v>
      </c>
      <c r="J160" s="289" t="s">
        <v>185</v>
      </c>
      <c r="K160" s="289" t="s">
        <v>185</v>
      </c>
      <c r="L160" s="289" t="s">
        <v>185</v>
      </c>
      <c r="M160" s="176"/>
      <c r="N160" s="176"/>
      <c r="O160" s="176"/>
      <c r="P160" s="176"/>
      <c r="Q160" s="176"/>
      <c r="R160" s="176"/>
      <c r="S160" s="176"/>
      <c r="T160" s="176"/>
      <c r="U160" s="176"/>
      <c r="V160" s="176"/>
      <c r="W160" s="192" t="s">
        <v>812</v>
      </c>
      <c r="X160" s="176"/>
      <c r="Y160" s="176"/>
      <c r="Z160" s="176"/>
      <c r="AA160" s="176"/>
      <c r="AB160" s="288">
        <v>5</v>
      </c>
      <c r="AC160" s="289" t="s">
        <v>185</v>
      </c>
      <c r="AD160" s="289" t="s">
        <v>185</v>
      </c>
      <c r="AE160" s="289" t="s">
        <v>185</v>
      </c>
      <c r="AF160" s="289" t="s">
        <v>185</v>
      </c>
      <c r="AG160" s="19"/>
      <c r="AH160" s="19"/>
      <c r="AI160" s="280">
        <v>43452</v>
      </c>
      <c r="AJ160" s="274" t="s">
        <v>813</v>
      </c>
      <c r="AK160" s="264" t="s">
        <v>543</v>
      </c>
      <c r="AL160" s="275"/>
      <c r="AM160" s="277"/>
      <c r="AN160" s="277"/>
      <c r="AO160" s="277"/>
      <c r="AQ160" s="277"/>
      <c r="AR160" s="277"/>
    </row>
    <row r="161" spans="1:44" ht="12.75" customHeight="1">
      <c r="A161" s="19"/>
      <c r="B161" s="203" t="s">
        <v>185</v>
      </c>
      <c r="C161" s="290" t="s">
        <v>814</v>
      </c>
      <c r="D161" s="176"/>
      <c r="E161" s="176"/>
      <c r="F161" s="176"/>
      <c r="G161" s="176"/>
      <c r="H161" s="288">
        <v>2</v>
      </c>
      <c r="I161" s="289" t="s">
        <v>185</v>
      </c>
      <c r="J161" s="289" t="s">
        <v>185</v>
      </c>
      <c r="K161" s="289" t="s">
        <v>185</v>
      </c>
      <c r="L161" s="289" t="s">
        <v>185</v>
      </c>
      <c r="M161" s="176"/>
      <c r="N161" s="176"/>
      <c r="O161" s="176"/>
      <c r="P161" s="176"/>
      <c r="Q161" s="176"/>
      <c r="R161" s="176"/>
      <c r="S161" s="176"/>
      <c r="T161" s="176"/>
      <c r="U161" s="176"/>
      <c r="V161" s="176"/>
      <c r="W161" s="192" t="s">
        <v>815</v>
      </c>
      <c r="X161" s="176"/>
      <c r="Y161" s="176"/>
      <c r="Z161" s="176"/>
      <c r="AA161" s="176"/>
      <c r="AB161" s="288">
        <v>5</v>
      </c>
      <c r="AC161" s="289" t="s">
        <v>185</v>
      </c>
      <c r="AD161" s="289" t="s">
        <v>185</v>
      </c>
      <c r="AE161" s="289" t="s">
        <v>185</v>
      </c>
      <c r="AF161" s="289" t="s">
        <v>185</v>
      </c>
      <c r="AG161" s="19"/>
      <c r="AH161" s="19"/>
      <c r="AI161" s="280">
        <v>43453</v>
      </c>
      <c r="AJ161" s="274"/>
      <c r="AK161" s="274"/>
      <c r="AL161" s="275" t="s">
        <v>816</v>
      </c>
      <c r="AM161" s="277"/>
      <c r="AN161" s="277"/>
      <c r="AO161" s="277"/>
      <c r="AQ161" s="277"/>
      <c r="AR161" s="277"/>
    </row>
    <row r="162" spans="1:44" ht="12.75" customHeight="1">
      <c r="A162" s="19"/>
      <c r="B162" s="203" t="s">
        <v>185</v>
      </c>
      <c r="C162" s="290" t="s">
        <v>817</v>
      </c>
      <c r="D162" s="176"/>
      <c r="E162" s="176"/>
      <c r="F162" s="176"/>
      <c r="G162" s="176"/>
      <c r="H162" s="288">
        <v>8</v>
      </c>
      <c r="I162" s="289" t="s">
        <v>185</v>
      </c>
      <c r="J162" s="289" t="s">
        <v>185</v>
      </c>
      <c r="K162" s="289" t="s">
        <v>185</v>
      </c>
      <c r="L162" s="289" t="s">
        <v>185</v>
      </c>
      <c r="M162" s="176"/>
      <c r="N162" s="176"/>
      <c r="O162" s="176"/>
      <c r="P162" s="176"/>
      <c r="Q162" s="176"/>
      <c r="R162" s="176"/>
      <c r="S162" s="176"/>
      <c r="T162" s="176"/>
      <c r="U162" s="176"/>
      <c r="V162" s="176"/>
      <c r="W162" s="192" t="s">
        <v>818</v>
      </c>
      <c r="X162" s="176"/>
      <c r="Y162" s="176"/>
      <c r="Z162" s="176"/>
      <c r="AA162" s="176"/>
      <c r="AB162" s="288">
        <v>20</v>
      </c>
      <c r="AC162" s="289" t="s">
        <v>185</v>
      </c>
      <c r="AD162" s="289" t="s">
        <v>185</v>
      </c>
      <c r="AE162" s="289" t="s">
        <v>185</v>
      </c>
      <c r="AF162" s="289" t="s">
        <v>185</v>
      </c>
      <c r="AG162" s="19"/>
      <c r="AH162" s="19"/>
      <c r="AI162" s="280">
        <v>43454</v>
      </c>
      <c r="AJ162" s="274" t="s">
        <v>819</v>
      </c>
      <c r="AK162" s="274"/>
      <c r="AL162" s="275"/>
      <c r="AM162" s="277"/>
      <c r="AN162" s="277"/>
      <c r="AO162" s="277"/>
      <c r="AQ162" s="277"/>
      <c r="AR162" s="277"/>
    </row>
    <row r="163" spans="1:44" ht="12.75" customHeight="1">
      <c r="A163" s="19"/>
      <c r="B163" s="203" t="s">
        <v>185</v>
      </c>
      <c r="C163" s="290" t="s">
        <v>797</v>
      </c>
      <c r="D163" s="176"/>
      <c r="E163" s="176"/>
      <c r="F163" s="176"/>
      <c r="G163" s="176"/>
      <c r="H163" s="288">
        <v>40</v>
      </c>
      <c r="I163" s="289" t="s">
        <v>185</v>
      </c>
      <c r="J163" s="289" t="s">
        <v>185</v>
      </c>
      <c r="K163" s="289" t="s">
        <v>185</v>
      </c>
      <c r="L163" s="289" t="s">
        <v>185</v>
      </c>
      <c r="M163" s="176"/>
      <c r="N163" s="176"/>
      <c r="O163" s="176"/>
      <c r="P163" s="176"/>
      <c r="Q163" s="176"/>
      <c r="R163" s="176"/>
      <c r="S163" s="176"/>
      <c r="T163" s="176"/>
      <c r="U163" s="176"/>
      <c r="V163" s="176"/>
      <c r="W163" s="192" t="s">
        <v>820</v>
      </c>
      <c r="X163" s="176"/>
      <c r="Y163" s="176"/>
      <c r="Z163" s="176"/>
      <c r="AA163" s="176"/>
      <c r="AB163" s="288">
        <v>2</v>
      </c>
      <c r="AC163" s="289" t="s">
        <v>185</v>
      </c>
      <c r="AD163" s="289" t="s">
        <v>185</v>
      </c>
      <c r="AE163" s="289" t="s">
        <v>185</v>
      </c>
      <c r="AF163" s="289" t="s">
        <v>185</v>
      </c>
      <c r="AG163" s="19"/>
      <c r="AH163" s="19"/>
      <c r="AI163" s="280">
        <v>43456</v>
      </c>
      <c r="AJ163" s="274" t="s">
        <v>821</v>
      </c>
      <c r="AK163" s="274"/>
      <c r="AL163" s="275"/>
      <c r="AM163" s="277"/>
      <c r="AN163" s="277"/>
      <c r="AO163" s="277"/>
      <c r="AQ163" s="277"/>
      <c r="AR163" s="277"/>
    </row>
    <row r="164" spans="1:44" ht="12.75" customHeight="1">
      <c r="A164" s="19"/>
      <c r="B164" s="203" t="s">
        <v>185</v>
      </c>
      <c r="C164" s="287" t="s">
        <v>822</v>
      </c>
      <c r="D164" s="176"/>
      <c r="E164" s="176"/>
      <c r="F164" s="176"/>
      <c r="G164" s="176"/>
      <c r="H164" s="288">
        <v>20</v>
      </c>
      <c r="I164" s="289" t="s">
        <v>185</v>
      </c>
      <c r="J164" s="289" t="s">
        <v>185</v>
      </c>
      <c r="K164" s="289" t="s">
        <v>185</v>
      </c>
      <c r="L164" s="289" t="s">
        <v>185</v>
      </c>
      <c r="M164" s="176"/>
      <c r="N164" s="176"/>
      <c r="O164" s="176"/>
      <c r="P164" s="176"/>
      <c r="Q164" s="176"/>
      <c r="R164" s="176"/>
      <c r="S164" s="176"/>
      <c r="T164" s="176"/>
      <c r="U164" s="176"/>
      <c r="V164" s="176"/>
      <c r="W164" s="192" t="s">
        <v>817</v>
      </c>
      <c r="X164" s="176"/>
      <c r="Y164" s="176"/>
      <c r="Z164" s="176"/>
      <c r="AA164" s="176"/>
      <c r="AB164" s="288">
        <v>8</v>
      </c>
      <c r="AC164" s="289" t="s">
        <v>185</v>
      </c>
      <c r="AD164" s="289" t="s">
        <v>185</v>
      </c>
      <c r="AE164" s="289" t="s">
        <v>185</v>
      </c>
      <c r="AF164" s="289" t="s">
        <v>185</v>
      </c>
      <c r="AG164" s="19"/>
      <c r="AH164" s="19"/>
      <c r="AI164" s="280">
        <v>43457</v>
      </c>
      <c r="AJ164" s="274"/>
      <c r="AK164" s="274"/>
      <c r="AL164" s="274" t="s">
        <v>823</v>
      </c>
      <c r="AM164" s="277"/>
      <c r="AN164" s="277"/>
      <c r="AO164" s="277"/>
      <c r="AQ164" s="277"/>
      <c r="AR164" s="277"/>
    </row>
    <row r="165" spans="1:44" ht="12.75" customHeight="1">
      <c r="A165" s="19"/>
      <c r="B165" s="203" t="s">
        <v>185</v>
      </c>
      <c r="C165" s="287" t="s">
        <v>824</v>
      </c>
      <c r="D165" s="176"/>
      <c r="E165" s="176"/>
      <c r="F165" s="176"/>
      <c r="G165" s="176"/>
      <c r="H165" s="288">
        <v>5</v>
      </c>
      <c r="I165" s="289" t="s">
        <v>185</v>
      </c>
      <c r="J165" s="289" t="s">
        <v>185</v>
      </c>
      <c r="K165" s="289" t="s">
        <v>185</v>
      </c>
      <c r="L165" s="289" t="s">
        <v>185</v>
      </c>
      <c r="M165" s="176"/>
      <c r="N165" s="176"/>
      <c r="O165" s="176"/>
      <c r="P165" s="176"/>
      <c r="Q165" s="176"/>
      <c r="R165" s="176"/>
      <c r="S165" s="176"/>
      <c r="T165" s="176"/>
      <c r="U165" s="176"/>
      <c r="V165" s="176"/>
      <c r="W165" s="192" t="s">
        <v>825</v>
      </c>
      <c r="X165" s="176"/>
      <c r="Y165" s="176"/>
      <c r="Z165" s="176"/>
      <c r="AA165" s="176"/>
      <c r="AB165" s="288">
        <v>10</v>
      </c>
      <c r="AC165" s="289" t="s">
        <v>185</v>
      </c>
      <c r="AD165" s="289" t="s">
        <v>185</v>
      </c>
      <c r="AE165" s="289" t="s">
        <v>185</v>
      </c>
      <c r="AF165" s="289" t="s">
        <v>185</v>
      </c>
      <c r="AG165" s="19"/>
      <c r="AH165" s="19"/>
      <c r="AI165" s="280">
        <v>43458</v>
      </c>
      <c r="AJ165" s="274"/>
      <c r="AK165" s="274"/>
      <c r="AL165" s="275"/>
      <c r="AM165" s="277"/>
      <c r="AN165" s="277"/>
      <c r="AO165" s="277"/>
      <c r="AQ165" s="277"/>
      <c r="AR165" s="277"/>
    </row>
    <row r="166" spans="1:44" ht="12.75" customHeight="1">
      <c r="A166" s="19"/>
      <c r="B166" s="203" t="s">
        <v>185</v>
      </c>
      <c r="C166" s="290" t="s">
        <v>826</v>
      </c>
      <c r="D166" s="176"/>
      <c r="E166" s="176"/>
      <c r="F166" s="176"/>
      <c r="G166" s="176"/>
      <c r="H166" s="288">
        <v>3</v>
      </c>
      <c r="I166" s="289" t="s">
        <v>185</v>
      </c>
      <c r="J166" s="289" t="s">
        <v>185</v>
      </c>
      <c r="K166" s="289" t="s">
        <v>185</v>
      </c>
      <c r="L166" s="289" t="s">
        <v>185</v>
      </c>
      <c r="M166" s="176"/>
      <c r="N166" s="176"/>
      <c r="O166" s="176"/>
      <c r="P166" s="176"/>
      <c r="Q166" s="176"/>
      <c r="R166" s="176"/>
      <c r="S166" s="176"/>
      <c r="T166" s="176"/>
      <c r="U166" s="176"/>
      <c r="V166" s="176"/>
      <c r="W166" s="192" t="s">
        <v>827</v>
      </c>
      <c r="X166" s="176"/>
      <c r="Y166" s="176"/>
      <c r="Z166" s="176"/>
      <c r="AA166" s="176"/>
      <c r="AB166" s="288">
        <v>5</v>
      </c>
      <c r="AC166" s="289" t="s">
        <v>185</v>
      </c>
      <c r="AD166" s="289" t="s">
        <v>185</v>
      </c>
      <c r="AE166" s="289" t="s">
        <v>185</v>
      </c>
      <c r="AF166" s="289" t="s">
        <v>185</v>
      </c>
      <c r="AG166" s="19"/>
      <c r="AH166" s="19"/>
      <c r="AI166" s="280">
        <v>43459</v>
      </c>
      <c r="AJ166" s="274" t="s">
        <v>828</v>
      </c>
      <c r="AK166" s="274"/>
      <c r="AL166" s="275"/>
      <c r="AM166" s="277"/>
      <c r="AN166" s="277"/>
      <c r="AO166" s="277"/>
      <c r="AQ166" s="277"/>
      <c r="AR166" s="277"/>
    </row>
    <row r="167" spans="1:44" ht="12.75" customHeight="1">
      <c r="A167" s="19"/>
      <c r="B167" s="203" t="s">
        <v>185</v>
      </c>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204"/>
      <c r="AB167" s="204"/>
      <c r="AC167" s="176"/>
      <c r="AD167" s="176"/>
      <c r="AE167" s="204"/>
      <c r="AF167" s="189"/>
      <c r="AG167" s="19"/>
      <c r="AH167" s="19"/>
      <c r="AI167" s="280">
        <v>43460</v>
      </c>
      <c r="AJ167" s="274" t="s">
        <v>829</v>
      </c>
      <c r="AK167" s="274"/>
      <c r="AL167" s="275" t="s">
        <v>830</v>
      </c>
      <c r="AM167" s="277"/>
      <c r="AN167" s="277"/>
      <c r="AO167" s="277"/>
      <c r="AQ167" s="277"/>
      <c r="AR167" s="277"/>
    </row>
    <row r="168" spans="1:44" ht="12.75" customHeight="1">
      <c r="A168" s="19"/>
      <c r="B168" s="203" t="s">
        <v>185</v>
      </c>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204"/>
      <c r="AB168" s="204"/>
      <c r="AC168" s="176"/>
      <c r="AD168" s="176"/>
      <c r="AE168" s="204"/>
      <c r="AF168" s="189"/>
      <c r="AG168" s="19"/>
      <c r="AH168" s="19"/>
      <c r="AI168" s="280">
        <v>43461</v>
      </c>
      <c r="AJ168" s="274" t="s">
        <v>831</v>
      </c>
      <c r="AK168" s="274"/>
      <c r="AL168" s="275"/>
      <c r="AM168" s="277"/>
      <c r="AN168" s="277"/>
      <c r="AO168" s="277"/>
      <c r="AQ168" s="277"/>
      <c r="AR168" s="277"/>
    </row>
    <row r="169" spans="1:44" ht="12.75" customHeight="1">
      <c r="A169" s="19"/>
      <c r="B169" s="203" t="s">
        <v>185</v>
      </c>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204"/>
      <c r="AB169" s="204"/>
      <c r="AC169" s="176"/>
      <c r="AD169" s="176"/>
      <c r="AE169" s="204"/>
      <c r="AF169" s="189"/>
      <c r="AG169" s="19"/>
      <c r="AH169" s="19"/>
      <c r="AI169" s="280">
        <v>43462</v>
      </c>
      <c r="AJ169" s="274"/>
      <c r="AK169" s="274"/>
      <c r="AL169" s="275" t="s">
        <v>832</v>
      </c>
      <c r="AM169" s="277"/>
      <c r="AN169" s="277"/>
      <c r="AO169" s="277"/>
      <c r="AQ169" s="277"/>
      <c r="AR169" s="277"/>
    </row>
    <row r="170" spans="1:44" ht="12.75" customHeight="1">
      <c r="A170" s="19"/>
      <c r="B170" s="203" t="s">
        <v>185</v>
      </c>
      <c r="C170" s="191"/>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204"/>
      <c r="AB170" s="204"/>
      <c r="AC170" s="176"/>
      <c r="AD170" s="176"/>
      <c r="AE170" s="204"/>
      <c r="AF170" s="189"/>
      <c r="AG170" s="19"/>
      <c r="AH170" s="19"/>
      <c r="AI170" s="280">
        <v>43461</v>
      </c>
      <c r="AJ170" s="274" t="s">
        <v>831</v>
      </c>
      <c r="AK170" s="274"/>
      <c r="AL170" s="275"/>
      <c r="AM170" s="277"/>
      <c r="AN170" s="277"/>
      <c r="AO170" s="277"/>
      <c r="AQ170" s="277"/>
      <c r="AR170" s="277"/>
    </row>
    <row r="171" spans="1:44" ht="12.75" customHeight="1">
      <c r="A171" s="19"/>
      <c r="B171" s="203" t="s">
        <v>185</v>
      </c>
      <c r="C171" s="191"/>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204"/>
      <c r="AB171" s="204"/>
      <c r="AC171" s="176"/>
      <c r="AD171" s="176"/>
      <c r="AE171" s="204"/>
      <c r="AF171" s="189"/>
      <c r="AG171" s="19"/>
      <c r="AH171" s="19"/>
      <c r="AI171" s="280">
        <v>43463</v>
      </c>
      <c r="AJ171" s="291" t="s">
        <v>833</v>
      </c>
      <c r="AK171" s="291"/>
      <c r="AL171" s="277"/>
      <c r="AM171" s="277"/>
      <c r="AN171" s="277"/>
      <c r="AO171" s="277"/>
      <c r="AQ171" s="277"/>
      <c r="AR171" s="277"/>
    </row>
    <row r="172" spans="1:44" ht="12.75" customHeight="1">
      <c r="A172" s="19"/>
      <c r="B172" s="203" t="s">
        <v>185</v>
      </c>
      <c r="C172" s="191"/>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204"/>
      <c r="AB172" s="204"/>
      <c r="AC172" s="176"/>
      <c r="AD172" s="176"/>
      <c r="AE172" s="204"/>
      <c r="AF172" s="189"/>
      <c r="AG172" s="19"/>
      <c r="AH172" s="19"/>
      <c r="AI172" s="280">
        <v>43464</v>
      </c>
      <c r="AJ172" s="274" t="s">
        <v>834</v>
      </c>
      <c r="AK172" s="274"/>
      <c r="AL172" s="275" t="s">
        <v>835</v>
      </c>
      <c r="AM172" s="277"/>
      <c r="AN172" s="277"/>
      <c r="AO172" s="277"/>
      <c r="AQ172" s="277"/>
      <c r="AR172" s="277"/>
    </row>
    <row r="173" spans="1:44" ht="12.75" customHeight="1">
      <c r="A173" s="19"/>
      <c r="B173" s="203" t="s">
        <v>185</v>
      </c>
      <c r="C173" s="191"/>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204"/>
      <c r="AB173" s="204"/>
      <c r="AC173" s="176"/>
      <c r="AD173" s="176"/>
      <c r="AE173" s="204"/>
      <c r="AF173" s="189"/>
      <c r="AG173" s="19"/>
      <c r="AH173" s="19"/>
      <c r="AI173" s="280">
        <v>43465</v>
      </c>
      <c r="AJ173" s="274" t="s">
        <v>836</v>
      </c>
      <c r="AK173" s="274"/>
      <c r="AL173" s="275" t="s">
        <v>837</v>
      </c>
      <c r="AM173" s="277"/>
      <c r="AN173" s="277"/>
      <c r="AO173" s="277"/>
      <c r="AQ173" s="277"/>
      <c r="AR173" s="277"/>
    </row>
    <row r="174" spans="1:44" ht="12.75" customHeight="1">
      <c r="A174" s="19"/>
      <c r="B174" s="203" t="s">
        <v>185</v>
      </c>
      <c r="C174" s="292" t="s">
        <v>838</v>
      </c>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204"/>
      <c r="AB174" s="204"/>
      <c r="AC174" s="176"/>
      <c r="AD174" s="176"/>
      <c r="AE174" s="204"/>
      <c r="AF174" s="189"/>
      <c r="AG174" s="19"/>
      <c r="AH174" s="19"/>
      <c r="AI174" s="280">
        <v>43466</v>
      </c>
      <c r="AJ174" s="274" t="s">
        <v>839</v>
      </c>
      <c r="AK174" s="274"/>
      <c r="AL174" s="275"/>
      <c r="AM174" s="277"/>
      <c r="AN174" s="277"/>
      <c r="AO174" s="277"/>
      <c r="AQ174" s="277"/>
      <c r="AR174" s="277"/>
    </row>
    <row r="175" spans="1:44" ht="12.75" customHeight="1">
      <c r="A175" s="19"/>
      <c r="B175" s="203" t="s">
        <v>185</v>
      </c>
      <c r="C175" s="191"/>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204"/>
      <c r="AB175" s="204"/>
      <c r="AC175" s="176"/>
      <c r="AD175" s="176"/>
      <c r="AE175" s="204"/>
      <c r="AF175" s="189"/>
      <c r="AG175" s="19"/>
      <c r="AH175" s="19"/>
      <c r="AI175" s="280">
        <v>43467</v>
      </c>
      <c r="AJ175" s="274"/>
      <c r="AK175" s="274"/>
      <c r="AL175" s="275"/>
      <c r="AM175" s="277"/>
      <c r="AN175" s="277"/>
      <c r="AO175" s="277"/>
      <c r="AQ175" s="277"/>
      <c r="AR175" s="277"/>
    </row>
    <row r="176" spans="1:44" ht="12.75" customHeight="1">
      <c r="A176" s="19"/>
      <c r="B176" s="203" t="s">
        <v>185</v>
      </c>
      <c r="C176" s="191"/>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204"/>
      <c r="AB176" s="204"/>
      <c r="AC176" s="176"/>
      <c r="AD176" s="176"/>
      <c r="AE176" s="204"/>
      <c r="AF176" s="189"/>
      <c r="AG176" s="19"/>
      <c r="AH176" s="19"/>
      <c r="AI176" s="280">
        <v>43468</v>
      </c>
      <c r="AJ176" s="274" t="s">
        <v>840</v>
      </c>
      <c r="AK176" s="274"/>
      <c r="AL176" s="275" t="s">
        <v>841</v>
      </c>
      <c r="AM176" s="277"/>
      <c r="AN176" s="277"/>
      <c r="AO176" s="277"/>
      <c r="AQ176" s="277"/>
      <c r="AR176" s="277"/>
    </row>
    <row r="177" spans="1:44" ht="12.75" customHeight="1">
      <c r="A177" s="19"/>
      <c r="B177" s="203" t="s">
        <v>185</v>
      </c>
      <c r="C177" s="191"/>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204"/>
      <c r="AB177" s="204"/>
      <c r="AC177" s="176"/>
      <c r="AD177" s="176"/>
      <c r="AE177" s="204"/>
      <c r="AF177" s="189"/>
      <c r="AG177" s="19"/>
      <c r="AH177" s="19"/>
      <c r="AI177" s="280">
        <v>43469</v>
      </c>
      <c r="AJ177" s="274" t="s">
        <v>842</v>
      </c>
      <c r="AK177" s="274"/>
      <c r="AL177" s="275"/>
      <c r="AM177" s="277"/>
      <c r="AN177" s="277"/>
      <c r="AO177" s="277"/>
      <c r="AQ177" s="277"/>
      <c r="AR177" s="277"/>
    </row>
    <row r="178" spans="1:44" ht="12.75" customHeight="1">
      <c r="A178" s="19"/>
      <c r="B178" s="203" t="s">
        <v>185</v>
      </c>
      <c r="C178" s="191"/>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204"/>
      <c r="AB178" s="204"/>
      <c r="AC178" s="176"/>
      <c r="AD178" s="176"/>
      <c r="AE178" s="204"/>
      <c r="AF178" s="189"/>
      <c r="AG178" s="19"/>
      <c r="AH178" s="19"/>
      <c r="AI178" s="280">
        <v>43470</v>
      </c>
      <c r="AJ178" s="274" t="s">
        <v>843</v>
      </c>
      <c r="AK178" s="252" t="s">
        <v>535</v>
      </c>
      <c r="AL178" s="275"/>
      <c r="AM178" s="277"/>
      <c r="AN178" s="277"/>
      <c r="AO178" s="277"/>
      <c r="AQ178" s="277"/>
      <c r="AR178" s="277"/>
    </row>
    <row r="179" spans="1:44" ht="12.75" customHeight="1">
      <c r="A179" s="19"/>
      <c r="B179" s="203" t="s">
        <v>185</v>
      </c>
      <c r="C179" s="191"/>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204"/>
      <c r="AB179" s="204"/>
      <c r="AC179" s="176"/>
      <c r="AD179" s="176"/>
      <c r="AE179" s="204"/>
      <c r="AF179" s="189"/>
      <c r="AG179" s="19"/>
      <c r="AH179" s="19"/>
      <c r="AI179" s="280">
        <v>43471</v>
      </c>
      <c r="AJ179" s="274" t="s">
        <v>844</v>
      </c>
      <c r="AK179" s="274"/>
      <c r="AL179" s="275"/>
      <c r="AM179" s="277"/>
      <c r="AN179" s="277"/>
      <c r="AO179" s="277"/>
      <c r="AQ179" s="277"/>
      <c r="AR179" s="277"/>
    </row>
    <row r="180" spans="1:44" ht="12.75" customHeight="1">
      <c r="A180" s="19"/>
      <c r="B180" s="203" t="s">
        <v>185</v>
      </c>
      <c r="C180" s="191"/>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204"/>
      <c r="AB180" s="204"/>
      <c r="AC180" s="176"/>
      <c r="AD180" s="176"/>
      <c r="AE180" s="204"/>
      <c r="AF180" s="189"/>
      <c r="AG180" s="19"/>
      <c r="AH180" s="19"/>
      <c r="AI180" s="280">
        <v>43473</v>
      </c>
      <c r="AJ180" s="274" t="s">
        <v>845</v>
      </c>
      <c r="AK180" s="252" t="s">
        <v>535</v>
      </c>
      <c r="AL180" s="275"/>
      <c r="AM180" s="277"/>
      <c r="AN180" s="277"/>
      <c r="AO180" s="277"/>
      <c r="AQ180" s="277"/>
      <c r="AR180" s="277"/>
    </row>
    <row r="181" spans="1:44" ht="12.75" customHeight="1">
      <c r="A181" s="19"/>
      <c r="B181" s="203" t="s">
        <v>185</v>
      </c>
      <c r="C181" s="191"/>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204"/>
      <c r="AB181" s="204"/>
      <c r="AC181" s="176"/>
      <c r="AD181" s="176"/>
      <c r="AE181" s="204"/>
      <c r="AF181" s="189"/>
      <c r="AG181" s="19"/>
      <c r="AH181" s="19"/>
      <c r="AI181" s="280">
        <v>43473</v>
      </c>
      <c r="AJ181" s="274" t="s">
        <v>846</v>
      </c>
      <c r="AK181" s="274"/>
      <c r="AL181" s="275"/>
      <c r="AM181" s="277"/>
      <c r="AN181" s="277"/>
      <c r="AO181" s="277"/>
      <c r="AQ181" s="277"/>
      <c r="AR181" s="277"/>
    </row>
    <row r="182" spans="1:44" ht="12.75" customHeight="1">
      <c r="A182" s="19"/>
      <c r="B182" s="203" t="s">
        <v>185</v>
      </c>
      <c r="C182" s="191"/>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204"/>
      <c r="AB182" s="204"/>
      <c r="AC182" s="176"/>
      <c r="AD182" s="176"/>
      <c r="AE182" s="204"/>
      <c r="AF182" s="189"/>
      <c r="AG182" s="19"/>
      <c r="AH182" s="19"/>
      <c r="AI182" s="280">
        <v>43474</v>
      </c>
      <c r="AJ182" s="274" t="s">
        <v>847</v>
      </c>
      <c r="AK182" s="264" t="s">
        <v>543</v>
      </c>
      <c r="AL182" s="275" t="s">
        <v>848</v>
      </c>
      <c r="AM182" s="277"/>
      <c r="AN182" s="277"/>
      <c r="AO182" s="277"/>
      <c r="AQ182" s="277"/>
      <c r="AR182" s="277"/>
    </row>
    <row r="183" spans="1:44" ht="12.75" customHeight="1">
      <c r="A183" s="19"/>
      <c r="B183" s="203" t="s">
        <v>185</v>
      </c>
      <c r="C183" s="191"/>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204"/>
      <c r="AB183" s="204"/>
      <c r="AC183" s="176"/>
      <c r="AD183" s="176"/>
      <c r="AE183" s="204"/>
      <c r="AF183" s="189"/>
      <c r="AG183" s="19"/>
      <c r="AH183" s="19"/>
      <c r="AI183" s="280">
        <v>43475</v>
      </c>
      <c r="AJ183" s="274" t="s">
        <v>849</v>
      </c>
      <c r="AK183" s="274"/>
      <c r="AL183" s="275"/>
      <c r="AM183" s="277"/>
      <c r="AN183" s="277"/>
      <c r="AO183" s="277"/>
      <c r="AQ183" s="277"/>
      <c r="AR183" s="277"/>
    </row>
    <row r="184" spans="1:44" ht="12.75" customHeight="1">
      <c r="A184" s="19"/>
      <c r="B184" s="203" t="s">
        <v>185</v>
      </c>
      <c r="C184" s="1028" t="s">
        <v>850</v>
      </c>
      <c r="D184" s="1024"/>
      <c r="E184" s="1024"/>
      <c r="F184" s="1024"/>
      <c r="G184" s="1024"/>
      <c r="H184" s="1024"/>
      <c r="I184" s="1024"/>
      <c r="J184" s="1024"/>
      <c r="K184" s="1024"/>
      <c r="L184" s="1024"/>
      <c r="M184" s="1024"/>
      <c r="N184" s="1024"/>
      <c r="O184" s="1024"/>
      <c r="P184" s="1024"/>
      <c r="Q184" s="1024"/>
      <c r="R184" s="1024"/>
      <c r="S184" s="1024"/>
      <c r="T184" s="1024"/>
      <c r="U184" s="1024"/>
      <c r="V184" s="1024"/>
      <c r="W184" s="1024"/>
      <c r="X184" s="1024"/>
      <c r="Y184" s="1024"/>
      <c r="Z184" s="1024"/>
      <c r="AA184" s="1024"/>
      <c r="AB184" s="1024"/>
      <c r="AC184" s="1024"/>
      <c r="AD184" s="1024"/>
      <c r="AE184" s="1024"/>
      <c r="AF184" s="1025"/>
      <c r="AG184" s="19"/>
      <c r="AH184" s="19"/>
      <c r="AI184" s="280">
        <v>43476</v>
      </c>
      <c r="AJ184" s="274" t="s">
        <v>851</v>
      </c>
      <c r="AK184" s="274"/>
      <c r="AL184" s="275" t="s">
        <v>852</v>
      </c>
      <c r="AM184" s="277"/>
      <c r="AN184" s="277"/>
      <c r="AO184" s="277"/>
      <c r="AQ184" s="277"/>
      <c r="AR184" s="277"/>
    </row>
    <row r="185" spans="1:44" ht="12.75" customHeight="1">
      <c r="A185" s="19"/>
      <c r="B185" s="203" t="s">
        <v>185</v>
      </c>
      <c r="C185" s="1026" t="s">
        <v>786</v>
      </c>
      <c r="D185" s="727"/>
      <c r="E185" s="727"/>
      <c r="F185" s="727"/>
      <c r="G185" s="727"/>
      <c r="H185" s="286" t="s">
        <v>787</v>
      </c>
      <c r="I185" s="1027" t="s">
        <v>788</v>
      </c>
      <c r="J185" s="727"/>
      <c r="K185" s="727"/>
      <c r="L185" s="996"/>
      <c r="M185" s="1026" t="s">
        <v>789</v>
      </c>
      <c r="N185" s="727"/>
      <c r="O185" s="727"/>
      <c r="P185" s="727"/>
      <c r="Q185" s="727"/>
      <c r="R185" s="286" t="s">
        <v>787</v>
      </c>
      <c r="S185" s="1027" t="s">
        <v>788</v>
      </c>
      <c r="T185" s="727"/>
      <c r="U185" s="727"/>
      <c r="V185" s="996"/>
      <c r="W185" s="1026" t="s">
        <v>790</v>
      </c>
      <c r="X185" s="727"/>
      <c r="Y185" s="727"/>
      <c r="Z185" s="727"/>
      <c r="AA185" s="727"/>
      <c r="AB185" s="286" t="s">
        <v>787</v>
      </c>
      <c r="AC185" s="1027" t="s">
        <v>788</v>
      </c>
      <c r="AD185" s="727"/>
      <c r="AE185" s="727"/>
      <c r="AF185" s="996"/>
      <c r="AG185" s="19"/>
      <c r="AH185" s="19"/>
      <c r="AI185" s="280">
        <v>43477</v>
      </c>
      <c r="AJ185" s="274" t="s">
        <v>853</v>
      </c>
      <c r="AK185" s="249" t="s">
        <v>533</v>
      </c>
      <c r="AL185" s="275" t="s">
        <v>854</v>
      </c>
      <c r="AM185" s="261" t="s">
        <v>855</v>
      </c>
      <c r="AN185" s="277"/>
      <c r="AO185" s="277"/>
      <c r="AQ185" s="277"/>
      <c r="AR185" s="277"/>
    </row>
    <row r="186" spans="1:44" ht="12.75" customHeight="1">
      <c r="A186" s="19"/>
      <c r="B186" s="203" t="s">
        <v>185</v>
      </c>
      <c r="C186" s="18"/>
      <c r="D186" s="176"/>
      <c r="E186" s="176"/>
      <c r="F186" s="176"/>
      <c r="G186" s="176"/>
      <c r="H186" s="176"/>
      <c r="I186" s="176"/>
      <c r="J186" s="176"/>
      <c r="K186" s="176"/>
      <c r="L186" s="176"/>
      <c r="M186" s="176"/>
      <c r="N186" s="176"/>
      <c r="O186" s="176"/>
      <c r="P186" s="176"/>
      <c r="Q186" s="176"/>
      <c r="R186" s="176"/>
      <c r="S186" s="176"/>
      <c r="T186" s="176"/>
      <c r="U186" s="176"/>
      <c r="V186" s="176"/>
      <c r="W186" s="204"/>
      <c r="X186" s="176"/>
      <c r="Y186" s="176"/>
      <c r="Z186" s="176"/>
      <c r="AA186" s="204"/>
      <c r="AB186" s="204"/>
      <c r="AC186" s="176"/>
      <c r="AD186" s="176"/>
      <c r="AE186" s="204"/>
      <c r="AF186" s="189"/>
      <c r="AG186" s="19"/>
      <c r="AH186" s="19"/>
      <c r="AI186" s="280">
        <v>43478</v>
      </c>
      <c r="AJ186" s="274"/>
      <c r="AK186" s="274"/>
      <c r="AL186" s="275"/>
      <c r="AM186" s="277"/>
      <c r="AN186" s="277"/>
      <c r="AO186" s="277"/>
      <c r="AQ186" s="277"/>
      <c r="AR186" s="277"/>
    </row>
    <row r="187" spans="1:44" ht="12.75" customHeight="1">
      <c r="A187" s="19"/>
      <c r="B187" s="203" t="s">
        <v>185</v>
      </c>
      <c r="C187" s="293" t="s">
        <v>792</v>
      </c>
      <c r="D187" s="176"/>
      <c r="E187" s="176"/>
      <c r="F187" s="176"/>
      <c r="G187" s="176"/>
      <c r="H187" s="288">
        <v>3</v>
      </c>
      <c r="I187" s="289" t="s">
        <v>185</v>
      </c>
      <c r="J187" s="289" t="s">
        <v>185</v>
      </c>
      <c r="K187" s="289" t="s">
        <v>185</v>
      </c>
      <c r="L187" s="289" t="s">
        <v>185</v>
      </c>
      <c r="M187" s="192" t="s">
        <v>856</v>
      </c>
      <c r="N187" s="176"/>
      <c r="O187" s="176"/>
      <c r="P187" s="176"/>
      <c r="Q187" s="176"/>
      <c r="R187" s="288">
        <v>5</v>
      </c>
      <c r="S187" s="289" t="s">
        <v>185</v>
      </c>
      <c r="T187" s="289" t="s">
        <v>185</v>
      </c>
      <c r="U187" s="289" t="s">
        <v>185</v>
      </c>
      <c r="V187" s="289" t="s">
        <v>185</v>
      </c>
      <c r="W187" s="192" t="s">
        <v>856</v>
      </c>
      <c r="X187" s="176"/>
      <c r="Y187" s="176"/>
      <c r="Z187" s="176"/>
      <c r="AA187" s="204"/>
      <c r="AB187" s="288">
        <v>5</v>
      </c>
      <c r="AC187" s="289" t="s">
        <v>185</v>
      </c>
      <c r="AD187" s="289" t="s">
        <v>185</v>
      </c>
      <c r="AE187" s="289" t="s">
        <v>185</v>
      </c>
      <c r="AF187" s="289" t="s">
        <v>185</v>
      </c>
      <c r="AG187" s="19"/>
      <c r="AH187" s="19"/>
      <c r="AI187" s="280">
        <v>43479</v>
      </c>
      <c r="AJ187" s="274"/>
      <c r="AK187" s="274"/>
      <c r="AL187" s="275"/>
      <c r="AM187" s="277"/>
      <c r="AN187" s="277"/>
      <c r="AO187" s="277"/>
      <c r="AQ187" s="277"/>
      <c r="AR187" s="277"/>
    </row>
    <row r="188" spans="1:44" ht="12.75" customHeight="1">
      <c r="A188" s="19"/>
      <c r="B188" s="203" t="s">
        <v>185</v>
      </c>
      <c r="C188" s="293" t="s">
        <v>857</v>
      </c>
      <c r="D188" s="176"/>
      <c r="E188" s="176"/>
      <c r="F188" s="176"/>
      <c r="G188" s="176"/>
      <c r="H188" s="288">
        <v>2</v>
      </c>
      <c r="I188" s="289" t="s">
        <v>185</v>
      </c>
      <c r="J188" s="289" t="s">
        <v>185</v>
      </c>
      <c r="K188" s="289" t="s">
        <v>185</v>
      </c>
      <c r="L188" s="289" t="s">
        <v>185</v>
      </c>
      <c r="M188" s="192" t="s">
        <v>858</v>
      </c>
      <c r="N188" s="176"/>
      <c r="O188" s="176"/>
      <c r="P188" s="176"/>
      <c r="Q188" s="176"/>
      <c r="R188" s="288">
        <v>60</v>
      </c>
      <c r="S188" s="289" t="s">
        <v>185</v>
      </c>
      <c r="T188" s="289" t="s">
        <v>185</v>
      </c>
      <c r="U188" s="289" t="s">
        <v>185</v>
      </c>
      <c r="V188" s="289" t="s">
        <v>185</v>
      </c>
      <c r="W188" s="192" t="s">
        <v>859</v>
      </c>
      <c r="X188" s="176"/>
      <c r="Y188" s="176"/>
      <c r="Z188" s="176"/>
      <c r="AA188" s="204"/>
      <c r="AB188" s="288">
        <v>60</v>
      </c>
      <c r="AC188" s="289" t="s">
        <v>185</v>
      </c>
      <c r="AD188" s="289" t="s">
        <v>185</v>
      </c>
      <c r="AE188" s="289" t="s">
        <v>185</v>
      </c>
      <c r="AF188" s="289" t="s">
        <v>185</v>
      </c>
      <c r="AG188" s="19"/>
      <c r="AH188" s="19"/>
      <c r="AI188" s="280">
        <v>43480</v>
      </c>
      <c r="AJ188" s="274" t="s">
        <v>860</v>
      </c>
      <c r="AK188" s="274"/>
      <c r="AL188" s="275"/>
      <c r="AM188" s="277"/>
      <c r="AN188" s="277"/>
      <c r="AO188" s="277"/>
      <c r="AQ188" s="277"/>
      <c r="AR188" s="277"/>
    </row>
    <row r="189" spans="1:44" ht="12.75" customHeight="1">
      <c r="A189" s="19"/>
      <c r="B189" s="203" t="s">
        <v>185</v>
      </c>
      <c r="C189" s="293" t="s">
        <v>795</v>
      </c>
      <c r="D189" s="176"/>
      <c r="E189" s="176"/>
      <c r="F189" s="176"/>
      <c r="G189" s="176"/>
      <c r="H189" s="288">
        <v>5</v>
      </c>
      <c r="I189" s="289" t="s">
        <v>185</v>
      </c>
      <c r="J189" s="289" t="s">
        <v>185</v>
      </c>
      <c r="K189" s="289" t="s">
        <v>185</v>
      </c>
      <c r="L189" s="289" t="s">
        <v>185</v>
      </c>
      <c r="M189" s="192" t="s">
        <v>861</v>
      </c>
      <c r="N189" s="176"/>
      <c r="O189" s="176"/>
      <c r="P189" s="176"/>
      <c r="Q189" s="176"/>
      <c r="R189" s="288">
        <v>2</v>
      </c>
      <c r="S189" s="289" t="s">
        <v>185</v>
      </c>
      <c r="T189" s="289" t="s">
        <v>185</v>
      </c>
      <c r="U189" s="289" t="s">
        <v>185</v>
      </c>
      <c r="V189" s="289" t="s">
        <v>185</v>
      </c>
      <c r="W189" s="192" t="s">
        <v>861</v>
      </c>
      <c r="X189" s="176"/>
      <c r="Y189" s="176"/>
      <c r="Z189" s="176"/>
      <c r="AA189" s="204"/>
      <c r="AB189" s="288">
        <v>2</v>
      </c>
      <c r="AC189" s="289" t="s">
        <v>185</v>
      </c>
      <c r="AD189" s="289" t="s">
        <v>185</v>
      </c>
      <c r="AE189" s="289" t="s">
        <v>185</v>
      </c>
      <c r="AF189" s="289" t="s">
        <v>185</v>
      </c>
      <c r="AG189" s="19"/>
      <c r="AH189" s="19"/>
      <c r="AI189" s="280">
        <v>43481</v>
      </c>
      <c r="AJ189" s="274" t="s">
        <v>862</v>
      </c>
      <c r="AK189" s="274"/>
      <c r="AL189" s="275"/>
      <c r="AM189" s="277"/>
      <c r="AN189" s="277"/>
      <c r="AO189" s="277"/>
      <c r="AQ189" s="277"/>
      <c r="AR189" s="277"/>
    </row>
    <row r="190" spans="1:44" ht="12.75" customHeight="1">
      <c r="A190" s="19"/>
      <c r="B190" s="203" t="s">
        <v>185</v>
      </c>
      <c r="C190" s="294" t="s">
        <v>799</v>
      </c>
      <c r="D190" s="176"/>
      <c r="E190" s="176"/>
      <c r="F190" s="176"/>
      <c r="G190" s="176"/>
      <c r="H190" s="288">
        <v>5</v>
      </c>
      <c r="I190" s="289" t="s">
        <v>185</v>
      </c>
      <c r="J190" s="289" t="s">
        <v>185</v>
      </c>
      <c r="K190" s="289" t="s">
        <v>185</v>
      </c>
      <c r="L190" s="289" t="s">
        <v>185</v>
      </c>
      <c r="M190" s="192" t="s">
        <v>817</v>
      </c>
      <c r="N190" s="61"/>
      <c r="O190" s="61"/>
      <c r="P190" s="61"/>
      <c r="Q190" s="61"/>
      <c r="R190" s="288">
        <v>8</v>
      </c>
      <c r="S190" s="289" t="s">
        <v>185</v>
      </c>
      <c r="T190" s="289" t="s">
        <v>185</v>
      </c>
      <c r="U190" s="289" t="s">
        <v>185</v>
      </c>
      <c r="V190" s="289" t="s">
        <v>185</v>
      </c>
      <c r="W190" s="192" t="s">
        <v>817</v>
      </c>
      <c r="X190" s="176"/>
      <c r="Y190" s="176"/>
      <c r="Z190" s="176"/>
      <c r="AA190" s="204"/>
      <c r="AB190" s="288">
        <v>8</v>
      </c>
      <c r="AC190" s="289" t="s">
        <v>185</v>
      </c>
      <c r="AD190" s="289" t="s">
        <v>185</v>
      </c>
      <c r="AE190" s="289" t="s">
        <v>185</v>
      </c>
      <c r="AF190" s="289" t="s">
        <v>185</v>
      </c>
      <c r="AG190" s="19"/>
      <c r="AH190" s="19"/>
      <c r="AI190" s="280">
        <v>43482</v>
      </c>
      <c r="AJ190" s="274" t="s">
        <v>863</v>
      </c>
      <c r="AK190" s="274"/>
      <c r="AL190" s="275" t="s">
        <v>864</v>
      </c>
      <c r="AM190" s="277"/>
      <c r="AN190" s="277"/>
      <c r="AO190" s="277"/>
      <c r="AQ190" s="277"/>
      <c r="AR190" s="277"/>
    </row>
    <row r="191" spans="1:44" ht="12.75" customHeight="1">
      <c r="A191" s="19"/>
      <c r="B191" s="203" t="s">
        <v>185</v>
      </c>
      <c r="C191" s="294" t="s">
        <v>865</v>
      </c>
      <c r="D191" s="176"/>
      <c r="E191" s="176"/>
      <c r="F191" s="176"/>
      <c r="G191" s="176"/>
      <c r="H191" s="288">
        <v>15</v>
      </c>
      <c r="I191" s="289" t="s">
        <v>185</v>
      </c>
      <c r="J191" s="289" t="s">
        <v>185</v>
      </c>
      <c r="K191" s="289" t="s">
        <v>185</v>
      </c>
      <c r="L191" s="289" t="s">
        <v>185</v>
      </c>
      <c r="M191" s="192" t="s">
        <v>797</v>
      </c>
      <c r="N191" s="52"/>
      <c r="O191" s="52"/>
      <c r="P191" s="52"/>
      <c r="Q191" s="52"/>
      <c r="R191" s="288">
        <v>40</v>
      </c>
      <c r="S191" s="289" t="s">
        <v>185</v>
      </c>
      <c r="T191" s="289" t="s">
        <v>185</v>
      </c>
      <c r="U191" s="289" t="s">
        <v>185</v>
      </c>
      <c r="V191" s="289" t="s">
        <v>185</v>
      </c>
      <c r="W191" s="192" t="s">
        <v>797</v>
      </c>
      <c r="X191" s="176"/>
      <c r="Y191" s="176"/>
      <c r="Z191" s="176"/>
      <c r="AA191" s="204"/>
      <c r="AB191" s="288">
        <v>40</v>
      </c>
      <c r="AC191" s="289" t="s">
        <v>185</v>
      </c>
      <c r="AD191" s="289" t="s">
        <v>185</v>
      </c>
      <c r="AE191" s="289" t="s">
        <v>185</v>
      </c>
      <c r="AF191" s="289" t="s">
        <v>185</v>
      </c>
      <c r="AG191" s="19"/>
      <c r="AH191" s="19"/>
      <c r="AI191" s="280">
        <v>43483</v>
      </c>
      <c r="AJ191" s="274" t="s">
        <v>866</v>
      </c>
      <c r="AK191" s="261" t="s">
        <v>867</v>
      </c>
      <c r="AL191" s="275"/>
      <c r="AM191" s="277"/>
      <c r="AN191" s="277"/>
      <c r="AO191" s="277"/>
      <c r="AQ191" s="277"/>
      <c r="AR191" s="277"/>
    </row>
    <row r="192" spans="1:44" ht="12.75" customHeight="1">
      <c r="A192" s="19"/>
      <c r="B192" s="203" t="s">
        <v>185</v>
      </c>
      <c r="C192" s="294" t="s">
        <v>868</v>
      </c>
      <c r="D192" s="176"/>
      <c r="E192" s="176"/>
      <c r="F192" s="176"/>
      <c r="G192" s="176"/>
      <c r="H192" s="288">
        <v>20</v>
      </c>
      <c r="I192" s="289" t="s">
        <v>185</v>
      </c>
      <c r="J192" s="289" t="s">
        <v>185</v>
      </c>
      <c r="K192" s="289" t="s">
        <v>185</v>
      </c>
      <c r="L192" s="289" t="s">
        <v>185</v>
      </c>
      <c r="M192" s="192" t="s">
        <v>869</v>
      </c>
      <c r="N192" s="52"/>
      <c r="O192" s="52"/>
      <c r="P192" s="52"/>
      <c r="Q192" s="52"/>
      <c r="R192" s="288">
        <v>20</v>
      </c>
      <c r="S192" s="289" t="s">
        <v>185</v>
      </c>
      <c r="T192" s="289" t="s">
        <v>185</v>
      </c>
      <c r="U192" s="289" t="s">
        <v>185</v>
      </c>
      <c r="V192" s="289" t="s">
        <v>185</v>
      </c>
      <c r="W192" s="192" t="s">
        <v>870</v>
      </c>
      <c r="X192" s="176"/>
      <c r="Y192" s="176"/>
      <c r="Z192" s="176"/>
      <c r="AA192" s="204"/>
      <c r="AB192" s="288">
        <v>20</v>
      </c>
      <c r="AC192" s="289" t="s">
        <v>185</v>
      </c>
      <c r="AD192" s="289" t="s">
        <v>185</v>
      </c>
      <c r="AE192" s="289" t="s">
        <v>185</v>
      </c>
      <c r="AF192" s="289" t="s">
        <v>185</v>
      </c>
      <c r="AG192" s="19"/>
      <c r="AH192" s="19"/>
      <c r="AI192" s="280">
        <v>43484</v>
      </c>
      <c r="AJ192" s="274" t="s">
        <v>871</v>
      </c>
      <c r="AK192" s="252" t="s">
        <v>535</v>
      </c>
      <c r="AL192" s="275"/>
      <c r="AM192" s="277"/>
      <c r="AN192" s="277"/>
      <c r="AO192" s="277"/>
      <c r="AQ192" s="277"/>
      <c r="AR192" s="277"/>
    </row>
    <row r="193" spans="1:44" ht="12.75" customHeight="1">
      <c r="A193" s="19"/>
      <c r="B193" s="203" t="s">
        <v>185</v>
      </c>
      <c r="C193" s="294" t="s">
        <v>872</v>
      </c>
      <c r="D193" s="176"/>
      <c r="E193" s="176"/>
      <c r="F193" s="176"/>
      <c r="G193" s="176"/>
      <c r="H193" s="288">
        <v>5</v>
      </c>
      <c r="I193" s="289" t="s">
        <v>185</v>
      </c>
      <c r="J193" s="289" t="s">
        <v>185</v>
      </c>
      <c r="K193" s="289" t="s">
        <v>185</v>
      </c>
      <c r="L193" s="289" t="s">
        <v>185</v>
      </c>
      <c r="M193" s="192" t="s">
        <v>873</v>
      </c>
      <c r="N193" s="52"/>
      <c r="O193" s="52"/>
      <c r="P193" s="52"/>
      <c r="Q193" s="52"/>
      <c r="R193" s="288">
        <v>30</v>
      </c>
      <c r="S193" s="289" t="s">
        <v>185</v>
      </c>
      <c r="T193" s="289" t="s">
        <v>185</v>
      </c>
      <c r="U193" s="289" t="s">
        <v>185</v>
      </c>
      <c r="V193" s="289" t="s">
        <v>185</v>
      </c>
      <c r="W193" s="192" t="s">
        <v>874</v>
      </c>
      <c r="X193" s="176"/>
      <c r="Y193" s="176"/>
      <c r="Z193" s="176"/>
      <c r="AA193" s="204"/>
      <c r="AB193" s="288">
        <v>60</v>
      </c>
      <c r="AC193" s="289" t="s">
        <v>185</v>
      </c>
      <c r="AD193" s="289" t="s">
        <v>185</v>
      </c>
      <c r="AE193" s="289" t="s">
        <v>185</v>
      </c>
      <c r="AF193" s="289" t="s">
        <v>185</v>
      </c>
      <c r="AG193" s="19"/>
      <c r="AH193" s="19"/>
      <c r="AI193" s="280">
        <v>43485</v>
      </c>
      <c r="AJ193" s="274" t="s">
        <v>875</v>
      </c>
      <c r="AK193" s="274"/>
      <c r="AL193" s="275" t="s">
        <v>876</v>
      </c>
      <c r="AM193" s="277"/>
      <c r="AN193" s="277"/>
      <c r="AO193" s="277"/>
      <c r="AQ193" s="277"/>
      <c r="AR193" s="277"/>
    </row>
    <row r="194" spans="1:44" ht="12.75" customHeight="1">
      <c r="A194" s="19"/>
      <c r="B194" s="203" t="s">
        <v>185</v>
      </c>
      <c r="C194" s="294" t="s">
        <v>877</v>
      </c>
      <c r="D194" s="176"/>
      <c r="E194" s="176"/>
      <c r="F194" s="176"/>
      <c r="G194" s="176"/>
      <c r="H194" s="288">
        <v>30</v>
      </c>
      <c r="I194" s="289" t="s">
        <v>185</v>
      </c>
      <c r="J194" s="289" t="s">
        <v>185</v>
      </c>
      <c r="K194" s="289" t="s">
        <v>185</v>
      </c>
      <c r="L194" s="289" t="s">
        <v>185</v>
      </c>
      <c r="M194" s="192" t="s">
        <v>878</v>
      </c>
      <c r="N194" s="52"/>
      <c r="O194" s="52"/>
      <c r="P194" s="52"/>
      <c r="Q194" s="52"/>
      <c r="R194" s="288">
        <v>20</v>
      </c>
      <c r="S194" s="289" t="s">
        <v>185</v>
      </c>
      <c r="T194" s="289" t="s">
        <v>185</v>
      </c>
      <c r="U194" s="289" t="s">
        <v>185</v>
      </c>
      <c r="V194" s="289" t="s">
        <v>185</v>
      </c>
      <c r="W194" s="192" t="s">
        <v>820</v>
      </c>
      <c r="X194" s="176"/>
      <c r="Y194" s="176"/>
      <c r="Z194" s="176"/>
      <c r="AA194" s="204"/>
      <c r="AB194" s="288">
        <v>2</v>
      </c>
      <c r="AC194" s="289" t="s">
        <v>185</v>
      </c>
      <c r="AD194" s="289" t="s">
        <v>185</v>
      </c>
      <c r="AE194" s="289" t="s">
        <v>185</v>
      </c>
      <c r="AF194" s="289" t="s">
        <v>185</v>
      </c>
      <c r="AG194" s="19"/>
      <c r="AH194" s="19"/>
      <c r="AI194" s="280">
        <v>43486</v>
      </c>
      <c r="AJ194" s="274" t="s">
        <v>879</v>
      </c>
      <c r="AK194" s="261" t="s">
        <v>880</v>
      </c>
      <c r="AL194" s="275"/>
      <c r="AM194" s="277"/>
      <c r="AN194" s="277"/>
      <c r="AO194" s="277"/>
      <c r="AQ194" s="277"/>
      <c r="AR194" s="277"/>
    </row>
    <row r="195" spans="1:44" ht="12.75" customHeight="1">
      <c r="A195" s="19"/>
      <c r="B195" s="203" t="s">
        <v>185</v>
      </c>
      <c r="C195" s="294" t="s">
        <v>856</v>
      </c>
      <c r="D195" s="176"/>
      <c r="E195" s="176"/>
      <c r="F195" s="176"/>
      <c r="G195" s="176"/>
      <c r="H195" s="288">
        <v>3</v>
      </c>
      <c r="I195" s="289" t="s">
        <v>185</v>
      </c>
      <c r="J195" s="289" t="s">
        <v>185</v>
      </c>
      <c r="K195" s="289" t="s">
        <v>185</v>
      </c>
      <c r="L195" s="289" t="s">
        <v>185</v>
      </c>
      <c r="M195" s="192" t="s">
        <v>881</v>
      </c>
      <c r="N195" s="52"/>
      <c r="O195" s="52"/>
      <c r="P195" s="52"/>
      <c r="Q195" s="52"/>
      <c r="R195" s="288">
        <v>20</v>
      </c>
      <c r="S195" s="289" t="s">
        <v>185</v>
      </c>
      <c r="T195" s="289" t="s">
        <v>185</v>
      </c>
      <c r="U195" s="289" t="s">
        <v>185</v>
      </c>
      <c r="V195" s="289" t="s">
        <v>185</v>
      </c>
      <c r="W195" s="192" t="s">
        <v>882</v>
      </c>
      <c r="X195" s="176"/>
      <c r="Y195" s="176"/>
      <c r="Z195" s="176"/>
      <c r="AA195" s="204"/>
      <c r="AB195" s="288">
        <v>10</v>
      </c>
      <c r="AC195" s="289" t="s">
        <v>185</v>
      </c>
      <c r="AD195" s="289" t="s">
        <v>185</v>
      </c>
      <c r="AE195" s="289" t="s">
        <v>185</v>
      </c>
      <c r="AF195" s="289" t="s">
        <v>185</v>
      </c>
      <c r="AG195" s="19"/>
      <c r="AH195" s="19"/>
      <c r="AI195" s="280">
        <v>43487</v>
      </c>
      <c r="AJ195" s="274" t="s">
        <v>883</v>
      </c>
      <c r="AK195" s="261" t="s">
        <v>884</v>
      </c>
      <c r="AL195" s="275"/>
      <c r="AM195" s="277"/>
      <c r="AN195" s="277"/>
      <c r="AO195" s="277"/>
      <c r="AQ195" s="277"/>
      <c r="AR195" s="277"/>
    </row>
    <row r="196" spans="1:44" ht="12.75" customHeight="1">
      <c r="A196" s="19"/>
      <c r="B196" s="203" t="s">
        <v>185</v>
      </c>
      <c r="C196" s="294" t="s">
        <v>811</v>
      </c>
      <c r="D196" s="176"/>
      <c r="E196" s="176"/>
      <c r="F196" s="176"/>
      <c r="G196" s="176"/>
      <c r="H196" s="288">
        <v>20</v>
      </c>
      <c r="I196" s="289" t="s">
        <v>185</v>
      </c>
      <c r="J196" s="289" t="s">
        <v>185</v>
      </c>
      <c r="K196" s="289" t="s">
        <v>185</v>
      </c>
      <c r="L196" s="289" t="s">
        <v>185</v>
      </c>
      <c r="M196" s="192" t="s">
        <v>885</v>
      </c>
      <c r="N196" s="52"/>
      <c r="O196" s="52"/>
      <c r="P196" s="52"/>
      <c r="Q196" s="52"/>
      <c r="R196" s="288">
        <v>2</v>
      </c>
      <c r="S196" s="289" t="s">
        <v>185</v>
      </c>
      <c r="T196" s="289" t="s">
        <v>185</v>
      </c>
      <c r="U196" s="289" t="s">
        <v>185</v>
      </c>
      <c r="V196" s="289" t="s">
        <v>185</v>
      </c>
      <c r="W196" s="192" t="s">
        <v>886</v>
      </c>
      <c r="X196" s="176"/>
      <c r="Y196" s="176"/>
      <c r="Z196" s="176"/>
      <c r="AA196" s="204"/>
      <c r="AB196" s="288">
        <v>10</v>
      </c>
      <c r="AC196" s="289" t="s">
        <v>185</v>
      </c>
      <c r="AD196" s="289" t="s">
        <v>185</v>
      </c>
      <c r="AE196" s="289" t="s">
        <v>185</v>
      </c>
      <c r="AF196" s="289" t="s">
        <v>185</v>
      </c>
      <c r="AG196" s="19"/>
      <c r="AH196" s="19"/>
      <c r="AI196" s="280">
        <v>43488</v>
      </c>
      <c r="AJ196" s="274"/>
      <c r="AK196" s="274"/>
      <c r="AL196" s="275" t="s">
        <v>887</v>
      </c>
      <c r="AM196" s="277"/>
      <c r="AN196" s="277"/>
      <c r="AO196" s="277"/>
      <c r="AQ196" s="277"/>
      <c r="AR196" s="277"/>
    </row>
    <row r="197" spans="1:44" ht="12.75" customHeight="1">
      <c r="A197" s="19"/>
      <c r="B197" s="203" t="s">
        <v>185</v>
      </c>
      <c r="C197" s="294" t="s">
        <v>814</v>
      </c>
      <c r="D197" s="176"/>
      <c r="E197" s="176"/>
      <c r="F197" s="176"/>
      <c r="G197" s="176"/>
      <c r="H197" s="288">
        <v>2</v>
      </c>
      <c r="I197" s="289" t="s">
        <v>185</v>
      </c>
      <c r="J197" s="289" t="s">
        <v>185</v>
      </c>
      <c r="K197" s="289" t="s">
        <v>185</v>
      </c>
      <c r="L197" s="289" t="s">
        <v>185</v>
      </c>
      <c r="M197" s="192" t="s">
        <v>888</v>
      </c>
      <c r="N197" s="52"/>
      <c r="O197" s="52"/>
      <c r="P197" s="52"/>
      <c r="Q197" s="52"/>
      <c r="R197" s="288">
        <v>5</v>
      </c>
      <c r="S197" s="289" t="s">
        <v>185</v>
      </c>
      <c r="T197" s="289" t="s">
        <v>185</v>
      </c>
      <c r="U197" s="289" t="s">
        <v>185</v>
      </c>
      <c r="V197" s="289" t="s">
        <v>185</v>
      </c>
      <c r="W197" s="176"/>
      <c r="X197" s="176"/>
      <c r="Y197" s="176"/>
      <c r="Z197" s="176"/>
      <c r="AA197" s="204"/>
      <c r="AB197" s="204"/>
      <c r="AC197" s="295"/>
      <c r="AD197" s="295"/>
      <c r="AE197" s="295"/>
      <c r="AF197" s="295"/>
      <c r="AG197" s="19"/>
      <c r="AH197" s="19"/>
      <c r="AI197" s="280">
        <v>43489</v>
      </c>
      <c r="AJ197" s="274" t="s">
        <v>889</v>
      </c>
      <c r="AK197" s="264" t="s">
        <v>543</v>
      </c>
      <c r="AL197" s="275"/>
      <c r="AM197" s="277"/>
      <c r="AN197" s="277"/>
      <c r="AO197" s="277"/>
      <c r="AQ197" s="277"/>
      <c r="AR197" s="277"/>
    </row>
    <row r="198" spans="1:44" ht="12.75" customHeight="1">
      <c r="A198" s="19"/>
      <c r="B198" s="203" t="s">
        <v>185</v>
      </c>
      <c r="C198" s="294" t="s">
        <v>817</v>
      </c>
      <c r="D198" s="176"/>
      <c r="E198" s="176"/>
      <c r="F198" s="176"/>
      <c r="G198" s="176"/>
      <c r="H198" s="288">
        <v>8</v>
      </c>
      <c r="I198" s="289" t="s">
        <v>185</v>
      </c>
      <c r="J198" s="289" t="s">
        <v>185</v>
      </c>
      <c r="K198" s="289" t="s">
        <v>185</v>
      </c>
      <c r="L198" s="289" t="s">
        <v>185</v>
      </c>
      <c r="M198" s="192" t="s">
        <v>890</v>
      </c>
      <c r="N198" s="52"/>
      <c r="O198" s="52"/>
      <c r="P198" s="52"/>
      <c r="Q198" s="52"/>
      <c r="R198" s="288">
        <v>15</v>
      </c>
      <c r="S198" s="289" t="s">
        <v>185</v>
      </c>
      <c r="T198" s="289" t="s">
        <v>185</v>
      </c>
      <c r="U198" s="289" t="s">
        <v>185</v>
      </c>
      <c r="V198" s="289" t="s">
        <v>185</v>
      </c>
      <c r="W198" s="176"/>
      <c r="X198" s="176"/>
      <c r="Y198" s="176"/>
      <c r="Z198" s="176"/>
      <c r="AA198" s="204"/>
      <c r="AB198" s="204"/>
      <c r="AC198" s="295"/>
      <c r="AD198" s="295"/>
      <c r="AE198" s="295"/>
      <c r="AF198" s="295"/>
      <c r="AG198" s="19"/>
      <c r="AH198" s="19"/>
      <c r="AI198" s="280">
        <v>43490</v>
      </c>
      <c r="AJ198" s="274" t="s">
        <v>891</v>
      </c>
      <c r="AK198" s="267" t="s">
        <v>545</v>
      </c>
      <c r="AL198" s="275"/>
      <c r="AM198" s="277"/>
      <c r="AN198" s="277"/>
      <c r="AO198" s="277"/>
      <c r="AQ198" s="277"/>
      <c r="AR198" s="277"/>
    </row>
    <row r="199" spans="1:44" ht="12.75" customHeight="1">
      <c r="A199" s="19"/>
      <c r="B199" s="203" t="s">
        <v>185</v>
      </c>
      <c r="C199" s="294" t="s">
        <v>797</v>
      </c>
      <c r="D199" s="176"/>
      <c r="E199" s="176"/>
      <c r="F199" s="176"/>
      <c r="G199" s="176"/>
      <c r="H199" s="288">
        <v>40</v>
      </c>
      <c r="I199" s="289" t="s">
        <v>185</v>
      </c>
      <c r="J199" s="289" t="s">
        <v>185</v>
      </c>
      <c r="K199" s="289" t="s">
        <v>185</v>
      </c>
      <c r="L199" s="289" t="s">
        <v>185</v>
      </c>
      <c r="M199" s="176"/>
      <c r="N199" s="52"/>
      <c r="O199" s="52"/>
      <c r="P199" s="52"/>
      <c r="Q199" s="52"/>
      <c r="R199" s="52"/>
      <c r="S199" s="295"/>
      <c r="T199" s="295"/>
      <c r="U199" s="52"/>
      <c r="V199" s="52"/>
      <c r="W199" s="52"/>
      <c r="X199" s="176"/>
      <c r="Y199" s="176"/>
      <c r="Z199" s="176"/>
      <c r="AA199" s="204"/>
      <c r="AB199" s="52"/>
      <c r="AC199" s="52"/>
      <c r="AD199" s="52"/>
      <c r="AE199" s="295"/>
      <c r="AF199" s="295"/>
      <c r="AG199" s="19"/>
      <c r="AH199" s="19"/>
      <c r="AI199" s="280">
        <v>43491</v>
      </c>
      <c r="AJ199" s="274"/>
      <c r="AK199" s="274"/>
      <c r="AL199" s="275"/>
      <c r="AM199" s="277"/>
      <c r="AN199" s="277"/>
      <c r="AO199" s="277"/>
      <c r="AQ199" s="277"/>
      <c r="AR199" s="277"/>
    </row>
    <row r="200" spans="1:44" ht="12.75" customHeight="1">
      <c r="A200" s="19"/>
      <c r="B200" s="203" t="s">
        <v>185</v>
      </c>
      <c r="C200" s="294" t="s">
        <v>822</v>
      </c>
      <c r="D200" s="176"/>
      <c r="E200" s="176"/>
      <c r="F200" s="176"/>
      <c r="G200" s="176"/>
      <c r="H200" s="288">
        <v>20</v>
      </c>
      <c r="I200" s="289" t="s">
        <v>185</v>
      </c>
      <c r="J200" s="289" t="s">
        <v>185</v>
      </c>
      <c r="K200" s="289" t="s">
        <v>185</v>
      </c>
      <c r="L200" s="289" t="s">
        <v>185</v>
      </c>
      <c r="M200" s="176"/>
      <c r="N200" s="52"/>
      <c r="O200" s="52"/>
      <c r="P200" s="52"/>
      <c r="Q200" s="52"/>
      <c r="R200" s="52"/>
      <c r="S200" s="295"/>
      <c r="T200" s="295"/>
      <c r="U200" s="52"/>
      <c r="V200" s="52"/>
      <c r="W200" s="52"/>
      <c r="X200" s="176"/>
      <c r="Y200" s="176"/>
      <c r="Z200" s="176"/>
      <c r="AA200" s="204"/>
      <c r="AB200" s="52"/>
      <c r="AC200" s="52"/>
      <c r="AD200" s="52"/>
      <c r="AE200" s="295"/>
      <c r="AF200" s="295"/>
      <c r="AG200" s="19"/>
      <c r="AH200" s="19"/>
      <c r="AI200" s="280">
        <v>43492</v>
      </c>
      <c r="AJ200" s="274" t="s">
        <v>892</v>
      </c>
      <c r="AK200" s="261" t="s">
        <v>893</v>
      </c>
      <c r="AL200" s="275"/>
      <c r="AM200" s="277"/>
      <c r="AN200" s="277"/>
      <c r="AO200" s="277"/>
      <c r="AQ200" s="277"/>
      <c r="AR200" s="277"/>
    </row>
    <row r="201" spans="1:44" ht="12.75" customHeight="1">
      <c r="A201" s="19"/>
      <c r="B201" s="203" t="s">
        <v>185</v>
      </c>
      <c r="C201" s="294" t="s">
        <v>894</v>
      </c>
      <c r="D201" s="176"/>
      <c r="E201" s="176"/>
      <c r="F201" s="176"/>
      <c r="G201" s="176"/>
      <c r="H201" s="288">
        <v>15</v>
      </c>
      <c r="I201" s="289" t="s">
        <v>185</v>
      </c>
      <c r="J201" s="289" t="s">
        <v>185</v>
      </c>
      <c r="K201" s="289" t="s">
        <v>185</v>
      </c>
      <c r="L201" s="289" t="s">
        <v>185</v>
      </c>
      <c r="M201" s="176"/>
      <c r="N201" s="52"/>
      <c r="O201" s="52"/>
      <c r="P201" s="52"/>
      <c r="Q201" s="52"/>
      <c r="R201" s="52"/>
      <c r="S201" s="295"/>
      <c r="T201" s="295"/>
      <c r="U201" s="52"/>
      <c r="V201" s="52"/>
      <c r="W201" s="52"/>
      <c r="X201" s="176"/>
      <c r="Y201" s="176"/>
      <c r="Z201" s="176"/>
      <c r="AA201" s="204"/>
      <c r="AB201" s="52"/>
      <c r="AC201" s="52"/>
      <c r="AD201" s="52"/>
      <c r="AE201" s="295"/>
      <c r="AF201" s="295"/>
      <c r="AG201" s="19"/>
      <c r="AH201" s="19"/>
      <c r="AI201" s="280">
        <v>43493</v>
      </c>
      <c r="AJ201" s="274" t="s">
        <v>895</v>
      </c>
      <c r="AK201" s="274"/>
      <c r="AL201" s="275"/>
      <c r="AM201" s="277"/>
      <c r="AN201" s="277"/>
      <c r="AO201" s="277"/>
      <c r="AQ201" s="277"/>
      <c r="AR201" s="277"/>
    </row>
    <row r="202" spans="1:44" ht="12.75" customHeight="1">
      <c r="A202" s="19"/>
      <c r="B202" s="203" t="s">
        <v>185</v>
      </c>
      <c r="C202" s="294" t="s">
        <v>896</v>
      </c>
      <c r="D202" s="176"/>
      <c r="E202" s="176"/>
      <c r="F202" s="176"/>
      <c r="G202" s="176"/>
      <c r="H202" s="288">
        <v>30</v>
      </c>
      <c r="I202" s="289" t="s">
        <v>185</v>
      </c>
      <c r="J202" s="289" t="s">
        <v>185</v>
      </c>
      <c r="K202" s="289" t="s">
        <v>185</v>
      </c>
      <c r="L202" s="289" t="s">
        <v>185</v>
      </c>
      <c r="M202" s="176"/>
      <c r="N202" s="52"/>
      <c r="O202" s="52"/>
      <c r="P202" s="52"/>
      <c r="Q202" s="52"/>
      <c r="R202" s="52"/>
      <c r="S202" s="295"/>
      <c r="T202" s="295"/>
      <c r="U202" s="52"/>
      <c r="V202" s="52"/>
      <c r="W202" s="52"/>
      <c r="X202" s="176"/>
      <c r="Y202" s="176"/>
      <c r="Z202" s="176"/>
      <c r="AA202" s="204"/>
      <c r="AB202" s="52"/>
      <c r="AC202" s="52"/>
      <c r="AD202" s="52"/>
      <c r="AE202" s="295"/>
      <c r="AF202" s="295"/>
      <c r="AG202" s="19"/>
      <c r="AH202" s="19"/>
      <c r="AI202" s="280">
        <v>43494</v>
      </c>
      <c r="AJ202" s="274" t="s">
        <v>897</v>
      </c>
      <c r="AK202" s="274"/>
      <c r="AL202" s="275"/>
      <c r="AM202" s="277"/>
      <c r="AN202" s="277"/>
      <c r="AO202" s="277"/>
      <c r="AQ202" s="277"/>
      <c r="AR202" s="277"/>
    </row>
    <row r="203" spans="1:44" ht="12.75" customHeight="1">
      <c r="A203" s="19"/>
      <c r="B203" s="203" t="s">
        <v>185</v>
      </c>
      <c r="C203" s="294" t="s">
        <v>898</v>
      </c>
      <c r="D203" s="176"/>
      <c r="E203" s="176"/>
      <c r="F203" s="176"/>
      <c r="G203" s="176"/>
      <c r="H203" s="288">
        <v>30</v>
      </c>
      <c r="I203" s="289" t="s">
        <v>185</v>
      </c>
      <c r="J203" s="289" t="s">
        <v>185</v>
      </c>
      <c r="K203" s="289" t="s">
        <v>185</v>
      </c>
      <c r="L203" s="289" t="s">
        <v>185</v>
      </c>
      <c r="M203" s="176"/>
      <c r="N203" s="52"/>
      <c r="O203" s="52"/>
      <c r="P203" s="52"/>
      <c r="Q203" s="52"/>
      <c r="R203" s="52"/>
      <c r="S203" s="295"/>
      <c r="T203" s="295"/>
      <c r="U203" s="52"/>
      <c r="V203" s="52"/>
      <c r="W203" s="52"/>
      <c r="X203" s="176"/>
      <c r="Y203" s="176"/>
      <c r="Z203" s="176"/>
      <c r="AA203" s="204"/>
      <c r="AB203" s="52"/>
      <c r="AC203" s="52"/>
      <c r="AD203" s="52"/>
      <c r="AE203" s="295"/>
      <c r="AF203" s="295"/>
      <c r="AG203" s="19"/>
      <c r="AH203" s="19"/>
      <c r="AI203" s="280">
        <v>43495</v>
      </c>
      <c r="AJ203" s="274" t="s">
        <v>899</v>
      </c>
      <c r="AK203" s="274"/>
      <c r="AL203" s="275"/>
      <c r="AM203" s="277"/>
      <c r="AN203" s="277"/>
      <c r="AO203" s="277"/>
      <c r="AQ203" s="277"/>
      <c r="AR203" s="277"/>
    </row>
    <row r="204" spans="1:44" ht="12.75" customHeight="1">
      <c r="A204" s="19"/>
      <c r="B204" s="203" t="s">
        <v>185</v>
      </c>
      <c r="C204" s="294" t="s">
        <v>900</v>
      </c>
      <c r="D204" s="176"/>
      <c r="E204" s="176"/>
      <c r="F204" s="176"/>
      <c r="G204" s="176"/>
      <c r="H204" s="288">
        <v>15</v>
      </c>
      <c r="I204" s="289" t="s">
        <v>185</v>
      </c>
      <c r="J204" s="289" t="s">
        <v>185</v>
      </c>
      <c r="K204" s="289" t="s">
        <v>185</v>
      </c>
      <c r="L204" s="289" t="s">
        <v>185</v>
      </c>
      <c r="M204" s="176"/>
      <c r="N204" s="52"/>
      <c r="O204" s="52"/>
      <c r="P204" s="52"/>
      <c r="Q204" s="52"/>
      <c r="R204" s="52"/>
      <c r="S204" s="295"/>
      <c r="T204" s="295"/>
      <c r="U204" s="52"/>
      <c r="V204" s="52"/>
      <c r="W204" s="52"/>
      <c r="X204" s="176"/>
      <c r="Y204" s="176"/>
      <c r="Z204" s="176"/>
      <c r="AA204" s="204"/>
      <c r="AB204" s="52"/>
      <c r="AC204" s="52"/>
      <c r="AD204" s="52"/>
      <c r="AE204" s="295"/>
      <c r="AF204" s="295"/>
      <c r="AG204" s="19"/>
      <c r="AH204" s="19"/>
      <c r="AI204" s="280">
        <v>43496</v>
      </c>
      <c r="AJ204" s="274"/>
      <c r="AK204" s="274"/>
      <c r="AL204" s="275" t="s">
        <v>901</v>
      </c>
      <c r="AM204" s="277"/>
      <c r="AN204" s="277"/>
      <c r="AO204" s="277"/>
      <c r="AQ204" s="277"/>
      <c r="AR204" s="277"/>
    </row>
    <row r="205" spans="1:44" ht="12.75" customHeight="1">
      <c r="A205" s="19"/>
      <c r="B205" s="203" t="s">
        <v>185</v>
      </c>
      <c r="C205" s="183"/>
      <c r="D205" s="176"/>
      <c r="E205" s="176"/>
      <c r="F205" s="176"/>
      <c r="G205" s="176"/>
      <c r="H205" s="176"/>
      <c r="I205" s="176"/>
      <c r="J205" s="176"/>
      <c r="K205" s="176"/>
      <c r="L205" s="176"/>
      <c r="M205" s="176"/>
      <c r="N205" s="52"/>
      <c r="O205" s="52"/>
      <c r="P205" s="52"/>
      <c r="Q205" s="52"/>
      <c r="R205" s="52"/>
      <c r="S205" s="52"/>
      <c r="T205" s="176"/>
      <c r="U205" s="52"/>
      <c r="V205" s="52"/>
      <c r="W205" s="52"/>
      <c r="X205" s="176"/>
      <c r="Y205" s="176"/>
      <c r="Z205" s="176"/>
      <c r="AA205" s="204"/>
      <c r="AB205" s="52"/>
      <c r="AC205" s="52"/>
      <c r="AD205" s="52"/>
      <c r="AE205" s="189"/>
      <c r="AF205" s="189"/>
      <c r="AG205" s="19"/>
      <c r="AH205" s="19"/>
      <c r="AI205" s="280">
        <v>43497</v>
      </c>
      <c r="AJ205" s="274" t="s">
        <v>902</v>
      </c>
      <c r="AK205" s="261" t="s">
        <v>903</v>
      </c>
      <c r="AL205" s="275"/>
      <c r="AM205" s="277"/>
      <c r="AN205" s="277"/>
      <c r="AO205" s="277"/>
      <c r="AQ205" s="277"/>
      <c r="AR205" s="277"/>
    </row>
    <row r="206" spans="1:44" ht="12.75" customHeight="1">
      <c r="A206" s="19"/>
      <c r="B206" s="203" t="s">
        <v>185</v>
      </c>
      <c r="C206" s="191"/>
      <c r="D206" s="176"/>
      <c r="E206" s="176"/>
      <c r="F206" s="176"/>
      <c r="G206" s="176"/>
      <c r="H206" s="176"/>
      <c r="I206" s="176"/>
      <c r="J206" s="176"/>
      <c r="K206" s="176"/>
      <c r="L206" s="176"/>
      <c r="M206" s="176"/>
      <c r="N206" s="52"/>
      <c r="O206" s="52"/>
      <c r="P206" s="52"/>
      <c r="Q206" s="52"/>
      <c r="R206" s="52"/>
      <c r="S206" s="52"/>
      <c r="T206" s="176"/>
      <c r="U206" s="52"/>
      <c r="V206" s="52"/>
      <c r="W206" s="52"/>
      <c r="X206" s="176"/>
      <c r="Y206" s="176"/>
      <c r="Z206" s="176"/>
      <c r="AA206" s="204"/>
      <c r="AB206" s="52"/>
      <c r="AC206" s="52"/>
      <c r="AD206" s="52"/>
      <c r="AE206" s="189"/>
      <c r="AF206" s="189"/>
      <c r="AG206" s="19"/>
      <c r="AH206" s="19"/>
      <c r="AI206" s="19"/>
      <c r="AJ206" s="296"/>
      <c r="AK206" s="296"/>
      <c r="AL206" s="297"/>
    </row>
    <row r="207" spans="1:44" ht="12.75" customHeight="1">
      <c r="A207" s="19"/>
      <c r="B207" s="203" t="s">
        <v>185</v>
      </c>
      <c r="C207" s="176"/>
      <c r="D207" s="176"/>
      <c r="E207" s="176"/>
      <c r="F207" s="176"/>
      <c r="G207" s="176"/>
      <c r="H207" s="176"/>
      <c r="I207" s="176"/>
      <c r="J207" s="176"/>
      <c r="K207" s="176"/>
      <c r="L207" s="176"/>
      <c r="M207" s="176"/>
      <c r="N207" s="52"/>
      <c r="O207" s="52"/>
      <c r="P207" s="52"/>
      <c r="Q207" s="52"/>
      <c r="R207" s="52"/>
      <c r="S207" s="52"/>
      <c r="T207" s="176"/>
      <c r="U207" s="52"/>
      <c r="V207" s="52"/>
      <c r="W207" s="52"/>
      <c r="X207" s="176"/>
      <c r="Y207" s="176"/>
      <c r="Z207" s="176"/>
      <c r="AA207" s="204"/>
      <c r="AB207" s="52"/>
      <c r="AC207" s="52"/>
      <c r="AD207" s="52"/>
      <c r="AE207" s="189"/>
      <c r="AF207" s="189"/>
      <c r="AG207" s="19"/>
      <c r="AH207" s="19"/>
      <c r="AI207" s="19"/>
      <c r="AJ207" s="296"/>
      <c r="AK207" s="296"/>
      <c r="AL207" s="297"/>
    </row>
    <row r="208" spans="1:44" ht="12.75" customHeight="1">
      <c r="A208" s="19"/>
      <c r="B208" s="203" t="s">
        <v>185</v>
      </c>
      <c r="C208" s="176"/>
      <c r="D208" s="176"/>
      <c r="E208" s="176"/>
      <c r="F208" s="176"/>
      <c r="G208" s="176"/>
      <c r="H208" s="176"/>
      <c r="I208" s="176"/>
      <c r="J208" s="176"/>
      <c r="K208" s="176"/>
      <c r="L208" s="176"/>
      <c r="M208" s="176"/>
      <c r="N208" s="52"/>
      <c r="O208" s="52"/>
      <c r="P208" s="52"/>
      <c r="Q208" s="52"/>
      <c r="R208" s="52"/>
      <c r="S208" s="52"/>
      <c r="T208" s="176"/>
      <c r="U208" s="52"/>
      <c r="V208" s="52"/>
      <c r="W208" s="52"/>
      <c r="X208" s="176"/>
      <c r="Y208" s="176"/>
      <c r="Z208" s="176"/>
      <c r="AA208" s="204"/>
      <c r="AB208" s="52"/>
      <c r="AC208" s="52"/>
      <c r="AD208" s="52"/>
      <c r="AE208" s="189"/>
      <c r="AF208" s="189"/>
      <c r="AG208" s="19"/>
      <c r="AH208" s="19"/>
      <c r="AI208" s="19"/>
      <c r="AJ208" s="296"/>
      <c r="AK208" s="296"/>
      <c r="AL208" s="297"/>
    </row>
    <row r="209" spans="1:38" ht="12.75" customHeight="1">
      <c r="A209" s="19"/>
      <c r="B209" s="203" t="s">
        <v>185</v>
      </c>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204"/>
      <c r="AB209" s="176"/>
      <c r="AC209" s="176"/>
      <c r="AD209" s="176"/>
      <c r="AE209" s="189"/>
      <c r="AF209" s="189"/>
      <c r="AG209" s="19"/>
      <c r="AH209" s="19"/>
      <c r="AI209" s="19"/>
      <c r="AJ209" s="296"/>
      <c r="AK209" s="296"/>
      <c r="AL209" s="297"/>
    </row>
    <row r="210" spans="1:38" ht="12.75" customHeight="1">
      <c r="A210" s="19"/>
      <c r="B210" s="203" t="s">
        <v>185</v>
      </c>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204"/>
      <c r="AB210" s="176"/>
      <c r="AC210" s="176"/>
      <c r="AD210" s="176"/>
      <c r="AE210" s="189"/>
      <c r="AF210" s="189"/>
      <c r="AG210" s="19"/>
      <c r="AH210" s="19"/>
      <c r="AI210" s="19"/>
      <c r="AJ210" s="296"/>
      <c r="AK210" s="296"/>
      <c r="AL210" s="297"/>
    </row>
    <row r="211" spans="1:38" ht="12.75" customHeight="1">
      <c r="A211" s="19"/>
      <c r="B211" s="203" t="s">
        <v>185</v>
      </c>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204"/>
      <c r="AB211" s="176"/>
      <c r="AC211" s="176"/>
      <c r="AD211" s="176"/>
      <c r="AE211" s="189"/>
      <c r="AF211" s="189"/>
      <c r="AG211" s="19"/>
      <c r="AH211" s="19"/>
      <c r="AI211" s="19"/>
      <c r="AJ211" s="296"/>
      <c r="AK211" s="296"/>
      <c r="AL211" s="297"/>
    </row>
    <row r="212" spans="1:38" ht="12.75" customHeight="1">
      <c r="A212" s="19"/>
      <c r="B212" s="203" t="s">
        <v>185</v>
      </c>
      <c r="C212" s="292" t="s">
        <v>838</v>
      </c>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204"/>
      <c r="AB212" s="176"/>
      <c r="AC212" s="176"/>
      <c r="AD212" s="176"/>
      <c r="AE212" s="189"/>
      <c r="AF212" s="189"/>
      <c r="AG212" s="19"/>
      <c r="AH212" s="19"/>
      <c r="AI212" s="19"/>
      <c r="AJ212" s="296"/>
      <c r="AK212" s="296"/>
      <c r="AL212" s="297"/>
    </row>
    <row r="213" spans="1:38" ht="12.75" customHeight="1">
      <c r="A213" s="19"/>
      <c r="B213" s="203" t="s">
        <v>185</v>
      </c>
      <c r="C213" s="191"/>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204"/>
      <c r="AB213" s="176"/>
      <c r="AC213" s="176"/>
      <c r="AD213" s="176"/>
      <c r="AE213" s="189"/>
      <c r="AF213" s="189"/>
      <c r="AG213" s="19"/>
      <c r="AH213" s="19"/>
      <c r="AI213" s="19"/>
      <c r="AJ213" s="296"/>
      <c r="AK213" s="296"/>
      <c r="AL213" s="297"/>
    </row>
    <row r="214" spans="1:38" ht="12.75" customHeight="1">
      <c r="A214" s="19"/>
      <c r="B214" s="203" t="s">
        <v>185</v>
      </c>
      <c r="C214" s="191"/>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204"/>
      <c r="AB214" s="176"/>
      <c r="AC214" s="176"/>
      <c r="AD214" s="176"/>
      <c r="AE214" s="189"/>
      <c r="AF214" s="189"/>
      <c r="AG214" s="19"/>
      <c r="AH214" s="19"/>
      <c r="AI214" s="19"/>
      <c r="AJ214" s="296"/>
      <c r="AK214" s="296"/>
      <c r="AL214" s="297"/>
    </row>
    <row r="215" spans="1:38" ht="12.75" customHeight="1">
      <c r="A215" s="19"/>
      <c r="B215" s="203" t="s">
        <v>185</v>
      </c>
      <c r="C215" s="191"/>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204"/>
      <c r="AB215" s="176"/>
      <c r="AC215" s="176"/>
      <c r="AD215" s="176"/>
      <c r="AE215" s="189"/>
      <c r="AF215" s="189"/>
      <c r="AG215" s="19"/>
      <c r="AH215" s="19"/>
      <c r="AI215" s="19"/>
      <c r="AJ215" s="296"/>
      <c r="AK215" s="296"/>
      <c r="AL215" s="297"/>
    </row>
    <row r="216" spans="1:38" ht="12.75" customHeight="1">
      <c r="A216" s="19"/>
      <c r="B216" s="203" t="s">
        <v>185</v>
      </c>
      <c r="C216" s="191"/>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204"/>
      <c r="AB216" s="176"/>
      <c r="AC216" s="176"/>
      <c r="AD216" s="176"/>
      <c r="AE216" s="189"/>
      <c r="AF216" s="189"/>
      <c r="AG216" s="19"/>
      <c r="AH216" s="19"/>
      <c r="AI216" s="19"/>
      <c r="AJ216" s="296"/>
      <c r="AK216" s="296"/>
      <c r="AL216" s="297"/>
    </row>
    <row r="217" spans="1:38" ht="12.75" customHeight="1">
      <c r="A217" s="19"/>
      <c r="B217" s="203" t="s">
        <v>185</v>
      </c>
      <c r="C217" s="191"/>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204"/>
      <c r="AB217" s="176"/>
      <c r="AC217" s="176"/>
      <c r="AD217" s="176"/>
      <c r="AE217" s="189"/>
      <c r="AF217" s="189"/>
      <c r="AG217" s="19"/>
      <c r="AH217" s="19"/>
      <c r="AI217" s="19"/>
      <c r="AJ217" s="296"/>
      <c r="AK217" s="296"/>
      <c r="AL217" s="297"/>
    </row>
    <row r="218" spans="1:38" ht="12.75" customHeight="1">
      <c r="A218" s="19"/>
      <c r="B218" s="999" t="s">
        <v>904</v>
      </c>
      <c r="C218" s="1000"/>
      <c r="D218" s="1000"/>
      <c r="E218" s="1000"/>
      <c r="F218" s="1000"/>
      <c r="G218" s="1000"/>
      <c r="H218" s="1000"/>
      <c r="I218" s="1001"/>
      <c r="J218" s="19"/>
      <c r="K218" s="1007" t="s">
        <v>905</v>
      </c>
      <c r="L218" s="727"/>
      <c r="M218" s="727"/>
      <c r="N218" s="727"/>
      <c r="O218" s="727"/>
      <c r="P218" s="727"/>
      <c r="Q218" s="727"/>
      <c r="R218" s="727"/>
      <c r="S218" s="727"/>
      <c r="T218" s="727"/>
      <c r="U218" s="727"/>
      <c r="V218" s="727"/>
      <c r="W218" s="727"/>
      <c r="X218" s="727"/>
      <c r="Y218" s="228"/>
      <c r="Z218" s="19"/>
      <c r="AA218" s="19"/>
      <c r="AB218" s="19"/>
      <c r="AC218" s="19"/>
      <c r="AD218" s="19"/>
      <c r="AE218" s="19"/>
      <c r="AF218" s="19"/>
      <c r="AG218" s="19"/>
      <c r="AH218" s="19"/>
      <c r="AI218" s="19"/>
      <c r="AJ218" s="296"/>
      <c r="AK218" s="296"/>
      <c r="AL218" s="297"/>
    </row>
    <row r="219" spans="1:38" ht="12.75" customHeight="1">
      <c r="A219" s="19"/>
      <c r="B219" s="1002"/>
      <c r="C219" s="727"/>
      <c r="D219" s="727"/>
      <c r="E219" s="727"/>
      <c r="F219" s="727"/>
      <c r="G219" s="727"/>
      <c r="H219" s="727"/>
      <c r="I219" s="1003"/>
      <c r="J219" s="19"/>
      <c r="K219" s="727"/>
      <c r="L219" s="727"/>
      <c r="M219" s="727"/>
      <c r="N219" s="727"/>
      <c r="O219" s="727"/>
      <c r="P219" s="727"/>
      <c r="Q219" s="727"/>
      <c r="R219" s="727"/>
      <c r="S219" s="727"/>
      <c r="T219" s="727"/>
      <c r="U219" s="727"/>
      <c r="V219" s="727"/>
      <c r="W219" s="727"/>
      <c r="X219" s="727"/>
      <c r="Y219" s="228"/>
      <c r="Z219" s="19"/>
      <c r="AA219" s="19"/>
      <c r="AB219" s="19"/>
      <c r="AC219" s="19"/>
      <c r="AD219" s="19"/>
      <c r="AE219" s="19"/>
      <c r="AF219" s="19"/>
      <c r="AG219" s="19"/>
      <c r="AH219" s="19"/>
      <c r="AI219" s="19"/>
      <c r="AJ219" s="296"/>
      <c r="AK219" s="296"/>
      <c r="AL219" s="297"/>
    </row>
    <row r="220" spans="1:38" ht="12.75" customHeight="1">
      <c r="A220" s="19"/>
      <c r="B220" s="1004"/>
      <c r="C220" s="1005"/>
      <c r="D220" s="1005"/>
      <c r="E220" s="1005"/>
      <c r="F220" s="1005"/>
      <c r="G220" s="1005"/>
      <c r="H220" s="1005"/>
      <c r="I220" s="1006"/>
      <c r="J220" s="237"/>
      <c r="K220" s="727"/>
      <c r="L220" s="727"/>
      <c r="M220" s="727"/>
      <c r="N220" s="727"/>
      <c r="O220" s="727"/>
      <c r="P220" s="727"/>
      <c r="Q220" s="727"/>
      <c r="R220" s="727"/>
      <c r="S220" s="727"/>
      <c r="T220" s="727"/>
      <c r="U220" s="727"/>
      <c r="V220" s="727"/>
      <c r="W220" s="727"/>
      <c r="X220" s="727"/>
      <c r="Y220" s="228"/>
      <c r="Z220" s="284"/>
      <c r="AA220" s="284"/>
      <c r="AB220" s="284"/>
      <c r="AC220" s="284"/>
      <c r="AD220" s="284"/>
      <c r="AE220" s="284"/>
      <c r="AF220" s="284"/>
      <c r="AG220" s="19"/>
      <c r="AH220" s="19"/>
      <c r="AI220" s="19"/>
      <c r="AJ220" s="296"/>
      <c r="AK220" s="296"/>
      <c r="AL220" s="297"/>
    </row>
    <row r="221" spans="1:38" ht="12.75" customHeight="1">
      <c r="A221" s="19"/>
      <c r="B221" s="238"/>
      <c r="C221" s="239"/>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c r="AA221" s="238"/>
      <c r="AB221" s="238"/>
      <c r="AC221" s="238"/>
      <c r="AD221" s="238"/>
      <c r="AE221" s="238"/>
      <c r="AF221" s="238"/>
      <c r="AG221" s="19"/>
      <c r="AH221" s="19"/>
      <c r="AI221" s="19"/>
      <c r="AJ221" s="296"/>
      <c r="AK221" s="296"/>
      <c r="AL221" s="297"/>
    </row>
    <row r="222" spans="1:38" ht="12.75" customHeight="1">
      <c r="A222" s="19"/>
      <c r="B222" s="285" t="s">
        <v>185</v>
      </c>
      <c r="C222" s="1029" t="s">
        <v>906</v>
      </c>
      <c r="D222" s="1024"/>
      <c r="E222" s="1024"/>
      <c r="F222" s="1024"/>
      <c r="G222" s="1024"/>
      <c r="H222" s="1024"/>
      <c r="I222" s="1024"/>
      <c r="J222" s="1024"/>
      <c r="K222" s="1024"/>
      <c r="L222" s="1024"/>
      <c r="M222" s="1024"/>
      <c r="N222" s="1024"/>
      <c r="O222" s="1024"/>
      <c r="P222" s="1024"/>
      <c r="Q222" s="1024"/>
      <c r="R222" s="1024"/>
      <c r="S222" s="1024"/>
      <c r="T222" s="1024"/>
      <c r="U222" s="1030"/>
      <c r="V222" s="1029" t="s">
        <v>907</v>
      </c>
      <c r="W222" s="1024"/>
      <c r="X222" s="1024"/>
      <c r="Y222" s="1024"/>
      <c r="Z222" s="1030"/>
      <c r="AA222" s="1029" t="s">
        <v>908</v>
      </c>
      <c r="AB222" s="1024"/>
      <c r="AC222" s="1030"/>
      <c r="AD222" s="1029" t="s">
        <v>909</v>
      </c>
      <c r="AE222" s="1024"/>
      <c r="AF222" s="1025"/>
      <c r="AG222" s="19"/>
      <c r="AH222" s="19"/>
      <c r="AI222" s="19"/>
      <c r="AJ222" s="296"/>
      <c r="AK222" s="296"/>
      <c r="AL222" s="297"/>
    </row>
    <row r="223" spans="1:38" ht="12.75" customHeight="1">
      <c r="A223" s="19"/>
      <c r="B223" s="203" t="s">
        <v>185</v>
      </c>
      <c r="C223" s="192" t="s">
        <v>910</v>
      </c>
      <c r="J223" s="2"/>
      <c r="K223" s="52"/>
      <c r="U223" s="298"/>
      <c r="V223" s="1031" t="s">
        <v>911</v>
      </c>
      <c r="W223" s="1013"/>
      <c r="X223" s="1013"/>
      <c r="Y223" s="1013"/>
      <c r="Z223" s="1014"/>
      <c r="AA223" s="997">
        <v>2018</v>
      </c>
      <c r="AB223" s="727"/>
      <c r="AC223" s="996"/>
      <c r="AD223" s="1010"/>
      <c r="AE223" s="727"/>
      <c r="AF223" s="727"/>
      <c r="AG223" s="19"/>
      <c r="AH223" s="19"/>
      <c r="AI223" s="19"/>
      <c r="AJ223" s="296"/>
      <c r="AK223" s="296"/>
      <c r="AL223" s="297"/>
    </row>
    <row r="224" spans="1:38" ht="12.75" customHeight="1">
      <c r="A224" s="19"/>
      <c r="B224" s="203" t="s">
        <v>185</v>
      </c>
      <c r="C224" s="192" t="s">
        <v>912</v>
      </c>
      <c r="J224" s="2"/>
      <c r="K224" s="52"/>
      <c r="U224" s="298"/>
      <c r="V224" s="1019" t="s">
        <v>913</v>
      </c>
      <c r="W224" s="1013"/>
      <c r="X224" s="1013"/>
      <c r="Y224" s="1013"/>
      <c r="Z224" s="1014"/>
      <c r="AA224" s="997">
        <v>2018</v>
      </c>
      <c r="AB224" s="727"/>
      <c r="AC224" s="996"/>
      <c r="AD224" s="1010"/>
      <c r="AE224" s="727"/>
      <c r="AF224" s="727"/>
      <c r="AG224" s="19"/>
      <c r="AH224" s="19"/>
      <c r="AI224" s="19"/>
      <c r="AJ224" s="296"/>
      <c r="AK224" s="296"/>
      <c r="AL224" s="297"/>
    </row>
    <row r="225" spans="1:38" ht="12.75" customHeight="1">
      <c r="A225" s="19"/>
      <c r="B225" s="203" t="s">
        <v>185</v>
      </c>
      <c r="C225" s="192" t="s">
        <v>914</v>
      </c>
      <c r="J225" s="2"/>
      <c r="K225" s="52"/>
      <c r="U225" s="300"/>
      <c r="V225" s="1019" t="s">
        <v>915</v>
      </c>
      <c r="W225" s="1013"/>
      <c r="X225" s="1013"/>
      <c r="Y225" s="1013"/>
      <c r="Z225" s="1014"/>
      <c r="AA225" s="997">
        <v>2018</v>
      </c>
      <c r="AB225" s="727"/>
      <c r="AC225" s="996"/>
      <c r="AD225" s="1010"/>
      <c r="AE225" s="727"/>
      <c r="AF225" s="727"/>
      <c r="AG225" s="19"/>
      <c r="AH225" s="19"/>
      <c r="AI225" s="19"/>
      <c r="AJ225" s="296"/>
      <c r="AK225" s="296"/>
      <c r="AL225" s="297"/>
    </row>
    <row r="226" spans="1:38" ht="12.75" customHeight="1">
      <c r="A226" s="19"/>
      <c r="B226" s="203" t="s">
        <v>185</v>
      </c>
      <c r="C226" s="192" t="s">
        <v>916</v>
      </c>
      <c r="D226" s="189"/>
      <c r="E226" s="189"/>
      <c r="F226" s="189"/>
      <c r="G226" s="189"/>
      <c r="H226" s="189"/>
      <c r="I226" s="189"/>
      <c r="J226" s="189"/>
      <c r="K226" s="189"/>
      <c r="L226" s="189"/>
      <c r="M226" s="189"/>
      <c r="N226" s="189"/>
      <c r="O226" s="189"/>
      <c r="P226" s="189"/>
      <c r="Q226" s="189"/>
      <c r="R226" s="189"/>
      <c r="S226" s="189"/>
      <c r="T226" s="189"/>
      <c r="U226" s="298"/>
      <c r="V226" s="1019" t="s">
        <v>917</v>
      </c>
      <c r="W226" s="1013"/>
      <c r="X226" s="1013"/>
      <c r="Y226" s="1013"/>
      <c r="Z226" s="1014"/>
      <c r="AA226" s="997">
        <v>2018</v>
      </c>
      <c r="AB226" s="727"/>
      <c r="AC226" s="996"/>
      <c r="AD226" s="1010"/>
      <c r="AE226" s="727"/>
      <c r="AF226" s="727"/>
      <c r="AG226" s="19"/>
      <c r="AH226" s="19"/>
      <c r="AI226" s="19"/>
      <c r="AJ226" s="296"/>
      <c r="AK226" s="296"/>
      <c r="AL226" s="297"/>
    </row>
    <row r="227" spans="1:38" ht="12.75" customHeight="1">
      <c r="A227" s="19"/>
      <c r="B227" s="203" t="s">
        <v>185</v>
      </c>
      <c r="C227" s="192"/>
      <c r="D227" s="301"/>
      <c r="E227" s="301"/>
      <c r="F227" s="301"/>
      <c r="G227" s="301"/>
      <c r="H227" s="301"/>
      <c r="I227" s="301"/>
      <c r="J227" s="301"/>
      <c r="K227" s="301"/>
      <c r="L227" s="301"/>
      <c r="M227" s="301"/>
      <c r="N227" s="301"/>
      <c r="O227" s="301"/>
      <c r="P227" s="301"/>
      <c r="Q227" s="301"/>
      <c r="R227" s="301"/>
      <c r="S227" s="301"/>
      <c r="T227" s="301"/>
      <c r="U227" s="300"/>
      <c r="V227" s="995"/>
      <c r="W227" s="727"/>
      <c r="X227" s="727"/>
      <c r="Y227" s="727"/>
      <c r="Z227" s="996"/>
      <c r="AA227" s="997"/>
      <c r="AB227" s="727"/>
      <c r="AC227" s="996"/>
      <c r="AD227" s="1010"/>
      <c r="AE227" s="727"/>
      <c r="AF227" s="727"/>
      <c r="AG227" s="19"/>
      <c r="AH227" s="19"/>
      <c r="AI227" s="19"/>
      <c r="AJ227" s="296"/>
      <c r="AK227" s="296"/>
      <c r="AL227" s="297"/>
    </row>
    <row r="228" spans="1:38" ht="12.75" customHeight="1">
      <c r="A228" s="19"/>
      <c r="B228" s="203" t="s">
        <v>185</v>
      </c>
      <c r="C228" s="1011" t="s">
        <v>918</v>
      </c>
      <c r="D228" s="727"/>
      <c r="E228" s="727"/>
      <c r="F228" s="727"/>
      <c r="G228" s="727"/>
      <c r="H228" s="727"/>
      <c r="I228" s="727"/>
      <c r="J228" s="727"/>
      <c r="K228" s="727"/>
      <c r="L228" s="727"/>
      <c r="M228" s="727"/>
      <c r="N228" s="727"/>
      <c r="O228" s="727"/>
      <c r="P228" s="727"/>
      <c r="Q228" s="727"/>
      <c r="R228" s="727"/>
      <c r="S228" s="727"/>
      <c r="T228" s="727"/>
      <c r="U228" s="996"/>
      <c r="V228" s="1012" t="s">
        <v>919</v>
      </c>
      <c r="W228" s="1013"/>
      <c r="X228" s="1013"/>
      <c r="Y228" s="1013"/>
      <c r="Z228" s="1014"/>
      <c r="AA228" s="997">
        <v>2018</v>
      </c>
      <c r="AB228" s="727"/>
      <c r="AC228" s="996"/>
      <c r="AD228" s="1010"/>
      <c r="AE228" s="727"/>
      <c r="AF228" s="727"/>
      <c r="AG228" s="19"/>
      <c r="AH228" s="19"/>
      <c r="AI228" s="19"/>
      <c r="AJ228" s="296"/>
      <c r="AK228" s="296"/>
      <c r="AL228" s="297"/>
    </row>
    <row r="229" spans="1:38" ht="12.75" customHeight="1">
      <c r="A229" s="19"/>
      <c r="B229" s="203" t="s">
        <v>185</v>
      </c>
      <c r="C229" s="192" t="s">
        <v>920</v>
      </c>
      <c r="D229" s="189"/>
      <c r="E229" s="189"/>
      <c r="F229" s="189"/>
      <c r="G229" s="189"/>
      <c r="H229" s="189"/>
      <c r="I229" s="189"/>
      <c r="J229" s="189"/>
      <c r="K229" s="189"/>
      <c r="L229" s="189"/>
      <c r="M229" s="189"/>
      <c r="N229" s="189"/>
      <c r="O229" s="189"/>
      <c r="P229" s="189"/>
      <c r="Q229" s="189"/>
      <c r="R229" s="189"/>
      <c r="S229" s="189"/>
      <c r="T229" s="189"/>
      <c r="U229" s="298"/>
      <c r="V229" s="1015" t="s">
        <v>921</v>
      </c>
      <c r="W229" s="1013"/>
      <c r="X229" s="1013"/>
      <c r="Y229" s="1013"/>
      <c r="Z229" s="1014"/>
      <c r="AA229" s="997">
        <v>2018</v>
      </c>
      <c r="AB229" s="727"/>
      <c r="AC229" s="996"/>
      <c r="AD229" s="1010"/>
      <c r="AE229" s="727"/>
      <c r="AF229" s="727"/>
      <c r="AG229" s="19"/>
      <c r="AH229" s="19"/>
      <c r="AI229" s="19"/>
      <c r="AJ229" s="296"/>
      <c r="AK229" s="296"/>
      <c r="AL229" s="297"/>
    </row>
    <row r="230" spans="1:38" ht="12.75" customHeight="1">
      <c r="A230" s="19"/>
      <c r="B230" s="203" t="s">
        <v>185</v>
      </c>
      <c r="C230" s="192" t="s">
        <v>922</v>
      </c>
      <c r="D230" s="189"/>
      <c r="E230" s="189"/>
      <c r="F230" s="189"/>
      <c r="G230" s="189"/>
      <c r="H230" s="189"/>
      <c r="I230" s="189"/>
      <c r="J230" s="189"/>
      <c r="K230" s="189"/>
      <c r="L230" s="189"/>
      <c r="M230" s="189"/>
      <c r="N230" s="189"/>
      <c r="O230" s="189"/>
      <c r="P230" s="189"/>
      <c r="Q230" s="189"/>
      <c r="R230" s="189"/>
      <c r="S230" s="189"/>
      <c r="T230" s="189"/>
      <c r="U230" s="298"/>
      <c r="V230" s="1016" t="s">
        <v>923</v>
      </c>
      <c r="W230" s="1013"/>
      <c r="X230" s="1013"/>
      <c r="Y230" s="1013"/>
      <c r="Z230" s="1014"/>
      <c r="AA230" s="997">
        <v>2018</v>
      </c>
      <c r="AB230" s="727"/>
      <c r="AC230" s="996"/>
      <c r="AD230" s="1010"/>
      <c r="AE230" s="727"/>
      <c r="AF230" s="727"/>
      <c r="AG230" s="19"/>
      <c r="AH230" s="19"/>
      <c r="AI230" s="19"/>
      <c r="AJ230" s="296"/>
      <c r="AK230" s="296"/>
      <c r="AL230" s="297"/>
    </row>
    <row r="231" spans="1:38" ht="12.75" customHeight="1">
      <c r="A231" s="19"/>
      <c r="B231" s="203" t="s">
        <v>185</v>
      </c>
      <c r="C231" s="192" t="s">
        <v>924</v>
      </c>
      <c r="D231" s="189"/>
      <c r="E231" s="189"/>
      <c r="F231" s="189"/>
      <c r="G231" s="189"/>
      <c r="H231" s="189"/>
      <c r="I231" s="189"/>
      <c r="J231" s="189"/>
      <c r="K231" s="189"/>
      <c r="L231" s="189"/>
      <c r="M231" s="189"/>
      <c r="N231" s="189"/>
      <c r="O231" s="189"/>
      <c r="P231" s="189"/>
      <c r="Q231" s="189"/>
      <c r="R231" s="189"/>
      <c r="S231" s="189"/>
      <c r="T231" s="189"/>
      <c r="U231" s="298"/>
      <c r="V231" s="1016" t="s">
        <v>925</v>
      </c>
      <c r="W231" s="1013"/>
      <c r="X231" s="1013"/>
      <c r="Y231" s="1013"/>
      <c r="Z231" s="1014"/>
      <c r="AA231" s="997">
        <v>2018</v>
      </c>
      <c r="AB231" s="727"/>
      <c r="AC231" s="996"/>
      <c r="AD231" s="1010"/>
      <c r="AE231" s="727"/>
      <c r="AF231" s="727"/>
      <c r="AG231" s="19"/>
      <c r="AH231" s="19"/>
      <c r="AI231" s="19"/>
      <c r="AJ231" s="296"/>
      <c r="AK231" s="296"/>
      <c r="AL231" s="297"/>
    </row>
    <row r="232" spans="1:38" ht="12.75" customHeight="1">
      <c r="A232" s="19"/>
      <c r="B232" s="203" t="s">
        <v>185</v>
      </c>
      <c r="C232" s="18"/>
      <c r="J232" s="2"/>
      <c r="K232" s="52"/>
      <c r="U232" s="300"/>
      <c r="V232" s="995"/>
      <c r="W232" s="727"/>
      <c r="X232" s="727"/>
      <c r="Y232" s="727"/>
      <c r="Z232" s="996"/>
      <c r="AA232" s="997"/>
      <c r="AB232" s="727"/>
      <c r="AC232" s="996"/>
      <c r="AD232" s="1010"/>
      <c r="AE232" s="727"/>
      <c r="AF232" s="727"/>
      <c r="AG232" s="19"/>
      <c r="AH232" s="19"/>
      <c r="AI232" s="19"/>
      <c r="AJ232" s="296"/>
      <c r="AK232" s="296"/>
      <c r="AL232" s="297"/>
    </row>
    <row r="233" spans="1:38" ht="12.75" customHeight="1">
      <c r="A233" s="19"/>
      <c r="B233" s="203" t="s">
        <v>185</v>
      </c>
      <c r="C233" s="1011" t="s">
        <v>926</v>
      </c>
      <c r="D233" s="727"/>
      <c r="E233" s="727"/>
      <c r="F233" s="727"/>
      <c r="G233" s="727"/>
      <c r="H233" s="727"/>
      <c r="I233" s="727"/>
      <c r="J233" s="727"/>
      <c r="K233" s="727"/>
      <c r="L233" s="727"/>
      <c r="M233" s="727"/>
      <c r="N233" s="727"/>
      <c r="O233" s="727"/>
      <c r="P233" s="727"/>
      <c r="Q233" s="727"/>
      <c r="R233" s="727"/>
      <c r="S233" s="727"/>
      <c r="T233" s="727"/>
      <c r="U233" s="996"/>
      <c r="V233" s="1017" t="s">
        <v>927</v>
      </c>
      <c r="W233" s="1013"/>
      <c r="X233" s="1013"/>
      <c r="Y233" s="1013"/>
      <c r="Z233" s="1014"/>
      <c r="AA233" s="997">
        <v>2018</v>
      </c>
      <c r="AB233" s="727"/>
      <c r="AC233" s="996"/>
      <c r="AD233" s="1010"/>
      <c r="AE233" s="727"/>
      <c r="AF233" s="727"/>
      <c r="AG233" s="19"/>
      <c r="AH233" s="19"/>
      <c r="AI233" s="19"/>
      <c r="AJ233" s="296"/>
      <c r="AK233" s="296"/>
      <c r="AL233" s="297"/>
    </row>
    <row r="234" spans="1:38" ht="12.75" customHeight="1">
      <c r="A234" s="19"/>
      <c r="B234" s="203" t="s">
        <v>185</v>
      </c>
      <c r="C234" s="192" t="s">
        <v>928</v>
      </c>
      <c r="D234" s="189"/>
      <c r="E234" s="189"/>
      <c r="F234" s="189"/>
      <c r="G234" s="189"/>
      <c r="H234" s="189"/>
      <c r="I234" s="189"/>
      <c r="J234" s="189"/>
      <c r="K234" s="189"/>
      <c r="L234" s="189"/>
      <c r="M234" s="189"/>
      <c r="N234" s="189"/>
      <c r="O234" s="189"/>
      <c r="P234" s="189"/>
      <c r="Q234" s="189"/>
      <c r="R234" s="189"/>
      <c r="S234" s="189"/>
      <c r="T234" s="189"/>
      <c r="U234" s="298"/>
      <c r="V234" s="1018" t="s">
        <v>929</v>
      </c>
      <c r="W234" s="1013"/>
      <c r="X234" s="1013"/>
      <c r="Y234" s="1013"/>
      <c r="Z234" s="1014"/>
      <c r="AA234" s="997">
        <v>2018</v>
      </c>
      <c r="AB234" s="727"/>
      <c r="AC234" s="996"/>
      <c r="AD234" s="1010"/>
      <c r="AE234" s="727"/>
      <c r="AF234" s="727"/>
      <c r="AG234" s="19"/>
      <c r="AH234" s="19"/>
      <c r="AI234" s="19"/>
      <c r="AJ234" s="296"/>
      <c r="AK234" s="296"/>
      <c r="AL234" s="297"/>
    </row>
    <row r="235" spans="1:38" ht="12.75" customHeight="1">
      <c r="A235" s="19"/>
      <c r="B235" s="203" t="s">
        <v>185</v>
      </c>
      <c r="C235" s="192" t="s">
        <v>930</v>
      </c>
      <c r="D235" s="189"/>
      <c r="E235" s="189"/>
      <c r="F235" s="189"/>
      <c r="G235" s="189"/>
      <c r="H235" s="189"/>
      <c r="I235" s="189"/>
      <c r="J235" s="189"/>
      <c r="K235" s="189"/>
      <c r="L235" s="189"/>
      <c r="M235" s="189"/>
      <c r="N235" s="189"/>
      <c r="O235" s="189"/>
      <c r="P235" s="189"/>
      <c r="Q235" s="189"/>
      <c r="R235" s="189"/>
      <c r="S235" s="189"/>
      <c r="T235" s="189"/>
      <c r="U235" s="298"/>
      <c r="V235" s="1018" t="s">
        <v>931</v>
      </c>
      <c r="W235" s="1013"/>
      <c r="X235" s="1013"/>
      <c r="Y235" s="1013"/>
      <c r="Z235" s="1014"/>
      <c r="AA235" s="997">
        <v>2018</v>
      </c>
      <c r="AB235" s="727"/>
      <c r="AC235" s="996"/>
      <c r="AD235" s="1010"/>
      <c r="AE235" s="727"/>
      <c r="AF235" s="727"/>
      <c r="AG235" s="19"/>
      <c r="AH235" s="19"/>
      <c r="AI235" s="19"/>
      <c r="AJ235" s="296"/>
      <c r="AK235" s="296"/>
      <c r="AL235" s="297"/>
    </row>
    <row r="236" spans="1:38" ht="12.75" customHeight="1">
      <c r="A236" s="19"/>
      <c r="B236" s="203" t="s">
        <v>185</v>
      </c>
      <c r="C236" s="192" t="s">
        <v>932</v>
      </c>
      <c r="D236" s="189"/>
      <c r="E236" s="189"/>
      <c r="F236" s="189"/>
      <c r="G236" s="189"/>
      <c r="H236" s="189"/>
      <c r="I236" s="189"/>
      <c r="J236" s="189"/>
      <c r="K236" s="189"/>
      <c r="L236" s="189"/>
      <c r="M236" s="189"/>
      <c r="N236" s="189"/>
      <c r="O236" s="189"/>
      <c r="P236" s="189"/>
      <c r="Q236" s="189"/>
      <c r="R236" s="189"/>
      <c r="S236" s="189"/>
      <c r="T236" s="189"/>
      <c r="U236" s="298"/>
      <c r="V236" s="1018" t="s">
        <v>933</v>
      </c>
      <c r="W236" s="1013"/>
      <c r="X236" s="1013"/>
      <c r="Y236" s="1013"/>
      <c r="Z236" s="1014"/>
      <c r="AA236" s="997">
        <v>2018</v>
      </c>
      <c r="AB236" s="727"/>
      <c r="AC236" s="996"/>
      <c r="AD236" s="1010"/>
      <c r="AE236" s="727"/>
      <c r="AF236" s="727"/>
      <c r="AG236" s="19"/>
      <c r="AH236" s="19"/>
      <c r="AI236" s="19"/>
      <c r="AJ236" s="296"/>
      <c r="AK236" s="296"/>
      <c r="AL236" s="297"/>
    </row>
    <row r="237" spans="1:38" ht="12.75" customHeight="1">
      <c r="A237" s="19"/>
      <c r="B237" s="203" t="s">
        <v>185</v>
      </c>
      <c r="C237" s="18"/>
      <c r="J237" s="2"/>
      <c r="K237" s="52"/>
      <c r="U237" s="298"/>
      <c r="V237" s="995"/>
      <c r="W237" s="727"/>
      <c r="X237" s="727"/>
      <c r="Y237" s="727"/>
      <c r="Z237" s="996"/>
      <c r="AA237" s="997"/>
      <c r="AB237" s="727"/>
      <c r="AC237" s="996"/>
      <c r="AD237" s="1010"/>
      <c r="AE237" s="727"/>
      <c r="AF237" s="727"/>
      <c r="AG237" s="19"/>
      <c r="AH237" s="19"/>
      <c r="AI237" s="19"/>
      <c r="AJ237" s="296"/>
      <c r="AK237" s="296"/>
      <c r="AL237" s="297"/>
    </row>
    <row r="238" spans="1:38" ht="12.75" customHeight="1">
      <c r="A238" s="19"/>
      <c r="B238" s="203" t="s">
        <v>185</v>
      </c>
      <c r="C238" s="192" t="s">
        <v>934</v>
      </c>
      <c r="J238" s="2"/>
      <c r="K238" s="52"/>
      <c r="U238" s="300"/>
      <c r="V238" s="995"/>
      <c r="W238" s="727"/>
      <c r="X238" s="727"/>
      <c r="Y238" s="727"/>
      <c r="Z238" s="996"/>
      <c r="AA238" s="997"/>
      <c r="AB238" s="727"/>
      <c r="AC238" s="996"/>
      <c r="AD238" s="1010"/>
      <c r="AE238" s="727"/>
      <c r="AF238" s="727"/>
      <c r="AG238" s="19"/>
      <c r="AH238" s="19"/>
      <c r="AI238" s="19"/>
      <c r="AJ238" s="296"/>
      <c r="AK238" s="296"/>
      <c r="AL238" s="297"/>
    </row>
    <row r="239" spans="1:38" ht="12.75" customHeight="1">
      <c r="A239" s="19"/>
      <c r="B239" s="203" t="s">
        <v>185</v>
      </c>
      <c r="C239" s="998" t="s">
        <v>935</v>
      </c>
      <c r="D239" s="727"/>
      <c r="E239" s="727"/>
      <c r="F239" s="727"/>
      <c r="G239" s="727"/>
      <c r="H239" s="727"/>
      <c r="I239" s="727"/>
      <c r="J239" s="727"/>
      <c r="K239" s="727"/>
      <c r="L239" s="727"/>
      <c r="M239" s="727"/>
      <c r="N239" s="727"/>
      <c r="O239" s="727"/>
      <c r="P239" s="727"/>
      <c r="Q239" s="727"/>
      <c r="R239" s="727"/>
      <c r="S239" s="727"/>
      <c r="T239" s="727"/>
      <c r="U239" s="996"/>
      <c r="V239" s="1019" t="s">
        <v>915</v>
      </c>
      <c r="W239" s="1013"/>
      <c r="X239" s="1013"/>
      <c r="Y239" s="1013"/>
      <c r="Z239" s="1014"/>
      <c r="AA239" s="997">
        <v>2018</v>
      </c>
      <c r="AB239" s="727"/>
      <c r="AC239" s="996"/>
      <c r="AD239" s="38"/>
      <c r="AE239" s="38"/>
      <c r="AF239" s="38"/>
      <c r="AG239" s="19"/>
      <c r="AH239" s="19"/>
      <c r="AI239" s="19"/>
      <c r="AJ239" s="296"/>
      <c r="AK239" s="296"/>
      <c r="AL239" s="297"/>
    </row>
    <row r="240" spans="1:38" ht="12.75" customHeight="1">
      <c r="A240" s="19"/>
      <c r="B240" s="203" t="s">
        <v>185</v>
      </c>
      <c r="C240" s="998" t="s">
        <v>936</v>
      </c>
      <c r="D240" s="727"/>
      <c r="E240" s="727"/>
      <c r="F240" s="727"/>
      <c r="G240" s="727"/>
      <c r="H240" s="727"/>
      <c r="I240" s="727"/>
      <c r="J240" s="727"/>
      <c r="K240" s="727"/>
      <c r="L240" s="727"/>
      <c r="M240" s="727"/>
      <c r="N240" s="727"/>
      <c r="O240" s="727"/>
      <c r="P240" s="727"/>
      <c r="Q240" s="727"/>
      <c r="R240" s="727"/>
      <c r="S240" s="727"/>
      <c r="T240" s="727"/>
      <c r="U240" s="996"/>
      <c r="V240" s="1015" t="s">
        <v>921</v>
      </c>
      <c r="W240" s="1013"/>
      <c r="X240" s="1013"/>
      <c r="Y240" s="1013"/>
      <c r="Z240" s="1014"/>
      <c r="AA240" s="997">
        <v>2018</v>
      </c>
      <c r="AB240" s="727"/>
      <c r="AC240" s="996"/>
      <c r="AD240" s="124"/>
      <c r="AE240" s="124"/>
      <c r="AF240" s="38"/>
      <c r="AG240" s="19"/>
      <c r="AH240" s="19"/>
      <c r="AI240" s="19"/>
      <c r="AJ240" s="296"/>
      <c r="AK240" s="296"/>
      <c r="AL240" s="297"/>
    </row>
    <row r="241" spans="1:38" ht="12.75" customHeight="1">
      <c r="A241" s="19"/>
      <c r="B241" s="203" t="s">
        <v>185</v>
      </c>
      <c r="C241" s="1032" t="s">
        <v>937</v>
      </c>
      <c r="D241" s="727"/>
      <c r="E241" s="727"/>
      <c r="F241" s="727"/>
      <c r="G241" s="727"/>
      <c r="H241" s="727"/>
      <c r="I241" s="727"/>
      <c r="J241" s="727"/>
      <c r="K241" s="727"/>
      <c r="L241" s="727"/>
      <c r="M241" s="727"/>
      <c r="N241" s="727"/>
      <c r="O241" s="727"/>
      <c r="P241" s="727"/>
      <c r="Q241" s="727"/>
      <c r="R241" s="727"/>
      <c r="S241" s="727"/>
      <c r="T241" s="727"/>
      <c r="U241" s="996"/>
      <c r="V241" s="1016" t="s">
        <v>925</v>
      </c>
      <c r="W241" s="1013"/>
      <c r="X241" s="1013"/>
      <c r="Y241" s="1013"/>
      <c r="Z241" s="1014"/>
      <c r="AA241" s="997">
        <v>2018</v>
      </c>
      <c r="AB241" s="727"/>
      <c r="AC241" s="996"/>
      <c r="AD241" s="38"/>
      <c r="AE241" s="38"/>
      <c r="AF241" s="38"/>
      <c r="AG241" s="19"/>
      <c r="AH241" s="19"/>
      <c r="AI241" s="19"/>
      <c r="AJ241" s="296"/>
      <c r="AK241" s="296"/>
      <c r="AL241" s="297"/>
    </row>
    <row r="242" spans="1:38" ht="12.75" customHeight="1">
      <c r="A242" s="19"/>
      <c r="B242" s="203" t="s">
        <v>185</v>
      </c>
      <c r="C242" s="998" t="s">
        <v>938</v>
      </c>
      <c r="D242" s="727"/>
      <c r="E242" s="727"/>
      <c r="F242" s="727"/>
      <c r="G242" s="727"/>
      <c r="H242" s="727"/>
      <c r="I242" s="727"/>
      <c r="J242" s="727"/>
      <c r="K242" s="727"/>
      <c r="L242" s="727"/>
      <c r="M242" s="727"/>
      <c r="N242" s="727"/>
      <c r="O242" s="727"/>
      <c r="P242" s="727"/>
      <c r="Q242" s="727"/>
      <c r="R242" s="727"/>
      <c r="S242" s="727"/>
      <c r="T242" s="727"/>
      <c r="U242" s="996"/>
      <c r="V242" s="1016" t="s">
        <v>925</v>
      </c>
      <c r="W242" s="1013"/>
      <c r="X242" s="1013"/>
      <c r="Y242" s="1013"/>
      <c r="Z242" s="1014"/>
      <c r="AA242" s="997">
        <v>2018</v>
      </c>
      <c r="AB242" s="727"/>
      <c r="AC242" s="996"/>
      <c r="AD242" s="38"/>
      <c r="AE242" s="38"/>
      <c r="AF242" s="38"/>
      <c r="AG242" s="19"/>
      <c r="AH242" s="19"/>
      <c r="AI242" s="19"/>
      <c r="AJ242" s="296"/>
      <c r="AK242" s="296"/>
      <c r="AL242" s="297"/>
    </row>
    <row r="243" spans="1:38" ht="12.75" customHeight="1">
      <c r="A243" s="19"/>
      <c r="B243" s="203" t="s">
        <v>185</v>
      </c>
      <c r="C243" s="998" t="s">
        <v>939</v>
      </c>
      <c r="D243" s="727"/>
      <c r="E243" s="727"/>
      <c r="F243" s="727"/>
      <c r="G243" s="727"/>
      <c r="H243" s="727"/>
      <c r="I243" s="727"/>
      <c r="J243" s="727"/>
      <c r="K243" s="727"/>
      <c r="L243" s="727"/>
      <c r="M243" s="727"/>
      <c r="N243" s="727"/>
      <c r="O243" s="727"/>
      <c r="P243" s="727"/>
      <c r="Q243" s="727"/>
      <c r="R243" s="727"/>
      <c r="S243" s="727"/>
      <c r="T243" s="727"/>
      <c r="U243" s="996"/>
      <c r="V243" s="1018" t="s">
        <v>929</v>
      </c>
      <c r="W243" s="1013"/>
      <c r="X243" s="1013"/>
      <c r="Y243" s="1013"/>
      <c r="Z243" s="1014"/>
      <c r="AA243" s="997">
        <v>2018</v>
      </c>
      <c r="AB243" s="727"/>
      <c r="AC243" s="996"/>
      <c r="AD243" s="38"/>
      <c r="AE243" s="38"/>
      <c r="AF243" s="38"/>
      <c r="AG243" s="19"/>
      <c r="AH243" s="19"/>
      <c r="AI243" s="19"/>
      <c r="AJ243" s="296"/>
      <c r="AK243" s="296"/>
      <c r="AL243" s="297"/>
    </row>
    <row r="244" spans="1:38" ht="12.75" customHeight="1">
      <c r="A244" s="19"/>
      <c r="B244" s="203" t="s">
        <v>185</v>
      </c>
      <c r="C244" s="998" t="s">
        <v>940</v>
      </c>
      <c r="D244" s="727"/>
      <c r="E244" s="727"/>
      <c r="F244" s="727"/>
      <c r="G244" s="727"/>
      <c r="H244" s="727"/>
      <c r="I244" s="727"/>
      <c r="J244" s="727"/>
      <c r="K244" s="727"/>
      <c r="L244" s="727"/>
      <c r="M244" s="727"/>
      <c r="N244" s="727"/>
      <c r="O244" s="727"/>
      <c r="P244" s="727"/>
      <c r="Q244" s="727"/>
      <c r="R244" s="727"/>
      <c r="S244" s="727"/>
      <c r="T244" s="727"/>
      <c r="U244" s="996"/>
      <c r="V244" s="1018" t="s">
        <v>931</v>
      </c>
      <c r="W244" s="1013"/>
      <c r="X244" s="1013"/>
      <c r="Y244" s="1013"/>
      <c r="Z244" s="1014"/>
      <c r="AA244" s="997">
        <v>2018</v>
      </c>
      <c r="AB244" s="727"/>
      <c r="AC244" s="996"/>
      <c r="AD244" s="124"/>
      <c r="AE244" s="124"/>
      <c r="AF244" s="38"/>
      <c r="AG244" s="19"/>
      <c r="AH244" s="19"/>
      <c r="AI244" s="19"/>
      <c r="AJ244" s="296"/>
      <c r="AK244" s="296"/>
      <c r="AL244" s="297"/>
    </row>
    <row r="245" spans="1:38" ht="12.75" customHeight="1">
      <c r="A245" s="19"/>
      <c r="B245" s="203" t="s">
        <v>185</v>
      </c>
      <c r="C245" s="998" t="s">
        <v>941</v>
      </c>
      <c r="D245" s="727"/>
      <c r="E245" s="727"/>
      <c r="F245" s="727"/>
      <c r="G245" s="727"/>
      <c r="H245" s="727"/>
      <c r="I245" s="727"/>
      <c r="J245" s="727"/>
      <c r="K245" s="727"/>
      <c r="L245" s="727"/>
      <c r="M245" s="727"/>
      <c r="N245" s="727"/>
      <c r="O245" s="727"/>
      <c r="P245" s="727"/>
      <c r="Q245" s="727"/>
      <c r="R245" s="727"/>
      <c r="S245" s="727"/>
      <c r="T245" s="727"/>
      <c r="U245" s="996"/>
      <c r="V245" s="1018" t="s">
        <v>933</v>
      </c>
      <c r="W245" s="1013"/>
      <c r="X245" s="1013"/>
      <c r="Y245" s="1013"/>
      <c r="Z245" s="1014"/>
      <c r="AA245" s="997">
        <v>2018</v>
      </c>
      <c r="AB245" s="727"/>
      <c r="AC245" s="996"/>
      <c r="AD245" s="124"/>
      <c r="AE245" s="124"/>
      <c r="AF245" s="38"/>
      <c r="AG245" s="19"/>
      <c r="AH245" s="19"/>
      <c r="AI245" s="19"/>
      <c r="AJ245" s="296"/>
      <c r="AK245" s="296"/>
      <c r="AL245" s="297"/>
    </row>
    <row r="246" spans="1:38" ht="12.75" customHeight="1">
      <c r="A246" s="19"/>
      <c r="B246" s="203" t="s">
        <v>185</v>
      </c>
      <c r="C246" s="998" t="s">
        <v>942</v>
      </c>
      <c r="D246" s="727"/>
      <c r="E246" s="727"/>
      <c r="F246" s="727"/>
      <c r="G246" s="727"/>
      <c r="H246" s="727"/>
      <c r="I246" s="727"/>
      <c r="J246" s="727"/>
      <c r="K246" s="727"/>
      <c r="L246" s="727"/>
      <c r="M246" s="727"/>
      <c r="N246" s="727"/>
      <c r="O246" s="727"/>
      <c r="P246" s="727"/>
      <c r="Q246" s="727"/>
      <c r="R246" s="727"/>
      <c r="S246" s="727"/>
      <c r="T246" s="727"/>
      <c r="U246" s="996"/>
      <c r="V246" s="1015" t="s">
        <v>921</v>
      </c>
      <c r="W246" s="1013"/>
      <c r="X246" s="1013"/>
      <c r="Y246" s="1013"/>
      <c r="Z246" s="1014"/>
      <c r="AA246" s="997">
        <v>2018</v>
      </c>
      <c r="AB246" s="727"/>
      <c r="AC246" s="996"/>
      <c r="AD246" s="38"/>
      <c r="AE246" s="38"/>
      <c r="AF246" s="38"/>
      <c r="AG246" s="19"/>
      <c r="AH246" s="19"/>
      <c r="AI246" s="19"/>
      <c r="AJ246" s="296"/>
      <c r="AK246" s="296"/>
      <c r="AL246" s="297"/>
    </row>
    <row r="247" spans="1:38" ht="12.75" customHeight="1">
      <c r="A247" s="19"/>
      <c r="B247" s="203" t="s">
        <v>185</v>
      </c>
      <c r="C247" s="998" t="s">
        <v>943</v>
      </c>
      <c r="D247" s="727"/>
      <c r="E247" s="727"/>
      <c r="F247" s="727"/>
      <c r="G247" s="727"/>
      <c r="H247" s="727"/>
      <c r="I247" s="727"/>
      <c r="J247" s="727"/>
      <c r="K247" s="727"/>
      <c r="L247" s="727"/>
      <c r="M247" s="727"/>
      <c r="N247" s="727"/>
      <c r="O247" s="727"/>
      <c r="P247" s="727"/>
      <c r="Q247" s="727"/>
      <c r="R247" s="727"/>
      <c r="S247" s="727"/>
      <c r="T247" s="727"/>
      <c r="U247" s="996"/>
      <c r="V247" s="1018" t="s">
        <v>931</v>
      </c>
      <c r="W247" s="1013"/>
      <c r="X247" s="1013"/>
      <c r="Y247" s="1013"/>
      <c r="Z247" s="1014"/>
      <c r="AA247" s="997">
        <v>2018</v>
      </c>
      <c r="AB247" s="727"/>
      <c r="AC247" s="996"/>
      <c r="AD247" s="124"/>
      <c r="AE247" s="124"/>
      <c r="AF247" s="38"/>
      <c r="AG247" s="19"/>
      <c r="AH247" s="19"/>
      <c r="AI247" s="19"/>
      <c r="AJ247" s="296"/>
      <c r="AK247" s="296"/>
      <c r="AL247" s="297"/>
    </row>
    <row r="248" spans="1:38" ht="12.75" customHeight="1">
      <c r="A248" s="19"/>
      <c r="B248" s="203" t="s">
        <v>185</v>
      </c>
      <c r="C248" s="998" t="s">
        <v>944</v>
      </c>
      <c r="D248" s="727"/>
      <c r="E248" s="727"/>
      <c r="F248" s="727"/>
      <c r="G248" s="727"/>
      <c r="H248" s="727"/>
      <c r="I248" s="727"/>
      <c r="J248" s="727"/>
      <c r="K248" s="727"/>
      <c r="L248" s="727"/>
      <c r="M248" s="727"/>
      <c r="N248" s="727"/>
      <c r="O248" s="727"/>
      <c r="P248" s="727"/>
      <c r="Q248" s="727"/>
      <c r="R248" s="727"/>
      <c r="S248" s="727"/>
      <c r="T248" s="727"/>
      <c r="U248" s="996"/>
      <c r="V248" s="1018" t="s">
        <v>933</v>
      </c>
      <c r="W248" s="1013"/>
      <c r="X248" s="1013"/>
      <c r="Y248" s="1013"/>
      <c r="Z248" s="1014"/>
      <c r="AA248" s="997">
        <v>2018</v>
      </c>
      <c r="AB248" s="727"/>
      <c r="AC248" s="996"/>
      <c r="AD248" s="38"/>
      <c r="AE248" s="38"/>
      <c r="AF248" s="38"/>
      <c r="AG248" s="19"/>
      <c r="AH248" s="19"/>
      <c r="AI248" s="19"/>
      <c r="AJ248" s="296"/>
      <c r="AK248" s="296"/>
      <c r="AL248" s="297"/>
    </row>
    <row r="249" spans="1:38" ht="12.75" customHeight="1">
      <c r="A249" s="19"/>
      <c r="B249" s="203" t="s">
        <v>185</v>
      </c>
      <c r="C249" s="998" t="s">
        <v>945</v>
      </c>
      <c r="D249" s="727"/>
      <c r="E249" s="727"/>
      <c r="F249" s="727"/>
      <c r="G249" s="727"/>
      <c r="H249" s="727"/>
      <c r="I249" s="727"/>
      <c r="J249" s="727"/>
      <c r="K249" s="727"/>
      <c r="L249" s="727"/>
      <c r="M249" s="727"/>
      <c r="N249" s="727"/>
      <c r="O249" s="727"/>
      <c r="P249" s="727"/>
      <c r="Q249" s="727"/>
      <c r="R249" s="727"/>
      <c r="S249" s="727"/>
      <c r="T249" s="727"/>
      <c r="U249" s="996"/>
      <c r="V249" s="1018" t="s">
        <v>931</v>
      </c>
      <c r="W249" s="1013"/>
      <c r="X249" s="1013"/>
      <c r="Y249" s="1013"/>
      <c r="Z249" s="1014"/>
      <c r="AA249" s="997">
        <v>2018</v>
      </c>
      <c r="AB249" s="727"/>
      <c r="AC249" s="996"/>
      <c r="AD249" s="38"/>
      <c r="AE249" s="38"/>
      <c r="AF249" s="38"/>
      <c r="AG249" s="19"/>
      <c r="AH249" s="19"/>
      <c r="AI249" s="19"/>
      <c r="AJ249" s="296"/>
      <c r="AK249" s="296"/>
      <c r="AL249" s="297"/>
    </row>
    <row r="250" spans="1:38" ht="12.75" customHeight="1">
      <c r="A250" s="19"/>
      <c r="B250" s="203" t="s">
        <v>185</v>
      </c>
      <c r="C250" s="998"/>
      <c r="D250" s="727"/>
      <c r="E250" s="727"/>
      <c r="F250" s="727"/>
      <c r="G250" s="727"/>
      <c r="H250" s="727"/>
      <c r="I250" s="727"/>
      <c r="J250" s="727"/>
      <c r="K250" s="727"/>
      <c r="L250" s="727"/>
      <c r="M250" s="727"/>
      <c r="N250" s="727"/>
      <c r="O250" s="727"/>
      <c r="P250" s="727"/>
      <c r="Q250" s="727"/>
      <c r="R250" s="727"/>
      <c r="S250" s="727"/>
      <c r="T250" s="727"/>
      <c r="U250" s="996"/>
      <c r="V250" s="995"/>
      <c r="W250" s="727"/>
      <c r="X250" s="727"/>
      <c r="Y250" s="727"/>
      <c r="Z250" s="996"/>
      <c r="AA250" s="997"/>
      <c r="AB250" s="727"/>
      <c r="AC250" s="996"/>
      <c r="AD250" s="38"/>
      <c r="AE250" s="38"/>
      <c r="AF250" s="38"/>
      <c r="AG250" s="19"/>
      <c r="AH250" s="19"/>
      <c r="AI250" s="19"/>
      <c r="AJ250" s="296"/>
      <c r="AK250" s="296"/>
      <c r="AL250" s="297"/>
    </row>
    <row r="251" spans="1:38" ht="12.75" customHeight="1">
      <c r="A251" s="19"/>
      <c r="B251" s="203" t="s">
        <v>185</v>
      </c>
      <c r="C251" s="998"/>
      <c r="D251" s="727"/>
      <c r="E251" s="727"/>
      <c r="F251" s="727"/>
      <c r="G251" s="727"/>
      <c r="H251" s="727"/>
      <c r="I251" s="727"/>
      <c r="J251" s="727"/>
      <c r="K251" s="727"/>
      <c r="L251" s="727"/>
      <c r="M251" s="727"/>
      <c r="N251" s="727"/>
      <c r="O251" s="727"/>
      <c r="P251" s="727"/>
      <c r="Q251" s="727"/>
      <c r="R251" s="727"/>
      <c r="S251" s="727"/>
      <c r="T251" s="727"/>
      <c r="U251" s="996"/>
      <c r="V251" s="995"/>
      <c r="W251" s="727"/>
      <c r="X251" s="727"/>
      <c r="Y251" s="727"/>
      <c r="Z251" s="996"/>
      <c r="AA251" s="997"/>
      <c r="AB251" s="727"/>
      <c r="AC251" s="996"/>
      <c r="AD251" s="124"/>
      <c r="AE251" s="124"/>
      <c r="AF251" s="303"/>
      <c r="AG251" s="19"/>
      <c r="AH251" s="19"/>
      <c r="AI251" s="19"/>
      <c r="AJ251" s="296"/>
      <c r="AK251" s="296"/>
      <c r="AL251" s="297"/>
    </row>
    <row r="252" spans="1:38" ht="12.75" customHeight="1">
      <c r="A252" s="19"/>
      <c r="B252" s="203" t="s">
        <v>185</v>
      </c>
      <c r="C252" s="998"/>
      <c r="D252" s="727"/>
      <c r="E252" s="727"/>
      <c r="F252" s="727"/>
      <c r="G252" s="727"/>
      <c r="H252" s="727"/>
      <c r="I252" s="727"/>
      <c r="J252" s="727"/>
      <c r="K252" s="727"/>
      <c r="L252" s="727"/>
      <c r="M252" s="727"/>
      <c r="N252" s="727"/>
      <c r="O252" s="727"/>
      <c r="P252" s="727"/>
      <c r="Q252" s="727"/>
      <c r="R252" s="727"/>
      <c r="S252" s="727"/>
      <c r="T252" s="727"/>
      <c r="U252" s="996"/>
      <c r="V252" s="995"/>
      <c r="W252" s="727"/>
      <c r="X252" s="727"/>
      <c r="Y252" s="727"/>
      <c r="Z252" s="996"/>
      <c r="AA252" s="997"/>
      <c r="AB252" s="727"/>
      <c r="AC252" s="996"/>
      <c r="AD252" s="124"/>
      <c r="AE252" s="124"/>
      <c r="AF252" s="38"/>
      <c r="AG252" s="19"/>
      <c r="AH252" s="19"/>
      <c r="AI252" s="19"/>
      <c r="AJ252" s="296"/>
      <c r="AK252" s="296"/>
      <c r="AL252" s="297"/>
    </row>
    <row r="253" spans="1:38" ht="12.75" customHeight="1">
      <c r="A253" s="19"/>
      <c r="B253" s="203" t="s">
        <v>185</v>
      </c>
      <c r="C253" s="998"/>
      <c r="D253" s="727"/>
      <c r="E253" s="727"/>
      <c r="F253" s="727"/>
      <c r="G253" s="727"/>
      <c r="H253" s="727"/>
      <c r="I253" s="727"/>
      <c r="J253" s="727"/>
      <c r="K253" s="727"/>
      <c r="L253" s="727"/>
      <c r="M253" s="727"/>
      <c r="N253" s="727"/>
      <c r="O253" s="727"/>
      <c r="P253" s="727"/>
      <c r="Q253" s="727"/>
      <c r="R253" s="727"/>
      <c r="S253" s="727"/>
      <c r="T253" s="727"/>
      <c r="U253" s="996"/>
      <c r="V253" s="995"/>
      <c r="W253" s="727"/>
      <c r="X253" s="727"/>
      <c r="Y253" s="727"/>
      <c r="Z253" s="996"/>
      <c r="AA253" s="997"/>
      <c r="AB253" s="727"/>
      <c r="AC253" s="996"/>
      <c r="AD253" s="38"/>
      <c r="AE253" s="38"/>
      <c r="AF253" s="38"/>
      <c r="AG253" s="19"/>
      <c r="AH253" s="19"/>
      <c r="AI253" s="19"/>
      <c r="AJ253" s="296"/>
      <c r="AK253" s="296"/>
      <c r="AL253" s="297"/>
    </row>
    <row r="254" spans="1:38" ht="12.75" customHeight="1">
      <c r="A254" s="19"/>
      <c r="B254" s="203" t="s">
        <v>185</v>
      </c>
      <c r="C254" s="998"/>
      <c r="D254" s="727"/>
      <c r="E254" s="727"/>
      <c r="F254" s="727"/>
      <c r="G254" s="727"/>
      <c r="H254" s="727"/>
      <c r="I254" s="727"/>
      <c r="J254" s="727"/>
      <c r="K254" s="727"/>
      <c r="L254" s="727"/>
      <c r="M254" s="727"/>
      <c r="N254" s="727"/>
      <c r="O254" s="727"/>
      <c r="P254" s="727"/>
      <c r="Q254" s="727"/>
      <c r="R254" s="727"/>
      <c r="S254" s="727"/>
      <c r="T254" s="727"/>
      <c r="U254" s="996"/>
      <c r="V254" s="995"/>
      <c r="W254" s="727"/>
      <c r="X254" s="727"/>
      <c r="Y254" s="727"/>
      <c r="Z254" s="996"/>
      <c r="AA254" s="997"/>
      <c r="AB254" s="727"/>
      <c r="AC254" s="996"/>
      <c r="AD254" s="124"/>
      <c r="AE254" s="124"/>
      <c r="AF254" s="38"/>
      <c r="AG254" s="19"/>
      <c r="AH254" s="19"/>
      <c r="AI254" s="19"/>
      <c r="AJ254" s="296"/>
      <c r="AK254" s="296"/>
      <c r="AL254" s="297"/>
    </row>
    <row r="255" spans="1:38" ht="12.75" customHeight="1">
      <c r="A255" s="19"/>
      <c r="B255" s="203" t="s">
        <v>185</v>
      </c>
      <c r="C255" s="998"/>
      <c r="D255" s="727"/>
      <c r="E255" s="727"/>
      <c r="F255" s="727"/>
      <c r="G255" s="727"/>
      <c r="H255" s="727"/>
      <c r="I255" s="727"/>
      <c r="J255" s="727"/>
      <c r="K255" s="727"/>
      <c r="L255" s="727"/>
      <c r="M255" s="727"/>
      <c r="N255" s="727"/>
      <c r="O255" s="727"/>
      <c r="P255" s="727"/>
      <c r="Q255" s="727"/>
      <c r="R255" s="727"/>
      <c r="S255" s="727"/>
      <c r="T255" s="727"/>
      <c r="U255" s="996"/>
      <c r="V255" s="995"/>
      <c r="W255" s="727"/>
      <c r="X255" s="727"/>
      <c r="Y255" s="727"/>
      <c r="Z255" s="996"/>
      <c r="AA255" s="997"/>
      <c r="AB255" s="727"/>
      <c r="AC255" s="996"/>
      <c r="AD255" s="38"/>
      <c r="AE255" s="38"/>
      <c r="AF255" s="38"/>
      <c r="AG255" s="19"/>
      <c r="AH255" s="19"/>
      <c r="AI255" s="19"/>
      <c r="AJ255" s="296"/>
      <c r="AK255" s="296"/>
      <c r="AL255" s="297"/>
    </row>
    <row r="256" spans="1:38" ht="12.75" customHeight="1">
      <c r="A256" s="19"/>
      <c r="B256" s="203" t="s">
        <v>185</v>
      </c>
      <c r="C256" s="998"/>
      <c r="D256" s="727"/>
      <c r="E256" s="727"/>
      <c r="F256" s="727"/>
      <c r="G256" s="727"/>
      <c r="H256" s="727"/>
      <c r="I256" s="727"/>
      <c r="J256" s="727"/>
      <c r="K256" s="727"/>
      <c r="L256" s="727"/>
      <c r="M256" s="727"/>
      <c r="N256" s="727"/>
      <c r="O256" s="727"/>
      <c r="P256" s="727"/>
      <c r="Q256" s="727"/>
      <c r="R256" s="727"/>
      <c r="S256" s="727"/>
      <c r="T256" s="727"/>
      <c r="U256" s="996"/>
      <c r="V256" s="995"/>
      <c r="W256" s="727"/>
      <c r="X256" s="727"/>
      <c r="Y256" s="727"/>
      <c r="Z256" s="996"/>
      <c r="AA256" s="997"/>
      <c r="AB256" s="727"/>
      <c r="AC256" s="996"/>
      <c r="AD256" s="38"/>
      <c r="AE256" s="38"/>
      <c r="AF256" s="38"/>
      <c r="AG256" s="19"/>
      <c r="AH256" s="19"/>
      <c r="AI256" s="19"/>
      <c r="AJ256" s="296"/>
      <c r="AK256" s="296"/>
      <c r="AL256" s="297"/>
    </row>
    <row r="257" spans="1:38" ht="12.75" customHeight="1">
      <c r="A257" s="19"/>
      <c r="B257" s="203" t="s">
        <v>185</v>
      </c>
      <c r="C257" s="998"/>
      <c r="D257" s="727"/>
      <c r="E257" s="727"/>
      <c r="F257" s="727"/>
      <c r="G257" s="727"/>
      <c r="H257" s="727"/>
      <c r="I257" s="727"/>
      <c r="J257" s="727"/>
      <c r="K257" s="727"/>
      <c r="L257" s="727"/>
      <c r="M257" s="727"/>
      <c r="N257" s="727"/>
      <c r="O257" s="727"/>
      <c r="P257" s="727"/>
      <c r="Q257" s="727"/>
      <c r="R257" s="727"/>
      <c r="S257" s="727"/>
      <c r="T257" s="727"/>
      <c r="U257" s="996"/>
      <c r="V257" s="995"/>
      <c r="W257" s="727"/>
      <c r="X257" s="727"/>
      <c r="Y257" s="727"/>
      <c r="Z257" s="996"/>
      <c r="AA257" s="997"/>
      <c r="AB257" s="727"/>
      <c r="AC257" s="996"/>
      <c r="AD257" s="38"/>
      <c r="AE257" s="38"/>
      <c r="AF257" s="38"/>
      <c r="AG257" s="19"/>
      <c r="AH257" s="19"/>
      <c r="AI257" s="19"/>
      <c r="AJ257" s="296"/>
      <c r="AK257" s="296"/>
      <c r="AL257" s="297"/>
    </row>
    <row r="258" spans="1:38" ht="12.75" customHeight="1">
      <c r="A258" s="19"/>
      <c r="B258" s="203" t="s">
        <v>185</v>
      </c>
      <c r="C258" s="998"/>
      <c r="D258" s="727"/>
      <c r="E258" s="727"/>
      <c r="F258" s="727"/>
      <c r="G258" s="727"/>
      <c r="H258" s="727"/>
      <c r="I258" s="727"/>
      <c r="J258" s="727"/>
      <c r="K258" s="727"/>
      <c r="L258" s="727"/>
      <c r="M258" s="727"/>
      <c r="N258" s="727"/>
      <c r="O258" s="727"/>
      <c r="P258" s="727"/>
      <c r="Q258" s="727"/>
      <c r="R258" s="727"/>
      <c r="S258" s="727"/>
      <c r="T258" s="727"/>
      <c r="U258" s="996"/>
      <c r="V258" s="995"/>
      <c r="W258" s="727"/>
      <c r="X258" s="727"/>
      <c r="Y258" s="727"/>
      <c r="Z258" s="996"/>
      <c r="AA258" s="997"/>
      <c r="AB258" s="727"/>
      <c r="AC258" s="996"/>
      <c r="AD258" s="124"/>
      <c r="AE258" s="124"/>
      <c r="AF258" s="38"/>
      <c r="AG258" s="19"/>
      <c r="AH258" s="19"/>
      <c r="AI258" s="19"/>
      <c r="AJ258" s="296"/>
      <c r="AK258" s="296"/>
      <c r="AL258" s="297"/>
    </row>
    <row r="259" spans="1:38" ht="12.75" customHeight="1">
      <c r="A259" s="19"/>
      <c r="B259" s="203" t="s">
        <v>185</v>
      </c>
      <c r="C259" s="998"/>
      <c r="D259" s="727"/>
      <c r="E259" s="727"/>
      <c r="F259" s="727"/>
      <c r="G259" s="727"/>
      <c r="H259" s="727"/>
      <c r="I259" s="727"/>
      <c r="J259" s="727"/>
      <c r="K259" s="727"/>
      <c r="L259" s="727"/>
      <c r="M259" s="727"/>
      <c r="N259" s="727"/>
      <c r="O259" s="727"/>
      <c r="P259" s="727"/>
      <c r="Q259" s="727"/>
      <c r="R259" s="727"/>
      <c r="S259" s="727"/>
      <c r="T259" s="727"/>
      <c r="U259" s="996"/>
      <c r="V259" s="995"/>
      <c r="W259" s="727"/>
      <c r="X259" s="727"/>
      <c r="Y259" s="727"/>
      <c r="Z259" s="996"/>
      <c r="AA259" s="997"/>
      <c r="AB259" s="727"/>
      <c r="AC259" s="996"/>
      <c r="AD259" s="124"/>
      <c r="AE259" s="124"/>
      <c r="AF259" s="38"/>
      <c r="AG259" s="19"/>
      <c r="AH259" s="19"/>
      <c r="AI259" s="19"/>
      <c r="AJ259" s="296"/>
      <c r="AK259" s="296"/>
      <c r="AL259" s="297"/>
    </row>
    <row r="260" spans="1:38" ht="12.75" customHeight="1">
      <c r="A260" s="19"/>
      <c r="B260" s="203" t="s">
        <v>185</v>
      </c>
      <c r="C260" s="998"/>
      <c r="D260" s="727"/>
      <c r="E260" s="727"/>
      <c r="F260" s="727"/>
      <c r="G260" s="727"/>
      <c r="H260" s="727"/>
      <c r="I260" s="727"/>
      <c r="J260" s="727"/>
      <c r="K260" s="727"/>
      <c r="L260" s="727"/>
      <c r="M260" s="727"/>
      <c r="N260" s="727"/>
      <c r="O260" s="727"/>
      <c r="P260" s="727"/>
      <c r="Q260" s="727"/>
      <c r="R260" s="727"/>
      <c r="S260" s="727"/>
      <c r="T260" s="727"/>
      <c r="U260" s="996"/>
      <c r="V260" s="995"/>
      <c r="W260" s="727"/>
      <c r="X260" s="727"/>
      <c r="Y260" s="727"/>
      <c r="Z260" s="996"/>
      <c r="AA260" s="997"/>
      <c r="AB260" s="727"/>
      <c r="AC260" s="996"/>
      <c r="AD260" s="38"/>
      <c r="AE260" s="38"/>
      <c r="AF260" s="38"/>
      <c r="AG260" s="19"/>
      <c r="AH260" s="19"/>
      <c r="AI260" s="19"/>
      <c r="AJ260" s="296"/>
      <c r="AK260" s="296"/>
      <c r="AL260" s="297"/>
    </row>
    <row r="261" spans="1:38" ht="12.75" customHeight="1">
      <c r="A261" s="19"/>
      <c r="B261" s="203" t="s">
        <v>185</v>
      </c>
      <c r="C261" s="998"/>
      <c r="D261" s="727"/>
      <c r="E261" s="727"/>
      <c r="F261" s="727"/>
      <c r="G261" s="727"/>
      <c r="H261" s="727"/>
      <c r="I261" s="727"/>
      <c r="J261" s="727"/>
      <c r="K261" s="727"/>
      <c r="L261" s="727"/>
      <c r="M261" s="727"/>
      <c r="N261" s="727"/>
      <c r="O261" s="727"/>
      <c r="P261" s="727"/>
      <c r="Q261" s="727"/>
      <c r="R261" s="727"/>
      <c r="S261" s="727"/>
      <c r="T261" s="727"/>
      <c r="U261" s="996"/>
      <c r="V261" s="995"/>
      <c r="W261" s="727"/>
      <c r="X261" s="727"/>
      <c r="Y261" s="727"/>
      <c r="Z261" s="996"/>
      <c r="AA261" s="997"/>
      <c r="AB261" s="727"/>
      <c r="AC261" s="996"/>
      <c r="AD261" s="124"/>
      <c r="AE261" s="124"/>
      <c r="AF261" s="38"/>
      <c r="AG261" s="19"/>
      <c r="AH261" s="19"/>
      <c r="AI261" s="19"/>
      <c r="AJ261" s="296"/>
      <c r="AK261" s="296"/>
      <c r="AL261" s="297"/>
    </row>
    <row r="262" spans="1:38" ht="12.75" customHeight="1">
      <c r="A262" s="19"/>
      <c r="B262" s="203" t="s">
        <v>185</v>
      </c>
      <c r="C262" s="998"/>
      <c r="D262" s="727"/>
      <c r="E262" s="727"/>
      <c r="F262" s="727"/>
      <c r="G262" s="727"/>
      <c r="H262" s="727"/>
      <c r="I262" s="727"/>
      <c r="J262" s="727"/>
      <c r="K262" s="727"/>
      <c r="L262" s="727"/>
      <c r="M262" s="727"/>
      <c r="N262" s="727"/>
      <c r="O262" s="727"/>
      <c r="P262" s="727"/>
      <c r="Q262" s="727"/>
      <c r="R262" s="727"/>
      <c r="S262" s="727"/>
      <c r="T262" s="727"/>
      <c r="U262" s="996"/>
      <c r="V262" s="995"/>
      <c r="W262" s="727"/>
      <c r="X262" s="727"/>
      <c r="Y262" s="727"/>
      <c r="Z262" s="996"/>
      <c r="AA262" s="997"/>
      <c r="AB262" s="727"/>
      <c r="AC262" s="996"/>
      <c r="AD262" s="38"/>
      <c r="AE262" s="38"/>
      <c r="AF262" s="38"/>
      <c r="AG262" s="19"/>
      <c r="AH262" s="19"/>
      <c r="AI262" s="19"/>
      <c r="AJ262" s="296"/>
      <c r="AK262" s="296"/>
      <c r="AL262" s="297"/>
    </row>
    <row r="263" spans="1:38" ht="12.75" customHeight="1">
      <c r="A263" s="19"/>
      <c r="B263" s="203" t="s">
        <v>185</v>
      </c>
      <c r="C263" s="998"/>
      <c r="D263" s="727"/>
      <c r="E263" s="727"/>
      <c r="F263" s="727"/>
      <c r="G263" s="727"/>
      <c r="H263" s="727"/>
      <c r="I263" s="727"/>
      <c r="J263" s="727"/>
      <c r="K263" s="727"/>
      <c r="L263" s="727"/>
      <c r="M263" s="727"/>
      <c r="N263" s="727"/>
      <c r="O263" s="727"/>
      <c r="P263" s="727"/>
      <c r="Q263" s="727"/>
      <c r="R263" s="727"/>
      <c r="S263" s="727"/>
      <c r="T263" s="727"/>
      <c r="U263" s="996"/>
      <c r="V263" s="995"/>
      <c r="W263" s="727"/>
      <c r="X263" s="727"/>
      <c r="Y263" s="727"/>
      <c r="Z263" s="996"/>
      <c r="AA263" s="997"/>
      <c r="AB263" s="727"/>
      <c r="AC263" s="996"/>
      <c r="AD263" s="38"/>
      <c r="AE263" s="38"/>
      <c r="AF263" s="38"/>
      <c r="AG263" s="19"/>
      <c r="AH263" s="19"/>
      <c r="AI263" s="19"/>
      <c r="AJ263" s="296"/>
      <c r="AK263" s="296"/>
      <c r="AL263" s="297"/>
    </row>
    <row r="264" spans="1:38" ht="12.75" customHeight="1">
      <c r="A264" s="19"/>
      <c r="B264" s="203" t="s">
        <v>185</v>
      </c>
      <c r="C264" s="998"/>
      <c r="D264" s="727"/>
      <c r="E264" s="727"/>
      <c r="F264" s="727"/>
      <c r="G264" s="727"/>
      <c r="H264" s="727"/>
      <c r="I264" s="727"/>
      <c r="J264" s="727"/>
      <c r="K264" s="727"/>
      <c r="L264" s="727"/>
      <c r="M264" s="727"/>
      <c r="N264" s="727"/>
      <c r="O264" s="727"/>
      <c r="P264" s="727"/>
      <c r="Q264" s="727"/>
      <c r="R264" s="727"/>
      <c r="S264" s="727"/>
      <c r="T264" s="727"/>
      <c r="U264" s="996"/>
      <c r="V264" s="995"/>
      <c r="W264" s="727"/>
      <c r="X264" s="727"/>
      <c r="Y264" s="727"/>
      <c r="Z264" s="996"/>
      <c r="AA264" s="997"/>
      <c r="AB264" s="727"/>
      <c r="AC264" s="996"/>
      <c r="AD264" s="38"/>
      <c r="AE264" s="38"/>
      <c r="AF264" s="38"/>
      <c r="AG264" s="19"/>
      <c r="AH264" s="19"/>
      <c r="AI264" s="19"/>
      <c r="AJ264" s="296"/>
      <c r="AK264" s="296"/>
      <c r="AL264" s="297"/>
    </row>
    <row r="265" spans="1:38" ht="12.75" customHeight="1">
      <c r="A265" s="19"/>
      <c r="B265" s="203" t="s">
        <v>185</v>
      </c>
      <c r="C265" s="998"/>
      <c r="D265" s="727"/>
      <c r="E265" s="727"/>
      <c r="F265" s="727"/>
      <c r="G265" s="727"/>
      <c r="H265" s="727"/>
      <c r="I265" s="727"/>
      <c r="J265" s="727"/>
      <c r="K265" s="727"/>
      <c r="L265" s="727"/>
      <c r="M265" s="727"/>
      <c r="N265" s="727"/>
      <c r="O265" s="727"/>
      <c r="P265" s="727"/>
      <c r="Q265" s="727"/>
      <c r="R265" s="727"/>
      <c r="S265" s="727"/>
      <c r="T265" s="727"/>
      <c r="U265" s="996"/>
      <c r="V265" s="995"/>
      <c r="W265" s="727"/>
      <c r="X265" s="727"/>
      <c r="Y265" s="727"/>
      <c r="Z265" s="996"/>
      <c r="AA265" s="997"/>
      <c r="AB265" s="727"/>
      <c r="AC265" s="996"/>
      <c r="AD265" s="124"/>
      <c r="AE265" s="124"/>
      <c r="AF265" s="38"/>
      <c r="AG265" s="19"/>
      <c r="AH265" s="19"/>
      <c r="AI265" s="19"/>
      <c r="AJ265" s="296"/>
      <c r="AK265" s="296"/>
      <c r="AL265" s="297"/>
    </row>
    <row r="266" spans="1:38" ht="12.75" customHeight="1">
      <c r="A266" s="19"/>
      <c r="B266" s="203" t="s">
        <v>185</v>
      </c>
      <c r="C266" s="998"/>
      <c r="D266" s="727"/>
      <c r="E266" s="727"/>
      <c r="F266" s="727"/>
      <c r="G266" s="727"/>
      <c r="H266" s="727"/>
      <c r="I266" s="727"/>
      <c r="J266" s="727"/>
      <c r="K266" s="727"/>
      <c r="L266" s="727"/>
      <c r="M266" s="727"/>
      <c r="N266" s="727"/>
      <c r="O266" s="727"/>
      <c r="P266" s="727"/>
      <c r="Q266" s="727"/>
      <c r="R266" s="727"/>
      <c r="S266" s="727"/>
      <c r="T266" s="727"/>
      <c r="U266" s="996"/>
      <c r="V266" s="995"/>
      <c r="W266" s="727"/>
      <c r="X266" s="727"/>
      <c r="Y266" s="727"/>
      <c r="Z266" s="996"/>
      <c r="AA266" s="997"/>
      <c r="AB266" s="727"/>
      <c r="AC266" s="996"/>
      <c r="AD266" s="124"/>
      <c r="AE266" s="124"/>
      <c r="AF266" s="38"/>
      <c r="AG266" s="19"/>
      <c r="AH266" s="19"/>
      <c r="AI266" s="19"/>
      <c r="AJ266" s="296"/>
      <c r="AK266" s="296"/>
      <c r="AL266" s="297"/>
    </row>
    <row r="267" spans="1:38" ht="12.75" customHeight="1">
      <c r="A267" s="19"/>
      <c r="B267" s="203" t="s">
        <v>185</v>
      </c>
      <c r="C267" s="998"/>
      <c r="D267" s="727"/>
      <c r="E267" s="727"/>
      <c r="F267" s="727"/>
      <c r="G267" s="727"/>
      <c r="H267" s="727"/>
      <c r="I267" s="727"/>
      <c r="J267" s="727"/>
      <c r="K267" s="727"/>
      <c r="L267" s="727"/>
      <c r="M267" s="727"/>
      <c r="N267" s="727"/>
      <c r="O267" s="727"/>
      <c r="P267" s="727"/>
      <c r="Q267" s="727"/>
      <c r="R267" s="727"/>
      <c r="S267" s="727"/>
      <c r="T267" s="727"/>
      <c r="U267" s="996"/>
      <c r="V267" s="995"/>
      <c r="W267" s="727"/>
      <c r="X267" s="727"/>
      <c r="Y267" s="727"/>
      <c r="Z267" s="996"/>
      <c r="AA267" s="997"/>
      <c r="AB267" s="727"/>
      <c r="AC267" s="996"/>
      <c r="AD267" s="38"/>
      <c r="AE267" s="38"/>
      <c r="AF267" s="38"/>
      <c r="AG267" s="19"/>
      <c r="AH267" s="19"/>
      <c r="AI267" s="19"/>
      <c r="AJ267" s="296"/>
      <c r="AK267" s="296"/>
      <c r="AL267" s="297"/>
    </row>
    <row r="268" spans="1:38" ht="12.75" customHeight="1">
      <c r="A268" s="19"/>
      <c r="B268" s="203" t="s">
        <v>185</v>
      </c>
      <c r="C268" s="998"/>
      <c r="D268" s="727"/>
      <c r="E268" s="727"/>
      <c r="F268" s="727"/>
      <c r="G268" s="727"/>
      <c r="H268" s="727"/>
      <c r="I268" s="727"/>
      <c r="J268" s="727"/>
      <c r="K268" s="727"/>
      <c r="L268" s="727"/>
      <c r="M268" s="727"/>
      <c r="N268" s="727"/>
      <c r="O268" s="727"/>
      <c r="P268" s="727"/>
      <c r="Q268" s="727"/>
      <c r="R268" s="727"/>
      <c r="S268" s="727"/>
      <c r="T268" s="727"/>
      <c r="U268" s="996"/>
      <c r="V268" s="995"/>
      <c r="W268" s="727"/>
      <c r="X268" s="727"/>
      <c r="Y268" s="727"/>
      <c r="Z268" s="996"/>
      <c r="AA268" s="997"/>
      <c r="AB268" s="727"/>
      <c r="AC268" s="996"/>
      <c r="AD268" s="124"/>
      <c r="AE268" s="124"/>
      <c r="AF268" s="38"/>
      <c r="AG268" s="19"/>
      <c r="AH268" s="19"/>
      <c r="AI268" s="19"/>
      <c r="AJ268" s="296"/>
      <c r="AK268" s="296"/>
      <c r="AL268" s="297"/>
    </row>
    <row r="269" spans="1:38" ht="12.75" customHeight="1">
      <c r="A269" s="19"/>
      <c r="B269" s="203" t="s">
        <v>185</v>
      </c>
      <c r="C269" s="998"/>
      <c r="D269" s="727"/>
      <c r="E269" s="727"/>
      <c r="F269" s="727"/>
      <c r="G269" s="727"/>
      <c r="H269" s="727"/>
      <c r="I269" s="727"/>
      <c r="J269" s="727"/>
      <c r="K269" s="727"/>
      <c r="L269" s="727"/>
      <c r="M269" s="727"/>
      <c r="N269" s="727"/>
      <c r="O269" s="727"/>
      <c r="P269" s="727"/>
      <c r="Q269" s="727"/>
      <c r="R269" s="727"/>
      <c r="S269" s="727"/>
      <c r="T269" s="727"/>
      <c r="U269" s="996"/>
      <c r="V269" s="995"/>
      <c r="W269" s="727"/>
      <c r="X269" s="727"/>
      <c r="Y269" s="727"/>
      <c r="Z269" s="996"/>
      <c r="AA269" s="997"/>
      <c r="AB269" s="727"/>
      <c r="AC269" s="996"/>
      <c r="AD269" s="38"/>
      <c r="AE269" s="38"/>
      <c r="AF269" s="38"/>
      <c r="AG269" s="19"/>
      <c r="AH269" s="19"/>
      <c r="AI269" s="19"/>
      <c r="AJ269" s="296"/>
      <c r="AK269" s="296"/>
      <c r="AL269" s="297"/>
    </row>
    <row r="270" spans="1:38" ht="12.75" customHeight="1">
      <c r="A270" s="19"/>
      <c r="B270" s="203" t="s">
        <v>185</v>
      </c>
      <c r="C270" s="998"/>
      <c r="D270" s="727"/>
      <c r="E270" s="727"/>
      <c r="F270" s="727"/>
      <c r="G270" s="727"/>
      <c r="H270" s="727"/>
      <c r="I270" s="727"/>
      <c r="J270" s="727"/>
      <c r="K270" s="727"/>
      <c r="L270" s="727"/>
      <c r="M270" s="727"/>
      <c r="N270" s="727"/>
      <c r="O270" s="727"/>
      <c r="P270" s="727"/>
      <c r="Q270" s="727"/>
      <c r="R270" s="727"/>
      <c r="S270" s="727"/>
      <c r="T270" s="727"/>
      <c r="U270" s="996"/>
      <c r="V270" s="995"/>
      <c r="W270" s="727"/>
      <c r="X270" s="727"/>
      <c r="Y270" s="727"/>
      <c r="Z270" s="996"/>
      <c r="AA270" s="997"/>
      <c r="AB270" s="727"/>
      <c r="AC270" s="996"/>
      <c r="AD270" s="38"/>
      <c r="AE270" s="38"/>
      <c r="AF270" s="38"/>
      <c r="AG270" s="19"/>
      <c r="AH270" s="19"/>
      <c r="AI270" s="19"/>
      <c r="AJ270" s="296"/>
      <c r="AK270" s="296"/>
      <c r="AL270" s="297"/>
    </row>
    <row r="271" spans="1:38" ht="12.75" customHeight="1">
      <c r="A271" s="19"/>
      <c r="B271" s="203" t="s">
        <v>185</v>
      </c>
      <c r="C271" s="998"/>
      <c r="D271" s="727"/>
      <c r="E271" s="727"/>
      <c r="F271" s="727"/>
      <c r="G271" s="727"/>
      <c r="H271" s="727"/>
      <c r="I271" s="727"/>
      <c r="J271" s="727"/>
      <c r="K271" s="727"/>
      <c r="L271" s="727"/>
      <c r="M271" s="727"/>
      <c r="N271" s="727"/>
      <c r="O271" s="727"/>
      <c r="P271" s="727"/>
      <c r="Q271" s="727"/>
      <c r="R271" s="727"/>
      <c r="S271" s="727"/>
      <c r="T271" s="727"/>
      <c r="U271" s="996"/>
      <c r="V271" s="995"/>
      <c r="W271" s="727"/>
      <c r="X271" s="727"/>
      <c r="Y271" s="727"/>
      <c r="Z271" s="996"/>
      <c r="AA271" s="997"/>
      <c r="AB271" s="727"/>
      <c r="AC271" s="996"/>
      <c r="AD271" s="38"/>
      <c r="AE271" s="38"/>
      <c r="AF271" s="38"/>
      <c r="AG271" s="19"/>
      <c r="AH271" s="19"/>
      <c r="AI271" s="19"/>
      <c r="AJ271" s="53"/>
      <c r="AK271" s="53"/>
    </row>
    <row r="272" spans="1:38" ht="12.75" customHeight="1">
      <c r="A272" s="19"/>
      <c r="B272" s="203" t="s">
        <v>185</v>
      </c>
      <c r="C272" s="998"/>
      <c r="D272" s="727"/>
      <c r="E272" s="727"/>
      <c r="F272" s="727"/>
      <c r="G272" s="727"/>
      <c r="H272" s="727"/>
      <c r="I272" s="727"/>
      <c r="J272" s="727"/>
      <c r="K272" s="727"/>
      <c r="L272" s="727"/>
      <c r="M272" s="727"/>
      <c r="N272" s="727"/>
      <c r="O272" s="727"/>
      <c r="P272" s="727"/>
      <c r="Q272" s="727"/>
      <c r="R272" s="727"/>
      <c r="S272" s="727"/>
      <c r="T272" s="727"/>
      <c r="U272" s="996"/>
      <c r="V272" s="995"/>
      <c r="W272" s="727"/>
      <c r="X272" s="727"/>
      <c r="Y272" s="727"/>
      <c r="Z272" s="996"/>
      <c r="AA272" s="997"/>
      <c r="AB272" s="727"/>
      <c r="AC272" s="996"/>
      <c r="AD272" s="124"/>
      <c r="AE272" s="124"/>
      <c r="AF272" s="38"/>
      <c r="AG272" s="19"/>
      <c r="AH272" s="19"/>
      <c r="AI272" s="19"/>
      <c r="AJ272" s="53"/>
      <c r="AK272" s="53"/>
    </row>
    <row r="273" spans="1:37" ht="12.75" customHeight="1">
      <c r="A273" s="19"/>
      <c r="B273" s="203" t="s">
        <v>185</v>
      </c>
      <c r="C273" s="998"/>
      <c r="D273" s="727"/>
      <c r="E273" s="727"/>
      <c r="F273" s="727"/>
      <c r="G273" s="727"/>
      <c r="H273" s="727"/>
      <c r="I273" s="727"/>
      <c r="J273" s="727"/>
      <c r="K273" s="727"/>
      <c r="L273" s="727"/>
      <c r="M273" s="727"/>
      <c r="N273" s="727"/>
      <c r="O273" s="727"/>
      <c r="P273" s="727"/>
      <c r="Q273" s="727"/>
      <c r="R273" s="727"/>
      <c r="S273" s="727"/>
      <c r="T273" s="727"/>
      <c r="U273" s="996"/>
      <c r="V273" s="995"/>
      <c r="W273" s="727"/>
      <c r="X273" s="727"/>
      <c r="Y273" s="727"/>
      <c r="Z273" s="996"/>
      <c r="AA273" s="997"/>
      <c r="AB273" s="727"/>
      <c r="AC273" s="996"/>
      <c r="AD273" s="124"/>
      <c r="AE273" s="124"/>
      <c r="AF273" s="38"/>
      <c r="AG273" s="19"/>
      <c r="AH273" s="19"/>
      <c r="AI273" s="19"/>
      <c r="AJ273" s="53"/>
      <c r="AK273" s="53"/>
    </row>
    <row r="274" spans="1:37" ht="12.75" customHeight="1">
      <c r="A274" s="19"/>
      <c r="B274" s="203" t="s">
        <v>185</v>
      </c>
      <c r="C274" s="998"/>
      <c r="D274" s="727"/>
      <c r="E274" s="727"/>
      <c r="F274" s="727"/>
      <c r="G274" s="727"/>
      <c r="H274" s="727"/>
      <c r="I274" s="727"/>
      <c r="J274" s="727"/>
      <c r="K274" s="727"/>
      <c r="L274" s="727"/>
      <c r="M274" s="727"/>
      <c r="N274" s="727"/>
      <c r="O274" s="727"/>
      <c r="P274" s="727"/>
      <c r="Q274" s="727"/>
      <c r="R274" s="727"/>
      <c r="S274" s="727"/>
      <c r="T274" s="727"/>
      <c r="U274" s="996"/>
      <c r="V274" s="995"/>
      <c r="W274" s="727"/>
      <c r="X274" s="727"/>
      <c r="Y274" s="727"/>
      <c r="Z274" s="996"/>
      <c r="AA274" s="997"/>
      <c r="AB274" s="727"/>
      <c r="AC274" s="996"/>
      <c r="AD274" s="38"/>
      <c r="AE274" s="38"/>
      <c r="AF274" s="38"/>
      <c r="AG274" s="19"/>
      <c r="AH274" s="19"/>
      <c r="AI274" s="19"/>
      <c r="AJ274" s="53"/>
      <c r="AK274" s="53"/>
    </row>
    <row r="275" spans="1:37" ht="12.75" customHeight="1">
      <c r="A275" s="19"/>
      <c r="B275" s="203" t="s">
        <v>185</v>
      </c>
      <c r="C275" s="998"/>
      <c r="D275" s="727"/>
      <c r="E275" s="727"/>
      <c r="F275" s="727"/>
      <c r="G275" s="727"/>
      <c r="H275" s="727"/>
      <c r="I275" s="727"/>
      <c r="J275" s="727"/>
      <c r="K275" s="727"/>
      <c r="L275" s="727"/>
      <c r="M275" s="727"/>
      <c r="N275" s="727"/>
      <c r="O275" s="727"/>
      <c r="P275" s="727"/>
      <c r="Q275" s="727"/>
      <c r="R275" s="727"/>
      <c r="S275" s="727"/>
      <c r="T275" s="727"/>
      <c r="U275" s="996"/>
      <c r="V275" s="995"/>
      <c r="W275" s="727"/>
      <c r="X275" s="727"/>
      <c r="Y275" s="727"/>
      <c r="Z275" s="996"/>
      <c r="AA275" s="997"/>
      <c r="AB275" s="727"/>
      <c r="AC275" s="996"/>
      <c r="AD275" s="124"/>
      <c r="AE275" s="124"/>
      <c r="AF275" s="38"/>
      <c r="AG275" s="19"/>
      <c r="AH275" s="19"/>
      <c r="AI275" s="19"/>
      <c r="AJ275" s="53"/>
      <c r="AK275" s="53"/>
    </row>
    <row r="276" spans="1:37" ht="12.75" customHeight="1">
      <c r="A276" s="19"/>
      <c r="B276" s="203" t="s">
        <v>185</v>
      </c>
      <c r="C276" s="998"/>
      <c r="D276" s="727"/>
      <c r="E276" s="727"/>
      <c r="F276" s="727"/>
      <c r="G276" s="727"/>
      <c r="H276" s="727"/>
      <c r="I276" s="727"/>
      <c r="J276" s="727"/>
      <c r="K276" s="727"/>
      <c r="L276" s="727"/>
      <c r="M276" s="727"/>
      <c r="N276" s="727"/>
      <c r="O276" s="727"/>
      <c r="P276" s="727"/>
      <c r="Q276" s="727"/>
      <c r="R276" s="727"/>
      <c r="S276" s="727"/>
      <c r="T276" s="727"/>
      <c r="U276" s="996"/>
      <c r="V276" s="995"/>
      <c r="W276" s="727"/>
      <c r="X276" s="727"/>
      <c r="Y276" s="727"/>
      <c r="Z276" s="996"/>
      <c r="AA276" s="997"/>
      <c r="AB276" s="727"/>
      <c r="AC276" s="996"/>
      <c r="AD276" s="38"/>
      <c r="AE276" s="38"/>
      <c r="AF276" s="38"/>
      <c r="AG276" s="19"/>
      <c r="AH276" s="19"/>
      <c r="AI276" s="19"/>
      <c r="AJ276" s="53"/>
      <c r="AK276" s="53"/>
    </row>
    <row r="277" spans="1:37" ht="12.75" customHeight="1">
      <c r="A277" s="19"/>
      <c r="B277" s="203" t="s">
        <v>185</v>
      </c>
      <c r="C277" s="998"/>
      <c r="D277" s="727"/>
      <c r="E277" s="727"/>
      <c r="F277" s="727"/>
      <c r="G277" s="727"/>
      <c r="H277" s="727"/>
      <c r="I277" s="727"/>
      <c r="J277" s="727"/>
      <c r="K277" s="727"/>
      <c r="L277" s="727"/>
      <c r="M277" s="727"/>
      <c r="N277" s="727"/>
      <c r="O277" s="727"/>
      <c r="P277" s="727"/>
      <c r="Q277" s="727"/>
      <c r="R277" s="727"/>
      <c r="S277" s="727"/>
      <c r="T277" s="727"/>
      <c r="U277" s="996"/>
      <c r="V277" s="995"/>
      <c r="W277" s="727"/>
      <c r="X277" s="727"/>
      <c r="Y277" s="727"/>
      <c r="Z277" s="996"/>
      <c r="AA277" s="997"/>
      <c r="AB277" s="727"/>
      <c r="AC277" s="996"/>
      <c r="AD277" s="38"/>
      <c r="AE277" s="38"/>
      <c r="AF277" s="38"/>
      <c r="AG277" s="19"/>
      <c r="AH277" s="19"/>
      <c r="AI277" s="19"/>
      <c r="AJ277" s="53"/>
      <c r="AK277" s="53"/>
    </row>
    <row r="278" spans="1:37" ht="12.75" customHeight="1">
      <c r="A278" s="19"/>
      <c r="B278" s="203" t="s">
        <v>185</v>
      </c>
      <c r="C278" s="998"/>
      <c r="D278" s="727"/>
      <c r="E278" s="727"/>
      <c r="F278" s="727"/>
      <c r="G278" s="727"/>
      <c r="H278" s="727"/>
      <c r="I278" s="727"/>
      <c r="J278" s="727"/>
      <c r="K278" s="727"/>
      <c r="L278" s="727"/>
      <c r="M278" s="727"/>
      <c r="N278" s="727"/>
      <c r="O278" s="727"/>
      <c r="P278" s="727"/>
      <c r="Q278" s="727"/>
      <c r="R278" s="727"/>
      <c r="S278" s="727"/>
      <c r="T278" s="727"/>
      <c r="U278" s="996"/>
      <c r="V278" s="995"/>
      <c r="W278" s="727"/>
      <c r="X278" s="727"/>
      <c r="Y278" s="727"/>
      <c r="Z278" s="996"/>
      <c r="AA278" s="997"/>
      <c r="AB278" s="727"/>
      <c r="AC278" s="996"/>
      <c r="AD278" s="38"/>
      <c r="AE278" s="38"/>
      <c r="AF278" s="38"/>
      <c r="AG278" s="19"/>
      <c r="AH278" s="19"/>
      <c r="AI278" s="19"/>
      <c r="AJ278" s="53"/>
      <c r="AK278" s="53"/>
    </row>
    <row r="279" spans="1:37" ht="12.75" customHeight="1">
      <c r="A279" s="19"/>
      <c r="B279" s="203" t="s">
        <v>185</v>
      </c>
      <c r="C279" s="998"/>
      <c r="D279" s="727"/>
      <c r="E279" s="727"/>
      <c r="F279" s="727"/>
      <c r="G279" s="727"/>
      <c r="H279" s="727"/>
      <c r="I279" s="727"/>
      <c r="J279" s="727"/>
      <c r="K279" s="727"/>
      <c r="L279" s="727"/>
      <c r="M279" s="727"/>
      <c r="N279" s="727"/>
      <c r="O279" s="727"/>
      <c r="P279" s="727"/>
      <c r="Q279" s="727"/>
      <c r="R279" s="727"/>
      <c r="S279" s="727"/>
      <c r="T279" s="727"/>
      <c r="U279" s="996"/>
      <c r="V279" s="995"/>
      <c r="W279" s="727"/>
      <c r="X279" s="727"/>
      <c r="Y279" s="727"/>
      <c r="Z279" s="996"/>
      <c r="AA279" s="997"/>
      <c r="AB279" s="727"/>
      <c r="AC279" s="996"/>
      <c r="AD279" s="38"/>
      <c r="AE279" s="38"/>
      <c r="AF279" s="38"/>
      <c r="AG279" s="19"/>
      <c r="AH279" s="19"/>
      <c r="AI279" s="19"/>
      <c r="AJ279" s="53"/>
      <c r="AK279" s="53"/>
    </row>
    <row r="280" spans="1:37" ht="12.75" customHeight="1">
      <c r="A280" s="19"/>
      <c r="B280" s="203" t="s">
        <v>185</v>
      </c>
      <c r="C280" s="998"/>
      <c r="D280" s="727"/>
      <c r="E280" s="727"/>
      <c r="F280" s="727"/>
      <c r="G280" s="727"/>
      <c r="H280" s="727"/>
      <c r="I280" s="727"/>
      <c r="J280" s="727"/>
      <c r="K280" s="727"/>
      <c r="L280" s="727"/>
      <c r="M280" s="727"/>
      <c r="N280" s="727"/>
      <c r="O280" s="727"/>
      <c r="P280" s="727"/>
      <c r="Q280" s="727"/>
      <c r="R280" s="727"/>
      <c r="S280" s="727"/>
      <c r="T280" s="727"/>
      <c r="U280" s="996"/>
      <c r="V280" s="995"/>
      <c r="W280" s="727"/>
      <c r="X280" s="727"/>
      <c r="Y280" s="727"/>
      <c r="Z280" s="996"/>
      <c r="AA280" s="997"/>
      <c r="AB280" s="727"/>
      <c r="AC280" s="996"/>
      <c r="AD280" s="38"/>
      <c r="AE280" s="38"/>
      <c r="AF280" s="38"/>
      <c r="AG280" s="19"/>
      <c r="AH280" s="19"/>
      <c r="AI280" s="19"/>
      <c r="AJ280" s="53"/>
      <c r="AK280" s="53"/>
    </row>
    <row r="281" spans="1:37" ht="12.75" customHeight="1">
      <c r="A281" s="19"/>
      <c r="B281" s="203" t="s">
        <v>185</v>
      </c>
      <c r="C281" s="998"/>
      <c r="D281" s="727"/>
      <c r="E281" s="727"/>
      <c r="F281" s="727"/>
      <c r="G281" s="727"/>
      <c r="H281" s="727"/>
      <c r="I281" s="727"/>
      <c r="J281" s="727"/>
      <c r="K281" s="727"/>
      <c r="L281" s="727"/>
      <c r="M281" s="727"/>
      <c r="N281" s="727"/>
      <c r="O281" s="727"/>
      <c r="P281" s="727"/>
      <c r="Q281" s="727"/>
      <c r="R281" s="727"/>
      <c r="S281" s="727"/>
      <c r="T281" s="727"/>
      <c r="U281" s="996"/>
      <c r="V281" s="995"/>
      <c r="W281" s="727"/>
      <c r="X281" s="727"/>
      <c r="Y281" s="727"/>
      <c r="Z281" s="996"/>
      <c r="AA281" s="997"/>
      <c r="AB281" s="727"/>
      <c r="AC281" s="996"/>
      <c r="AD281" s="38"/>
      <c r="AE281" s="38"/>
      <c r="AF281" s="38"/>
      <c r="AG281" s="19"/>
      <c r="AH281" s="19"/>
      <c r="AI281" s="19"/>
      <c r="AJ281" s="53"/>
      <c r="AK281" s="53"/>
    </row>
    <row r="282" spans="1:37" ht="12.75" customHeight="1">
      <c r="A282" s="19"/>
      <c r="B282" s="203" t="s">
        <v>185</v>
      </c>
      <c r="C282" s="998"/>
      <c r="D282" s="727"/>
      <c r="E282" s="727"/>
      <c r="F282" s="727"/>
      <c r="G282" s="727"/>
      <c r="H282" s="727"/>
      <c r="I282" s="727"/>
      <c r="J282" s="727"/>
      <c r="K282" s="727"/>
      <c r="L282" s="727"/>
      <c r="M282" s="727"/>
      <c r="N282" s="727"/>
      <c r="O282" s="727"/>
      <c r="P282" s="727"/>
      <c r="Q282" s="727"/>
      <c r="R282" s="727"/>
      <c r="S282" s="727"/>
      <c r="T282" s="727"/>
      <c r="U282" s="996"/>
      <c r="V282" s="995"/>
      <c r="W282" s="727"/>
      <c r="X282" s="727"/>
      <c r="Y282" s="727"/>
      <c r="Z282" s="996"/>
      <c r="AA282" s="997"/>
      <c r="AB282" s="727"/>
      <c r="AC282" s="996"/>
      <c r="AD282" s="38"/>
      <c r="AE282" s="38"/>
      <c r="AF282" s="38"/>
      <c r="AG282" s="19"/>
      <c r="AH282" s="19"/>
      <c r="AI282" s="19"/>
      <c r="AJ282" s="53"/>
      <c r="AK282" s="53"/>
    </row>
    <row r="283" spans="1:37" ht="12.75" customHeight="1">
      <c r="A283" s="19"/>
      <c r="B283" s="203" t="s">
        <v>185</v>
      </c>
      <c r="C283" s="998"/>
      <c r="D283" s="727"/>
      <c r="E283" s="727"/>
      <c r="F283" s="727"/>
      <c r="G283" s="727"/>
      <c r="H283" s="727"/>
      <c r="I283" s="727"/>
      <c r="J283" s="727"/>
      <c r="K283" s="727"/>
      <c r="L283" s="727"/>
      <c r="M283" s="727"/>
      <c r="N283" s="727"/>
      <c r="O283" s="727"/>
      <c r="P283" s="727"/>
      <c r="Q283" s="727"/>
      <c r="R283" s="727"/>
      <c r="S283" s="727"/>
      <c r="T283" s="727"/>
      <c r="U283" s="996"/>
      <c r="V283" s="995"/>
      <c r="W283" s="727"/>
      <c r="X283" s="727"/>
      <c r="Y283" s="727"/>
      <c r="Z283" s="996"/>
      <c r="AA283" s="997"/>
      <c r="AB283" s="727"/>
      <c r="AC283" s="996"/>
      <c r="AD283" s="38"/>
      <c r="AE283" s="38"/>
      <c r="AF283" s="38"/>
      <c r="AG283" s="19"/>
      <c r="AH283" s="19"/>
      <c r="AI283" s="19"/>
      <c r="AJ283" s="53"/>
      <c r="AK283" s="53"/>
    </row>
    <row r="284" spans="1:37" ht="12.75" customHeight="1">
      <c r="A284" s="19"/>
      <c r="B284" s="203" t="s">
        <v>185</v>
      </c>
      <c r="C284" s="998"/>
      <c r="D284" s="727"/>
      <c r="E284" s="727"/>
      <c r="F284" s="727"/>
      <c r="G284" s="727"/>
      <c r="H284" s="727"/>
      <c r="I284" s="727"/>
      <c r="J284" s="727"/>
      <c r="K284" s="727"/>
      <c r="L284" s="727"/>
      <c r="M284" s="727"/>
      <c r="N284" s="727"/>
      <c r="O284" s="727"/>
      <c r="P284" s="727"/>
      <c r="Q284" s="727"/>
      <c r="R284" s="727"/>
      <c r="S284" s="727"/>
      <c r="T284" s="727"/>
      <c r="U284" s="996"/>
      <c r="V284" s="995"/>
      <c r="W284" s="727"/>
      <c r="X284" s="727"/>
      <c r="Y284" s="727"/>
      <c r="Z284" s="996"/>
      <c r="AA284" s="997"/>
      <c r="AB284" s="727"/>
      <c r="AC284" s="996"/>
      <c r="AD284" s="38"/>
      <c r="AE284" s="38"/>
      <c r="AF284" s="38"/>
      <c r="AG284" s="19"/>
      <c r="AH284" s="19"/>
      <c r="AI284" s="19"/>
      <c r="AJ284" s="53"/>
      <c r="AK284" s="53"/>
    </row>
    <row r="285" spans="1:37" ht="12.75" customHeight="1">
      <c r="A285" s="19"/>
      <c r="B285" s="203" t="s">
        <v>185</v>
      </c>
      <c r="C285" s="998"/>
      <c r="D285" s="727"/>
      <c r="E285" s="727"/>
      <c r="F285" s="727"/>
      <c r="G285" s="727"/>
      <c r="H285" s="727"/>
      <c r="I285" s="727"/>
      <c r="J285" s="727"/>
      <c r="K285" s="727"/>
      <c r="L285" s="727"/>
      <c r="M285" s="727"/>
      <c r="N285" s="727"/>
      <c r="O285" s="727"/>
      <c r="P285" s="727"/>
      <c r="Q285" s="727"/>
      <c r="R285" s="727"/>
      <c r="S285" s="727"/>
      <c r="T285" s="727"/>
      <c r="U285" s="996"/>
      <c r="V285" s="995"/>
      <c r="W285" s="727"/>
      <c r="X285" s="727"/>
      <c r="Y285" s="727"/>
      <c r="Z285" s="996"/>
      <c r="AA285" s="997"/>
      <c r="AB285" s="727"/>
      <c r="AC285" s="996"/>
      <c r="AD285" s="38"/>
      <c r="AE285" s="38"/>
      <c r="AF285" s="38"/>
      <c r="AG285" s="19"/>
      <c r="AH285" s="19"/>
      <c r="AI285" s="19"/>
      <c r="AJ285" s="53"/>
      <c r="AK285" s="53"/>
    </row>
    <row r="286" spans="1:37" ht="12.75" customHeight="1">
      <c r="A286" s="19"/>
      <c r="B286" s="203" t="s">
        <v>185</v>
      </c>
      <c r="C286" s="998"/>
      <c r="D286" s="727"/>
      <c r="E286" s="727"/>
      <c r="F286" s="727"/>
      <c r="G286" s="727"/>
      <c r="H286" s="727"/>
      <c r="I286" s="727"/>
      <c r="J286" s="727"/>
      <c r="K286" s="727"/>
      <c r="L286" s="727"/>
      <c r="M286" s="727"/>
      <c r="N286" s="727"/>
      <c r="O286" s="727"/>
      <c r="P286" s="727"/>
      <c r="Q286" s="727"/>
      <c r="R286" s="727"/>
      <c r="S286" s="727"/>
      <c r="T286" s="727"/>
      <c r="U286" s="996"/>
      <c r="V286" s="995"/>
      <c r="W286" s="727"/>
      <c r="X286" s="727"/>
      <c r="Y286" s="727"/>
      <c r="Z286" s="996"/>
      <c r="AA286" s="997"/>
      <c r="AB286" s="727"/>
      <c r="AC286" s="996"/>
      <c r="AD286" s="38"/>
      <c r="AE286" s="38"/>
      <c r="AF286" s="38"/>
      <c r="AG286" s="19"/>
      <c r="AH286" s="19"/>
      <c r="AI286" s="19"/>
      <c r="AJ286" s="53"/>
      <c r="AK286" s="53"/>
    </row>
    <row r="287" spans="1:37" ht="12.75" customHeight="1">
      <c r="A287" s="19"/>
      <c r="B287" s="203" t="s">
        <v>185</v>
      </c>
      <c r="C287" s="304"/>
      <c r="D287" s="301"/>
      <c r="E287" s="301"/>
      <c r="F287" s="301"/>
      <c r="G287" s="301"/>
      <c r="H287" s="301"/>
      <c r="I287" s="301"/>
      <c r="J287" s="301"/>
      <c r="K287" s="301"/>
      <c r="L287" s="301"/>
      <c r="M287" s="301"/>
      <c r="N287" s="301"/>
      <c r="O287" s="301"/>
      <c r="P287" s="301"/>
      <c r="Q287" s="301"/>
      <c r="R287" s="301"/>
      <c r="S287" s="301"/>
      <c r="T287" s="301"/>
      <c r="U287" s="300"/>
      <c r="V287" s="302"/>
      <c r="W287" s="302"/>
      <c r="X287" s="302"/>
      <c r="Y287" s="302"/>
      <c r="Z287" s="305"/>
      <c r="AA287" s="299"/>
      <c r="AB287" s="299"/>
      <c r="AC287" s="306"/>
      <c r="AD287" s="38"/>
      <c r="AE287" s="38"/>
      <c r="AF287" s="38"/>
      <c r="AG287" s="19"/>
      <c r="AH287" s="19"/>
      <c r="AI287" s="19"/>
      <c r="AJ287" s="53"/>
      <c r="AK287" s="53"/>
    </row>
    <row r="288" spans="1:37" ht="12.75" customHeight="1">
      <c r="A288" s="19"/>
      <c r="B288" s="203" t="s">
        <v>185</v>
      </c>
      <c r="C288" s="998"/>
      <c r="D288" s="727"/>
      <c r="E288" s="727"/>
      <c r="F288" s="727"/>
      <c r="G288" s="727"/>
      <c r="H288" s="727"/>
      <c r="I288" s="727"/>
      <c r="J288" s="727"/>
      <c r="K288" s="727"/>
      <c r="L288" s="727"/>
      <c r="M288" s="727"/>
      <c r="N288" s="727"/>
      <c r="O288" s="727"/>
      <c r="P288" s="727"/>
      <c r="Q288" s="727"/>
      <c r="R288" s="727"/>
      <c r="S288" s="727"/>
      <c r="T288" s="727"/>
      <c r="U288" s="996"/>
      <c r="V288" s="1020"/>
      <c r="W288" s="727"/>
      <c r="X288" s="727"/>
      <c r="Y288" s="727"/>
      <c r="Z288" s="996"/>
      <c r="AA288" s="1021"/>
      <c r="AB288" s="727"/>
      <c r="AC288" s="996"/>
      <c r="AD288" s="307"/>
      <c r="AE288" s="307"/>
      <c r="AF288" s="307"/>
      <c r="AG288" s="19"/>
      <c r="AH288" s="19"/>
      <c r="AI288" s="19"/>
      <c r="AJ288" s="53"/>
      <c r="AK288" s="53"/>
    </row>
    <row r="289" spans="1:37" ht="12.75" customHeight="1">
      <c r="A289" s="19"/>
      <c r="C289" s="18"/>
      <c r="J289" s="2"/>
      <c r="K289" s="52"/>
      <c r="AA289" s="19"/>
      <c r="AG289" s="19"/>
      <c r="AH289" s="19"/>
      <c r="AI289" s="19"/>
      <c r="AJ289" s="53"/>
      <c r="AK289" s="53"/>
    </row>
    <row r="290" spans="1:37" ht="12.75" customHeight="1">
      <c r="A290" s="19"/>
      <c r="B290" s="999" t="s">
        <v>946</v>
      </c>
      <c r="C290" s="1000"/>
      <c r="D290" s="1000"/>
      <c r="E290" s="1000"/>
      <c r="F290" s="1000"/>
      <c r="G290" s="1000"/>
      <c r="H290" s="1000"/>
      <c r="I290" s="1001"/>
      <c r="J290" s="19"/>
      <c r="K290" s="1007" t="s">
        <v>947</v>
      </c>
      <c r="L290" s="727"/>
      <c r="M290" s="727"/>
      <c r="N290" s="727"/>
      <c r="O290" s="727"/>
      <c r="P290" s="727"/>
      <c r="Q290" s="727"/>
      <c r="R290" s="727"/>
      <c r="S290" s="727"/>
      <c r="T290" s="727"/>
      <c r="U290" s="727"/>
      <c r="V290" s="727"/>
      <c r="W290" s="727"/>
      <c r="X290" s="727"/>
      <c r="Y290" s="228"/>
      <c r="Z290" s="19"/>
      <c r="AA290" s="19"/>
      <c r="AB290" s="19"/>
      <c r="AC290" s="19"/>
      <c r="AD290" s="19"/>
      <c r="AE290" s="19"/>
      <c r="AF290" s="19"/>
      <c r="AG290" s="19"/>
      <c r="AH290" s="19"/>
      <c r="AI290" s="19"/>
      <c r="AJ290" s="53"/>
      <c r="AK290" s="53"/>
    </row>
    <row r="291" spans="1:37" ht="12.75" customHeight="1">
      <c r="A291" s="19"/>
      <c r="B291" s="1002"/>
      <c r="C291" s="727"/>
      <c r="D291" s="727"/>
      <c r="E291" s="727"/>
      <c r="F291" s="727"/>
      <c r="G291" s="727"/>
      <c r="H291" s="727"/>
      <c r="I291" s="1003"/>
      <c r="J291" s="19"/>
      <c r="K291" s="727"/>
      <c r="L291" s="727"/>
      <c r="M291" s="727"/>
      <c r="N291" s="727"/>
      <c r="O291" s="727"/>
      <c r="P291" s="727"/>
      <c r="Q291" s="727"/>
      <c r="R291" s="727"/>
      <c r="S291" s="727"/>
      <c r="T291" s="727"/>
      <c r="U291" s="727"/>
      <c r="V291" s="727"/>
      <c r="W291" s="727"/>
      <c r="X291" s="727"/>
      <c r="Y291" s="228"/>
      <c r="Z291" s="19"/>
      <c r="AA291" s="19"/>
      <c r="AB291" s="19"/>
      <c r="AC291" s="19"/>
      <c r="AD291" s="19"/>
      <c r="AE291" s="19"/>
      <c r="AF291" s="19"/>
      <c r="AG291" s="19"/>
      <c r="AH291" s="19"/>
      <c r="AI291" s="19"/>
      <c r="AJ291" s="53"/>
      <c r="AK291" s="53"/>
    </row>
    <row r="292" spans="1:37" ht="12.75" customHeight="1">
      <c r="A292" s="19"/>
      <c r="B292" s="1004"/>
      <c r="C292" s="1005"/>
      <c r="D292" s="1005"/>
      <c r="E292" s="1005"/>
      <c r="F292" s="1005"/>
      <c r="G292" s="1005"/>
      <c r="H292" s="1005"/>
      <c r="I292" s="1006"/>
      <c r="J292" s="237"/>
      <c r="K292" s="727"/>
      <c r="L292" s="727"/>
      <c r="M292" s="727"/>
      <c r="N292" s="727"/>
      <c r="O292" s="727"/>
      <c r="P292" s="727"/>
      <c r="Q292" s="727"/>
      <c r="R292" s="727"/>
      <c r="S292" s="727"/>
      <c r="T292" s="727"/>
      <c r="U292" s="727"/>
      <c r="V292" s="727"/>
      <c r="W292" s="727"/>
      <c r="X292" s="727"/>
      <c r="Y292" s="228"/>
      <c r="Z292" s="284"/>
      <c r="AA292" s="284"/>
      <c r="AB292" s="284"/>
      <c r="AC292" s="284"/>
      <c r="AD292" s="284"/>
      <c r="AE292" s="284"/>
      <c r="AF292" s="284"/>
      <c r="AG292" s="19"/>
      <c r="AH292" s="19"/>
      <c r="AI292" s="19"/>
      <c r="AJ292" s="53"/>
      <c r="AK292" s="53"/>
    </row>
    <row r="293" spans="1:37" ht="12.75" customHeight="1">
      <c r="A293" s="19"/>
      <c r="B293" s="238"/>
      <c r="C293" s="239"/>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19"/>
      <c r="AH293" s="19"/>
      <c r="AI293" s="19"/>
      <c r="AJ293" s="53"/>
      <c r="AK293" s="53"/>
    </row>
    <row r="294" spans="1:37" ht="12.75" customHeight="1">
      <c r="A294" s="19"/>
      <c r="B294" s="285" t="s">
        <v>185</v>
      </c>
      <c r="C294" s="1029" t="s">
        <v>906</v>
      </c>
      <c r="D294" s="1024"/>
      <c r="E294" s="1024"/>
      <c r="F294" s="1024"/>
      <c r="G294" s="1024"/>
      <c r="H294" s="1024"/>
      <c r="I294" s="1024"/>
      <c r="J294" s="1024"/>
      <c r="K294" s="1024"/>
      <c r="L294" s="1024"/>
      <c r="M294" s="1024"/>
      <c r="N294" s="1024"/>
      <c r="O294" s="1024"/>
      <c r="P294" s="1024"/>
      <c r="Q294" s="1024"/>
      <c r="R294" s="1024"/>
      <c r="S294" s="1024"/>
      <c r="T294" s="1024"/>
      <c r="U294" s="1030"/>
      <c r="V294" s="1029" t="s">
        <v>907</v>
      </c>
      <c r="W294" s="1024"/>
      <c r="X294" s="1024"/>
      <c r="Y294" s="1024"/>
      <c r="Z294" s="1030"/>
      <c r="AA294" s="1029" t="s">
        <v>908</v>
      </c>
      <c r="AB294" s="1024"/>
      <c r="AC294" s="1030"/>
      <c r="AD294" s="1029" t="s">
        <v>909</v>
      </c>
      <c r="AE294" s="1024"/>
      <c r="AF294" s="1025"/>
      <c r="AG294" s="19"/>
      <c r="AH294" s="19"/>
      <c r="AI294" s="19"/>
      <c r="AJ294" s="53"/>
      <c r="AK294" s="53"/>
    </row>
    <row r="295" spans="1:37" ht="12.75" customHeight="1">
      <c r="A295" s="19"/>
      <c r="B295" s="203" t="s">
        <v>185</v>
      </c>
      <c r="C295" s="192" t="s">
        <v>948</v>
      </c>
      <c r="D295" s="189"/>
      <c r="E295" s="189"/>
      <c r="F295" s="189"/>
      <c r="G295" s="189"/>
      <c r="H295" s="189"/>
      <c r="I295" s="189"/>
      <c r="J295" s="189"/>
      <c r="K295" s="189"/>
      <c r="L295" s="189"/>
      <c r="M295" s="189"/>
      <c r="N295" s="189"/>
      <c r="O295" s="189"/>
      <c r="P295" s="189"/>
      <c r="Q295" s="189"/>
      <c r="R295" s="189"/>
      <c r="S295" s="189"/>
      <c r="T295" s="189"/>
      <c r="U295" s="298"/>
      <c r="V295" s="1033" t="s">
        <v>949</v>
      </c>
      <c r="W295" s="1013"/>
      <c r="X295" s="1013"/>
      <c r="Y295" s="1013"/>
      <c r="Z295" s="1014"/>
      <c r="AA295" s="1021">
        <v>2017</v>
      </c>
      <c r="AB295" s="727"/>
      <c r="AC295" s="996"/>
      <c r="AD295" s="1010"/>
      <c r="AE295" s="727"/>
      <c r="AF295" s="727"/>
      <c r="AG295" s="19"/>
      <c r="AH295" s="19"/>
      <c r="AI295" s="19"/>
      <c r="AJ295" s="53"/>
      <c r="AK295" s="53"/>
    </row>
    <row r="296" spans="1:37" ht="12.75" customHeight="1">
      <c r="A296" s="19"/>
      <c r="B296" s="203" t="s">
        <v>185</v>
      </c>
      <c r="C296" s="192" t="s">
        <v>950</v>
      </c>
      <c r="D296" s="189"/>
      <c r="E296" s="189"/>
      <c r="F296" s="189"/>
      <c r="G296" s="189"/>
      <c r="H296" s="189"/>
      <c r="I296" s="189"/>
      <c r="J296" s="189"/>
      <c r="K296" s="189"/>
      <c r="L296" s="189"/>
      <c r="M296" s="189"/>
      <c r="N296" s="189"/>
      <c r="O296" s="189"/>
      <c r="P296" s="189"/>
      <c r="Q296" s="189"/>
      <c r="R296" s="189"/>
      <c r="S296" s="189"/>
      <c r="T296" s="189"/>
      <c r="U296" s="298"/>
      <c r="V296" s="1034" t="s">
        <v>951</v>
      </c>
      <c r="W296" s="1013"/>
      <c r="X296" s="1013"/>
      <c r="Y296" s="1013"/>
      <c r="Z296" s="1014"/>
      <c r="AA296" s="1021">
        <v>2017</v>
      </c>
      <c r="AB296" s="727"/>
      <c r="AC296" s="996"/>
      <c r="AD296" s="1010"/>
      <c r="AE296" s="727"/>
      <c r="AF296" s="727"/>
      <c r="AG296" s="19"/>
      <c r="AH296" s="19"/>
      <c r="AI296" s="19"/>
      <c r="AJ296" s="53"/>
      <c r="AK296" s="53"/>
    </row>
    <row r="297" spans="1:37" ht="12.75" customHeight="1">
      <c r="A297" s="19"/>
      <c r="B297" s="203" t="s">
        <v>185</v>
      </c>
      <c r="C297" s="192" t="s">
        <v>952</v>
      </c>
      <c r="D297" s="189"/>
      <c r="E297" s="189"/>
      <c r="F297" s="189"/>
      <c r="G297" s="189"/>
      <c r="H297" s="189"/>
      <c r="I297" s="189"/>
      <c r="J297" s="189"/>
      <c r="K297" s="189"/>
      <c r="L297" s="189"/>
      <c r="M297" s="189"/>
      <c r="N297" s="189"/>
      <c r="O297" s="189"/>
      <c r="P297" s="189"/>
      <c r="Q297" s="189"/>
      <c r="R297" s="189"/>
      <c r="S297" s="189"/>
      <c r="T297" s="189"/>
      <c r="U297" s="298"/>
      <c r="V297" s="1034" t="s">
        <v>951</v>
      </c>
      <c r="W297" s="1013"/>
      <c r="X297" s="1013"/>
      <c r="Y297" s="1013"/>
      <c r="Z297" s="1014"/>
      <c r="AA297" s="1021">
        <v>2017</v>
      </c>
      <c r="AB297" s="727"/>
      <c r="AC297" s="996"/>
      <c r="AD297" s="1010"/>
      <c r="AE297" s="727"/>
      <c r="AF297" s="727"/>
      <c r="AG297" s="19"/>
      <c r="AH297" s="19"/>
      <c r="AI297" s="19"/>
      <c r="AJ297" s="53"/>
      <c r="AK297" s="53"/>
    </row>
    <row r="298" spans="1:37" ht="12.75" customHeight="1">
      <c r="A298" s="19"/>
      <c r="B298" s="203" t="s">
        <v>185</v>
      </c>
      <c r="C298" s="192" t="s">
        <v>953</v>
      </c>
      <c r="D298" s="189"/>
      <c r="E298" s="189"/>
      <c r="F298" s="189"/>
      <c r="G298" s="189"/>
      <c r="H298" s="189"/>
      <c r="I298" s="189"/>
      <c r="J298" s="189"/>
      <c r="K298" s="189"/>
      <c r="L298" s="189"/>
      <c r="M298" s="189"/>
      <c r="N298" s="189"/>
      <c r="O298" s="189"/>
      <c r="P298" s="189"/>
      <c r="Q298" s="189"/>
      <c r="R298" s="189"/>
      <c r="S298" s="189"/>
      <c r="T298" s="189"/>
      <c r="U298" s="298"/>
      <c r="V298" s="1034" t="s">
        <v>951</v>
      </c>
      <c r="W298" s="1013"/>
      <c r="X298" s="1013"/>
      <c r="Y298" s="1013"/>
      <c r="Z298" s="1014"/>
      <c r="AA298" s="1021">
        <v>2017</v>
      </c>
      <c r="AB298" s="727"/>
      <c r="AC298" s="996"/>
      <c r="AD298" s="1010"/>
      <c r="AE298" s="727"/>
      <c r="AF298" s="727"/>
      <c r="AG298" s="19"/>
      <c r="AH298" s="19"/>
      <c r="AI298" s="19"/>
      <c r="AJ298" s="53"/>
      <c r="AK298" s="53"/>
    </row>
    <row r="299" spans="1:37" ht="12.75" customHeight="1">
      <c r="A299" s="19"/>
      <c r="B299" s="203" t="s">
        <v>185</v>
      </c>
      <c r="C299" s="192" t="s">
        <v>954</v>
      </c>
      <c r="D299" s="189"/>
      <c r="E299" s="189"/>
      <c r="F299" s="189"/>
      <c r="G299" s="189"/>
      <c r="H299" s="189"/>
      <c r="I299" s="189"/>
      <c r="J299" s="189"/>
      <c r="K299" s="189"/>
      <c r="L299" s="189"/>
      <c r="M299" s="189"/>
      <c r="N299" s="189"/>
      <c r="O299" s="189"/>
      <c r="P299" s="189"/>
      <c r="Q299" s="189"/>
      <c r="R299" s="189"/>
      <c r="S299" s="189"/>
      <c r="T299" s="189"/>
      <c r="U299" s="298"/>
      <c r="V299" s="1034" t="s">
        <v>951</v>
      </c>
      <c r="W299" s="1013"/>
      <c r="X299" s="1013"/>
      <c r="Y299" s="1013"/>
      <c r="Z299" s="1014"/>
      <c r="AA299" s="1021">
        <v>2017</v>
      </c>
      <c r="AB299" s="727"/>
      <c r="AC299" s="996"/>
      <c r="AD299" s="1010"/>
      <c r="AE299" s="727"/>
      <c r="AF299" s="727"/>
      <c r="AG299" s="19"/>
      <c r="AH299" s="19"/>
      <c r="AI299" s="19"/>
      <c r="AJ299" s="53"/>
      <c r="AK299" s="53"/>
    </row>
    <row r="300" spans="1:37" ht="12.75" customHeight="1">
      <c r="A300" s="19"/>
      <c r="B300" s="203" t="s">
        <v>185</v>
      </c>
      <c r="C300" s="192" t="s">
        <v>955</v>
      </c>
      <c r="D300" s="189"/>
      <c r="E300" s="189"/>
      <c r="F300" s="189"/>
      <c r="G300" s="189"/>
      <c r="H300" s="189"/>
      <c r="I300" s="189"/>
      <c r="J300" s="189"/>
      <c r="K300" s="189"/>
      <c r="L300" s="189"/>
      <c r="M300" s="189"/>
      <c r="N300" s="189"/>
      <c r="O300" s="189"/>
      <c r="P300" s="189"/>
      <c r="Q300" s="189"/>
      <c r="R300" s="189"/>
      <c r="S300" s="189"/>
      <c r="T300" s="189"/>
      <c r="U300" s="298"/>
      <c r="V300" s="1034" t="s">
        <v>951</v>
      </c>
      <c r="W300" s="1013"/>
      <c r="X300" s="1013"/>
      <c r="Y300" s="1013"/>
      <c r="Z300" s="1014"/>
      <c r="AA300" s="1021">
        <v>2017</v>
      </c>
      <c r="AB300" s="727"/>
      <c r="AC300" s="996"/>
      <c r="AD300" s="1010"/>
      <c r="AE300" s="727"/>
      <c r="AF300" s="727"/>
      <c r="AG300" s="19"/>
      <c r="AH300" s="19"/>
      <c r="AI300" s="19"/>
      <c r="AJ300" s="53"/>
      <c r="AK300" s="53"/>
    </row>
    <row r="301" spans="1:37" ht="12.75" customHeight="1">
      <c r="A301" s="19"/>
      <c r="B301" s="203" t="s">
        <v>185</v>
      </c>
      <c r="C301" s="192" t="s">
        <v>956</v>
      </c>
      <c r="D301" s="189"/>
      <c r="E301" s="189"/>
      <c r="F301" s="189"/>
      <c r="G301" s="189"/>
      <c r="H301" s="189"/>
      <c r="I301" s="189"/>
      <c r="J301" s="189"/>
      <c r="K301" s="189"/>
      <c r="L301" s="189"/>
      <c r="M301" s="189"/>
      <c r="N301" s="189"/>
      <c r="O301" s="189"/>
      <c r="P301" s="189"/>
      <c r="Q301" s="189"/>
      <c r="R301" s="189"/>
      <c r="S301" s="189"/>
      <c r="T301" s="189"/>
      <c r="U301" s="298"/>
      <c r="V301" s="1035" t="s">
        <v>957</v>
      </c>
      <c r="W301" s="1013"/>
      <c r="X301" s="1013"/>
      <c r="Y301" s="1013"/>
      <c r="Z301" s="1014"/>
      <c r="AA301" s="1021">
        <v>2017</v>
      </c>
      <c r="AB301" s="727"/>
      <c r="AC301" s="996"/>
      <c r="AD301" s="1010"/>
      <c r="AE301" s="727"/>
      <c r="AF301" s="727"/>
      <c r="AG301" s="19"/>
      <c r="AH301" s="19"/>
      <c r="AI301" s="19"/>
      <c r="AJ301" s="53"/>
      <c r="AK301" s="53"/>
    </row>
    <row r="302" spans="1:37" ht="12.75" customHeight="1">
      <c r="A302" s="19"/>
      <c r="B302" s="203" t="s">
        <v>185</v>
      </c>
      <c r="C302" s="192" t="s">
        <v>958</v>
      </c>
      <c r="D302" s="189"/>
      <c r="E302" s="189"/>
      <c r="F302" s="189"/>
      <c r="G302" s="189"/>
      <c r="H302" s="189"/>
      <c r="I302" s="189"/>
      <c r="J302" s="189"/>
      <c r="K302" s="189"/>
      <c r="L302" s="189"/>
      <c r="M302" s="189"/>
      <c r="N302" s="189"/>
      <c r="O302" s="189"/>
      <c r="P302" s="189"/>
      <c r="Q302" s="189"/>
      <c r="R302" s="189"/>
      <c r="S302" s="189"/>
      <c r="T302" s="189"/>
      <c r="U302" s="298"/>
      <c r="V302" s="1035" t="s">
        <v>957</v>
      </c>
      <c r="W302" s="1013"/>
      <c r="X302" s="1013"/>
      <c r="Y302" s="1013"/>
      <c r="Z302" s="1014"/>
      <c r="AA302" s="1021">
        <v>2017</v>
      </c>
      <c r="AB302" s="727"/>
      <c r="AC302" s="996"/>
      <c r="AD302" s="1010"/>
      <c r="AE302" s="727"/>
      <c r="AF302" s="727"/>
      <c r="AG302" s="19"/>
      <c r="AH302" s="19"/>
      <c r="AI302" s="19"/>
      <c r="AJ302" s="53"/>
      <c r="AK302" s="53"/>
    </row>
    <row r="303" spans="1:37" ht="12.75" customHeight="1">
      <c r="A303" s="19"/>
      <c r="B303" s="203" t="s">
        <v>185</v>
      </c>
      <c r="C303" s="192" t="s">
        <v>959</v>
      </c>
      <c r="D303" s="189"/>
      <c r="E303" s="189"/>
      <c r="F303" s="189"/>
      <c r="G303" s="189"/>
      <c r="H303" s="189"/>
      <c r="I303" s="189"/>
      <c r="J303" s="189"/>
      <c r="K303" s="189"/>
      <c r="L303" s="189"/>
      <c r="M303" s="189"/>
      <c r="N303" s="189"/>
      <c r="O303" s="189"/>
      <c r="P303" s="189"/>
      <c r="Q303" s="189"/>
      <c r="R303" s="189"/>
      <c r="S303" s="189"/>
      <c r="T303" s="189"/>
      <c r="U303" s="298"/>
      <c r="V303" s="1035" t="s">
        <v>957</v>
      </c>
      <c r="W303" s="1013"/>
      <c r="X303" s="1013"/>
      <c r="Y303" s="1013"/>
      <c r="Z303" s="1014"/>
      <c r="AA303" s="1021">
        <v>2017</v>
      </c>
      <c r="AB303" s="727"/>
      <c r="AC303" s="996"/>
      <c r="AD303" s="1010"/>
      <c r="AE303" s="727"/>
      <c r="AF303" s="727"/>
      <c r="AG303" s="19"/>
      <c r="AH303" s="19"/>
      <c r="AI303" s="19"/>
      <c r="AJ303" s="53"/>
      <c r="AK303" s="53"/>
    </row>
    <row r="304" spans="1:37" ht="12.75" customHeight="1">
      <c r="A304" s="19"/>
      <c r="B304" s="203" t="s">
        <v>185</v>
      </c>
      <c r="C304" s="192" t="s">
        <v>960</v>
      </c>
      <c r="D304" s="189"/>
      <c r="E304" s="189"/>
      <c r="F304" s="189"/>
      <c r="G304" s="189"/>
      <c r="H304" s="189"/>
      <c r="I304" s="189"/>
      <c r="J304" s="189"/>
      <c r="K304" s="189"/>
      <c r="L304" s="189"/>
      <c r="M304" s="189"/>
      <c r="N304" s="189"/>
      <c r="O304" s="189"/>
      <c r="P304" s="189"/>
      <c r="Q304" s="189"/>
      <c r="R304" s="189"/>
      <c r="S304" s="189"/>
      <c r="T304" s="189"/>
      <c r="U304" s="298"/>
      <c r="V304" s="1035" t="s">
        <v>957</v>
      </c>
      <c r="W304" s="1013"/>
      <c r="X304" s="1013"/>
      <c r="Y304" s="1013"/>
      <c r="Z304" s="1014"/>
      <c r="AA304" s="1021">
        <v>2017</v>
      </c>
      <c r="AB304" s="727"/>
      <c r="AC304" s="996"/>
      <c r="AD304" s="1010"/>
      <c r="AE304" s="727"/>
      <c r="AF304" s="727"/>
      <c r="AG304" s="19"/>
      <c r="AH304" s="19"/>
      <c r="AI304" s="19"/>
      <c r="AJ304" s="53"/>
      <c r="AK304" s="53"/>
    </row>
    <row r="305" spans="1:37" ht="12.75" customHeight="1">
      <c r="A305" s="19"/>
      <c r="B305" s="203" t="s">
        <v>185</v>
      </c>
      <c r="C305" s="192" t="s">
        <v>961</v>
      </c>
      <c r="D305" s="189"/>
      <c r="E305" s="189"/>
      <c r="F305" s="189"/>
      <c r="G305" s="189"/>
      <c r="H305" s="189"/>
      <c r="I305" s="189"/>
      <c r="J305" s="189"/>
      <c r="K305" s="189"/>
      <c r="L305" s="189"/>
      <c r="M305" s="189"/>
      <c r="N305" s="189"/>
      <c r="O305" s="189"/>
      <c r="P305" s="189"/>
      <c r="Q305" s="189"/>
      <c r="R305" s="189"/>
      <c r="S305" s="189"/>
      <c r="T305" s="189"/>
      <c r="U305" s="298"/>
      <c r="V305" s="1034" t="s">
        <v>951</v>
      </c>
      <c r="W305" s="1013"/>
      <c r="X305" s="1013"/>
      <c r="Y305" s="1013"/>
      <c r="Z305" s="1014"/>
      <c r="AA305" s="1021">
        <v>2017</v>
      </c>
      <c r="AB305" s="727"/>
      <c r="AC305" s="996"/>
      <c r="AD305" s="1010"/>
      <c r="AE305" s="727"/>
      <c r="AF305" s="727"/>
      <c r="AG305" s="19"/>
      <c r="AH305" s="19"/>
      <c r="AI305" s="19"/>
      <c r="AJ305" s="53"/>
      <c r="AK305" s="53"/>
    </row>
    <row r="306" spans="1:37" ht="12.75" customHeight="1">
      <c r="A306" s="19"/>
      <c r="B306" s="203" t="s">
        <v>185</v>
      </c>
      <c r="C306" s="192" t="s">
        <v>962</v>
      </c>
      <c r="D306" s="189"/>
      <c r="E306" s="189"/>
      <c r="F306" s="189"/>
      <c r="G306" s="189"/>
      <c r="H306" s="189"/>
      <c r="I306" s="189"/>
      <c r="J306" s="189"/>
      <c r="K306" s="189"/>
      <c r="L306" s="189"/>
      <c r="M306" s="189"/>
      <c r="N306" s="189"/>
      <c r="O306" s="189"/>
      <c r="P306" s="189"/>
      <c r="Q306" s="189"/>
      <c r="R306" s="189"/>
      <c r="S306" s="189"/>
      <c r="T306" s="189"/>
      <c r="U306" s="298"/>
      <c r="V306" s="1034" t="s">
        <v>951</v>
      </c>
      <c r="W306" s="1013"/>
      <c r="X306" s="1013"/>
      <c r="Y306" s="1013"/>
      <c r="Z306" s="1014"/>
      <c r="AA306" s="1021">
        <v>2017</v>
      </c>
      <c r="AB306" s="727"/>
      <c r="AC306" s="996"/>
      <c r="AD306" s="1010"/>
      <c r="AE306" s="727"/>
      <c r="AF306" s="727"/>
      <c r="AG306" s="19"/>
      <c r="AH306" s="19"/>
      <c r="AI306" s="19"/>
      <c r="AJ306" s="53"/>
      <c r="AK306" s="53"/>
    </row>
    <row r="307" spans="1:37" ht="12.75" customHeight="1">
      <c r="A307" s="19"/>
      <c r="B307" s="203" t="s">
        <v>185</v>
      </c>
      <c r="C307" s="192" t="s">
        <v>963</v>
      </c>
      <c r="D307" s="189"/>
      <c r="E307" s="189"/>
      <c r="F307" s="189"/>
      <c r="G307" s="189"/>
      <c r="H307" s="189"/>
      <c r="I307" s="189"/>
      <c r="J307" s="189"/>
      <c r="K307" s="189"/>
      <c r="L307" s="189"/>
      <c r="M307" s="189"/>
      <c r="N307" s="189"/>
      <c r="O307" s="189"/>
      <c r="P307" s="189"/>
      <c r="Q307" s="189"/>
      <c r="R307" s="189"/>
      <c r="S307" s="189"/>
      <c r="T307" s="189"/>
      <c r="U307" s="298"/>
      <c r="V307" s="1034" t="s">
        <v>951</v>
      </c>
      <c r="W307" s="1013"/>
      <c r="X307" s="1013"/>
      <c r="Y307" s="1013"/>
      <c r="Z307" s="1014"/>
      <c r="AA307" s="1021">
        <v>2017</v>
      </c>
      <c r="AB307" s="727"/>
      <c r="AC307" s="996"/>
      <c r="AD307" s="1010"/>
      <c r="AE307" s="727"/>
      <c r="AF307" s="727"/>
      <c r="AG307" s="19"/>
      <c r="AH307" s="19"/>
      <c r="AI307" s="19"/>
      <c r="AJ307" s="53"/>
      <c r="AK307" s="53"/>
    </row>
    <row r="308" spans="1:37" ht="12.75" customHeight="1">
      <c r="A308" s="19"/>
      <c r="B308" s="203" t="s">
        <v>185</v>
      </c>
      <c r="C308" s="192" t="s">
        <v>964</v>
      </c>
      <c r="D308" s="189"/>
      <c r="E308" s="189"/>
      <c r="F308" s="189"/>
      <c r="G308" s="189"/>
      <c r="H308" s="189"/>
      <c r="I308" s="189"/>
      <c r="J308" s="189"/>
      <c r="K308" s="189"/>
      <c r="L308" s="189"/>
      <c r="M308" s="189"/>
      <c r="N308" s="189"/>
      <c r="O308" s="189"/>
      <c r="P308" s="189"/>
      <c r="Q308" s="189"/>
      <c r="R308" s="189"/>
      <c r="S308" s="189"/>
      <c r="T308" s="189"/>
      <c r="U308" s="298"/>
      <c r="V308" s="1034" t="s">
        <v>951</v>
      </c>
      <c r="W308" s="1013"/>
      <c r="X308" s="1013"/>
      <c r="Y308" s="1013"/>
      <c r="Z308" s="1014"/>
      <c r="AA308" s="1021">
        <v>2017</v>
      </c>
      <c r="AB308" s="727"/>
      <c r="AC308" s="996"/>
      <c r="AD308" s="1010"/>
      <c r="AE308" s="727"/>
      <c r="AF308" s="727"/>
      <c r="AG308" s="19"/>
      <c r="AH308" s="19"/>
      <c r="AI308" s="19"/>
      <c r="AJ308" s="53"/>
      <c r="AK308" s="53"/>
    </row>
    <row r="309" spans="1:37" ht="12.75" customHeight="1">
      <c r="A309" s="19"/>
      <c r="B309" s="203" t="s">
        <v>185</v>
      </c>
      <c r="C309" s="192" t="s">
        <v>965</v>
      </c>
      <c r="D309" s="189"/>
      <c r="E309" s="189"/>
      <c r="F309" s="189"/>
      <c r="G309" s="189"/>
      <c r="H309" s="189"/>
      <c r="I309" s="189"/>
      <c r="J309" s="189"/>
      <c r="K309" s="189"/>
      <c r="L309" s="189"/>
      <c r="M309" s="189"/>
      <c r="N309" s="189"/>
      <c r="O309" s="189"/>
      <c r="P309" s="189"/>
      <c r="Q309" s="189"/>
      <c r="R309" s="189"/>
      <c r="S309" s="189"/>
      <c r="T309" s="189"/>
      <c r="U309" s="298"/>
      <c r="V309" s="1034" t="s">
        <v>951</v>
      </c>
      <c r="W309" s="1013"/>
      <c r="X309" s="1013"/>
      <c r="Y309" s="1013"/>
      <c r="Z309" s="1014"/>
      <c r="AA309" s="1021">
        <v>2017</v>
      </c>
      <c r="AB309" s="727"/>
      <c r="AC309" s="996"/>
      <c r="AD309" s="1010"/>
      <c r="AE309" s="727"/>
      <c r="AF309" s="727"/>
      <c r="AG309" s="19"/>
      <c r="AH309" s="19"/>
      <c r="AI309" s="19"/>
      <c r="AJ309" s="53"/>
      <c r="AK309" s="53"/>
    </row>
    <row r="310" spans="1:37" ht="12.75" customHeight="1">
      <c r="A310" s="19"/>
      <c r="B310" s="203" t="s">
        <v>185</v>
      </c>
      <c r="C310" s="192" t="s">
        <v>966</v>
      </c>
      <c r="D310" s="189"/>
      <c r="E310" s="189"/>
      <c r="F310" s="189"/>
      <c r="G310" s="189"/>
      <c r="H310" s="189"/>
      <c r="I310" s="189"/>
      <c r="J310" s="189"/>
      <c r="K310" s="189"/>
      <c r="L310" s="189"/>
      <c r="M310" s="189"/>
      <c r="N310" s="189"/>
      <c r="O310" s="189"/>
      <c r="P310" s="189"/>
      <c r="Q310" s="189"/>
      <c r="R310" s="189"/>
      <c r="S310" s="189"/>
      <c r="T310" s="189"/>
      <c r="U310" s="298"/>
      <c r="V310" s="1034" t="s">
        <v>951</v>
      </c>
      <c r="W310" s="1013"/>
      <c r="X310" s="1013"/>
      <c r="Y310" s="1013"/>
      <c r="Z310" s="1014"/>
      <c r="AA310" s="1021">
        <v>2017</v>
      </c>
      <c r="AB310" s="727"/>
      <c r="AC310" s="996"/>
      <c r="AD310" s="1010"/>
      <c r="AE310" s="727"/>
      <c r="AF310" s="727"/>
      <c r="AG310" s="19"/>
      <c r="AH310" s="19"/>
      <c r="AI310" s="19"/>
      <c r="AJ310" s="53"/>
      <c r="AK310" s="53"/>
    </row>
    <row r="311" spans="1:37" ht="12.75" customHeight="1">
      <c r="A311" s="19"/>
      <c r="B311" s="203" t="s">
        <v>185</v>
      </c>
      <c r="C311" s="192" t="s">
        <v>967</v>
      </c>
      <c r="D311" s="189"/>
      <c r="E311" s="189"/>
      <c r="F311" s="189"/>
      <c r="G311" s="189"/>
      <c r="H311" s="189"/>
      <c r="I311" s="189"/>
      <c r="J311" s="189"/>
      <c r="K311" s="189"/>
      <c r="L311" s="189"/>
      <c r="M311" s="189"/>
      <c r="N311" s="189"/>
      <c r="O311" s="189"/>
      <c r="P311" s="189"/>
      <c r="Q311" s="189"/>
      <c r="R311" s="189"/>
      <c r="S311" s="189"/>
      <c r="T311" s="189"/>
      <c r="U311" s="298"/>
      <c r="V311" s="1033" t="s">
        <v>949</v>
      </c>
      <c r="W311" s="1013"/>
      <c r="X311" s="1013"/>
      <c r="Y311" s="1013"/>
      <c r="Z311" s="1014"/>
      <c r="AA311" s="1021">
        <v>2017</v>
      </c>
      <c r="AB311" s="727"/>
      <c r="AC311" s="996"/>
      <c r="AD311" s="1010"/>
      <c r="AE311" s="727"/>
      <c r="AF311" s="727"/>
      <c r="AG311" s="19"/>
      <c r="AH311" s="19"/>
      <c r="AI311" s="19"/>
      <c r="AJ311" s="53"/>
      <c r="AK311" s="53"/>
    </row>
    <row r="312" spans="1:37" ht="12.75" customHeight="1">
      <c r="A312" s="19"/>
      <c r="B312" s="203" t="s">
        <v>185</v>
      </c>
      <c r="C312" s="192" t="s">
        <v>968</v>
      </c>
      <c r="D312" s="189"/>
      <c r="E312" s="189"/>
      <c r="F312" s="189"/>
      <c r="G312" s="189"/>
      <c r="H312" s="189"/>
      <c r="I312" s="189"/>
      <c r="J312" s="189"/>
      <c r="K312" s="189"/>
      <c r="L312" s="189"/>
      <c r="M312" s="189"/>
      <c r="N312" s="189"/>
      <c r="O312" s="189"/>
      <c r="P312" s="189"/>
      <c r="Q312" s="189"/>
      <c r="R312" s="189"/>
      <c r="S312" s="189"/>
      <c r="T312" s="189"/>
      <c r="U312" s="298"/>
      <c r="V312" s="1034" t="s">
        <v>951</v>
      </c>
      <c r="W312" s="1013"/>
      <c r="X312" s="1013"/>
      <c r="Y312" s="1013"/>
      <c r="Z312" s="1014"/>
      <c r="AA312" s="1021">
        <v>2017</v>
      </c>
      <c r="AB312" s="727"/>
      <c r="AC312" s="996"/>
      <c r="AD312" s="1010"/>
      <c r="AE312" s="727"/>
      <c r="AF312" s="727"/>
      <c r="AG312" s="19"/>
      <c r="AH312" s="19"/>
      <c r="AI312" s="19"/>
      <c r="AJ312" s="53"/>
      <c r="AK312" s="53"/>
    </row>
    <row r="313" spans="1:37" ht="12.75" customHeight="1">
      <c r="A313" s="19"/>
      <c r="B313" s="203" t="s">
        <v>185</v>
      </c>
      <c r="C313" s="192" t="s">
        <v>969</v>
      </c>
      <c r="D313" s="189"/>
      <c r="E313" s="189"/>
      <c r="F313" s="189"/>
      <c r="G313" s="189"/>
      <c r="H313" s="189"/>
      <c r="I313" s="189"/>
      <c r="J313" s="189"/>
      <c r="K313" s="189"/>
      <c r="L313" s="189"/>
      <c r="M313" s="189"/>
      <c r="N313" s="189"/>
      <c r="O313" s="189"/>
      <c r="P313" s="189"/>
      <c r="Q313" s="189"/>
      <c r="R313" s="189"/>
      <c r="S313" s="189"/>
      <c r="T313" s="189"/>
      <c r="U313" s="298"/>
      <c r="V313" s="1034" t="s">
        <v>951</v>
      </c>
      <c r="W313" s="1013"/>
      <c r="X313" s="1013"/>
      <c r="Y313" s="1013"/>
      <c r="Z313" s="1014"/>
      <c r="AA313" s="1021">
        <v>2017</v>
      </c>
      <c r="AB313" s="727"/>
      <c r="AC313" s="996"/>
      <c r="AD313" s="1010"/>
      <c r="AE313" s="727"/>
      <c r="AF313" s="727"/>
      <c r="AG313" s="19"/>
      <c r="AH313" s="19"/>
      <c r="AI313" s="19"/>
      <c r="AJ313" s="53"/>
      <c r="AK313" s="53"/>
    </row>
    <row r="314" spans="1:37" ht="12.75" customHeight="1">
      <c r="A314" s="19"/>
      <c r="B314" s="203" t="s">
        <v>185</v>
      </c>
      <c r="C314" s="192" t="s">
        <v>970</v>
      </c>
      <c r="D314" s="189"/>
      <c r="E314" s="189"/>
      <c r="F314" s="189"/>
      <c r="G314" s="189"/>
      <c r="H314" s="189"/>
      <c r="I314" s="189"/>
      <c r="J314" s="189"/>
      <c r="K314" s="189"/>
      <c r="L314" s="189"/>
      <c r="M314" s="189"/>
      <c r="N314" s="189"/>
      <c r="O314" s="189"/>
      <c r="P314" s="189"/>
      <c r="Q314" s="189"/>
      <c r="R314" s="189"/>
      <c r="S314" s="189"/>
      <c r="T314" s="189"/>
      <c r="U314" s="298"/>
      <c r="V314" s="1034" t="s">
        <v>951</v>
      </c>
      <c r="W314" s="1013"/>
      <c r="X314" s="1013"/>
      <c r="Y314" s="1013"/>
      <c r="Z314" s="1014"/>
      <c r="AA314" s="1021">
        <v>2017</v>
      </c>
      <c r="AB314" s="727"/>
      <c r="AC314" s="996"/>
      <c r="AD314" s="1010"/>
      <c r="AE314" s="727"/>
      <c r="AF314" s="727"/>
      <c r="AG314" s="19"/>
      <c r="AH314" s="19"/>
      <c r="AI314" s="19"/>
      <c r="AJ314" s="53"/>
      <c r="AK314" s="53"/>
    </row>
    <row r="315" spans="1:37" ht="12.75" customHeight="1">
      <c r="A315" s="19"/>
      <c r="B315" s="203" t="s">
        <v>185</v>
      </c>
      <c r="C315" s="192" t="s">
        <v>971</v>
      </c>
      <c r="D315" s="189"/>
      <c r="E315" s="189"/>
      <c r="F315" s="189"/>
      <c r="G315" s="189"/>
      <c r="H315" s="189"/>
      <c r="I315" s="189"/>
      <c r="J315" s="189"/>
      <c r="K315" s="189"/>
      <c r="L315" s="189"/>
      <c r="M315" s="189"/>
      <c r="N315" s="189"/>
      <c r="O315" s="189"/>
      <c r="P315" s="189"/>
      <c r="Q315" s="189"/>
      <c r="R315" s="189"/>
      <c r="S315" s="189"/>
      <c r="T315" s="189"/>
      <c r="U315" s="298"/>
      <c r="V315" s="1035" t="s">
        <v>957</v>
      </c>
      <c r="W315" s="1013"/>
      <c r="X315" s="1013"/>
      <c r="Y315" s="1013"/>
      <c r="Z315" s="1014"/>
      <c r="AA315" s="1021">
        <v>2017</v>
      </c>
      <c r="AB315" s="727"/>
      <c r="AC315" s="996"/>
      <c r="AD315" s="1010"/>
      <c r="AE315" s="727"/>
      <c r="AF315" s="727"/>
      <c r="AG315" s="19"/>
      <c r="AH315" s="19"/>
      <c r="AI315" s="19"/>
      <c r="AJ315" s="53"/>
      <c r="AK315" s="53"/>
    </row>
    <row r="316" spans="1:37" ht="12.75" customHeight="1">
      <c r="A316" s="19"/>
      <c r="B316" s="203" t="s">
        <v>185</v>
      </c>
      <c r="C316" s="192" t="s">
        <v>972</v>
      </c>
      <c r="D316" s="189"/>
      <c r="E316" s="189"/>
      <c r="F316" s="189"/>
      <c r="G316" s="189"/>
      <c r="H316" s="189"/>
      <c r="I316" s="189"/>
      <c r="J316" s="189"/>
      <c r="K316" s="189"/>
      <c r="L316" s="189"/>
      <c r="M316" s="189"/>
      <c r="N316" s="189"/>
      <c r="O316" s="189"/>
      <c r="P316" s="189"/>
      <c r="Q316" s="189"/>
      <c r="R316" s="189"/>
      <c r="S316" s="189"/>
      <c r="T316" s="189"/>
      <c r="U316" s="298"/>
      <c r="V316" s="1035" t="s">
        <v>957</v>
      </c>
      <c r="W316" s="1013"/>
      <c r="X316" s="1013"/>
      <c r="Y316" s="1013"/>
      <c r="Z316" s="1014"/>
      <c r="AA316" s="1021">
        <v>2017</v>
      </c>
      <c r="AB316" s="727"/>
      <c r="AC316" s="996"/>
      <c r="AD316" s="1010"/>
      <c r="AE316" s="727"/>
      <c r="AF316" s="727"/>
      <c r="AG316" s="19"/>
      <c r="AH316" s="19"/>
      <c r="AI316" s="19"/>
      <c r="AJ316" s="53"/>
      <c r="AK316" s="53"/>
    </row>
    <row r="317" spans="1:37" ht="12.75" customHeight="1">
      <c r="A317" s="19"/>
      <c r="B317" s="203" t="s">
        <v>185</v>
      </c>
      <c r="C317" s="192" t="s">
        <v>973</v>
      </c>
      <c r="D317" s="189"/>
      <c r="E317" s="189"/>
      <c r="F317" s="189"/>
      <c r="G317" s="189"/>
      <c r="H317" s="189"/>
      <c r="I317" s="189"/>
      <c r="J317" s="189"/>
      <c r="K317" s="189"/>
      <c r="L317" s="189"/>
      <c r="M317" s="189"/>
      <c r="N317" s="189"/>
      <c r="O317" s="189"/>
      <c r="P317" s="189"/>
      <c r="Q317" s="189"/>
      <c r="R317" s="189"/>
      <c r="S317" s="189"/>
      <c r="T317" s="189"/>
      <c r="U317" s="298"/>
      <c r="V317" s="1035" t="s">
        <v>957</v>
      </c>
      <c r="W317" s="1013"/>
      <c r="X317" s="1013"/>
      <c r="Y317" s="1013"/>
      <c r="Z317" s="1014"/>
      <c r="AA317" s="1021">
        <v>2017</v>
      </c>
      <c r="AB317" s="727"/>
      <c r="AC317" s="996"/>
      <c r="AD317" s="1010"/>
      <c r="AE317" s="727"/>
      <c r="AF317" s="727"/>
      <c r="AG317" s="19"/>
      <c r="AH317" s="19"/>
      <c r="AI317" s="19"/>
      <c r="AJ317" s="53"/>
      <c r="AK317" s="53"/>
    </row>
    <row r="318" spans="1:37" ht="12.75" customHeight="1">
      <c r="A318" s="19"/>
      <c r="B318" s="203" t="s">
        <v>185</v>
      </c>
      <c r="C318" s="192" t="s">
        <v>974</v>
      </c>
      <c r="D318" s="189"/>
      <c r="E318" s="189"/>
      <c r="F318" s="189"/>
      <c r="G318" s="189"/>
      <c r="H318" s="189"/>
      <c r="I318" s="189"/>
      <c r="J318" s="189"/>
      <c r="K318" s="189"/>
      <c r="L318" s="189"/>
      <c r="M318" s="189"/>
      <c r="N318" s="189"/>
      <c r="O318" s="189"/>
      <c r="P318" s="189"/>
      <c r="Q318" s="189"/>
      <c r="R318" s="189"/>
      <c r="S318" s="189"/>
      <c r="T318" s="189"/>
      <c r="U318" s="298"/>
      <c r="V318" s="1035" t="s">
        <v>957</v>
      </c>
      <c r="W318" s="1013"/>
      <c r="X318" s="1013"/>
      <c r="Y318" s="1013"/>
      <c r="Z318" s="1014"/>
      <c r="AA318" s="1021">
        <v>2017</v>
      </c>
      <c r="AB318" s="727"/>
      <c r="AC318" s="996"/>
      <c r="AD318" s="1010"/>
      <c r="AE318" s="727"/>
      <c r="AF318" s="727"/>
      <c r="AG318" s="19"/>
      <c r="AH318" s="19"/>
      <c r="AI318" s="19"/>
      <c r="AJ318" s="53"/>
      <c r="AK318" s="53"/>
    </row>
    <row r="319" spans="1:37" ht="12.75" customHeight="1">
      <c r="A319" s="19"/>
      <c r="B319" s="203" t="s">
        <v>185</v>
      </c>
      <c r="C319" s="192" t="s">
        <v>975</v>
      </c>
      <c r="D319" s="189"/>
      <c r="E319" s="189"/>
      <c r="F319" s="189"/>
      <c r="G319" s="189"/>
      <c r="H319" s="189"/>
      <c r="I319" s="189"/>
      <c r="J319" s="189"/>
      <c r="K319" s="189"/>
      <c r="L319" s="189"/>
      <c r="M319" s="189"/>
      <c r="N319" s="189"/>
      <c r="O319" s="189"/>
      <c r="P319" s="189"/>
      <c r="Q319" s="189"/>
      <c r="R319" s="189"/>
      <c r="S319" s="189"/>
      <c r="T319" s="189"/>
      <c r="U319" s="298"/>
      <c r="V319" s="1035" t="s">
        <v>957</v>
      </c>
      <c r="W319" s="1013"/>
      <c r="X319" s="1013"/>
      <c r="Y319" s="1013"/>
      <c r="Z319" s="1014"/>
      <c r="AA319" s="1021">
        <v>2017</v>
      </c>
      <c r="AB319" s="727"/>
      <c r="AC319" s="996"/>
      <c r="AD319" s="1010"/>
      <c r="AE319" s="727"/>
      <c r="AF319" s="727"/>
      <c r="AG319" s="19"/>
      <c r="AH319" s="19"/>
      <c r="AI319" s="19"/>
      <c r="AJ319" s="53"/>
      <c r="AK319" s="53"/>
    </row>
    <row r="320" spans="1:37" ht="12.75" customHeight="1">
      <c r="A320" s="19"/>
      <c r="B320" s="203" t="s">
        <v>185</v>
      </c>
      <c r="C320" s="192" t="s">
        <v>976</v>
      </c>
      <c r="D320" s="189"/>
      <c r="E320" s="189"/>
      <c r="F320" s="189"/>
      <c r="G320" s="189"/>
      <c r="H320" s="189"/>
      <c r="I320" s="189"/>
      <c r="J320" s="189"/>
      <c r="K320" s="189"/>
      <c r="L320" s="189"/>
      <c r="M320" s="189"/>
      <c r="N320" s="189"/>
      <c r="O320" s="189"/>
      <c r="P320" s="189"/>
      <c r="Q320" s="189"/>
      <c r="R320" s="189"/>
      <c r="S320" s="189"/>
      <c r="T320" s="189"/>
      <c r="U320" s="298"/>
      <c r="V320" s="1035" t="s">
        <v>957</v>
      </c>
      <c r="W320" s="1013"/>
      <c r="X320" s="1013"/>
      <c r="Y320" s="1013"/>
      <c r="Z320" s="1014"/>
      <c r="AA320" s="1021">
        <v>2017</v>
      </c>
      <c r="AB320" s="727"/>
      <c r="AC320" s="996"/>
      <c r="AD320" s="1010"/>
      <c r="AE320" s="727"/>
      <c r="AF320" s="727"/>
      <c r="AG320" s="19"/>
      <c r="AH320" s="19"/>
      <c r="AI320" s="19"/>
      <c r="AJ320" s="53"/>
      <c r="AK320" s="53"/>
    </row>
    <row r="321" spans="1:37" ht="12.75" customHeight="1">
      <c r="A321" s="19"/>
      <c r="B321" s="203" t="s">
        <v>185</v>
      </c>
      <c r="C321" s="192" t="s">
        <v>977</v>
      </c>
      <c r="D321" s="189"/>
      <c r="E321" s="189"/>
      <c r="F321" s="189"/>
      <c r="G321" s="189"/>
      <c r="H321" s="189"/>
      <c r="I321" s="189"/>
      <c r="J321" s="189"/>
      <c r="K321" s="189"/>
      <c r="L321" s="189"/>
      <c r="M321" s="189"/>
      <c r="N321" s="189"/>
      <c r="O321" s="189"/>
      <c r="P321" s="189"/>
      <c r="Q321" s="189"/>
      <c r="R321" s="189"/>
      <c r="S321" s="189"/>
      <c r="T321" s="189"/>
      <c r="U321" s="298"/>
      <c r="V321" s="1035" t="s">
        <v>957</v>
      </c>
      <c r="W321" s="1013"/>
      <c r="X321" s="1013"/>
      <c r="Y321" s="1013"/>
      <c r="Z321" s="1014"/>
      <c r="AA321" s="1021">
        <v>2017</v>
      </c>
      <c r="AB321" s="727"/>
      <c r="AC321" s="996"/>
      <c r="AD321" s="1010"/>
      <c r="AE321" s="727"/>
      <c r="AF321" s="727"/>
      <c r="AG321" s="19"/>
      <c r="AH321" s="19"/>
      <c r="AI321" s="19"/>
      <c r="AJ321" s="53"/>
      <c r="AK321" s="53"/>
    </row>
    <row r="322" spans="1:37" ht="12.75" customHeight="1">
      <c r="A322" s="19"/>
      <c r="B322" s="203" t="s">
        <v>185</v>
      </c>
      <c r="C322" s="192" t="s">
        <v>978</v>
      </c>
      <c r="D322" s="189"/>
      <c r="E322" s="189"/>
      <c r="F322" s="189"/>
      <c r="G322" s="189"/>
      <c r="H322" s="189"/>
      <c r="I322" s="189"/>
      <c r="J322" s="189"/>
      <c r="K322" s="189"/>
      <c r="L322" s="189"/>
      <c r="M322" s="189"/>
      <c r="N322" s="189"/>
      <c r="O322" s="189"/>
      <c r="P322" s="189"/>
      <c r="Q322" s="189"/>
      <c r="R322" s="189"/>
      <c r="S322" s="189"/>
      <c r="T322" s="189"/>
      <c r="U322" s="298"/>
      <c r="V322" s="1035" t="s">
        <v>957</v>
      </c>
      <c r="W322" s="1013"/>
      <c r="X322" s="1013"/>
      <c r="Y322" s="1013"/>
      <c r="Z322" s="1014"/>
      <c r="AA322" s="1021">
        <v>2017</v>
      </c>
      <c r="AB322" s="727"/>
      <c r="AC322" s="996"/>
      <c r="AD322" s="1010"/>
      <c r="AE322" s="727"/>
      <c r="AF322" s="727"/>
      <c r="AG322" s="19"/>
      <c r="AH322" s="19"/>
      <c r="AI322" s="19"/>
      <c r="AJ322" s="53"/>
      <c r="AK322" s="53"/>
    </row>
    <row r="323" spans="1:37" ht="12.75" customHeight="1">
      <c r="A323" s="19"/>
      <c r="B323" s="203" t="s">
        <v>185</v>
      </c>
      <c r="C323" s="192" t="s">
        <v>979</v>
      </c>
      <c r="D323" s="189"/>
      <c r="E323" s="189"/>
      <c r="F323" s="189"/>
      <c r="G323" s="189"/>
      <c r="H323" s="189"/>
      <c r="I323" s="189"/>
      <c r="J323" s="189"/>
      <c r="K323" s="189"/>
      <c r="L323" s="189"/>
      <c r="M323" s="189"/>
      <c r="N323" s="189"/>
      <c r="O323" s="189"/>
      <c r="P323" s="189"/>
      <c r="Q323" s="189"/>
      <c r="R323" s="189"/>
      <c r="S323" s="189"/>
      <c r="T323" s="189"/>
      <c r="U323" s="298"/>
      <c r="V323" s="1035" t="s">
        <v>957</v>
      </c>
      <c r="W323" s="1013"/>
      <c r="X323" s="1013"/>
      <c r="Y323" s="1013"/>
      <c r="Z323" s="1014"/>
      <c r="AA323" s="1021">
        <v>2017</v>
      </c>
      <c r="AB323" s="727"/>
      <c r="AC323" s="996"/>
      <c r="AD323" s="1010"/>
      <c r="AE323" s="727"/>
      <c r="AF323" s="727"/>
      <c r="AG323" s="19"/>
      <c r="AH323" s="19"/>
      <c r="AI323" s="19"/>
      <c r="AJ323" s="53"/>
      <c r="AK323" s="53"/>
    </row>
    <row r="324" spans="1:37" ht="12.75" customHeight="1">
      <c r="A324" s="19"/>
      <c r="B324" s="203" t="s">
        <v>185</v>
      </c>
      <c r="C324" s="192" t="s">
        <v>980</v>
      </c>
      <c r="D324" s="189"/>
      <c r="E324" s="189"/>
      <c r="F324" s="189"/>
      <c r="G324" s="189"/>
      <c r="H324" s="189"/>
      <c r="I324" s="189"/>
      <c r="J324" s="189"/>
      <c r="K324" s="189"/>
      <c r="L324" s="189"/>
      <c r="M324" s="189"/>
      <c r="N324" s="189"/>
      <c r="O324" s="189"/>
      <c r="P324" s="189"/>
      <c r="Q324" s="189"/>
      <c r="R324" s="189"/>
      <c r="S324" s="189"/>
      <c r="T324" s="189"/>
      <c r="U324" s="298"/>
      <c r="V324" s="1035" t="s">
        <v>957</v>
      </c>
      <c r="W324" s="1013"/>
      <c r="X324" s="1013"/>
      <c r="Y324" s="1013"/>
      <c r="Z324" s="1014"/>
      <c r="AA324" s="1021">
        <v>2017</v>
      </c>
      <c r="AB324" s="727"/>
      <c r="AC324" s="996"/>
      <c r="AD324" s="1010"/>
      <c r="AE324" s="727"/>
      <c r="AF324" s="727"/>
      <c r="AG324" s="19"/>
      <c r="AH324" s="19"/>
      <c r="AI324" s="19"/>
      <c r="AJ324" s="53"/>
      <c r="AK324" s="53"/>
    </row>
    <row r="325" spans="1:37" ht="12.75" customHeight="1">
      <c r="A325" s="19"/>
      <c r="B325" s="203" t="s">
        <v>185</v>
      </c>
      <c r="C325" s="192" t="s">
        <v>981</v>
      </c>
      <c r="D325" s="189"/>
      <c r="E325" s="189"/>
      <c r="F325" s="189"/>
      <c r="G325" s="189"/>
      <c r="H325" s="189"/>
      <c r="I325" s="189"/>
      <c r="J325" s="189"/>
      <c r="K325" s="189"/>
      <c r="L325" s="189"/>
      <c r="M325" s="189"/>
      <c r="N325" s="189"/>
      <c r="O325" s="189"/>
      <c r="P325" s="189"/>
      <c r="Q325" s="189"/>
      <c r="R325" s="189"/>
      <c r="S325" s="189"/>
      <c r="T325" s="189"/>
      <c r="U325" s="298"/>
      <c r="V325" s="1035" t="s">
        <v>957</v>
      </c>
      <c r="W325" s="1013"/>
      <c r="X325" s="1013"/>
      <c r="Y325" s="1013"/>
      <c r="Z325" s="1014"/>
      <c r="AA325" s="1021">
        <v>2017</v>
      </c>
      <c r="AB325" s="727"/>
      <c r="AC325" s="996"/>
      <c r="AD325" s="1010"/>
      <c r="AE325" s="727"/>
      <c r="AF325" s="727"/>
      <c r="AG325" s="19"/>
      <c r="AH325" s="19"/>
      <c r="AI325" s="19"/>
      <c r="AJ325" s="53"/>
      <c r="AK325" s="53"/>
    </row>
    <row r="326" spans="1:37" ht="12.75" customHeight="1">
      <c r="A326" s="19"/>
      <c r="B326" s="203" t="s">
        <v>185</v>
      </c>
      <c r="C326" s="192" t="s">
        <v>982</v>
      </c>
      <c r="D326" s="189"/>
      <c r="E326" s="189"/>
      <c r="F326" s="189"/>
      <c r="G326" s="189"/>
      <c r="H326" s="189"/>
      <c r="I326" s="189"/>
      <c r="J326" s="189"/>
      <c r="K326" s="189"/>
      <c r="L326" s="189"/>
      <c r="M326" s="189"/>
      <c r="N326" s="189"/>
      <c r="O326" s="189"/>
      <c r="P326" s="189"/>
      <c r="Q326" s="189"/>
      <c r="R326" s="189"/>
      <c r="S326" s="189"/>
      <c r="T326" s="189"/>
      <c r="U326" s="298"/>
      <c r="V326" s="1035" t="s">
        <v>957</v>
      </c>
      <c r="W326" s="1013"/>
      <c r="X326" s="1013"/>
      <c r="Y326" s="1013"/>
      <c r="Z326" s="1014"/>
      <c r="AA326" s="1021">
        <v>2017</v>
      </c>
      <c r="AB326" s="727"/>
      <c r="AC326" s="996"/>
      <c r="AD326" s="1010"/>
      <c r="AE326" s="727"/>
      <c r="AF326" s="727"/>
      <c r="AG326" s="19"/>
      <c r="AH326" s="19"/>
      <c r="AI326" s="19"/>
      <c r="AJ326" s="53"/>
      <c r="AK326" s="53"/>
    </row>
    <row r="327" spans="1:37" ht="12.75" customHeight="1">
      <c r="A327" s="19"/>
      <c r="B327" s="203" t="s">
        <v>185</v>
      </c>
      <c r="C327" s="192" t="s">
        <v>983</v>
      </c>
      <c r="D327" s="189"/>
      <c r="E327" s="189"/>
      <c r="F327" s="189"/>
      <c r="G327" s="189"/>
      <c r="H327" s="189"/>
      <c r="I327" s="189"/>
      <c r="J327" s="189"/>
      <c r="K327" s="189"/>
      <c r="L327" s="189"/>
      <c r="M327" s="189"/>
      <c r="N327" s="189"/>
      <c r="O327" s="189"/>
      <c r="P327" s="189"/>
      <c r="Q327" s="189"/>
      <c r="R327" s="189"/>
      <c r="S327" s="189"/>
      <c r="T327" s="189"/>
      <c r="U327" s="298"/>
      <c r="V327" s="1035" t="s">
        <v>957</v>
      </c>
      <c r="W327" s="1013"/>
      <c r="X327" s="1013"/>
      <c r="Y327" s="1013"/>
      <c r="Z327" s="1014"/>
      <c r="AA327" s="1021">
        <v>2017</v>
      </c>
      <c r="AB327" s="727"/>
      <c r="AC327" s="996"/>
      <c r="AD327" s="1010"/>
      <c r="AE327" s="727"/>
      <c r="AF327" s="727"/>
      <c r="AG327" s="19"/>
      <c r="AH327" s="19"/>
      <c r="AI327" s="19"/>
      <c r="AJ327" s="53"/>
      <c r="AK327" s="53"/>
    </row>
    <row r="328" spans="1:37" ht="12.75" customHeight="1">
      <c r="A328" s="19"/>
      <c r="B328" s="203" t="s">
        <v>185</v>
      </c>
      <c r="C328" s="192" t="s">
        <v>984</v>
      </c>
      <c r="D328" s="189"/>
      <c r="E328" s="189"/>
      <c r="F328" s="189"/>
      <c r="G328" s="189"/>
      <c r="H328" s="189"/>
      <c r="I328" s="189"/>
      <c r="J328" s="189"/>
      <c r="K328" s="189"/>
      <c r="L328" s="189"/>
      <c r="M328" s="189"/>
      <c r="N328" s="189"/>
      <c r="O328" s="189"/>
      <c r="P328" s="189"/>
      <c r="Q328" s="189"/>
      <c r="R328" s="189"/>
      <c r="S328" s="189"/>
      <c r="T328" s="189"/>
      <c r="U328" s="298"/>
      <c r="V328" s="1035" t="s">
        <v>957</v>
      </c>
      <c r="W328" s="1013"/>
      <c r="X328" s="1013"/>
      <c r="Y328" s="1013"/>
      <c r="Z328" s="1014"/>
      <c r="AA328" s="1021">
        <v>2017</v>
      </c>
      <c r="AB328" s="727"/>
      <c r="AC328" s="996"/>
      <c r="AD328" s="1010"/>
      <c r="AE328" s="727"/>
      <c r="AF328" s="727"/>
      <c r="AG328" s="19"/>
      <c r="AH328" s="19"/>
      <c r="AI328" s="19"/>
      <c r="AJ328" s="53"/>
      <c r="AK328" s="53"/>
    </row>
    <row r="329" spans="1:37" ht="12.75" customHeight="1">
      <c r="A329" s="19"/>
      <c r="B329" s="203" t="s">
        <v>185</v>
      </c>
      <c r="C329" s="192" t="s">
        <v>985</v>
      </c>
      <c r="D329" s="189"/>
      <c r="E329" s="189"/>
      <c r="F329" s="189"/>
      <c r="G329" s="189"/>
      <c r="H329" s="189"/>
      <c r="I329" s="189"/>
      <c r="J329" s="189"/>
      <c r="K329" s="189"/>
      <c r="L329" s="189"/>
      <c r="M329" s="189"/>
      <c r="N329" s="189"/>
      <c r="O329" s="189"/>
      <c r="P329" s="189"/>
      <c r="Q329" s="189"/>
      <c r="R329" s="189"/>
      <c r="S329" s="189"/>
      <c r="T329" s="189"/>
      <c r="U329" s="298"/>
      <c r="V329" s="1035" t="s">
        <v>957</v>
      </c>
      <c r="W329" s="1013"/>
      <c r="X329" s="1013"/>
      <c r="Y329" s="1013"/>
      <c r="Z329" s="1014"/>
      <c r="AA329" s="1021">
        <v>2017</v>
      </c>
      <c r="AB329" s="727"/>
      <c r="AC329" s="996"/>
      <c r="AD329" s="1010"/>
      <c r="AE329" s="727"/>
      <c r="AF329" s="727"/>
      <c r="AG329" s="19"/>
      <c r="AH329" s="19"/>
      <c r="AI329" s="19"/>
      <c r="AJ329" s="53"/>
      <c r="AK329" s="53"/>
    </row>
    <row r="330" spans="1:37" ht="12.75" customHeight="1">
      <c r="A330" s="19"/>
      <c r="B330" s="203" t="s">
        <v>185</v>
      </c>
      <c r="C330" s="192" t="s">
        <v>986</v>
      </c>
      <c r="D330" s="189"/>
      <c r="E330" s="189"/>
      <c r="F330" s="189"/>
      <c r="G330" s="189"/>
      <c r="H330" s="189"/>
      <c r="I330" s="189"/>
      <c r="J330" s="189"/>
      <c r="K330" s="189"/>
      <c r="L330" s="189"/>
      <c r="M330" s="189"/>
      <c r="N330" s="189"/>
      <c r="O330" s="189"/>
      <c r="P330" s="189"/>
      <c r="Q330" s="189"/>
      <c r="R330" s="189"/>
      <c r="S330" s="189"/>
      <c r="T330" s="189"/>
      <c r="U330" s="298"/>
      <c r="V330" s="1035" t="s">
        <v>957</v>
      </c>
      <c r="W330" s="1013"/>
      <c r="X330" s="1013"/>
      <c r="Y330" s="1013"/>
      <c r="Z330" s="1014"/>
      <c r="AA330" s="1021">
        <v>2017</v>
      </c>
      <c r="AB330" s="727"/>
      <c r="AC330" s="996"/>
      <c r="AD330" s="1010"/>
      <c r="AE330" s="727"/>
      <c r="AF330" s="727"/>
      <c r="AG330" s="19"/>
      <c r="AH330" s="19"/>
      <c r="AI330" s="19"/>
      <c r="AJ330" s="53"/>
      <c r="AK330" s="53"/>
    </row>
    <row r="331" spans="1:37" ht="12.75" customHeight="1">
      <c r="A331" s="19"/>
      <c r="B331" s="203" t="s">
        <v>185</v>
      </c>
      <c r="C331" s="192" t="s">
        <v>987</v>
      </c>
      <c r="D331" s="189"/>
      <c r="E331" s="189"/>
      <c r="F331" s="189"/>
      <c r="G331" s="189"/>
      <c r="H331" s="189"/>
      <c r="I331" s="189"/>
      <c r="J331" s="189"/>
      <c r="K331" s="189"/>
      <c r="L331" s="189"/>
      <c r="M331" s="189"/>
      <c r="N331" s="189"/>
      <c r="O331" s="189"/>
      <c r="P331" s="189"/>
      <c r="Q331" s="189"/>
      <c r="R331" s="189"/>
      <c r="S331" s="189"/>
      <c r="T331" s="189"/>
      <c r="U331" s="298"/>
      <c r="V331" s="1035" t="s">
        <v>957</v>
      </c>
      <c r="W331" s="1013"/>
      <c r="X331" s="1013"/>
      <c r="Y331" s="1013"/>
      <c r="Z331" s="1014"/>
      <c r="AA331" s="1021">
        <v>2017</v>
      </c>
      <c r="AB331" s="727"/>
      <c r="AC331" s="996"/>
      <c r="AD331" s="1010"/>
      <c r="AE331" s="727"/>
      <c r="AF331" s="727"/>
      <c r="AG331" s="19"/>
      <c r="AH331" s="19"/>
      <c r="AI331" s="19"/>
      <c r="AJ331" s="53"/>
      <c r="AK331" s="53"/>
    </row>
    <row r="332" spans="1:37" ht="12.75" customHeight="1">
      <c r="A332" s="19"/>
      <c r="B332" s="203" t="s">
        <v>185</v>
      </c>
      <c r="C332" s="192" t="s">
        <v>988</v>
      </c>
      <c r="D332" s="189"/>
      <c r="E332" s="189"/>
      <c r="F332" s="189"/>
      <c r="G332" s="189"/>
      <c r="H332" s="189"/>
      <c r="I332" s="189"/>
      <c r="J332" s="189"/>
      <c r="K332" s="189"/>
      <c r="L332" s="189"/>
      <c r="M332" s="189"/>
      <c r="N332" s="189"/>
      <c r="O332" s="189"/>
      <c r="P332" s="189"/>
      <c r="Q332" s="189"/>
      <c r="R332" s="189"/>
      <c r="S332" s="189"/>
      <c r="T332" s="189"/>
      <c r="U332" s="298"/>
      <c r="V332" s="1035" t="s">
        <v>957</v>
      </c>
      <c r="W332" s="1013"/>
      <c r="X332" s="1013"/>
      <c r="Y332" s="1013"/>
      <c r="Z332" s="1014"/>
      <c r="AA332" s="1021">
        <v>2017</v>
      </c>
      <c r="AB332" s="727"/>
      <c r="AC332" s="996"/>
      <c r="AD332" s="1010"/>
      <c r="AE332" s="727"/>
      <c r="AF332" s="727"/>
      <c r="AG332" s="19"/>
      <c r="AH332" s="19"/>
      <c r="AI332" s="19"/>
      <c r="AJ332" s="53"/>
      <c r="AK332" s="53"/>
    </row>
    <row r="333" spans="1:37" ht="12.75" customHeight="1">
      <c r="A333" s="19"/>
      <c r="B333" s="203" t="s">
        <v>185</v>
      </c>
      <c r="C333" s="192" t="s">
        <v>989</v>
      </c>
      <c r="D333" s="189"/>
      <c r="E333" s="189"/>
      <c r="F333" s="189"/>
      <c r="G333" s="189"/>
      <c r="H333" s="189"/>
      <c r="I333" s="189"/>
      <c r="J333" s="189"/>
      <c r="K333" s="189"/>
      <c r="L333" s="189"/>
      <c r="M333" s="189"/>
      <c r="N333" s="189"/>
      <c r="O333" s="189"/>
      <c r="P333" s="189"/>
      <c r="Q333" s="189"/>
      <c r="R333" s="189"/>
      <c r="S333" s="189"/>
      <c r="T333" s="189"/>
      <c r="U333" s="298"/>
      <c r="V333" s="1035" t="s">
        <v>957</v>
      </c>
      <c r="W333" s="1013"/>
      <c r="X333" s="1013"/>
      <c r="Y333" s="1013"/>
      <c r="Z333" s="1014"/>
      <c r="AA333" s="1021">
        <v>2017</v>
      </c>
      <c r="AB333" s="727"/>
      <c r="AC333" s="996"/>
      <c r="AD333" s="1010"/>
      <c r="AE333" s="727"/>
      <c r="AF333" s="727"/>
      <c r="AG333" s="19"/>
      <c r="AH333" s="19"/>
      <c r="AI333" s="19"/>
      <c r="AJ333" s="53"/>
      <c r="AK333" s="53"/>
    </row>
    <row r="334" spans="1:37" ht="12.75" customHeight="1">
      <c r="A334" s="19"/>
      <c r="B334" s="203" t="s">
        <v>185</v>
      </c>
      <c r="C334" s="192" t="s">
        <v>990</v>
      </c>
      <c r="D334" s="189"/>
      <c r="E334" s="189"/>
      <c r="F334" s="189"/>
      <c r="G334" s="189"/>
      <c r="H334" s="189"/>
      <c r="I334" s="189"/>
      <c r="J334" s="189"/>
      <c r="K334" s="189"/>
      <c r="L334" s="189"/>
      <c r="M334" s="189"/>
      <c r="N334" s="189"/>
      <c r="O334" s="189"/>
      <c r="P334" s="189"/>
      <c r="Q334" s="189"/>
      <c r="R334" s="189"/>
      <c r="S334" s="189"/>
      <c r="T334" s="189"/>
      <c r="U334" s="298"/>
      <c r="V334" s="1035" t="s">
        <v>957</v>
      </c>
      <c r="W334" s="1013"/>
      <c r="X334" s="1013"/>
      <c r="Y334" s="1013"/>
      <c r="Z334" s="1014"/>
      <c r="AA334" s="1021">
        <v>2017</v>
      </c>
      <c r="AB334" s="727"/>
      <c r="AC334" s="996"/>
      <c r="AD334" s="1010"/>
      <c r="AE334" s="727"/>
      <c r="AF334" s="727"/>
      <c r="AG334" s="19"/>
      <c r="AH334" s="19"/>
      <c r="AI334" s="19"/>
      <c r="AJ334" s="53"/>
      <c r="AK334" s="53"/>
    </row>
    <row r="335" spans="1:37" ht="12.75" customHeight="1">
      <c r="A335" s="19"/>
      <c r="B335" s="203" t="s">
        <v>185</v>
      </c>
      <c r="C335" s="192" t="s">
        <v>991</v>
      </c>
      <c r="D335" s="189"/>
      <c r="E335" s="189"/>
      <c r="F335" s="189"/>
      <c r="G335" s="189"/>
      <c r="H335" s="189"/>
      <c r="I335" s="189"/>
      <c r="J335" s="189"/>
      <c r="K335" s="189"/>
      <c r="L335" s="189"/>
      <c r="M335" s="189"/>
      <c r="N335" s="189"/>
      <c r="O335" s="189"/>
      <c r="P335" s="189"/>
      <c r="Q335" s="189"/>
      <c r="R335" s="189"/>
      <c r="S335" s="189"/>
      <c r="T335" s="189"/>
      <c r="U335" s="298"/>
      <c r="V335" s="1035" t="s">
        <v>957</v>
      </c>
      <c r="W335" s="1013"/>
      <c r="X335" s="1013"/>
      <c r="Y335" s="1013"/>
      <c r="Z335" s="1014"/>
      <c r="AA335" s="1021">
        <v>2017</v>
      </c>
      <c r="AB335" s="727"/>
      <c r="AC335" s="996"/>
      <c r="AD335" s="1010"/>
      <c r="AE335" s="727"/>
      <c r="AF335" s="727"/>
      <c r="AG335" s="19"/>
      <c r="AH335" s="19"/>
      <c r="AI335" s="19"/>
      <c r="AJ335" s="53"/>
      <c r="AK335" s="53"/>
    </row>
    <row r="336" spans="1:37" ht="12.75" customHeight="1">
      <c r="A336" s="19"/>
      <c r="B336" s="203" t="s">
        <v>185</v>
      </c>
      <c r="C336" s="192" t="s">
        <v>992</v>
      </c>
      <c r="D336" s="189"/>
      <c r="E336" s="189"/>
      <c r="F336" s="189"/>
      <c r="G336" s="189"/>
      <c r="H336" s="189"/>
      <c r="I336" s="189"/>
      <c r="J336" s="189"/>
      <c r="K336" s="189"/>
      <c r="L336" s="189"/>
      <c r="M336" s="189"/>
      <c r="N336" s="189"/>
      <c r="O336" s="189"/>
      <c r="P336" s="189"/>
      <c r="Q336" s="189"/>
      <c r="R336" s="189"/>
      <c r="S336" s="189"/>
      <c r="T336" s="189"/>
      <c r="U336" s="298"/>
      <c r="V336" s="1033" t="s">
        <v>949</v>
      </c>
      <c r="W336" s="1013"/>
      <c r="X336" s="1013"/>
      <c r="Y336" s="1013"/>
      <c r="Z336" s="1014"/>
      <c r="AA336" s="1021">
        <v>2017</v>
      </c>
      <c r="AB336" s="727"/>
      <c r="AC336" s="996"/>
      <c r="AD336" s="1010"/>
      <c r="AE336" s="727"/>
      <c r="AF336" s="727"/>
      <c r="AG336" s="19"/>
      <c r="AH336" s="19"/>
      <c r="AI336" s="19"/>
      <c r="AJ336" s="53"/>
      <c r="AK336" s="53"/>
    </row>
    <row r="337" spans="1:37" ht="12.75" customHeight="1">
      <c r="A337" s="19"/>
      <c r="B337" s="203" t="s">
        <v>185</v>
      </c>
      <c r="C337" s="192" t="s">
        <v>993</v>
      </c>
      <c r="D337" s="189"/>
      <c r="E337" s="189"/>
      <c r="F337" s="189"/>
      <c r="G337" s="189"/>
      <c r="H337" s="189"/>
      <c r="I337" s="189"/>
      <c r="J337" s="189"/>
      <c r="K337" s="189"/>
      <c r="L337" s="189"/>
      <c r="M337" s="189"/>
      <c r="N337" s="189"/>
      <c r="O337" s="189"/>
      <c r="P337" s="189"/>
      <c r="Q337" s="189"/>
      <c r="R337" s="189"/>
      <c r="S337" s="189"/>
      <c r="T337" s="189"/>
      <c r="U337" s="298"/>
      <c r="V337" s="1034" t="s">
        <v>951</v>
      </c>
      <c r="W337" s="1013"/>
      <c r="X337" s="1013"/>
      <c r="Y337" s="1013"/>
      <c r="Z337" s="1014"/>
      <c r="AA337" s="1021">
        <v>2017</v>
      </c>
      <c r="AB337" s="727"/>
      <c r="AC337" s="996"/>
      <c r="AD337" s="1010"/>
      <c r="AE337" s="727"/>
      <c r="AF337" s="727"/>
      <c r="AG337" s="19"/>
      <c r="AH337" s="19"/>
      <c r="AI337" s="19"/>
      <c r="AJ337" s="53"/>
      <c r="AK337" s="53"/>
    </row>
    <row r="338" spans="1:37" ht="12.75" customHeight="1">
      <c r="A338" s="19"/>
      <c r="B338" s="203" t="s">
        <v>185</v>
      </c>
      <c r="C338" s="192" t="s">
        <v>994</v>
      </c>
      <c r="D338" s="189"/>
      <c r="E338" s="189"/>
      <c r="F338" s="189"/>
      <c r="G338" s="189"/>
      <c r="H338" s="189"/>
      <c r="I338" s="189"/>
      <c r="J338" s="189"/>
      <c r="K338" s="189"/>
      <c r="L338" s="189"/>
      <c r="M338" s="189"/>
      <c r="N338" s="189"/>
      <c r="O338" s="189"/>
      <c r="P338" s="189"/>
      <c r="Q338" s="189"/>
      <c r="R338" s="189"/>
      <c r="S338" s="189"/>
      <c r="T338" s="189"/>
      <c r="U338" s="298"/>
      <c r="V338" s="1033" t="s">
        <v>949</v>
      </c>
      <c r="W338" s="1013"/>
      <c r="X338" s="1013"/>
      <c r="Y338" s="1013"/>
      <c r="Z338" s="1014"/>
      <c r="AA338" s="1021">
        <v>2017</v>
      </c>
      <c r="AB338" s="727"/>
      <c r="AC338" s="996"/>
      <c r="AD338" s="1010"/>
      <c r="AE338" s="727"/>
      <c r="AF338" s="727"/>
      <c r="AG338" s="19"/>
      <c r="AH338" s="19"/>
      <c r="AI338" s="19"/>
      <c r="AJ338" s="53"/>
      <c r="AK338" s="53"/>
    </row>
    <row r="339" spans="1:37" ht="12.75" customHeight="1">
      <c r="A339" s="19"/>
      <c r="B339" s="203" t="s">
        <v>185</v>
      </c>
      <c r="C339" s="192" t="s">
        <v>995</v>
      </c>
      <c r="D339" s="189"/>
      <c r="E339" s="189"/>
      <c r="F339" s="189"/>
      <c r="G339" s="189"/>
      <c r="H339" s="189"/>
      <c r="I339" s="189"/>
      <c r="J339" s="189"/>
      <c r="K339" s="189"/>
      <c r="L339" s="189"/>
      <c r="M339" s="189"/>
      <c r="N339" s="189"/>
      <c r="O339" s="189"/>
      <c r="P339" s="189"/>
      <c r="Q339" s="189"/>
      <c r="R339" s="189"/>
      <c r="S339" s="189"/>
      <c r="T339" s="189"/>
      <c r="U339" s="298"/>
      <c r="V339" s="1033" t="s">
        <v>949</v>
      </c>
      <c r="W339" s="1013"/>
      <c r="X339" s="1013"/>
      <c r="Y339" s="1013"/>
      <c r="Z339" s="1014"/>
      <c r="AA339" s="1021">
        <v>2017</v>
      </c>
      <c r="AB339" s="727"/>
      <c r="AC339" s="996"/>
      <c r="AD339" s="1010"/>
      <c r="AE339" s="727"/>
      <c r="AF339" s="727"/>
      <c r="AG339" s="19"/>
      <c r="AH339" s="19"/>
      <c r="AI339" s="19"/>
      <c r="AJ339" s="53"/>
      <c r="AK339" s="53"/>
    </row>
    <row r="340" spans="1:37" ht="12.75" customHeight="1">
      <c r="A340" s="19"/>
      <c r="B340" s="203" t="s">
        <v>185</v>
      </c>
      <c r="C340" s="192" t="s">
        <v>996</v>
      </c>
      <c r="D340" s="189"/>
      <c r="E340" s="189"/>
      <c r="F340" s="189"/>
      <c r="G340" s="189"/>
      <c r="H340" s="189"/>
      <c r="I340" s="189"/>
      <c r="J340" s="189"/>
      <c r="K340" s="189"/>
      <c r="L340" s="189"/>
      <c r="M340" s="189"/>
      <c r="N340" s="189"/>
      <c r="O340" s="189"/>
      <c r="P340" s="189"/>
      <c r="Q340" s="189"/>
      <c r="R340" s="189"/>
      <c r="S340" s="189"/>
      <c r="T340" s="189"/>
      <c r="U340" s="298"/>
      <c r="V340" s="1033" t="s">
        <v>949</v>
      </c>
      <c r="W340" s="1013"/>
      <c r="X340" s="1013"/>
      <c r="Y340" s="1013"/>
      <c r="Z340" s="1014"/>
      <c r="AA340" s="1021">
        <v>2017</v>
      </c>
      <c r="AB340" s="727"/>
      <c r="AC340" s="996"/>
      <c r="AD340" s="1010"/>
      <c r="AE340" s="727"/>
      <c r="AF340" s="727"/>
      <c r="AG340" s="19"/>
      <c r="AH340" s="19"/>
      <c r="AI340" s="19"/>
      <c r="AJ340" s="53"/>
      <c r="AK340" s="53"/>
    </row>
    <row r="341" spans="1:37" ht="12.75" customHeight="1">
      <c r="A341" s="19"/>
      <c r="B341" s="203"/>
      <c r="C341" s="308"/>
      <c r="D341" s="38"/>
      <c r="E341" s="38"/>
      <c r="F341" s="38"/>
      <c r="G341" s="38"/>
      <c r="H341" s="38"/>
      <c r="I341" s="38"/>
      <c r="J341" s="38"/>
      <c r="K341" s="38"/>
      <c r="L341" s="38"/>
      <c r="M341" s="38"/>
      <c r="N341" s="38"/>
      <c r="O341" s="38"/>
      <c r="P341" s="38"/>
      <c r="Q341" s="38"/>
      <c r="R341" s="38"/>
      <c r="S341" s="309"/>
      <c r="T341" s="309"/>
      <c r="U341" s="310"/>
      <c r="V341" s="309"/>
      <c r="W341" s="309"/>
      <c r="X341" s="38"/>
      <c r="Y341" s="38"/>
      <c r="Z341" s="110"/>
      <c r="AA341" s="38"/>
      <c r="AB341" s="38"/>
      <c r="AC341" s="110"/>
      <c r="AD341" s="38"/>
      <c r="AE341" s="38"/>
      <c r="AF341" s="38"/>
      <c r="AG341" s="19"/>
      <c r="AH341" s="19"/>
      <c r="AI341" s="19"/>
      <c r="AJ341" s="53"/>
      <c r="AK341" s="53"/>
    </row>
    <row r="342" spans="1:37" ht="12.75" customHeight="1">
      <c r="A342" s="19"/>
      <c r="B342" s="203"/>
      <c r="C342" s="308"/>
      <c r="D342" s="124"/>
      <c r="E342" s="124"/>
      <c r="F342" s="124"/>
      <c r="G342" s="124"/>
      <c r="H342" s="124"/>
      <c r="I342" s="303"/>
      <c r="J342" s="38"/>
      <c r="K342" s="38"/>
      <c r="L342" s="124"/>
      <c r="M342" s="124"/>
      <c r="N342" s="124"/>
      <c r="O342" s="124"/>
      <c r="P342" s="124"/>
      <c r="Q342" s="124"/>
      <c r="R342" s="309"/>
      <c r="S342" s="309"/>
      <c r="T342" s="309"/>
      <c r="U342" s="310"/>
      <c r="V342" s="309"/>
      <c r="W342" s="309"/>
      <c r="X342" s="38"/>
      <c r="Y342" s="38"/>
      <c r="Z342" s="110"/>
      <c r="AA342" s="38"/>
      <c r="AB342" s="38"/>
      <c r="AC342" s="110"/>
      <c r="AD342" s="38"/>
      <c r="AE342" s="38"/>
      <c r="AF342" s="38"/>
      <c r="AG342" s="19"/>
      <c r="AH342" s="19"/>
      <c r="AI342" s="19"/>
      <c r="AJ342" s="53"/>
      <c r="AK342" s="53"/>
    </row>
    <row r="343" spans="1:37" ht="12.75" customHeight="1">
      <c r="A343" s="19"/>
      <c r="B343" s="311"/>
      <c r="C343" s="312"/>
      <c r="D343" s="124"/>
      <c r="E343" s="124"/>
      <c r="F343" s="124"/>
      <c r="G343" s="124"/>
      <c r="H343" s="124"/>
      <c r="I343" s="303"/>
      <c r="J343" s="38"/>
      <c r="K343" s="38"/>
      <c r="L343" s="124"/>
      <c r="M343" s="124"/>
      <c r="N343" s="124"/>
      <c r="O343" s="124"/>
      <c r="P343" s="124"/>
      <c r="Q343" s="124"/>
      <c r="R343" s="38"/>
      <c r="S343" s="38"/>
      <c r="T343" s="38"/>
      <c r="U343" s="110"/>
      <c r="V343" s="38"/>
      <c r="W343" s="38"/>
      <c r="X343" s="38"/>
      <c r="Y343" s="38"/>
      <c r="Z343" s="110"/>
      <c r="AA343" s="313"/>
      <c r="AB343" s="38"/>
      <c r="AC343" s="110"/>
      <c r="AD343" s="38"/>
      <c r="AE343" s="38"/>
      <c r="AF343" s="38"/>
      <c r="AG343" s="19"/>
      <c r="AH343" s="19"/>
      <c r="AI343" s="19"/>
      <c r="AJ343" s="53"/>
      <c r="AK343" s="53"/>
    </row>
    <row r="344" spans="1:37" ht="12.75" customHeight="1">
      <c r="A344" s="19"/>
      <c r="B344" s="311"/>
      <c r="C344" s="314"/>
      <c r="D344" s="124"/>
      <c r="E344" s="124"/>
      <c r="F344" s="124"/>
      <c r="G344" s="124"/>
      <c r="H344" s="124"/>
      <c r="I344" s="303"/>
      <c r="J344" s="38"/>
      <c r="K344" s="38"/>
      <c r="L344" s="124"/>
      <c r="M344" s="124"/>
      <c r="N344" s="124"/>
      <c r="O344" s="124"/>
      <c r="P344" s="124"/>
      <c r="Q344" s="124"/>
      <c r="R344" s="124"/>
      <c r="S344" s="124"/>
      <c r="T344" s="124"/>
      <c r="U344" s="315"/>
      <c r="V344" s="124"/>
      <c r="W344" s="124"/>
      <c r="X344" s="38"/>
      <c r="Y344" s="38"/>
      <c r="Z344" s="315"/>
      <c r="AA344" s="313"/>
      <c r="AB344" s="124"/>
      <c r="AC344" s="315"/>
      <c r="AD344" s="124"/>
      <c r="AE344" s="124"/>
      <c r="AF344" s="38"/>
      <c r="AG344" s="19"/>
      <c r="AH344" s="19"/>
      <c r="AI344" s="19"/>
      <c r="AJ344" s="53"/>
      <c r="AK344" s="53"/>
    </row>
    <row r="345" spans="1:37" ht="12.75" customHeight="1">
      <c r="A345" s="19"/>
      <c r="B345" s="316"/>
      <c r="C345" s="308"/>
      <c r="D345" s="38"/>
      <c r="E345" s="38"/>
      <c r="F345" s="38"/>
      <c r="G345" s="38"/>
      <c r="H345" s="38"/>
      <c r="I345" s="38"/>
      <c r="J345" s="38"/>
      <c r="K345" s="38"/>
      <c r="L345" s="38"/>
      <c r="M345" s="38"/>
      <c r="N345" s="38"/>
      <c r="O345" s="38"/>
      <c r="P345" s="38"/>
      <c r="Q345" s="38"/>
      <c r="R345" s="124"/>
      <c r="S345" s="124"/>
      <c r="T345" s="124"/>
      <c r="U345" s="315"/>
      <c r="V345" s="124"/>
      <c r="W345" s="124"/>
      <c r="X345" s="124"/>
      <c r="Y345" s="124"/>
      <c r="Z345" s="315"/>
      <c r="AA345" s="317"/>
      <c r="AB345" s="124"/>
      <c r="AC345" s="315"/>
      <c r="AD345" s="124"/>
      <c r="AE345" s="124"/>
      <c r="AF345" s="38"/>
      <c r="AG345" s="19"/>
      <c r="AH345" s="19"/>
      <c r="AI345" s="19"/>
      <c r="AJ345" s="53"/>
      <c r="AK345" s="53"/>
    </row>
    <row r="346" spans="1:37" ht="12.75" customHeight="1">
      <c r="A346" s="19"/>
      <c r="B346" s="316"/>
      <c r="C346" s="308"/>
      <c r="D346" s="38"/>
      <c r="E346" s="38"/>
      <c r="F346" s="38"/>
      <c r="G346" s="38"/>
      <c r="H346" s="38"/>
      <c r="I346" s="38"/>
      <c r="J346" s="38"/>
      <c r="K346" s="38"/>
      <c r="L346" s="38"/>
      <c r="M346" s="38"/>
      <c r="N346" s="38"/>
      <c r="O346" s="38"/>
      <c r="P346" s="38"/>
      <c r="Q346" s="38"/>
      <c r="R346" s="124"/>
      <c r="S346" s="124"/>
      <c r="T346" s="124"/>
      <c r="U346" s="315"/>
      <c r="V346" s="124"/>
      <c r="W346" s="124"/>
      <c r="X346" s="38"/>
      <c r="Y346" s="38"/>
      <c r="Z346" s="110"/>
      <c r="AA346" s="317"/>
      <c r="AB346" s="38"/>
      <c r="AC346" s="110"/>
      <c r="AD346" s="38"/>
      <c r="AE346" s="38"/>
      <c r="AF346" s="38"/>
      <c r="AG346" s="19"/>
      <c r="AH346" s="19"/>
      <c r="AI346" s="19"/>
      <c r="AJ346" s="53"/>
      <c r="AK346" s="53"/>
    </row>
    <row r="347" spans="1:37" ht="12.75" customHeight="1">
      <c r="A347" s="19"/>
      <c r="B347" s="311"/>
      <c r="C347" s="308"/>
      <c r="D347" s="124"/>
      <c r="E347" s="124"/>
      <c r="F347" s="124"/>
      <c r="G347" s="124"/>
      <c r="H347" s="124"/>
      <c r="I347" s="303"/>
      <c r="J347" s="38"/>
      <c r="K347" s="38"/>
      <c r="L347" s="124"/>
      <c r="M347" s="124"/>
      <c r="N347" s="124"/>
      <c r="O347" s="124"/>
      <c r="P347" s="124"/>
      <c r="Q347" s="124"/>
      <c r="R347" s="124"/>
      <c r="S347" s="124"/>
      <c r="T347" s="124"/>
      <c r="U347" s="315"/>
      <c r="V347" s="124"/>
      <c r="W347" s="124"/>
      <c r="X347" s="38"/>
      <c r="Y347" s="38"/>
      <c r="Z347" s="315"/>
      <c r="AA347" s="317"/>
      <c r="AB347" s="124"/>
      <c r="AC347" s="315"/>
      <c r="AD347" s="124"/>
      <c r="AE347" s="124"/>
      <c r="AF347" s="38"/>
      <c r="AG347" s="19"/>
      <c r="AH347" s="19"/>
      <c r="AI347" s="19"/>
      <c r="AJ347" s="53"/>
      <c r="AK347" s="53"/>
    </row>
    <row r="348" spans="1:37" ht="12.75" customHeight="1">
      <c r="A348" s="19"/>
      <c r="B348" s="311"/>
      <c r="C348" s="318"/>
      <c r="D348" s="124"/>
      <c r="E348" s="124"/>
      <c r="F348" s="124"/>
      <c r="G348" s="124"/>
      <c r="H348" s="124"/>
      <c r="I348" s="303"/>
      <c r="J348" s="38"/>
      <c r="K348" s="38"/>
      <c r="L348" s="124"/>
      <c r="M348" s="124"/>
      <c r="N348" s="124"/>
      <c r="O348" s="124"/>
      <c r="P348" s="124"/>
      <c r="Q348" s="124"/>
      <c r="R348" s="38"/>
      <c r="S348" s="309"/>
      <c r="T348" s="309"/>
      <c r="U348" s="310"/>
      <c r="V348" s="309"/>
      <c r="W348" s="309"/>
      <c r="X348" s="38"/>
      <c r="Y348" s="38"/>
      <c r="Z348" s="110"/>
      <c r="AA348" s="38"/>
      <c r="AB348" s="38"/>
      <c r="AC348" s="110"/>
      <c r="AD348" s="38"/>
      <c r="AE348" s="38"/>
      <c r="AF348" s="38"/>
      <c r="AG348" s="19"/>
      <c r="AH348" s="19"/>
      <c r="AI348" s="19"/>
      <c r="AJ348" s="53"/>
      <c r="AK348" s="53"/>
    </row>
    <row r="349" spans="1:37" ht="12.75" customHeight="1">
      <c r="A349" s="19"/>
      <c r="B349" s="311"/>
      <c r="C349" s="308"/>
      <c r="D349" s="124"/>
      <c r="E349" s="124"/>
      <c r="F349" s="124"/>
      <c r="G349" s="124"/>
      <c r="H349" s="124"/>
      <c r="I349" s="303"/>
      <c r="J349" s="38"/>
      <c r="K349" s="38"/>
      <c r="L349" s="124"/>
      <c r="M349" s="124"/>
      <c r="N349" s="124"/>
      <c r="O349" s="124"/>
      <c r="P349" s="124"/>
      <c r="Q349" s="124"/>
      <c r="R349" s="38"/>
      <c r="S349" s="38"/>
      <c r="T349" s="38"/>
      <c r="U349" s="110"/>
      <c r="V349" s="38"/>
      <c r="W349" s="38"/>
      <c r="X349" s="38"/>
      <c r="Y349" s="38"/>
      <c r="Z349" s="110"/>
      <c r="AA349" s="38"/>
      <c r="AB349" s="38"/>
      <c r="AC349" s="110"/>
      <c r="AD349" s="38"/>
      <c r="AE349" s="38"/>
      <c r="AF349" s="38"/>
      <c r="AG349" s="19"/>
      <c r="AH349" s="19"/>
      <c r="AI349" s="19"/>
      <c r="AJ349" s="53"/>
      <c r="AK349" s="53"/>
    </row>
    <row r="350" spans="1:37" ht="12.75" customHeight="1">
      <c r="A350" s="19"/>
      <c r="B350" s="316"/>
      <c r="C350" s="312"/>
      <c r="D350" s="38"/>
      <c r="E350" s="38"/>
      <c r="F350" s="38"/>
      <c r="G350" s="38"/>
      <c r="H350" s="38"/>
      <c r="I350" s="38"/>
      <c r="J350" s="38"/>
      <c r="K350" s="38"/>
      <c r="L350" s="38"/>
      <c r="M350" s="38"/>
      <c r="N350" s="38"/>
      <c r="O350" s="38"/>
      <c r="P350" s="38"/>
      <c r="Q350" s="38"/>
      <c r="R350" s="38"/>
      <c r="S350" s="38"/>
      <c r="T350" s="38"/>
      <c r="U350" s="110"/>
      <c r="V350" s="38"/>
      <c r="W350" s="38"/>
      <c r="X350" s="38"/>
      <c r="Y350" s="38"/>
      <c r="Z350" s="110"/>
      <c r="AA350" s="38"/>
      <c r="AB350" s="38"/>
      <c r="AC350" s="110"/>
      <c r="AD350" s="38"/>
      <c r="AE350" s="38"/>
      <c r="AF350" s="38"/>
      <c r="AG350" s="19"/>
      <c r="AH350" s="19"/>
      <c r="AI350" s="19"/>
      <c r="AJ350" s="53"/>
      <c r="AK350" s="53"/>
    </row>
    <row r="351" spans="1:37" ht="12.75" customHeight="1">
      <c r="A351" s="19"/>
      <c r="B351" s="316"/>
      <c r="C351" s="312"/>
      <c r="D351" s="38"/>
      <c r="E351" s="38"/>
      <c r="F351" s="38"/>
      <c r="G351" s="38"/>
      <c r="H351" s="38"/>
      <c r="I351" s="38"/>
      <c r="J351" s="38"/>
      <c r="K351" s="38"/>
      <c r="L351" s="38"/>
      <c r="M351" s="38"/>
      <c r="N351" s="38"/>
      <c r="O351" s="38"/>
      <c r="P351" s="38"/>
      <c r="Q351" s="38"/>
      <c r="R351" s="38"/>
      <c r="S351" s="38"/>
      <c r="T351" s="38"/>
      <c r="U351" s="110"/>
      <c r="V351" s="38"/>
      <c r="W351" s="38"/>
      <c r="X351" s="38"/>
      <c r="Y351" s="38"/>
      <c r="Z351" s="110"/>
      <c r="AA351" s="38"/>
      <c r="AB351" s="38"/>
      <c r="AC351" s="110"/>
      <c r="AD351" s="38"/>
      <c r="AE351" s="38"/>
      <c r="AF351" s="38"/>
      <c r="AG351" s="19"/>
      <c r="AH351" s="19"/>
      <c r="AI351" s="19"/>
      <c r="AJ351" s="53"/>
      <c r="AK351" s="53"/>
    </row>
    <row r="352" spans="1:37" ht="12.75" customHeight="1">
      <c r="A352" s="19"/>
      <c r="B352" s="311"/>
      <c r="C352" s="308"/>
      <c r="D352" s="38"/>
      <c r="E352" s="38"/>
      <c r="F352" s="38"/>
      <c r="G352" s="38"/>
      <c r="H352" s="38"/>
      <c r="I352" s="38"/>
      <c r="J352" s="38"/>
      <c r="K352" s="38"/>
      <c r="L352" s="38"/>
      <c r="M352" s="38"/>
      <c r="N352" s="38"/>
      <c r="O352" s="38"/>
      <c r="P352" s="38"/>
      <c r="Q352" s="38"/>
      <c r="R352" s="38"/>
      <c r="S352" s="38"/>
      <c r="T352" s="38"/>
      <c r="U352" s="110"/>
      <c r="V352" s="38"/>
      <c r="W352" s="38"/>
      <c r="X352" s="38"/>
      <c r="Y352" s="38"/>
      <c r="Z352" s="110"/>
      <c r="AA352" s="38"/>
      <c r="AB352" s="38"/>
      <c r="AC352" s="110"/>
      <c r="AD352" s="38"/>
      <c r="AE352" s="38"/>
      <c r="AF352" s="38"/>
      <c r="AG352" s="19"/>
      <c r="AH352" s="19"/>
      <c r="AI352" s="19"/>
      <c r="AJ352" s="53"/>
      <c r="AK352" s="53"/>
    </row>
    <row r="353" spans="1:37" ht="12.75" customHeight="1">
      <c r="A353" s="19"/>
      <c r="B353" s="316"/>
      <c r="C353" s="312"/>
      <c r="D353" s="38"/>
      <c r="E353" s="38"/>
      <c r="F353" s="38"/>
      <c r="G353" s="38"/>
      <c r="H353" s="38"/>
      <c r="I353" s="38"/>
      <c r="J353" s="38"/>
      <c r="K353" s="38"/>
      <c r="L353" s="38"/>
      <c r="M353" s="38"/>
      <c r="N353" s="38"/>
      <c r="O353" s="38"/>
      <c r="P353" s="38"/>
      <c r="Q353" s="38"/>
      <c r="R353" s="38"/>
      <c r="S353" s="38"/>
      <c r="T353" s="38"/>
      <c r="U353" s="110"/>
      <c r="V353" s="38"/>
      <c r="W353" s="38"/>
      <c r="X353" s="38"/>
      <c r="Y353" s="38"/>
      <c r="Z353" s="110"/>
      <c r="AA353" s="38"/>
      <c r="AB353" s="38"/>
      <c r="AC353" s="110"/>
      <c r="AD353" s="38"/>
      <c r="AE353" s="38"/>
      <c r="AF353" s="38"/>
      <c r="AG353" s="19"/>
      <c r="AH353" s="19"/>
      <c r="AI353" s="19"/>
      <c r="AJ353" s="53"/>
      <c r="AK353" s="53"/>
    </row>
    <row r="354" spans="1:37" ht="12.75" customHeight="1">
      <c r="A354" s="19"/>
      <c r="B354" s="316"/>
      <c r="C354" s="312"/>
      <c r="D354" s="38"/>
      <c r="E354" s="38"/>
      <c r="F354" s="38"/>
      <c r="G354" s="38"/>
      <c r="H354" s="38"/>
      <c r="I354" s="38"/>
      <c r="J354" s="38"/>
      <c r="K354" s="38"/>
      <c r="L354" s="38"/>
      <c r="M354" s="38"/>
      <c r="N354" s="38"/>
      <c r="O354" s="38"/>
      <c r="P354" s="38"/>
      <c r="Q354" s="38"/>
      <c r="R354" s="38"/>
      <c r="S354" s="38"/>
      <c r="T354" s="38"/>
      <c r="U354" s="110"/>
      <c r="V354" s="38"/>
      <c r="W354" s="38"/>
      <c r="X354" s="38"/>
      <c r="Y354" s="38"/>
      <c r="Z354" s="110"/>
      <c r="AA354" s="38"/>
      <c r="AB354" s="38"/>
      <c r="AC354" s="110"/>
      <c r="AD354" s="38"/>
      <c r="AE354" s="38"/>
      <c r="AF354" s="38"/>
      <c r="AG354" s="19"/>
      <c r="AH354" s="19"/>
      <c r="AI354" s="19"/>
      <c r="AJ354" s="53"/>
      <c r="AK354" s="53"/>
    </row>
    <row r="355" spans="1:37" ht="12.75" customHeight="1">
      <c r="A355" s="19"/>
      <c r="B355" s="316"/>
      <c r="C355" s="312"/>
      <c r="D355" s="38"/>
      <c r="E355" s="38"/>
      <c r="F355" s="38"/>
      <c r="G355" s="38"/>
      <c r="H355" s="38"/>
      <c r="I355" s="38"/>
      <c r="J355" s="38"/>
      <c r="K355" s="38"/>
      <c r="L355" s="38"/>
      <c r="M355" s="38"/>
      <c r="N355" s="38"/>
      <c r="O355" s="38"/>
      <c r="P355" s="38"/>
      <c r="Q355" s="38"/>
      <c r="R355" s="38"/>
      <c r="S355" s="38"/>
      <c r="T355" s="38"/>
      <c r="U355" s="110"/>
      <c r="V355" s="38"/>
      <c r="W355" s="38"/>
      <c r="X355" s="38"/>
      <c r="Y355" s="38"/>
      <c r="Z355" s="110"/>
      <c r="AA355" s="38"/>
      <c r="AB355" s="38"/>
      <c r="AC355" s="110"/>
      <c r="AD355" s="38"/>
      <c r="AE355" s="38"/>
      <c r="AF355" s="38"/>
      <c r="AG355" s="19"/>
      <c r="AH355" s="19"/>
      <c r="AI355" s="19"/>
      <c r="AJ355" s="53"/>
      <c r="AK355" s="53"/>
    </row>
    <row r="356" spans="1:37" ht="12.75" customHeight="1">
      <c r="A356" s="19"/>
      <c r="B356" s="311"/>
      <c r="C356" s="308"/>
      <c r="D356" s="38"/>
      <c r="E356" s="38"/>
      <c r="F356" s="38"/>
      <c r="G356" s="38"/>
      <c r="H356" s="38"/>
      <c r="I356" s="38"/>
      <c r="J356" s="38"/>
      <c r="K356" s="38"/>
      <c r="L356" s="38"/>
      <c r="M356" s="38"/>
      <c r="N356" s="38"/>
      <c r="O356" s="38"/>
      <c r="P356" s="38"/>
      <c r="Q356" s="38"/>
      <c r="R356" s="38"/>
      <c r="S356" s="38"/>
      <c r="T356" s="38"/>
      <c r="U356" s="110"/>
      <c r="V356" s="38"/>
      <c r="W356" s="38"/>
      <c r="X356" s="38"/>
      <c r="Y356" s="38"/>
      <c r="Z356" s="110"/>
      <c r="AA356" s="38"/>
      <c r="AB356" s="38"/>
      <c r="AC356" s="110"/>
      <c r="AD356" s="38"/>
      <c r="AE356" s="38"/>
      <c r="AF356" s="38"/>
      <c r="AG356" s="19"/>
      <c r="AH356" s="19"/>
      <c r="AI356" s="19"/>
      <c r="AJ356" s="53"/>
      <c r="AK356" s="53"/>
    </row>
    <row r="357" spans="1:37" ht="12.75" customHeight="1">
      <c r="A357" s="19"/>
      <c r="B357" s="316"/>
      <c r="C357" s="312"/>
      <c r="D357" s="38"/>
      <c r="E357" s="38"/>
      <c r="F357" s="38"/>
      <c r="G357" s="38"/>
      <c r="H357" s="38"/>
      <c r="I357" s="38"/>
      <c r="J357" s="38"/>
      <c r="K357" s="38"/>
      <c r="L357" s="38"/>
      <c r="M357" s="38"/>
      <c r="N357" s="38"/>
      <c r="O357" s="38"/>
      <c r="P357" s="38"/>
      <c r="Q357" s="38"/>
      <c r="R357" s="38"/>
      <c r="S357" s="38"/>
      <c r="T357" s="38"/>
      <c r="U357" s="110"/>
      <c r="V357" s="38"/>
      <c r="W357" s="38"/>
      <c r="X357" s="38"/>
      <c r="Y357" s="38"/>
      <c r="Z357" s="110"/>
      <c r="AA357" s="38"/>
      <c r="AB357" s="38"/>
      <c r="AC357" s="110"/>
      <c r="AD357" s="38"/>
      <c r="AE357" s="38"/>
      <c r="AF357" s="38"/>
      <c r="AG357" s="19"/>
      <c r="AH357" s="19"/>
      <c r="AI357" s="19"/>
      <c r="AJ357" s="53"/>
      <c r="AK357" s="53"/>
    </row>
    <row r="358" spans="1:37" ht="12.75" customHeight="1">
      <c r="A358" s="19"/>
      <c r="B358" s="110"/>
      <c r="C358" s="29"/>
      <c r="D358" s="38"/>
      <c r="E358" s="38"/>
      <c r="F358" s="38"/>
      <c r="G358" s="38"/>
      <c r="H358" s="38"/>
      <c r="I358" s="38"/>
      <c r="J358" s="38"/>
      <c r="K358" s="38"/>
      <c r="L358" s="38"/>
      <c r="M358" s="38"/>
      <c r="N358" s="38"/>
      <c r="O358" s="38"/>
      <c r="P358" s="38"/>
      <c r="Q358" s="38"/>
      <c r="R358" s="38"/>
      <c r="S358" s="38"/>
      <c r="T358" s="38"/>
      <c r="U358" s="110"/>
      <c r="V358" s="38"/>
      <c r="W358" s="38"/>
      <c r="X358" s="38"/>
      <c r="Y358" s="38"/>
      <c r="Z358" s="110"/>
      <c r="AA358" s="38"/>
      <c r="AB358" s="38"/>
      <c r="AC358" s="110"/>
      <c r="AD358" s="38"/>
      <c r="AE358" s="38"/>
      <c r="AF358" s="38"/>
      <c r="AG358" s="19"/>
      <c r="AH358" s="19"/>
      <c r="AI358" s="19"/>
      <c r="AJ358" s="53"/>
      <c r="AK358" s="53"/>
    </row>
    <row r="359" spans="1:37" ht="12.75" customHeight="1">
      <c r="A359" s="19"/>
      <c r="B359" s="319"/>
      <c r="C359" s="320"/>
      <c r="D359" s="307"/>
      <c r="E359" s="307"/>
      <c r="F359" s="307"/>
      <c r="G359" s="307"/>
      <c r="H359" s="307"/>
      <c r="I359" s="307"/>
      <c r="J359" s="307"/>
      <c r="K359" s="307"/>
      <c r="L359" s="307"/>
      <c r="M359" s="307"/>
      <c r="N359" s="307"/>
      <c r="O359" s="307"/>
      <c r="P359" s="307"/>
      <c r="Q359" s="307"/>
      <c r="R359" s="307"/>
      <c r="S359" s="307"/>
      <c r="T359" s="307"/>
      <c r="U359" s="319"/>
      <c r="V359" s="307"/>
      <c r="W359" s="307"/>
      <c r="X359" s="307"/>
      <c r="Y359" s="307"/>
      <c r="Z359" s="319"/>
      <c r="AA359" s="307"/>
      <c r="AB359" s="307"/>
      <c r="AC359" s="319"/>
      <c r="AD359" s="307"/>
      <c r="AE359" s="307"/>
      <c r="AF359" s="307"/>
      <c r="AG359" s="19"/>
      <c r="AH359" s="19"/>
      <c r="AI359" s="19"/>
      <c r="AJ359" s="53"/>
      <c r="AK359" s="53"/>
    </row>
    <row r="360" spans="1:37" ht="12.75" customHeight="1">
      <c r="A360" s="19"/>
      <c r="B360" s="38"/>
      <c r="C360" s="29"/>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19"/>
      <c r="AH360" s="19"/>
      <c r="AI360" s="19"/>
      <c r="AJ360" s="53"/>
      <c r="AK360" s="53"/>
    </row>
    <row r="361" spans="1:37" ht="12.75" customHeight="1">
      <c r="A361" s="19"/>
      <c r="C361" s="18"/>
      <c r="J361" s="2"/>
      <c r="K361" s="52"/>
      <c r="AA361" s="19"/>
      <c r="AG361" s="19"/>
      <c r="AH361" s="19"/>
      <c r="AI361" s="19"/>
      <c r="AJ361" s="53"/>
      <c r="AK361" s="53"/>
    </row>
    <row r="362" spans="1:37" ht="12.75" customHeight="1">
      <c r="A362" s="19"/>
      <c r="B362" s="999" t="s">
        <v>997</v>
      </c>
      <c r="C362" s="1000"/>
      <c r="D362" s="1000"/>
      <c r="E362" s="1000"/>
      <c r="F362" s="1000"/>
      <c r="G362" s="1000"/>
      <c r="H362" s="1000"/>
      <c r="I362" s="1001"/>
      <c r="J362" s="19"/>
      <c r="K362" s="1007" t="s">
        <v>947</v>
      </c>
      <c r="L362" s="727"/>
      <c r="M362" s="727"/>
      <c r="N362" s="727"/>
      <c r="O362" s="727"/>
      <c r="P362" s="727"/>
      <c r="Q362" s="727"/>
      <c r="R362" s="727"/>
      <c r="S362" s="727"/>
      <c r="T362" s="727"/>
      <c r="U362" s="727"/>
      <c r="V362" s="727"/>
      <c r="W362" s="727"/>
      <c r="X362" s="727"/>
      <c r="Y362" s="228"/>
      <c r="Z362" s="19"/>
      <c r="AA362" s="19"/>
      <c r="AB362" s="19"/>
      <c r="AC362" s="19"/>
      <c r="AD362" s="19"/>
      <c r="AE362" s="19"/>
      <c r="AF362" s="19"/>
      <c r="AG362" s="19"/>
      <c r="AH362" s="19"/>
      <c r="AI362" s="19"/>
      <c r="AJ362" s="53"/>
      <c r="AK362" s="53"/>
    </row>
    <row r="363" spans="1:37" ht="12.75" customHeight="1">
      <c r="A363" s="19"/>
      <c r="B363" s="1002"/>
      <c r="C363" s="727"/>
      <c r="D363" s="727"/>
      <c r="E363" s="727"/>
      <c r="F363" s="727"/>
      <c r="G363" s="727"/>
      <c r="H363" s="727"/>
      <c r="I363" s="1003"/>
      <c r="J363" s="19"/>
      <c r="K363" s="727"/>
      <c r="L363" s="727"/>
      <c r="M363" s="727"/>
      <c r="N363" s="727"/>
      <c r="O363" s="727"/>
      <c r="P363" s="727"/>
      <c r="Q363" s="727"/>
      <c r="R363" s="727"/>
      <c r="S363" s="727"/>
      <c r="T363" s="727"/>
      <c r="U363" s="727"/>
      <c r="V363" s="727"/>
      <c r="W363" s="727"/>
      <c r="X363" s="727"/>
      <c r="Y363" s="228"/>
      <c r="Z363" s="19"/>
      <c r="AA363" s="19"/>
      <c r="AB363" s="19"/>
      <c r="AC363" s="19"/>
      <c r="AD363" s="19"/>
      <c r="AE363" s="19"/>
      <c r="AF363" s="19"/>
      <c r="AG363" s="19"/>
      <c r="AH363" s="19"/>
      <c r="AI363" s="19"/>
      <c r="AJ363" s="53"/>
      <c r="AK363" s="53"/>
    </row>
    <row r="364" spans="1:37" ht="12.75" customHeight="1">
      <c r="A364" s="19"/>
      <c r="B364" s="1004"/>
      <c r="C364" s="1005"/>
      <c r="D364" s="1005"/>
      <c r="E364" s="1005"/>
      <c r="F364" s="1005"/>
      <c r="G364" s="1005"/>
      <c r="H364" s="1005"/>
      <c r="I364" s="1006"/>
      <c r="J364" s="237"/>
      <c r="K364" s="727"/>
      <c r="L364" s="727"/>
      <c r="M364" s="727"/>
      <c r="N364" s="727"/>
      <c r="O364" s="727"/>
      <c r="P364" s="727"/>
      <c r="Q364" s="727"/>
      <c r="R364" s="727"/>
      <c r="S364" s="727"/>
      <c r="T364" s="727"/>
      <c r="U364" s="727"/>
      <c r="V364" s="727"/>
      <c r="W364" s="727"/>
      <c r="X364" s="727"/>
      <c r="Y364" s="228"/>
      <c r="Z364" s="284"/>
      <c r="AA364" s="284"/>
      <c r="AB364" s="284"/>
      <c r="AC364" s="284"/>
      <c r="AD364" s="284"/>
      <c r="AE364" s="284"/>
      <c r="AF364" s="284"/>
      <c r="AG364" s="19"/>
      <c r="AH364" s="19"/>
      <c r="AI364" s="19"/>
      <c r="AJ364" s="53"/>
      <c r="AK364" s="53"/>
    </row>
    <row r="365" spans="1:37" ht="12.75" customHeight="1">
      <c r="A365" s="19"/>
      <c r="B365" s="238"/>
      <c r="C365" s="239"/>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c r="AA365" s="238"/>
      <c r="AB365" s="238"/>
      <c r="AC365" s="238"/>
      <c r="AD365" s="238"/>
      <c r="AE365" s="238"/>
      <c r="AF365" s="238"/>
      <c r="AG365" s="19"/>
      <c r="AH365" s="19"/>
      <c r="AI365" s="19"/>
      <c r="AJ365" s="53"/>
      <c r="AK365" s="53"/>
    </row>
    <row r="366" spans="1:37" ht="12.75" customHeight="1">
      <c r="A366" s="19"/>
      <c r="B366" s="285" t="s">
        <v>185</v>
      </c>
      <c r="C366" s="1029" t="s">
        <v>906</v>
      </c>
      <c r="D366" s="1024"/>
      <c r="E366" s="1024"/>
      <c r="F366" s="1024"/>
      <c r="G366" s="1024"/>
      <c r="H366" s="1024"/>
      <c r="I366" s="1024"/>
      <c r="J366" s="1024"/>
      <c r="K366" s="1024"/>
      <c r="L366" s="1024"/>
      <c r="M366" s="1024"/>
      <c r="N366" s="1024"/>
      <c r="O366" s="1024"/>
      <c r="P366" s="1024"/>
      <c r="Q366" s="1024"/>
      <c r="R366" s="1024"/>
      <c r="S366" s="1024"/>
      <c r="T366" s="1024"/>
      <c r="U366" s="1030"/>
      <c r="V366" s="1029" t="s">
        <v>907</v>
      </c>
      <c r="W366" s="1024"/>
      <c r="X366" s="1024"/>
      <c r="Y366" s="1024"/>
      <c r="Z366" s="1030"/>
      <c r="AA366" s="1029" t="s">
        <v>908</v>
      </c>
      <c r="AB366" s="1024"/>
      <c r="AC366" s="1030"/>
      <c r="AD366" s="1029" t="s">
        <v>909</v>
      </c>
      <c r="AE366" s="1024"/>
      <c r="AF366" s="1025"/>
      <c r="AG366" s="19"/>
      <c r="AH366" s="19"/>
      <c r="AI366" s="19"/>
      <c r="AJ366" s="53"/>
      <c r="AK366" s="53"/>
    </row>
    <row r="367" spans="1:37" ht="12.75" customHeight="1">
      <c r="A367" s="19"/>
      <c r="B367" s="203" t="s">
        <v>185</v>
      </c>
      <c r="C367" s="1036"/>
      <c r="D367" s="727"/>
      <c r="E367" s="727"/>
      <c r="F367" s="727"/>
      <c r="G367" s="727"/>
      <c r="H367" s="727"/>
      <c r="I367" s="727"/>
      <c r="J367" s="727"/>
      <c r="K367" s="727"/>
      <c r="L367" s="727"/>
      <c r="M367" s="727"/>
      <c r="N367" s="727"/>
      <c r="O367" s="727"/>
      <c r="P367" s="727"/>
      <c r="Q367" s="727"/>
      <c r="R367" s="727"/>
      <c r="S367" s="727"/>
      <c r="T367" s="727"/>
      <c r="U367" s="996"/>
      <c r="V367" s="1037"/>
      <c r="W367" s="727"/>
      <c r="X367" s="727"/>
      <c r="Y367" s="727"/>
      <c r="Z367" s="996"/>
      <c r="AA367" s="997"/>
      <c r="AB367" s="727"/>
      <c r="AC367" s="996"/>
      <c r="AD367" s="1010"/>
      <c r="AE367" s="727"/>
      <c r="AF367" s="727"/>
      <c r="AG367" s="19"/>
      <c r="AH367" s="19"/>
      <c r="AI367" s="19"/>
      <c r="AJ367" s="53"/>
      <c r="AK367" s="53"/>
    </row>
    <row r="368" spans="1:37" ht="12.75" customHeight="1">
      <c r="A368" s="19"/>
      <c r="B368" s="203" t="s">
        <v>185</v>
      </c>
      <c r="C368" s="1036"/>
      <c r="D368" s="727"/>
      <c r="E368" s="727"/>
      <c r="F368" s="727"/>
      <c r="G368" s="727"/>
      <c r="H368" s="727"/>
      <c r="I368" s="727"/>
      <c r="J368" s="727"/>
      <c r="K368" s="727"/>
      <c r="L368" s="727"/>
      <c r="M368" s="727"/>
      <c r="N368" s="727"/>
      <c r="O368" s="727"/>
      <c r="P368" s="727"/>
      <c r="Q368" s="727"/>
      <c r="R368" s="727"/>
      <c r="S368" s="727"/>
      <c r="T368" s="727"/>
      <c r="U368" s="996"/>
      <c r="V368" s="1037"/>
      <c r="W368" s="727"/>
      <c r="X368" s="727"/>
      <c r="Y368" s="727"/>
      <c r="Z368" s="996"/>
      <c r="AA368" s="997"/>
      <c r="AB368" s="727"/>
      <c r="AC368" s="996"/>
      <c r="AD368" s="1010"/>
      <c r="AE368" s="727"/>
      <c r="AF368" s="727"/>
      <c r="AG368" s="19"/>
      <c r="AH368" s="19"/>
      <c r="AI368" s="19"/>
      <c r="AJ368" s="53"/>
      <c r="AK368" s="53"/>
    </row>
    <row r="369" spans="1:37" ht="12.75" customHeight="1">
      <c r="A369" s="19"/>
      <c r="B369" s="203" t="s">
        <v>185</v>
      </c>
      <c r="C369" s="192"/>
      <c r="D369" s="189"/>
      <c r="E369" s="189"/>
      <c r="F369" s="189"/>
      <c r="G369" s="189"/>
      <c r="H369" s="189"/>
      <c r="I369" s="189"/>
      <c r="J369" s="189"/>
      <c r="K369" s="189"/>
      <c r="L369" s="189"/>
      <c r="M369" s="189"/>
      <c r="N369" s="189"/>
      <c r="O369" s="189"/>
      <c r="P369" s="189"/>
      <c r="Q369" s="189"/>
      <c r="R369" s="189"/>
      <c r="S369" s="189"/>
      <c r="T369" s="189"/>
      <c r="U369" s="298"/>
      <c r="V369" s="1038"/>
      <c r="W369" s="727"/>
      <c r="X369" s="727"/>
      <c r="Y369" s="727"/>
      <c r="Z369" s="996"/>
      <c r="AA369" s="997"/>
      <c r="AB369" s="727"/>
      <c r="AC369" s="996"/>
      <c r="AD369" s="1010"/>
      <c r="AE369" s="727"/>
      <c r="AF369" s="727"/>
      <c r="AG369" s="19"/>
      <c r="AH369" s="19"/>
      <c r="AI369" s="19"/>
      <c r="AJ369" s="53"/>
      <c r="AK369" s="53"/>
    </row>
    <row r="370" spans="1:37" ht="12.75" customHeight="1">
      <c r="A370" s="19"/>
      <c r="B370" s="203" t="s">
        <v>185</v>
      </c>
      <c r="C370" s="192"/>
      <c r="D370" s="189"/>
      <c r="E370" s="189"/>
      <c r="F370" s="189"/>
      <c r="G370" s="189"/>
      <c r="H370" s="189"/>
      <c r="I370" s="189"/>
      <c r="J370" s="189"/>
      <c r="K370" s="189"/>
      <c r="L370" s="189"/>
      <c r="M370" s="189"/>
      <c r="N370" s="189"/>
      <c r="O370" s="189"/>
      <c r="P370" s="189"/>
      <c r="Q370" s="189"/>
      <c r="R370" s="189"/>
      <c r="S370" s="189"/>
      <c r="T370" s="189"/>
      <c r="U370" s="298"/>
      <c r="V370" s="1038"/>
      <c r="W370" s="727"/>
      <c r="X370" s="727"/>
      <c r="Y370" s="727"/>
      <c r="Z370" s="996"/>
      <c r="AA370" s="997"/>
      <c r="AB370" s="727"/>
      <c r="AC370" s="996"/>
      <c r="AD370" s="1010"/>
      <c r="AE370" s="727"/>
      <c r="AF370" s="727"/>
      <c r="AG370" s="19"/>
      <c r="AH370" s="19"/>
      <c r="AI370" s="19"/>
      <c r="AJ370" s="53"/>
      <c r="AK370" s="53"/>
    </row>
    <row r="371" spans="1:37" ht="12.75" customHeight="1">
      <c r="A371" s="19"/>
      <c r="B371" s="203" t="s">
        <v>185</v>
      </c>
      <c r="C371" s="192"/>
      <c r="D371" s="189"/>
      <c r="E371" s="189"/>
      <c r="F371" s="189"/>
      <c r="G371" s="189"/>
      <c r="H371" s="189"/>
      <c r="I371" s="189"/>
      <c r="J371" s="189"/>
      <c r="K371" s="189"/>
      <c r="L371" s="189"/>
      <c r="M371" s="189"/>
      <c r="N371" s="189"/>
      <c r="O371" s="189"/>
      <c r="P371" s="189"/>
      <c r="Q371" s="189"/>
      <c r="R371" s="189"/>
      <c r="S371" s="189"/>
      <c r="T371" s="189"/>
      <c r="U371" s="298"/>
      <c r="V371" s="1038"/>
      <c r="W371" s="727"/>
      <c r="X371" s="727"/>
      <c r="Y371" s="727"/>
      <c r="Z371" s="996"/>
      <c r="AA371" s="997"/>
      <c r="AB371" s="727"/>
      <c r="AC371" s="996"/>
      <c r="AD371" s="1010"/>
      <c r="AE371" s="727"/>
      <c r="AF371" s="727"/>
      <c r="AG371" s="19"/>
      <c r="AH371" s="19"/>
      <c r="AI371" s="19"/>
      <c r="AJ371" s="53"/>
      <c r="AK371" s="53"/>
    </row>
    <row r="372" spans="1:37" ht="12.75" customHeight="1">
      <c r="A372" s="19"/>
      <c r="B372" s="203" t="s">
        <v>185</v>
      </c>
      <c r="C372" s="192"/>
      <c r="D372" s="189"/>
      <c r="E372" s="189"/>
      <c r="F372" s="189"/>
      <c r="G372" s="189"/>
      <c r="H372" s="189"/>
      <c r="I372" s="189"/>
      <c r="J372" s="189"/>
      <c r="K372" s="189"/>
      <c r="L372" s="189"/>
      <c r="M372" s="189"/>
      <c r="N372" s="189"/>
      <c r="O372" s="189"/>
      <c r="P372" s="189"/>
      <c r="Q372" s="189"/>
      <c r="R372" s="189"/>
      <c r="S372" s="189"/>
      <c r="T372" s="189"/>
      <c r="U372" s="298"/>
      <c r="V372" s="1038"/>
      <c r="W372" s="727"/>
      <c r="X372" s="727"/>
      <c r="Y372" s="727"/>
      <c r="Z372" s="996"/>
      <c r="AA372" s="997"/>
      <c r="AB372" s="727"/>
      <c r="AC372" s="996"/>
      <c r="AD372" s="1010"/>
      <c r="AE372" s="727"/>
      <c r="AF372" s="727"/>
      <c r="AG372" s="19"/>
      <c r="AH372" s="19"/>
      <c r="AI372" s="19"/>
      <c r="AJ372" s="53"/>
      <c r="AK372" s="53"/>
    </row>
    <row r="373" spans="1:37" ht="12.75" customHeight="1">
      <c r="A373" s="19"/>
      <c r="B373" s="203" t="s">
        <v>185</v>
      </c>
      <c r="C373" s="192"/>
      <c r="D373" s="189"/>
      <c r="E373" s="189"/>
      <c r="F373" s="189"/>
      <c r="G373" s="189"/>
      <c r="H373" s="189"/>
      <c r="I373" s="189"/>
      <c r="J373" s="189"/>
      <c r="K373" s="189"/>
      <c r="L373" s="189"/>
      <c r="M373" s="189"/>
      <c r="N373" s="189"/>
      <c r="O373" s="189"/>
      <c r="P373" s="189"/>
      <c r="Q373" s="189"/>
      <c r="R373" s="189"/>
      <c r="S373" s="189"/>
      <c r="T373" s="189"/>
      <c r="U373" s="298"/>
      <c r="V373" s="1037"/>
      <c r="W373" s="727"/>
      <c r="X373" s="727"/>
      <c r="Y373" s="727"/>
      <c r="Z373" s="996"/>
      <c r="AA373" s="997"/>
      <c r="AB373" s="727"/>
      <c r="AC373" s="996"/>
      <c r="AD373" s="1010"/>
      <c r="AE373" s="727"/>
      <c r="AF373" s="727"/>
      <c r="AG373" s="19"/>
      <c r="AH373" s="19"/>
      <c r="AI373" s="19"/>
      <c r="AJ373" s="53"/>
      <c r="AK373" s="53"/>
    </row>
    <row r="374" spans="1:37" ht="12.75" customHeight="1">
      <c r="A374" s="19"/>
      <c r="B374" s="203" t="s">
        <v>185</v>
      </c>
      <c r="C374" s="192"/>
      <c r="D374" s="189"/>
      <c r="E374" s="189"/>
      <c r="F374" s="189"/>
      <c r="G374" s="189"/>
      <c r="H374" s="189"/>
      <c r="I374" s="189"/>
      <c r="J374" s="189"/>
      <c r="K374" s="189"/>
      <c r="L374" s="189"/>
      <c r="M374" s="189"/>
      <c r="N374" s="189"/>
      <c r="O374" s="189"/>
      <c r="P374" s="189"/>
      <c r="Q374" s="189"/>
      <c r="R374" s="189"/>
      <c r="S374" s="189"/>
      <c r="T374" s="189"/>
      <c r="U374" s="298"/>
      <c r="V374" s="1038"/>
      <c r="W374" s="727"/>
      <c r="X374" s="727"/>
      <c r="Y374" s="727"/>
      <c r="Z374" s="996"/>
      <c r="AA374" s="997"/>
      <c r="AB374" s="727"/>
      <c r="AC374" s="996"/>
      <c r="AD374" s="1010"/>
      <c r="AE374" s="727"/>
      <c r="AF374" s="727"/>
      <c r="AG374" s="19"/>
      <c r="AH374" s="19"/>
      <c r="AI374" s="19"/>
      <c r="AJ374" s="53"/>
      <c r="AK374" s="53"/>
    </row>
    <row r="375" spans="1:37" ht="12.75" customHeight="1">
      <c r="A375" s="19"/>
      <c r="B375" s="203" t="s">
        <v>185</v>
      </c>
      <c r="C375" s="192"/>
      <c r="D375" s="189"/>
      <c r="E375" s="189"/>
      <c r="F375" s="189"/>
      <c r="G375" s="189"/>
      <c r="H375" s="189"/>
      <c r="I375" s="189"/>
      <c r="J375" s="189"/>
      <c r="K375" s="189"/>
      <c r="L375" s="189"/>
      <c r="M375" s="189"/>
      <c r="N375" s="189"/>
      <c r="O375" s="189"/>
      <c r="P375" s="189"/>
      <c r="Q375" s="189"/>
      <c r="R375" s="189"/>
      <c r="S375" s="189"/>
      <c r="T375" s="189"/>
      <c r="U375" s="298"/>
      <c r="V375" s="1037"/>
      <c r="W375" s="727"/>
      <c r="X375" s="727"/>
      <c r="Y375" s="727"/>
      <c r="Z375" s="996"/>
      <c r="AA375" s="997"/>
      <c r="AB375" s="727"/>
      <c r="AC375" s="996"/>
      <c r="AD375" s="1010"/>
      <c r="AE375" s="727"/>
      <c r="AF375" s="727"/>
      <c r="AG375" s="19"/>
      <c r="AH375" s="19"/>
      <c r="AI375" s="19"/>
      <c r="AJ375" s="53"/>
      <c r="AK375" s="53"/>
    </row>
    <row r="376" spans="1:37" ht="12.75" customHeight="1">
      <c r="A376" s="19"/>
      <c r="B376" s="203" t="s">
        <v>185</v>
      </c>
      <c r="C376" s="192"/>
      <c r="D376" s="189"/>
      <c r="E376" s="189"/>
      <c r="F376" s="189"/>
      <c r="G376" s="189"/>
      <c r="H376" s="189"/>
      <c r="I376" s="189"/>
      <c r="J376" s="189"/>
      <c r="K376" s="189"/>
      <c r="L376" s="189"/>
      <c r="M376" s="189"/>
      <c r="N376" s="189"/>
      <c r="O376" s="189"/>
      <c r="P376" s="189"/>
      <c r="Q376" s="189"/>
      <c r="R376" s="189"/>
      <c r="S376" s="189"/>
      <c r="T376" s="189"/>
      <c r="U376" s="298"/>
      <c r="V376" s="1037"/>
      <c r="W376" s="727"/>
      <c r="X376" s="727"/>
      <c r="Y376" s="727"/>
      <c r="Z376" s="996"/>
      <c r="AA376" s="997"/>
      <c r="AB376" s="727"/>
      <c r="AC376" s="996"/>
      <c r="AD376" s="1010"/>
      <c r="AE376" s="727"/>
      <c r="AF376" s="727"/>
      <c r="AG376" s="19"/>
      <c r="AH376" s="19"/>
      <c r="AI376" s="19"/>
      <c r="AJ376" s="53"/>
      <c r="AK376" s="53"/>
    </row>
    <row r="377" spans="1:37" ht="12.75" customHeight="1">
      <c r="A377" s="19"/>
      <c r="B377" s="203" t="s">
        <v>185</v>
      </c>
      <c r="C377" s="192"/>
      <c r="D377" s="189"/>
      <c r="E377" s="189"/>
      <c r="F377" s="189"/>
      <c r="G377" s="189"/>
      <c r="H377" s="189"/>
      <c r="I377" s="189"/>
      <c r="J377" s="189"/>
      <c r="K377" s="189"/>
      <c r="L377" s="189"/>
      <c r="M377" s="189"/>
      <c r="N377" s="189"/>
      <c r="O377" s="189"/>
      <c r="P377" s="189"/>
      <c r="Q377" s="189"/>
      <c r="R377" s="189"/>
      <c r="S377" s="189"/>
      <c r="T377" s="189"/>
      <c r="U377" s="298"/>
      <c r="V377" s="1037"/>
      <c r="W377" s="727"/>
      <c r="X377" s="727"/>
      <c r="Y377" s="727"/>
      <c r="Z377" s="996"/>
      <c r="AA377" s="997"/>
      <c r="AB377" s="727"/>
      <c r="AC377" s="996"/>
      <c r="AD377" s="1010"/>
      <c r="AE377" s="727"/>
      <c r="AF377" s="727"/>
      <c r="AG377" s="19"/>
      <c r="AH377" s="19"/>
      <c r="AI377" s="19"/>
      <c r="AJ377" s="53"/>
      <c r="AK377" s="53"/>
    </row>
    <row r="378" spans="1:37" ht="12.75" customHeight="1">
      <c r="A378" s="19"/>
      <c r="B378" s="203" t="s">
        <v>185</v>
      </c>
      <c r="C378" s="192"/>
      <c r="D378" s="189"/>
      <c r="E378" s="189"/>
      <c r="F378" s="189"/>
      <c r="G378" s="189"/>
      <c r="H378" s="189"/>
      <c r="I378" s="189"/>
      <c r="J378" s="189"/>
      <c r="K378" s="189"/>
      <c r="L378" s="189"/>
      <c r="M378" s="189"/>
      <c r="N378" s="189"/>
      <c r="O378" s="189"/>
      <c r="P378" s="189"/>
      <c r="Q378" s="189"/>
      <c r="R378" s="189"/>
      <c r="S378" s="189"/>
      <c r="T378" s="189"/>
      <c r="U378" s="298"/>
      <c r="V378" s="1038"/>
      <c r="W378" s="727"/>
      <c r="X378" s="727"/>
      <c r="Y378" s="727"/>
      <c r="Z378" s="996"/>
      <c r="AA378" s="997"/>
      <c r="AB378" s="727"/>
      <c r="AC378" s="996"/>
      <c r="AD378" s="1010"/>
      <c r="AE378" s="727"/>
      <c r="AF378" s="727"/>
      <c r="AG378" s="19"/>
      <c r="AH378" s="19"/>
      <c r="AI378" s="19"/>
      <c r="AJ378" s="53"/>
      <c r="AK378" s="53"/>
    </row>
    <row r="379" spans="1:37" ht="12.75" customHeight="1">
      <c r="A379" s="19"/>
      <c r="B379" s="203" t="s">
        <v>185</v>
      </c>
      <c r="C379" s="192"/>
      <c r="D379" s="189"/>
      <c r="E379" s="189"/>
      <c r="F379" s="189"/>
      <c r="G379" s="189"/>
      <c r="H379" s="189"/>
      <c r="I379" s="189"/>
      <c r="J379" s="189"/>
      <c r="K379" s="189"/>
      <c r="L379" s="189"/>
      <c r="M379" s="189"/>
      <c r="N379" s="189"/>
      <c r="O379" s="189"/>
      <c r="P379" s="189"/>
      <c r="Q379" s="189"/>
      <c r="R379" s="189"/>
      <c r="S379" s="189"/>
      <c r="T379" s="189"/>
      <c r="U379" s="298"/>
      <c r="V379" s="1038"/>
      <c r="W379" s="727"/>
      <c r="X379" s="727"/>
      <c r="Y379" s="727"/>
      <c r="Z379" s="996"/>
      <c r="AA379" s="997"/>
      <c r="AB379" s="727"/>
      <c r="AC379" s="996"/>
      <c r="AD379" s="1010"/>
      <c r="AE379" s="727"/>
      <c r="AF379" s="727"/>
      <c r="AG379" s="19"/>
      <c r="AH379" s="19"/>
      <c r="AI379" s="19"/>
      <c r="AJ379" s="53"/>
      <c r="AK379" s="53"/>
    </row>
    <row r="380" spans="1:37" ht="12.75" customHeight="1">
      <c r="A380" s="19"/>
      <c r="B380" s="203" t="s">
        <v>185</v>
      </c>
      <c r="C380" s="192"/>
      <c r="D380" s="189"/>
      <c r="E380" s="189"/>
      <c r="F380" s="189"/>
      <c r="G380" s="189"/>
      <c r="H380" s="189"/>
      <c r="I380" s="189"/>
      <c r="J380" s="189"/>
      <c r="K380" s="189"/>
      <c r="L380" s="189"/>
      <c r="M380" s="189"/>
      <c r="N380" s="189"/>
      <c r="O380" s="189"/>
      <c r="P380" s="189"/>
      <c r="Q380" s="189"/>
      <c r="R380" s="189"/>
      <c r="S380" s="189"/>
      <c r="T380" s="189"/>
      <c r="U380" s="298"/>
      <c r="V380" s="1038"/>
      <c r="W380" s="727"/>
      <c r="X380" s="727"/>
      <c r="Y380" s="727"/>
      <c r="Z380" s="996"/>
      <c r="AA380" s="997"/>
      <c r="AB380" s="727"/>
      <c r="AC380" s="996"/>
      <c r="AD380" s="1010"/>
      <c r="AE380" s="727"/>
      <c r="AF380" s="727"/>
      <c r="AG380" s="19"/>
      <c r="AH380" s="19"/>
      <c r="AI380" s="19"/>
      <c r="AJ380" s="53"/>
      <c r="AK380" s="53"/>
    </row>
    <row r="381" spans="1:37" ht="12.75" customHeight="1">
      <c r="A381" s="19"/>
      <c r="B381" s="203" t="s">
        <v>185</v>
      </c>
      <c r="C381" s="192"/>
      <c r="D381" s="189"/>
      <c r="E381" s="189"/>
      <c r="F381" s="189"/>
      <c r="G381" s="189"/>
      <c r="H381" s="189"/>
      <c r="I381" s="189"/>
      <c r="J381" s="189"/>
      <c r="K381" s="189"/>
      <c r="L381" s="189"/>
      <c r="M381" s="189"/>
      <c r="N381" s="189"/>
      <c r="O381" s="189"/>
      <c r="P381" s="189"/>
      <c r="Q381" s="189"/>
      <c r="R381" s="189"/>
      <c r="S381" s="189"/>
      <c r="T381" s="189"/>
      <c r="U381" s="298"/>
      <c r="V381" s="1038"/>
      <c r="W381" s="727"/>
      <c r="X381" s="727"/>
      <c r="Y381" s="727"/>
      <c r="Z381" s="996"/>
      <c r="AA381" s="997"/>
      <c r="AB381" s="727"/>
      <c r="AC381" s="996"/>
      <c r="AD381" s="1010"/>
      <c r="AE381" s="727"/>
      <c r="AF381" s="727"/>
      <c r="AG381" s="19"/>
      <c r="AH381" s="19"/>
      <c r="AI381" s="19"/>
      <c r="AJ381" s="53"/>
      <c r="AK381" s="53"/>
    </row>
    <row r="382" spans="1:37" ht="12.75" customHeight="1">
      <c r="A382" s="19"/>
      <c r="B382" s="203" t="s">
        <v>185</v>
      </c>
      <c r="C382" s="192"/>
      <c r="D382" s="189"/>
      <c r="E382" s="189"/>
      <c r="F382" s="189"/>
      <c r="G382" s="189"/>
      <c r="H382" s="189"/>
      <c r="I382" s="189"/>
      <c r="J382" s="189"/>
      <c r="K382" s="189"/>
      <c r="L382" s="189"/>
      <c r="M382" s="189"/>
      <c r="N382" s="189"/>
      <c r="O382" s="189"/>
      <c r="P382" s="189"/>
      <c r="Q382" s="189"/>
      <c r="R382" s="189"/>
      <c r="S382" s="189"/>
      <c r="T382" s="189"/>
      <c r="U382" s="298"/>
      <c r="V382" s="1038"/>
      <c r="W382" s="727"/>
      <c r="X382" s="727"/>
      <c r="Y382" s="727"/>
      <c r="Z382" s="996"/>
      <c r="AA382" s="997"/>
      <c r="AB382" s="727"/>
      <c r="AC382" s="996"/>
      <c r="AD382" s="1010"/>
      <c r="AE382" s="727"/>
      <c r="AF382" s="727"/>
      <c r="AG382" s="19"/>
      <c r="AH382" s="19"/>
      <c r="AI382" s="19"/>
      <c r="AJ382" s="53"/>
      <c r="AK382" s="53"/>
    </row>
    <row r="383" spans="1:37" ht="12.75" customHeight="1">
      <c r="A383" s="19"/>
      <c r="B383" s="203" t="s">
        <v>185</v>
      </c>
      <c r="C383" s="312"/>
      <c r="D383" s="38"/>
      <c r="E383" s="38"/>
      <c r="F383" s="38"/>
      <c r="G383" s="38"/>
      <c r="H383" s="38"/>
      <c r="I383" s="38"/>
      <c r="J383" s="38"/>
      <c r="K383" s="38"/>
      <c r="L383" s="38"/>
      <c r="M383" s="38"/>
      <c r="N383" s="38"/>
      <c r="O383" s="38"/>
      <c r="P383" s="38"/>
      <c r="Q383" s="38"/>
      <c r="R383" s="124"/>
      <c r="S383" s="124"/>
      <c r="T383" s="124"/>
      <c r="U383" s="315"/>
      <c r="V383" s="124"/>
      <c r="W383" s="124"/>
      <c r="X383" s="38"/>
      <c r="Y383" s="38"/>
      <c r="Z383" s="110"/>
      <c r="AA383" s="317"/>
      <c r="AB383" s="124"/>
      <c r="AC383" s="110"/>
      <c r="AD383" s="38"/>
      <c r="AE383" s="38"/>
      <c r="AF383" s="38"/>
      <c r="AG383" s="19"/>
      <c r="AH383" s="19"/>
      <c r="AI383" s="19"/>
      <c r="AJ383" s="53"/>
      <c r="AK383" s="53"/>
    </row>
    <row r="384" spans="1:37" ht="12.75" customHeight="1">
      <c r="A384" s="19"/>
      <c r="B384" s="203" t="s">
        <v>185</v>
      </c>
      <c r="C384" s="308"/>
      <c r="D384" s="124"/>
      <c r="E384" s="124"/>
      <c r="F384" s="124"/>
      <c r="G384" s="124"/>
      <c r="H384" s="124"/>
      <c r="I384" s="303"/>
      <c r="J384" s="38"/>
      <c r="K384" s="38"/>
      <c r="L384" s="124"/>
      <c r="M384" s="124"/>
      <c r="N384" s="124"/>
      <c r="O384" s="124"/>
      <c r="P384" s="124"/>
      <c r="Q384" s="124"/>
      <c r="R384" s="23"/>
      <c r="S384" s="23"/>
      <c r="T384" s="23"/>
      <c r="U384" s="321"/>
      <c r="V384" s="23"/>
      <c r="W384" s="23"/>
      <c r="X384" s="38"/>
      <c r="Y384" s="38"/>
      <c r="Z384" s="315"/>
      <c r="AA384" s="317"/>
      <c r="AB384" s="124"/>
      <c r="AC384" s="315"/>
      <c r="AD384" s="124"/>
      <c r="AE384" s="124"/>
      <c r="AF384" s="38"/>
      <c r="AG384" s="19"/>
      <c r="AH384" s="19"/>
      <c r="AI384" s="19"/>
      <c r="AJ384" s="53"/>
      <c r="AK384" s="53"/>
    </row>
    <row r="385" spans="1:37" ht="12.75" customHeight="1">
      <c r="A385" s="19"/>
      <c r="B385" s="203" t="s">
        <v>185</v>
      </c>
      <c r="C385" s="308"/>
      <c r="D385" s="124"/>
      <c r="E385" s="124"/>
      <c r="F385" s="124"/>
      <c r="G385" s="124"/>
      <c r="H385" s="124"/>
      <c r="I385" s="303"/>
      <c r="J385" s="38"/>
      <c r="K385" s="38"/>
      <c r="L385" s="124"/>
      <c r="M385" s="124"/>
      <c r="N385" s="124"/>
      <c r="O385" s="124"/>
      <c r="P385" s="124"/>
      <c r="Q385" s="124"/>
      <c r="R385" s="38"/>
      <c r="S385" s="309"/>
      <c r="T385" s="309"/>
      <c r="U385" s="310"/>
      <c r="V385" s="309"/>
      <c r="W385" s="309"/>
      <c r="X385" s="38"/>
      <c r="Y385" s="38"/>
      <c r="Z385" s="110"/>
      <c r="AA385" s="38"/>
      <c r="AB385" s="38"/>
      <c r="AC385" s="110"/>
      <c r="AD385" s="38"/>
      <c r="AE385" s="38"/>
      <c r="AF385" s="38"/>
      <c r="AG385" s="19"/>
      <c r="AH385" s="19"/>
      <c r="AI385" s="19"/>
      <c r="AJ385" s="53"/>
      <c r="AK385" s="53"/>
    </row>
    <row r="386" spans="1:37" ht="12.75" customHeight="1">
      <c r="A386" s="19"/>
      <c r="B386" s="203" t="s">
        <v>185</v>
      </c>
      <c r="C386" s="308"/>
      <c r="D386" s="124"/>
      <c r="E386" s="124"/>
      <c r="F386" s="124"/>
      <c r="G386" s="124"/>
      <c r="H386" s="124"/>
      <c r="I386" s="303"/>
      <c r="J386" s="38"/>
      <c r="K386" s="38"/>
      <c r="L386" s="124"/>
      <c r="M386" s="124"/>
      <c r="N386" s="124"/>
      <c r="O386" s="124"/>
      <c r="P386" s="124"/>
      <c r="Q386" s="124"/>
      <c r="R386" s="309"/>
      <c r="S386" s="309"/>
      <c r="T386" s="309"/>
      <c r="U386" s="310"/>
      <c r="V386" s="309"/>
      <c r="W386" s="309"/>
      <c r="X386" s="38"/>
      <c r="Y386" s="38"/>
      <c r="Z386" s="110"/>
      <c r="AA386" s="38"/>
      <c r="AB386" s="38"/>
      <c r="AC386" s="110"/>
      <c r="AD386" s="38"/>
      <c r="AE386" s="38"/>
      <c r="AF386" s="38"/>
      <c r="AG386" s="19"/>
      <c r="AH386" s="19"/>
      <c r="AI386" s="19"/>
      <c r="AJ386" s="53"/>
      <c r="AK386" s="53"/>
    </row>
    <row r="387" spans="1:37" ht="12.75" customHeight="1">
      <c r="A387" s="19"/>
      <c r="B387" s="203" t="s">
        <v>185</v>
      </c>
      <c r="C387" s="312"/>
      <c r="D387" s="38"/>
      <c r="E387" s="38"/>
      <c r="F387" s="38"/>
      <c r="G387" s="38"/>
      <c r="H387" s="38"/>
      <c r="I387" s="38"/>
      <c r="J387" s="38"/>
      <c r="K387" s="38"/>
      <c r="L387" s="38"/>
      <c r="M387" s="38"/>
      <c r="N387" s="38"/>
      <c r="O387" s="38"/>
      <c r="P387" s="38"/>
      <c r="Q387" s="38"/>
      <c r="R387" s="38"/>
      <c r="S387" s="38"/>
      <c r="T387" s="38"/>
      <c r="U387" s="110"/>
      <c r="V387" s="38"/>
      <c r="W387" s="38"/>
      <c r="X387" s="38"/>
      <c r="Y387" s="38"/>
      <c r="Z387" s="110"/>
      <c r="AA387" s="317"/>
      <c r="AB387" s="38"/>
      <c r="AC387" s="110"/>
      <c r="AD387" s="38"/>
      <c r="AE387" s="38"/>
      <c r="AF387" s="38"/>
      <c r="AG387" s="19"/>
      <c r="AH387" s="19"/>
      <c r="AI387" s="19"/>
      <c r="AJ387" s="53"/>
      <c r="AK387" s="53"/>
    </row>
    <row r="388" spans="1:37" ht="12.75" customHeight="1">
      <c r="A388" s="19"/>
      <c r="B388" s="203" t="s">
        <v>185</v>
      </c>
      <c r="C388" s="314"/>
      <c r="D388" s="38"/>
      <c r="E388" s="38"/>
      <c r="F388" s="38"/>
      <c r="G388" s="38"/>
      <c r="H388" s="38"/>
      <c r="I388" s="38"/>
      <c r="J388" s="38"/>
      <c r="K388" s="38"/>
      <c r="L388" s="38"/>
      <c r="M388" s="38"/>
      <c r="N388" s="38"/>
      <c r="O388" s="38"/>
      <c r="P388" s="38"/>
      <c r="Q388" s="38"/>
      <c r="R388" s="124"/>
      <c r="S388" s="124"/>
      <c r="T388" s="124"/>
      <c r="U388" s="315"/>
      <c r="V388" s="124"/>
      <c r="W388" s="124"/>
      <c r="X388" s="38"/>
      <c r="Y388" s="38"/>
      <c r="Z388" s="315"/>
      <c r="AA388" s="317"/>
      <c r="AB388" s="124"/>
      <c r="AC388" s="315"/>
      <c r="AD388" s="124"/>
      <c r="AE388" s="124"/>
      <c r="AF388" s="38"/>
      <c r="AG388" s="19"/>
      <c r="AH388" s="19"/>
      <c r="AI388" s="19"/>
      <c r="AJ388" s="53"/>
      <c r="AK388" s="53"/>
    </row>
    <row r="389" spans="1:37" ht="12.75" customHeight="1">
      <c r="A389" s="19"/>
      <c r="B389" s="203" t="s">
        <v>185</v>
      </c>
      <c r="C389" s="308"/>
      <c r="D389" s="124"/>
      <c r="E389" s="124"/>
      <c r="F389" s="124"/>
      <c r="G389" s="124"/>
      <c r="H389" s="124"/>
      <c r="I389" s="303"/>
      <c r="J389" s="38"/>
      <c r="K389" s="38"/>
      <c r="L389" s="124"/>
      <c r="M389" s="124"/>
      <c r="N389" s="124"/>
      <c r="O389" s="124"/>
      <c r="P389" s="124"/>
      <c r="Q389" s="124"/>
      <c r="R389" s="124"/>
      <c r="S389" s="124"/>
      <c r="T389" s="124"/>
      <c r="U389" s="315"/>
      <c r="V389" s="124"/>
      <c r="W389" s="124"/>
      <c r="X389" s="124"/>
      <c r="Y389" s="124"/>
      <c r="Z389" s="315"/>
      <c r="AA389" s="317"/>
      <c r="AB389" s="124"/>
      <c r="AC389" s="315"/>
      <c r="AD389" s="124"/>
      <c r="AE389" s="124"/>
      <c r="AF389" s="38"/>
      <c r="AG389" s="19"/>
      <c r="AH389" s="19"/>
      <c r="AI389" s="19"/>
      <c r="AJ389" s="53"/>
      <c r="AK389" s="53"/>
    </row>
    <row r="390" spans="1:37" ht="12.75" customHeight="1">
      <c r="A390" s="19"/>
      <c r="B390" s="203" t="s">
        <v>185</v>
      </c>
      <c r="C390" s="308"/>
      <c r="D390" s="124"/>
      <c r="E390" s="124"/>
      <c r="F390" s="124"/>
      <c r="G390" s="124"/>
      <c r="H390" s="124"/>
      <c r="I390" s="303"/>
      <c r="J390" s="38"/>
      <c r="K390" s="38"/>
      <c r="L390" s="124"/>
      <c r="M390" s="124"/>
      <c r="N390" s="124"/>
      <c r="O390" s="124"/>
      <c r="P390" s="124"/>
      <c r="Q390" s="124"/>
      <c r="R390" s="124"/>
      <c r="S390" s="124"/>
      <c r="T390" s="124"/>
      <c r="U390" s="315"/>
      <c r="V390" s="124"/>
      <c r="W390" s="124"/>
      <c r="X390" s="38"/>
      <c r="Y390" s="38"/>
      <c r="Z390" s="110"/>
      <c r="AA390" s="317"/>
      <c r="AB390" s="38"/>
      <c r="AC390" s="110"/>
      <c r="AD390" s="38"/>
      <c r="AE390" s="38"/>
      <c r="AF390" s="38"/>
      <c r="AG390" s="19"/>
      <c r="AH390" s="19"/>
      <c r="AI390" s="19"/>
      <c r="AJ390" s="53"/>
      <c r="AK390" s="53"/>
    </row>
    <row r="391" spans="1:37" ht="12.75" customHeight="1">
      <c r="A391" s="19"/>
      <c r="B391" s="203" t="s">
        <v>185</v>
      </c>
      <c r="C391" s="308"/>
      <c r="D391" s="124"/>
      <c r="E391" s="124"/>
      <c r="F391" s="124"/>
      <c r="G391" s="124"/>
      <c r="H391" s="124"/>
      <c r="I391" s="303"/>
      <c r="J391" s="38"/>
      <c r="K391" s="38"/>
      <c r="L391" s="124"/>
      <c r="M391" s="124"/>
      <c r="N391" s="124"/>
      <c r="O391" s="124"/>
      <c r="P391" s="124"/>
      <c r="Q391" s="124"/>
      <c r="R391" s="23"/>
      <c r="S391" s="23"/>
      <c r="T391" s="23"/>
      <c r="U391" s="321"/>
      <c r="V391" s="23"/>
      <c r="W391" s="23"/>
      <c r="X391" s="38"/>
      <c r="Y391" s="38"/>
      <c r="Z391" s="315"/>
      <c r="AA391" s="317"/>
      <c r="AB391" s="124"/>
      <c r="AC391" s="315"/>
      <c r="AD391" s="124"/>
      <c r="AE391" s="124"/>
      <c r="AF391" s="38"/>
      <c r="AG391" s="19"/>
      <c r="AH391" s="19"/>
      <c r="AI391" s="19"/>
      <c r="AJ391" s="53"/>
      <c r="AK391" s="53"/>
    </row>
    <row r="392" spans="1:37" ht="12.75" customHeight="1">
      <c r="A392" s="19"/>
      <c r="B392" s="203" t="s">
        <v>185</v>
      </c>
      <c r="C392" s="318"/>
      <c r="D392" s="38"/>
      <c r="E392" s="38"/>
      <c r="F392" s="38"/>
      <c r="G392" s="38"/>
      <c r="H392" s="38"/>
      <c r="I392" s="38"/>
      <c r="J392" s="38"/>
      <c r="K392" s="38"/>
      <c r="L392" s="38"/>
      <c r="M392" s="38"/>
      <c r="N392" s="38"/>
      <c r="O392" s="38"/>
      <c r="P392" s="38"/>
      <c r="Q392" s="38"/>
      <c r="R392" s="38"/>
      <c r="S392" s="309"/>
      <c r="T392" s="309"/>
      <c r="U392" s="310"/>
      <c r="V392" s="309"/>
      <c r="W392" s="309"/>
      <c r="X392" s="38"/>
      <c r="Y392" s="38"/>
      <c r="Z392" s="110"/>
      <c r="AA392" s="38"/>
      <c r="AB392" s="38"/>
      <c r="AC392" s="110"/>
      <c r="AD392" s="38"/>
      <c r="AE392" s="38"/>
      <c r="AF392" s="38"/>
      <c r="AG392" s="19"/>
      <c r="AH392" s="19"/>
      <c r="AI392" s="19"/>
      <c r="AJ392" s="53"/>
      <c r="AK392" s="53"/>
    </row>
    <row r="393" spans="1:37" ht="12.75" customHeight="1">
      <c r="A393" s="19"/>
      <c r="B393" s="203" t="s">
        <v>185</v>
      </c>
      <c r="C393" s="312"/>
      <c r="D393" s="38"/>
      <c r="E393" s="38"/>
      <c r="F393" s="38"/>
      <c r="G393" s="38"/>
      <c r="H393" s="38"/>
      <c r="I393" s="38"/>
      <c r="J393" s="38"/>
      <c r="K393" s="38"/>
      <c r="L393" s="38"/>
      <c r="M393" s="38"/>
      <c r="N393" s="38"/>
      <c r="O393" s="38"/>
      <c r="P393" s="38"/>
      <c r="Q393" s="38"/>
      <c r="R393" s="309"/>
      <c r="S393" s="309"/>
      <c r="T393" s="309"/>
      <c r="U393" s="310"/>
      <c r="V393" s="309"/>
      <c r="W393" s="309"/>
      <c r="X393" s="38"/>
      <c r="Y393" s="38"/>
      <c r="Z393" s="110"/>
      <c r="AA393" s="38"/>
      <c r="AB393" s="38"/>
      <c r="AC393" s="110"/>
      <c r="AD393" s="38"/>
      <c r="AE393" s="38"/>
      <c r="AF393" s="38"/>
      <c r="AG393" s="19"/>
      <c r="AH393" s="19"/>
      <c r="AI393" s="19"/>
      <c r="AJ393" s="53"/>
      <c r="AK393" s="53"/>
    </row>
    <row r="394" spans="1:37" ht="12.75" customHeight="1">
      <c r="A394" s="19"/>
      <c r="B394" s="203" t="s">
        <v>185</v>
      </c>
      <c r="C394" s="308"/>
      <c r="D394" s="124"/>
      <c r="E394" s="124"/>
      <c r="F394" s="124"/>
      <c r="G394" s="124"/>
      <c r="H394" s="124"/>
      <c r="I394" s="303"/>
      <c r="J394" s="38"/>
      <c r="K394" s="38"/>
      <c r="L394" s="124"/>
      <c r="M394" s="124"/>
      <c r="N394" s="124"/>
      <c r="O394" s="124"/>
      <c r="P394" s="124"/>
      <c r="Q394" s="124"/>
      <c r="R394" s="38"/>
      <c r="S394" s="38"/>
      <c r="T394" s="38"/>
      <c r="U394" s="110"/>
      <c r="V394" s="38"/>
      <c r="W394" s="38"/>
      <c r="X394" s="38"/>
      <c r="Y394" s="38"/>
      <c r="Z394" s="110"/>
      <c r="AA394" s="317"/>
      <c r="AB394" s="38"/>
      <c r="AC394" s="110"/>
      <c r="AD394" s="38"/>
      <c r="AE394" s="38"/>
      <c r="AF394" s="38"/>
      <c r="AG394" s="19"/>
      <c r="AH394" s="19"/>
      <c r="AI394" s="19"/>
      <c r="AJ394" s="53"/>
      <c r="AK394" s="53"/>
    </row>
    <row r="395" spans="1:37" ht="12.75" customHeight="1">
      <c r="A395" s="19"/>
      <c r="B395" s="203" t="s">
        <v>185</v>
      </c>
      <c r="C395" s="308"/>
      <c r="D395" s="124"/>
      <c r="E395" s="124"/>
      <c r="F395" s="124"/>
      <c r="G395" s="124"/>
      <c r="H395" s="124"/>
      <c r="I395" s="303"/>
      <c r="J395" s="38"/>
      <c r="K395" s="38"/>
      <c r="L395" s="124"/>
      <c r="M395" s="124"/>
      <c r="N395" s="124"/>
      <c r="O395" s="124"/>
      <c r="P395" s="124"/>
      <c r="Q395" s="124"/>
      <c r="R395" s="124"/>
      <c r="S395" s="124"/>
      <c r="T395" s="124"/>
      <c r="U395" s="315"/>
      <c r="V395" s="124"/>
      <c r="W395" s="124"/>
      <c r="X395" s="38"/>
      <c r="Y395" s="38"/>
      <c r="Z395" s="315"/>
      <c r="AA395" s="317"/>
      <c r="AB395" s="124"/>
      <c r="AC395" s="315"/>
      <c r="AD395" s="124"/>
      <c r="AE395" s="124"/>
      <c r="AF395" s="303"/>
      <c r="AG395" s="19"/>
      <c r="AH395" s="19"/>
      <c r="AI395" s="19"/>
      <c r="AJ395" s="53"/>
      <c r="AK395" s="53"/>
    </row>
    <row r="396" spans="1:37" ht="12.75" customHeight="1">
      <c r="A396" s="19"/>
      <c r="B396" s="203" t="s">
        <v>185</v>
      </c>
      <c r="C396" s="308"/>
      <c r="D396" s="124"/>
      <c r="E396" s="124"/>
      <c r="F396" s="124"/>
      <c r="G396" s="124"/>
      <c r="H396" s="124"/>
      <c r="I396" s="303"/>
      <c r="J396" s="38"/>
      <c r="K396" s="38"/>
      <c r="L396" s="124"/>
      <c r="M396" s="124"/>
      <c r="N396" s="124"/>
      <c r="O396" s="124"/>
      <c r="P396" s="124"/>
      <c r="Q396" s="124"/>
      <c r="R396" s="124"/>
      <c r="S396" s="124"/>
      <c r="T396" s="124"/>
      <c r="U396" s="315"/>
      <c r="V396" s="124"/>
      <c r="W396" s="124"/>
      <c r="X396" s="124"/>
      <c r="Y396" s="124"/>
      <c r="Z396" s="315"/>
      <c r="AA396" s="317"/>
      <c r="AB396" s="124"/>
      <c r="AC396" s="315"/>
      <c r="AD396" s="124"/>
      <c r="AE396" s="124"/>
      <c r="AF396" s="38"/>
      <c r="AG396" s="19"/>
      <c r="AH396" s="19"/>
      <c r="AI396" s="19"/>
      <c r="AJ396" s="53"/>
      <c r="AK396" s="53"/>
    </row>
    <row r="397" spans="1:37" ht="12.75" customHeight="1">
      <c r="A397" s="19"/>
      <c r="B397" s="203" t="s">
        <v>185</v>
      </c>
      <c r="C397" s="312"/>
      <c r="D397" s="38"/>
      <c r="E397" s="38"/>
      <c r="F397" s="38"/>
      <c r="G397" s="38"/>
      <c r="H397" s="38"/>
      <c r="I397" s="38"/>
      <c r="J397" s="38"/>
      <c r="K397" s="38"/>
      <c r="L397" s="38"/>
      <c r="M397" s="38"/>
      <c r="N397" s="38"/>
      <c r="O397" s="38"/>
      <c r="P397" s="38"/>
      <c r="Q397" s="38"/>
      <c r="R397" s="124"/>
      <c r="S397" s="124"/>
      <c r="T397" s="124"/>
      <c r="U397" s="315"/>
      <c r="V397" s="124"/>
      <c r="W397" s="124"/>
      <c r="X397" s="38"/>
      <c r="Y397" s="38"/>
      <c r="Z397" s="110"/>
      <c r="AA397" s="317"/>
      <c r="AB397" s="38"/>
      <c r="AC397" s="110"/>
      <c r="AD397" s="38"/>
      <c r="AE397" s="38"/>
      <c r="AF397" s="38"/>
      <c r="AG397" s="19"/>
      <c r="AH397" s="19"/>
      <c r="AI397" s="19"/>
      <c r="AJ397" s="53"/>
      <c r="AK397" s="53"/>
    </row>
    <row r="398" spans="1:37" ht="12.75" customHeight="1">
      <c r="A398" s="19"/>
      <c r="B398" s="203" t="s">
        <v>185</v>
      </c>
      <c r="C398" s="312"/>
      <c r="D398" s="38"/>
      <c r="E398" s="38"/>
      <c r="F398" s="38"/>
      <c r="G398" s="38"/>
      <c r="H398" s="38"/>
      <c r="I398" s="38"/>
      <c r="J398" s="38"/>
      <c r="K398" s="38"/>
      <c r="L398" s="38"/>
      <c r="M398" s="38"/>
      <c r="N398" s="38"/>
      <c r="O398" s="38"/>
      <c r="P398" s="38"/>
      <c r="Q398" s="38"/>
      <c r="R398" s="23"/>
      <c r="S398" s="23"/>
      <c r="T398" s="23"/>
      <c r="U398" s="321"/>
      <c r="V398" s="23"/>
      <c r="W398" s="23"/>
      <c r="X398" s="38"/>
      <c r="Y398" s="38"/>
      <c r="Z398" s="315"/>
      <c r="AA398" s="317"/>
      <c r="AB398" s="124"/>
      <c r="AC398" s="315"/>
      <c r="AD398" s="124"/>
      <c r="AE398" s="124"/>
      <c r="AF398" s="38"/>
      <c r="AG398" s="19"/>
      <c r="AH398" s="19"/>
      <c r="AI398" s="19"/>
      <c r="AJ398" s="53"/>
      <c r="AK398" s="53"/>
    </row>
    <row r="399" spans="1:37" ht="12.75" customHeight="1">
      <c r="A399" s="19"/>
      <c r="B399" s="203" t="s">
        <v>185</v>
      </c>
      <c r="C399" s="312"/>
      <c r="D399" s="124"/>
      <c r="E399" s="124"/>
      <c r="F399" s="124"/>
      <c r="G399" s="124"/>
      <c r="H399" s="124"/>
      <c r="I399" s="303"/>
      <c r="J399" s="38"/>
      <c r="K399" s="38"/>
      <c r="L399" s="124"/>
      <c r="M399" s="124"/>
      <c r="N399" s="124"/>
      <c r="O399" s="124"/>
      <c r="P399" s="124"/>
      <c r="Q399" s="124"/>
      <c r="R399" s="38"/>
      <c r="S399" s="309"/>
      <c r="T399" s="309"/>
      <c r="U399" s="310"/>
      <c r="V399" s="309"/>
      <c r="W399" s="309"/>
      <c r="X399" s="38"/>
      <c r="Y399" s="38"/>
      <c r="Z399" s="110"/>
      <c r="AA399" s="38"/>
      <c r="AB399" s="38"/>
      <c r="AC399" s="110"/>
      <c r="AD399" s="38"/>
      <c r="AE399" s="38"/>
      <c r="AF399" s="38"/>
      <c r="AG399" s="19"/>
      <c r="AH399" s="19"/>
      <c r="AI399" s="19"/>
      <c r="AJ399" s="53"/>
      <c r="AK399" s="53"/>
    </row>
    <row r="400" spans="1:37" ht="12.75" customHeight="1">
      <c r="A400" s="19"/>
      <c r="B400" s="203" t="s">
        <v>185</v>
      </c>
      <c r="C400" s="308"/>
      <c r="D400" s="124"/>
      <c r="E400" s="124"/>
      <c r="F400" s="124"/>
      <c r="G400" s="124"/>
      <c r="H400" s="124"/>
      <c r="I400" s="303"/>
      <c r="J400" s="38"/>
      <c r="K400" s="38"/>
      <c r="L400" s="124"/>
      <c r="M400" s="124"/>
      <c r="N400" s="124"/>
      <c r="O400" s="124"/>
      <c r="P400" s="124"/>
      <c r="Q400" s="124"/>
      <c r="R400" s="309"/>
      <c r="S400" s="309"/>
      <c r="T400" s="309"/>
      <c r="U400" s="310"/>
      <c r="V400" s="309"/>
      <c r="W400" s="309"/>
      <c r="X400" s="38"/>
      <c r="Y400" s="38"/>
      <c r="Z400" s="110"/>
      <c r="AA400" s="38"/>
      <c r="AB400" s="38"/>
      <c r="AC400" s="110"/>
      <c r="AD400" s="38"/>
      <c r="AE400" s="38"/>
      <c r="AF400" s="38"/>
      <c r="AG400" s="19"/>
      <c r="AH400" s="19"/>
      <c r="AI400" s="19"/>
      <c r="AJ400" s="53"/>
      <c r="AK400" s="53"/>
    </row>
    <row r="401" spans="1:37" ht="12.75" customHeight="1">
      <c r="A401" s="19"/>
      <c r="B401" s="203" t="s">
        <v>185</v>
      </c>
      <c r="C401" s="312"/>
      <c r="D401" s="124"/>
      <c r="E401" s="124"/>
      <c r="F401" s="124"/>
      <c r="G401" s="124"/>
      <c r="H401" s="124"/>
      <c r="I401" s="303"/>
      <c r="J401" s="38"/>
      <c r="K401" s="38"/>
      <c r="L401" s="124"/>
      <c r="M401" s="124"/>
      <c r="N401" s="124"/>
      <c r="O401" s="124"/>
      <c r="P401" s="124"/>
      <c r="Q401" s="124"/>
      <c r="R401" s="38"/>
      <c r="S401" s="38"/>
      <c r="T401" s="38"/>
      <c r="U401" s="110"/>
      <c r="V401" s="38"/>
      <c r="W401" s="38"/>
      <c r="X401" s="38"/>
      <c r="Y401" s="38"/>
      <c r="Z401" s="110"/>
      <c r="AA401" s="38"/>
      <c r="AB401" s="38"/>
      <c r="AC401" s="110"/>
      <c r="AD401" s="38"/>
      <c r="AE401" s="38"/>
      <c r="AF401" s="38"/>
      <c r="AG401" s="19"/>
      <c r="AH401" s="19"/>
      <c r="AI401" s="19"/>
      <c r="AJ401" s="53"/>
      <c r="AK401" s="53"/>
    </row>
    <row r="402" spans="1:37" ht="12.75" customHeight="1">
      <c r="A402" s="19"/>
      <c r="B402" s="203" t="s">
        <v>185</v>
      </c>
      <c r="C402" s="308"/>
      <c r="D402" s="38"/>
      <c r="E402" s="38"/>
      <c r="F402" s="38"/>
      <c r="G402" s="38"/>
      <c r="H402" s="38"/>
      <c r="I402" s="38"/>
      <c r="J402" s="38"/>
      <c r="K402" s="38"/>
      <c r="L402" s="38"/>
      <c r="M402" s="38"/>
      <c r="N402" s="38"/>
      <c r="O402" s="38"/>
      <c r="P402" s="38"/>
      <c r="Q402" s="38"/>
      <c r="R402" s="124"/>
      <c r="S402" s="124"/>
      <c r="T402" s="124"/>
      <c r="U402" s="315"/>
      <c r="V402" s="124"/>
      <c r="W402" s="124"/>
      <c r="X402" s="38"/>
      <c r="Y402" s="38"/>
      <c r="Z402" s="315"/>
      <c r="AA402" s="38"/>
      <c r="AB402" s="124"/>
      <c r="AC402" s="315"/>
      <c r="AD402" s="124"/>
      <c r="AE402" s="124"/>
      <c r="AF402" s="38"/>
      <c r="AG402" s="19"/>
      <c r="AH402" s="19"/>
      <c r="AI402" s="19"/>
      <c r="AJ402" s="53"/>
      <c r="AK402" s="53"/>
    </row>
    <row r="403" spans="1:37" ht="12.75" customHeight="1">
      <c r="A403" s="19"/>
      <c r="B403" s="203" t="s">
        <v>185</v>
      </c>
      <c r="C403" s="308"/>
      <c r="D403" s="38"/>
      <c r="E403" s="38"/>
      <c r="F403" s="38"/>
      <c r="G403" s="38"/>
      <c r="H403" s="38"/>
      <c r="I403" s="38"/>
      <c r="J403" s="38"/>
      <c r="K403" s="38"/>
      <c r="L403" s="38"/>
      <c r="M403" s="38"/>
      <c r="N403" s="38"/>
      <c r="O403" s="38"/>
      <c r="P403" s="38"/>
      <c r="Q403" s="38"/>
      <c r="R403" s="124"/>
      <c r="S403" s="124"/>
      <c r="T403" s="124"/>
      <c r="U403" s="315"/>
      <c r="V403" s="124"/>
      <c r="W403" s="124"/>
      <c r="X403" s="124"/>
      <c r="Y403" s="124"/>
      <c r="Z403" s="315"/>
      <c r="AA403" s="38"/>
      <c r="AB403" s="124"/>
      <c r="AC403" s="315"/>
      <c r="AD403" s="124"/>
      <c r="AE403" s="124"/>
      <c r="AF403" s="38"/>
      <c r="AG403" s="19"/>
      <c r="AH403" s="19"/>
      <c r="AI403" s="19"/>
      <c r="AJ403" s="53"/>
      <c r="AK403" s="53"/>
    </row>
    <row r="404" spans="1:37" ht="12.75" customHeight="1">
      <c r="A404" s="19"/>
      <c r="B404" s="203" t="s">
        <v>185</v>
      </c>
      <c r="C404" s="308"/>
      <c r="D404" s="124"/>
      <c r="E404" s="124"/>
      <c r="F404" s="124"/>
      <c r="G404" s="124"/>
      <c r="H404" s="124"/>
      <c r="I404" s="303"/>
      <c r="J404" s="38"/>
      <c r="K404" s="38"/>
      <c r="L404" s="124"/>
      <c r="M404" s="124"/>
      <c r="N404" s="124"/>
      <c r="O404" s="124"/>
      <c r="P404" s="124"/>
      <c r="Q404" s="124"/>
      <c r="R404" s="124"/>
      <c r="S404" s="124"/>
      <c r="T404" s="124"/>
      <c r="U404" s="315"/>
      <c r="V404" s="124"/>
      <c r="W404" s="124"/>
      <c r="X404" s="38"/>
      <c r="Y404" s="38"/>
      <c r="Z404" s="110"/>
      <c r="AA404" s="38"/>
      <c r="AB404" s="38"/>
      <c r="AC404" s="110"/>
      <c r="AD404" s="38"/>
      <c r="AE404" s="38"/>
      <c r="AF404" s="38"/>
      <c r="AG404" s="19"/>
      <c r="AH404" s="19"/>
      <c r="AI404" s="19"/>
      <c r="AJ404" s="53"/>
      <c r="AK404" s="53"/>
    </row>
    <row r="405" spans="1:37" ht="12.75" customHeight="1">
      <c r="A405" s="19"/>
      <c r="B405" s="203" t="s">
        <v>185</v>
      </c>
      <c r="C405" s="312"/>
      <c r="D405" s="124"/>
      <c r="E405" s="124"/>
      <c r="F405" s="124"/>
      <c r="G405" s="124"/>
      <c r="H405" s="124"/>
      <c r="I405" s="303"/>
      <c r="J405" s="38"/>
      <c r="K405" s="38"/>
      <c r="L405" s="124"/>
      <c r="M405" s="124"/>
      <c r="N405" s="124"/>
      <c r="O405" s="124"/>
      <c r="P405" s="124"/>
      <c r="Q405" s="124"/>
      <c r="R405" s="23"/>
      <c r="S405" s="23"/>
      <c r="T405" s="23"/>
      <c r="U405" s="321"/>
      <c r="V405" s="23"/>
      <c r="W405" s="23"/>
      <c r="X405" s="38"/>
      <c r="Y405" s="38"/>
      <c r="Z405" s="315"/>
      <c r="AA405" s="38"/>
      <c r="AB405" s="124"/>
      <c r="AC405" s="315"/>
      <c r="AD405" s="124"/>
      <c r="AE405" s="124"/>
      <c r="AF405" s="38"/>
      <c r="AG405" s="19"/>
      <c r="AH405" s="19"/>
      <c r="AI405" s="19"/>
      <c r="AJ405" s="53"/>
      <c r="AK405" s="53"/>
    </row>
    <row r="406" spans="1:37" ht="12.75" customHeight="1">
      <c r="A406" s="19"/>
      <c r="B406" s="203" t="s">
        <v>185</v>
      </c>
      <c r="C406" s="312"/>
      <c r="D406" s="124"/>
      <c r="E406" s="124"/>
      <c r="F406" s="124"/>
      <c r="G406" s="124"/>
      <c r="H406" s="124"/>
      <c r="I406" s="303"/>
      <c r="J406" s="38"/>
      <c r="K406" s="38"/>
      <c r="L406" s="124"/>
      <c r="M406" s="124"/>
      <c r="N406" s="124"/>
      <c r="O406" s="124"/>
      <c r="P406" s="124"/>
      <c r="Q406" s="124"/>
      <c r="R406" s="38"/>
      <c r="S406" s="309"/>
      <c r="T406" s="309"/>
      <c r="U406" s="310"/>
      <c r="V406" s="309"/>
      <c r="W406" s="309"/>
      <c r="X406" s="38"/>
      <c r="Y406" s="38"/>
      <c r="Z406" s="110"/>
      <c r="AA406" s="38"/>
      <c r="AB406" s="38"/>
      <c r="AC406" s="110"/>
      <c r="AD406" s="38"/>
      <c r="AE406" s="38"/>
      <c r="AF406" s="38"/>
      <c r="AG406" s="19"/>
      <c r="AH406" s="19"/>
      <c r="AI406" s="19"/>
      <c r="AJ406" s="53"/>
      <c r="AK406" s="53"/>
    </row>
    <row r="407" spans="1:37" ht="12.75" customHeight="1">
      <c r="A407" s="19"/>
      <c r="B407" s="203" t="s">
        <v>185</v>
      </c>
      <c r="C407" s="308"/>
      <c r="D407" s="38"/>
      <c r="E407" s="38"/>
      <c r="F407" s="38"/>
      <c r="G407" s="38"/>
      <c r="H407" s="38"/>
      <c r="I407" s="38"/>
      <c r="J407" s="38"/>
      <c r="K407" s="38"/>
      <c r="L407" s="38"/>
      <c r="M407" s="38"/>
      <c r="N407" s="38"/>
      <c r="O407" s="38"/>
      <c r="P407" s="38"/>
      <c r="Q407" s="38"/>
      <c r="R407" s="309"/>
      <c r="S407" s="309"/>
      <c r="T407" s="309"/>
      <c r="U407" s="310"/>
      <c r="V407" s="309"/>
      <c r="W407" s="309"/>
      <c r="X407" s="38"/>
      <c r="Y407" s="38"/>
      <c r="Z407" s="110"/>
      <c r="AA407" s="38"/>
      <c r="AB407" s="38"/>
      <c r="AC407" s="110"/>
      <c r="AD407" s="38"/>
      <c r="AE407" s="38"/>
      <c r="AF407" s="38"/>
      <c r="AG407" s="19"/>
      <c r="AH407" s="19"/>
      <c r="AI407" s="19"/>
      <c r="AJ407" s="53"/>
      <c r="AK407" s="53"/>
    </row>
    <row r="408" spans="1:37" ht="12.75" customHeight="1">
      <c r="A408" s="19"/>
      <c r="B408" s="203" t="s">
        <v>185</v>
      </c>
      <c r="C408" s="308"/>
      <c r="D408" s="38"/>
      <c r="E408" s="38"/>
      <c r="F408" s="38"/>
      <c r="G408" s="38"/>
      <c r="H408" s="38"/>
      <c r="I408" s="38"/>
      <c r="J408" s="38"/>
      <c r="K408" s="38"/>
      <c r="L408" s="38"/>
      <c r="M408" s="38"/>
      <c r="N408" s="38"/>
      <c r="O408" s="38"/>
      <c r="P408" s="38"/>
      <c r="Q408" s="38"/>
      <c r="R408" s="38"/>
      <c r="S408" s="38"/>
      <c r="T408" s="38"/>
      <c r="U408" s="110"/>
      <c r="V408" s="38"/>
      <c r="W408" s="38"/>
      <c r="X408" s="38"/>
      <c r="Y408" s="38"/>
      <c r="Z408" s="110"/>
      <c r="AA408" s="317"/>
      <c r="AB408" s="38"/>
      <c r="AC408" s="110"/>
      <c r="AD408" s="38"/>
      <c r="AE408" s="38"/>
      <c r="AF408" s="38"/>
      <c r="AG408" s="19"/>
      <c r="AH408" s="19"/>
      <c r="AI408" s="19"/>
      <c r="AJ408" s="53"/>
      <c r="AK408" s="53"/>
    </row>
    <row r="409" spans="1:37" ht="12.75" customHeight="1">
      <c r="A409" s="19"/>
      <c r="B409" s="203" t="s">
        <v>185</v>
      </c>
      <c r="C409" s="308"/>
      <c r="D409" s="124"/>
      <c r="E409" s="124"/>
      <c r="F409" s="124"/>
      <c r="G409" s="124"/>
      <c r="H409" s="124"/>
      <c r="I409" s="303"/>
      <c r="J409" s="38"/>
      <c r="K409" s="38"/>
      <c r="L409" s="124"/>
      <c r="M409" s="124"/>
      <c r="N409" s="124"/>
      <c r="O409" s="124"/>
      <c r="P409" s="124"/>
      <c r="Q409" s="124"/>
      <c r="R409" s="124"/>
      <c r="S409" s="124"/>
      <c r="T409" s="124"/>
      <c r="U409" s="315"/>
      <c r="V409" s="124"/>
      <c r="W409" s="124"/>
      <c r="X409" s="38"/>
      <c r="Y409" s="38"/>
      <c r="Z409" s="315"/>
      <c r="AA409" s="317"/>
      <c r="AB409" s="124"/>
      <c r="AC409" s="315"/>
      <c r="AD409" s="124"/>
      <c r="AE409" s="124"/>
      <c r="AF409" s="38"/>
      <c r="AG409" s="19"/>
      <c r="AH409" s="19"/>
      <c r="AI409" s="19"/>
      <c r="AJ409" s="53"/>
      <c r="AK409" s="53"/>
    </row>
    <row r="410" spans="1:37" ht="12.75" customHeight="1">
      <c r="A410" s="19"/>
      <c r="B410" s="203" t="s">
        <v>185</v>
      </c>
      <c r="C410" s="312"/>
      <c r="D410" s="124"/>
      <c r="E410" s="124"/>
      <c r="F410" s="124"/>
      <c r="G410" s="124"/>
      <c r="H410" s="124"/>
      <c r="I410" s="303"/>
      <c r="J410" s="38"/>
      <c r="K410" s="38"/>
      <c r="L410" s="124"/>
      <c r="M410" s="124"/>
      <c r="N410" s="124"/>
      <c r="O410" s="124"/>
      <c r="P410" s="124"/>
      <c r="Q410" s="124"/>
      <c r="R410" s="124"/>
      <c r="S410" s="124"/>
      <c r="T410" s="124"/>
      <c r="U410" s="315"/>
      <c r="V410" s="124"/>
      <c r="W410" s="124"/>
      <c r="X410" s="124"/>
      <c r="Y410" s="124"/>
      <c r="Z410" s="315"/>
      <c r="AA410" s="317"/>
      <c r="AB410" s="124"/>
      <c r="AC410" s="315"/>
      <c r="AD410" s="124"/>
      <c r="AE410" s="124"/>
      <c r="AF410" s="38"/>
      <c r="AG410" s="19"/>
      <c r="AH410" s="19"/>
      <c r="AI410" s="19"/>
      <c r="AJ410" s="53"/>
      <c r="AK410" s="53"/>
    </row>
    <row r="411" spans="1:37" ht="12.75" customHeight="1">
      <c r="A411" s="19"/>
      <c r="B411" s="203" t="s">
        <v>185</v>
      </c>
      <c r="C411" s="312"/>
      <c r="D411" s="124"/>
      <c r="E411" s="124"/>
      <c r="F411" s="124"/>
      <c r="G411" s="124"/>
      <c r="H411" s="124"/>
      <c r="I411" s="303"/>
      <c r="J411" s="38"/>
      <c r="K411" s="38"/>
      <c r="L411" s="124"/>
      <c r="M411" s="124"/>
      <c r="N411" s="124"/>
      <c r="O411" s="124"/>
      <c r="P411" s="124"/>
      <c r="Q411" s="124"/>
      <c r="R411" s="124"/>
      <c r="S411" s="124"/>
      <c r="T411" s="124"/>
      <c r="U411" s="315"/>
      <c r="V411" s="124"/>
      <c r="W411" s="124"/>
      <c r="X411" s="38"/>
      <c r="Y411" s="38"/>
      <c r="Z411" s="110"/>
      <c r="AA411" s="317"/>
      <c r="AB411" s="38"/>
      <c r="AC411" s="110"/>
      <c r="AD411" s="38"/>
      <c r="AE411" s="38"/>
      <c r="AF411" s="38"/>
      <c r="AG411" s="19"/>
      <c r="AH411" s="19"/>
      <c r="AI411" s="19"/>
      <c r="AJ411" s="53"/>
      <c r="AK411" s="53"/>
    </row>
    <row r="412" spans="1:37" ht="12.75" customHeight="1">
      <c r="A412" s="19"/>
      <c r="B412" s="203" t="s">
        <v>185</v>
      </c>
      <c r="C412" s="308"/>
      <c r="D412" s="38"/>
      <c r="E412" s="38"/>
      <c r="F412" s="38"/>
      <c r="G412" s="38"/>
      <c r="H412" s="38"/>
      <c r="I412" s="38"/>
      <c r="J412" s="38"/>
      <c r="K412" s="38"/>
      <c r="L412" s="38"/>
      <c r="M412" s="38"/>
      <c r="N412" s="38"/>
      <c r="O412" s="38"/>
      <c r="P412" s="38"/>
      <c r="Q412" s="38"/>
      <c r="R412" s="23"/>
      <c r="S412" s="23"/>
      <c r="T412" s="23"/>
      <c r="U412" s="321"/>
      <c r="V412" s="23"/>
      <c r="W412" s="23"/>
      <c r="X412" s="38"/>
      <c r="Y412" s="38"/>
      <c r="Z412" s="315"/>
      <c r="AA412" s="317"/>
      <c r="AB412" s="124"/>
      <c r="AC412" s="315"/>
      <c r="AD412" s="124"/>
      <c r="AE412" s="124"/>
      <c r="AF412" s="38"/>
      <c r="AG412" s="19"/>
      <c r="AH412" s="19"/>
      <c r="AI412" s="19"/>
      <c r="AJ412" s="53"/>
      <c r="AK412" s="53"/>
    </row>
    <row r="413" spans="1:37" ht="12.75" customHeight="1">
      <c r="A413" s="19"/>
      <c r="B413" s="203" t="s">
        <v>185</v>
      </c>
      <c r="C413" s="308"/>
      <c r="D413" s="38"/>
      <c r="E413" s="38"/>
      <c r="F413" s="38"/>
      <c r="G413" s="38"/>
      <c r="H413" s="38"/>
      <c r="I413" s="38"/>
      <c r="J413" s="38"/>
      <c r="K413" s="38"/>
      <c r="L413" s="38"/>
      <c r="M413" s="38"/>
      <c r="N413" s="38"/>
      <c r="O413" s="38"/>
      <c r="P413" s="38"/>
      <c r="Q413" s="38"/>
      <c r="R413" s="38"/>
      <c r="S413" s="309"/>
      <c r="T413" s="309"/>
      <c r="U413" s="310"/>
      <c r="V413" s="309"/>
      <c r="W413" s="309"/>
      <c r="X413" s="38"/>
      <c r="Y413" s="38"/>
      <c r="Z413" s="110"/>
      <c r="AA413" s="38"/>
      <c r="AB413" s="38"/>
      <c r="AC413" s="110"/>
      <c r="AD413" s="38"/>
      <c r="AE413" s="38"/>
      <c r="AF413" s="38"/>
      <c r="AG413" s="19"/>
      <c r="AH413" s="19"/>
      <c r="AI413" s="19"/>
      <c r="AJ413" s="53"/>
      <c r="AK413" s="53"/>
    </row>
    <row r="414" spans="1:37" ht="12.75" customHeight="1">
      <c r="A414" s="19"/>
      <c r="B414" s="203" t="s">
        <v>185</v>
      </c>
      <c r="C414" s="308"/>
      <c r="D414" s="124"/>
      <c r="E414" s="124"/>
      <c r="F414" s="124"/>
      <c r="G414" s="124"/>
      <c r="H414" s="124"/>
      <c r="I414" s="303"/>
      <c r="J414" s="38"/>
      <c r="K414" s="38"/>
      <c r="L414" s="124"/>
      <c r="M414" s="124"/>
      <c r="N414" s="124"/>
      <c r="O414" s="124"/>
      <c r="P414" s="124"/>
      <c r="Q414" s="124"/>
      <c r="R414" s="309"/>
      <c r="S414" s="309"/>
      <c r="T414" s="309"/>
      <c r="U414" s="310"/>
      <c r="V414" s="309"/>
      <c r="W414" s="309"/>
      <c r="X414" s="38"/>
      <c r="Y414" s="38"/>
      <c r="Z414" s="110"/>
      <c r="AA414" s="38"/>
      <c r="AB414" s="38"/>
      <c r="AC414" s="110"/>
      <c r="AD414" s="38"/>
      <c r="AE414" s="38"/>
      <c r="AF414" s="38"/>
      <c r="AG414" s="19"/>
      <c r="AH414" s="19"/>
      <c r="AI414" s="19"/>
      <c r="AJ414" s="53"/>
      <c r="AK414" s="53"/>
    </row>
    <row r="415" spans="1:37" ht="12.75" customHeight="1">
      <c r="A415" s="19"/>
      <c r="B415" s="203" t="s">
        <v>185</v>
      </c>
      <c r="C415" s="312"/>
      <c r="D415" s="124"/>
      <c r="E415" s="124"/>
      <c r="F415" s="124"/>
      <c r="G415" s="124"/>
      <c r="H415" s="124"/>
      <c r="I415" s="303"/>
      <c r="J415" s="38"/>
      <c r="K415" s="38"/>
      <c r="L415" s="124"/>
      <c r="M415" s="124"/>
      <c r="N415" s="124"/>
      <c r="O415" s="124"/>
      <c r="P415" s="124"/>
      <c r="Q415" s="124"/>
      <c r="R415" s="38"/>
      <c r="S415" s="38"/>
      <c r="T415" s="38"/>
      <c r="U415" s="110"/>
      <c r="V415" s="38"/>
      <c r="W415" s="38"/>
      <c r="X415" s="38"/>
      <c r="Y415" s="38"/>
      <c r="Z415" s="110"/>
      <c r="AA415" s="313"/>
      <c r="AB415" s="38"/>
      <c r="AC415" s="110"/>
      <c r="AD415" s="38"/>
      <c r="AE415" s="38"/>
      <c r="AF415" s="38"/>
      <c r="AG415" s="19"/>
      <c r="AH415" s="19"/>
      <c r="AI415" s="19"/>
      <c r="AJ415" s="53"/>
      <c r="AK415" s="53"/>
    </row>
    <row r="416" spans="1:37" ht="12.75" customHeight="1">
      <c r="A416" s="19"/>
      <c r="B416" s="203" t="s">
        <v>185</v>
      </c>
      <c r="C416" s="314"/>
      <c r="D416" s="124"/>
      <c r="E416" s="124"/>
      <c r="F416" s="124"/>
      <c r="G416" s="124"/>
      <c r="H416" s="124"/>
      <c r="I416" s="303"/>
      <c r="J416" s="38"/>
      <c r="K416" s="38"/>
      <c r="L416" s="124"/>
      <c r="M416" s="124"/>
      <c r="N416" s="124"/>
      <c r="O416" s="124"/>
      <c r="P416" s="124"/>
      <c r="Q416" s="124"/>
      <c r="R416" s="124"/>
      <c r="S416" s="124"/>
      <c r="T416" s="124"/>
      <c r="U416" s="315"/>
      <c r="V416" s="124"/>
      <c r="W416" s="124"/>
      <c r="X416" s="38"/>
      <c r="Y416" s="38"/>
      <c r="Z416" s="315"/>
      <c r="AA416" s="313"/>
      <c r="AB416" s="124"/>
      <c r="AC416" s="315"/>
      <c r="AD416" s="124"/>
      <c r="AE416" s="124"/>
      <c r="AF416" s="38"/>
      <c r="AG416" s="19"/>
      <c r="AH416" s="19"/>
      <c r="AI416" s="19"/>
      <c r="AJ416" s="53"/>
      <c r="AK416" s="53"/>
    </row>
    <row r="417" spans="1:37" ht="12.75" customHeight="1">
      <c r="A417" s="19"/>
      <c r="B417" s="203" t="s">
        <v>185</v>
      </c>
      <c r="C417" s="308"/>
      <c r="D417" s="38"/>
      <c r="E417" s="38"/>
      <c r="F417" s="38"/>
      <c r="G417" s="38"/>
      <c r="H417" s="38"/>
      <c r="I417" s="38"/>
      <c r="J417" s="38"/>
      <c r="K417" s="38"/>
      <c r="L417" s="38"/>
      <c r="M417" s="38"/>
      <c r="N417" s="38"/>
      <c r="O417" s="38"/>
      <c r="P417" s="38"/>
      <c r="Q417" s="38"/>
      <c r="R417" s="124"/>
      <c r="S417" s="124"/>
      <c r="T417" s="124"/>
      <c r="U417" s="315"/>
      <c r="V417" s="124"/>
      <c r="W417" s="124"/>
      <c r="X417" s="124"/>
      <c r="Y417" s="124"/>
      <c r="Z417" s="315"/>
      <c r="AA417" s="317"/>
      <c r="AB417" s="124"/>
      <c r="AC417" s="315"/>
      <c r="AD417" s="124"/>
      <c r="AE417" s="124"/>
      <c r="AF417" s="38"/>
      <c r="AG417" s="19"/>
      <c r="AH417" s="19"/>
      <c r="AI417" s="19"/>
      <c r="AJ417" s="53"/>
      <c r="AK417" s="53"/>
    </row>
    <row r="418" spans="1:37" ht="12.75" customHeight="1">
      <c r="A418" s="19"/>
      <c r="B418" s="203" t="s">
        <v>185</v>
      </c>
      <c r="C418" s="308"/>
      <c r="D418" s="38"/>
      <c r="E418" s="38"/>
      <c r="F418" s="38"/>
      <c r="G418" s="38"/>
      <c r="H418" s="38"/>
      <c r="I418" s="38"/>
      <c r="J418" s="38"/>
      <c r="K418" s="38"/>
      <c r="L418" s="38"/>
      <c r="M418" s="38"/>
      <c r="N418" s="38"/>
      <c r="O418" s="38"/>
      <c r="P418" s="38"/>
      <c r="Q418" s="38"/>
      <c r="R418" s="124"/>
      <c r="S418" s="124"/>
      <c r="T418" s="124"/>
      <c r="U418" s="315"/>
      <c r="V418" s="124"/>
      <c r="W418" s="124"/>
      <c r="X418" s="38"/>
      <c r="Y418" s="38"/>
      <c r="Z418" s="110"/>
      <c r="AA418" s="317"/>
      <c r="AB418" s="38"/>
      <c r="AC418" s="110"/>
      <c r="AD418" s="38"/>
      <c r="AE418" s="38"/>
      <c r="AF418" s="38"/>
      <c r="AG418" s="19"/>
      <c r="AH418" s="19"/>
      <c r="AI418" s="19"/>
      <c r="AJ418" s="53"/>
      <c r="AK418" s="53"/>
    </row>
    <row r="419" spans="1:37" ht="12.75" customHeight="1">
      <c r="A419" s="19"/>
      <c r="B419" s="203" t="s">
        <v>185</v>
      </c>
      <c r="C419" s="308"/>
      <c r="D419" s="124"/>
      <c r="E419" s="124"/>
      <c r="F419" s="124"/>
      <c r="G419" s="124"/>
      <c r="H419" s="124"/>
      <c r="I419" s="303"/>
      <c r="J419" s="38"/>
      <c r="K419" s="38"/>
      <c r="L419" s="124"/>
      <c r="M419" s="124"/>
      <c r="N419" s="124"/>
      <c r="O419" s="124"/>
      <c r="P419" s="124"/>
      <c r="Q419" s="124"/>
      <c r="R419" s="124"/>
      <c r="S419" s="124"/>
      <c r="T419" s="124"/>
      <c r="U419" s="315"/>
      <c r="V419" s="124"/>
      <c r="W419" s="124"/>
      <c r="X419" s="38"/>
      <c r="Y419" s="38"/>
      <c r="Z419" s="315"/>
      <c r="AA419" s="317"/>
      <c r="AB419" s="124"/>
      <c r="AC419" s="315"/>
      <c r="AD419" s="124"/>
      <c r="AE419" s="124"/>
      <c r="AF419" s="38"/>
      <c r="AG419" s="19"/>
      <c r="AH419" s="19"/>
      <c r="AI419" s="19"/>
      <c r="AJ419" s="53"/>
      <c r="AK419" s="53"/>
    </row>
    <row r="420" spans="1:37" ht="12.75" customHeight="1">
      <c r="A420" s="19"/>
      <c r="B420" s="203" t="s">
        <v>185</v>
      </c>
      <c r="C420" s="318"/>
      <c r="D420" s="124"/>
      <c r="E420" s="124"/>
      <c r="F420" s="124"/>
      <c r="G420" s="124"/>
      <c r="H420" s="124"/>
      <c r="I420" s="303"/>
      <c r="J420" s="38"/>
      <c r="K420" s="38"/>
      <c r="L420" s="124"/>
      <c r="M420" s="124"/>
      <c r="N420" s="124"/>
      <c r="O420" s="124"/>
      <c r="P420" s="124"/>
      <c r="Q420" s="124"/>
      <c r="R420" s="38"/>
      <c r="S420" s="309"/>
      <c r="T420" s="309"/>
      <c r="U420" s="310"/>
      <c r="V420" s="309"/>
      <c r="W420" s="309"/>
      <c r="X420" s="38"/>
      <c r="Y420" s="38"/>
      <c r="Z420" s="110"/>
      <c r="AA420" s="38"/>
      <c r="AB420" s="38"/>
      <c r="AC420" s="110"/>
      <c r="AD420" s="38"/>
      <c r="AE420" s="38"/>
      <c r="AF420" s="38"/>
      <c r="AG420" s="19"/>
      <c r="AH420" s="19"/>
      <c r="AI420" s="19"/>
      <c r="AJ420" s="53"/>
      <c r="AK420" s="53"/>
    </row>
    <row r="421" spans="1:37" ht="12.75" customHeight="1">
      <c r="A421" s="19"/>
      <c r="B421" s="203" t="s">
        <v>185</v>
      </c>
      <c r="C421" s="308"/>
      <c r="D421" s="124"/>
      <c r="E421" s="124"/>
      <c r="F421" s="124"/>
      <c r="G421" s="124"/>
      <c r="H421" s="124"/>
      <c r="I421" s="303"/>
      <c r="J421" s="38"/>
      <c r="K421" s="38"/>
      <c r="L421" s="124"/>
      <c r="M421" s="124"/>
      <c r="N421" s="124"/>
      <c r="O421" s="124"/>
      <c r="P421" s="124"/>
      <c r="Q421" s="124"/>
      <c r="R421" s="38"/>
      <c r="S421" s="38"/>
      <c r="T421" s="38"/>
      <c r="U421" s="110"/>
      <c r="V421" s="38"/>
      <c r="W421" s="38"/>
      <c r="X421" s="38"/>
      <c r="Y421" s="38"/>
      <c r="Z421" s="110"/>
      <c r="AA421" s="38"/>
      <c r="AB421" s="38"/>
      <c r="AC421" s="110"/>
      <c r="AD421" s="38"/>
      <c r="AE421" s="38"/>
      <c r="AF421" s="38"/>
      <c r="AG421" s="19"/>
      <c r="AH421" s="19"/>
      <c r="AI421" s="19"/>
      <c r="AJ421" s="53"/>
      <c r="AK421" s="53"/>
    </row>
    <row r="422" spans="1:37" ht="12.75" customHeight="1">
      <c r="A422" s="19"/>
      <c r="B422" s="203" t="s">
        <v>185</v>
      </c>
      <c r="C422" s="312"/>
      <c r="D422" s="38"/>
      <c r="E422" s="38"/>
      <c r="F422" s="38"/>
      <c r="G422" s="38"/>
      <c r="H422" s="38"/>
      <c r="I422" s="38"/>
      <c r="J422" s="38"/>
      <c r="K422" s="38"/>
      <c r="L422" s="38"/>
      <c r="M422" s="38"/>
      <c r="N422" s="38"/>
      <c r="O422" s="38"/>
      <c r="P422" s="38"/>
      <c r="Q422" s="38"/>
      <c r="R422" s="38"/>
      <c r="S422" s="38"/>
      <c r="T422" s="38"/>
      <c r="U422" s="110"/>
      <c r="V422" s="38"/>
      <c r="W422" s="38"/>
      <c r="X422" s="38"/>
      <c r="Y422" s="38"/>
      <c r="Z422" s="110"/>
      <c r="AA422" s="38"/>
      <c r="AB422" s="38"/>
      <c r="AC422" s="110"/>
      <c r="AD422" s="38"/>
      <c r="AE422" s="38"/>
      <c r="AF422" s="38"/>
      <c r="AG422" s="19"/>
      <c r="AH422" s="19"/>
      <c r="AI422" s="19"/>
      <c r="AJ422" s="53"/>
      <c r="AK422" s="53"/>
    </row>
    <row r="423" spans="1:37" ht="12.75" customHeight="1">
      <c r="A423" s="19"/>
      <c r="B423" s="203" t="s">
        <v>185</v>
      </c>
      <c r="C423" s="312"/>
      <c r="D423" s="38"/>
      <c r="E423" s="38"/>
      <c r="F423" s="38"/>
      <c r="G423" s="38"/>
      <c r="H423" s="38"/>
      <c r="I423" s="38"/>
      <c r="J423" s="38"/>
      <c r="K423" s="38"/>
      <c r="L423" s="38"/>
      <c r="M423" s="38"/>
      <c r="N423" s="38"/>
      <c r="O423" s="38"/>
      <c r="P423" s="38"/>
      <c r="Q423" s="38"/>
      <c r="R423" s="38"/>
      <c r="S423" s="38"/>
      <c r="T423" s="38"/>
      <c r="U423" s="110"/>
      <c r="V423" s="38"/>
      <c r="W423" s="38"/>
      <c r="X423" s="38"/>
      <c r="Y423" s="38"/>
      <c r="Z423" s="110"/>
      <c r="AA423" s="38"/>
      <c r="AB423" s="38"/>
      <c r="AC423" s="110"/>
      <c r="AD423" s="38"/>
      <c r="AE423" s="38"/>
      <c r="AF423" s="38"/>
      <c r="AG423" s="19"/>
      <c r="AH423" s="19"/>
      <c r="AI423" s="19"/>
      <c r="AJ423" s="53"/>
      <c r="AK423" s="53"/>
    </row>
    <row r="424" spans="1:37" ht="12.75" customHeight="1">
      <c r="A424" s="19"/>
      <c r="B424" s="203" t="s">
        <v>185</v>
      </c>
      <c r="C424" s="308"/>
      <c r="D424" s="38"/>
      <c r="E424" s="38"/>
      <c r="F424" s="38"/>
      <c r="G424" s="38"/>
      <c r="H424" s="38"/>
      <c r="I424" s="38"/>
      <c r="J424" s="38"/>
      <c r="K424" s="38"/>
      <c r="L424" s="38"/>
      <c r="M424" s="38"/>
      <c r="N424" s="38"/>
      <c r="O424" s="38"/>
      <c r="P424" s="38"/>
      <c r="Q424" s="38"/>
      <c r="R424" s="38"/>
      <c r="S424" s="38"/>
      <c r="T424" s="38"/>
      <c r="U424" s="110"/>
      <c r="V424" s="38"/>
      <c r="W424" s="38"/>
      <c r="X424" s="38"/>
      <c r="Y424" s="38"/>
      <c r="Z424" s="110"/>
      <c r="AA424" s="38"/>
      <c r="AB424" s="38"/>
      <c r="AC424" s="110"/>
      <c r="AD424" s="38"/>
      <c r="AE424" s="38"/>
      <c r="AF424" s="38"/>
      <c r="AG424" s="19"/>
      <c r="AH424" s="19"/>
      <c r="AI424" s="19"/>
      <c r="AJ424" s="53"/>
      <c r="AK424" s="53"/>
    </row>
    <row r="425" spans="1:37" ht="12.75" customHeight="1">
      <c r="A425" s="19"/>
      <c r="B425" s="203" t="s">
        <v>185</v>
      </c>
      <c r="C425" s="312"/>
      <c r="D425" s="38"/>
      <c r="E425" s="38"/>
      <c r="F425" s="38"/>
      <c r="G425" s="38"/>
      <c r="H425" s="38"/>
      <c r="I425" s="38"/>
      <c r="J425" s="38"/>
      <c r="K425" s="38"/>
      <c r="L425" s="38"/>
      <c r="M425" s="38"/>
      <c r="N425" s="38"/>
      <c r="O425" s="38"/>
      <c r="P425" s="38"/>
      <c r="Q425" s="38"/>
      <c r="R425" s="38"/>
      <c r="S425" s="38"/>
      <c r="T425" s="38"/>
      <c r="U425" s="110"/>
      <c r="V425" s="38"/>
      <c r="W425" s="38"/>
      <c r="X425" s="38"/>
      <c r="Y425" s="38"/>
      <c r="Z425" s="110"/>
      <c r="AA425" s="38"/>
      <c r="AB425" s="38"/>
      <c r="AC425" s="110"/>
      <c r="AD425" s="38"/>
      <c r="AE425" s="38"/>
      <c r="AF425" s="38"/>
      <c r="AG425" s="19"/>
      <c r="AH425" s="19"/>
      <c r="AI425" s="19"/>
      <c r="AJ425" s="53"/>
      <c r="AK425" s="53"/>
    </row>
    <row r="426" spans="1:37" ht="12.75" customHeight="1">
      <c r="A426" s="19"/>
      <c r="B426" s="203" t="s">
        <v>185</v>
      </c>
      <c r="C426" s="312"/>
      <c r="D426" s="38"/>
      <c r="E426" s="38"/>
      <c r="F426" s="38"/>
      <c r="G426" s="38"/>
      <c r="H426" s="38"/>
      <c r="I426" s="38"/>
      <c r="J426" s="38"/>
      <c r="K426" s="38"/>
      <c r="L426" s="38"/>
      <c r="M426" s="38"/>
      <c r="N426" s="38"/>
      <c r="O426" s="38"/>
      <c r="P426" s="38"/>
      <c r="Q426" s="38"/>
      <c r="R426" s="38"/>
      <c r="S426" s="38"/>
      <c r="T426" s="38"/>
      <c r="U426" s="110"/>
      <c r="V426" s="38"/>
      <c r="W426" s="38"/>
      <c r="X426" s="38"/>
      <c r="Y426" s="38"/>
      <c r="Z426" s="110"/>
      <c r="AA426" s="38"/>
      <c r="AB426" s="38"/>
      <c r="AC426" s="110"/>
      <c r="AD426" s="38"/>
      <c r="AE426" s="38"/>
      <c r="AF426" s="38"/>
      <c r="AG426" s="19"/>
      <c r="AH426" s="19"/>
      <c r="AI426" s="19"/>
      <c r="AJ426" s="53"/>
      <c r="AK426" s="53"/>
    </row>
    <row r="427" spans="1:37" ht="12.75" customHeight="1">
      <c r="A427" s="19"/>
      <c r="B427" s="203" t="s">
        <v>185</v>
      </c>
      <c r="C427" s="312"/>
      <c r="D427" s="38"/>
      <c r="E427" s="38"/>
      <c r="F427" s="38"/>
      <c r="G427" s="38"/>
      <c r="H427" s="38"/>
      <c r="I427" s="38"/>
      <c r="J427" s="38"/>
      <c r="K427" s="38"/>
      <c r="L427" s="38"/>
      <c r="M427" s="38"/>
      <c r="N427" s="38"/>
      <c r="O427" s="38"/>
      <c r="P427" s="38"/>
      <c r="Q427" s="38"/>
      <c r="R427" s="38"/>
      <c r="S427" s="38"/>
      <c r="T427" s="38"/>
      <c r="U427" s="110"/>
      <c r="V427" s="38"/>
      <c r="W427" s="38"/>
      <c r="X427" s="38"/>
      <c r="Y427" s="38"/>
      <c r="Z427" s="110"/>
      <c r="AA427" s="38"/>
      <c r="AB427" s="38"/>
      <c r="AC427" s="110"/>
      <c r="AD427" s="38"/>
      <c r="AE427" s="38"/>
      <c r="AF427" s="38"/>
      <c r="AG427" s="19"/>
      <c r="AH427" s="19"/>
      <c r="AI427" s="19"/>
      <c r="AJ427" s="53"/>
      <c r="AK427" s="53"/>
    </row>
    <row r="428" spans="1:37" ht="12.75" customHeight="1">
      <c r="A428" s="19"/>
      <c r="B428" s="203" t="s">
        <v>185</v>
      </c>
      <c r="C428" s="308"/>
      <c r="D428" s="38"/>
      <c r="E428" s="38"/>
      <c r="F428" s="38"/>
      <c r="G428" s="38"/>
      <c r="H428" s="38"/>
      <c r="I428" s="38"/>
      <c r="J428" s="38"/>
      <c r="K428" s="38"/>
      <c r="L428" s="38"/>
      <c r="M428" s="38"/>
      <c r="N428" s="38"/>
      <c r="O428" s="38"/>
      <c r="P428" s="38"/>
      <c r="Q428" s="38"/>
      <c r="R428" s="38"/>
      <c r="S428" s="38"/>
      <c r="T428" s="38"/>
      <c r="U428" s="110"/>
      <c r="V428" s="38"/>
      <c r="W428" s="38"/>
      <c r="X428" s="38"/>
      <c r="Y428" s="38"/>
      <c r="Z428" s="110"/>
      <c r="AA428" s="38"/>
      <c r="AB428" s="38"/>
      <c r="AC428" s="110"/>
      <c r="AD428" s="38"/>
      <c r="AE428" s="38"/>
      <c r="AF428" s="38"/>
      <c r="AG428" s="19"/>
      <c r="AH428" s="19"/>
      <c r="AI428" s="19"/>
      <c r="AJ428" s="53"/>
      <c r="AK428" s="53"/>
    </row>
    <row r="429" spans="1:37" ht="12.75" customHeight="1">
      <c r="A429" s="19"/>
      <c r="B429" s="203" t="s">
        <v>185</v>
      </c>
      <c r="C429" s="312"/>
      <c r="D429" s="38"/>
      <c r="E429" s="38"/>
      <c r="F429" s="38"/>
      <c r="G429" s="38"/>
      <c r="H429" s="38"/>
      <c r="I429" s="38"/>
      <c r="J429" s="38"/>
      <c r="K429" s="38"/>
      <c r="L429" s="38"/>
      <c r="M429" s="38"/>
      <c r="N429" s="38"/>
      <c r="O429" s="38"/>
      <c r="P429" s="38"/>
      <c r="Q429" s="38"/>
      <c r="R429" s="38"/>
      <c r="S429" s="38"/>
      <c r="T429" s="38"/>
      <c r="U429" s="110"/>
      <c r="V429" s="38"/>
      <c r="W429" s="38"/>
      <c r="X429" s="38"/>
      <c r="Y429" s="38"/>
      <c r="Z429" s="110"/>
      <c r="AA429" s="38"/>
      <c r="AB429" s="38"/>
      <c r="AC429" s="110"/>
      <c r="AD429" s="38"/>
      <c r="AE429" s="38"/>
      <c r="AF429" s="38"/>
      <c r="AG429" s="19"/>
      <c r="AH429" s="19"/>
      <c r="AI429" s="19"/>
      <c r="AJ429" s="53"/>
      <c r="AK429" s="53"/>
    </row>
    <row r="430" spans="1:37" ht="12.75" customHeight="1">
      <c r="A430" s="19"/>
      <c r="B430" s="203" t="s">
        <v>185</v>
      </c>
      <c r="C430" s="29"/>
      <c r="D430" s="38"/>
      <c r="E430" s="38"/>
      <c r="F430" s="38"/>
      <c r="G430" s="38"/>
      <c r="H430" s="38"/>
      <c r="I430" s="38"/>
      <c r="J430" s="38"/>
      <c r="K430" s="38"/>
      <c r="L430" s="38"/>
      <c r="M430" s="38"/>
      <c r="N430" s="38"/>
      <c r="O430" s="38"/>
      <c r="P430" s="38"/>
      <c r="Q430" s="38"/>
      <c r="R430" s="38"/>
      <c r="S430" s="38"/>
      <c r="T430" s="38"/>
      <c r="U430" s="110"/>
      <c r="V430" s="38"/>
      <c r="W430" s="38"/>
      <c r="X430" s="38"/>
      <c r="Y430" s="38"/>
      <c r="Z430" s="110"/>
      <c r="AA430" s="38"/>
      <c r="AB430" s="38"/>
      <c r="AC430" s="110"/>
      <c r="AD430" s="38"/>
      <c r="AE430" s="38"/>
      <c r="AF430" s="38"/>
      <c r="AG430" s="19"/>
      <c r="AH430" s="19"/>
      <c r="AI430" s="19"/>
      <c r="AJ430" s="53"/>
      <c r="AK430" s="53"/>
    </row>
    <row r="431" spans="1:37" ht="12.75" customHeight="1">
      <c r="A431" s="19"/>
      <c r="B431" s="203" t="s">
        <v>185</v>
      </c>
      <c r="C431" s="320"/>
      <c r="D431" s="307"/>
      <c r="E431" s="307"/>
      <c r="F431" s="307"/>
      <c r="G431" s="307"/>
      <c r="H431" s="307"/>
      <c r="I431" s="307"/>
      <c r="J431" s="307"/>
      <c r="K431" s="307"/>
      <c r="L431" s="307"/>
      <c r="M431" s="307"/>
      <c r="N431" s="307"/>
      <c r="O431" s="307"/>
      <c r="P431" s="307"/>
      <c r="Q431" s="307"/>
      <c r="R431" s="307"/>
      <c r="S431" s="307"/>
      <c r="T431" s="307"/>
      <c r="U431" s="319"/>
      <c r="V431" s="307"/>
      <c r="W431" s="307"/>
      <c r="X431" s="307"/>
      <c r="Y431" s="307"/>
      <c r="Z431" s="319"/>
      <c r="AA431" s="307"/>
      <c r="AB431" s="307"/>
      <c r="AC431" s="319"/>
      <c r="AD431" s="307"/>
      <c r="AE431" s="307"/>
      <c r="AF431" s="307"/>
      <c r="AG431" s="19"/>
      <c r="AH431" s="19"/>
      <c r="AI431" s="19"/>
      <c r="AJ431" s="53"/>
      <c r="AK431" s="53"/>
    </row>
    <row r="432" spans="1:37" ht="12.75" customHeight="1">
      <c r="A432" s="19"/>
      <c r="B432" s="186"/>
      <c r="C432" s="29"/>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19"/>
      <c r="AH432" s="19"/>
      <c r="AI432" s="19"/>
      <c r="AJ432" s="53"/>
      <c r="AK432" s="53"/>
    </row>
    <row r="433" spans="1:37" ht="12.75" customHeight="1">
      <c r="A433" s="19"/>
      <c r="C433" s="18"/>
      <c r="J433" s="2"/>
      <c r="K433" s="52"/>
      <c r="AA433" s="19"/>
      <c r="AG433" s="19"/>
      <c r="AH433" s="19"/>
      <c r="AI433" s="19"/>
      <c r="AJ433" s="53"/>
      <c r="AK433" s="53"/>
    </row>
    <row r="434" spans="1:37" ht="12.75" customHeight="1">
      <c r="A434" s="19"/>
      <c r="B434" s="999" t="s">
        <v>998</v>
      </c>
      <c r="C434" s="1000"/>
      <c r="D434" s="1000"/>
      <c r="E434" s="1000"/>
      <c r="F434" s="1000"/>
      <c r="G434" s="1000"/>
      <c r="H434" s="1000"/>
      <c r="I434" s="1001"/>
      <c r="J434" s="19"/>
      <c r="K434" s="1007" t="s">
        <v>947</v>
      </c>
      <c r="L434" s="727"/>
      <c r="M434" s="727"/>
      <c r="N434" s="727"/>
      <c r="O434" s="727"/>
      <c r="P434" s="727"/>
      <c r="Q434" s="727"/>
      <c r="R434" s="727"/>
      <c r="S434" s="727"/>
      <c r="T434" s="727"/>
      <c r="U434" s="727"/>
      <c r="V434" s="727"/>
      <c r="W434" s="727"/>
      <c r="X434" s="727"/>
      <c r="Y434" s="228"/>
      <c r="Z434" s="19"/>
      <c r="AA434" s="19"/>
      <c r="AB434" s="19"/>
      <c r="AC434" s="19"/>
      <c r="AD434" s="19"/>
      <c r="AE434" s="19"/>
      <c r="AF434" s="19"/>
      <c r="AG434" s="19"/>
      <c r="AH434" s="19"/>
      <c r="AI434" s="19"/>
      <c r="AJ434" s="53"/>
      <c r="AK434" s="53"/>
    </row>
    <row r="435" spans="1:37" ht="12.75" customHeight="1">
      <c r="A435" s="19"/>
      <c r="B435" s="1002"/>
      <c r="C435" s="727"/>
      <c r="D435" s="727"/>
      <c r="E435" s="727"/>
      <c r="F435" s="727"/>
      <c r="G435" s="727"/>
      <c r="H435" s="727"/>
      <c r="I435" s="1003"/>
      <c r="J435" s="19"/>
      <c r="K435" s="727"/>
      <c r="L435" s="727"/>
      <c r="M435" s="727"/>
      <c r="N435" s="727"/>
      <c r="O435" s="727"/>
      <c r="P435" s="727"/>
      <c r="Q435" s="727"/>
      <c r="R435" s="727"/>
      <c r="S435" s="727"/>
      <c r="T435" s="727"/>
      <c r="U435" s="727"/>
      <c r="V435" s="727"/>
      <c r="W435" s="727"/>
      <c r="X435" s="727"/>
      <c r="Y435" s="228"/>
      <c r="Z435" s="19"/>
      <c r="AA435" s="19"/>
      <c r="AB435" s="19"/>
      <c r="AC435" s="19"/>
      <c r="AD435" s="19"/>
      <c r="AE435" s="19"/>
      <c r="AF435" s="19"/>
      <c r="AG435" s="19"/>
      <c r="AH435" s="19"/>
      <c r="AI435" s="19"/>
      <c r="AJ435" s="53"/>
      <c r="AK435" s="53"/>
    </row>
    <row r="436" spans="1:37" ht="12.75" customHeight="1">
      <c r="A436" s="19"/>
      <c r="B436" s="1004"/>
      <c r="C436" s="1005"/>
      <c r="D436" s="1005"/>
      <c r="E436" s="1005"/>
      <c r="F436" s="1005"/>
      <c r="G436" s="1005"/>
      <c r="H436" s="1005"/>
      <c r="I436" s="1006"/>
      <c r="J436" s="237"/>
      <c r="K436" s="727"/>
      <c r="L436" s="727"/>
      <c r="M436" s="727"/>
      <c r="N436" s="727"/>
      <c r="O436" s="727"/>
      <c r="P436" s="727"/>
      <c r="Q436" s="727"/>
      <c r="R436" s="727"/>
      <c r="S436" s="727"/>
      <c r="T436" s="727"/>
      <c r="U436" s="727"/>
      <c r="V436" s="727"/>
      <c r="W436" s="727"/>
      <c r="X436" s="727"/>
      <c r="Y436" s="228"/>
      <c r="Z436" s="284"/>
      <c r="AA436" s="284"/>
      <c r="AB436" s="284"/>
      <c r="AC436" s="284"/>
      <c r="AD436" s="284"/>
      <c r="AE436" s="284"/>
      <c r="AF436" s="284"/>
      <c r="AG436" s="19"/>
      <c r="AH436" s="19"/>
      <c r="AI436" s="19"/>
      <c r="AJ436" s="53"/>
      <c r="AK436" s="53"/>
    </row>
    <row r="437" spans="1:37" ht="12.75" customHeight="1">
      <c r="A437" s="19"/>
      <c r="B437" s="238"/>
      <c r="C437" s="239"/>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c r="AA437" s="238"/>
      <c r="AB437" s="238"/>
      <c r="AC437" s="238"/>
      <c r="AD437" s="238"/>
      <c r="AE437" s="238"/>
      <c r="AF437" s="238"/>
      <c r="AG437" s="19"/>
      <c r="AH437" s="19"/>
      <c r="AI437" s="19"/>
      <c r="AJ437" s="53"/>
      <c r="AK437" s="53"/>
    </row>
    <row r="438" spans="1:37" ht="12.75" customHeight="1">
      <c r="A438" s="19"/>
      <c r="B438" s="285" t="s">
        <v>185</v>
      </c>
      <c r="C438" s="1029" t="s">
        <v>906</v>
      </c>
      <c r="D438" s="1024"/>
      <c r="E438" s="1024"/>
      <c r="F438" s="1024"/>
      <c r="G438" s="1024"/>
      <c r="H438" s="1024"/>
      <c r="I438" s="1024"/>
      <c r="J438" s="1024"/>
      <c r="K438" s="1024"/>
      <c r="L438" s="1024"/>
      <c r="M438" s="1024"/>
      <c r="N438" s="1024"/>
      <c r="O438" s="1024"/>
      <c r="P438" s="1024"/>
      <c r="Q438" s="1024"/>
      <c r="R438" s="1024"/>
      <c r="S438" s="1024"/>
      <c r="T438" s="1024"/>
      <c r="U438" s="1030"/>
      <c r="V438" s="1029" t="s">
        <v>907</v>
      </c>
      <c r="W438" s="1024"/>
      <c r="X438" s="1024"/>
      <c r="Y438" s="1024"/>
      <c r="Z438" s="1030"/>
      <c r="AA438" s="1029" t="s">
        <v>908</v>
      </c>
      <c r="AB438" s="1024"/>
      <c r="AC438" s="1030"/>
      <c r="AD438" s="1029" t="s">
        <v>909</v>
      </c>
      <c r="AE438" s="1024"/>
      <c r="AF438" s="1025"/>
      <c r="AG438" s="19"/>
      <c r="AH438" s="19"/>
      <c r="AI438" s="19"/>
      <c r="AJ438" s="53"/>
      <c r="AK438" s="53"/>
    </row>
    <row r="439" spans="1:37" ht="12.75" customHeight="1">
      <c r="A439" s="19"/>
      <c r="B439" s="203" t="s">
        <v>185</v>
      </c>
      <c r="C439" s="192" t="s">
        <v>910</v>
      </c>
      <c r="J439" s="2"/>
      <c r="K439" s="52"/>
      <c r="U439" s="298"/>
      <c r="V439" s="1031" t="s">
        <v>911</v>
      </c>
      <c r="W439" s="1013"/>
      <c r="X439" s="1013"/>
      <c r="Y439" s="1013"/>
      <c r="Z439" s="1014"/>
      <c r="AA439" s="997">
        <v>2018</v>
      </c>
      <c r="AB439" s="727"/>
      <c r="AC439" s="996"/>
      <c r="AD439" s="1010"/>
      <c r="AE439" s="727"/>
      <c r="AF439" s="727"/>
      <c r="AG439" s="19"/>
      <c r="AH439" s="19"/>
      <c r="AI439" s="19"/>
      <c r="AJ439" s="53"/>
      <c r="AK439" s="53"/>
    </row>
    <row r="440" spans="1:37" ht="12.75" customHeight="1">
      <c r="A440" s="19"/>
      <c r="B440" s="203" t="s">
        <v>185</v>
      </c>
      <c r="C440" s="192" t="s">
        <v>912</v>
      </c>
      <c r="J440" s="2"/>
      <c r="K440" s="52"/>
      <c r="U440" s="298"/>
      <c r="V440" s="1019" t="s">
        <v>913</v>
      </c>
      <c r="W440" s="1013"/>
      <c r="X440" s="1013"/>
      <c r="Y440" s="1013"/>
      <c r="Z440" s="1014"/>
      <c r="AA440" s="997">
        <v>2018</v>
      </c>
      <c r="AB440" s="727"/>
      <c r="AC440" s="996"/>
      <c r="AD440" s="1010"/>
      <c r="AE440" s="727"/>
      <c r="AF440" s="727"/>
      <c r="AG440" s="19"/>
      <c r="AH440" s="19"/>
      <c r="AI440" s="19"/>
      <c r="AJ440" s="53"/>
      <c r="AK440" s="53"/>
    </row>
    <row r="441" spans="1:37" ht="12.75" customHeight="1">
      <c r="A441" s="19"/>
      <c r="B441" s="203" t="s">
        <v>185</v>
      </c>
      <c r="C441" s="192" t="s">
        <v>914</v>
      </c>
      <c r="J441" s="2"/>
      <c r="K441" s="52"/>
      <c r="U441" s="300"/>
      <c r="V441" s="1019" t="s">
        <v>915</v>
      </c>
      <c r="W441" s="1013"/>
      <c r="X441" s="1013"/>
      <c r="Y441" s="1013"/>
      <c r="Z441" s="1014"/>
      <c r="AA441" s="997">
        <v>2018</v>
      </c>
      <c r="AB441" s="727"/>
      <c r="AC441" s="996"/>
      <c r="AD441" s="1010"/>
      <c r="AE441" s="727"/>
      <c r="AF441" s="727"/>
      <c r="AG441" s="19"/>
      <c r="AH441" s="19"/>
      <c r="AI441" s="19"/>
      <c r="AJ441" s="53"/>
      <c r="AK441" s="53"/>
    </row>
    <row r="442" spans="1:37" ht="12.75" customHeight="1">
      <c r="B442" s="203" t="s">
        <v>185</v>
      </c>
      <c r="C442" s="192" t="s">
        <v>916</v>
      </c>
      <c r="D442" s="189"/>
      <c r="E442" s="189"/>
      <c r="F442" s="189"/>
      <c r="G442" s="189"/>
      <c r="H442" s="189"/>
      <c r="I442" s="189"/>
      <c r="J442" s="189"/>
      <c r="K442" s="189"/>
      <c r="L442" s="189"/>
      <c r="M442" s="189"/>
      <c r="N442" s="189"/>
      <c r="O442" s="189"/>
      <c r="P442" s="189"/>
      <c r="Q442" s="189"/>
      <c r="R442" s="189"/>
      <c r="S442" s="189"/>
      <c r="T442" s="189"/>
      <c r="U442" s="298"/>
      <c r="V442" s="1019" t="s">
        <v>917</v>
      </c>
      <c r="W442" s="1013"/>
      <c r="X442" s="1013"/>
      <c r="Y442" s="1013"/>
      <c r="Z442" s="1014"/>
      <c r="AA442" s="997">
        <v>2018</v>
      </c>
      <c r="AB442" s="727"/>
      <c r="AC442" s="996"/>
      <c r="AD442" s="1010"/>
      <c r="AE442" s="727"/>
      <c r="AF442" s="727"/>
      <c r="AG442" s="19"/>
      <c r="AH442" s="19"/>
      <c r="AI442" s="19"/>
      <c r="AJ442" s="53"/>
      <c r="AK442" s="53"/>
    </row>
    <row r="443" spans="1:37" ht="12.75" customHeight="1">
      <c r="B443" s="203" t="s">
        <v>185</v>
      </c>
      <c r="C443" s="192"/>
      <c r="D443" s="301"/>
      <c r="E443" s="301"/>
      <c r="F443" s="301"/>
      <c r="G443" s="301"/>
      <c r="H443" s="301"/>
      <c r="I443" s="301"/>
      <c r="J443" s="301"/>
      <c r="K443" s="301"/>
      <c r="L443" s="301"/>
      <c r="M443" s="301"/>
      <c r="N443" s="301"/>
      <c r="O443" s="301"/>
      <c r="P443" s="301"/>
      <c r="Q443" s="301"/>
      <c r="R443" s="301"/>
      <c r="S443" s="301"/>
      <c r="T443" s="301"/>
      <c r="U443" s="300"/>
      <c r="V443" s="995"/>
      <c r="W443" s="727"/>
      <c r="X443" s="727"/>
      <c r="Y443" s="727"/>
      <c r="Z443" s="996"/>
      <c r="AA443" s="997"/>
      <c r="AB443" s="727"/>
      <c r="AC443" s="996"/>
      <c r="AD443" s="1010"/>
      <c r="AE443" s="727"/>
      <c r="AF443" s="727"/>
      <c r="AG443" s="19"/>
      <c r="AH443" s="19"/>
      <c r="AI443" s="19"/>
      <c r="AJ443" s="53"/>
      <c r="AK443" s="53"/>
    </row>
    <row r="444" spans="1:37" ht="12.75" customHeight="1">
      <c r="B444" s="203" t="s">
        <v>185</v>
      </c>
      <c r="C444" s="1011" t="s">
        <v>918</v>
      </c>
      <c r="D444" s="727"/>
      <c r="E444" s="727"/>
      <c r="F444" s="727"/>
      <c r="G444" s="727"/>
      <c r="H444" s="727"/>
      <c r="I444" s="727"/>
      <c r="J444" s="727"/>
      <c r="K444" s="727"/>
      <c r="L444" s="727"/>
      <c r="M444" s="727"/>
      <c r="N444" s="727"/>
      <c r="O444" s="727"/>
      <c r="P444" s="727"/>
      <c r="Q444" s="727"/>
      <c r="R444" s="727"/>
      <c r="S444" s="727"/>
      <c r="T444" s="727"/>
      <c r="U444" s="996"/>
      <c r="V444" s="1012" t="s">
        <v>919</v>
      </c>
      <c r="W444" s="1013"/>
      <c r="X444" s="1013"/>
      <c r="Y444" s="1013"/>
      <c r="Z444" s="1014"/>
      <c r="AA444" s="997">
        <v>2018</v>
      </c>
      <c r="AB444" s="727"/>
      <c r="AC444" s="996"/>
      <c r="AD444" s="1010"/>
      <c r="AE444" s="727"/>
      <c r="AF444" s="727"/>
      <c r="AG444" s="19"/>
      <c r="AH444" s="19"/>
      <c r="AI444" s="19"/>
      <c r="AJ444" s="53"/>
      <c r="AK444" s="53"/>
    </row>
    <row r="445" spans="1:37" ht="12.75" customHeight="1">
      <c r="B445" s="203" t="s">
        <v>185</v>
      </c>
      <c r="C445" s="192" t="s">
        <v>920</v>
      </c>
      <c r="D445" s="189"/>
      <c r="E445" s="189"/>
      <c r="F445" s="189"/>
      <c r="G445" s="189"/>
      <c r="H445" s="189"/>
      <c r="I445" s="189"/>
      <c r="J445" s="189"/>
      <c r="K445" s="189"/>
      <c r="L445" s="189"/>
      <c r="M445" s="189"/>
      <c r="N445" s="189"/>
      <c r="O445" s="189"/>
      <c r="P445" s="189"/>
      <c r="Q445" s="189"/>
      <c r="R445" s="189"/>
      <c r="S445" s="189"/>
      <c r="T445" s="189"/>
      <c r="U445" s="298"/>
      <c r="V445" s="1015" t="s">
        <v>921</v>
      </c>
      <c r="W445" s="1013"/>
      <c r="X445" s="1013"/>
      <c r="Y445" s="1013"/>
      <c r="Z445" s="1014"/>
      <c r="AA445" s="997">
        <v>2018</v>
      </c>
      <c r="AB445" s="727"/>
      <c r="AC445" s="996"/>
      <c r="AD445" s="1010"/>
      <c r="AE445" s="727"/>
      <c r="AF445" s="727"/>
      <c r="AG445" s="19"/>
      <c r="AH445" s="19"/>
      <c r="AI445" s="19"/>
      <c r="AJ445" s="53"/>
      <c r="AK445" s="53"/>
    </row>
    <row r="446" spans="1:37" ht="12.75" customHeight="1">
      <c r="B446" s="203" t="s">
        <v>185</v>
      </c>
      <c r="C446" s="192" t="s">
        <v>922</v>
      </c>
      <c r="D446" s="189"/>
      <c r="E446" s="189"/>
      <c r="F446" s="189"/>
      <c r="G446" s="189"/>
      <c r="H446" s="189"/>
      <c r="I446" s="189"/>
      <c r="J446" s="189"/>
      <c r="K446" s="189"/>
      <c r="L446" s="189"/>
      <c r="M446" s="189"/>
      <c r="N446" s="189"/>
      <c r="O446" s="189"/>
      <c r="P446" s="189"/>
      <c r="Q446" s="189"/>
      <c r="R446" s="189"/>
      <c r="S446" s="189"/>
      <c r="T446" s="189"/>
      <c r="U446" s="298"/>
      <c r="V446" s="1016" t="s">
        <v>923</v>
      </c>
      <c r="W446" s="1013"/>
      <c r="X446" s="1013"/>
      <c r="Y446" s="1013"/>
      <c r="Z446" s="1014"/>
      <c r="AA446" s="997">
        <v>2018</v>
      </c>
      <c r="AB446" s="727"/>
      <c r="AC446" s="996"/>
      <c r="AD446" s="1010"/>
      <c r="AE446" s="727"/>
      <c r="AF446" s="727"/>
      <c r="AG446" s="19"/>
      <c r="AH446" s="19"/>
      <c r="AI446" s="19"/>
      <c r="AJ446" s="53"/>
      <c r="AK446" s="53"/>
    </row>
    <row r="447" spans="1:37" ht="12.75" customHeight="1">
      <c r="B447" s="203" t="s">
        <v>185</v>
      </c>
      <c r="C447" s="192" t="s">
        <v>924</v>
      </c>
      <c r="D447" s="189"/>
      <c r="E447" s="189"/>
      <c r="F447" s="189"/>
      <c r="G447" s="189"/>
      <c r="H447" s="189"/>
      <c r="I447" s="189"/>
      <c r="J447" s="189"/>
      <c r="K447" s="189"/>
      <c r="L447" s="189"/>
      <c r="M447" s="189"/>
      <c r="N447" s="189"/>
      <c r="O447" s="189"/>
      <c r="P447" s="189"/>
      <c r="Q447" s="189"/>
      <c r="R447" s="189"/>
      <c r="S447" s="189"/>
      <c r="T447" s="189"/>
      <c r="U447" s="298"/>
      <c r="V447" s="1016" t="s">
        <v>925</v>
      </c>
      <c r="W447" s="1013"/>
      <c r="X447" s="1013"/>
      <c r="Y447" s="1013"/>
      <c r="Z447" s="1014"/>
      <c r="AA447" s="997">
        <v>2018</v>
      </c>
      <c r="AB447" s="727"/>
      <c r="AC447" s="996"/>
      <c r="AD447" s="1010"/>
      <c r="AE447" s="727"/>
      <c r="AF447" s="727"/>
      <c r="AG447" s="19"/>
      <c r="AH447" s="19"/>
      <c r="AI447" s="19"/>
      <c r="AJ447" s="53"/>
      <c r="AK447" s="53"/>
    </row>
    <row r="448" spans="1:37" ht="12.75" customHeight="1">
      <c r="B448" s="203" t="s">
        <v>185</v>
      </c>
      <c r="C448" s="18"/>
      <c r="J448" s="2"/>
      <c r="K448" s="52"/>
      <c r="U448" s="300"/>
      <c r="V448" s="995"/>
      <c r="W448" s="727"/>
      <c r="X448" s="727"/>
      <c r="Y448" s="727"/>
      <c r="Z448" s="996"/>
      <c r="AA448" s="997"/>
      <c r="AB448" s="727"/>
      <c r="AC448" s="996"/>
      <c r="AD448" s="1010"/>
      <c r="AE448" s="727"/>
      <c r="AF448" s="727"/>
      <c r="AG448" s="19"/>
      <c r="AH448" s="19"/>
      <c r="AI448" s="19"/>
      <c r="AJ448" s="53"/>
      <c r="AK448" s="53"/>
    </row>
    <row r="449" spans="1:37" ht="12.75" customHeight="1">
      <c r="B449" s="203" t="s">
        <v>185</v>
      </c>
      <c r="C449" s="1011" t="s">
        <v>926</v>
      </c>
      <c r="D449" s="727"/>
      <c r="E449" s="727"/>
      <c r="F449" s="727"/>
      <c r="G449" s="727"/>
      <c r="H449" s="727"/>
      <c r="I449" s="727"/>
      <c r="J449" s="727"/>
      <c r="K449" s="727"/>
      <c r="L449" s="727"/>
      <c r="M449" s="727"/>
      <c r="N449" s="727"/>
      <c r="O449" s="727"/>
      <c r="P449" s="727"/>
      <c r="Q449" s="727"/>
      <c r="R449" s="727"/>
      <c r="S449" s="727"/>
      <c r="T449" s="727"/>
      <c r="U449" s="996"/>
      <c r="V449" s="1017" t="s">
        <v>927</v>
      </c>
      <c r="W449" s="1013"/>
      <c r="X449" s="1013"/>
      <c r="Y449" s="1013"/>
      <c r="Z449" s="1014"/>
      <c r="AA449" s="997">
        <v>2018</v>
      </c>
      <c r="AB449" s="727"/>
      <c r="AC449" s="996"/>
      <c r="AD449" s="1010"/>
      <c r="AE449" s="727"/>
      <c r="AF449" s="727"/>
      <c r="AG449" s="19"/>
      <c r="AH449" s="19"/>
      <c r="AI449" s="19"/>
      <c r="AJ449" s="53"/>
      <c r="AK449" s="53"/>
    </row>
    <row r="450" spans="1:37" ht="12.75" customHeight="1">
      <c r="B450" s="203" t="s">
        <v>185</v>
      </c>
      <c r="C450" s="192" t="s">
        <v>928</v>
      </c>
      <c r="D450" s="189"/>
      <c r="E450" s="189"/>
      <c r="F450" s="189"/>
      <c r="G450" s="189"/>
      <c r="H450" s="189"/>
      <c r="I450" s="189"/>
      <c r="J450" s="189"/>
      <c r="K450" s="189"/>
      <c r="L450" s="189"/>
      <c r="M450" s="189"/>
      <c r="N450" s="189"/>
      <c r="O450" s="189"/>
      <c r="P450" s="189"/>
      <c r="Q450" s="189"/>
      <c r="R450" s="189"/>
      <c r="S450" s="189"/>
      <c r="T450" s="189"/>
      <c r="U450" s="298"/>
      <c r="V450" s="1018" t="s">
        <v>929</v>
      </c>
      <c r="W450" s="1013"/>
      <c r="X450" s="1013"/>
      <c r="Y450" s="1013"/>
      <c r="Z450" s="1014"/>
      <c r="AA450" s="997">
        <v>2018</v>
      </c>
      <c r="AB450" s="727"/>
      <c r="AC450" s="996"/>
      <c r="AD450" s="1010"/>
      <c r="AE450" s="727"/>
      <c r="AF450" s="727"/>
      <c r="AG450" s="19"/>
      <c r="AH450" s="19"/>
      <c r="AI450" s="19"/>
      <c r="AJ450" s="53"/>
      <c r="AK450" s="53"/>
    </row>
    <row r="451" spans="1:37" ht="12.75" customHeight="1">
      <c r="B451" s="203" t="s">
        <v>185</v>
      </c>
      <c r="C451" s="192" t="s">
        <v>930</v>
      </c>
      <c r="D451" s="189"/>
      <c r="E451" s="189"/>
      <c r="F451" s="189"/>
      <c r="G451" s="189"/>
      <c r="H451" s="189"/>
      <c r="I451" s="189"/>
      <c r="J451" s="189"/>
      <c r="K451" s="189"/>
      <c r="L451" s="189"/>
      <c r="M451" s="189"/>
      <c r="N451" s="189"/>
      <c r="O451" s="189"/>
      <c r="P451" s="189"/>
      <c r="Q451" s="189"/>
      <c r="R451" s="189"/>
      <c r="S451" s="189"/>
      <c r="T451" s="189"/>
      <c r="U451" s="298"/>
      <c r="V451" s="1018" t="s">
        <v>931</v>
      </c>
      <c r="W451" s="1013"/>
      <c r="X451" s="1013"/>
      <c r="Y451" s="1013"/>
      <c r="Z451" s="1014"/>
      <c r="AA451" s="997">
        <v>2018</v>
      </c>
      <c r="AB451" s="727"/>
      <c r="AC451" s="996"/>
      <c r="AD451" s="1010"/>
      <c r="AE451" s="727"/>
      <c r="AF451" s="727"/>
      <c r="AG451" s="19"/>
      <c r="AH451" s="19"/>
      <c r="AI451" s="19"/>
      <c r="AJ451" s="53"/>
      <c r="AK451" s="53"/>
    </row>
    <row r="452" spans="1:37" ht="12.75" customHeight="1">
      <c r="B452" s="203" t="s">
        <v>185</v>
      </c>
      <c r="C452" s="192" t="s">
        <v>932</v>
      </c>
      <c r="D452" s="189"/>
      <c r="E452" s="189"/>
      <c r="F452" s="189"/>
      <c r="G452" s="189"/>
      <c r="H452" s="189"/>
      <c r="I452" s="189"/>
      <c r="J452" s="189"/>
      <c r="K452" s="189"/>
      <c r="L452" s="189"/>
      <c r="M452" s="189"/>
      <c r="N452" s="189"/>
      <c r="O452" s="189"/>
      <c r="P452" s="189"/>
      <c r="Q452" s="189"/>
      <c r="R452" s="189"/>
      <c r="S452" s="189"/>
      <c r="T452" s="189"/>
      <c r="U452" s="298"/>
      <c r="V452" s="1018" t="s">
        <v>933</v>
      </c>
      <c r="W452" s="1013"/>
      <c r="X452" s="1013"/>
      <c r="Y452" s="1013"/>
      <c r="Z452" s="1014"/>
      <c r="AA452" s="997">
        <v>2018</v>
      </c>
      <c r="AB452" s="727"/>
      <c r="AC452" s="996"/>
      <c r="AD452" s="1010"/>
      <c r="AE452" s="727"/>
      <c r="AF452" s="727"/>
      <c r="AG452" s="19"/>
      <c r="AH452" s="19"/>
      <c r="AI452" s="19"/>
      <c r="AJ452" s="53"/>
      <c r="AK452" s="53"/>
    </row>
    <row r="453" spans="1:37" ht="12.75" customHeight="1">
      <c r="B453" s="203" t="s">
        <v>185</v>
      </c>
      <c r="C453" s="18"/>
      <c r="J453" s="2"/>
      <c r="K453" s="52"/>
      <c r="U453" s="298"/>
      <c r="V453" s="995"/>
      <c r="W453" s="727"/>
      <c r="X453" s="727"/>
      <c r="Y453" s="727"/>
      <c r="Z453" s="996"/>
      <c r="AA453" s="997"/>
      <c r="AB453" s="727"/>
      <c r="AC453" s="996"/>
      <c r="AD453" s="1010"/>
      <c r="AE453" s="727"/>
      <c r="AF453" s="727"/>
      <c r="AG453" s="19"/>
      <c r="AH453" s="19"/>
      <c r="AI453" s="19"/>
      <c r="AJ453" s="53"/>
      <c r="AK453" s="53"/>
    </row>
    <row r="454" spans="1:37" ht="12.75" customHeight="1">
      <c r="B454" s="203" t="s">
        <v>185</v>
      </c>
      <c r="C454" s="192" t="s">
        <v>934</v>
      </c>
      <c r="J454" s="2"/>
      <c r="K454" s="52"/>
      <c r="U454" s="300"/>
      <c r="V454" s="995"/>
      <c r="W454" s="727"/>
      <c r="X454" s="727"/>
      <c r="Y454" s="727"/>
      <c r="Z454" s="996"/>
      <c r="AA454" s="997"/>
      <c r="AB454" s="727"/>
      <c r="AC454" s="996"/>
      <c r="AD454" s="1010"/>
      <c r="AE454" s="727"/>
      <c r="AF454" s="727"/>
      <c r="AG454" s="19"/>
      <c r="AH454" s="19"/>
      <c r="AI454" s="19"/>
      <c r="AJ454" s="53"/>
      <c r="AK454" s="53"/>
    </row>
    <row r="455" spans="1:37" ht="12.75" customHeight="1">
      <c r="B455" s="203" t="s">
        <v>185</v>
      </c>
      <c r="C455" s="998" t="s">
        <v>935</v>
      </c>
      <c r="D455" s="727"/>
      <c r="E455" s="727"/>
      <c r="F455" s="727"/>
      <c r="G455" s="727"/>
      <c r="H455" s="727"/>
      <c r="I455" s="727"/>
      <c r="J455" s="727"/>
      <c r="K455" s="727"/>
      <c r="L455" s="727"/>
      <c r="M455" s="727"/>
      <c r="N455" s="727"/>
      <c r="O455" s="727"/>
      <c r="P455" s="727"/>
      <c r="Q455" s="727"/>
      <c r="R455" s="727"/>
      <c r="S455" s="727"/>
      <c r="T455" s="727"/>
      <c r="U455" s="996"/>
      <c r="V455" s="1019" t="s">
        <v>915</v>
      </c>
      <c r="W455" s="1013"/>
      <c r="X455" s="1013"/>
      <c r="Y455" s="1013"/>
      <c r="Z455" s="1014"/>
      <c r="AA455" s="997">
        <v>2018</v>
      </c>
      <c r="AB455" s="727"/>
      <c r="AC455" s="996"/>
      <c r="AD455" s="38"/>
      <c r="AE455" s="38"/>
      <c r="AF455" s="38"/>
      <c r="AG455" s="19"/>
      <c r="AH455" s="19"/>
      <c r="AI455" s="19"/>
      <c r="AJ455" s="53"/>
      <c r="AK455" s="53"/>
    </row>
    <row r="456" spans="1:37" ht="12.75" customHeight="1">
      <c r="B456" s="203" t="s">
        <v>185</v>
      </c>
      <c r="C456" s="998" t="s">
        <v>936</v>
      </c>
      <c r="D456" s="727"/>
      <c r="E456" s="727"/>
      <c r="F456" s="727"/>
      <c r="G456" s="727"/>
      <c r="H456" s="727"/>
      <c r="I456" s="727"/>
      <c r="J456" s="727"/>
      <c r="K456" s="727"/>
      <c r="L456" s="727"/>
      <c r="M456" s="727"/>
      <c r="N456" s="727"/>
      <c r="O456" s="727"/>
      <c r="P456" s="727"/>
      <c r="Q456" s="727"/>
      <c r="R456" s="727"/>
      <c r="S456" s="727"/>
      <c r="T456" s="727"/>
      <c r="U456" s="996"/>
      <c r="V456" s="1015" t="s">
        <v>921</v>
      </c>
      <c r="W456" s="1013"/>
      <c r="X456" s="1013"/>
      <c r="Y456" s="1013"/>
      <c r="Z456" s="1014"/>
      <c r="AA456" s="997">
        <v>2018</v>
      </c>
      <c r="AB456" s="727"/>
      <c r="AC456" s="996"/>
      <c r="AD456" s="124"/>
      <c r="AE456" s="124"/>
      <c r="AF456" s="38"/>
      <c r="AG456" s="19"/>
      <c r="AH456" s="19"/>
      <c r="AI456" s="19"/>
      <c r="AJ456" s="53"/>
      <c r="AK456" s="53"/>
    </row>
    <row r="457" spans="1:37" ht="12.75" customHeight="1">
      <c r="B457" s="203" t="s">
        <v>185</v>
      </c>
      <c r="C457" s="1032" t="s">
        <v>937</v>
      </c>
      <c r="D457" s="727"/>
      <c r="E457" s="727"/>
      <c r="F457" s="727"/>
      <c r="G457" s="727"/>
      <c r="H457" s="727"/>
      <c r="I457" s="727"/>
      <c r="J457" s="727"/>
      <c r="K457" s="727"/>
      <c r="L457" s="727"/>
      <c r="M457" s="727"/>
      <c r="N457" s="727"/>
      <c r="O457" s="727"/>
      <c r="P457" s="727"/>
      <c r="Q457" s="727"/>
      <c r="R457" s="727"/>
      <c r="S457" s="727"/>
      <c r="T457" s="727"/>
      <c r="U457" s="996"/>
      <c r="V457" s="1016" t="s">
        <v>925</v>
      </c>
      <c r="W457" s="1013"/>
      <c r="X457" s="1013"/>
      <c r="Y457" s="1013"/>
      <c r="Z457" s="1014"/>
      <c r="AA457" s="997">
        <v>2018</v>
      </c>
      <c r="AB457" s="727"/>
      <c r="AC457" s="996"/>
      <c r="AD457" s="38"/>
      <c r="AE457" s="38"/>
      <c r="AF457" s="38"/>
      <c r="AG457" s="19"/>
      <c r="AH457" s="19"/>
      <c r="AI457" s="19"/>
      <c r="AJ457" s="53"/>
      <c r="AK457" s="53"/>
    </row>
    <row r="458" spans="1:37" ht="12.75" customHeight="1">
      <c r="B458" s="203" t="s">
        <v>185</v>
      </c>
      <c r="C458" s="998" t="s">
        <v>938</v>
      </c>
      <c r="D458" s="727"/>
      <c r="E458" s="727"/>
      <c r="F458" s="727"/>
      <c r="G458" s="727"/>
      <c r="H458" s="727"/>
      <c r="I458" s="727"/>
      <c r="J458" s="727"/>
      <c r="K458" s="727"/>
      <c r="L458" s="727"/>
      <c r="M458" s="727"/>
      <c r="N458" s="727"/>
      <c r="O458" s="727"/>
      <c r="P458" s="727"/>
      <c r="Q458" s="727"/>
      <c r="R458" s="727"/>
      <c r="S458" s="727"/>
      <c r="T458" s="727"/>
      <c r="U458" s="996"/>
      <c r="V458" s="1016" t="s">
        <v>925</v>
      </c>
      <c r="W458" s="1013"/>
      <c r="X458" s="1013"/>
      <c r="Y458" s="1013"/>
      <c r="Z458" s="1014"/>
      <c r="AA458" s="997">
        <v>2018</v>
      </c>
      <c r="AB458" s="727"/>
      <c r="AC458" s="996"/>
      <c r="AD458" s="38"/>
      <c r="AE458" s="38"/>
      <c r="AF458" s="38"/>
      <c r="AG458" s="19"/>
      <c r="AH458" s="19"/>
      <c r="AI458" s="19"/>
      <c r="AJ458" s="53"/>
      <c r="AK458" s="53"/>
    </row>
    <row r="459" spans="1:37" ht="12.75" customHeight="1">
      <c r="B459" s="203" t="s">
        <v>185</v>
      </c>
      <c r="C459" s="998" t="s">
        <v>939</v>
      </c>
      <c r="D459" s="727"/>
      <c r="E459" s="727"/>
      <c r="F459" s="727"/>
      <c r="G459" s="727"/>
      <c r="H459" s="727"/>
      <c r="I459" s="727"/>
      <c r="J459" s="727"/>
      <c r="K459" s="727"/>
      <c r="L459" s="727"/>
      <c r="M459" s="727"/>
      <c r="N459" s="727"/>
      <c r="O459" s="727"/>
      <c r="P459" s="727"/>
      <c r="Q459" s="727"/>
      <c r="R459" s="727"/>
      <c r="S459" s="727"/>
      <c r="T459" s="727"/>
      <c r="U459" s="996"/>
      <c r="V459" s="1018" t="s">
        <v>929</v>
      </c>
      <c r="W459" s="1013"/>
      <c r="X459" s="1013"/>
      <c r="Y459" s="1013"/>
      <c r="Z459" s="1014"/>
      <c r="AA459" s="997">
        <v>2018</v>
      </c>
      <c r="AB459" s="727"/>
      <c r="AC459" s="996"/>
      <c r="AD459" s="38"/>
      <c r="AE459" s="38"/>
      <c r="AF459" s="38"/>
      <c r="AG459" s="19"/>
      <c r="AH459" s="19"/>
      <c r="AI459" s="19"/>
      <c r="AJ459" s="53"/>
      <c r="AK459" s="53"/>
    </row>
    <row r="460" spans="1:37" ht="12.75" customHeight="1">
      <c r="B460" s="203" t="s">
        <v>185</v>
      </c>
      <c r="C460" s="998" t="s">
        <v>940</v>
      </c>
      <c r="D460" s="727"/>
      <c r="E460" s="727"/>
      <c r="F460" s="727"/>
      <c r="G460" s="727"/>
      <c r="H460" s="727"/>
      <c r="I460" s="727"/>
      <c r="J460" s="727"/>
      <c r="K460" s="727"/>
      <c r="L460" s="727"/>
      <c r="M460" s="727"/>
      <c r="N460" s="727"/>
      <c r="O460" s="727"/>
      <c r="P460" s="727"/>
      <c r="Q460" s="727"/>
      <c r="R460" s="727"/>
      <c r="S460" s="727"/>
      <c r="T460" s="727"/>
      <c r="U460" s="996"/>
      <c r="V460" s="1018" t="s">
        <v>931</v>
      </c>
      <c r="W460" s="1013"/>
      <c r="X460" s="1013"/>
      <c r="Y460" s="1013"/>
      <c r="Z460" s="1014"/>
      <c r="AA460" s="997">
        <v>2018</v>
      </c>
      <c r="AB460" s="727"/>
      <c r="AC460" s="996"/>
      <c r="AD460" s="124"/>
      <c r="AE460" s="124"/>
      <c r="AF460" s="38"/>
      <c r="AG460" s="19"/>
      <c r="AH460" s="19"/>
      <c r="AI460" s="19"/>
      <c r="AJ460" s="53"/>
      <c r="AK460" s="53"/>
    </row>
    <row r="461" spans="1:37" ht="12.75" customHeight="1">
      <c r="B461" s="203" t="s">
        <v>185</v>
      </c>
      <c r="C461" s="998" t="s">
        <v>941</v>
      </c>
      <c r="D461" s="727"/>
      <c r="E461" s="727"/>
      <c r="F461" s="727"/>
      <c r="G461" s="727"/>
      <c r="H461" s="727"/>
      <c r="I461" s="727"/>
      <c r="J461" s="727"/>
      <c r="K461" s="727"/>
      <c r="L461" s="727"/>
      <c r="M461" s="727"/>
      <c r="N461" s="727"/>
      <c r="O461" s="727"/>
      <c r="P461" s="727"/>
      <c r="Q461" s="727"/>
      <c r="R461" s="727"/>
      <c r="S461" s="727"/>
      <c r="T461" s="727"/>
      <c r="U461" s="996"/>
      <c r="V461" s="1018" t="s">
        <v>933</v>
      </c>
      <c r="W461" s="1013"/>
      <c r="X461" s="1013"/>
      <c r="Y461" s="1013"/>
      <c r="Z461" s="1014"/>
      <c r="AA461" s="997">
        <v>2018</v>
      </c>
      <c r="AB461" s="727"/>
      <c r="AC461" s="996"/>
      <c r="AD461" s="124"/>
      <c r="AE461" s="124"/>
      <c r="AF461" s="38"/>
      <c r="AG461" s="19"/>
      <c r="AH461" s="19"/>
      <c r="AI461" s="19"/>
      <c r="AJ461" s="53"/>
      <c r="AK461" s="53"/>
    </row>
    <row r="462" spans="1:37" ht="12.75" customHeight="1">
      <c r="B462" s="203" t="s">
        <v>185</v>
      </c>
      <c r="C462" s="998" t="s">
        <v>942</v>
      </c>
      <c r="D462" s="727"/>
      <c r="E462" s="727"/>
      <c r="F462" s="727"/>
      <c r="G462" s="727"/>
      <c r="H462" s="727"/>
      <c r="I462" s="727"/>
      <c r="J462" s="727"/>
      <c r="K462" s="727"/>
      <c r="L462" s="727"/>
      <c r="M462" s="727"/>
      <c r="N462" s="727"/>
      <c r="O462" s="727"/>
      <c r="P462" s="727"/>
      <c r="Q462" s="727"/>
      <c r="R462" s="727"/>
      <c r="S462" s="727"/>
      <c r="T462" s="727"/>
      <c r="U462" s="996"/>
      <c r="V462" s="1015" t="s">
        <v>921</v>
      </c>
      <c r="W462" s="1013"/>
      <c r="X462" s="1013"/>
      <c r="Y462" s="1013"/>
      <c r="Z462" s="1014"/>
      <c r="AA462" s="997">
        <v>2018</v>
      </c>
      <c r="AB462" s="727"/>
      <c r="AC462" s="996"/>
      <c r="AD462" s="38"/>
      <c r="AE462" s="38"/>
      <c r="AF462" s="38"/>
      <c r="AG462" s="19"/>
      <c r="AH462" s="19"/>
      <c r="AI462" s="19"/>
      <c r="AJ462" s="53"/>
      <c r="AK462" s="53"/>
    </row>
    <row r="463" spans="1:37" ht="12.75" customHeight="1">
      <c r="A463" s="19"/>
      <c r="B463" s="203" t="s">
        <v>185</v>
      </c>
      <c r="C463" s="998" t="s">
        <v>943</v>
      </c>
      <c r="D463" s="727"/>
      <c r="E463" s="727"/>
      <c r="F463" s="727"/>
      <c r="G463" s="727"/>
      <c r="H463" s="727"/>
      <c r="I463" s="727"/>
      <c r="J463" s="727"/>
      <c r="K463" s="727"/>
      <c r="L463" s="727"/>
      <c r="M463" s="727"/>
      <c r="N463" s="727"/>
      <c r="O463" s="727"/>
      <c r="P463" s="727"/>
      <c r="Q463" s="727"/>
      <c r="R463" s="727"/>
      <c r="S463" s="727"/>
      <c r="T463" s="727"/>
      <c r="U463" s="996"/>
      <c r="V463" s="1018" t="s">
        <v>931</v>
      </c>
      <c r="W463" s="1013"/>
      <c r="X463" s="1013"/>
      <c r="Y463" s="1013"/>
      <c r="Z463" s="1014"/>
      <c r="AA463" s="997">
        <v>2018</v>
      </c>
      <c r="AB463" s="727"/>
      <c r="AC463" s="996"/>
      <c r="AD463" s="124"/>
      <c r="AE463" s="124"/>
      <c r="AF463" s="38"/>
      <c r="AG463" s="19"/>
      <c r="AH463" s="19"/>
      <c r="AI463" s="19"/>
      <c r="AJ463" s="53"/>
      <c r="AK463" s="53"/>
    </row>
    <row r="464" spans="1:37" ht="12.75" customHeight="1">
      <c r="A464" s="19"/>
      <c r="B464" s="203" t="s">
        <v>185</v>
      </c>
      <c r="C464" s="998" t="s">
        <v>944</v>
      </c>
      <c r="D464" s="727"/>
      <c r="E464" s="727"/>
      <c r="F464" s="727"/>
      <c r="G464" s="727"/>
      <c r="H464" s="727"/>
      <c r="I464" s="727"/>
      <c r="J464" s="727"/>
      <c r="K464" s="727"/>
      <c r="L464" s="727"/>
      <c r="M464" s="727"/>
      <c r="N464" s="727"/>
      <c r="O464" s="727"/>
      <c r="P464" s="727"/>
      <c r="Q464" s="727"/>
      <c r="R464" s="727"/>
      <c r="S464" s="727"/>
      <c r="T464" s="727"/>
      <c r="U464" s="996"/>
      <c r="V464" s="1018" t="s">
        <v>933</v>
      </c>
      <c r="W464" s="1013"/>
      <c r="X464" s="1013"/>
      <c r="Y464" s="1013"/>
      <c r="Z464" s="1014"/>
      <c r="AA464" s="997">
        <v>2018</v>
      </c>
      <c r="AB464" s="727"/>
      <c r="AC464" s="996"/>
      <c r="AD464" s="38"/>
      <c r="AE464" s="38"/>
      <c r="AF464" s="38"/>
      <c r="AG464" s="19"/>
      <c r="AH464" s="19"/>
      <c r="AI464" s="19"/>
      <c r="AJ464" s="53"/>
      <c r="AK464" s="53"/>
    </row>
    <row r="465" spans="1:37" ht="12.75" customHeight="1">
      <c r="A465" s="19"/>
      <c r="B465" s="203" t="s">
        <v>185</v>
      </c>
      <c r="C465" s="998" t="s">
        <v>945</v>
      </c>
      <c r="D465" s="727"/>
      <c r="E465" s="727"/>
      <c r="F465" s="727"/>
      <c r="G465" s="727"/>
      <c r="H465" s="727"/>
      <c r="I465" s="727"/>
      <c r="J465" s="727"/>
      <c r="K465" s="727"/>
      <c r="L465" s="727"/>
      <c r="M465" s="727"/>
      <c r="N465" s="727"/>
      <c r="O465" s="727"/>
      <c r="P465" s="727"/>
      <c r="Q465" s="727"/>
      <c r="R465" s="727"/>
      <c r="S465" s="727"/>
      <c r="T465" s="727"/>
      <c r="U465" s="996"/>
      <c r="V465" s="1018" t="s">
        <v>931</v>
      </c>
      <c r="W465" s="1013"/>
      <c r="X465" s="1013"/>
      <c r="Y465" s="1013"/>
      <c r="Z465" s="1014"/>
      <c r="AA465" s="997">
        <v>2018</v>
      </c>
      <c r="AB465" s="727"/>
      <c r="AC465" s="996"/>
      <c r="AD465" s="38"/>
      <c r="AE465" s="38"/>
      <c r="AF465" s="38"/>
      <c r="AG465" s="19"/>
      <c r="AH465" s="19"/>
      <c r="AI465" s="19"/>
      <c r="AJ465" s="53"/>
      <c r="AK465" s="53"/>
    </row>
    <row r="466" spans="1:37" ht="12.75" customHeight="1">
      <c r="A466" s="19"/>
      <c r="B466" s="203" t="s">
        <v>185</v>
      </c>
      <c r="C466" s="998"/>
      <c r="D466" s="727"/>
      <c r="E466" s="727"/>
      <c r="F466" s="727"/>
      <c r="G466" s="727"/>
      <c r="H466" s="727"/>
      <c r="I466" s="727"/>
      <c r="J466" s="727"/>
      <c r="K466" s="727"/>
      <c r="L466" s="727"/>
      <c r="M466" s="727"/>
      <c r="N466" s="727"/>
      <c r="O466" s="727"/>
      <c r="P466" s="727"/>
      <c r="Q466" s="727"/>
      <c r="R466" s="727"/>
      <c r="S466" s="727"/>
      <c r="T466" s="727"/>
      <c r="U466" s="996"/>
      <c r="V466" s="995"/>
      <c r="W466" s="727"/>
      <c r="X466" s="727"/>
      <c r="Y466" s="727"/>
      <c r="Z466" s="996"/>
      <c r="AA466" s="997"/>
      <c r="AB466" s="727"/>
      <c r="AC466" s="996"/>
      <c r="AD466" s="38"/>
      <c r="AE466" s="38"/>
      <c r="AF466" s="38"/>
      <c r="AG466" s="19"/>
      <c r="AH466" s="19"/>
      <c r="AI466" s="19"/>
      <c r="AJ466" s="53"/>
      <c r="AK466" s="53"/>
    </row>
    <row r="467" spans="1:37" ht="12.75" customHeight="1">
      <c r="A467" s="19"/>
      <c r="B467" s="203" t="s">
        <v>185</v>
      </c>
      <c r="C467" s="998"/>
      <c r="D467" s="727"/>
      <c r="E467" s="727"/>
      <c r="F467" s="727"/>
      <c r="G467" s="727"/>
      <c r="H467" s="727"/>
      <c r="I467" s="727"/>
      <c r="J467" s="727"/>
      <c r="K467" s="727"/>
      <c r="L467" s="727"/>
      <c r="M467" s="727"/>
      <c r="N467" s="727"/>
      <c r="O467" s="727"/>
      <c r="P467" s="727"/>
      <c r="Q467" s="727"/>
      <c r="R467" s="727"/>
      <c r="S467" s="727"/>
      <c r="T467" s="727"/>
      <c r="U467" s="996"/>
      <c r="V467" s="995"/>
      <c r="W467" s="727"/>
      <c r="X467" s="727"/>
      <c r="Y467" s="727"/>
      <c r="Z467" s="996"/>
      <c r="AA467" s="997"/>
      <c r="AB467" s="727"/>
      <c r="AC467" s="996"/>
      <c r="AD467" s="124"/>
      <c r="AE467" s="124"/>
      <c r="AF467" s="303"/>
      <c r="AG467" s="19"/>
      <c r="AH467" s="19"/>
      <c r="AI467" s="19"/>
      <c r="AJ467" s="53"/>
      <c r="AK467" s="53"/>
    </row>
    <row r="468" spans="1:37" ht="12.75" customHeight="1">
      <c r="A468" s="19"/>
      <c r="B468" s="203" t="s">
        <v>185</v>
      </c>
      <c r="C468" s="998"/>
      <c r="D468" s="727"/>
      <c r="E468" s="727"/>
      <c r="F468" s="727"/>
      <c r="G468" s="727"/>
      <c r="H468" s="727"/>
      <c r="I468" s="727"/>
      <c r="J468" s="727"/>
      <c r="K468" s="727"/>
      <c r="L468" s="727"/>
      <c r="M468" s="727"/>
      <c r="N468" s="727"/>
      <c r="O468" s="727"/>
      <c r="P468" s="727"/>
      <c r="Q468" s="727"/>
      <c r="R468" s="727"/>
      <c r="S468" s="727"/>
      <c r="T468" s="727"/>
      <c r="U468" s="996"/>
      <c r="V468" s="995"/>
      <c r="W468" s="727"/>
      <c r="X468" s="727"/>
      <c r="Y468" s="727"/>
      <c r="Z468" s="996"/>
      <c r="AA468" s="997"/>
      <c r="AB468" s="727"/>
      <c r="AC468" s="996"/>
      <c r="AD468" s="124"/>
      <c r="AE468" s="124"/>
      <c r="AF468" s="38"/>
      <c r="AG468" s="19"/>
      <c r="AH468" s="19"/>
      <c r="AI468" s="19"/>
      <c r="AJ468" s="53"/>
      <c r="AK468" s="53"/>
    </row>
    <row r="469" spans="1:37" ht="12.75" customHeight="1">
      <c r="A469" s="19"/>
      <c r="B469" s="203" t="s">
        <v>185</v>
      </c>
      <c r="C469" s="998"/>
      <c r="D469" s="727"/>
      <c r="E469" s="727"/>
      <c r="F469" s="727"/>
      <c r="G469" s="727"/>
      <c r="H469" s="727"/>
      <c r="I469" s="727"/>
      <c r="J469" s="727"/>
      <c r="K469" s="727"/>
      <c r="L469" s="727"/>
      <c r="M469" s="727"/>
      <c r="N469" s="727"/>
      <c r="O469" s="727"/>
      <c r="P469" s="727"/>
      <c r="Q469" s="727"/>
      <c r="R469" s="727"/>
      <c r="S469" s="727"/>
      <c r="T469" s="727"/>
      <c r="U469" s="996"/>
      <c r="V469" s="995"/>
      <c r="W469" s="727"/>
      <c r="X469" s="727"/>
      <c r="Y469" s="727"/>
      <c r="Z469" s="996"/>
      <c r="AA469" s="997"/>
      <c r="AB469" s="727"/>
      <c r="AC469" s="996"/>
      <c r="AD469" s="38"/>
      <c r="AE469" s="38"/>
      <c r="AF469" s="38"/>
      <c r="AG469" s="19"/>
      <c r="AH469" s="19"/>
      <c r="AI469" s="19"/>
      <c r="AJ469" s="53"/>
      <c r="AK469" s="53"/>
    </row>
    <row r="470" spans="1:37" ht="12.75" customHeight="1">
      <c r="A470" s="19"/>
      <c r="B470" s="203" t="s">
        <v>185</v>
      </c>
      <c r="C470" s="998"/>
      <c r="D470" s="727"/>
      <c r="E470" s="727"/>
      <c r="F470" s="727"/>
      <c r="G470" s="727"/>
      <c r="H470" s="727"/>
      <c r="I470" s="727"/>
      <c r="J470" s="727"/>
      <c r="K470" s="727"/>
      <c r="L470" s="727"/>
      <c r="M470" s="727"/>
      <c r="N470" s="727"/>
      <c r="O470" s="727"/>
      <c r="P470" s="727"/>
      <c r="Q470" s="727"/>
      <c r="R470" s="727"/>
      <c r="S470" s="727"/>
      <c r="T470" s="727"/>
      <c r="U470" s="996"/>
      <c r="V470" s="995"/>
      <c r="W470" s="727"/>
      <c r="X470" s="727"/>
      <c r="Y470" s="727"/>
      <c r="Z470" s="996"/>
      <c r="AA470" s="997"/>
      <c r="AB470" s="727"/>
      <c r="AC470" s="996"/>
      <c r="AD470" s="124"/>
      <c r="AE470" s="124"/>
      <c r="AF470" s="38"/>
      <c r="AG470" s="19"/>
      <c r="AH470" s="19"/>
      <c r="AI470" s="19"/>
      <c r="AJ470" s="53"/>
      <c r="AK470" s="53"/>
    </row>
    <row r="471" spans="1:37" ht="12.75" customHeight="1">
      <c r="A471" s="19"/>
      <c r="B471" s="203" t="s">
        <v>185</v>
      </c>
      <c r="C471" s="998"/>
      <c r="D471" s="727"/>
      <c r="E471" s="727"/>
      <c r="F471" s="727"/>
      <c r="G471" s="727"/>
      <c r="H471" s="727"/>
      <c r="I471" s="727"/>
      <c r="J471" s="727"/>
      <c r="K471" s="727"/>
      <c r="L471" s="727"/>
      <c r="M471" s="727"/>
      <c r="N471" s="727"/>
      <c r="O471" s="727"/>
      <c r="P471" s="727"/>
      <c r="Q471" s="727"/>
      <c r="R471" s="727"/>
      <c r="S471" s="727"/>
      <c r="T471" s="727"/>
      <c r="U471" s="996"/>
      <c r="V471" s="995"/>
      <c r="W471" s="727"/>
      <c r="X471" s="727"/>
      <c r="Y471" s="727"/>
      <c r="Z471" s="996"/>
      <c r="AA471" s="997"/>
      <c r="AB471" s="727"/>
      <c r="AC471" s="996"/>
      <c r="AD471" s="38"/>
      <c r="AE471" s="38"/>
      <c r="AF471" s="38"/>
      <c r="AG471" s="19"/>
      <c r="AH471" s="19"/>
      <c r="AI471" s="19"/>
      <c r="AJ471" s="53"/>
      <c r="AK471" s="53"/>
    </row>
    <row r="472" spans="1:37" ht="12.75" customHeight="1">
      <c r="A472" s="19"/>
      <c r="B472" s="203" t="s">
        <v>185</v>
      </c>
      <c r="C472" s="998"/>
      <c r="D472" s="727"/>
      <c r="E472" s="727"/>
      <c r="F472" s="727"/>
      <c r="G472" s="727"/>
      <c r="H472" s="727"/>
      <c r="I472" s="727"/>
      <c r="J472" s="727"/>
      <c r="K472" s="727"/>
      <c r="L472" s="727"/>
      <c r="M472" s="727"/>
      <c r="N472" s="727"/>
      <c r="O472" s="727"/>
      <c r="P472" s="727"/>
      <c r="Q472" s="727"/>
      <c r="R472" s="727"/>
      <c r="S472" s="727"/>
      <c r="T472" s="727"/>
      <c r="U472" s="996"/>
      <c r="V472" s="995"/>
      <c r="W472" s="727"/>
      <c r="X472" s="727"/>
      <c r="Y472" s="727"/>
      <c r="Z472" s="996"/>
      <c r="AA472" s="997"/>
      <c r="AB472" s="727"/>
      <c r="AC472" s="996"/>
      <c r="AD472" s="38"/>
      <c r="AE472" s="38"/>
      <c r="AF472" s="38"/>
      <c r="AG472" s="19"/>
      <c r="AH472" s="19"/>
      <c r="AI472" s="19"/>
      <c r="AJ472" s="53"/>
      <c r="AK472" s="53"/>
    </row>
    <row r="473" spans="1:37" ht="12.75" customHeight="1">
      <c r="A473" s="19"/>
      <c r="B473" s="203" t="s">
        <v>185</v>
      </c>
      <c r="C473" s="998"/>
      <c r="D473" s="727"/>
      <c r="E473" s="727"/>
      <c r="F473" s="727"/>
      <c r="G473" s="727"/>
      <c r="H473" s="727"/>
      <c r="I473" s="727"/>
      <c r="J473" s="727"/>
      <c r="K473" s="727"/>
      <c r="L473" s="727"/>
      <c r="M473" s="727"/>
      <c r="N473" s="727"/>
      <c r="O473" s="727"/>
      <c r="P473" s="727"/>
      <c r="Q473" s="727"/>
      <c r="R473" s="727"/>
      <c r="S473" s="727"/>
      <c r="T473" s="727"/>
      <c r="U473" s="996"/>
      <c r="V473" s="995"/>
      <c r="W473" s="727"/>
      <c r="X473" s="727"/>
      <c r="Y473" s="727"/>
      <c r="Z473" s="996"/>
      <c r="AA473" s="997"/>
      <c r="AB473" s="727"/>
      <c r="AC473" s="996"/>
      <c r="AD473" s="38"/>
      <c r="AE473" s="38"/>
      <c r="AF473" s="38"/>
      <c r="AG473" s="19"/>
      <c r="AH473" s="19"/>
      <c r="AI473" s="19"/>
      <c r="AJ473" s="53"/>
      <c r="AK473" s="53"/>
    </row>
    <row r="474" spans="1:37" ht="12.75" customHeight="1">
      <c r="A474" s="19"/>
      <c r="B474" s="203" t="s">
        <v>185</v>
      </c>
      <c r="C474" s="998"/>
      <c r="D474" s="727"/>
      <c r="E474" s="727"/>
      <c r="F474" s="727"/>
      <c r="G474" s="727"/>
      <c r="H474" s="727"/>
      <c r="I474" s="727"/>
      <c r="J474" s="727"/>
      <c r="K474" s="727"/>
      <c r="L474" s="727"/>
      <c r="M474" s="727"/>
      <c r="N474" s="727"/>
      <c r="O474" s="727"/>
      <c r="P474" s="727"/>
      <c r="Q474" s="727"/>
      <c r="R474" s="727"/>
      <c r="S474" s="727"/>
      <c r="T474" s="727"/>
      <c r="U474" s="996"/>
      <c r="V474" s="995"/>
      <c r="W474" s="727"/>
      <c r="X474" s="727"/>
      <c r="Y474" s="727"/>
      <c r="Z474" s="996"/>
      <c r="AA474" s="997"/>
      <c r="AB474" s="727"/>
      <c r="AC474" s="996"/>
      <c r="AD474" s="124"/>
      <c r="AE474" s="124"/>
      <c r="AF474" s="38"/>
      <c r="AG474" s="19"/>
      <c r="AH474" s="19"/>
      <c r="AI474" s="19"/>
      <c r="AJ474" s="53"/>
      <c r="AK474" s="53"/>
    </row>
    <row r="475" spans="1:37" ht="12.75" customHeight="1">
      <c r="A475" s="19"/>
      <c r="B475" s="203" t="s">
        <v>185</v>
      </c>
      <c r="C475" s="998"/>
      <c r="D475" s="727"/>
      <c r="E475" s="727"/>
      <c r="F475" s="727"/>
      <c r="G475" s="727"/>
      <c r="H475" s="727"/>
      <c r="I475" s="727"/>
      <c r="J475" s="727"/>
      <c r="K475" s="727"/>
      <c r="L475" s="727"/>
      <c r="M475" s="727"/>
      <c r="N475" s="727"/>
      <c r="O475" s="727"/>
      <c r="P475" s="727"/>
      <c r="Q475" s="727"/>
      <c r="R475" s="727"/>
      <c r="S475" s="727"/>
      <c r="T475" s="727"/>
      <c r="U475" s="996"/>
      <c r="V475" s="995"/>
      <c r="W475" s="727"/>
      <c r="X475" s="727"/>
      <c r="Y475" s="727"/>
      <c r="Z475" s="996"/>
      <c r="AA475" s="997"/>
      <c r="AB475" s="727"/>
      <c r="AC475" s="996"/>
      <c r="AD475" s="124"/>
      <c r="AE475" s="124"/>
      <c r="AF475" s="38"/>
      <c r="AG475" s="19"/>
      <c r="AH475" s="19"/>
      <c r="AI475" s="19"/>
      <c r="AJ475" s="53"/>
      <c r="AK475" s="53"/>
    </row>
    <row r="476" spans="1:37" ht="12.75" customHeight="1">
      <c r="A476" s="19"/>
      <c r="B476" s="203" t="s">
        <v>185</v>
      </c>
      <c r="C476" s="998"/>
      <c r="D476" s="727"/>
      <c r="E476" s="727"/>
      <c r="F476" s="727"/>
      <c r="G476" s="727"/>
      <c r="H476" s="727"/>
      <c r="I476" s="727"/>
      <c r="J476" s="727"/>
      <c r="K476" s="727"/>
      <c r="L476" s="727"/>
      <c r="M476" s="727"/>
      <c r="N476" s="727"/>
      <c r="O476" s="727"/>
      <c r="P476" s="727"/>
      <c r="Q476" s="727"/>
      <c r="R476" s="727"/>
      <c r="S476" s="727"/>
      <c r="T476" s="727"/>
      <c r="U476" s="996"/>
      <c r="V476" s="995"/>
      <c r="W476" s="727"/>
      <c r="X476" s="727"/>
      <c r="Y476" s="727"/>
      <c r="Z476" s="996"/>
      <c r="AA476" s="997"/>
      <c r="AB476" s="727"/>
      <c r="AC476" s="996"/>
      <c r="AD476" s="38"/>
      <c r="AE476" s="38"/>
      <c r="AF476" s="38"/>
      <c r="AG476" s="19"/>
      <c r="AH476" s="19"/>
      <c r="AI476" s="19"/>
      <c r="AJ476" s="53"/>
      <c r="AK476" s="53"/>
    </row>
    <row r="477" spans="1:37" ht="12.75" customHeight="1">
      <c r="A477" s="19"/>
      <c r="B477" s="203" t="s">
        <v>185</v>
      </c>
      <c r="C477" s="998"/>
      <c r="D477" s="727"/>
      <c r="E477" s="727"/>
      <c r="F477" s="727"/>
      <c r="G477" s="727"/>
      <c r="H477" s="727"/>
      <c r="I477" s="727"/>
      <c r="J477" s="727"/>
      <c r="K477" s="727"/>
      <c r="L477" s="727"/>
      <c r="M477" s="727"/>
      <c r="N477" s="727"/>
      <c r="O477" s="727"/>
      <c r="P477" s="727"/>
      <c r="Q477" s="727"/>
      <c r="R477" s="727"/>
      <c r="S477" s="727"/>
      <c r="T477" s="727"/>
      <c r="U477" s="996"/>
      <c r="V477" s="995"/>
      <c r="W477" s="727"/>
      <c r="X477" s="727"/>
      <c r="Y477" s="727"/>
      <c r="Z477" s="996"/>
      <c r="AA477" s="997"/>
      <c r="AB477" s="727"/>
      <c r="AC477" s="996"/>
      <c r="AD477" s="124"/>
      <c r="AE477" s="124"/>
      <c r="AF477" s="38"/>
      <c r="AG477" s="19"/>
      <c r="AH477" s="19"/>
      <c r="AI477" s="19"/>
      <c r="AJ477" s="53"/>
      <c r="AK477" s="53"/>
    </row>
    <row r="478" spans="1:37" ht="12.75" customHeight="1">
      <c r="A478" s="19"/>
      <c r="B478" s="203" t="s">
        <v>185</v>
      </c>
      <c r="C478" s="998"/>
      <c r="D478" s="727"/>
      <c r="E478" s="727"/>
      <c r="F478" s="727"/>
      <c r="G478" s="727"/>
      <c r="H478" s="727"/>
      <c r="I478" s="727"/>
      <c r="J478" s="727"/>
      <c r="K478" s="727"/>
      <c r="L478" s="727"/>
      <c r="M478" s="727"/>
      <c r="N478" s="727"/>
      <c r="O478" s="727"/>
      <c r="P478" s="727"/>
      <c r="Q478" s="727"/>
      <c r="R478" s="727"/>
      <c r="S478" s="727"/>
      <c r="T478" s="727"/>
      <c r="U478" s="996"/>
      <c r="V478" s="995"/>
      <c r="W478" s="727"/>
      <c r="X478" s="727"/>
      <c r="Y478" s="727"/>
      <c r="Z478" s="996"/>
      <c r="AA478" s="997"/>
      <c r="AB478" s="727"/>
      <c r="AC478" s="996"/>
      <c r="AD478" s="38"/>
      <c r="AE478" s="38"/>
      <c r="AF478" s="38"/>
      <c r="AG478" s="19"/>
      <c r="AH478" s="19"/>
      <c r="AI478" s="19"/>
      <c r="AJ478" s="53"/>
      <c r="AK478" s="53"/>
    </row>
    <row r="479" spans="1:37" ht="12.75" customHeight="1">
      <c r="A479" s="19"/>
      <c r="B479" s="203" t="s">
        <v>185</v>
      </c>
      <c r="C479" s="998"/>
      <c r="D479" s="727"/>
      <c r="E479" s="727"/>
      <c r="F479" s="727"/>
      <c r="G479" s="727"/>
      <c r="H479" s="727"/>
      <c r="I479" s="727"/>
      <c r="J479" s="727"/>
      <c r="K479" s="727"/>
      <c r="L479" s="727"/>
      <c r="M479" s="727"/>
      <c r="N479" s="727"/>
      <c r="O479" s="727"/>
      <c r="P479" s="727"/>
      <c r="Q479" s="727"/>
      <c r="R479" s="727"/>
      <c r="S479" s="727"/>
      <c r="T479" s="727"/>
      <c r="U479" s="996"/>
      <c r="V479" s="995"/>
      <c r="W479" s="727"/>
      <c r="X479" s="727"/>
      <c r="Y479" s="727"/>
      <c r="Z479" s="996"/>
      <c r="AA479" s="997"/>
      <c r="AB479" s="727"/>
      <c r="AC479" s="996"/>
      <c r="AD479" s="38"/>
      <c r="AE479" s="38"/>
      <c r="AF479" s="38"/>
      <c r="AG479" s="19"/>
      <c r="AH479" s="19"/>
      <c r="AI479" s="19"/>
      <c r="AJ479" s="53"/>
      <c r="AK479" s="53"/>
    </row>
    <row r="480" spans="1:37" ht="12.75" customHeight="1">
      <c r="A480" s="19"/>
      <c r="B480" s="203" t="s">
        <v>185</v>
      </c>
      <c r="C480" s="998"/>
      <c r="D480" s="727"/>
      <c r="E480" s="727"/>
      <c r="F480" s="727"/>
      <c r="G480" s="727"/>
      <c r="H480" s="727"/>
      <c r="I480" s="727"/>
      <c r="J480" s="727"/>
      <c r="K480" s="727"/>
      <c r="L480" s="727"/>
      <c r="M480" s="727"/>
      <c r="N480" s="727"/>
      <c r="O480" s="727"/>
      <c r="P480" s="727"/>
      <c r="Q480" s="727"/>
      <c r="R480" s="727"/>
      <c r="S480" s="727"/>
      <c r="T480" s="727"/>
      <c r="U480" s="996"/>
      <c r="V480" s="995"/>
      <c r="W480" s="727"/>
      <c r="X480" s="727"/>
      <c r="Y480" s="727"/>
      <c r="Z480" s="996"/>
      <c r="AA480" s="997"/>
      <c r="AB480" s="727"/>
      <c r="AC480" s="996"/>
      <c r="AD480" s="38"/>
      <c r="AE480" s="38"/>
      <c r="AF480" s="38"/>
      <c r="AG480" s="19"/>
      <c r="AH480" s="19"/>
      <c r="AI480" s="19"/>
      <c r="AJ480" s="53"/>
      <c r="AK480" s="53"/>
    </row>
    <row r="481" spans="1:37" ht="12.75" customHeight="1">
      <c r="A481" s="19"/>
      <c r="B481" s="203" t="s">
        <v>185</v>
      </c>
      <c r="C481" s="998"/>
      <c r="D481" s="727"/>
      <c r="E481" s="727"/>
      <c r="F481" s="727"/>
      <c r="G481" s="727"/>
      <c r="H481" s="727"/>
      <c r="I481" s="727"/>
      <c r="J481" s="727"/>
      <c r="K481" s="727"/>
      <c r="L481" s="727"/>
      <c r="M481" s="727"/>
      <c r="N481" s="727"/>
      <c r="O481" s="727"/>
      <c r="P481" s="727"/>
      <c r="Q481" s="727"/>
      <c r="R481" s="727"/>
      <c r="S481" s="727"/>
      <c r="T481" s="727"/>
      <c r="U481" s="996"/>
      <c r="V481" s="995"/>
      <c r="W481" s="727"/>
      <c r="X481" s="727"/>
      <c r="Y481" s="727"/>
      <c r="Z481" s="996"/>
      <c r="AA481" s="997"/>
      <c r="AB481" s="727"/>
      <c r="AC481" s="996"/>
      <c r="AD481" s="124"/>
      <c r="AE481" s="124"/>
      <c r="AF481" s="38"/>
      <c r="AG481" s="19"/>
      <c r="AH481" s="19"/>
      <c r="AI481" s="19"/>
      <c r="AJ481" s="53"/>
      <c r="AK481" s="53"/>
    </row>
    <row r="482" spans="1:37" ht="12.75" customHeight="1">
      <c r="A482" s="19"/>
      <c r="B482" s="203" t="s">
        <v>185</v>
      </c>
      <c r="C482" s="998"/>
      <c r="D482" s="727"/>
      <c r="E482" s="727"/>
      <c r="F482" s="727"/>
      <c r="G482" s="727"/>
      <c r="H482" s="727"/>
      <c r="I482" s="727"/>
      <c r="J482" s="727"/>
      <c r="K482" s="727"/>
      <c r="L482" s="727"/>
      <c r="M482" s="727"/>
      <c r="N482" s="727"/>
      <c r="O482" s="727"/>
      <c r="P482" s="727"/>
      <c r="Q482" s="727"/>
      <c r="R482" s="727"/>
      <c r="S482" s="727"/>
      <c r="T482" s="727"/>
      <c r="U482" s="996"/>
      <c r="V482" s="995"/>
      <c r="W482" s="727"/>
      <c r="X482" s="727"/>
      <c r="Y482" s="727"/>
      <c r="Z482" s="996"/>
      <c r="AA482" s="997"/>
      <c r="AB482" s="727"/>
      <c r="AC482" s="996"/>
      <c r="AD482" s="124"/>
      <c r="AE482" s="124"/>
      <c r="AF482" s="38"/>
      <c r="AG482" s="19"/>
      <c r="AH482" s="19"/>
      <c r="AI482" s="19"/>
      <c r="AJ482" s="53"/>
      <c r="AK482" s="53"/>
    </row>
    <row r="483" spans="1:37" ht="12.75" customHeight="1">
      <c r="A483" s="19"/>
      <c r="B483" s="203" t="s">
        <v>185</v>
      </c>
      <c r="C483" s="998"/>
      <c r="D483" s="727"/>
      <c r="E483" s="727"/>
      <c r="F483" s="727"/>
      <c r="G483" s="727"/>
      <c r="H483" s="727"/>
      <c r="I483" s="727"/>
      <c r="J483" s="727"/>
      <c r="K483" s="727"/>
      <c r="L483" s="727"/>
      <c r="M483" s="727"/>
      <c r="N483" s="727"/>
      <c r="O483" s="727"/>
      <c r="P483" s="727"/>
      <c r="Q483" s="727"/>
      <c r="R483" s="727"/>
      <c r="S483" s="727"/>
      <c r="T483" s="727"/>
      <c r="U483" s="996"/>
      <c r="V483" s="995"/>
      <c r="W483" s="727"/>
      <c r="X483" s="727"/>
      <c r="Y483" s="727"/>
      <c r="Z483" s="996"/>
      <c r="AA483" s="997"/>
      <c r="AB483" s="727"/>
      <c r="AC483" s="996"/>
      <c r="AD483" s="38"/>
      <c r="AE483" s="38"/>
      <c r="AF483" s="38"/>
      <c r="AG483" s="19"/>
      <c r="AH483" s="19"/>
      <c r="AI483" s="19"/>
      <c r="AJ483" s="53"/>
      <c r="AK483" s="53"/>
    </row>
    <row r="484" spans="1:37" ht="12.75" customHeight="1">
      <c r="A484" s="19"/>
      <c r="B484" s="203" t="s">
        <v>185</v>
      </c>
      <c r="C484" s="998"/>
      <c r="D484" s="727"/>
      <c r="E484" s="727"/>
      <c r="F484" s="727"/>
      <c r="G484" s="727"/>
      <c r="H484" s="727"/>
      <c r="I484" s="727"/>
      <c r="J484" s="727"/>
      <c r="K484" s="727"/>
      <c r="L484" s="727"/>
      <c r="M484" s="727"/>
      <c r="N484" s="727"/>
      <c r="O484" s="727"/>
      <c r="P484" s="727"/>
      <c r="Q484" s="727"/>
      <c r="R484" s="727"/>
      <c r="S484" s="727"/>
      <c r="T484" s="727"/>
      <c r="U484" s="996"/>
      <c r="V484" s="995"/>
      <c r="W484" s="727"/>
      <c r="X484" s="727"/>
      <c r="Y484" s="727"/>
      <c r="Z484" s="996"/>
      <c r="AA484" s="997"/>
      <c r="AB484" s="727"/>
      <c r="AC484" s="996"/>
      <c r="AD484" s="124"/>
      <c r="AE484" s="124"/>
      <c r="AF484" s="38"/>
      <c r="AG484" s="19"/>
      <c r="AH484" s="19"/>
      <c r="AI484" s="19"/>
      <c r="AJ484" s="53"/>
      <c r="AK484" s="53"/>
    </row>
    <row r="485" spans="1:37" ht="12.75" customHeight="1">
      <c r="A485" s="19"/>
      <c r="B485" s="203" t="s">
        <v>185</v>
      </c>
      <c r="C485" s="998"/>
      <c r="D485" s="727"/>
      <c r="E485" s="727"/>
      <c r="F485" s="727"/>
      <c r="G485" s="727"/>
      <c r="H485" s="727"/>
      <c r="I485" s="727"/>
      <c r="J485" s="727"/>
      <c r="K485" s="727"/>
      <c r="L485" s="727"/>
      <c r="M485" s="727"/>
      <c r="N485" s="727"/>
      <c r="O485" s="727"/>
      <c r="P485" s="727"/>
      <c r="Q485" s="727"/>
      <c r="R485" s="727"/>
      <c r="S485" s="727"/>
      <c r="T485" s="727"/>
      <c r="U485" s="996"/>
      <c r="V485" s="995"/>
      <c r="W485" s="727"/>
      <c r="X485" s="727"/>
      <c r="Y485" s="727"/>
      <c r="Z485" s="996"/>
      <c r="AA485" s="997"/>
      <c r="AB485" s="727"/>
      <c r="AC485" s="996"/>
      <c r="AD485" s="38"/>
      <c r="AE485" s="38"/>
      <c r="AF485" s="38"/>
      <c r="AG485" s="19"/>
      <c r="AH485" s="19"/>
      <c r="AI485" s="19"/>
      <c r="AJ485" s="53"/>
      <c r="AK485" s="53"/>
    </row>
    <row r="486" spans="1:37" ht="12.75" customHeight="1">
      <c r="A486" s="19"/>
      <c r="B486" s="203" t="s">
        <v>185</v>
      </c>
      <c r="C486" s="998"/>
      <c r="D486" s="727"/>
      <c r="E486" s="727"/>
      <c r="F486" s="727"/>
      <c r="G486" s="727"/>
      <c r="H486" s="727"/>
      <c r="I486" s="727"/>
      <c r="J486" s="727"/>
      <c r="K486" s="727"/>
      <c r="L486" s="727"/>
      <c r="M486" s="727"/>
      <c r="N486" s="727"/>
      <c r="O486" s="727"/>
      <c r="P486" s="727"/>
      <c r="Q486" s="727"/>
      <c r="R486" s="727"/>
      <c r="S486" s="727"/>
      <c r="T486" s="727"/>
      <c r="U486" s="996"/>
      <c r="V486" s="995"/>
      <c r="W486" s="727"/>
      <c r="X486" s="727"/>
      <c r="Y486" s="727"/>
      <c r="Z486" s="996"/>
      <c r="AA486" s="997"/>
      <c r="AB486" s="727"/>
      <c r="AC486" s="996"/>
      <c r="AD486" s="38"/>
      <c r="AE486" s="38"/>
      <c r="AF486" s="38"/>
      <c r="AG486" s="19"/>
      <c r="AH486" s="19"/>
      <c r="AI486" s="19"/>
      <c r="AJ486" s="53"/>
      <c r="AK486" s="53"/>
    </row>
    <row r="487" spans="1:37" ht="12.75" customHeight="1">
      <c r="A487" s="19"/>
      <c r="B487" s="203" t="s">
        <v>185</v>
      </c>
      <c r="C487" s="998"/>
      <c r="D487" s="727"/>
      <c r="E487" s="727"/>
      <c r="F487" s="727"/>
      <c r="G487" s="727"/>
      <c r="H487" s="727"/>
      <c r="I487" s="727"/>
      <c r="J487" s="727"/>
      <c r="K487" s="727"/>
      <c r="L487" s="727"/>
      <c r="M487" s="727"/>
      <c r="N487" s="727"/>
      <c r="O487" s="727"/>
      <c r="P487" s="727"/>
      <c r="Q487" s="727"/>
      <c r="R487" s="727"/>
      <c r="S487" s="727"/>
      <c r="T487" s="727"/>
      <c r="U487" s="996"/>
      <c r="V487" s="995"/>
      <c r="W487" s="727"/>
      <c r="X487" s="727"/>
      <c r="Y487" s="727"/>
      <c r="Z487" s="996"/>
      <c r="AA487" s="997"/>
      <c r="AB487" s="727"/>
      <c r="AC487" s="996"/>
      <c r="AD487" s="38"/>
      <c r="AE487" s="38"/>
      <c r="AF487" s="38"/>
      <c r="AG487" s="19"/>
      <c r="AH487" s="19"/>
      <c r="AI487" s="19"/>
      <c r="AJ487" s="53"/>
      <c r="AK487" s="53"/>
    </row>
    <row r="488" spans="1:37" ht="12.75" customHeight="1">
      <c r="A488" s="19"/>
      <c r="B488" s="203" t="s">
        <v>185</v>
      </c>
      <c r="C488" s="998"/>
      <c r="D488" s="727"/>
      <c r="E488" s="727"/>
      <c r="F488" s="727"/>
      <c r="G488" s="727"/>
      <c r="H488" s="727"/>
      <c r="I488" s="727"/>
      <c r="J488" s="727"/>
      <c r="K488" s="727"/>
      <c r="L488" s="727"/>
      <c r="M488" s="727"/>
      <c r="N488" s="727"/>
      <c r="O488" s="727"/>
      <c r="P488" s="727"/>
      <c r="Q488" s="727"/>
      <c r="R488" s="727"/>
      <c r="S488" s="727"/>
      <c r="T488" s="727"/>
      <c r="U488" s="996"/>
      <c r="V488" s="995"/>
      <c r="W488" s="727"/>
      <c r="X488" s="727"/>
      <c r="Y488" s="727"/>
      <c r="Z488" s="996"/>
      <c r="AA488" s="997"/>
      <c r="AB488" s="727"/>
      <c r="AC488" s="996"/>
      <c r="AD488" s="124"/>
      <c r="AE488" s="124"/>
      <c r="AF488" s="38"/>
      <c r="AG488" s="19"/>
      <c r="AH488" s="19"/>
      <c r="AI488" s="19"/>
      <c r="AJ488" s="53"/>
      <c r="AK488" s="53"/>
    </row>
    <row r="489" spans="1:37" ht="12.75" customHeight="1">
      <c r="A489" s="19"/>
      <c r="B489" s="203" t="s">
        <v>185</v>
      </c>
      <c r="C489" s="998"/>
      <c r="D489" s="727"/>
      <c r="E489" s="727"/>
      <c r="F489" s="727"/>
      <c r="G489" s="727"/>
      <c r="H489" s="727"/>
      <c r="I489" s="727"/>
      <c r="J489" s="727"/>
      <c r="K489" s="727"/>
      <c r="L489" s="727"/>
      <c r="M489" s="727"/>
      <c r="N489" s="727"/>
      <c r="O489" s="727"/>
      <c r="P489" s="727"/>
      <c r="Q489" s="727"/>
      <c r="R489" s="727"/>
      <c r="S489" s="727"/>
      <c r="T489" s="727"/>
      <c r="U489" s="996"/>
      <c r="V489" s="995"/>
      <c r="W489" s="727"/>
      <c r="X489" s="727"/>
      <c r="Y489" s="727"/>
      <c r="Z489" s="996"/>
      <c r="AA489" s="997"/>
      <c r="AB489" s="727"/>
      <c r="AC489" s="996"/>
      <c r="AD489" s="124"/>
      <c r="AE489" s="124"/>
      <c r="AF489" s="38"/>
      <c r="AG489" s="19"/>
      <c r="AH489" s="19"/>
      <c r="AI489" s="19"/>
      <c r="AJ489" s="53"/>
      <c r="AK489" s="53"/>
    </row>
    <row r="490" spans="1:37" ht="12.75" customHeight="1">
      <c r="A490" s="19"/>
      <c r="B490" s="203" t="s">
        <v>185</v>
      </c>
      <c r="C490" s="998"/>
      <c r="D490" s="727"/>
      <c r="E490" s="727"/>
      <c r="F490" s="727"/>
      <c r="G490" s="727"/>
      <c r="H490" s="727"/>
      <c r="I490" s="727"/>
      <c r="J490" s="727"/>
      <c r="K490" s="727"/>
      <c r="L490" s="727"/>
      <c r="M490" s="727"/>
      <c r="N490" s="727"/>
      <c r="O490" s="727"/>
      <c r="P490" s="727"/>
      <c r="Q490" s="727"/>
      <c r="R490" s="727"/>
      <c r="S490" s="727"/>
      <c r="T490" s="727"/>
      <c r="U490" s="996"/>
      <c r="V490" s="995"/>
      <c r="W490" s="727"/>
      <c r="X490" s="727"/>
      <c r="Y490" s="727"/>
      <c r="Z490" s="996"/>
      <c r="AA490" s="997"/>
      <c r="AB490" s="727"/>
      <c r="AC490" s="996"/>
      <c r="AD490" s="38"/>
      <c r="AE490" s="38"/>
      <c r="AF490" s="38"/>
      <c r="AG490" s="19"/>
      <c r="AH490" s="19"/>
      <c r="AI490" s="19"/>
      <c r="AJ490" s="53"/>
      <c r="AK490" s="53"/>
    </row>
    <row r="491" spans="1:37" ht="12.75" customHeight="1">
      <c r="A491" s="19"/>
      <c r="B491" s="203" t="s">
        <v>185</v>
      </c>
      <c r="C491" s="998"/>
      <c r="D491" s="727"/>
      <c r="E491" s="727"/>
      <c r="F491" s="727"/>
      <c r="G491" s="727"/>
      <c r="H491" s="727"/>
      <c r="I491" s="727"/>
      <c r="J491" s="727"/>
      <c r="K491" s="727"/>
      <c r="L491" s="727"/>
      <c r="M491" s="727"/>
      <c r="N491" s="727"/>
      <c r="O491" s="727"/>
      <c r="P491" s="727"/>
      <c r="Q491" s="727"/>
      <c r="R491" s="727"/>
      <c r="S491" s="727"/>
      <c r="T491" s="727"/>
      <c r="U491" s="996"/>
      <c r="V491" s="995"/>
      <c r="W491" s="727"/>
      <c r="X491" s="727"/>
      <c r="Y491" s="727"/>
      <c r="Z491" s="996"/>
      <c r="AA491" s="997"/>
      <c r="AB491" s="727"/>
      <c r="AC491" s="996"/>
      <c r="AD491" s="124"/>
      <c r="AE491" s="124"/>
      <c r="AF491" s="38"/>
      <c r="AG491" s="19"/>
      <c r="AH491" s="19"/>
      <c r="AI491" s="19"/>
      <c r="AJ491" s="53"/>
      <c r="AK491" s="53"/>
    </row>
    <row r="492" spans="1:37" ht="12.75" customHeight="1">
      <c r="A492" s="19"/>
      <c r="B492" s="203" t="s">
        <v>185</v>
      </c>
      <c r="C492" s="998"/>
      <c r="D492" s="727"/>
      <c r="E492" s="727"/>
      <c r="F492" s="727"/>
      <c r="G492" s="727"/>
      <c r="H492" s="727"/>
      <c r="I492" s="727"/>
      <c r="J492" s="727"/>
      <c r="K492" s="727"/>
      <c r="L492" s="727"/>
      <c r="M492" s="727"/>
      <c r="N492" s="727"/>
      <c r="O492" s="727"/>
      <c r="P492" s="727"/>
      <c r="Q492" s="727"/>
      <c r="R492" s="727"/>
      <c r="S492" s="727"/>
      <c r="T492" s="727"/>
      <c r="U492" s="996"/>
      <c r="V492" s="995"/>
      <c r="W492" s="727"/>
      <c r="X492" s="727"/>
      <c r="Y492" s="727"/>
      <c r="Z492" s="996"/>
      <c r="AA492" s="997"/>
      <c r="AB492" s="727"/>
      <c r="AC492" s="996"/>
      <c r="AD492" s="38"/>
      <c r="AE492" s="38"/>
      <c r="AF492" s="38"/>
      <c r="AG492" s="19"/>
      <c r="AH492" s="19"/>
      <c r="AI492" s="19"/>
      <c r="AJ492" s="53"/>
      <c r="AK492" s="53"/>
    </row>
    <row r="493" spans="1:37" ht="12.75" customHeight="1">
      <c r="A493" s="19"/>
      <c r="B493" s="203" t="s">
        <v>185</v>
      </c>
      <c r="C493" s="998"/>
      <c r="D493" s="727"/>
      <c r="E493" s="727"/>
      <c r="F493" s="727"/>
      <c r="G493" s="727"/>
      <c r="H493" s="727"/>
      <c r="I493" s="727"/>
      <c r="J493" s="727"/>
      <c r="K493" s="727"/>
      <c r="L493" s="727"/>
      <c r="M493" s="727"/>
      <c r="N493" s="727"/>
      <c r="O493" s="727"/>
      <c r="P493" s="727"/>
      <c r="Q493" s="727"/>
      <c r="R493" s="727"/>
      <c r="S493" s="727"/>
      <c r="T493" s="727"/>
      <c r="U493" s="996"/>
      <c r="V493" s="995"/>
      <c r="W493" s="727"/>
      <c r="X493" s="727"/>
      <c r="Y493" s="727"/>
      <c r="Z493" s="996"/>
      <c r="AA493" s="997"/>
      <c r="AB493" s="727"/>
      <c r="AC493" s="996"/>
      <c r="AD493" s="38"/>
      <c r="AE493" s="38"/>
      <c r="AF493" s="38"/>
      <c r="AG493" s="19"/>
      <c r="AH493" s="19"/>
      <c r="AI493" s="19"/>
      <c r="AJ493" s="53"/>
      <c r="AK493" s="53"/>
    </row>
    <row r="494" spans="1:37" ht="12.75" customHeight="1">
      <c r="A494" s="19"/>
      <c r="B494" s="203" t="s">
        <v>185</v>
      </c>
      <c r="C494" s="998"/>
      <c r="D494" s="727"/>
      <c r="E494" s="727"/>
      <c r="F494" s="727"/>
      <c r="G494" s="727"/>
      <c r="H494" s="727"/>
      <c r="I494" s="727"/>
      <c r="J494" s="727"/>
      <c r="K494" s="727"/>
      <c r="L494" s="727"/>
      <c r="M494" s="727"/>
      <c r="N494" s="727"/>
      <c r="O494" s="727"/>
      <c r="P494" s="727"/>
      <c r="Q494" s="727"/>
      <c r="R494" s="727"/>
      <c r="S494" s="727"/>
      <c r="T494" s="727"/>
      <c r="U494" s="996"/>
      <c r="V494" s="995"/>
      <c r="W494" s="727"/>
      <c r="X494" s="727"/>
      <c r="Y494" s="727"/>
      <c r="Z494" s="996"/>
      <c r="AA494" s="997"/>
      <c r="AB494" s="727"/>
      <c r="AC494" s="996"/>
      <c r="AD494" s="38"/>
      <c r="AE494" s="38"/>
      <c r="AF494" s="38"/>
      <c r="AG494" s="19"/>
      <c r="AH494" s="19"/>
      <c r="AI494" s="19"/>
      <c r="AJ494" s="53"/>
      <c r="AK494" s="53"/>
    </row>
    <row r="495" spans="1:37" ht="12.75" customHeight="1">
      <c r="A495" s="19"/>
      <c r="B495" s="203" t="s">
        <v>185</v>
      </c>
      <c r="C495" s="998"/>
      <c r="D495" s="727"/>
      <c r="E495" s="727"/>
      <c r="F495" s="727"/>
      <c r="G495" s="727"/>
      <c r="H495" s="727"/>
      <c r="I495" s="727"/>
      <c r="J495" s="727"/>
      <c r="K495" s="727"/>
      <c r="L495" s="727"/>
      <c r="M495" s="727"/>
      <c r="N495" s="727"/>
      <c r="O495" s="727"/>
      <c r="P495" s="727"/>
      <c r="Q495" s="727"/>
      <c r="R495" s="727"/>
      <c r="S495" s="727"/>
      <c r="T495" s="727"/>
      <c r="U495" s="996"/>
      <c r="V495" s="995"/>
      <c r="W495" s="727"/>
      <c r="X495" s="727"/>
      <c r="Y495" s="727"/>
      <c r="Z495" s="996"/>
      <c r="AA495" s="997"/>
      <c r="AB495" s="727"/>
      <c r="AC495" s="996"/>
      <c r="AD495" s="38"/>
      <c r="AE495" s="38"/>
      <c r="AF495" s="38"/>
      <c r="AG495" s="19"/>
      <c r="AH495" s="19"/>
      <c r="AI495" s="19"/>
      <c r="AJ495" s="53"/>
      <c r="AK495" s="53"/>
    </row>
    <row r="496" spans="1:37" ht="12.75" customHeight="1">
      <c r="A496" s="19"/>
      <c r="B496" s="203" t="s">
        <v>185</v>
      </c>
      <c r="C496" s="998"/>
      <c r="D496" s="727"/>
      <c r="E496" s="727"/>
      <c r="F496" s="727"/>
      <c r="G496" s="727"/>
      <c r="H496" s="727"/>
      <c r="I496" s="727"/>
      <c r="J496" s="727"/>
      <c r="K496" s="727"/>
      <c r="L496" s="727"/>
      <c r="M496" s="727"/>
      <c r="N496" s="727"/>
      <c r="O496" s="727"/>
      <c r="P496" s="727"/>
      <c r="Q496" s="727"/>
      <c r="R496" s="727"/>
      <c r="S496" s="727"/>
      <c r="T496" s="727"/>
      <c r="U496" s="996"/>
      <c r="V496" s="995"/>
      <c r="W496" s="727"/>
      <c r="X496" s="727"/>
      <c r="Y496" s="727"/>
      <c r="Z496" s="996"/>
      <c r="AA496" s="997"/>
      <c r="AB496" s="727"/>
      <c r="AC496" s="996"/>
      <c r="AD496" s="38"/>
      <c r="AE496" s="38"/>
      <c r="AF496" s="38"/>
      <c r="AG496" s="19"/>
      <c r="AH496" s="19"/>
      <c r="AI496" s="19"/>
      <c r="AJ496" s="53"/>
      <c r="AK496" s="53"/>
    </row>
    <row r="497" spans="1:37" ht="12.75" customHeight="1">
      <c r="A497" s="19"/>
      <c r="B497" s="203" t="s">
        <v>185</v>
      </c>
      <c r="C497" s="998"/>
      <c r="D497" s="727"/>
      <c r="E497" s="727"/>
      <c r="F497" s="727"/>
      <c r="G497" s="727"/>
      <c r="H497" s="727"/>
      <c r="I497" s="727"/>
      <c r="J497" s="727"/>
      <c r="K497" s="727"/>
      <c r="L497" s="727"/>
      <c r="M497" s="727"/>
      <c r="N497" s="727"/>
      <c r="O497" s="727"/>
      <c r="P497" s="727"/>
      <c r="Q497" s="727"/>
      <c r="R497" s="727"/>
      <c r="S497" s="727"/>
      <c r="T497" s="727"/>
      <c r="U497" s="996"/>
      <c r="V497" s="995"/>
      <c r="W497" s="727"/>
      <c r="X497" s="727"/>
      <c r="Y497" s="727"/>
      <c r="Z497" s="996"/>
      <c r="AA497" s="997"/>
      <c r="AB497" s="727"/>
      <c r="AC497" s="996"/>
      <c r="AD497" s="38"/>
      <c r="AE497" s="38"/>
      <c r="AF497" s="38"/>
      <c r="AG497" s="19"/>
      <c r="AH497" s="19"/>
      <c r="AI497" s="19"/>
      <c r="AJ497" s="53"/>
      <c r="AK497" s="53"/>
    </row>
    <row r="498" spans="1:37" ht="12.75" customHeight="1">
      <c r="A498" s="19"/>
      <c r="B498" s="203" t="s">
        <v>185</v>
      </c>
      <c r="C498" s="998"/>
      <c r="D498" s="727"/>
      <c r="E498" s="727"/>
      <c r="F498" s="727"/>
      <c r="G498" s="727"/>
      <c r="H498" s="727"/>
      <c r="I498" s="727"/>
      <c r="J498" s="727"/>
      <c r="K498" s="727"/>
      <c r="L498" s="727"/>
      <c r="M498" s="727"/>
      <c r="N498" s="727"/>
      <c r="O498" s="727"/>
      <c r="P498" s="727"/>
      <c r="Q498" s="727"/>
      <c r="R498" s="727"/>
      <c r="S498" s="727"/>
      <c r="T498" s="727"/>
      <c r="U498" s="996"/>
      <c r="V498" s="995"/>
      <c r="W498" s="727"/>
      <c r="X498" s="727"/>
      <c r="Y498" s="727"/>
      <c r="Z498" s="996"/>
      <c r="AA498" s="997"/>
      <c r="AB498" s="727"/>
      <c r="AC498" s="996"/>
      <c r="AD498" s="38"/>
      <c r="AE498" s="38"/>
      <c r="AF498" s="38"/>
      <c r="AG498" s="19"/>
      <c r="AH498" s="19"/>
      <c r="AI498" s="19"/>
      <c r="AJ498" s="53"/>
      <c r="AK498" s="53"/>
    </row>
    <row r="499" spans="1:37" ht="12.75" customHeight="1">
      <c r="A499" s="19"/>
      <c r="B499" s="203" t="s">
        <v>185</v>
      </c>
      <c r="C499" s="998"/>
      <c r="D499" s="727"/>
      <c r="E499" s="727"/>
      <c r="F499" s="727"/>
      <c r="G499" s="727"/>
      <c r="H499" s="727"/>
      <c r="I499" s="727"/>
      <c r="J499" s="727"/>
      <c r="K499" s="727"/>
      <c r="L499" s="727"/>
      <c r="M499" s="727"/>
      <c r="N499" s="727"/>
      <c r="O499" s="727"/>
      <c r="P499" s="727"/>
      <c r="Q499" s="727"/>
      <c r="R499" s="727"/>
      <c r="S499" s="727"/>
      <c r="T499" s="727"/>
      <c r="U499" s="996"/>
      <c r="V499" s="995"/>
      <c r="W499" s="727"/>
      <c r="X499" s="727"/>
      <c r="Y499" s="727"/>
      <c r="Z499" s="996"/>
      <c r="AA499" s="997"/>
      <c r="AB499" s="727"/>
      <c r="AC499" s="996"/>
      <c r="AD499" s="38"/>
      <c r="AE499" s="38"/>
      <c r="AF499" s="38"/>
      <c r="AG499" s="19"/>
      <c r="AH499" s="19"/>
      <c r="AI499" s="19"/>
      <c r="AJ499" s="53"/>
      <c r="AK499" s="53"/>
    </row>
    <row r="500" spans="1:37" ht="12.75" customHeight="1">
      <c r="A500" s="19"/>
      <c r="B500" s="203" t="s">
        <v>185</v>
      </c>
      <c r="C500" s="998"/>
      <c r="D500" s="727"/>
      <c r="E500" s="727"/>
      <c r="F500" s="727"/>
      <c r="G500" s="727"/>
      <c r="H500" s="727"/>
      <c r="I500" s="727"/>
      <c r="J500" s="727"/>
      <c r="K500" s="727"/>
      <c r="L500" s="727"/>
      <c r="M500" s="727"/>
      <c r="N500" s="727"/>
      <c r="O500" s="727"/>
      <c r="P500" s="727"/>
      <c r="Q500" s="727"/>
      <c r="R500" s="727"/>
      <c r="S500" s="727"/>
      <c r="T500" s="727"/>
      <c r="U500" s="996"/>
      <c r="V500" s="995"/>
      <c r="W500" s="727"/>
      <c r="X500" s="727"/>
      <c r="Y500" s="727"/>
      <c r="Z500" s="996"/>
      <c r="AA500" s="997"/>
      <c r="AB500" s="727"/>
      <c r="AC500" s="996"/>
      <c r="AD500" s="38"/>
      <c r="AE500" s="38"/>
      <c r="AF500" s="38"/>
      <c r="AG500" s="19"/>
      <c r="AH500" s="19"/>
      <c r="AI500" s="19"/>
      <c r="AJ500" s="53"/>
      <c r="AK500" s="53"/>
    </row>
    <row r="501" spans="1:37" ht="12.75" customHeight="1">
      <c r="A501" s="19"/>
      <c r="B501" s="203" t="s">
        <v>185</v>
      </c>
      <c r="C501" s="998"/>
      <c r="D501" s="727"/>
      <c r="E501" s="727"/>
      <c r="F501" s="727"/>
      <c r="G501" s="727"/>
      <c r="H501" s="727"/>
      <c r="I501" s="727"/>
      <c r="J501" s="727"/>
      <c r="K501" s="727"/>
      <c r="L501" s="727"/>
      <c r="M501" s="727"/>
      <c r="N501" s="727"/>
      <c r="O501" s="727"/>
      <c r="P501" s="727"/>
      <c r="Q501" s="727"/>
      <c r="R501" s="727"/>
      <c r="S501" s="727"/>
      <c r="T501" s="727"/>
      <c r="U501" s="996"/>
      <c r="V501" s="995"/>
      <c r="W501" s="727"/>
      <c r="X501" s="727"/>
      <c r="Y501" s="727"/>
      <c r="Z501" s="996"/>
      <c r="AA501" s="997"/>
      <c r="AB501" s="727"/>
      <c r="AC501" s="996"/>
      <c r="AD501" s="38"/>
      <c r="AE501" s="38"/>
      <c r="AF501" s="38"/>
      <c r="AG501" s="19"/>
      <c r="AH501" s="19"/>
      <c r="AI501" s="19"/>
      <c r="AJ501" s="53"/>
      <c r="AK501" s="53"/>
    </row>
    <row r="502" spans="1:37" ht="12.75" customHeight="1">
      <c r="A502" s="19"/>
      <c r="B502" s="203" t="s">
        <v>185</v>
      </c>
      <c r="C502" s="998"/>
      <c r="D502" s="727"/>
      <c r="E502" s="727"/>
      <c r="F502" s="727"/>
      <c r="G502" s="727"/>
      <c r="H502" s="727"/>
      <c r="I502" s="727"/>
      <c r="J502" s="727"/>
      <c r="K502" s="727"/>
      <c r="L502" s="727"/>
      <c r="M502" s="727"/>
      <c r="N502" s="727"/>
      <c r="O502" s="727"/>
      <c r="P502" s="727"/>
      <c r="Q502" s="727"/>
      <c r="R502" s="727"/>
      <c r="S502" s="727"/>
      <c r="T502" s="727"/>
      <c r="U502" s="996"/>
      <c r="V502" s="995"/>
      <c r="W502" s="727"/>
      <c r="X502" s="727"/>
      <c r="Y502" s="727"/>
      <c r="Z502" s="996"/>
      <c r="AA502" s="997"/>
      <c r="AB502" s="727"/>
      <c r="AC502" s="996"/>
      <c r="AD502" s="38"/>
      <c r="AE502" s="38"/>
      <c r="AF502" s="38"/>
      <c r="AG502" s="19"/>
      <c r="AH502" s="19"/>
      <c r="AI502" s="19"/>
      <c r="AJ502" s="53"/>
      <c r="AK502" s="53"/>
    </row>
    <row r="503" spans="1:37" ht="12.75" customHeight="1">
      <c r="A503" s="19"/>
      <c r="B503" s="203" t="s">
        <v>185</v>
      </c>
      <c r="C503" s="304"/>
      <c r="D503" s="301"/>
      <c r="E503" s="301"/>
      <c r="F503" s="301"/>
      <c r="G503" s="301"/>
      <c r="H503" s="301"/>
      <c r="I503" s="301"/>
      <c r="J503" s="301"/>
      <c r="K503" s="301"/>
      <c r="L503" s="301"/>
      <c r="M503" s="301"/>
      <c r="N503" s="301"/>
      <c r="O503" s="301"/>
      <c r="P503" s="301"/>
      <c r="Q503" s="301"/>
      <c r="R503" s="301"/>
      <c r="S503" s="301"/>
      <c r="T503" s="301"/>
      <c r="U503" s="300"/>
      <c r="V503" s="302"/>
      <c r="W503" s="302"/>
      <c r="X503" s="302"/>
      <c r="Y503" s="302"/>
      <c r="Z503" s="305"/>
      <c r="AA503" s="299"/>
      <c r="AB503" s="299"/>
      <c r="AC503" s="306"/>
      <c r="AD503" s="38"/>
      <c r="AE503" s="38"/>
      <c r="AF503" s="38"/>
      <c r="AG503" s="19"/>
      <c r="AH503" s="19"/>
      <c r="AI503" s="19"/>
      <c r="AJ503" s="53"/>
      <c r="AK503" s="53"/>
    </row>
    <row r="504" spans="1:37" ht="12.75" customHeight="1">
      <c r="A504" s="19"/>
      <c r="B504" s="203" t="s">
        <v>185</v>
      </c>
      <c r="C504" s="998"/>
      <c r="D504" s="727"/>
      <c r="E504" s="727"/>
      <c r="F504" s="727"/>
      <c r="G504" s="727"/>
      <c r="H504" s="727"/>
      <c r="I504" s="727"/>
      <c r="J504" s="727"/>
      <c r="K504" s="727"/>
      <c r="L504" s="727"/>
      <c r="M504" s="727"/>
      <c r="N504" s="727"/>
      <c r="O504" s="727"/>
      <c r="P504" s="727"/>
      <c r="Q504" s="727"/>
      <c r="R504" s="727"/>
      <c r="S504" s="727"/>
      <c r="T504" s="727"/>
      <c r="U504" s="996"/>
      <c r="V504" s="1020"/>
      <c r="W504" s="727"/>
      <c r="X504" s="727"/>
      <c r="Y504" s="727"/>
      <c r="Z504" s="996"/>
      <c r="AA504" s="1021"/>
      <c r="AB504" s="727"/>
      <c r="AC504" s="996"/>
      <c r="AD504" s="307"/>
      <c r="AE504" s="307"/>
      <c r="AF504" s="307"/>
      <c r="AG504" s="19"/>
      <c r="AH504" s="19"/>
      <c r="AI504" s="19"/>
      <c r="AJ504" s="53"/>
      <c r="AK504" s="53"/>
    </row>
    <row r="505" spans="1:37" ht="12.75" customHeight="1">
      <c r="A505" s="19"/>
      <c r="C505" s="18"/>
      <c r="J505" s="2"/>
      <c r="K505" s="52"/>
      <c r="AA505" s="19"/>
      <c r="AG505" s="19"/>
      <c r="AH505" s="19"/>
      <c r="AI505" s="19"/>
      <c r="AJ505" s="53"/>
      <c r="AK505" s="53"/>
    </row>
    <row r="506" spans="1:37" ht="12.75" customHeight="1">
      <c r="A506" s="19"/>
      <c r="B506" s="999" t="s">
        <v>999</v>
      </c>
      <c r="C506" s="1000"/>
      <c r="D506" s="1000"/>
      <c r="E506" s="1000"/>
      <c r="F506" s="1000"/>
      <c r="G506" s="1000"/>
      <c r="H506" s="1000"/>
      <c r="I506" s="1001"/>
      <c r="J506" s="19"/>
      <c r="K506" s="1007" t="s">
        <v>947</v>
      </c>
      <c r="L506" s="727"/>
      <c r="M506" s="727"/>
      <c r="N506" s="727"/>
      <c r="O506" s="727"/>
      <c r="P506" s="727"/>
      <c r="Q506" s="727"/>
      <c r="R506" s="727"/>
      <c r="S506" s="727"/>
      <c r="T506" s="727"/>
      <c r="U506" s="727"/>
      <c r="V506" s="727"/>
      <c r="W506" s="727"/>
      <c r="X506" s="727"/>
      <c r="Y506" s="228"/>
      <c r="Z506" s="19"/>
      <c r="AA506" s="19"/>
      <c r="AB506" s="19"/>
      <c r="AC506" s="19"/>
      <c r="AD506" s="19"/>
      <c r="AE506" s="19"/>
      <c r="AF506" s="19"/>
      <c r="AG506" s="19"/>
      <c r="AH506" s="19"/>
      <c r="AI506" s="19"/>
      <c r="AJ506" s="53"/>
      <c r="AK506" s="53"/>
    </row>
    <row r="507" spans="1:37" ht="12.75" customHeight="1">
      <c r="A507" s="19"/>
      <c r="B507" s="1002"/>
      <c r="C507" s="727"/>
      <c r="D507" s="727"/>
      <c r="E507" s="727"/>
      <c r="F507" s="727"/>
      <c r="G507" s="727"/>
      <c r="H507" s="727"/>
      <c r="I507" s="1003"/>
      <c r="J507" s="19"/>
      <c r="K507" s="727"/>
      <c r="L507" s="727"/>
      <c r="M507" s="727"/>
      <c r="N507" s="727"/>
      <c r="O507" s="727"/>
      <c r="P507" s="727"/>
      <c r="Q507" s="727"/>
      <c r="R507" s="727"/>
      <c r="S507" s="727"/>
      <c r="T507" s="727"/>
      <c r="U507" s="727"/>
      <c r="V507" s="727"/>
      <c r="W507" s="727"/>
      <c r="X507" s="727"/>
      <c r="Y507" s="228"/>
      <c r="Z507" s="19"/>
      <c r="AA507" s="19"/>
      <c r="AB507" s="19"/>
      <c r="AC507" s="19"/>
      <c r="AD507" s="19"/>
      <c r="AE507" s="19"/>
      <c r="AF507" s="19"/>
      <c r="AG507" s="19"/>
      <c r="AH507" s="19"/>
      <c r="AI507" s="19"/>
      <c r="AJ507" s="53"/>
      <c r="AK507" s="53"/>
    </row>
    <row r="508" spans="1:37" ht="12.75" customHeight="1">
      <c r="A508" s="19"/>
      <c r="B508" s="1004"/>
      <c r="C508" s="1005"/>
      <c r="D508" s="1005"/>
      <c r="E508" s="1005"/>
      <c r="F508" s="1005"/>
      <c r="G508" s="1005"/>
      <c r="H508" s="1005"/>
      <c r="I508" s="1006"/>
      <c r="J508" s="237"/>
      <c r="K508" s="727"/>
      <c r="L508" s="727"/>
      <c r="M508" s="727"/>
      <c r="N508" s="727"/>
      <c r="O508" s="727"/>
      <c r="P508" s="727"/>
      <c r="Q508" s="727"/>
      <c r="R508" s="727"/>
      <c r="S508" s="727"/>
      <c r="T508" s="727"/>
      <c r="U508" s="727"/>
      <c r="V508" s="727"/>
      <c r="W508" s="727"/>
      <c r="X508" s="727"/>
      <c r="Y508" s="228"/>
      <c r="Z508" s="284"/>
      <c r="AA508" s="284"/>
      <c r="AB508" s="284"/>
      <c r="AC508" s="284"/>
      <c r="AD508" s="284"/>
      <c r="AE508" s="284"/>
      <c r="AF508" s="284"/>
      <c r="AG508" s="19"/>
      <c r="AH508" s="19"/>
      <c r="AI508" s="19"/>
      <c r="AJ508" s="53"/>
      <c r="AK508" s="53"/>
    </row>
    <row r="509" spans="1:37" ht="12.75" customHeight="1">
      <c r="A509" s="19"/>
      <c r="B509" s="238"/>
      <c r="C509" s="239"/>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c r="AA509" s="238"/>
      <c r="AB509" s="238"/>
      <c r="AC509" s="238"/>
      <c r="AD509" s="238"/>
      <c r="AE509" s="238"/>
      <c r="AF509" s="238"/>
      <c r="AG509" s="19"/>
      <c r="AH509" s="19"/>
      <c r="AI509" s="19"/>
      <c r="AJ509" s="53"/>
      <c r="AK509" s="53"/>
    </row>
    <row r="510" spans="1:37" ht="12.75" customHeight="1">
      <c r="A510" s="19"/>
      <c r="B510" s="322"/>
      <c r="C510" s="323"/>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324"/>
      <c r="AE510" s="324"/>
      <c r="AF510" s="324"/>
      <c r="AG510" s="19"/>
      <c r="AH510" s="19"/>
      <c r="AI510" s="19"/>
      <c r="AJ510" s="53"/>
      <c r="AK510" s="53"/>
    </row>
    <row r="511" spans="1:37" ht="12.75" customHeight="1">
      <c r="A511" s="19"/>
      <c r="B511" s="186"/>
      <c r="C511" s="192"/>
      <c r="J511" s="2"/>
      <c r="K511" s="52"/>
      <c r="U511" s="189"/>
      <c r="V511" s="52"/>
      <c r="Z511" s="204"/>
      <c r="AA511" s="189"/>
      <c r="AB511" s="204"/>
      <c r="AC511" s="204"/>
      <c r="AD511" s="189"/>
      <c r="AE511" s="189"/>
      <c r="AF511" s="189"/>
      <c r="AG511" s="19"/>
      <c r="AH511" s="19"/>
      <c r="AI511" s="19"/>
      <c r="AJ511" s="53"/>
      <c r="AK511" s="53"/>
    </row>
    <row r="512" spans="1:37" ht="12.75" customHeight="1">
      <c r="A512" s="19"/>
      <c r="B512" s="186" t="s">
        <v>185</v>
      </c>
      <c r="C512" s="185" t="s">
        <v>628</v>
      </c>
      <c r="D512" s="189"/>
      <c r="E512" s="189"/>
      <c r="F512" s="189"/>
      <c r="G512" s="189"/>
      <c r="H512" s="189"/>
      <c r="I512" s="189"/>
      <c r="J512" s="2"/>
      <c r="K512" s="186" t="s">
        <v>185</v>
      </c>
      <c r="L512" s="190" t="s">
        <v>673</v>
      </c>
      <c r="M512" s="189"/>
      <c r="N512" s="189"/>
      <c r="O512" s="189"/>
      <c r="P512" s="189"/>
      <c r="Q512" s="189"/>
      <c r="R512" s="189"/>
      <c r="S512" s="189"/>
      <c r="T512" s="189"/>
      <c r="U512" s="298"/>
      <c r="V512" s="189"/>
      <c r="W512" s="189"/>
      <c r="X512" s="189"/>
      <c r="Y512" s="189"/>
      <c r="Z512" s="325"/>
      <c r="AA512" s="326"/>
      <c r="AB512" s="204"/>
      <c r="AC512" s="325"/>
      <c r="AD512" s="326"/>
      <c r="AE512" s="189"/>
      <c r="AF512" s="189"/>
      <c r="AG512" s="19"/>
      <c r="AH512" s="19"/>
      <c r="AI512" s="19"/>
      <c r="AJ512" s="53"/>
      <c r="AK512" s="53"/>
    </row>
    <row r="513" spans="1:37" ht="12.75" customHeight="1">
      <c r="A513" s="19"/>
      <c r="B513" s="186" t="s">
        <v>185</v>
      </c>
      <c r="C513" s="185" t="s">
        <v>1000</v>
      </c>
      <c r="D513" s="189"/>
      <c r="E513" s="189"/>
      <c r="F513" s="189"/>
      <c r="G513" s="189"/>
      <c r="H513" s="189"/>
      <c r="I513" s="189"/>
      <c r="J513" s="2"/>
      <c r="K513" s="186" t="s">
        <v>185</v>
      </c>
      <c r="L513" s="190" t="s">
        <v>1001</v>
      </c>
      <c r="M513" s="189"/>
      <c r="N513" s="189"/>
      <c r="O513" s="189"/>
      <c r="P513" s="189"/>
      <c r="Q513" s="189"/>
      <c r="R513" s="189"/>
      <c r="S513" s="189"/>
      <c r="T513" s="189"/>
      <c r="U513" s="298"/>
      <c r="V513" s="189"/>
      <c r="W513" s="189"/>
      <c r="X513" s="189"/>
      <c r="Y513" s="189"/>
      <c r="Z513" s="325"/>
      <c r="AA513" s="326"/>
      <c r="AB513" s="204"/>
      <c r="AC513" s="325"/>
      <c r="AD513" s="326"/>
      <c r="AE513" s="189"/>
      <c r="AF513" s="189"/>
      <c r="AG513" s="19"/>
      <c r="AH513" s="19"/>
      <c r="AI513" s="19"/>
      <c r="AJ513" s="53"/>
      <c r="AK513" s="53"/>
    </row>
    <row r="514" spans="1:37" ht="12.75" customHeight="1">
      <c r="A514" s="19"/>
      <c r="B514" s="186" t="s">
        <v>185</v>
      </c>
      <c r="C514" s="185" t="s">
        <v>637</v>
      </c>
      <c r="J514" s="2"/>
      <c r="K514" s="186" t="s">
        <v>185</v>
      </c>
      <c r="L514" s="190" t="s">
        <v>1002</v>
      </c>
      <c r="U514" s="298"/>
      <c r="V514" s="52"/>
      <c r="Z514" s="325"/>
      <c r="AA514" s="326"/>
      <c r="AB514" s="204"/>
      <c r="AC514" s="325"/>
      <c r="AD514" s="326"/>
      <c r="AE514" s="189"/>
      <c r="AF514" s="189"/>
      <c r="AG514" s="19"/>
      <c r="AH514" s="19"/>
      <c r="AI514" s="19"/>
      <c r="AJ514" s="53"/>
      <c r="AK514" s="53"/>
    </row>
    <row r="515" spans="1:37" ht="12.75" customHeight="1">
      <c r="A515" s="19"/>
      <c r="B515" s="186" t="s">
        <v>185</v>
      </c>
      <c r="C515" s="185" t="s">
        <v>642</v>
      </c>
      <c r="J515" s="2"/>
      <c r="K515" s="186" t="s">
        <v>185</v>
      </c>
      <c r="L515" s="190" t="s">
        <v>629</v>
      </c>
      <c r="U515" s="300"/>
      <c r="V515" s="52"/>
      <c r="Z515" s="325"/>
      <c r="AA515" s="326"/>
      <c r="AB515" s="204"/>
      <c r="AC515" s="325"/>
      <c r="AD515" s="326"/>
      <c r="AE515" s="189"/>
      <c r="AF515" s="189"/>
      <c r="AG515" s="19"/>
      <c r="AH515" s="19"/>
      <c r="AI515" s="19"/>
      <c r="AJ515" s="53"/>
      <c r="AK515" s="53"/>
    </row>
    <row r="516" spans="1:37" ht="12.75" customHeight="1">
      <c r="A516" s="19"/>
      <c r="B516" s="186" t="s">
        <v>185</v>
      </c>
      <c r="C516" s="185" t="s">
        <v>1003</v>
      </c>
      <c r="D516" s="281"/>
      <c r="E516" s="281"/>
      <c r="F516" s="281"/>
      <c r="G516" s="281"/>
      <c r="H516" s="281"/>
      <c r="I516" s="281"/>
      <c r="J516" s="2"/>
      <c r="K516" s="186" t="s">
        <v>185</v>
      </c>
      <c r="L516" s="190" t="s">
        <v>634</v>
      </c>
      <c r="M516" s="281"/>
      <c r="N516" s="281"/>
      <c r="O516" s="281"/>
      <c r="P516" s="281"/>
      <c r="Q516" s="281"/>
      <c r="R516" s="281"/>
      <c r="S516" s="281"/>
      <c r="T516" s="281"/>
      <c r="U516" s="327"/>
      <c r="V516" s="281"/>
      <c r="W516" s="281"/>
      <c r="X516" s="281"/>
      <c r="Y516" s="281"/>
      <c r="Z516" s="325"/>
      <c r="AA516" s="38"/>
      <c r="AB516" s="204"/>
      <c r="AC516" s="325"/>
      <c r="AD516" s="38"/>
      <c r="AE516" s="38"/>
      <c r="AF516" s="189"/>
      <c r="AG516" s="19"/>
      <c r="AH516" s="19"/>
      <c r="AI516" s="19"/>
      <c r="AJ516" s="53"/>
      <c r="AK516" s="53"/>
    </row>
    <row r="517" spans="1:37" ht="12.75" customHeight="1">
      <c r="A517" s="19"/>
      <c r="B517" s="186" t="s">
        <v>185</v>
      </c>
      <c r="C517" s="185" t="s">
        <v>1004</v>
      </c>
      <c r="D517" s="281"/>
      <c r="E517" s="281"/>
      <c r="F517" s="281"/>
      <c r="G517" s="281"/>
      <c r="H517" s="281"/>
      <c r="I517" s="281"/>
      <c r="J517" s="2"/>
      <c r="K517" s="186" t="s">
        <v>185</v>
      </c>
      <c r="L517" s="190" t="s">
        <v>638</v>
      </c>
      <c r="M517" s="281"/>
      <c r="N517" s="281"/>
      <c r="O517" s="281"/>
      <c r="P517" s="281"/>
      <c r="Q517" s="281"/>
      <c r="R517" s="281"/>
      <c r="S517" s="281"/>
      <c r="T517" s="281"/>
      <c r="U517" s="327"/>
      <c r="V517" s="281"/>
      <c r="W517" s="281"/>
      <c r="X517" s="281"/>
      <c r="Y517" s="281"/>
      <c r="Z517" s="325"/>
      <c r="AA517" s="124"/>
      <c r="AB517" s="204"/>
      <c r="AC517" s="325"/>
      <c r="AD517" s="124"/>
      <c r="AE517" s="124"/>
      <c r="AF517" s="189"/>
      <c r="AG517" s="19"/>
      <c r="AH517" s="19"/>
      <c r="AI517" s="19"/>
      <c r="AJ517" s="53"/>
      <c r="AK517" s="53"/>
    </row>
    <row r="518" spans="1:37" ht="12.75" customHeight="1">
      <c r="A518" s="19"/>
      <c r="B518" s="186" t="s">
        <v>185</v>
      </c>
      <c r="C518" s="185" t="s">
        <v>651</v>
      </c>
      <c r="D518" s="282"/>
      <c r="E518" s="282"/>
      <c r="F518" s="282"/>
      <c r="G518" s="282"/>
      <c r="H518" s="282"/>
      <c r="I518" s="282"/>
      <c r="J518" s="2"/>
      <c r="K518" s="186" t="s">
        <v>185</v>
      </c>
      <c r="L518" s="190" t="s">
        <v>643</v>
      </c>
      <c r="M518" s="282"/>
      <c r="N518" s="282"/>
      <c r="O518" s="282"/>
      <c r="P518" s="282"/>
      <c r="Q518" s="282"/>
      <c r="R518" s="282"/>
      <c r="S518" s="282"/>
      <c r="T518" s="282"/>
      <c r="U518" s="328"/>
      <c r="V518" s="282"/>
      <c r="W518" s="282"/>
      <c r="X518" s="282"/>
      <c r="Y518" s="282"/>
      <c r="Z518" s="325"/>
      <c r="AA518" s="38"/>
      <c r="AB518" s="204"/>
      <c r="AC518" s="325"/>
      <c r="AD518" s="38"/>
      <c r="AE518" s="38"/>
      <c r="AF518" s="189"/>
      <c r="AG518" s="19"/>
      <c r="AH518" s="19"/>
      <c r="AI518" s="19"/>
      <c r="AJ518" s="53"/>
      <c r="AK518" s="53"/>
    </row>
    <row r="519" spans="1:37" ht="12.75" customHeight="1">
      <c r="A519" s="19"/>
      <c r="B519" s="186" t="s">
        <v>185</v>
      </c>
      <c r="C519" s="185" t="s">
        <v>1005</v>
      </c>
      <c r="D519" s="189"/>
      <c r="E519" s="189"/>
      <c r="F519" s="189"/>
      <c r="G519" s="189"/>
      <c r="H519" s="189"/>
      <c r="I519" s="189"/>
      <c r="J519" s="2"/>
      <c r="K519" s="186" t="s">
        <v>185</v>
      </c>
      <c r="L519" s="190" t="s">
        <v>648</v>
      </c>
      <c r="M519" s="189"/>
      <c r="N519" s="189"/>
      <c r="O519" s="189"/>
      <c r="P519" s="189"/>
      <c r="Q519" s="189"/>
      <c r="R519" s="189"/>
      <c r="S519" s="189"/>
      <c r="T519" s="189"/>
      <c r="U519" s="298"/>
      <c r="V519" s="189"/>
      <c r="W519" s="189"/>
      <c r="X519" s="189"/>
      <c r="Y519" s="189"/>
      <c r="Z519" s="325"/>
      <c r="AA519" s="326"/>
      <c r="AB519" s="204"/>
      <c r="AC519" s="325"/>
      <c r="AD519" s="326"/>
      <c r="AE519" s="189"/>
      <c r="AF519" s="189"/>
      <c r="AG519" s="19"/>
      <c r="AH519" s="19"/>
      <c r="AI519" s="19"/>
      <c r="AJ519" s="53"/>
      <c r="AK519" s="53"/>
    </row>
    <row r="520" spans="1:37" ht="12.75" customHeight="1">
      <c r="A520" s="19"/>
      <c r="B520" s="186" t="s">
        <v>185</v>
      </c>
      <c r="C520" s="185" t="s">
        <v>1006</v>
      </c>
      <c r="J520" s="2"/>
      <c r="K520" s="186" t="s">
        <v>185</v>
      </c>
      <c r="L520" s="190" t="s">
        <v>652</v>
      </c>
      <c r="U520" s="300"/>
      <c r="V520" s="52"/>
      <c r="Z520" s="325"/>
      <c r="AA520" s="326"/>
      <c r="AB520" s="204"/>
      <c r="AC520" s="325"/>
      <c r="AD520" s="326"/>
      <c r="AE520" s="189"/>
      <c r="AF520" s="189"/>
      <c r="AG520" s="19"/>
      <c r="AH520" s="19"/>
      <c r="AI520" s="19"/>
      <c r="AJ520" s="53"/>
      <c r="AK520" s="53"/>
    </row>
    <row r="521" spans="1:37" ht="12.75" customHeight="1">
      <c r="A521" s="19"/>
      <c r="B521" s="186" t="s">
        <v>185</v>
      </c>
      <c r="C521" s="185" t="s">
        <v>658</v>
      </c>
      <c r="D521" s="283"/>
      <c r="E521" s="283"/>
      <c r="F521" s="283"/>
      <c r="G521" s="283"/>
      <c r="H521" s="283"/>
      <c r="I521" s="283"/>
      <c r="J521" s="2"/>
      <c r="K521" s="186" t="s">
        <v>185</v>
      </c>
      <c r="L521" s="190" t="s">
        <v>656</v>
      </c>
      <c r="M521" s="283"/>
      <c r="N521" s="283"/>
      <c r="O521" s="283"/>
      <c r="P521" s="283"/>
      <c r="Q521" s="283"/>
      <c r="R521" s="283"/>
      <c r="S521" s="283"/>
      <c r="T521" s="283"/>
      <c r="U521" s="329"/>
      <c r="V521" s="283"/>
      <c r="W521" s="283"/>
      <c r="X521" s="283"/>
      <c r="Y521" s="283"/>
      <c r="Z521" s="325"/>
      <c r="AA521" s="326"/>
      <c r="AB521" s="204"/>
      <c r="AC521" s="325"/>
      <c r="AD521" s="326"/>
      <c r="AE521" s="189"/>
      <c r="AF521" s="189"/>
      <c r="AG521" s="19"/>
      <c r="AH521" s="19"/>
      <c r="AI521" s="19"/>
      <c r="AJ521" s="53"/>
      <c r="AK521" s="53"/>
    </row>
    <row r="522" spans="1:37" ht="12.75" customHeight="1">
      <c r="A522" s="19"/>
      <c r="B522" s="186" t="s">
        <v>185</v>
      </c>
      <c r="C522" s="185" t="s">
        <v>1007</v>
      </c>
      <c r="D522" s="189"/>
      <c r="E522" s="189"/>
      <c r="F522" s="189"/>
      <c r="G522" s="189"/>
      <c r="H522" s="189"/>
      <c r="I522" s="189"/>
      <c r="J522" s="2"/>
      <c r="K522" s="186" t="s">
        <v>185</v>
      </c>
      <c r="L522" s="190" t="s">
        <v>659</v>
      </c>
      <c r="M522" s="189"/>
      <c r="N522" s="189"/>
      <c r="O522" s="189"/>
      <c r="P522" s="189"/>
      <c r="Q522" s="189"/>
      <c r="R522" s="189"/>
      <c r="S522" s="189"/>
      <c r="T522" s="189"/>
      <c r="U522" s="298"/>
      <c r="V522" s="189"/>
      <c r="W522" s="189"/>
      <c r="X522" s="189"/>
      <c r="Y522" s="189"/>
      <c r="Z522" s="325"/>
      <c r="AA522" s="326"/>
      <c r="AB522" s="204"/>
      <c r="AC522" s="325"/>
      <c r="AD522" s="326"/>
      <c r="AE522" s="189"/>
      <c r="AF522" s="189"/>
      <c r="AG522" s="19"/>
      <c r="AH522" s="19"/>
      <c r="AI522" s="19"/>
      <c r="AJ522" s="53"/>
      <c r="AK522" s="53"/>
    </row>
    <row r="523" spans="1:37" ht="12.75" customHeight="1">
      <c r="A523" s="19"/>
      <c r="B523" s="186" t="s">
        <v>185</v>
      </c>
      <c r="C523" s="185" t="s">
        <v>662</v>
      </c>
      <c r="D523" s="189"/>
      <c r="E523" s="189"/>
      <c r="F523" s="189"/>
      <c r="G523" s="189"/>
      <c r="H523" s="189"/>
      <c r="I523" s="189"/>
      <c r="J523" s="2"/>
      <c r="K523" s="186" t="s">
        <v>185</v>
      </c>
      <c r="L523" s="190" t="s">
        <v>663</v>
      </c>
      <c r="M523" s="189"/>
      <c r="N523" s="189"/>
      <c r="O523" s="189"/>
      <c r="P523" s="189"/>
      <c r="Q523" s="189"/>
      <c r="R523" s="189"/>
      <c r="S523" s="189"/>
      <c r="T523" s="189"/>
      <c r="U523" s="298"/>
      <c r="V523" s="189"/>
      <c r="W523" s="189"/>
      <c r="X523" s="189"/>
      <c r="Y523" s="189"/>
      <c r="Z523" s="325"/>
      <c r="AA523" s="326"/>
      <c r="AB523" s="204"/>
      <c r="AC523" s="325"/>
      <c r="AD523" s="326"/>
      <c r="AE523" s="189"/>
      <c r="AF523" s="189"/>
      <c r="AG523" s="19"/>
      <c r="AH523" s="19"/>
      <c r="AI523" s="19"/>
      <c r="AJ523" s="53"/>
      <c r="AK523" s="53"/>
    </row>
    <row r="524" spans="1:37" ht="12.75" customHeight="1">
      <c r="A524" s="19"/>
      <c r="B524" s="186" t="s">
        <v>185</v>
      </c>
      <c r="C524" s="185" t="s">
        <v>1008</v>
      </c>
      <c r="D524" s="189"/>
      <c r="E524" s="189"/>
      <c r="F524" s="189"/>
      <c r="G524" s="189"/>
      <c r="H524" s="189"/>
      <c r="I524" s="189"/>
      <c r="J524" s="2"/>
      <c r="K524" s="186" t="s">
        <v>185</v>
      </c>
      <c r="L524" s="190" t="s">
        <v>666</v>
      </c>
      <c r="M524" s="189"/>
      <c r="N524" s="189"/>
      <c r="O524" s="189"/>
      <c r="P524" s="189"/>
      <c r="Q524" s="189"/>
      <c r="R524" s="189"/>
      <c r="S524" s="189"/>
      <c r="T524" s="189"/>
      <c r="U524" s="298"/>
      <c r="V524" s="189"/>
      <c r="W524" s="189"/>
      <c r="X524" s="189"/>
      <c r="Y524" s="189"/>
      <c r="Z524" s="325"/>
      <c r="AA524" s="326"/>
      <c r="AB524" s="204"/>
      <c r="AC524" s="325"/>
      <c r="AD524" s="326"/>
      <c r="AE524" s="189"/>
      <c r="AF524" s="189"/>
      <c r="AG524" s="19"/>
      <c r="AH524" s="19"/>
      <c r="AI524" s="19"/>
      <c r="AJ524" s="53"/>
      <c r="AK524" s="53"/>
    </row>
    <row r="525" spans="1:37" ht="12.75" customHeight="1">
      <c r="A525" s="19"/>
      <c r="B525" s="186" t="s">
        <v>185</v>
      </c>
      <c r="C525" s="185" t="s">
        <v>665</v>
      </c>
      <c r="J525" s="2"/>
      <c r="K525" s="186" t="s">
        <v>185</v>
      </c>
      <c r="L525" s="190" t="s">
        <v>670</v>
      </c>
      <c r="U525" s="298"/>
      <c r="V525" s="52"/>
      <c r="Z525" s="325"/>
      <c r="AA525" s="326"/>
      <c r="AB525" s="204"/>
      <c r="AC525" s="325"/>
      <c r="AD525" s="326"/>
      <c r="AE525" s="189"/>
      <c r="AF525" s="189"/>
      <c r="AG525" s="19"/>
      <c r="AH525" s="19"/>
      <c r="AI525" s="19"/>
      <c r="AJ525" s="53"/>
      <c r="AK525" s="53"/>
    </row>
    <row r="526" spans="1:37" ht="12.75" customHeight="1">
      <c r="A526" s="19"/>
      <c r="B526" s="186" t="s">
        <v>185</v>
      </c>
      <c r="C526" s="185" t="s">
        <v>1009</v>
      </c>
      <c r="J526" s="2"/>
      <c r="K526" s="186" t="s">
        <v>185</v>
      </c>
      <c r="L526" s="190" t="s">
        <v>674</v>
      </c>
      <c r="U526" s="300"/>
      <c r="V526" s="52"/>
      <c r="Z526" s="325"/>
      <c r="AA526" s="326"/>
      <c r="AB526" s="204"/>
      <c r="AC526" s="325"/>
      <c r="AD526" s="326"/>
      <c r="AE526" s="189"/>
      <c r="AF526" s="189"/>
      <c r="AG526" s="19"/>
      <c r="AH526" s="19"/>
      <c r="AI526" s="19"/>
      <c r="AJ526" s="53"/>
      <c r="AK526" s="53"/>
    </row>
    <row r="527" spans="1:37" ht="12.75" customHeight="1">
      <c r="A527" s="19"/>
      <c r="B527" s="281"/>
      <c r="C527" s="330"/>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38"/>
      <c r="AE527" s="38"/>
      <c r="AF527" s="38"/>
      <c r="AG527" s="19"/>
      <c r="AH527" s="19"/>
      <c r="AI527" s="19"/>
      <c r="AJ527" s="53"/>
      <c r="AK527" s="53"/>
    </row>
    <row r="528" spans="1:37" ht="12.75" customHeight="1">
      <c r="A528" s="19"/>
      <c r="B528" s="281"/>
      <c r="C528" s="330"/>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124"/>
      <c r="AE528" s="124"/>
      <c r="AF528" s="38"/>
      <c r="AG528" s="19"/>
      <c r="AH528" s="19"/>
      <c r="AI528" s="19"/>
      <c r="AJ528" s="53"/>
      <c r="AK528" s="53"/>
    </row>
    <row r="529" spans="1:37" ht="12.75" customHeight="1">
      <c r="A529" s="19"/>
      <c r="B529" s="282"/>
      <c r="C529" s="19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t="s">
        <v>1010</v>
      </c>
      <c r="AC529" s="282"/>
      <c r="AD529" s="38"/>
      <c r="AE529" s="38"/>
      <c r="AF529" s="38"/>
      <c r="AG529" s="19"/>
      <c r="AH529" s="19"/>
      <c r="AI529" s="19"/>
      <c r="AJ529" s="53"/>
      <c r="AK529" s="53"/>
    </row>
    <row r="530" spans="1:37" ht="12.75" customHeight="1">
      <c r="A530" s="19"/>
      <c r="B530" s="281"/>
      <c r="C530" s="192" t="s">
        <v>1011</v>
      </c>
      <c r="J530" s="331"/>
      <c r="K530" s="332"/>
      <c r="L530" s="333"/>
      <c r="M530" s="333"/>
      <c r="N530" s="333"/>
      <c r="O530" s="333"/>
      <c r="P530" s="333"/>
      <c r="Q530" s="333"/>
      <c r="R530" s="333"/>
      <c r="S530" s="333"/>
      <c r="T530" s="333"/>
      <c r="U530" s="334"/>
      <c r="V530" s="332"/>
      <c r="W530" s="333"/>
      <c r="X530" s="333"/>
      <c r="Y530" s="333"/>
      <c r="Z530" s="335"/>
      <c r="AA530" s="334"/>
      <c r="AB530" s="335"/>
      <c r="AC530" s="335"/>
      <c r="AD530" s="336"/>
      <c r="AE530" s="38"/>
      <c r="AF530" s="38"/>
      <c r="AG530" s="19"/>
      <c r="AH530" s="19"/>
      <c r="AI530" s="19"/>
      <c r="AJ530" s="53"/>
      <c r="AK530" s="53"/>
    </row>
    <row r="531" spans="1:37" ht="12.75" customHeight="1">
      <c r="A531" s="19"/>
      <c r="B531" s="282"/>
      <c r="C531" s="192" t="s">
        <v>1012</v>
      </c>
      <c r="H531" s="19"/>
      <c r="J531" s="337"/>
      <c r="K531" s="288"/>
      <c r="L531" s="39"/>
      <c r="M531" s="39"/>
      <c r="N531" s="39"/>
      <c r="O531" s="39"/>
      <c r="P531" s="39"/>
      <c r="Q531" s="39"/>
      <c r="R531" s="39"/>
      <c r="S531" s="39"/>
      <c r="T531" s="39"/>
      <c r="U531" s="338"/>
      <c r="V531" s="288"/>
      <c r="W531" s="39"/>
      <c r="X531" s="39"/>
      <c r="Y531" s="39"/>
      <c r="Z531" s="339"/>
      <c r="AA531" s="340"/>
      <c r="AB531" s="339"/>
      <c r="AC531" s="339"/>
      <c r="AD531" s="341"/>
      <c r="AE531" s="38"/>
      <c r="AF531" s="38"/>
      <c r="AG531" s="19"/>
      <c r="AH531" s="19"/>
      <c r="AI531" s="19"/>
      <c r="AJ531" s="53"/>
      <c r="AK531" s="53"/>
    </row>
    <row r="532" spans="1:37" ht="12.75" customHeight="1">
      <c r="A532" s="19"/>
      <c r="B532" s="186"/>
      <c r="C532" s="192" t="s">
        <v>1013</v>
      </c>
      <c r="D532" s="189"/>
      <c r="E532" s="189"/>
      <c r="F532" s="189"/>
      <c r="G532" s="189"/>
      <c r="H532" s="189"/>
      <c r="I532" s="189"/>
      <c r="J532" s="342"/>
      <c r="K532" s="340"/>
      <c r="L532" s="340"/>
      <c r="M532" s="340"/>
      <c r="N532" s="340"/>
      <c r="O532" s="340"/>
      <c r="P532" s="340"/>
      <c r="Q532" s="340"/>
      <c r="R532" s="340"/>
      <c r="S532" s="340"/>
      <c r="T532" s="340"/>
      <c r="U532" s="340"/>
      <c r="V532" s="340"/>
      <c r="W532" s="340"/>
      <c r="X532" s="340"/>
      <c r="Y532" s="340"/>
      <c r="Z532" s="339"/>
      <c r="AA532" s="340"/>
      <c r="AB532" s="339"/>
      <c r="AC532" s="339"/>
      <c r="AD532" s="341"/>
      <c r="AE532" s="124"/>
      <c r="AF532" s="38"/>
      <c r="AG532" s="19"/>
      <c r="AH532" s="19"/>
      <c r="AI532" s="19"/>
      <c r="AJ532" s="53"/>
      <c r="AK532" s="53"/>
    </row>
    <row r="533" spans="1:37" ht="12.75" customHeight="1">
      <c r="A533" s="19"/>
      <c r="B533" s="203"/>
      <c r="C533" s="1022" t="s">
        <v>1014</v>
      </c>
      <c r="D533" s="765"/>
      <c r="E533" s="765"/>
      <c r="F533" s="765"/>
      <c r="G533" s="765"/>
      <c r="H533" s="934"/>
      <c r="I533" s="301"/>
      <c r="J533" s="343"/>
      <c r="K533" s="344"/>
      <c r="L533" s="344"/>
      <c r="M533" s="344"/>
      <c r="N533" s="344"/>
      <c r="O533" s="344"/>
      <c r="P533" s="344"/>
      <c r="Q533" s="344"/>
      <c r="R533" s="344"/>
      <c r="S533" s="344"/>
      <c r="T533" s="344"/>
      <c r="U533" s="344"/>
      <c r="V533" s="344"/>
      <c r="W533" s="344"/>
      <c r="X533" s="344"/>
      <c r="Y533" s="344"/>
      <c r="Z533" s="345"/>
      <c r="AA533" s="346"/>
      <c r="AB533" s="345"/>
      <c r="AC533" s="345"/>
      <c r="AD533" s="347"/>
      <c r="AE533" s="124"/>
      <c r="AF533" s="38"/>
      <c r="AG533" s="19"/>
      <c r="AH533" s="19"/>
      <c r="AI533" s="19"/>
      <c r="AJ533" s="53"/>
      <c r="AK533" s="53"/>
    </row>
    <row r="534" spans="1:37" ht="12.75" customHeight="1">
      <c r="A534" s="19"/>
      <c r="B534" s="203"/>
      <c r="C534" s="935"/>
      <c r="D534" s="727"/>
      <c r="E534" s="727"/>
      <c r="F534" s="727"/>
      <c r="G534" s="727"/>
      <c r="H534" s="936"/>
      <c r="I534" s="283"/>
      <c r="J534" s="348"/>
      <c r="K534" s="349"/>
      <c r="L534" s="349"/>
      <c r="M534" s="349"/>
      <c r="N534" s="349"/>
      <c r="O534" s="349"/>
      <c r="P534" s="349"/>
      <c r="Q534" s="349"/>
      <c r="R534" s="349"/>
      <c r="S534" s="349"/>
      <c r="T534" s="349"/>
      <c r="U534" s="349"/>
      <c r="V534" s="349"/>
      <c r="W534" s="349"/>
      <c r="X534" s="349"/>
      <c r="Y534" s="349"/>
      <c r="Z534" s="350"/>
      <c r="AA534" s="351"/>
      <c r="AB534" s="350"/>
      <c r="AC534" s="350"/>
      <c r="AD534" s="352"/>
      <c r="AE534" s="38"/>
      <c r="AF534" s="38"/>
      <c r="AG534" s="19"/>
      <c r="AH534" s="19"/>
      <c r="AI534" s="19"/>
      <c r="AJ534" s="53"/>
      <c r="AK534" s="53"/>
    </row>
    <row r="535" spans="1:37" ht="12.75" customHeight="1">
      <c r="A535" s="19"/>
      <c r="B535" s="203"/>
      <c r="C535" s="937"/>
      <c r="D535" s="761"/>
      <c r="E535" s="761"/>
      <c r="F535" s="761"/>
      <c r="G535" s="761"/>
      <c r="H535" s="938"/>
      <c r="I535" s="189"/>
      <c r="J535" s="353"/>
      <c r="K535" s="354"/>
      <c r="L535" s="354"/>
      <c r="M535" s="354"/>
      <c r="N535" s="354"/>
      <c r="O535" s="354"/>
      <c r="P535" s="354"/>
      <c r="Q535" s="354"/>
      <c r="R535" s="354"/>
      <c r="S535" s="354"/>
      <c r="T535" s="354"/>
      <c r="U535" s="354"/>
      <c r="V535" s="354"/>
      <c r="W535" s="354"/>
      <c r="X535" s="354"/>
      <c r="Y535" s="354"/>
      <c r="Z535" s="355"/>
      <c r="AA535" s="354"/>
      <c r="AB535" s="355"/>
      <c r="AC535" s="355"/>
      <c r="AD535" s="356"/>
      <c r="AE535" s="124"/>
      <c r="AF535" s="38"/>
      <c r="AG535" s="19"/>
      <c r="AH535" s="19"/>
      <c r="AI535" s="19"/>
      <c r="AJ535" s="53"/>
      <c r="AK535" s="53"/>
    </row>
    <row r="536" spans="1:37" ht="12.75" customHeight="1">
      <c r="A536" s="19"/>
      <c r="B536" s="281"/>
      <c r="C536" s="330"/>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38"/>
      <c r="AF536" s="38"/>
      <c r="AG536" s="19"/>
      <c r="AH536" s="19"/>
      <c r="AI536" s="19"/>
      <c r="AJ536" s="53"/>
      <c r="AK536" s="53"/>
    </row>
    <row r="537" spans="1:37" ht="12.75" customHeight="1">
      <c r="A537" s="19"/>
      <c r="B537" s="281"/>
      <c r="C537" s="330"/>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38"/>
      <c r="AF537" s="38"/>
      <c r="AG537" s="19"/>
      <c r="AH537" s="19"/>
      <c r="AI537" s="19"/>
      <c r="AJ537" s="53"/>
      <c r="AK537" s="53"/>
    </row>
    <row r="538" spans="1:37" ht="12.75" customHeight="1">
      <c r="A538" s="19"/>
      <c r="B538" s="186"/>
      <c r="C538" s="192" t="s">
        <v>1011</v>
      </c>
      <c r="J538" s="331"/>
      <c r="K538" s="332"/>
      <c r="L538" s="333"/>
      <c r="M538" s="333"/>
      <c r="N538" s="333"/>
      <c r="O538" s="333"/>
      <c r="P538" s="333"/>
      <c r="Q538" s="333"/>
      <c r="R538" s="333"/>
      <c r="S538" s="333"/>
      <c r="T538" s="333"/>
      <c r="U538" s="334"/>
      <c r="V538" s="332"/>
      <c r="W538" s="333"/>
      <c r="X538" s="333"/>
      <c r="Y538" s="333"/>
      <c r="Z538" s="335"/>
      <c r="AA538" s="334"/>
      <c r="AB538" s="335"/>
      <c r="AC538" s="335"/>
      <c r="AD538" s="336"/>
      <c r="AE538" s="38"/>
      <c r="AF538" s="38"/>
      <c r="AG538" s="19"/>
      <c r="AH538" s="19"/>
      <c r="AI538" s="19"/>
      <c r="AJ538" s="53"/>
      <c r="AK538" s="53"/>
    </row>
    <row r="539" spans="1:37" ht="12.75" customHeight="1">
      <c r="A539" s="19"/>
      <c r="B539" s="186"/>
      <c r="C539" s="192" t="s">
        <v>1012</v>
      </c>
      <c r="H539" s="357"/>
      <c r="J539" s="337"/>
      <c r="K539" s="288"/>
      <c r="L539" s="39"/>
      <c r="M539" s="39"/>
      <c r="N539" s="39"/>
      <c r="O539" s="39"/>
      <c r="P539" s="39"/>
      <c r="Q539" s="39"/>
      <c r="R539" s="39"/>
      <c r="S539" s="39"/>
      <c r="T539" s="39"/>
      <c r="U539" s="338"/>
      <c r="V539" s="288"/>
      <c r="W539" s="39"/>
      <c r="X539" s="39"/>
      <c r="Y539" s="39"/>
      <c r="Z539" s="339"/>
      <c r="AA539" s="340"/>
      <c r="AB539" s="339"/>
      <c r="AC539" s="339"/>
      <c r="AD539" s="341"/>
      <c r="AE539" s="124"/>
      <c r="AF539" s="303"/>
      <c r="AG539" s="19"/>
      <c r="AH539" s="19"/>
      <c r="AI539" s="19"/>
      <c r="AJ539" s="53"/>
      <c r="AK539" s="53"/>
    </row>
    <row r="540" spans="1:37" ht="12.75" customHeight="1">
      <c r="A540" s="19"/>
      <c r="B540" s="186"/>
      <c r="C540" s="192" t="s">
        <v>1013</v>
      </c>
      <c r="D540" s="189"/>
      <c r="E540" s="189"/>
      <c r="F540" s="189"/>
      <c r="G540" s="189"/>
      <c r="H540" s="189"/>
      <c r="I540" s="189"/>
      <c r="J540" s="342"/>
      <c r="K540" s="340"/>
      <c r="L540" s="340"/>
      <c r="M540" s="340"/>
      <c r="N540" s="340"/>
      <c r="O540" s="340"/>
      <c r="P540" s="340"/>
      <c r="Q540" s="340"/>
      <c r="R540" s="340"/>
      <c r="S540" s="340"/>
      <c r="T540" s="340"/>
      <c r="U540" s="340"/>
      <c r="V540" s="340"/>
      <c r="W540" s="340"/>
      <c r="X540" s="340"/>
      <c r="Y540" s="340"/>
      <c r="Z540" s="339"/>
      <c r="AA540" s="340"/>
      <c r="AB540" s="339"/>
      <c r="AC540" s="339"/>
      <c r="AD540" s="341"/>
      <c r="AE540" s="124"/>
      <c r="AF540" s="38"/>
      <c r="AG540" s="19"/>
      <c r="AH540" s="19"/>
      <c r="AI540" s="19"/>
      <c r="AJ540" s="53"/>
      <c r="AK540" s="53"/>
    </row>
    <row r="541" spans="1:37" ht="12.75" customHeight="1">
      <c r="A541" s="19"/>
      <c r="B541" s="203"/>
      <c r="C541" s="1022" t="s">
        <v>1014</v>
      </c>
      <c r="D541" s="765"/>
      <c r="E541" s="765"/>
      <c r="F541" s="765"/>
      <c r="G541" s="765"/>
      <c r="H541" s="934"/>
      <c r="I541" s="301"/>
      <c r="J541" s="343"/>
      <c r="K541" s="344"/>
      <c r="L541" s="344"/>
      <c r="M541" s="344"/>
      <c r="N541" s="344"/>
      <c r="O541" s="344"/>
      <c r="P541" s="344"/>
      <c r="Q541" s="344"/>
      <c r="R541" s="344"/>
      <c r="S541" s="344"/>
      <c r="T541" s="344"/>
      <c r="U541" s="344"/>
      <c r="V541" s="344"/>
      <c r="W541" s="344"/>
      <c r="X541" s="344"/>
      <c r="Y541" s="344"/>
      <c r="Z541" s="345"/>
      <c r="AA541" s="346"/>
      <c r="AB541" s="345"/>
      <c r="AC541" s="345"/>
      <c r="AD541" s="347"/>
      <c r="AE541" s="38"/>
      <c r="AF541" s="38"/>
      <c r="AG541" s="19"/>
      <c r="AH541" s="19"/>
      <c r="AI541" s="19"/>
      <c r="AJ541" s="53"/>
      <c r="AK541" s="53"/>
    </row>
    <row r="542" spans="1:37" ht="12.75" customHeight="1">
      <c r="A542" s="19"/>
      <c r="B542" s="203"/>
      <c r="C542" s="935"/>
      <c r="D542" s="727"/>
      <c r="E542" s="727"/>
      <c r="F542" s="727"/>
      <c r="G542" s="727"/>
      <c r="H542" s="936"/>
      <c r="I542" s="283"/>
      <c r="J542" s="348"/>
      <c r="K542" s="349"/>
      <c r="L542" s="349"/>
      <c r="M542" s="349"/>
      <c r="N542" s="349"/>
      <c r="O542" s="349"/>
      <c r="P542" s="349"/>
      <c r="Q542" s="349"/>
      <c r="R542" s="349"/>
      <c r="S542" s="349"/>
      <c r="T542" s="349"/>
      <c r="U542" s="349"/>
      <c r="V542" s="349"/>
      <c r="W542" s="349"/>
      <c r="X542" s="349"/>
      <c r="Y542" s="349"/>
      <c r="Z542" s="350"/>
      <c r="AA542" s="351"/>
      <c r="AB542" s="350"/>
      <c r="AC542" s="350"/>
      <c r="AD542" s="352"/>
      <c r="AE542" s="124"/>
      <c r="AF542" s="38"/>
      <c r="AG542" s="19"/>
      <c r="AH542" s="19"/>
      <c r="AI542" s="19"/>
      <c r="AJ542" s="53"/>
      <c r="AK542" s="53"/>
    </row>
    <row r="543" spans="1:37" ht="12.75" customHeight="1">
      <c r="A543" s="19"/>
      <c r="B543" s="203"/>
      <c r="C543" s="937"/>
      <c r="D543" s="761"/>
      <c r="E543" s="761"/>
      <c r="F543" s="761"/>
      <c r="G543" s="761"/>
      <c r="H543" s="938"/>
      <c r="I543" s="189"/>
      <c r="J543" s="353"/>
      <c r="K543" s="354"/>
      <c r="L543" s="354"/>
      <c r="M543" s="354"/>
      <c r="N543" s="354"/>
      <c r="O543" s="354"/>
      <c r="P543" s="354"/>
      <c r="Q543" s="354"/>
      <c r="R543" s="354"/>
      <c r="S543" s="354"/>
      <c r="T543" s="354"/>
      <c r="U543" s="354"/>
      <c r="V543" s="354"/>
      <c r="W543" s="354"/>
      <c r="X543" s="354"/>
      <c r="Y543" s="354"/>
      <c r="Z543" s="355"/>
      <c r="AA543" s="354"/>
      <c r="AB543" s="355"/>
      <c r="AC543" s="355"/>
      <c r="AD543" s="356"/>
      <c r="AE543" s="38"/>
      <c r="AF543" s="38"/>
      <c r="AG543" s="19"/>
      <c r="AH543" s="19"/>
      <c r="AI543" s="19"/>
      <c r="AJ543" s="53"/>
      <c r="AK543" s="53"/>
    </row>
    <row r="544" spans="1:37" ht="12.75" customHeight="1">
      <c r="A544" s="19"/>
      <c r="B544" s="281"/>
      <c r="C544" s="330"/>
      <c r="D544" s="281"/>
      <c r="E544" s="281"/>
      <c r="F544" s="281"/>
      <c r="G544" s="281"/>
      <c r="H544" s="281"/>
      <c r="I544" s="281"/>
      <c r="J544" s="281"/>
      <c r="K544" s="281"/>
      <c r="L544" s="281"/>
      <c r="M544" s="281"/>
      <c r="N544" s="281"/>
      <c r="O544" s="281"/>
      <c r="P544" s="281"/>
      <c r="Q544" s="281"/>
      <c r="R544" s="281"/>
      <c r="S544" s="281"/>
      <c r="T544" s="281"/>
      <c r="U544" s="281"/>
      <c r="V544" s="281"/>
      <c r="W544" s="281"/>
      <c r="X544" s="302"/>
      <c r="Y544" s="302"/>
      <c r="Z544" s="281"/>
      <c r="AA544" s="281"/>
      <c r="AB544" s="281"/>
      <c r="AC544" s="281"/>
      <c r="AD544" s="281"/>
      <c r="AE544" s="281"/>
      <c r="AF544" s="38"/>
      <c r="AG544" s="19"/>
      <c r="AH544" s="19"/>
      <c r="AI544" s="19"/>
      <c r="AJ544" s="53"/>
      <c r="AK544" s="53"/>
    </row>
    <row r="545" spans="1:37" ht="12.75" customHeight="1">
      <c r="A545" s="19"/>
      <c r="B545" s="281"/>
      <c r="C545" s="330"/>
      <c r="D545" s="281"/>
      <c r="E545" s="281"/>
      <c r="F545" s="281"/>
      <c r="G545" s="281"/>
      <c r="H545" s="281"/>
      <c r="I545" s="281"/>
      <c r="J545" s="281"/>
      <c r="K545" s="281"/>
      <c r="L545" s="281"/>
      <c r="M545" s="281"/>
      <c r="N545" s="281"/>
      <c r="O545" s="281"/>
      <c r="P545" s="281"/>
      <c r="Q545" s="281"/>
      <c r="R545" s="281"/>
      <c r="S545" s="281"/>
      <c r="T545" s="281"/>
      <c r="U545" s="281"/>
      <c r="V545" s="281"/>
      <c r="W545" s="281"/>
      <c r="X545" s="302"/>
      <c r="Y545" s="302"/>
      <c r="Z545" s="281"/>
      <c r="AA545" s="281"/>
      <c r="AB545" s="281"/>
      <c r="AC545" s="281"/>
      <c r="AD545" s="281"/>
      <c r="AE545" s="281"/>
      <c r="AF545" s="38"/>
      <c r="AG545" s="19"/>
      <c r="AH545" s="19"/>
      <c r="AI545" s="19"/>
      <c r="AJ545" s="53"/>
      <c r="AK545" s="53"/>
    </row>
    <row r="546" spans="1:37" ht="12.75" customHeight="1">
      <c r="A546" s="19"/>
      <c r="B546" s="186"/>
      <c r="C546" s="192" t="s">
        <v>1011</v>
      </c>
      <c r="J546" s="331"/>
      <c r="K546" s="332"/>
      <c r="L546" s="333"/>
      <c r="M546" s="333"/>
      <c r="N546" s="333"/>
      <c r="O546" s="333"/>
      <c r="P546" s="333"/>
      <c r="Q546" s="333"/>
      <c r="R546" s="333"/>
      <c r="S546" s="333"/>
      <c r="T546" s="333"/>
      <c r="U546" s="334"/>
      <c r="V546" s="332"/>
      <c r="W546" s="333"/>
      <c r="X546" s="333"/>
      <c r="Y546" s="333"/>
      <c r="Z546" s="335"/>
      <c r="AA546" s="334"/>
      <c r="AB546" s="335"/>
      <c r="AC546" s="335"/>
      <c r="AD546" s="336"/>
      <c r="AE546" s="124"/>
      <c r="AF546" s="38"/>
      <c r="AG546" s="19"/>
      <c r="AH546" s="19"/>
      <c r="AI546" s="19"/>
      <c r="AJ546" s="53"/>
      <c r="AK546" s="53"/>
    </row>
    <row r="547" spans="1:37" ht="12.75" customHeight="1">
      <c r="A547" s="19"/>
      <c r="B547" s="186"/>
      <c r="C547" s="192" t="s">
        <v>1012</v>
      </c>
      <c r="H547" s="357"/>
      <c r="J547" s="337"/>
      <c r="K547" s="288"/>
      <c r="L547" s="39"/>
      <c r="M547" s="39"/>
      <c r="N547" s="39"/>
      <c r="O547" s="39"/>
      <c r="P547" s="39"/>
      <c r="Q547" s="39"/>
      <c r="R547" s="39"/>
      <c r="S547" s="39"/>
      <c r="T547" s="39"/>
      <c r="U547" s="338"/>
      <c r="V547" s="288"/>
      <c r="W547" s="39"/>
      <c r="X547" s="39"/>
      <c r="Y547" s="39"/>
      <c r="Z547" s="339"/>
      <c r="AA547" s="340"/>
      <c r="AB547" s="339"/>
      <c r="AC547" s="339"/>
      <c r="AD547" s="341"/>
      <c r="AE547" s="124"/>
      <c r="AF547" s="38"/>
      <c r="AG547" s="19"/>
      <c r="AH547" s="19"/>
      <c r="AI547" s="19"/>
      <c r="AJ547" s="53"/>
      <c r="AK547" s="53"/>
    </row>
    <row r="548" spans="1:37" ht="12.75" customHeight="1">
      <c r="A548" s="19"/>
      <c r="B548" s="186"/>
      <c r="C548" s="192" t="s">
        <v>1013</v>
      </c>
      <c r="D548" s="189"/>
      <c r="E548" s="189"/>
      <c r="F548" s="189"/>
      <c r="G548" s="189"/>
      <c r="H548" s="189"/>
      <c r="I548" s="189"/>
      <c r="J548" s="342"/>
      <c r="K548" s="340"/>
      <c r="L548" s="340"/>
      <c r="M548" s="340"/>
      <c r="N548" s="340"/>
      <c r="O548" s="340"/>
      <c r="P548" s="340"/>
      <c r="Q548" s="340"/>
      <c r="R548" s="340"/>
      <c r="S548" s="340"/>
      <c r="T548" s="340"/>
      <c r="U548" s="340"/>
      <c r="V548" s="340"/>
      <c r="W548" s="340"/>
      <c r="X548" s="340"/>
      <c r="Y548" s="340"/>
      <c r="Z548" s="339"/>
      <c r="AA548" s="340"/>
      <c r="AB548" s="339"/>
      <c r="AC548" s="339"/>
      <c r="AD548" s="341"/>
      <c r="AE548" s="38"/>
      <c r="AF548" s="38"/>
      <c r="AG548" s="19"/>
      <c r="AH548" s="19"/>
      <c r="AI548" s="19"/>
      <c r="AJ548" s="53"/>
      <c r="AK548" s="53"/>
    </row>
    <row r="549" spans="1:37" ht="12.75" customHeight="1">
      <c r="A549" s="19"/>
      <c r="B549" s="203"/>
      <c r="C549" s="1022" t="s">
        <v>1014</v>
      </c>
      <c r="D549" s="765"/>
      <c r="E549" s="765"/>
      <c r="F549" s="765"/>
      <c r="G549" s="765"/>
      <c r="H549" s="934"/>
      <c r="I549" s="301"/>
      <c r="J549" s="343"/>
      <c r="K549" s="344"/>
      <c r="L549" s="344"/>
      <c r="M549" s="344"/>
      <c r="N549" s="344"/>
      <c r="O549" s="344"/>
      <c r="P549" s="344"/>
      <c r="Q549" s="344"/>
      <c r="R549" s="344"/>
      <c r="S549" s="344"/>
      <c r="T549" s="344"/>
      <c r="U549" s="344"/>
      <c r="V549" s="344"/>
      <c r="W549" s="344"/>
      <c r="X549" s="344"/>
      <c r="Y549" s="344"/>
      <c r="Z549" s="345"/>
      <c r="AA549" s="346"/>
      <c r="AB549" s="345"/>
      <c r="AC549" s="345"/>
      <c r="AD549" s="347"/>
      <c r="AE549" s="124"/>
      <c r="AF549" s="38"/>
      <c r="AG549" s="19"/>
      <c r="AH549" s="19"/>
      <c r="AI549" s="19"/>
      <c r="AJ549" s="53"/>
      <c r="AK549" s="53"/>
    </row>
    <row r="550" spans="1:37" ht="12.75" customHeight="1">
      <c r="A550" s="19"/>
      <c r="B550" s="203"/>
      <c r="C550" s="935"/>
      <c r="D550" s="727"/>
      <c r="E550" s="727"/>
      <c r="F550" s="727"/>
      <c r="G550" s="727"/>
      <c r="H550" s="936"/>
      <c r="I550" s="283"/>
      <c r="J550" s="348"/>
      <c r="K550" s="349"/>
      <c r="L550" s="349"/>
      <c r="M550" s="349"/>
      <c r="N550" s="349"/>
      <c r="O550" s="349"/>
      <c r="P550" s="349"/>
      <c r="Q550" s="349"/>
      <c r="R550" s="349"/>
      <c r="S550" s="349"/>
      <c r="T550" s="349"/>
      <c r="U550" s="349"/>
      <c r="V550" s="349"/>
      <c r="W550" s="349"/>
      <c r="X550" s="349"/>
      <c r="Y550" s="349"/>
      <c r="Z550" s="350"/>
      <c r="AA550" s="351"/>
      <c r="AB550" s="350"/>
      <c r="AC550" s="350"/>
      <c r="AD550" s="352"/>
      <c r="AE550" s="38"/>
      <c r="AF550" s="38"/>
      <c r="AG550" s="19"/>
      <c r="AH550" s="19"/>
      <c r="AI550" s="19"/>
      <c r="AJ550" s="53"/>
      <c r="AK550" s="53"/>
    </row>
    <row r="551" spans="1:37" ht="12.75" customHeight="1">
      <c r="A551" s="19"/>
      <c r="B551" s="203"/>
      <c r="C551" s="937"/>
      <c r="D551" s="761"/>
      <c r="E551" s="761"/>
      <c r="F551" s="761"/>
      <c r="G551" s="761"/>
      <c r="H551" s="938"/>
      <c r="I551" s="189"/>
      <c r="J551" s="353"/>
      <c r="K551" s="354"/>
      <c r="L551" s="354"/>
      <c r="M551" s="354"/>
      <c r="N551" s="354"/>
      <c r="O551" s="354"/>
      <c r="P551" s="354"/>
      <c r="Q551" s="354"/>
      <c r="R551" s="354"/>
      <c r="S551" s="354"/>
      <c r="T551" s="354"/>
      <c r="U551" s="354"/>
      <c r="V551" s="354"/>
      <c r="W551" s="354"/>
      <c r="X551" s="354"/>
      <c r="Y551" s="354"/>
      <c r="Z551" s="355"/>
      <c r="AA551" s="354"/>
      <c r="AB551" s="355"/>
      <c r="AC551" s="355"/>
      <c r="AD551" s="356"/>
      <c r="AE551" s="38"/>
      <c r="AF551" s="38"/>
      <c r="AG551" s="19"/>
      <c r="AH551" s="19"/>
      <c r="AI551" s="19"/>
      <c r="AJ551" s="53"/>
      <c r="AK551" s="53"/>
    </row>
    <row r="552" spans="1:37" ht="12.75" customHeight="1">
      <c r="A552" s="19"/>
      <c r="B552" s="281"/>
      <c r="C552" s="330"/>
      <c r="D552" s="281"/>
      <c r="E552" s="281"/>
      <c r="F552" s="281"/>
      <c r="G552" s="281"/>
      <c r="H552" s="281"/>
      <c r="I552" s="281"/>
      <c r="J552" s="281"/>
      <c r="K552" s="281"/>
      <c r="L552" s="281"/>
      <c r="M552" s="281"/>
      <c r="N552" s="281"/>
      <c r="O552" s="281"/>
      <c r="P552" s="281"/>
      <c r="Q552" s="281"/>
      <c r="R552" s="281"/>
      <c r="S552" s="281"/>
      <c r="T552" s="281"/>
      <c r="U552" s="281"/>
      <c r="V552" s="281"/>
      <c r="W552" s="281"/>
      <c r="X552" s="302"/>
      <c r="Y552" s="302"/>
      <c r="Z552" s="281"/>
      <c r="AA552" s="281"/>
      <c r="AB552" s="281"/>
      <c r="AC552" s="281"/>
      <c r="AD552" s="281"/>
      <c r="AE552" s="281"/>
      <c r="AF552" s="38"/>
      <c r="AG552" s="19"/>
      <c r="AH552" s="19"/>
      <c r="AI552" s="19"/>
      <c r="AJ552" s="53"/>
      <c r="AK552" s="53"/>
    </row>
    <row r="553" spans="1:37" ht="12.75" customHeight="1">
      <c r="A553" s="19"/>
      <c r="B553" s="281"/>
      <c r="C553" s="330"/>
      <c r="D553" s="281"/>
      <c r="E553" s="281"/>
      <c r="F553" s="281"/>
      <c r="G553" s="281"/>
      <c r="H553" s="281"/>
      <c r="I553" s="281"/>
      <c r="J553" s="281"/>
      <c r="K553" s="281"/>
      <c r="L553" s="281"/>
      <c r="M553" s="281"/>
      <c r="N553" s="281"/>
      <c r="O553" s="281"/>
      <c r="P553" s="281"/>
      <c r="Q553" s="281"/>
      <c r="R553" s="281"/>
      <c r="S553" s="281"/>
      <c r="T553" s="281"/>
      <c r="U553" s="281"/>
      <c r="V553" s="281"/>
      <c r="W553" s="281"/>
      <c r="X553" s="302"/>
      <c r="Y553" s="302"/>
      <c r="Z553" s="281"/>
      <c r="AA553" s="281"/>
      <c r="AB553" s="281"/>
      <c r="AC553" s="281"/>
      <c r="AD553" s="281"/>
      <c r="AE553" s="281"/>
      <c r="AF553" s="38"/>
      <c r="AG553" s="19"/>
      <c r="AH553" s="19"/>
      <c r="AI553" s="19"/>
      <c r="AJ553" s="53"/>
      <c r="AK553" s="53"/>
    </row>
    <row r="554" spans="1:37" ht="12.75" customHeight="1">
      <c r="A554" s="19"/>
      <c r="B554" s="186"/>
      <c r="C554" s="192" t="s">
        <v>1011</v>
      </c>
      <c r="J554" s="331"/>
      <c r="K554" s="332"/>
      <c r="L554" s="333"/>
      <c r="M554" s="333"/>
      <c r="N554" s="333"/>
      <c r="O554" s="333"/>
      <c r="P554" s="333"/>
      <c r="Q554" s="333"/>
      <c r="R554" s="333"/>
      <c r="S554" s="333"/>
      <c r="T554" s="333"/>
      <c r="U554" s="334"/>
      <c r="V554" s="332"/>
      <c r="W554" s="333"/>
      <c r="X554" s="333"/>
      <c r="Y554" s="333"/>
      <c r="Z554" s="335"/>
      <c r="AA554" s="334"/>
      <c r="AB554" s="335"/>
      <c r="AC554" s="335"/>
      <c r="AD554" s="336"/>
      <c r="AE554" s="124"/>
      <c r="AF554" s="38"/>
      <c r="AG554" s="19"/>
      <c r="AH554" s="19"/>
      <c r="AI554" s="19"/>
      <c r="AJ554" s="53"/>
      <c r="AK554" s="53"/>
    </row>
    <row r="555" spans="1:37" ht="12.75" customHeight="1">
      <c r="A555" s="19"/>
      <c r="B555" s="186"/>
      <c r="C555" s="192" t="s">
        <v>1012</v>
      </c>
      <c r="H555" s="357"/>
      <c r="J555" s="337"/>
      <c r="K555" s="288"/>
      <c r="L555" s="39"/>
      <c r="M555" s="39"/>
      <c r="N555" s="39"/>
      <c r="O555" s="39"/>
      <c r="P555" s="39"/>
      <c r="Q555" s="39"/>
      <c r="R555" s="39"/>
      <c r="S555" s="39"/>
      <c r="T555" s="39"/>
      <c r="U555" s="338"/>
      <c r="V555" s="288"/>
      <c r="W555" s="39"/>
      <c r="X555" s="39"/>
      <c r="Y555" s="39"/>
      <c r="Z555" s="339"/>
      <c r="AA555" s="340"/>
      <c r="AB555" s="339"/>
      <c r="AC555" s="339"/>
      <c r="AD555" s="341"/>
      <c r="AE555" s="38"/>
      <c r="AF555" s="38"/>
      <c r="AG555" s="19"/>
      <c r="AH555" s="19"/>
      <c r="AI555" s="19"/>
      <c r="AJ555" s="53"/>
      <c r="AK555" s="53"/>
    </row>
    <row r="556" spans="1:37" ht="12.75" customHeight="1">
      <c r="A556" s="19"/>
      <c r="B556" s="186"/>
      <c r="C556" s="192" t="s">
        <v>1013</v>
      </c>
      <c r="D556" s="189"/>
      <c r="E556" s="189"/>
      <c r="F556" s="189"/>
      <c r="G556" s="189"/>
      <c r="H556" s="189"/>
      <c r="I556" s="189"/>
      <c r="J556" s="342"/>
      <c r="K556" s="340"/>
      <c r="L556" s="340"/>
      <c r="M556" s="340"/>
      <c r="N556" s="340"/>
      <c r="O556" s="340"/>
      <c r="P556" s="340"/>
      <c r="Q556" s="340"/>
      <c r="R556" s="340"/>
      <c r="S556" s="340"/>
      <c r="T556" s="340"/>
      <c r="U556" s="340"/>
      <c r="V556" s="340"/>
      <c r="W556" s="340"/>
      <c r="X556" s="340"/>
      <c r="Y556" s="340"/>
      <c r="Z556" s="339"/>
      <c r="AA556" s="340"/>
      <c r="AB556" s="339"/>
      <c r="AC556" s="339"/>
      <c r="AD556" s="341"/>
      <c r="AE556" s="124"/>
      <c r="AF556" s="38"/>
      <c r="AG556" s="19"/>
      <c r="AH556" s="19"/>
      <c r="AI556" s="19"/>
      <c r="AJ556" s="53"/>
      <c r="AK556" s="53"/>
    </row>
    <row r="557" spans="1:37" ht="12.75" customHeight="1">
      <c r="A557" s="19"/>
      <c r="B557" s="203"/>
      <c r="C557" s="1022" t="s">
        <v>1014</v>
      </c>
      <c r="D557" s="765"/>
      <c r="E557" s="765"/>
      <c r="F557" s="765"/>
      <c r="G557" s="765"/>
      <c r="H557" s="934"/>
      <c r="I557" s="301"/>
      <c r="J557" s="343"/>
      <c r="K557" s="344"/>
      <c r="L557" s="344"/>
      <c r="M557" s="344"/>
      <c r="N557" s="344"/>
      <c r="O557" s="344"/>
      <c r="P557" s="344"/>
      <c r="Q557" s="344"/>
      <c r="R557" s="344"/>
      <c r="S557" s="344"/>
      <c r="T557" s="344"/>
      <c r="U557" s="344"/>
      <c r="V557" s="344"/>
      <c r="W557" s="344"/>
      <c r="X557" s="344"/>
      <c r="Y557" s="344"/>
      <c r="Z557" s="345"/>
      <c r="AA557" s="346"/>
      <c r="AB557" s="345"/>
      <c r="AC557" s="345"/>
      <c r="AD557" s="347"/>
      <c r="AE557" s="38"/>
      <c r="AF557" s="38"/>
      <c r="AG557" s="19"/>
      <c r="AH557" s="19"/>
      <c r="AI557" s="19"/>
      <c r="AJ557" s="53"/>
      <c r="AK557" s="53"/>
    </row>
    <row r="558" spans="1:37" ht="12.75" customHeight="1">
      <c r="A558" s="19"/>
      <c r="B558" s="203"/>
      <c r="C558" s="935"/>
      <c r="D558" s="727"/>
      <c r="E558" s="727"/>
      <c r="F558" s="727"/>
      <c r="G558" s="727"/>
      <c r="H558" s="936"/>
      <c r="I558" s="283"/>
      <c r="J558" s="348"/>
      <c r="K558" s="349"/>
      <c r="L558" s="349"/>
      <c r="M558" s="349"/>
      <c r="N558" s="349"/>
      <c r="O558" s="349"/>
      <c r="P558" s="349"/>
      <c r="Q558" s="349"/>
      <c r="R558" s="349"/>
      <c r="S558" s="349"/>
      <c r="T558" s="349"/>
      <c r="U558" s="349"/>
      <c r="V558" s="349"/>
      <c r="W558" s="349"/>
      <c r="X558" s="349"/>
      <c r="Y558" s="349"/>
      <c r="Z558" s="350"/>
      <c r="AA558" s="351"/>
      <c r="AB558" s="350"/>
      <c r="AC558" s="350"/>
      <c r="AD558" s="352"/>
      <c r="AE558" s="38"/>
      <c r="AF558" s="38"/>
      <c r="AG558" s="19"/>
      <c r="AH558" s="19"/>
      <c r="AI558" s="19"/>
      <c r="AJ558" s="53"/>
      <c r="AK558" s="53"/>
    </row>
    <row r="559" spans="1:37" ht="12.75" customHeight="1">
      <c r="A559" s="19"/>
      <c r="B559" s="203"/>
      <c r="C559" s="937"/>
      <c r="D559" s="761"/>
      <c r="E559" s="761"/>
      <c r="F559" s="761"/>
      <c r="G559" s="761"/>
      <c r="H559" s="938"/>
      <c r="I559" s="189"/>
      <c r="J559" s="353"/>
      <c r="K559" s="354"/>
      <c r="L559" s="354"/>
      <c r="M559" s="354"/>
      <c r="N559" s="354"/>
      <c r="O559" s="354"/>
      <c r="P559" s="354"/>
      <c r="Q559" s="354"/>
      <c r="R559" s="354"/>
      <c r="S559" s="354"/>
      <c r="T559" s="354"/>
      <c r="U559" s="354"/>
      <c r="V559" s="354"/>
      <c r="W559" s="354"/>
      <c r="X559" s="354"/>
      <c r="Y559" s="354"/>
      <c r="Z559" s="355"/>
      <c r="AA559" s="354"/>
      <c r="AB559" s="355"/>
      <c r="AC559" s="355"/>
      <c r="AD559" s="356"/>
      <c r="AE559" s="38"/>
      <c r="AF559" s="38"/>
      <c r="AG559" s="19"/>
      <c r="AH559" s="19"/>
      <c r="AI559" s="19"/>
      <c r="AJ559" s="53"/>
      <c r="AK559" s="53"/>
    </row>
    <row r="560" spans="1:37" ht="12.75" customHeight="1">
      <c r="A560" s="19"/>
      <c r="B560" s="281"/>
      <c r="C560" s="330"/>
      <c r="D560" s="281"/>
      <c r="E560" s="281"/>
      <c r="F560" s="281"/>
      <c r="G560" s="281"/>
      <c r="H560" s="281"/>
      <c r="I560" s="281"/>
      <c r="J560" s="281"/>
      <c r="K560" s="281"/>
      <c r="L560" s="281"/>
      <c r="M560" s="281"/>
      <c r="N560" s="281"/>
      <c r="O560" s="281"/>
      <c r="P560" s="281"/>
      <c r="Q560" s="281"/>
      <c r="R560" s="281"/>
      <c r="S560" s="281"/>
      <c r="T560" s="281"/>
      <c r="U560" s="281"/>
      <c r="V560" s="281"/>
      <c r="W560" s="281"/>
      <c r="X560" s="302"/>
      <c r="Y560" s="302"/>
      <c r="Z560" s="281"/>
      <c r="AA560" s="281"/>
      <c r="AB560" s="281"/>
      <c r="AC560" s="281"/>
      <c r="AD560" s="281"/>
      <c r="AE560" s="281"/>
      <c r="AF560" s="38"/>
      <c r="AG560" s="19"/>
      <c r="AH560" s="19"/>
      <c r="AI560" s="19"/>
      <c r="AJ560" s="53"/>
      <c r="AK560" s="53"/>
    </row>
    <row r="561" spans="1:37" ht="12.75" customHeight="1">
      <c r="A561" s="19"/>
      <c r="B561" s="281"/>
      <c r="C561" s="330"/>
      <c r="D561" s="281"/>
      <c r="E561" s="281"/>
      <c r="F561" s="281"/>
      <c r="G561" s="281"/>
      <c r="H561" s="281"/>
      <c r="I561" s="281"/>
      <c r="J561" s="281"/>
      <c r="K561" s="281"/>
      <c r="L561" s="281"/>
      <c r="M561" s="281"/>
      <c r="N561" s="281"/>
      <c r="O561" s="281"/>
      <c r="P561" s="281"/>
      <c r="Q561" s="281"/>
      <c r="R561" s="281"/>
      <c r="S561" s="281"/>
      <c r="T561" s="281"/>
      <c r="U561" s="281"/>
      <c r="V561" s="281"/>
      <c r="W561" s="281"/>
      <c r="X561" s="302"/>
      <c r="Y561" s="302"/>
      <c r="Z561" s="281"/>
      <c r="AA561" s="281"/>
      <c r="AB561" s="281"/>
      <c r="AC561" s="281"/>
      <c r="AD561" s="281"/>
      <c r="AE561" s="281"/>
      <c r="AF561" s="38"/>
      <c r="AG561" s="19"/>
      <c r="AH561" s="19"/>
      <c r="AI561" s="19"/>
      <c r="AJ561" s="53"/>
      <c r="AK561" s="53"/>
    </row>
    <row r="562" spans="1:37" ht="12.75" customHeight="1">
      <c r="A562" s="19"/>
      <c r="B562" s="186"/>
      <c r="C562" s="192" t="s">
        <v>1011</v>
      </c>
      <c r="J562" s="331"/>
      <c r="K562" s="332"/>
      <c r="L562" s="333"/>
      <c r="M562" s="333"/>
      <c r="N562" s="333"/>
      <c r="O562" s="333"/>
      <c r="P562" s="333"/>
      <c r="Q562" s="333"/>
      <c r="R562" s="333"/>
      <c r="S562" s="333"/>
      <c r="T562" s="333"/>
      <c r="U562" s="334"/>
      <c r="V562" s="332"/>
      <c r="W562" s="333"/>
      <c r="X562" s="333"/>
      <c r="Y562" s="333"/>
      <c r="Z562" s="335"/>
      <c r="AA562" s="334"/>
      <c r="AB562" s="335"/>
      <c r="AC562" s="335"/>
      <c r="AD562" s="336"/>
      <c r="AE562" s="38"/>
      <c r="AF562" s="38"/>
      <c r="AG562" s="19"/>
      <c r="AH562" s="19"/>
      <c r="AI562" s="19"/>
      <c r="AJ562" s="53"/>
      <c r="AK562" s="53"/>
    </row>
    <row r="563" spans="1:37" ht="12.75" customHeight="1">
      <c r="A563" s="19"/>
      <c r="B563" s="186"/>
      <c r="C563" s="192" t="s">
        <v>1012</v>
      </c>
      <c r="H563" s="357"/>
      <c r="J563" s="337"/>
      <c r="K563" s="288"/>
      <c r="L563" s="39"/>
      <c r="M563" s="39"/>
      <c r="N563" s="39"/>
      <c r="O563" s="39"/>
      <c r="P563" s="39"/>
      <c r="Q563" s="39"/>
      <c r="R563" s="39"/>
      <c r="S563" s="39"/>
      <c r="T563" s="39"/>
      <c r="U563" s="338"/>
      <c r="V563" s="288"/>
      <c r="W563" s="39"/>
      <c r="X563" s="39"/>
      <c r="Y563" s="39"/>
      <c r="Z563" s="339"/>
      <c r="AA563" s="340"/>
      <c r="AB563" s="339"/>
      <c r="AC563" s="339"/>
      <c r="AD563" s="341"/>
      <c r="AE563" s="124"/>
      <c r="AF563" s="38"/>
      <c r="AG563" s="19"/>
      <c r="AH563" s="19"/>
      <c r="AI563" s="19"/>
      <c r="AJ563" s="53"/>
      <c r="AK563" s="53"/>
    </row>
    <row r="564" spans="1:37" ht="12.75" customHeight="1">
      <c r="A564" s="19"/>
      <c r="B564" s="186"/>
      <c r="C564" s="192" t="s">
        <v>1013</v>
      </c>
      <c r="D564" s="189"/>
      <c r="E564" s="189"/>
      <c r="F564" s="189"/>
      <c r="G564" s="189"/>
      <c r="H564" s="189"/>
      <c r="I564" s="189"/>
      <c r="J564" s="342"/>
      <c r="K564" s="340"/>
      <c r="L564" s="340"/>
      <c r="M564" s="340"/>
      <c r="N564" s="340"/>
      <c r="O564" s="340"/>
      <c r="P564" s="340"/>
      <c r="Q564" s="340"/>
      <c r="R564" s="340"/>
      <c r="S564" s="340"/>
      <c r="T564" s="340"/>
      <c r="U564" s="340"/>
      <c r="V564" s="340"/>
      <c r="W564" s="340"/>
      <c r="X564" s="340"/>
      <c r="Y564" s="340"/>
      <c r="Z564" s="339"/>
      <c r="AA564" s="340"/>
      <c r="AB564" s="339"/>
      <c r="AC564" s="339"/>
      <c r="AD564" s="341"/>
      <c r="AE564" s="38"/>
      <c r="AF564" s="38"/>
      <c r="AG564" s="19"/>
      <c r="AH564" s="19"/>
      <c r="AI564" s="19"/>
      <c r="AJ564" s="53"/>
      <c r="AK564" s="53"/>
    </row>
    <row r="565" spans="1:37" ht="12.75" customHeight="1">
      <c r="A565" s="19"/>
      <c r="B565" s="203"/>
      <c r="C565" s="1022" t="s">
        <v>1014</v>
      </c>
      <c r="D565" s="765"/>
      <c r="E565" s="765"/>
      <c r="F565" s="765"/>
      <c r="G565" s="765"/>
      <c r="H565" s="934"/>
      <c r="I565" s="301"/>
      <c r="J565" s="343"/>
      <c r="K565" s="344"/>
      <c r="L565" s="344"/>
      <c r="M565" s="344"/>
      <c r="N565" s="344"/>
      <c r="O565" s="344"/>
      <c r="P565" s="344"/>
      <c r="Q565" s="344"/>
      <c r="R565" s="344"/>
      <c r="S565" s="344"/>
      <c r="T565" s="344"/>
      <c r="U565" s="344"/>
      <c r="V565" s="344"/>
      <c r="W565" s="344"/>
      <c r="X565" s="344"/>
      <c r="Y565" s="344"/>
      <c r="Z565" s="345"/>
      <c r="AA565" s="346"/>
      <c r="AB565" s="345"/>
      <c r="AC565" s="345"/>
      <c r="AD565" s="347"/>
      <c r="AE565" s="38"/>
      <c r="AF565" s="38"/>
      <c r="AG565" s="19"/>
      <c r="AH565" s="19"/>
      <c r="AI565" s="19"/>
      <c r="AJ565" s="53"/>
      <c r="AK565" s="53"/>
    </row>
    <row r="566" spans="1:37" ht="12.75" customHeight="1">
      <c r="A566" s="19"/>
      <c r="B566" s="203"/>
      <c r="C566" s="935"/>
      <c r="D566" s="727"/>
      <c r="E566" s="727"/>
      <c r="F566" s="727"/>
      <c r="G566" s="727"/>
      <c r="H566" s="936"/>
      <c r="I566" s="283"/>
      <c r="J566" s="348"/>
      <c r="K566" s="349"/>
      <c r="L566" s="349"/>
      <c r="M566" s="349"/>
      <c r="N566" s="349"/>
      <c r="O566" s="349"/>
      <c r="P566" s="349"/>
      <c r="Q566" s="349"/>
      <c r="R566" s="349"/>
      <c r="S566" s="349"/>
      <c r="T566" s="349"/>
      <c r="U566" s="349"/>
      <c r="V566" s="349"/>
      <c r="W566" s="349"/>
      <c r="X566" s="349"/>
      <c r="Y566" s="349"/>
      <c r="Z566" s="350"/>
      <c r="AA566" s="351"/>
      <c r="AB566" s="350"/>
      <c r="AC566" s="350"/>
      <c r="AD566" s="352"/>
      <c r="AE566" s="38"/>
      <c r="AF566" s="38"/>
      <c r="AG566" s="19"/>
      <c r="AH566" s="19"/>
      <c r="AI566" s="19"/>
      <c r="AJ566" s="53"/>
      <c r="AK566" s="53"/>
    </row>
    <row r="567" spans="1:37" ht="12.75" customHeight="1">
      <c r="A567" s="19"/>
      <c r="B567" s="203"/>
      <c r="C567" s="937"/>
      <c r="D567" s="761"/>
      <c r="E567" s="761"/>
      <c r="F567" s="761"/>
      <c r="G567" s="761"/>
      <c r="H567" s="938"/>
      <c r="I567" s="189"/>
      <c r="J567" s="353"/>
      <c r="K567" s="354"/>
      <c r="L567" s="354"/>
      <c r="M567" s="354"/>
      <c r="N567" s="354"/>
      <c r="O567" s="354"/>
      <c r="P567" s="354"/>
      <c r="Q567" s="354"/>
      <c r="R567" s="354"/>
      <c r="S567" s="354"/>
      <c r="T567" s="354"/>
      <c r="U567" s="354"/>
      <c r="V567" s="354"/>
      <c r="W567" s="354"/>
      <c r="X567" s="354"/>
      <c r="Y567" s="354"/>
      <c r="Z567" s="355"/>
      <c r="AA567" s="354"/>
      <c r="AB567" s="355"/>
      <c r="AC567" s="355"/>
      <c r="AD567" s="356"/>
      <c r="AE567" s="38"/>
      <c r="AF567" s="38"/>
      <c r="AG567" s="19"/>
      <c r="AH567" s="19"/>
      <c r="AI567" s="19"/>
      <c r="AJ567" s="53"/>
      <c r="AK567" s="53"/>
    </row>
    <row r="568" spans="1:37" ht="12.75" customHeight="1">
      <c r="A568" s="19"/>
      <c r="B568" s="281"/>
      <c r="C568" s="330"/>
      <c r="D568" s="281"/>
      <c r="E568" s="281"/>
      <c r="F568" s="281"/>
      <c r="G568" s="281"/>
      <c r="H568" s="281"/>
      <c r="I568" s="281"/>
      <c r="J568" s="281"/>
      <c r="K568" s="281"/>
      <c r="L568" s="281"/>
      <c r="M568" s="281"/>
      <c r="N568" s="281"/>
      <c r="O568" s="281"/>
      <c r="P568" s="281"/>
      <c r="Q568" s="281"/>
      <c r="R568" s="281"/>
      <c r="S568" s="281"/>
      <c r="T568" s="281"/>
      <c r="U568" s="281"/>
      <c r="V568" s="281"/>
      <c r="W568" s="281"/>
      <c r="X568" s="302"/>
      <c r="Y568" s="302"/>
      <c r="Z568" s="281"/>
      <c r="AA568" s="281"/>
      <c r="AB568" s="281"/>
      <c r="AC568" s="281"/>
      <c r="AD568" s="281"/>
      <c r="AE568" s="281"/>
      <c r="AF568" s="38"/>
      <c r="AG568" s="19"/>
      <c r="AH568" s="19"/>
      <c r="AI568" s="19"/>
      <c r="AJ568" s="53"/>
      <c r="AK568" s="53"/>
    </row>
    <row r="569" spans="1:37" ht="12.75" customHeight="1">
      <c r="A569" s="19"/>
      <c r="B569" s="281"/>
      <c r="C569" s="330"/>
      <c r="D569" s="281"/>
      <c r="E569" s="281"/>
      <c r="F569" s="281"/>
      <c r="G569" s="281"/>
      <c r="H569" s="281"/>
      <c r="I569" s="281"/>
      <c r="J569" s="281"/>
      <c r="K569" s="281"/>
      <c r="L569" s="281"/>
      <c r="M569" s="281"/>
      <c r="N569" s="281"/>
      <c r="O569" s="281"/>
      <c r="P569" s="281"/>
      <c r="Q569" s="281"/>
      <c r="R569" s="281"/>
      <c r="S569" s="281"/>
      <c r="T569" s="281"/>
      <c r="U569" s="281"/>
      <c r="V569" s="281"/>
      <c r="W569" s="281"/>
      <c r="X569" s="302"/>
      <c r="Y569" s="302"/>
      <c r="Z569" s="281"/>
      <c r="AA569" s="281"/>
      <c r="AB569" s="281"/>
      <c r="AC569" s="281"/>
      <c r="AD569" s="281"/>
      <c r="AE569" s="281"/>
      <c r="AF569" s="38"/>
      <c r="AG569" s="19"/>
      <c r="AH569" s="19"/>
      <c r="AI569" s="19"/>
      <c r="AJ569" s="53"/>
      <c r="AK569" s="53"/>
    </row>
    <row r="570" spans="1:37" ht="12.75" customHeight="1">
      <c r="A570" s="19"/>
      <c r="B570" s="186"/>
      <c r="C570" s="192" t="s">
        <v>1011</v>
      </c>
      <c r="J570" s="331"/>
      <c r="K570" s="332"/>
      <c r="L570" s="333"/>
      <c r="M570" s="333"/>
      <c r="N570" s="333"/>
      <c r="O570" s="333"/>
      <c r="P570" s="333"/>
      <c r="Q570" s="333"/>
      <c r="R570" s="333"/>
      <c r="S570" s="333"/>
      <c r="T570" s="333"/>
      <c r="U570" s="334"/>
      <c r="V570" s="332"/>
      <c r="W570" s="333"/>
      <c r="X570" s="333"/>
      <c r="Y570" s="333"/>
      <c r="Z570" s="335"/>
      <c r="AA570" s="334"/>
      <c r="AB570" s="335"/>
      <c r="AC570" s="335"/>
      <c r="AD570" s="336"/>
      <c r="AE570" s="38"/>
      <c r="AF570" s="38"/>
      <c r="AG570" s="19"/>
      <c r="AH570" s="19"/>
      <c r="AI570" s="19"/>
      <c r="AJ570" s="53"/>
      <c r="AK570" s="53"/>
    </row>
    <row r="571" spans="1:37" ht="12.75" customHeight="1">
      <c r="A571" s="19"/>
      <c r="B571" s="186"/>
      <c r="C571" s="192" t="s">
        <v>1012</v>
      </c>
      <c r="H571" s="357"/>
      <c r="J571" s="337"/>
      <c r="K571" s="288"/>
      <c r="L571" s="39"/>
      <c r="M571" s="39"/>
      <c r="N571" s="39"/>
      <c r="O571" s="39"/>
      <c r="P571" s="39"/>
      <c r="Q571" s="39"/>
      <c r="R571" s="39"/>
      <c r="S571" s="39"/>
      <c r="T571" s="39"/>
      <c r="U571" s="338"/>
      <c r="V571" s="288"/>
      <c r="W571" s="39"/>
      <c r="X571" s="39"/>
      <c r="Y571" s="39"/>
      <c r="Z571" s="339"/>
      <c r="AA571" s="340"/>
      <c r="AB571" s="339"/>
      <c r="AC571" s="339"/>
      <c r="AD571" s="341"/>
      <c r="AE571" s="38"/>
      <c r="AF571" s="38"/>
      <c r="AG571" s="19"/>
      <c r="AH571" s="19"/>
      <c r="AI571" s="19"/>
      <c r="AJ571" s="53"/>
      <c r="AK571" s="53"/>
    </row>
    <row r="572" spans="1:37" ht="12.75" customHeight="1">
      <c r="A572" s="19"/>
      <c r="B572" s="186"/>
      <c r="C572" s="192" t="s">
        <v>1013</v>
      </c>
      <c r="D572" s="189"/>
      <c r="E572" s="189"/>
      <c r="F572" s="189"/>
      <c r="G572" s="189"/>
      <c r="H572" s="189"/>
      <c r="I572" s="189"/>
      <c r="J572" s="342"/>
      <c r="K572" s="340"/>
      <c r="L572" s="340"/>
      <c r="M572" s="340"/>
      <c r="N572" s="340"/>
      <c r="O572" s="340"/>
      <c r="P572" s="340"/>
      <c r="Q572" s="340"/>
      <c r="R572" s="340"/>
      <c r="S572" s="340"/>
      <c r="T572" s="340"/>
      <c r="U572" s="340"/>
      <c r="V572" s="340"/>
      <c r="W572" s="340"/>
      <c r="X572" s="340"/>
      <c r="Y572" s="340"/>
      <c r="Z572" s="339"/>
      <c r="AA572" s="340"/>
      <c r="AB572" s="339"/>
      <c r="AC572" s="339"/>
      <c r="AD572" s="341"/>
      <c r="AE572" s="38"/>
      <c r="AF572" s="38"/>
      <c r="AG572" s="19"/>
      <c r="AH572" s="19"/>
      <c r="AI572" s="19"/>
      <c r="AJ572" s="53"/>
      <c r="AK572" s="53"/>
    </row>
    <row r="573" spans="1:37" ht="12.75" customHeight="1">
      <c r="A573" s="19"/>
      <c r="B573" s="203"/>
      <c r="C573" s="1022" t="s">
        <v>1014</v>
      </c>
      <c r="D573" s="765"/>
      <c r="E573" s="765"/>
      <c r="F573" s="765"/>
      <c r="G573" s="765"/>
      <c r="H573" s="934"/>
      <c r="I573" s="301"/>
      <c r="J573" s="343"/>
      <c r="K573" s="344"/>
      <c r="L573" s="344"/>
      <c r="M573" s="344"/>
      <c r="N573" s="344"/>
      <c r="O573" s="344"/>
      <c r="P573" s="344"/>
      <c r="Q573" s="344"/>
      <c r="R573" s="344"/>
      <c r="S573" s="344"/>
      <c r="T573" s="344"/>
      <c r="U573" s="344"/>
      <c r="V573" s="344"/>
      <c r="W573" s="344"/>
      <c r="X573" s="344"/>
      <c r="Y573" s="344"/>
      <c r="Z573" s="345"/>
      <c r="AA573" s="346"/>
      <c r="AB573" s="345"/>
      <c r="AC573" s="345"/>
      <c r="AD573" s="347"/>
      <c r="AE573" s="38"/>
      <c r="AF573" s="38"/>
      <c r="AG573" s="19"/>
      <c r="AH573" s="19"/>
      <c r="AI573" s="19"/>
      <c r="AJ573" s="53"/>
      <c r="AK573" s="53"/>
    </row>
    <row r="574" spans="1:37" ht="12.75" customHeight="1">
      <c r="A574" s="19"/>
      <c r="B574" s="203"/>
      <c r="C574" s="935"/>
      <c r="D574" s="727"/>
      <c r="E574" s="727"/>
      <c r="F574" s="727"/>
      <c r="G574" s="727"/>
      <c r="H574" s="936"/>
      <c r="I574" s="283"/>
      <c r="J574" s="348"/>
      <c r="K574" s="349"/>
      <c r="L574" s="349"/>
      <c r="M574" s="349"/>
      <c r="N574" s="349"/>
      <c r="O574" s="349"/>
      <c r="P574" s="349"/>
      <c r="Q574" s="349"/>
      <c r="R574" s="349"/>
      <c r="S574" s="349"/>
      <c r="T574" s="349"/>
      <c r="U574" s="349"/>
      <c r="V574" s="349"/>
      <c r="W574" s="349"/>
      <c r="X574" s="349"/>
      <c r="Y574" s="349"/>
      <c r="Z574" s="350"/>
      <c r="AA574" s="351"/>
      <c r="AB574" s="350"/>
      <c r="AC574" s="350"/>
      <c r="AD574" s="352"/>
      <c r="AE574" s="38"/>
      <c r="AF574" s="38"/>
      <c r="AG574" s="19"/>
      <c r="AH574" s="19"/>
      <c r="AI574" s="19"/>
      <c r="AJ574" s="53"/>
      <c r="AK574" s="53"/>
    </row>
    <row r="575" spans="1:37" ht="12.75" customHeight="1">
      <c r="A575" s="19"/>
      <c r="B575" s="203"/>
      <c r="C575" s="937"/>
      <c r="D575" s="761"/>
      <c r="E575" s="761"/>
      <c r="F575" s="761"/>
      <c r="G575" s="761"/>
      <c r="H575" s="938"/>
      <c r="I575" s="189"/>
      <c r="J575" s="353"/>
      <c r="K575" s="354"/>
      <c r="L575" s="354"/>
      <c r="M575" s="354"/>
      <c r="N575" s="354"/>
      <c r="O575" s="354"/>
      <c r="P575" s="354"/>
      <c r="Q575" s="354"/>
      <c r="R575" s="354"/>
      <c r="S575" s="354"/>
      <c r="T575" s="354"/>
      <c r="U575" s="354"/>
      <c r="V575" s="354"/>
      <c r="W575" s="354"/>
      <c r="X575" s="354"/>
      <c r="Y575" s="354"/>
      <c r="Z575" s="355"/>
      <c r="AA575" s="354"/>
      <c r="AB575" s="355"/>
      <c r="AC575" s="355"/>
      <c r="AD575" s="356"/>
      <c r="AE575" s="307"/>
      <c r="AF575" s="307"/>
      <c r="AG575" s="19"/>
      <c r="AH575" s="19"/>
      <c r="AI575" s="19"/>
      <c r="AJ575" s="53"/>
      <c r="AK575" s="53"/>
    </row>
    <row r="576" spans="1:37" ht="12.75" customHeight="1">
      <c r="A576" s="19"/>
      <c r="B576" s="186"/>
      <c r="C576" s="358"/>
      <c r="D576" s="359"/>
      <c r="E576" s="359"/>
      <c r="F576" s="359"/>
      <c r="G576" s="359"/>
      <c r="H576" s="359"/>
      <c r="I576" s="189"/>
      <c r="J576" s="189"/>
      <c r="K576" s="189"/>
      <c r="L576" s="189"/>
      <c r="M576" s="189"/>
      <c r="N576" s="189"/>
      <c r="O576" s="189"/>
      <c r="P576" s="189"/>
      <c r="Q576" s="189"/>
      <c r="R576" s="189"/>
      <c r="S576" s="189"/>
      <c r="T576" s="189"/>
      <c r="U576" s="189"/>
      <c r="V576" s="189"/>
      <c r="W576" s="189"/>
      <c r="X576" s="189"/>
      <c r="Y576" s="189"/>
      <c r="Z576" s="204"/>
      <c r="AA576" s="189"/>
      <c r="AB576" s="204"/>
      <c r="AC576" s="204"/>
      <c r="AD576" s="189"/>
      <c r="AE576" s="38"/>
      <c r="AF576" s="38"/>
      <c r="AG576" s="19"/>
      <c r="AH576" s="19"/>
      <c r="AI576" s="19"/>
      <c r="AJ576" s="53"/>
      <c r="AK576" s="53"/>
    </row>
    <row r="577" spans="1:37" ht="12.75" customHeight="1">
      <c r="A577" s="19"/>
      <c r="C577" s="18"/>
      <c r="J577" s="2"/>
      <c r="K577" s="52"/>
      <c r="AA577" s="19"/>
      <c r="AG577" s="19"/>
      <c r="AH577" s="19"/>
      <c r="AI577" s="19"/>
      <c r="AJ577" s="53"/>
      <c r="AK577" s="53"/>
    </row>
    <row r="578" spans="1:37" ht="12.75" customHeight="1">
      <c r="A578" s="19"/>
      <c r="B578" s="999" t="s">
        <v>1015</v>
      </c>
      <c r="C578" s="1000"/>
      <c r="D578" s="1000"/>
      <c r="E578" s="1000"/>
      <c r="F578" s="1000"/>
      <c r="G578" s="1000"/>
      <c r="H578" s="1000"/>
      <c r="I578" s="1001"/>
      <c r="J578" s="19"/>
      <c r="K578" s="1007" t="s">
        <v>1016</v>
      </c>
      <c r="L578" s="727"/>
      <c r="M578" s="727"/>
      <c r="N578" s="727"/>
      <c r="O578" s="727"/>
      <c r="P578" s="727"/>
      <c r="Q578" s="727"/>
      <c r="R578" s="727"/>
      <c r="S578" s="727"/>
      <c r="T578" s="727"/>
      <c r="U578" s="727"/>
      <c r="V578" s="727"/>
      <c r="W578" s="727"/>
      <c r="X578" s="727"/>
      <c r="Y578" s="228"/>
      <c r="Z578" s="19"/>
      <c r="AA578" s="19"/>
      <c r="AB578" s="19"/>
      <c r="AC578" s="19"/>
      <c r="AD578" s="19"/>
      <c r="AE578" s="19"/>
      <c r="AF578" s="19"/>
      <c r="AG578" s="19"/>
      <c r="AH578" s="19"/>
      <c r="AI578" s="19"/>
      <c r="AJ578" s="53"/>
      <c r="AK578" s="53"/>
    </row>
    <row r="579" spans="1:37" ht="12.75" customHeight="1">
      <c r="A579" s="19"/>
      <c r="B579" s="1002"/>
      <c r="C579" s="727"/>
      <c r="D579" s="727"/>
      <c r="E579" s="727"/>
      <c r="F579" s="727"/>
      <c r="G579" s="727"/>
      <c r="H579" s="727"/>
      <c r="I579" s="1003"/>
      <c r="J579" s="19"/>
      <c r="K579" s="727"/>
      <c r="L579" s="727"/>
      <c r="M579" s="727"/>
      <c r="N579" s="727"/>
      <c r="O579" s="727"/>
      <c r="P579" s="727"/>
      <c r="Q579" s="727"/>
      <c r="R579" s="727"/>
      <c r="S579" s="727"/>
      <c r="T579" s="727"/>
      <c r="U579" s="727"/>
      <c r="V579" s="727"/>
      <c r="W579" s="727"/>
      <c r="X579" s="727"/>
      <c r="Y579" s="228"/>
      <c r="Z579" s="19"/>
      <c r="AA579" s="19"/>
      <c r="AB579" s="19"/>
      <c r="AC579" s="19"/>
      <c r="AD579" s="19"/>
      <c r="AE579" s="19"/>
      <c r="AF579" s="19"/>
      <c r="AG579" s="19"/>
      <c r="AH579" s="19"/>
      <c r="AI579" s="19"/>
      <c r="AJ579" s="53"/>
      <c r="AK579" s="53"/>
    </row>
    <row r="580" spans="1:37" ht="12.75" customHeight="1">
      <c r="A580" s="19"/>
      <c r="B580" s="1004"/>
      <c r="C580" s="1005"/>
      <c r="D580" s="1005"/>
      <c r="E580" s="1005"/>
      <c r="F580" s="1005"/>
      <c r="G580" s="1005"/>
      <c r="H580" s="1005"/>
      <c r="I580" s="1006"/>
      <c r="J580" s="237"/>
      <c r="K580" s="727"/>
      <c r="L580" s="727"/>
      <c r="M580" s="727"/>
      <c r="N580" s="727"/>
      <c r="O580" s="727"/>
      <c r="P580" s="727"/>
      <c r="Q580" s="727"/>
      <c r="R580" s="727"/>
      <c r="S580" s="727"/>
      <c r="T580" s="727"/>
      <c r="U580" s="727"/>
      <c r="V580" s="727"/>
      <c r="W580" s="727"/>
      <c r="X580" s="727"/>
      <c r="Y580" s="228"/>
      <c r="Z580" s="284"/>
      <c r="AA580" s="284"/>
      <c r="AB580" s="284"/>
      <c r="AC580" s="284"/>
      <c r="AD580" s="284"/>
      <c r="AE580" s="284"/>
      <c r="AF580" s="284"/>
      <c r="AG580" s="19"/>
      <c r="AH580" s="19"/>
      <c r="AI580" s="19"/>
      <c r="AJ580" s="53"/>
      <c r="AK580" s="53"/>
    </row>
    <row r="581" spans="1:37" ht="12.75" customHeight="1">
      <c r="A581" s="19"/>
      <c r="B581" s="238"/>
      <c r="C581" s="239"/>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c r="AA581" s="238"/>
      <c r="AB581" s="238"/>
      <c r="AC581" s="238"/>
      <c r="AD581" s="238"/>
      <c r="AE581" s="238"/>
      <c r="AF581" s="238"/>
      <c r="AG581" s="19"/>
      <c r="AH581" s="19"/>
      <c r="AI581" s="19"/>
      <c r="AJ581" s="53"/>
      <c r="AK581" s="53"/>
    </row>
    <row r="582" spans="1:37" ht="12.75" customHeight="1">
      <c r="A582" s="19"/>
      <c r="B582" s="1008" t="s">
        <v>908</v>
      </c>
      <c r="C582" s="949"/>
      <c r="D582" s="1009"/>
      <c r="E582" s="1008" t="s">
        <v>1017</v>
      </c>
      <c r="F582" s="949"/>
      <c r="G582" s="949"/>
      <c r="H582" s="1009"/>
      <c r="I582" s="1008" t="s">
        <v>1018</v>
      </c>
      <c r="J582" s="949"/>
      <c r="K582" s="949"/>
      <c r="L582" s="949"/>
      <c r="M582" s="949"/>
      <c r="N582" s="949"/>
      <c r="O582" s="949"/>
      <c r="P582" s="949"/>
      <c r="Q582" s="949"/>
      <c r="R582" s="949"/>
      <c r="S582" s="949"/>
      <c r="T582" s="949"/>
      <c r="U582" s="949"/>
      <c r="V582" s="949"/>
      <c r="W582" s="949"/>
      <c r="X582" s="949"/>
      <c r="Y582" s="949"/>
      <c r="Z582" s="949"/>
      <c r="AA582" s="949"/>
      <c r="AB582" s="949"/>
      <c r="AC582" s="949"/>
      <c r="AD582" s="949"/>
      <c r="AE582" s="949"/>
      <c r="AF582" s="1009"/>
      <c r="AG582" s="19"/>
      <c r="AH582" s="19"/>
      <c r="AI582" s="19"/>
      <c r="AJ582" s="53"/>
      <c r="AK582" s="53"/>
    </row>
    <row r="583" spans="1:37" ht="12.75" customHeight="1">
      <c r="A583" s="19"/>
      <c r="B583" s="360"/>
      <c r="C583" s="361"/>
      <c r="D583" s="362"/>
      <c r="E583" s="360"/>
      <c r="F583" s="360"/>
      <c r="G583" s="360"/>
      <c r="H583" s="362"/>
      <c r="I583" s="360">
        <v>9</v>
      </c>
      <c r="J583" s="360"/>
      <c r="K583" s="360">
        <v>10</v>
      </c>
      <c r="L583" s="362"/>
      <c r="M583" s="360">
        <v>11</v>
      </c>
      <c r="N583" s="360"/>
      <c r="O583" s="360">
        <v>12</v>
      </c>
      <c r="P583" s="362"/>
      <c r="Q583" s="360">
        <v>13</v>
      </c>
      <c r="R583" s="360"/>
      <c r="S583" s="360">
        <v>14</v>
      </c>
      <c r="T583" s="362"/>
      <c r="U583" s="360">
        <v>15</v>
      </c>
      <c r="V583" s="360"/>
      <c r="W583" s="360">
        <v>16</v>
      </c>
      <c r="X583" s="362"/>
      <c r="Y583" s="360">
        <v>17</v>
      </c>
      <c r="Z583" s="360"/>
      <c r="AA583" s="360">
        <v>18</v>
      </c>
      <c r="AB583" s="362"/>
      <c r="AC583" s="360"/>
      <c r="AD583" s="360"/>
      <c r="AE583" s="360"/>
      <c r="AF583" s="360"/>
      <c r="AG583" s="19"/>
      <c r="AH583" s="19"/>
      <c r="AI583" s="19"/>
      <c r="AJ583" s="53"/>
      <c r="AK583" s="53"/>
    </row>
    <row r="584" spans="1:37" ht="12.75" customHeight="1">
      <c r="A584" s="19"/>
      <c r="B584" s="363">
        <v>1</v>
      </c>
      <c r="C584" s="308" t="s">
        <v>1019</v>
      </c>
      <c r="D584" s="364"/>
      <c r="E584" s="238"/>
      <c r="F584" s="238"/>
      <c r="G584" s="238"/>
      <c r="H584" s="364"/>
      <c r="I584" s="238"/>
      <c r="J584" s="238"/>
      <c r="K584" s="238"/>
      <c r="L584" s="364"/>
      <c r="M584" s="238"/>
      <c r="N584" s="238"/>
      <c r="O584" s="238"/>
      <c r="P584" s="364"/>
      <c r="Q584" s="238"/>
      <c r="R584" s="238"/>
      <c r="S584" s="238"/>
      <c r="T584" s="364"/>
      <c r="U584" s="238"/>
      <c r="V584" s="238"/>
      <c r="W584" s="238"/>
      <c r="X584" s="364"/>
      <c r="Y584" s="238"/>
      <c r="Z584" s="238"/>
      <c r="AA584" s="238"/>
      <c r="AB584" s="364"/>
      <c r="AC584" s="238"/>
      <c r="AD584" s="238"/>
      <c r="AE584" s="238"/>
      <c r="AF584" s="238"/>
      <c r="AG584" s="19"/>
      <c r="AH584" s="19"/>
      <c r="AI584" s="19"/>
      <c r="AJ584" s="53"/>
      <c r="AK584" s="53"/>
    </row>
    <row r="585" spans="1:37" ht="12.75" customHeight="1">
      <c r="A585" s="19"/>
      <c r="B585" s="48"/>
      <c r="C585" s="312"/>
      <c r="D585" s="110"/>
      <c r="E585" s="38"/>
      <c r="F585" s="38"/>
      <c r="G585" s="38"/>
      <c r="H585" s="110"/>
      <c r="I585" s="38"/>
      <c r="J585" s="38"/>
      <c r="K585" s="38"/>
      <c r="L585" s="110"/>
      <c r="M585" s="38"/>
      <c r="N585" s="38"/>
      <c r="O585" s="38"/>
      <c r="P585" s="110"/>
      <c r="Q585" s="38"/>
      <c r="R585" s="38"/>
      <c r="S585" s="38"/>
      <c r="T585" s="110"/>
      <c r="U585" s="38"/>
      <c r="V585" s="38"/>
      <c r="W585" s="38"/>
      <c r="X585" s="110"/>
      <c r="Y585" s="38"/>
      <c r="Z585" s="38"/>
      <c r="AA585" s="38"/>
      <c r="AB585" s="110"/>
      <c r="AC585" s="38"/>
      <c r="AD585" s="38"/>
      <c r="AE585" s="38"/>
      <c r="AF585" s="38"/>
      <c r="AG585" s="19"/>
      <c r="AH585" s="19"/>
      <c r="AI585" s="19"/>
      <c r="AJ585" s="53"/>
      <c r="AK585" s="53"/>
    </row>
    <row r="586" spans="1:37" ht="12.75" customHeight="1">
      <c r="A586" s="19"/>
      <c r="B586" s="365"/>
      <c r="C586" s="308"/>
      <c r="D586" s="366"/>
      <c r="E586" s="367"/>
      <c r="F586" s="367"/>
      <c r="G586" s="367"/>
      <c r="H586" s="366"/>
      <c r="I586" s="38"/>
      <c r="J586" s="38"/>
      <c r="K586" s="38"/>
      <c r="L586" s="110"/>
      <c r="M586" s="38"/>
      <c r="N586" s="38"/>
      <c r="O586" s="38"/>
      <c r="P586" s="110"/>
      <c r="Q586" s="38"/>
      <c r="R586" s="238"/>
      <c r="S586" s="238"/>
      <c r="T586" s="364"/>
      <c r="U586" s="238"/>
      <c r="V586" s="238"/>
      <c r="W586" s="238"/>
      <c r="X586" s="110"/>
      <c r="Y586" s="38"/>
      <c r="Z586" s="38"/>
      <c r="AA586" s="38"/>
      <c r="AB586" s="110"/>
      <c r="AC586" s="38"/>
      <c r="AD586" s="38"/>
      <c r="AE586" s="38"/>
      <c r="AF586" s="38"/>
      <c r="AG586" s="19"/>
      <c r="AH586" s="19"/>
      <c r="AI586" s="19"/>
      <c r="AJ586" s="53"/>
      <c r="AK586" s="53"/>
    </row>
    <row r="587" spans="1:37" ht="12.75" customHeight="1">
      <c r="A587" s="19"/>
      <c r="B587" s="368"/>
      <c r="C587" s="369"/>
      <c r="D587" s="370"/>
      <c r="E587" s="371"/>
      <c r="F587" s="371"/>
      <c r="G587" s="371"/>
      <c r="H587" s="370"/>
      <c r="I587" s="35"/>
      <c r="J587" s="35"/>
      <c r="K587" s="35"/>
      <c r="L587" s="372"/>
      <c r="M587" s="35"/>
      <c r="N587" s="35"/>
      <c r="O587" s="35"/>
      <c r="P587" s="372"/>
      <c r="Q587" s="35"/>
      <c r="R587" s="373"/>
      <c r="S587" s="373"/>
      <c r="T587" s="374"/>
      <c r="U587" s="373"/>
      <c r="V587" s="373"/>
      <c r="W587" s="373"/>
      <c r="X587" s="372"/>
      <c r="Y587" s="35"/>
      <c r="Z587" s="35"/>
      <c r="AA587" s="35"/>
      <c r="AB587" s="372"/>
      <c r="AC587" s="35"/>
      <c r="AD587" s="35"/>
      <c r="AE587" s="35"/>
      <c r="AF587" s="35"/>
      <c r="AG587" s="19"/>
      <c r="AH587" s="19"/>
      <c r="AI587" s="19"/>
      <c r="AJ587" s="53"/>
      <c r="AK587" s="53"/>
    </row>
    <row r="588" spans="1:37" ht="12.75" customHeight="1">
      <c r="A588" s="19"/>
      <c r="B588" s="363">
        <v>2</v>
      </c>
      <c r="C588" s="308" t="s">
        <v>1020</v>
      </c>
      <c r="D588" s="110"/>
      <c r="E588" s="38"/>
      <c r="F588" s="38"/>
      <c r="G588" s="38"/>
      <c r="H588" s="110"/>
      <c r="I588" s="38"/>
      <c r="J588" s="38"/>
      <c r="K588" s="38"/>
      <c r="L588" s="110"/>
      <c r="M588" s="38"/>
      <c r="N588" s="38"/>
      <c r="O588" s="38"/>
      <c r="P588" s="110"/>
      <c r="Q588" s="38"/>
      <c r="R588" s="38"/>
      <c r="S588" s="38"/>
      <c r="T588" s="110"/>
      <c r="U588" s="38"/>
      <c r="V588" s="38"/>
      <c r="W588" s="38"/>
      <c r="X588" s="110"/>
      <c r="Y588" s="38"/>
      <c r="Z588" s="38"/>
      <c r="AA588" s="38"/>
      <c r="AB588" s="110"/>
      <c r="AC588" s="38"/>
      <c r="AD588" s="38"/>
      <c r="AE588" s="38"/>
      <c r="AF588" s="38"/>
      <c r="AG588" s="19"/>
      <c r="AH588" s="19"/>
      <c r="AI588" s="19"/>
      <c r="AJ588" s="53"/>
      <c r="AK588" s="53"/>
    </row>
    <row r="589" spans="1:37" ht="12.75" customHeight="1">
      <c r="A589" s="19"/>
      <c r="B589" s="48"/>
      <c r="C589" s="312"/>
      <c r="D589" s="110"/>
      <c r="E589" s="38"/>
      <c r="F589" s="38"/>
      <c r="G589" s="38"/>
      <c r="H589" s="110"/>
      <c r="I589" s="38"/>
      <c r="J589" s="38"/>
      <c r="K589" s="38"/>
      <c r="L589" s="110"/>
      <c r="M589" s="38"/>
      <c r="N589" s="38"/>
      <c r="O589" s="38"/>
      <c r="P589" s="110"/>
      <c r="Q589" s="38"/>
      <c r="R589" s="38"/>
      <c r="S589" s="38"/>
      <c r="T589" s="110"/>
      <c r="U589" s="38"/>
      <c r="V589" s="38"/>
      <c r="W589" s="38"/>
      <c r="X589" s="110"/>
      <c r="Y589" s="38"/>
      <c r="Z589" s="38"/>
      <c r="AA589" s="124"/>
      <c r="AB589" s="110"/>
      <c r="AC589" s="38"/>
      <c r="AD589" s="38"/>
      <c r="AE589" s="38"/>
      <c r="AF589" s="38"/>
      <c r="AG589" s="19"/>
      <c r="AH589" s="19"/>
      <c r="AI589" s="19"/>
      <c r="AJ589" s="53"/>
      <c r="AK589" s="53"/>
    </row>
    <row r="590" spans="1:37" ht="12.75" customHeight="1">
      <c r="A590" s="19"/>
      <c r="B590" s="375"/>
      <c r="C590" s="312"/>
      <c r="D590" s="315"/>
      <c r="E590" s="124"/>
      <c r="F590" s="124"/>
      <c r="G590" s="124"/>
      <c r="H590" s="315"/>
      <c r="I590" s="303"/>
      <c r="J590" s="38"/>
      <c r="K590" s="38"/>
      <c r="L590" s="110"/>
      <c r="M590" s="38"/>
      <c r="N590" s="38"/>
      <c r="O590" s="38"/>
      <c r="P590" s="315"/>
      <c r="Q590" s="38"/>
      <c r="R590" s="124"/>
      <c r="S590" s="124"/>
      <c r="T590" s="315"/>
      <c r="U590" s="124"/>
      <c r="V590" s="124"/>
      <c r="W590" s="124"/>
      <c r="X590" s="110"/>
      <c r="Y590" s="38"/>
      <c r="Z590" s="124"/>
      <c r="AA590" s="124"/>
      <c r="AB590" s="315"/>
      <c r="AC590" s="124"/>
      <c r="AD590" s="124"/>
      <c r="AE590" s="124"/>
      <c r="AF590" s="38"/>
      <c r="AG590" s="19"/>
      <c r="AH590" s="19"/>
      <c r="AI590" s="19"/>
      <c r="AJ590" s="53"/>
      <c r="AK590" s="53"/>
    </row>
    <row r="591" spans="1:37" ht="12.75" customHeight="1">
      <c r="A591" s="19"/>
      <c r="B591" s="376"/>
      <c r="C591" s="369"/>
      <c r="D591" s="377"/>
      <c r="E591" s="378"/>
      <c r="F591" s="378"/>
      <c r="G591" s="378"/>
      <c r="H591" s="377"/>
      <c r="I591" s="379"/>
      <c r="J591" s="35"/>
      <c r="K591" s="35"/>
      <c r="L591" s="372"/>
      <c r="M591" s="35"/>
      <c r="N591" s="35"/>
      <c r="O591" s="35"/>
      <c r="P591" s="377"/>
      <c r="Q591" s="378"/>
      <c r="R591" s="378"/>
      <c r="S591" s="378"/>
      <c r="T591" s="377"/>
      <c r="U591" s="378"/>
      <c r="V591" s="378"/>
      <c r="W591" s="378"/>
      <c r="X591" s="377"/>
      <c r="Y591" s="378"/>
      <c r="Z591" s="378"/>
      <c r="AA591" s="378"/>
      <c r="AB591" s="377"/>
      <c r="AC591" s="378"/>
      <c r="AD591" s="378"/>
      <c r="AE591" s="378"/>
      <c r="AF591" s="35"/>
      <c r="AG591" s="19"/>
      <c r="AH591" s="19"/>
      <c r="AI591" s="19"/>
      <c r="AJ591" s="53"/>
      <c r="AK591" s="53"/>
    </row>
    <row r="592" spans="1:37" ht="12.75" customHeight="1">
      <c r="A592" s="19"/>
      <c r="B592" s="363">
        <v>3</v>
      </c>
      <c r="C592" s="308" t="s">
        <v>1021</v>
      </c>
      <c r="D592" s="315"/>
      <c r="E592" s="124"/>
      <c r="F592" s="124"/>
      <c r="G592" s="124"/>
      <c r="H592" s="315"/>
      <c r="I592" s="303"/>
      <c r="J592" s="38"/>
      <c r="K592" s="38"/>
      <c r="L592" s="110"/>
      <c r="M592" s="38"/>
      <c r="N592" s="38"/>
      <c r="O592" s="38"/>
      <c r="P592" s="315"/>
      <c r="Q592" s="124"/>
      <c r="R592" s="124"/>
      <c r="S592" s="124"/>
      <c r="T592" s="315"/>
      <c r="U592" s="124"/>
      <c r="V592" s="124"/>
      <c r="W592" s="124"/>
      <c r="X592" s="110"/>
      <c r="Y592" s="38"/>
      <c r="Z592" s="38"/>
      <c r="AA592" s="124"/>
      <c r="AB592" s="110"/>
      <c r="AC592" s="38"/>
      <c r="AD592" s="38"/>
      <c r="AE592" s="38"/>
      <c r="AF592" s="38"/>
      <c r="AG592" s="19"/>
      <c r="AH592" s="19"/>
      <c r="AI592" s="19"/>
      <c r="AJ592" s="53"/>
      <c r="AK592" s="53"/>
    </row>
    <row r="593" spans="1:37" ht="12.75" customHeight="1">
      <c r="A593" s="19"/>
      <c r="B593" s="48"/>
      <c r="C593" s="308"/>
      <c r="D593" s="110"/>
      <c r="E593" s="38"/>
      <c r="F593" s="38"/>
      <c r="G593" s="38"/>
      <c r="H593" s="110"/>
      <c r="I593" s="38"/>
      <c r="J593" s="38"/>
      <c r="K593" s="38"/>
      <c r="L593" s="110"/>
      <c r="M593" s="38"/>
      <c r="N593" s="38"/>
      <c r="O593" s="38"/>
      <c r="P593" s="110"/>
      <c r="Q593" s="38"/>
      <c r="R593" s="23"/>
      <c r="S593" s="23"/>
      <c r="T593" s="321"/>
      <c r="U593" s="23"/>
      <c r="V593" s="23"/>
      <c r="W593" s="23"/>
      <c r="X593" s="110"/>
      <c r="Y593" s="38"/>
      <c r="Z593" s="124"/>
      <c r="AA593" s="124"/>
      <c r="AB593" s="315"/>
      <c r="AC593" s="124"/>
      <c r="AD593" s="124"/>
      <c r="AE593" s="124"/>
      <c r="AF593" s="38"/>
      <c r="AG593" s="19"/>
      <c r="AH593" s="19"/>
      <c r="AI593" s="19"/>
      <c r="AJ593" s="53"/>
      <c r="AK593" s="53"/>
    </row>
    <row r="594" spans="1:37" ht="12.75" customHeight="1">
      <c r="A594" s="19"/>
      <c r="B594" s="48"/>
      <c r="C594" s="312"/>
      <c r="D594" s="110"/>
      <c r="E594" s="38"/>
      <c r="F594" s="38"/>
      <c r="G594" s="38"/>
      <c r="H594" s="110"/>
      <c r="I594" s="38"/>
      <c r="J594" s="38"/>
      <c r="K594" s="38"/>
      <c r="L594" s="110"/>
      <c r="M594" s="38"/>
      <c r="N594" s="38"/>
      <c r="O594" s="38"/>
      <c r="P594" s="110"/>
      <c r="Q594" s="38"/>
      <c r="R594" s="38"/>
      <c r="S594" s="309"/>
      <c r="T594" s="310"/>
      <c r="U594" s="309"/>
      <c r="V594" s="309"/>
      <c r="W594" s="309"/>
      <c r="X594" s="110"/>
      <c r="Y594" s="38"/>
      <c r="Z594" s="38"/>
      <c r="AA594" s="38"/>
      <c r="AB594" s="110"/>
      <c r="AC594" s="38"/>
      <c r="AD594" s="38"/>
      <c r="AE594" s="38"/>
      <c r="AF594" s="38"/>
      <c r="AG594" s="19"/>
      <c r="AH594" s="19"/>
      <c r="AI594" s="19"/>
      <c r="AJ594" s="53"/>
      <c r="AK594" s="53"/>
    </row>
    <row r="595" spans="1:37" ht="12.75" customHeight="1">
      <c r="A595" s="19"/>
      <c r="B595" s="376"/>
      <c r="C595" s="380"/>
      <c r="D595" s="377"/>
      <c r="E595" s="378"/>
      <c r="F595" s="378"/>
      <c r="G595" s="378"/>
      <c r="H595" s="377"/>
      <c r="I595" s="379"/>
      <c r="J595" s="35"/>
      <c r="K595" s="35"/>
      <c r="L595" s="377"/>
      <c r="M595" s="378"/>
      <c r="N595" s="378"/>
      <c r="O595" s="378"/>
      <c r="P595" s="377"/>
      <c r="Q595" s="378"/>
      <c r="R595" s="381"/>
      <c r="S595" s="381"/>
      <c r="T595" s="382"/>
      <c r="U595" s="381"/>
      <c r="V595" s="381"/>
      <c r="W595" s="381"/>
      <c r="X595" s="372"/>
      <c r="Y595" s="35"/>
      <c r="Z595" s="35"/>
      <c r="AA595" s="35"/>
      <c r="AB595" s="372"/>
      <c r="AC595" s="35"/>
      <c r="AD595" s="35"/>
      <c r="AE595" s="35"/>
      <c r="AF595" s="35"/>
      <c r="AG595" s="19"/>
      <c r="AH595" s="19"/>
      <c r="AI595" s="19"/>
      <c r="AJ595" s="53"/>
      <c r="AK595" s="53"/>
    </row>
    <row r="596" spans="1:37" ht="12.75" customHeight="1">
      <c r="A596" s="19"/>
      <c r="B596" s="375">
        <v>4</v>
      </c>
      <c r="C596" s="308" t="s">
        <v>1022</v>
      </c>
      <c r="D596" s="315"/>
      <c r="E596" s="124"/>
      <c r="F596" s="124"/>
      <c r="G596" s="124"/>
      <c r="H596" s="315"/>
      <c r="I596" s="303"/>
      <c r="J596" s="38"/>
      <c r="K596" s="38"/>
      <c r="L596" s="315"/>
      <c r="M596" s="124"/>
      <c r="N596" s="124"/>
      <c r="O596" s="124"/>
      <c r="P596" s="315"/>
      <c r="Q596" s="124"/>
      <c r="R596" s="38"/>
      <c r="S596" s="38"/>
      <c r="T596" s="110"/>
      <c r="U596" s="38"/>
      <c r="V596" s="38"/>
      <c r="W596" s="38"/>
      <c r="X596" s="110"/>
      <c r="Y596" s="38"/>
      <c r="Z596" s="38"/>
      <c r="AA596" s="317"/>
      <c r="AB596" s="315"/>
      <c r="AC596" s="38"/>
      <c r="AD596" s="38"/>
      <c r="AE596" s="38"/>
      <c r="AF596" s="38"/>
      <c r="AG596" s="19"/>
      <c r="AH596" s="19"/>
      <c r="AI596" s="19"/>
      <c r="AJ596" s="53"/>
      <c r="AK596" s="53"/>
    </row>
    <row r="597" spans="1:37" ht="12.75" customHeight="1">
      <c r="A597" s="19"/>
      <c r="B597" s="375"/>
      <c r="C597" s="308"/>
      <c r="D597" s="315"/>
      <c r="E597" s="124"/>
      <c r="F597" s="124"/>
      <c r="G597" s="124"/>
      <c r="H597" s="315"/>
      <c r="I597" s="303"/>
      <c r="J597" s="38"/>
      <c r="K597" s="38"/>
      <c r="L597" s="315"/>
      <c r="M597" s="124"/>
      <c r="N597" s="124"/>
      <c r="O597" s="124"/>
      <c r="P597" s="315"/>
      <c r="Q597" s="124"/>
      <c r="R597" s="124"/>
      <c r="S597" s="124"/>
      <c r="T597" s="315"/>
      <c r="U597" s="124"/>
      <c r="V597" s="124"/>
      <c r="W597" s="124"/>
      <c r="X597" s="110"/>
      <c r="Y597" s="38"/>
      <c r="Z597" s="124"/>
      <c r="AA597" s="317"/>
      <c r="AB597" s="315"/>
      <c r="AC597" s="124"/>
      <c r="AD597" s="124"/>
      <c r="AE597" s="124"/>
      <c r="AF597" s="38"/>
      <c r="AG597" s="19"/>
      <c r="AH597" s="19"/>
      <c r="AI597" s="19"/>
      <c r="AJ597" s="53"/>
      <c r="AK597" s="53"/>
    </row>
    <row r="598" spans="1:37" ht="12.75" customHeight="1">
      <c r="A598" s="19"/>
      <c r="B598" s="48"/>
      <c r="C598" s="308"/>
      <c r="D598" s="110"/>
      <c r="E598" s="38"/>
      <c r="F598" s="38"/>
      <c r="G598" s="38"/>
      <c r="H598" s="110"/>
      <c r="I598" s="38"/>
      <c r="J598" s="38"/>
      <c r="K598" s="38"/>
      <c r="L598" s="110"/>
      <c r="M598" s="38"/>
      <c r="N598" s="38"/>
      <c r="O598" s="38"/>
      <c r="P598" s="110"/>
      <c r="Q598" s="38"/>
      <c r="R598" s="124"/>
      <c r="S598" s="124"/>
      <c r="T598" s="315"/>
      <c r="U598" s="124"/>
      <c r="V598" s="124"/>
      <c r="W598" s="124"/>
      <c r="X598" s="315"/>
      <c r="Y598" s="124"/>
      <c r="Z598" s="124"/>
      <c r="AA598" s="317"/>
      <c r="AB598" s="315"/>
      <c r="AC598" s="124"/>
      <c r="AD598" s="124"/>
      <c r="AE598" s="124"/>
      <c r="AF598" s="38"/>
      <c r="AG598" s="19"/>
      <c r="AH598" s="19"/>
      <c r="AI598" s="19"/>
      <c r="AJ598" s="53"/>
      <c r="AK598" s="53"/>
    </row>
    <row r="599" spans="1:37" ht="12.75" customHeight="1">
      <c r="A599" s="19"/>
      <c r="B599" s="383"/>
      <c r="C599" s="380"/>
      <c r="D599" s="372"/>
      <c r="E599" s="35"/>
      <c r="F599" s="35"/>
      <c r="G599" s="35"/>
      <c r="H599" s="372"/>
      <c r="I599" s="35"/>
      <c r="J599" s="35"/>
      <c r="K599" s="35"/>
      <c r="L599" s="372"/>
      <c r="M599" s="35"/>
      <c r="N599" s="35"/>
      <c r="O599" s="35"/>
      <c r="P599" s="372"/>
      <c r="Q599" s="35"/>
      <c r="R599" s="378"/>
      <c r="S599" s="378"/>
      <c r="T599" s="377"/>
      <c r="U599" s="378"/>
      <c r="V599" s="378"/>
      <c r="W599" s="378"/>
      <c r="X599" s="372"/>
      <c r="Y599" s="35"/>
      <c r="Z599" s="35"/>
      <c r="AA599" s="384"/>
      <c r="AB599" s="377"/>
      <c r="AC599" s="35"/>
      <c r="AD599" s="35"/>
      <c r="AE599" s="35"/>
      <c r="AF599" s="35"/>
      <c r="AG599" s="19"/>
      <c r="AH599" s="19"/>
      <c r="AI599" s="19"/>
      <c r="AJ599" s="53"/>
      <c r="AK599" s="53"/>
    </row>
    <row r="600" spans="1:37" ht="12.75" customHeight="1">
      <c r="A600" s="19"/>
      <c r="B600" s="375">
        <v>5</v>
      </c>
      <c r="C600" s="314" t="s">
        <v>1023</v>
      </c>
      <c r="D600" s="315"/>
      <c r="E600" s="124"/>
      <c r="F600" s="124"/>
      <c r="G600" s="124"/>
      <c r="H600" s="315"/>
      <c r="I600" s="303"/>
      <c r="J600" s="38"/>
      <c r="K600" s="38"/>
      <c r="L600" s="315"/>
      <c r="M600" s="124"/>
      <c r="N600" s="124"/>
      <c r="O600" s="124"/>
      <c r="P600" s="315"/>
      <c r="Q600" s="124"/>
      <c r="R600" s="23"/>
      <c r="S600" s="23"/>
      <c r="T600" s="321"/>
      <c r="U600" s="23"/>
      <c r="V600" s="23"/>
      <c r="W600" s="23"/>
      <c r="X600" s="110"/>
      <c r="Y600" s="38"/>
      <c r="Z600" s="124"/>
      <c r="AA600" s="317"/>
      <c r="AB600" s="315"/>
      <c r="AC600" s="124"/>
      <c r="AD600" s="124"/>
      <c r="AE600" s="124"/>
      <c r="AF600" s="38"/>
      <c r="AG600" s="19"/>
      <c r="AH600" s="19"/>
      <c r="AI600" s="19"/>
      <c r="AJ600" s="53"/>
      <c r="AK600" s="53"/>
    </row>
    <row r="601" spans="1:37" ht="12.75" customHeight="1">
      <c r="A601" s="19"/>
      <c r="B601" s="375"/>
      <c r="C601" s="308"/>
      <c r="D601" s="315"/>
      <c r="E601" s="124"/>
      <c r="F601" s="124"/>
      <c r="G601" s="124"/>
      <c r="H601" s="315"/>
      <c r="I601" s="303"/>
      <c r="J601" s="38"/>
      <c r="K601" s="38"/>
      <c r="L601" s="315"/>
      <c r="M601" s="124"/>
      <c r="N601" s="124"/>
      <c r="O601" s="124"/>
      <c r="P601" s="315"/>
      <c r="Q601" s="124"/>
      <c r="R601" s="38"/>
      <c r="S601" s="309"/>
      <c r="T601" s="310"/>
      <c r="U601" s="309"/>
      <c r="V601" s="309"/>
      <c r="W601" s="309"/>
      <c r="X601" s="110"/>
      <c r="Y601" s="38"/>
      <c r="Z601" s="38"/>
      <c r="AA601" s="38"/>
      <c r="AB601" s="110"/>
      <c r="AC601" s="38"/>
      <c r="AD601" s="38"/>
      <c r="AE601" s="38"/>
      <c r="AF601" s="38"/>
      <c r="AG601" s="19"/>
      <c r="AH601" s="19"/>
      <c r="AI601" s="19"/>
      <c r="AJ601" s="53"/>
      <c r="AK601" s="53"/>
    </row>
    <row r="602" spans="1:37" ht="12.75" customHeight="1">
      <c r="A602" s="19"/>
      <c r="B602" s="375"/>
      <c r="C602" s="308"/>
      <c r="D602" s="315"/>
      <c r="E602" s="124"/>
      <c r="F602" s="124"/>
      <c r="G602" s="124"/>
      <c r="H602" s="315"/>
      <c r="I602" s="303"/>
      <c r="J602" s="38"/>
      <c r="K602" s="38"/>
      <c r="L602" s="315"/>
      <c r="M602" s="124"/>
      <c r="N602" s="124"/>
      <c r="O602" s="124"/>
      <c r="P602" s="315"/>
      <c r="Q602" s="124"/>
      <c r="R602" s="309"/>
      <c r="S602" s="309"/>
      <c r="T602" s="310"/>
      <c r="U602" s="309"/>
      <c r="V602" s="309"/>
      <c r="W602" s="309"/>
      <c r="X602" s="110"/>
      <c r="Y602" s="38"/>
      <c r="Z602" s="38"/>
      <c r="AA602" s="38"/>
      <c r="AB602" s="110"/>
      <c r="AC602" s="38"/>
      <c r="AD602" s="38"/>
      <c r="AE602" s="38"/>
      <c r="AF602" s="38"/>
      <c r="AG602" s="19"/>
      <c r="AH602" s="19"/>
      <c r="AI602" s="19"/>
      <c r="AJ602" s="53"/>
      <c r="AK602" s="53"/>
    </row>
    <row r="603" spans="1:37" ht="12.75" customHeight="1">
      <c r="A603" s="19"/>
      <c r="B603" s="383"/>
      <c r="C603" s="369"/>
      <c r="D603" s="372"/>
      <c r="E603" s="35"/>
      <c r="F603" s="35"/>
      <c r="G603" s="35"/>
      <c r="H603" s="372"/>
      <c r="I603" s="35"/>
      <c r="J603" s="35"/>
      <c r="K603" s="35"/>
      <c r="L603" s="372"/>
      <c r="M603" s="35"/>
      <c r="N603" s="35"/>
      <c r="O603" s="35"/>
      <c r="P603" s="372"/>
      <c r="Q603" s="35"/>
      <c r="R603" s="35"/>
      <c r="S603" s="35"/>
      <c r="T603" s="372"/>
      <c r="U603" s="35"/>
      <c r="V603" s="35"/>
      <c r="W603" s="35"/>
      <c r="X603" s="372"/>
      <c r="Y603" s="35"/>
      <c r="Z603" s="35"/>
      <c r="AA603" s="384"/>
      <c r="AB603" s="372"/>
      <c r="AC603" s="35"/>
      <c r="AD603" s="35"/>
      <c r="AE603" s="35"/>
      <c r="AF603" s="35"/>
      <c r="AG603" s="19"/>
      <c r="AH603" s="19"/>
      <c r="AI603" s="19"/>
      <c r="AJ603" s="53"/>
      <c r="AK603" s="53"/>
    </row>
    <row r="604" spans="1:37" ht="12.75" customHeight="1">
      <c r="A604" s="19"/>
      <c r="B604" s="48">
        <v>6</v>
      </c>
      <c r="C604" s="318" t="s">
        <v>1024</v>
      </c>
      <c r="D604" s="110"/>
      <c r="E604" s="38"/>
      <c r="F604" s="38"/>
      <c r="G604" s="38"/>
      <c r="H604" s="110"/>
      <c r="I604" s="38"/>
      <c r="J604" s="38"/>
      <c r="K604" s="38"/>
      <c r="L604" s="110"/>
      <c r="M604" s="38"/>
      <c r="N604" s="38"/>
      <c r="O604" s="38"/>
      <c r="P604" s="110"/>
      <c r="Q604" s="38"/>
      <c r="R604" s="124"/>
      <c r="S604" s="124"/>
      <c r="T604" s="315"/>
      <c r="U604" s="124"/>
      <c r="V604" s="124"/>
      <c r="W604" s="124"/>
      <c r="X604" s="110"/>
      <c r="Y604" s="38"/>
      <c r="Z604" s="124"/>
      <c r="AA604" s="317"/>
      <c r="AB604" s="315"/>
      <c r="AC604" s="124"/>
      <c r="AD604" s="124"/>
      <c r="AE604" s="124"/>
      <c r="AF604" s="38"/>
      <c r="AG604" s="19"/>
      <c r="AH604" s="19"/>
      <c r="AI604" s="19"/>
      <c r="AJ604" s="53"/>
      <c r="AK604" s="53"/>
    </row>
    <row r="605" spans="1:37" ht="12.75" customHeight="1">
      <c r="A605" s="19"/>
      <c r="B605" s="375"/>
      <c r="C605" s="308"/>
      <c r="D605" s="315"/>
      <c r="E605" s="124"/>
      <c r="F605" s="124"/>
      <c r="G605" s="124"/>
      <c r="H605" s="315"/>
      <c r="I605" s="303"/>
      <c r="J605" s="38"/>
      <c r="K605" s="38"/>
      <c r="L605" s="315"/>
      <c r="M605" s="124"/>
      <c r="N605" s="124"/>
      <c r="O605" s="124"/>
      <c r="P605" s="315"/>
      <c r="Q605" s="124"/>
      <c r="R605" s="124"/>
      <c r="S605" s="124"/>
      <c r="T605" s="315"/>
      <c r="U605" s="124"/>
      <c r="V605" s="124"/>
      <c r="W605" s="124"/>
      <c r="X605" s="315"/>
      <c r="Y605" s="124"/>
      <c r="Z605" s="124"/>
      <c r="AA605" s="317"/>
      <c r="AB605" s="315"/>
      <c r="AC605" s="124"/>
      <c r="AD605" s="124"/>
      <c r="AE605" s="124"/>
      <c r="AF605" s="38"/>
      <c r="AG605" s="19"/>
      <c r="AH605" s="19"/>
      <c r="AI605" s="19"/>
      <c r="AJ605" s="53"/>
      <c r="AK605" s="53"/>
    </row>
    <row r="606" spans="1:37" ht="12.75" customHeight="1">
      <c r="A606" s="19"/>
      <c r="B606" s="375"/>
      <c r="C606" s="312"/>
      <c r="D606" s="315"/>
      <c r="E606" s="124"/>
      <c r="F606" s="124"/>
      <c r="G606" s="124"/>
      <c r="H606" s="315"/>
      <c r="I606" s="303"/>
      <c r="J606" s="38"/>
      <c r="K606" s="38"/>
      <c r="L606" s="315"/>
      <c r="M606" s="124"/>
      <c r="N606" s="124"/>
      <c r="O606" s="124"/>
      <c r="P606" s="315"/>
      <c r="Q606" s="124"/>
      <c r="R606" s="124"/>
      <c r="S606" s="124"/>
      <c r="T606" s="315"/>
      <c r="U606" s="124"/>
      <c r="V606" s="124"/>
      <c r="W606" s="124"/>
      <c r="X606" s="110"/>
      <c r="Y606" s="38"/>
      <c r="Z606" s="38"/>
      <c r="AA606" s="317"/>
      <c r="AB606" s="110"/>
      <c r="AC606" s="38"/>
      <c r="AD606" s="38"/>
      <c r="AE606" s="38"/>
      <c r="AF606" s="38"/>
      <c r="AG606" s="19"/>
      <c r="AH606" s="19"/>
      <c r="AI606" s="19"/>
      <c r="AJ606" s="53"/>
      <c r="AK606" s="53"/>
    </row>
    <row r="607" spans="1:37" ht="12.75" customHeight="1">
      <c r="A607" s="19"/>
      <c r="B607" s="376"/>
      <c r="C607" s="380"/>
      <c r="D607" s="377"/>
      <c r="E607" s="378"/>
      <c r="F607" s="378"/>
      <c r="G607" s="378"/>
      <c r="H607" s="377"/>
      <c r="I607" s="379"/>
      <c r="J607" s="35"/>
      <c r="K607" s="35"/>
      <c r="L607" s="377"/>
      <c r="M607" s="378"/>
      <c r="N607" s="378"/>
      <c r="O607" s="378"/>
      <c r="P607" s="377"/>
      <c r="Q607" s="378"/>
      <c r="R607" s="385"/>
      <c r="S607" s="385"/>
      <c r="T607" s="386"/>
      <c r="U607" s="385"/>
      <c r="V607" s="385"/>
      <c r="W607" s="385"/>
      <c r="X607" s="372"/>
      <c r="Y607" s="35"/>
      <c r="Z607" s="378"/>
      <c r="AA607" s="384"/>
      <c r="AB607" s="377"/>
      <c r="AC607" s="378"/>
      <c r="AD607" s="378"/>
      <c r="AE607" s="378"/>
      <c r="AF607" s="35"/>
      <c r="AG607" s="19"/>
      <c r="AH607" s="19"/>
      <c r="AI607" s="19"/>
      <c r="AJ607" s="53"/>
      <c r="AK607" s="53"/>
    </row>
    <row r="608" spans="1:37" ht="12.75" customHeight="1">
      <c r="A608" s="19"/>
      <c r="B608" s="48">
        <v>7</v>
      </c>
      <c r="C608" s="308" t="s">
        <v>483</v>
      </c>
      <c r="D608" s="110"/>
      <c r="E608" s="38"/>
      <c r="F608" s="38"/>
      <c r="G608" s="38"/>
      <c r="H608" s="110"/>
      <c r="I608" s="38"/>
      <c r="J608" s="38"/>
      <c r="K608" s="38"/>
      <c r="L608" s="110"/>
      <c r="M608" s="38"/>
      <c r="N608" s="38"/>
      <c r="O608" s="38"/>
      <c r="P608" s="110"/>
      <c r="Q608" s="38"/>
      <c r="R608" s="38"/>
      <c r="S608" s="309"/>
      <c r="T608" s="310"/>
      <c r="U608" s="309"/>
      <c r="V608" s="309"/>
      <c r="W608" s="309"/>
      <c r="X608" s="110"/>
      <c r="Y608" s="38"/>
      <c r="Z608" s="38"/>
      <c r="AA608" s="38"/>
      <c r="AB608" s="110"/>
      <c r="AC608" s="38"/>
      <c r="AD608" s="38"/>
      <c r="AE608" s="38"/>
      <c r="AF608" s="38"/>
      <c r="AG608" s="19"/>
      <c r="AH608" s="19"/>
      <c r="AI608" s="19"/>
      <c r="AJ608" s="53"/>
      <c r="AK608" s="53"/>
    </row>
    <row r="609" spans="1:37" ht="12.75" customHeight="1">
      <c r="A609" s="19"/>
      <c r="B609" s="48"/>
      <c r="C609" s="312"/>
      <c r="D609" s="110"/>
      <c r="E609" s="38"/>
      <c r="F609" s="38"/>
      <c r="G609" s="38"/>
      <c r="H609" s="110"/>
      <c r="I609" s="38"/>
      <c r="J609" s="38"/>
      <c r="K609" s="38"/>
      <c r="L609" s="110"/>
      <c r="M609" s="38"/>
      <c r="N609" s="38"/>
      <c r="O609" s="38"/>
      <c r="P609" s="110"/>
      <c r="Q609" s="38"/>
      <c r="R609" s="309"/>
      <c r="S609" s="309"/>
      <c r="T609" s="310"/>
      <c r="U609" s="309"/>
      <c r="V609" s="309"/>
      <c r="W609" s="309"/>
      <c r="X609" s="110"/>
      <c r="Y609" s="38"/>
      <c r="Z609" s="38"/>
      <c r="AA609" s="38"/>
      <c r="AB609" s="110"/>
      <c r="AC609" s="38"/>
      <c r="AD609" s="38"/>
      <c r="AE609" s="38"/>
      <c r="AF609" s="38"/>
      <c r="AG609" s="19"/>
      <c r="AH609" s="19"/>
      <c r="AI609" s="19"/>
      <c r="AJ609" s="53"/>
      <c r="AK609" s="53"/>
    </row>
    <row r="610" spans="1:37" ht="12.75" customHeight="1">
      <c r="A610" s="19"/>
      <c r="B610" s="375"/>
      <c r="C610" s="308"/>
      <c r="D610" s="315"/>
      <c r="E610" s="124"/>
      <c r="F610" s="124"/>
      <c r="G610" s="124"/>
      <c r="H610" s="315"/>
      <c r="I610" s="303"/>
      <c r="J610" s="38"/>
      <c r="K610" s="38"/>
      <c r="L610" s="315"/>
      <c r="M610" s="124"/>
      <c r="N610" s="124"/>
      <c r="O610" s="124"/>
      <c r="P610" s="315"/>
      <c r="Q610" s="124"/>
      <c r="R610" s="38"/>
      <c r="S610" s="38"/>
      <c r="T610" s="110"/>
      <c r="U610" s="38"/>
      <c r="V610" s="38"/>
      <c r="W610" s="38"/>
      <c r="X610" s="110"/>
      <c r="Y610" s="38"/>
      <c r="Z610" s="38"/>
      <c r="AA610" s="317"/>
      <c r="AB610" s="110"/>
      <c r="AC610" s="38"/>
      <c r="AD610" s="38"/>
      <c r="AE610" s="38"/>
      <c r="AF610" s="38"/>
      <c r="AG610" s="19"/>
      <c r="AH610" s="19"/>
      <c r="AI610" s="19"/>
      <c r="AJ610" s="53"/>
      <c r="AK610" s="53"/>
    </row>
    <row r="611" spans="1:37" ht="12.75" customHeight="1">
      <c r="A611" s="19"/>
      <c r="B611" s="376"/>
      <c r="C611" s="369"/>
      <c r="D611" s="377"/>
      <c r="E611" s="378"/>
      <c r="F611" s="378"/>
      <c r="G611" s="378"/>
      <c r="H611" s="377"/>
      <c r="I611" s="379"/>
      <c r="J611" s="35"/>
      <c r="K611" s="35"/>
      <c r="L611" s="377"/>
      <c r="M611" s="378"/>
      <c r="N611" s="378"/>
      <c r="O611" s="378"/>
      <c r="P611" s="377"/>
      <c r="Q611" s="378"/>
      <c r="R611" s="378"/>
      <c r="S611" s="378"/>
      <c r="T611" s="377"/>
      <c r="U611" s="378"/>
      <c r="V611" s="378"/>
      <c r="W611" s="378"/>
      <c r="X611" s="372"/>
      <c r="Y611" s="35"/>
      <c r="Z611" s="378"/>
      <c r="AA611" s="384"/>
      <c r="AB611" s="377"/>
      <c r="AC611" s="378"/>
      <c r="AD611" s="378"/>
      <c r="AE611" s="378"/>
      <c r="AF611" s="379"/>
      <c r="AG611" s="19"/>
      <c r="AH611" s="19"/>
      <c r="AI611" s="19"/>
      <c r="AJ611" s="53"/>
      <c r="AK611" s="53"/>
    </row>
    <row r="612" spans="1:37" ht="12.75" customHeight="1">
      <c r="A612" s="19"/>
      <c r="B612" s="375">
        <v>8</v>
      </c>
      <c r="C612" s="308" t="s">
        <v>1019</v>
      </c>
      <c r="D612" s="315"/>
      <c r="E612" s="124"/>
      <c r="F612" s="124"/>
      <c r="G612" s="124"/>
      <c r="H612" s="315"/>
      <c r="I612" s="303"/>
      <c r="J612" s="38"/>
      <c r="K612" s="38"/>
      <c r="L612" s="315"/>
      <c r="M612" s="124"/>
      <c r="N612" s="124"/>
      <c r="O612" s="124"/>
      <c r="P612" s="315"/>
      <c r="Q612" s="124"/>
      <c r="R612" s="124"/>
      <c r="S612" s="124"/>
      <c r="T612" s="315"/>
      <c r="U612" s="124"/>
      <c r="V612" s="124"/>
      <c r="W612" s="124"/>
      <c r="X612" s="315"/>
      <c r="Y612" s="124"/>
      <c r="Z612" s="124"/>
      <c r="AA612" s="317"/>
      <c r="AB612" s="315"/>
      <c r="AC612" s="124"/>
      <c r="AD612" s="124"/>
      <c r="AE612" s="124"/>
      <c r="AF612" s="38"/>
      <c r="AG612" s="19"/>
      <c r="AH612" s="19"/>
      <c r="AI612" s="19"/>
      <c r="AJ612" s="53"/>
      <c r="AK612" s="53"/>
    </row>
    <row r="613" spans="1:37" ht="12.75" customHeight="1">
      <c r="A613" s="19"/>
      <c r="B613" s="48"/>
      <c r="C613" s="312"/>
      <c r="D613" s="110"/>
      <c r="E613" s="38"/>
      <c r="F613" s="38"/>
      <c r="G613" s="38"/>
      <c r="H613" s="110"/>
      <c r="I613" s="38"/>
      <c r="J613" s="38"/>
      <c r="K613" s="38"/>
      <c r="L613" s="110"/>
      <c r="M613" s="38"/>
      <c r="N613" s="38"/>
      <c r="O613" s="38"/>
      <c r="P613" s="110"/>
      <c r="Q613" s="38"/>
      <c r="R613" s="124"/>
      <c r="S613" s="124"/>
      <c r="T613" s="315"/>
      <c r="U613" s="124"/>
      <c r="V613" s="124"/>
      <c r="W613" s="124"/>
      <c r="X613" s="110"/>
      <c r="Y613" s="38"/>
      <c r="Z613" s="38"/>
      <c r="AA613" s="317"/>
      <c r="AB613" s="110"/>
      <c r="AC613" s="38"/>
      <c r="AD613" s="38"/>
      <c r="AE613" s="38"/>
      <c r="AF613" s="38"/>
      <c r="AG613" s="19"/>
      <c r="AH613" s="19"/>
      <c r="AI613" s="19"/>
      <c r="AJ613" s="53"/>
      <c r="AK613" s="53"/>
    </row>
    <row r="614" spans="1:37" ht="12.75" customHeight="1">
      <c r="A614" s="19"/>
      <c r="B614" s="48"/>
      <c r="C614" s="308"/>
      <c r="D614" s="110"/>
      <c r="E614" s="38"/>
      <c r="F614" s="38"/>
      <c r="G614" s="38"/>
      <c r="H614" s="110"/>
      <c r="I614" s="38"/>
      <c r="J614" s="38"/>
      <c r="K614" s="38"/>
      <c r="L614" s="110"/>
      <c r="M614" s="38"/>
      <c r="N614" s="38"/>
      <c r="O614" s="38"/>
      <c r="P614" s="110"/>
      <c r="Q614" s="38"/>
      <c r="R614" s="23"/>
      <c r="S614" s="23"/>
      <c r="T614" s="321"/>
      <c r="U614" s="23"/>
      <c r="V614" s="23"/>
      <c r="W614" s="23"/>
      <c r="X614" s="110"/>
      <c r="Y614" s="38"/>
      <c r="Z614" s="124"/>
      <c r="AA614" s="317"/>
      <c r="AB614" s="315"/>
      <c r="AC614" s="124"/>
      <c r="AD614" s="124"/>
      <c r="AE614" s="124"/>
      <c r="AF614" s="38"/>
      <c r="AG614" s="19"/>
      <c r="AH614" s="19"/>
      <c r="AI614" s="19"/>
      <c r="AJ614" s="53"/>
      <c r="AK614" s="53"/>
    </row>
    <row r="615" spans="1:37" ht="12.75" customHeight="1">
      <c r="A615" s="19"/>
      <c r="B615" s="376"/>
      <c r="C615" s="369"/>
      <c r="D615" s="377"/>
      <c r="E615" s="378"/>
      <c r="F615" s="378"/>
      <c r="G615" s="378"/>
      <c r="H615" s="377"/>
      <c r="I615" s="379"/>
      <c r="J615" s="35"/>
      <c r="K615" s="35"/>
      <c r="L615" s="377"/>
      <c r="M615" s="378"/>
      <c r="N615" s="378"/>
      <c r="O615" s="378"/>
      <c r="P615" s="377"/>
      <c r="Q615" s="378"/>
      <c r="R615" s="35"/>
      <c r="S615" s="381"/>
      <c r="T615" s="382"/>
      <c r="U615" s="381"/>
      <c r="V615" s="381"/>
      <c r="W615" s="381"/>
      <c r="X615" s="372"/>
      <c r="Y615" s="35"/>
      <c r="Z615" s="35"/>
      <c r="AA615" s="35"/>
      <c r="AB615" s="372"/>
      <c r="AC615" s="35"/>
      <c r="AD615" s="35"/>
      <c r="AE615" s="35"/>
      <c r="AF615" s="35"/>
      <c r="AG615" s="19"/>
      <c r="AH615" s="19"/>
      <c r="AI615" s="19"/>
      <c r="AJ615" s="53"/>
      <c r="AK615" s="53"/>
    </row>
    <row r="616" spans="1:37" ht="12.75" customHeight="1">
      <c r="A616" s="19"/>
      <c r="B616" s="375">
        <v>9</v>
      </c>
      <c r="C616" s="308" t="s">
        <v>1020</v>
      </c>
      <c r="D616" s="315"/>
      <c r="E616" s="124"/>
      <c r="F616" s="124"/>
      <c r="G616" s="124"/>
      <c r="H616" s="315"/>
      <c r="I616" s="303"/>
      <c r="J616" s="38"/>
      <c r="K616" s="38"/>
      <c r="L616" s="315"/>
      <c r="M616" s="124"/>
      <c r="N616" s="124"/>
      <c r="O616" s="124"/>
      <c r="P616" s="315"/>
      <c r="Q616" s="124"/>
      <c r="R616" s="309"/>
      <c r="S616" s="309"/>
      <c r="T616" s="310"/>
      <c r="U616" s="309"/>
      <c r="V616" s="309"/>
      <c r="W616" s="309"/>
      <c r="X616" s="110"/>
      <c r="Y616" s="38"/>
      <c r="Z616" s="38"/>
      <c r="AA616" s="38"/>
      <c r="AB616" s="110"/>
      <c r="AC616" s="38"/>
      <c r="AD616" s="38"/>
      <c r="AE616" s="38"/>
      <c r="AF616" s="38"/>
      <c r="AG616" s="19"/>
      <c r="AH616" s="19"/>
      <c r="AI616" s="19"/>
      <c r="AJ616" s="53"/>
      <c r="AK616" s="53"/>
    </row>
    <row r="617" spans="1:37" ht="12.75" customHeight="1">
      <c r="A617" s="19"/>
      <c r="B617" s="375"/>
      <c r="C617" s="312"/>
      <c r="D617" s="315"/>
      <c r="E617" s="124"/>
      <c r="F617" s="124"/>
      <c r="G617" s="124"/>
      <c r="H617" s="315"/>
      <c r="I617" s="303"/>
      <c r="J617" s="38"/>
      <c r="K617" s="38"/>
      <c r="L617" s="315"/>
      <c r="M617" s="124"/>
      <c r="N617" s="124"/>
      <c r="O617" s="124"/>
      <c r="P617" s="315"/>
      <c r="Q617" s="124"/>
      <c r="R617" s="38"/>
      <c r="S617" s="38"/>
      <c r="T617" s="110"/>
      <c r="U617" s="38"/>
      <c r="V617" s="38"/>
      <c r="W617" s="38"/>
      <c r="X617" s="110"/>
      <c r="Y617" s="38"/>
      <c r="Z617" s="38"/>
      <c r="AA617" s="38"/>
      <c r="AB617" s="110"/>
      <c r="AC617" s="38"/>
      <c r="AD617" s="38"/>
      <c r="AE617" s="38"/>
      <c r="AF617" s="38"/>
      <c r="AG617" s="19"/>
      <c r="AH617" s="19"/>
      <c r="AI617" s="19"/>
      <c r="AJ617" s="53"/>
      <c r="AK617" s="53"/>
    </row>
    <row r="618" spans="1:37" ht="12.75" customHeight="1">
      <c r="A618" s="19"/>
      <c r="B618" s="48"/>
      <c r="C618" s="312"/>
      <c r="D618" s="110"/>
      <c r="E618" s="38"/>
      <c r="F618" s="38"/>
      <c r="G618" s="38"/>
      <c r="H618" s="110"/>
      <c r="I618" s="38"/>
      <c r="J618" s="38"/>
      <c r="K618" s="38"/>
      <c r="L618" s="110"/>
      <c r="M618" s="38"/>
      <c r="N618" s="38"/>
      <c r="O618" s="38"/>
      <c r="P618" s="110"/>
      <c r="Q618" s="38"/>
      <c r="R618" s="124"/>
      <c r="S618" s="124"/>
      <c r="T618" s="315"/>
      <c r="U618" s="124"/>
      <c r="V618" s="124"/>
      <c r="W618" s="124"/>
      <c r="X618" s="110"/>
      <c r="Y618" s="38"/>
      <c r="Z618" s="124"/>
      <c r="AA618" s="38"/>
      <c r="AB618" s="315"/>
      <c r="AC618" s="124"/>
      <c r="AD618" s="124"/>
      <c r="AE618" s="124"/>
      <c r="AF618" s="38"/>
      <c r="AG618" s="19"/>
      <c r="AH618" s="19"/>
      <c r="AI618" s="19"/>
      <c r="AJ618" s="53"/>
      <c r="AK618" s="53"/>
    </row>
    <row r="619" spans="1:37" ht="12.75" customHeight="1">
      <c r="A619" s="19"/>
      <c r="B619" s="383"/>
      <c r="C619" s="369"/>
      <c r="D619" s="372"/>
      <c r="E619" s="35"/>
      <c r="F619" s="35"/>
      <c r="G619" s="35"/>
      <c r="H619" s="372"/>
      <c r="I619" s="35"/>
      <c r="J619" s="35"/>
      <c r="K619" s="35"/>
      <c r="L619" s="372"/>
      <c r="M619" s="35"/>
      <c r="N619" s="35"/>
      <c r="O619" s="35"/>
      <c r="P619" s="372"/>
      <c r="Q619" s="35"/>
      <c r="R619" s="378"/>
      <c r="S619" s="378"/>
      <c r="T619" s="377"/>
      <c r="U619" s="378"/>
      <c r="V619" s="378"/>
      <c r="W619" s="378"/>
      <c r="X619" s="377"/>
      <c r="Y619" s="378"/>
      <c r="Z619" s="378"/>
      <c r="AA619" s="35"/>
      <c r="AB619" s="377"/>
      <c r="AC619" s="378"/>
      <c r="AD619" s="378"/>
      <c r="AE619" s="378"/>
      <c r="AF619" s="35"/>
      <c r="AG619" s="19"/>
      <c r="AH619" s="19"/>
      <c r="AI619" s="19"/>
      <c r="AJ619" s="53"/>
      <c r="AK619" s="53"/>
    </row>
    <row r="620" spans="1:37" ht="12.75" customHeight="1">
      <c r="A620" s="19"/>
      <c r="B620" s="375">
        <v>10</v>
      </c>
      <c r="C620" s="308" t="s">
        <v>1021</v>
      </c>
      <c r="D620" s="315"/>
      <c r="E620" s="124"/>
      <c r="F620" s="124"/>
      <c r="G620" s="124"/>
      <c r="H620" s="315"/>
      <c r="I620" s="303"/>
      <c r="J620" s="38"/>
      <c r="K620" s="38"/>
      <c r="L620" s="315"/>
      <c r="M620" s="124"/>
      <c r="N620" s="124"/>
      <c r="O620" s="124"/>
      <c r="P620" s="315"/>
      <c r="Q620" s="124"/>
      <c r="R620" s="124"/>
      <c r="S620" s="124"/>
      <c r="T620" s="315"/>
      <c r="U620" s="124"/>
      <c r="V620" s="124"/>
      <c r="W620" s="124"/>
      <c r="X620" s="110"/>
      <c r="Y620" s="38"/>
      <c r="Z620" s="38"/>
      <c r="AA620" s="38"/>
      <c r="AB620" s="110"/>
      <c r="AC620" s="38"/>
      <c r="AD620" s="38"/>
      <c r="AE620" s="38"/>
      <c r="AF620" s="38"/>
      <c r="AG620" s="19"/>
      <c r="AH620" s="19"/>
      <c r="AI620" s="19"/>
      <c r="AJ620" s="53"/>
      <c r="AK620" s="53"/>
    </row>
    <row r="621" spans="1:37" ht="12.75" customHeight="1">
      <c r="A621" s="19"/>
      <c r="B621" s="375"/>
      <c r="C621" s="308"/>
      <c r="D621" s="315"/>
      <c r="E621" s="124"/>
      <c r="F621" s="124"/>
      <c r="G621" s="124"/>
      <c r="H621" s="315"/>
      <c r="I621" s="303"/>
      <c r="J621" s="38"/>
      <c r="K621" s="38"/>
      <c r="L621" s="315"/>
      <c r="M621" s="124"/>
      <c r="N621" s="124"/>
      <c r="O621" s="124"/>
      <c r="P621" s="315"/>
      <c r="Q621" s="124"/>
      <c r="R621" s="23"/>
      <c r="S621" s="23"/>
      <c r="T621" s="321"/>
      <c r="U621" s="23"/>
      <c r="V621" s="23"/>
      <c r="W621" s="23"/>
      <c r="X621" s="110"/>
      <c r="Y621" s="38"/>
      <c r="Z621" s="124"/>
      <c r="AA621" s="38"/>
      <c r="AB621" s="315"/>
      <c r="AC621" s="124"/>
      <c r="AD621" s="124"/>
      <c r="AE621" s="124"/>
      <c r="AF621" s="38"/>
      <c r="AG621" s="19"/>
      <c r="AH621" s="19"/>
      <c r="AI621" s="19"/>
      <c r="AJ621" s="53"/>
      <c r="AK621" s="53"/>
    </row>
    <row r="622" spans="1:37" ht="12.75" customHeight="1">
      <c r="A622" s="19"/>
      <c r="B622" s="375"/>
      <c r="C622" s="312"/>
      <c r="D622" s="315"/>
      <c r="E622" s="124"/>
      <c r="F622" s="124"/>
      <c r="G622" s="124"/>
      <c r="H622" s="315"/>
      <c r="I622" s="303"/>
      <c r="J622" s="38"/>
      <c r="K622" s="38"/>
      <c r="L622" s="315"/>
      <c r="M622" s="124"/>
      <c r="N622" s="124"/>
      <c r="O622" s="124"/>
      <c r="P622" s="315"/>
      <c r="Q622" s="124"/>
      <c r="R622" s="38"/>
      <c r="S622" s="309"/>
      <c r="T622" s="310"/>
      <c r="U622" s="309"/>
      <c r="V622" s="309"/>
      <c r="W622" s="309"/>
      <c r="X622" s="110"/>
      <c r="Y622" s="38"/>
      <c r="Z622" s="38"/>
      <c r="AA622" s="38"/>
      <c r="AB622" s="110"/>
      <c r="AC622" s="38"/>
      <c r="AD622" s="38"/>
      <c r="AE622" s="38"/>
      <c r="AF622" s="38"/>
      <c r="AG622" s="19"/>
      <c r="AH622" s="19"/>
      <c r="AI622" s="19"/>
      <c r="AJ622" s="53"/>
      <c r="AK622" s="53"/>
    </row>
    <row r="623" spans="1:37" ht="12.75" customHeight="1">
      <c r="A623" s="19"/>
      <c r="B623" s="383"/>
      <c r="C623" s="380"/>
      <c r="D623" s="372"/>
      <c r="E623" s="35"/>
      <c r="F623" s="35"/>
      <c r="G623" s="35"/>
      <c r="H623" s="372"/>
      <c r="I623" s="35"/>
      <c r="J623" s="35"/>
      <c r="K623" s="35"/>
      <c r="L623" s="372"/>
      <c r="M623" s="35"/>
      <c r="N623" s="35"/>
      <c r="O623" s="35"/>
      <c r="P623" s="372"/>
      <c r="Q623" s="35"/>
      <c r="R623" s="381"/>
      <c r="S623" s="381"/>
      <c r="T623" s="382"/>
      <c r="U623" s="381"/>
      <c r="V623" s="381"/>
      <c r="W623" s="381"/>
      <c r="X623" s="372"/>
      <c r="Y623" s="35"/>
      <c r="Z623" s="35"/>
      <c r="AA623" s="35"/>
      <c r="AB623" s="372"/>
      <c r="AC623" s="35"/>
      <c r="AD623" s="35"/>
      <c r="AE623" s="35"/>
      <c r="AF623" s="35"/>
      <c r="AG623" s="19"/>
      <c r="AH623" s="19"/>
      <c r="AI623" s="19"/>
      <c r="AJ623" s="53"/>
      <c r="AK623" s="53"/>
    </row>
    <row r="624" spans="1:37" ht="12.75" customHeight="1">
      <c r="A624" s="19"/>
      <c r="B624" s="48">
        <v>11</v>
      </c>
      <c r="C624" s="308" t="s">
        <v>1022</v>
      </c>
      <c r="D624" s="110"/>
      <c r="E624" s="38"/>
      <c r="F624" s="38"/>
      <c r="G624" s="38"/>
      <c r="H624" s="110"/>
      <c r="I624" s="38"/>
      <c r="J624" s="38"/>
      <c r="K624" s="38"/>
      <c r="L624" s="110"/>
      <c r="M624" s="38"/>
      <c r="N624" s="38"/>
      <c r="O624" s="38"/>
      <c r="P624" s="110"/>
      <c r="Q624" s="38"/>
      <c r="R624" s="38"/>
      <c r="S624" s="38"/>
      <c r="T624" s="110"/>
      <c r="U624" s="38"/>
      <c r="V624" s="38"/>
      <c r="W624" s="38"/>
      <c r="X624" s="110"/>
      <c r="Y624" s="38"/>
      <c r="Z624" s="38"/>
      <c r="AA624" s="317"/>
      <c r="AB624" s="110"/>
      <c r="AC624" s="38"/>
      <c r="AD624" s="38"/>
      <c r="AE624" s="38"/>
      <c r="AF624" s="38"/>
      <c r="AG624" s="19"/>
      <c r="AH624" s="19"/>
      <c r="AI624" s="19"/>
      <c r="AJ624" s="53"/>
      <c r="AK624" s="53"/>
    </row>
    <row r="625" spans="1:37" ht="12.75" customHeight="1">
      <c r="A625" s="19"/>
      <c r="B625" s="375"/>
      <c r="C625" s="308"/>
      <c r="D625" s="315"/>
      <c r="E625" s="124"/>
      <c r="F625" s="124"/>
      <c r="G625" s="124"/>
      <c r="H625" s="315"/>
      <c r="I625" s="303"/>
      <c r="J625" s="38"/>
      <c r="K625" s="38"/>
      <c r="L625" s="315"/>
      <c r="M625" s="124"/>
      <c r="N625" s="124"/>
      <c r="O625" s="124"/>
      <c r="P625" s="315"/>
      <c r="Q625" s="124"/>
      <c r="R625" s="124"/>
      <c r="S625" s="124"/>
      <c r="T625" s="315"/>
      <c r="U625" s="124"/>
      <c r="V625" s="124"/>
      <c r="W625" s="124"/>
      <c r="X625" s="110"/>
      <c r="Y625" s="38"/>
      <c r="Z625" s="124"/>
      <c r="AA625" s="317"/>
      <c r="AB625" s="315"/>
      <c r="AC625" s="124"/>
      <c r="AD625" s="124"/>
      <c r="AE625" s="124"/>
      <c r="AF625" s="38"/>
      <c r="AG625" s="19"/>
      <c r="AH625" s="19"/>
      <c r="AI625" s="19"/>
      <c r="AJ625" s="53"/>
      <c r="AK625" s="53"/>
    </row>
    <row r="626" spans="1:37" ht="12.75" customHeight="1">
      <c r="A626" s="19"/>
      <c r="B626" s="375"/>
      <c r="C626" s="308"/>
      <c r="D626" s="315"/>
      <c r="E626" s="124"/>
      <c r="F626" s="124"/>
      <c r="G626" s="124"/>
      <c r="H626" s="315"/>
      <c r="I626" s="303"/>
      <c r="J626" s="38"/>
      <c r="K626" s="38"/>
      <c r="L626" s="315"/>
      <c r="M626" s="124"/>
      <c r="N626" s="124"/>
      <c r="O626" s="124"/>
      <c r="P626" s="315"/>
      <c r="Q626" s="124"/>
      <c r="R626" s="124"/>
      <c r="S626" s="124"/>
      <c r="T626" s="315"/>
      <c r="U626" s="124"/>
      <c r="V626" s="124"/>
      <c r="W626" s="124"/>
      <c r="X626" s="315"/>
      <c r="Y626" s="124"/>
      <c r="Z626" s="124"/>
      <c r="AA626" s="317"/>
      <c r="AB626" s="315"/>
      <c r="AC626" s="124"/>
      <c r="AD626" s="124"/>
      <c r="AE626" s="124"/>
      <c r="AF626" s="38"/>
      <c r="AG626" s="19"/>
      <c r="AH626" s="19"/>
      <c r="AI626" s="19"/>
      <c r="AJ626" s="53"/>
      <c r="AK626" s="53"/>
    </row>
    <row r="627" spans="1:37" ht="12.75" customHeight="1">
      <c r="A627" s="19"/>
      <c r="B627" s="376"/>
      <c r="C627" s="380"/>
      <c r="D627" s="377"/>
      <c r="E627" s="378"/>
      <c r="F627" s="378"/>
      <c r="G627" s="378"/>
      <c r="H627" s="377"/>
      <c r="I627" s="379"/>
      <c r="J627" s="35"/>
      <c r="K627" s="35"/>
      <c r="L627" s="377"/>
      <c r="M627" s="378"/>
      <c r="N627" s="378"/>
      <c r="O627" s="378"/>
      <c r="P627" s="377"/>
      <c r="Q627" s="378"/>
      <c r="R627" s="378"/>
      <c r="S627" s="378"/>
      <c r="T627" s="377"/>
      <c r="U627" s="378"/>
      <c r="V627" s="378"/>
      <c r="W627" s="378"/>
      <c r="X627" s="372"/>
      <c r="Y627" s="35"/>
      <c r="Z627" s="35"/>
      <c r="AA627" s="384"/>
      <c r="AB627" s="372"/>
      <c r="AC627" s="35"/>
      <c r="AD627" s="35"/>
      <c r="AE627" s="35"/>
      <c r="AF627" s="35"/>
      <c r="AG627" s="19"/>
      <c r="AH627" s="19"/>
      <c r="AI627" s="19"/>
      <c r="AJ627" s="53"/>
      <c r="AK627" s="53"/>
    </row>
    <row r="628" spans="1:37" ht="12.75" customHeight="1">
      <c r="A628" s="19"/>
      <c r="B628" s="48">
        <v>12</v>
      </c>
      <c r="C628" s="314" t="s">
        <v>1023</v>
      </c>
      <c r="D628" s="110"/>
      <c r="E628" s="38"/>
      <c r="F628" s="38"/>
      <c r="G628" s="38"/>
      <c r="H628" s="110"/>
      <c r="I628" s="38"/>
      <c r="J628" s="38"/>
      <c r="K628" s="38"/>
      <c r="L628" s="110"/>
      <c r="M628" s="38"/>
      <c r="N628" s="38"/>
      <c r="O628" s="38"/>
      <c r="P628" s="110"/>
      <c r="Q628" s="38"/>
      <c r="R628" s="23"/>
      <c r="S628" s="23"/>
      <c r="T628" s="321"/>
      <c r="U628" s="23"/>
      <c r="V628" s="23"/>
      <c r="W628" s="23"/>
      <c r="X628" s="110"/>
      <c r="Y628" s="38"/>
      <c r="Z628" s="124"/>
      <c r="AA628" s="317"/>
      <c r="AB628" s="315"/>
      <c r="AC628" s="124"/>
      <c r="AD628" s="124"/>
      <c r="AE628" s="124"/>
      <c r="AF628" s="38"/>
      <c r="AG628" s="19"/>
      <c r="AH628" s="19"/>
      <c r="AI628" s="19"/>
      <c r="AJ628" s="53"/>
      <c r="AK628" s="53"/>
    </row>
    <row r="629" spans="1:37" ht="12.75" customHeight="1">
      <c r="A629" s="19"/>
      <c r="B629" s="48"/>
      <c r="C629" s="308"/>
      <c r="D629" s="110"/>
      <c r="E629" s="38"/>
      <c r="F629" s="38"/>
      <c r="G629" s="38"/>
      <c r="H629" s="110"/>
      <c r="I629" s="38"/>
      <c r="J629" s="38"/>
      <c r="K629" s="38"/>
      <c r="L629" s="110"/>
      <c r="M629" s="38"/>
      <c r="N629" s="38"/>
      <c r="O629" s="38"/>
      <c r="P629" s="110"/>
      <c r="Q629" s="38"/>
      <c r="R629" s="38"/>
      <c r="S629" s="309"/>
      <c r="T629" s="310"/>
      <c r="U629" s="309"/>
      <c r="V629" s="309"/>
      <c r="W629" s="309"/>
      <c r="X629" s="110"/>
      <c r="Y629" s="38"/>
      <c r="Z629" s="38"/>
      <c r="AA629" s="38"/>
      <c r="AB629" s="110"/>
      <c r="AC629" s="38"/>
      <c r="AD629" s="38"/>
      <c r="AE629" s="38"/>
      <c r="AF629" s="38"/>
      <c r="AG629" s="19"/>
      <c r="AH629" s="19"/>
      <c r="AI629" s="19"/>
      <c r="AJ629" s="53"/>
      <c r="AK629" s="53"/>
    </row>
    <row r="630" spans="1:37" ht="12.75" customHeight="1">
      <c r="A630" s="19"/>
      <c r="B630" s="375"/>
      <c r="C630" s="308"/>
      <c r="D630" s="315"/>
      <c r="E630" s="124"/>
      <c r="F630" s="124"/>
      <c r="G630" s="124"/>
      <c r="H630" s="315"/>
      <c r="I630" s="303"/>
      <c r="J630" s="38"/>
      <c r="K630" s="38"/>
      <c r="L630" s="315"/>
      <c r="M630" s="124"/>
      <c r="N630" s="124"/>
      <c r="O630" s="124"/>
      <c r="P630" s="315"/>
      <c r="Q630" s="124"/>
      <c r="R630" s="309"/>
      <c r="S630" s="309"/>
      <c r="T630" s="310"/>
      <c r="U630" s="309"/>
      <c r="V630" s="309"/>
      <c r="W630" s="309"/>
      <c r="X630" s="110"/>
      <c r="Y630" s="38"/>
      <c r="Z630" s="38"/>
      <c r="AA630" s="38"/>
      <c r="AB630" s="110"/>
      <c r="AC630" s="38"/>
      <c r="AD630" s="38"/>
      <c r="AE630" s="38"/>
      <c r="AF630" s="38"/>
      <c r="AG630" s="19"/>
      <c r="AH630" s="19"/>
      <c r="AI630" s="19"/>
      <c r="AJ630" s="53"/>
      <c r="AK630" s="53"/>
    </row>
    <row r="631" spans="1:37" ht="12.75" customHeight="1">
      <c r="A631" s="19"/>
      <c r="B631" s="376"/>
      <c r="C631" s="369"/>
      <c r="D631" s="377"/>
      <c r="E631" s="378"/>
      <c r="F631" s="378"/>
      <c r="G631" s="378"/>
      <c r="H631" s="377"/>
      <c r="I631" s="379"/>
      <c r="J631" s="35"/>
      <c r="K631" s="35"/>
      <c r="L631" s="377"/>
      <c r="M631" s="378"/>
      <c r="N631" s="378"/>
      <c r="O631" s="378"/>
      <c r="P631" s="377"/>
      <c r="Q631" s="378"/>
      <c r="R631" s="35"/>
      <c r="S631" s="35"/>
      <c r="T631" s="372"/>
      <c r="U631" s="35"/>
      <c r="V631" s="35"/>
      <c r="W631" s="35"/>
      <c r="X631" s="372"/>
      <c r="Y631" s="35"/>
      <c r="Z631" s="35"/>
      <c r="AA631" s="387"/>
      <c r="AB631" s="372"/>
      <c r="AC631" s="35"/>
      <c r="AD631" s="35"/>
      <c r="AE631" s="35"/>
      <c r="AF631" s="35"/>
      <c r="AG631" s="19"/>
      <c r="AH631" s="19"/>
      <c r="AI631" s="19"/>
      <c r="AJ631" s="53"/>
      <c r="AK631" s="53"/>
    </row>
    <row r="632" spans="1:37" ht="12.75" customHeight="1">
      <c r="A632" s="19"/>
      <c r="B632" s="375">
        <v>13</v>
      </c>
      <c r="C632" s="318" t="s">
        <v>1024</v>
      </c>
      <c r="D632" s="315"/>
      <c r="E632" s="124"/>
      <c r="F632" s="124"/>
      <c r="G632" s="124"/>
      <c r="H632" s="315"/>
      <c r="I632" s="303"/>
      <c r="J632" s="38"/>
      <c r="K632" s="38"/>
      <c r="L632" s="315"/>
      <c r="M632" s="124"/>
      <c r="N632" s="124"/>
      <c r="O632" s="124"/>
      <c r="P632" s="315"/>
      <c r="Q632" s="124"/>
      <c r="R632" s="124"/>
      <c r="S632" s="124"/>
      <c r="T632" s="315"/>
      <c r="U632" s="124"/>
      <c r="V632" s="124"/>
      <c r="W632" s="124"/>
      <c r="X632" s="110"/>
      <c r="Y632" s="38"/>
      <c r="Z632" s="124"/>
      <c r="AA632" s="313"/>
      <c r="AB632" s="315"/>
      <c r="AC632" s="124"/>
      <c r="AD632" s="124"/>
      <c r="AE632" s="124"/>
      <c r="AF632" s="38"/>
      <c r="AG632" s="19"/>
      <c r="AH632" s="19"/>
      <c r="AI632" s="19"/>
      <c r="AJ632" s="53"/>
      <c r="AK632" s="53"/>
    </row>
    <row r="633" spans="1:37" ht="12.75" customHeight="1">
      <c r="A633" s="19"/>
      <c r="B633" s="48"/>
      <c r="C633" s="308"/>
      <c r="D633" s="110"/>
      <c r="E633" s="38"/>
      <c r="F633" s="38"/>
      <c r="G633" s="38"/>
      <c r="H633" s="110"/>
      <c r="I633" s="38"/>
      <c r="J633" s="38"/>
      <c r="K633" s="38"/>
      <c r="L633" s="110"/>
      <c r="M633" s="38"/>
      <c r="N633" s="38"/>
      <c r="O633" s="38"/>
      <c r="P633" s="110"/>
      <c r="Q633" s="38"/>
      <c r="R633" s="124"/>
      <c r="S633" s="124"/>
      <c r="T633" s="315"/>
      <c r="U633" s="124"/>
      <c r="V633" s="124"/>
      <c r="W633" s="124"/>
      <c r="X633" s="315"/>
      <c r="Y633" s="124"/>
      <c r="Z633" s="124"/>
      <c r="AA633" s="317"/>
      <c r="AB633" s="315"/>
      <c r="AC633" s="124"/>
      <c r="AD633" s="124"/>
      <c r="AE633" s="124"/>
      <c r="AF633" s="38"/>
      <c r="AG633" s="19"/>
      <c r="AH633" s="19"/>
      <c r="AI633" s="19"/>
      <c r="AJ633" s="53"/>
      <c r="AK633" s="53"/>
    </row>
    <row r="634" spans="1:37" ht="12.75" customHeight="1">
      <c r="A634" s="19"/>
      <c r="B634" s="48"/>
      <c r="C634" s="312"/>
      <c r="D634" s="110"/>
      <c r="E634" s="38"/>
      <c r="F634" s="38"/>
      <c r="G634" s="38"/>
      <c r="H634" s="110"/>
      <c r="I634" s="38"/>
      <c r="J634" s="38"/>
      <c r="K634" s="38"/>
      <c r="L634" s="110"/>
      <c r="M634" s="38"/>
      <c r="N634" s="38"/>
      <c r="O634" s="38"/>
      <c r="P634" s="110"/>
      <c r="Q634" s="38"/>
      <c r="R634" s="124"/>
      <c r="S634" s="124"/>
      <c r="T634" s="315"/>
      <c r="U634" s="124"/>
      <c r="V634" s="124"/>
      <c r="W634" s="124"/>
      <c r="X634" s="110"/>
      <c r="Y634" s="38"/>
      <c r="Z634" s="38"/>
      <c r="AA634" s="317"/>
      <c r="AB634" s="110"/>
      <c r="AC634" s="38"/>
      <c r="AD634" s="38"/>
      <c r="AE634" s="38"/>
      <c r="AF634" s="38"/>
      <c r="AG634" s="19"/>
      <c r="AH634" s="19"/>
      <c r="AI634" s="19"/>
      <c r="AJ634" s="53"/>
      <c r="AK634" s="53"/>
    </row>
    <row r="635" spans="1:37" ht="12.75" customHeight="1">
      <c r="A635" s="19"/>
      <c r="B635" s="376"/>
      <c r="C635" s="380"/>
      <c r="D635" s="377"/>
      <c r="E635" s="378"/>
      <c r="F635" s="378"/>
      <c r="G635" s="378"/>
      <c r="H635" s="377"/>
      <c r="I635" s="379"/>
      <c r="J635" s="35"/>
      <c r="K635" s="35"/>
      <c r="L635" s="377"/>
      <c r="M635" s="378"/>
      <c r="N635" s="378"/>
      <c r="O635" s="378"/>
      <c r="P635" s="377"/>
      <c r="Q635" s="378"/>
      <c r="R635" s="378"/>
      <c r="S635" s="378"/>
      <c r="T635" s="377"/>
      <c r="U635" s="378"/>
      <c r="V635" s="378"/>
      <c r="W635" s="378"/>
      <c r="X635" s="372"/>
      <c r="Y635" s="35"/>
      <c r="Z635" s="378"/>
      <c r="AA635" s="384"/>
      <c r="AB635" s="377"/>
      <c r="AC635" s="378"/>
      <c r="AD635" s="378"/>
      <c r="AE635" s="378"/>
      <c r="AF635" s="35"/>
      <c r="AG635" s="19"/>
      <c r="AH635" s="19"/>
      <c r="AI635" s="19"/>
      <c r="AJ635" s="53"/>
      <c r="AK635" s="53"/>
    </row>
    <row r="636" spans="1:37" ht="12.75" customHeight="1">
      <c r="A636" s="19"/>
      <c r="B636" s="375">
        <v>14</v>
      </c>
      <c r="C636" s="308" t="s">
        <v>483</v>
      </c>
      <c r="D636" s="315"/>
      <c r="E636" s="124"/>
      <c r="F636" s="124"/>
      <c r="G636" s="124"/>
      <c r="H636" s="315"/>
      <c r="I636" s="303"/>
      <c r="J636" s="38"/>
      <c r="K636" s="38"/>
      <c r="L636" s="315"/>
      <c r="M636" s="124"/>
      <c r="N636" s="124"/>
      <c r="O636" s="124"/>
      <c r="P636" s="315"/>
      <c r="Q636" s="124"/>
      <c r="R636" s="38"/>
      <c r="S636" s="309"/>
      <c r="T636" s="310"/>
      <c r="U636" s="309"/>
      <c r="V636" s="309"/>
      <c r="W636" s="309"/>
      <c r="X636" s="110"/>
      <c r="Y636" s="38"/>
      <c r="Z636" s="38"/>
      <c r="AA636" s="38"/>
      <c r="AB636" s="110"/>
      <c r="AC636" s="38"/>
      <c r="AD636" s="38"/>
      <c r="AE636" s="38"/>
      <c r="AF636" s="38"/>
      <c r="AG636" s="19"/>
      <c r="AH636" s="19"/>
      <c r="AI636" s="19"/>
      <c r="AJ636" s="53"/>
      <c r="AK636" s="53"/>
    </row>
    <row r="637" spans="1:37" ht="12.75" customHeight="1">
      <c r="A637" s="19"/>
      <c r="B637" s="375"/>
      <c r="C637" s="308"/>
      <c r="D637" s="315"/>
      <c r="E637" s="124"/>
      <c r="F637" s="124"/>
      <c r="G637" s="124"/>
      <c r="H637" s="315"/>
      <c r="I637" s="303"/>
      <c r="J637" s="38"/>
      <c r="K637" s="38"/>
      <c r="L637" s="315"/>
      <c r="M637" s="124"/>
      <c r="N637" s="124"/>
      <c r="O637" s="124"/>
      <c r="P637" s="315"/>
      <c r="Q637" s="124"/>
      <c r="R637" s="38"/>
      <c r="S637" s="38"/>
      <c r="T637" s="110"/>
      <c r="U637" s="38"/>
      <c r="V637" s="38"/>
      <c r="W637" s="38"/>
      <c r="X637" s="110"/>
      <c r="Y637" s="38"/>
      <c r="Z637" s="38"/>
      <c r="AA637" s="38"/>
      <c r="AB637" s="110"/>
      <c r="AC637" s="38"/>
      <c r="AD637" s="38"/>
      <c r="AE637" s="38"/>
      <c r="AF637" s="38"/>
      <c r="AG637" s="19"/>
      <c r="AH637" s="19"/>
      <c r="AI637" s="19"/>
      <c r="AJ637" s="53"/>
      <c r="AK637" s="53"/>
    </row>
    <row r="638" spans="1:37" ht="12.75" customHeight="1">
      <c r="A638" s="19"/>
      <c r="B638" s="48"/>
      <c r="C638" s="312"/>
      <c r="D638" s="110"/>
      <c r="E638" s="38"/>
      <c r="F638" s="38"/>
      <c r="G638" s="38"/>
      <c r="H638" s="110"/>
      <c r="I638" s="38"/>
      <c r="J638" s="38"/>
      <c r="K638" s="38"/>
      <c r="L638" s="110"/>
      <c r="M638" s="38"/>
      <c r="N638" s="38"/>
      <c r="O638" s="38"/>
      <c r="P638" s="110"/>
      <c r="Q638" s="38"/>
      <c r="R638" s="38"/>
      <c r="S638" s="38"/>
      <c r="T638" s="110"/>
      <c r="U638" s="38"/>
      <c r="V638" s="38"/>
      <c r="W638" s="38"/>
      <c r="X638" s="110"/>
      <c r="Y638" s="38"/>
      <c r="Z638" s="38"/>
      <c r="AA638" s="38"/>
      <c r="AB638" s="110"/>
      <c r="AC638" s="38"/>
      <c r="AD638" s="38"/>
      <c r="AE638" s="38"/>
      <c r="AF638" s="38"/>
      <c r="AG638" s="19"/>
      <c r="AH638" s="19"/>
      <c r="AI638" s="19"/>
      <c r="AJ638" s="53"/>
      <c r="AK638" s="53"/>
    </row>
    <row r="639" spans="1:37" ht="12.75" customHeight="1">
      <c r="A639" s="19"/>
      <c r="B639" s="383"/>
      <c r="C639" s="380"/>
      <c r="D639" s="372"/>
      <c r="E639" s="35"/>
      <c r="F639" s="35"/>
      <c r="G639" s="35"/>
      <c r="H639" s="372"/>
      <c r="I639" s="35"/>
      <c r="J639" s="35"/>
      <c r="K639" s="35"/>
      <c r="L639" s="372"/>
      <c r="M639" s="35"/>
      <c r="N639" s="35"/>
      <c r="O639" s="35"/>
      <c r="P639" s="372"/>
      <c r="Q639" s="35"/>
      <c r="R639" s="35"/>
      <c r="S639" s="35"/>
      <c r="T639" s="372"/>
      <c r="U639" s="35"/>
      <c r="V639" s="35"/>
      <c r="W639" s="35"/>
      <c r="X639" s="372"/>
      <c r="Y639" s="35"/>
      <c r="Z639" s="35"/>
      <c r="AA639" s="35"/>
      <c r="AB639" s="372"/>
      <c r="AC639" s="35"/>
      <c r="AD639" s="35"/>
      <c r="AE639" s="35"/>
      <c r="AF639" s="35"/>
      <c r="AG639" s="19"/>
      <c r="AH639" s="19"/>
      <c r="AI639" s="19"/>
      <c r="AJ639" s="53"/>
      <c r="AK639" s="53"/>
    </row>
    <row r="640" spans="1:37" ht="12.75" customHeight="1">
      <c r="A640" s="19"/>
      <c r="B640" s="375">
        <v>15</v>
      </c>
      <c r="C640" s="308" t="s">
        <v>1019</v>
      </c>
      <c r="D640" s="110"/>
      <c r="E640" s="38"/>
      <c r="F640" s="38"/>
      <c r="G640" s="38"/>
      <c r="H640" s="110"/>
      <c r="I640" s="38"/>
      <c r="J640" s="38"/>
      <c r="K640" s="38"/>
      <c r="L640" s="110"/>
      <c r="M640" s="38"/>
      <c r="N640" s="38"/>
      <c r="O640" s="38"/>
      <c r="P640" s="110"/>
      <c r="Q640" s="38"/>
      <c r="R640" s="38"/>
      <c r="S640" s="38"/>
      <c r="T640" s="110"/>
      <c r="U640" s="38"/>
      <c r="V640" s="38"/>
      <c r="W640" s="38"/>
      <c r="X640" s="110"/>
      <c r="Y640" s="38"/>
      <c r="Z640" s="38"/>
      <c r="AA640" s="38"/>
      <c r="AB640" s="110"/>
      <c r="AC640" s="38"/>
      <c r="AD640" s="38"/>
      <c r="AE640" s="38"/>
      <c r="AF640" s="38"/>
      <c r="AG640" s="19"/>
      <c r="AH640" s="19"/>
      <c r="AI640" s="19"/>
      <c r="AJ640" s="53"/>
      <c r="AK640" s="53"/>
    </row>
    <row r="641" spans="1:37" ht="12.75" customHeight="1">
      <c r="A641" s="19"/>
      <c r="B641" s="48"/>
      <c r="C641" s="312"/>
      <c r="D641" s="110"/>
      <c r="E641" s="38"/>
      <c r="F641" s="38"/>
      <c r="G641" s="38"/>
      <c r="H641" s="110"/>
      <c r="I641" s="38"/>
      <c r="J641" s="38"/>
      <c r="K641" s="38"/>
      <c r="L641" s="110"/>
      <c r="M641" s="38"/>
      <c r="N641" s="38"/>
      <c r="O641" s="38"/>
      <c r="P641" s="110"/>
      <c r="Q641" s="38"/>
      <c r="R641" s="38"/>
      <c r="S641" s="38"/>
      <c r="T641" s="110"/>
      <c r="U641" s="38"/>
      <c r="V641" s="38"/>
      <c r="W641" s="38"/>
      <c r="X641" s="110"/>
      <c r="Y641" s="38"/>
      <c r="Z641" s="38"/>
      <c r="AA641" s="38"/>
      <c r="AB641" s="110"/>
      <c r="AC641" s="38"/>
      <c r="AD641" s="38"/>
      <c r="AE641" s="38"/>
      <c r="AF641" s="38"/>
      <c r="AG641" s="19"/>
      <c r="AH641" s="19"/>
      <c r="AI641" s="19"/>
      <c r="AJ641" s="53"/>
      <c r="AK641" s="53"/>
    </row>
    <row r="642" spans="1:37" ht="12.75" customHeight="1">
      <c r="A642" s="19"/>
      <c r="B642" s="48"/>
      <c r="C642" s="312"/>
      <c r="D642" s="110"/>
      <c r="E642" s="38"/>
      <c r="F642" s="38"/>
      <c r="G642" s="38"/>
      <c r="H642" s="110"/>
      <c r="I642" s="38"/>
      <c r="J642" s="38"/>
      <c r="K642" s="38"/>
      <c r="L642" s="110"/>
      <c r="M642" s="38"/>
      <c r="N642" s="38"/>
      <c r="O642" s="38"/>
      <c r="P642" s="110"/>
      <c r="Q642" s="38"/>
      <c r="R642" s="38"/>
      <c r="S642" s="38"/>
      <c r="T642" s="110"/>
      <c r="U642" s="38"/>
      <c r="V642" s="38"/>
      <c r="W642" s="38"/>
      <c r="X642" s="110"/>
      <c r="Y642" s="38"/>
      <c r="Z642" s="38"/>
      <c r="AA642" s="38"/>
      <c r="AB642" s="110"/>
      <c r="AC642" s="38"/>
      <c r="AD642" s="38"/>
      <c r="AE642" s="38"/>
      <c r="AF642" s="38"/>
      <c r="AG642" s="19"/>
      <c r="AH642" s="19"/>
      <c r="AI642" s="19"/>
      <c r="AJ642" s="53"/>
      <c r="AK642" s="53"/>
    </row>
    <row r="643" spans="1:37" ht="12.75" customHeight="1">
      <c r="A643" s="19"/>
      <c r="B643" s="383"/>
      <c r="C643" s="380"/>
      <c r="D643" s="372"/>
      <c r="E643" s="35"/>
      <c r="F643" s="35"/>
      <c r="G643" s="35"/>
      <c r="H643" s="372"/>
      <c r="I643" s="35"/>
      <c r="J643" s="35"/>
      <c r="K643" s="35"/>
      <c r="L643" s="372"/>
      <c r="M643" s="35"/>
      <c r="N643" s="35"/>
      <c r="O643" s="35"/>
      <c r="P643" s="372"/>
      <c r="Q643" s="35"/>
      <c r="R643" s="35"/>
      <c r="S643" s="35"/>
      <c r="T643" s="372"/>
      <c r="U643" s="35"/>
      <c r="V643" s="35"/>
      <c r="W643" s="35"/>
      <c r="X643" s="372"/>
      <c r="Y643" s="35"/>
      <c r="Z643" s="35"/>
      <c r="AA643" s="35"/>
      <c r="AB643" s="372"/>
      <c r="AC643" s="35"/>
      <c r="AD643" s="35"/>
      <c r="AE643" s="35"/>
      <c r="AF643" s="35"/>
      <c r="AG643" s="19"/>
      <c r="AH643" s="19"/>
      <c r="AI643" s="19"/>
      <c r="AJ643" s="53"/>
      <c r="AK643" s="53"/>
    </row>
    <row r="644" spans="1:37" ht="12.75" customHeight="1">
      <c r="A644" s="19"/>
      <c r="B644" s="375"/>
      <c r="C644" s="308"/>
      <c r="D644" s="110"/>
      <c r="E644" s="38"/>
      <c r="F644" s="38"/>
      <c r="G644" s="38"/>
      <c r="H644" s="110"/>
      <c r="I644" s="38"/>
      <c r="J644" s="38"/>
      <c r="K644" s="38"/>
      <c r="L644" s="110"/>
      <c r="M644" s="38"/>
      <c r="N644" s="38"/>
      <c r="O644" s="38"/>
      <c r="P644" s="110"/>
      <c r="Q644" s="38"/>
      <c r="R644" s="38"/>
      <c r="S644" s="38"/>
      <c r="T644" s="110"/>
      <c r="U644" s="38"/>
      <c r="V644" s="38"/>
      <c r="W644" s="38"/>
      <c r="X644" s="110"/>
      <c r="Y644" s="38"/>
      <c r="Z644" s="38"/>
      <c r="AA644" s="38"/>
      <c r="AB644" s="110"/>
      <c r="AC644" s="38"/>
      <c r="AD644" s="38"/>
      <c r="AE644" s="38"/>
      <c r="AF644" s="38"/>
      <c r="AG644" s="19"/>
      <c r="AH644" s="19"/>
      <c r="AI644" s="19"/>
      <c r="AJ644" s="53"/>
      <c r="AK644" s="53"/>
    </row>
    <row r="645" spans="1:37" ht="12.75" customHeight="1">
      <c r="A645" s="19"/>
      <c r="B645" s="48"/>
      <c r="C645" s="312"/>
      <c r="D645" s="110"/>
      <c r="E645" s="38"/>
      <c r="F645" s="38"/>
      <c r="G645" s="38"/>
      <c r="H645" s="110"/>
      <c r="I645" s="38"/>
      <c r="J645" s="38"/>
      <c r="K645" s="38"/>
      <c r="L645" s="110"/>
      <c r="M645" s="38"/>
      <c r="N645" s="38"/>
      <c r="O645" s="38"/>
      <c r="P645" s="110"/>
      <c r="Q645" s="38"/>
      <c r="R645" s="38"/>
      <c r="S645" s="38"/>
      <c r="T645" s="110"/>
      <c r="U645" s="38"/>
      <c r="V645" s="38"/>
      <c r="W645" s="38"/>
      <c r="X645" s="110"/>
      <c r="Y645" s="38"/>
      <c r="Z645" s="38"/>
      <c r="AA645" s="38"/>
      <c r="AB645" s="110"/>
      <c r="AC645" s="38"/>
      <c r="AD645" s="38"/>
      <c r="AE645" s="38"/>
      <c r="AF645" s="38"/>
      <c r="AG645" s="19"/>
      <c r="AH645" s="19"/>
      <c r="AI645" s="19"/>
      <c r="AJ645" s="53"/>
      <c r="AK645" s="53"/>
    </row>
    <row r="646" spans="1:37" ht="12.75" customHeight="1">
      <c r="A646" s="19"/>
      <c r="B646" s="38"/>
      <c r="C646" s="29"/>
      <c r="D646" s="110"/>
      <c r="E646" s="38"/>
      <c r="F646" s="38"/>
      <c r="G646" s="38"/>
      <c r="H646" s="110"/>
      <c r="I646" s="38"/>
      <c r="J646" s="38"/>
      <c r="K646" s="38"/>
      <c r="L646" s="110"/>
      <c r="M646" s="38"/>
      <c r="N646" s="38"/>
      <c r="O646" s="38"/>
      <c r="P646" s="110"/>
      <c r="Q646" s="38"/>
      <c r="R646" s="38"/>
      <c r="S646" s="38"/>
      <c r="T646" s="110"/>
      <c r="U646" s="38"/>
      <c r="V646" s="38"/>
      <c r="W646" s="38"/>
      <c r="X646" s="110"/>
      <c r="Y646" s="38"/>
      <c r="Z646" s="38"/>
      <c r="AA646" s="38"/>
      <c r="AB646" s="110"/>
      <c r="AC646" s="38"/>
      <c r="AD646" s="38"/>
      <c r="AE646" s="38"/>
      <c r="AF646" s="38"/>
      <c r="AG646" s="19"/>
      <c r="AH646" s="19"/>
      <c r="AI646" s="19"/>
      <c r="AJ646" s="53"/>
      <c r="AK646" s="53"/>
    </row>
    <row r="647" spans="1:37" ht="12.75" customHeight="1">
      <c r="A647" s="19"/>
      <c r="B647" s="307"/>
      <c r="C647" s="320"/>
      <c r="D647" s="319"/>
      <c r="E647" s="307"/>
      <c r="F647" s="307"/>
      <c r="G647" s="307"/>
      <c r="H647" s="319"/>
      <c r="I647" s="307"/>
      <c r="J647" s="307"/>
      <c r="K647" s="307"/>
      <c r="L647" s="319"/>
      <c r="M647" s="307"/>
      <c r="N647" s="307"/>
      <c r="O647" s="307"/>
      <c r="P647" s="319"/>
      <c r="Q647" s="307"/>
      <c r="R647" s="307"/>
      <c r="S647" s="307"/>
      <c r="T647" s="319"/>
      <c r="U647" s="307"/>
      <c r="V647" s="307"/>
      <c r="W647" s="307"/>
      <c r="X647" s="319"/>
      <c r="Y647" s="307"/>
      <c r="Z647" s="307"/>
      <c r="AA647" s="307"/>
      <c r="AB647" s="319"/>
      <c r="AC647" s="307"/>
      <c r="AD647" s="307"/>
      <c r="AE647" s="307"/>
      <c r="AF647" s="307"/>
      <c r="AG647" s="19"/>
      <c r="AH647" s="19"/>
      <c r="AI647" s="19"/>
      <c r="AJ647" s="53"/>
      <c r="AK647" s="53"/>
    </row>
    <row r="648" spans="1:37" ht="12.75" customHeight="1">
      <c r="A648" s="19"/>
      <c r="B648" s="38"/>
      <c r="C648" s="29"/>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19"/>
      <c r="AH648" s="19"/>
      <c r="AI648" s="19"/>
      <c r="AJ648" s="53"/>
      <c r="AK648" s="53"/>
    </row>
    <row r="649" spans="1:37" ht="12.75" customHeight="1">
      <c r="A649" s="19"/>
      <c r="C649" s="18"/>
      <c r="J649" s="2"/>
      <c r="K649" s="52"/>
      <c r="AA649" s="19"/>
      <c r="AG649" s="19"/>
      <c r="AH649" s="19"/>
      <c r="AI649" s="19"/>
      <c r="AJ649" s="53"/>
      <c r="AK649" s="53"/>
    </row>
    <row r="650" spans="1:37" ht="12.75" customHeight="1">
      <c r="A650" s="19"/>
      <c r="B650" s="999" t="s">
        <v>1025</v>
      </c>
      <c r="C650" s="1000"/>
      <c r="D650" s="1000"/>
      <c r="E650" s="1000"/>
      <c r="F650" s="1000"/>
      <c r="G650" s="1000"/>
      <c r="H650" s="1000"/>
      <c r="I650" s="1001"/>
      <c r="J650" s="19"/>
      <c r="K650" s="1007" t="s">
        <v>1016</v>
      </c>
      <c r="L650" s="727"/>
      <c r="M650" s="727"/>
      <c r="N650" s="727"/>
      <c r="O650" s="727"/>
      <c r="P650" s="727"/>
      <c r="Q650" s="727"/>
      <c r="R650" s="727"/>
      <c r="S650" s="727"/>
      <c r="T650" s="727"/>
      <c r="U650" s="727"/>
      <c r="V650" s="727"/>
      <c r="W650" s="727"/>
      <c r="X650" s="727"/>
      <c r="Y650" s="228"/>
      <c r="Z650" s="19"/>
      <c r="AA650" s="19"/>
      <c r="AB650" s="19"/>
      <c r="AC650" s="19"/>
      <c r="AD650" s="19"/>
      <c r="AE650" s="19"/>
      <c r="AF650" s="19"/>
      <c r="AG650" s="19"/>
      <c r="AH650" s="19"/>
      <c r="AI650" s="19"/>
      <c r="AJ650" s="53"/>
      <c r="AK650" s="53"/>
    </row>
    <row r="651" spans="1:37" ht="12.75" customHeight="1">
      <c r="A651" s="19"/>
      <c r="B651" s="1002"/>
      <c r="C651" s="727"/>
      <c r="D651" s="727"/>
      <c r="E651" s="727"/>
      <c r="F651" s="727"/>
      <c r="G651" s="727"/>
      <c r="H651" s="727"/>
      <c r="I651" s="1003"/>
      <c r="J651" s="19"/>
      <c r="K651" s="727"/>
      <c r="L651" s="727"/>
      <c r="M651" s="727"/>
      <c r="N651" s="727"/>
      <c r="O651" s="727"/>
      <c r="P651" s="727"/>
      <c r="Q651" s="727"/>
      <c r="R651" s="727"/>
      <c r="S651" s="727"/>
      <c r="T651" s="727"/>
      <c r="U651" s="727"/>
      <c r="V651" s="727"/>
      <c r="W651" s="727"/>
      <c r="X651" s="727"/>
      <c r="Y651" s="228"/>
      <c r="Z651" s="19"/>
      <c r="AA651" s="19"/>
      <c r="AB651" s="19"/>
      <c r="AC651" s="19"/>
      <c r="AD651" s="19"/>
      <c r="AE651" s="19"/>
      <c r="AF651" s="19"/>
      <c r="AG651" s="19"/>
      <c r="AH651" s="19"/>
      <c r="AI651" s="19"/>
      <c r="AJ651" s="53"/>
      <c r="AK651" s="53"/>
    </row>
    <row r="652" spans="1:37" ht="12.75" customHeight="1">
      <c r="A652" s="19"/>
      <c r="B652" s="1004"/>
      <c r="C652" s="1005"/>
      <c r="D652" s="1005"/>
      <c r="E652" s="1005"/>
      <c r="F652" s="1005"/>
      <c r="G652" s="1005"/>
      <c r="H652" s="1005"/>
      <c r="I652" s="1006"/>
      <c r="J652" s="237"/>
      <c r="K652" s="727"/>
      <c r="L652" s="727"/>
      <c r="M652" s="727"/>
      <c r="N652" s="727"/>
      <c r="O652" s="727"/>
      <c r="P652" s="727"/>
      <c r="Q652" s="727"/>
      <c r="R652" s="727"/>
      <c r="S652" s="727"/>
      <c r="T652" s="727"/>
      <c r="U652" s="727"/>
      <c r="V652" s="727"/>
      <c r="W652" s="727"/>
      <c r="X652" s="727"/>
      <c r="Y652" s="228"/>
      <c r="Z652" s="284"/>
      <c r="AA652" s="284"/>
      <c r="AB652" s="284"/>
      <c r="AC652" s="284"/>
      <c r="AD652" s="284"/>
      <c r="AE652" s="284"/>
      <c r="AF652" s="284"/>
      <c r="AG652" s="19"/>
      <c r="AH652" s="19"/>
      <c r="AI652" s="19"/>
      <c r="AJ652" s="53"/>
      <c r="AK652" s="53"/>
    </row>
    <row r="653" spans="1:37" ht="12.75" customHeight="1">
      <c r="A653" s="19"/>
      <c r="B653" s="238"/>
      <c r="C653" s="239"/>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c r="AA653" s="238"/>
      <c r="AB653" s="238"/>
      <c r="AC653" s="238"/>
      <c r="AD653" s="238"/>
      <c r="AE653" s="238"/>
      <c r="AF653" s="238"/>
      <c r="AG653" s="19"/>
      <c r="AH653" s="19"/>
      <c r="AI653" s="19"/>
      <c r="AJ653" s="53"/>
      <c r="AK653" s="53"/>
    </row>
    <row r="654" spans="1:37" ht="12.75" customHeight="1">
      <c r="A654" s="19"/>
      <c r="B654" s="1008" t="s">
        <v>908</v>
      </c>
      <c r="C654" s="949"/>
      <c r="D654" s="1009"/>
      <c r="E654" s="1008" t="s">
        <v>1017</v>
      </c>
      <c r="F654" s="949"/>
      <c r="G654" s="949"/>
      <c r="H654" s="1009"/>
      <c r="I654" s="1008" t="s">
        <v>1018</v>
      </c>
      <c r="J654" s="949"/>
      <c r="K654" s="949"/>
      <c r="L654" s="949"/>
      <c r="M654" s="949"/>
      <c r="N654" s="949"/>
      <c r="O654" s="949"/>
      <c r="P654" s="949"/>
      <c r="Q654" s="949"/>
      <c r="R654" s="949"/>
      <c r="S654" s="949"/>
      <c r="T654" s="949"/>
      <c r="U654" s="949"/>
      <c r="V654" s="949"/>
      <c r="W654" s="949"/>
      <c r="X654" s="949"/>
      <c r="Y654" s="949"/>
      <c r="Z654" s="949"/>
      <c r="AA654" s="949"/>
      <c r="AB654" s="949"/>
      <c r="AC654" s="949"/>
      <c r="AD654" s="949"/>
      <c r="AE654" s="949"/>
      <c r="AF654" s="1009"/>
      <c r="AG654" s="19"/>
      <c r="AH654" s="19"/>
      <c r="AI654" s="19"/>
      <c r="AJ654" s="53"/>
      <c r="AK654" s="53"/>
    </row>
    <row r="655" spans="1:37" ht="12.75" customHeight="1">
      <c r="A655" s="19"/>
      <c r="B655" s="360"/>
      <c r="C655" s="361"/>
      <c r="D655" s="362"/>
      <c r="E655" s="360"/>
      <c r="F655" s="360"/>
      <c r="G655" s="360"/>
      <c r="H655" s="362"/>
      <c r="I655" s="360">
        <v>9</v>
      </c>
      <c r="J655" s="360"/>
      <c r="K655" s="360">
        <v>10</v>
      </c>
      <c r="L655" s="362"/>
      <c r="M655" s="360">
        <v>11</v>
      </c>
      <c r="N655" s="360"/>
      <c r="O655" s="360">
        <v>12</v>
      </c>
      <c r="P655" s="362"/>
      <c r="Q655" s="360">
        <v>13</v>
      </c>
      <c r="R655" s="360"/>
      <c r="S655" s="360">
        <v>14</v>
      </c>
      <c r="T655" s="362"/>
      <c r="U655" s="360">
        <v>15</v>
      </c>
      <c r="V655" s="360"/>
      <c r="W655" s="360">
        <v>16</v>
      </c>
      <c r="X655" s="362"/>
      <c r="Y655" s="360">
        <v>17</v>
      </c>
      <c r="Z655" s="360"/>
      <c r="AA655" s="360">
        <v>18</v>
      </c>
      <c r="AB655" s="362"/>
      <c r="AC655" s="360"/>
      <c r="AD655" s="360"/>
      <c r="AE655" s="360"/>
      <c r="AF655" s="360"/>
      <c r="AG655" s="19"/>
      <c r="AH655" s="19"/>
      <c r="AI655" s="19"/>
      <c r="AJ655" s="53"/>
      <c r="AK655" s="53"/>
    </row>
    <row r="656" spans="1:37" ht="12.75" customHeight="1">
      <c r="A656" s="19"/>
      <c r="B656" s="363">
        <v>16</v>
      </c>
      <c r="C656" s="308" t="s">
        <v>1020</v>
      </c>
      <c r="D656" s="364"/>
      <c r="E656" s="238"/>
      <c r="F656" s="238"/>
      <c r="G656" s="238"/>
      <c r="H656" s="364"/>
      <c r="I656" s="238"/>
      <c r="J656" s="238"/>
      <c r="K656" s="238"/>
      <c r="L656" s="364"/>
      <c r="M656" s="238"/>
      <c r="N656" s="238"/>
      <c r="O656" s="238"/>
      <c r="P656" s="364"/>
      <c r="Q656" s="238"/>
      <c r="R656" s="238"/>
      <c r="S656" s="238"/>
      <c r="T656" s="364"/>
      <c r="U656" s="238"/>
      <c r="V656" s="238"/>
      <c r="W656" s="238"/>
      <c r="X656" s="364"/>
      <c r="Y656" s="238"/>
      <c r="Z656" s="238"/>
      <c r="AA656" s="238"/>
      <c r="AB656" s="364"/>
      <c r="AC656" s="238"/>
      <c r="AD656" s="238"/>
      <c r="AE656" s="238"/>
      <c r="AF656" s="238"/>
      <c r="AG656" s="19"/>
      <c r="AH656" s="19"/>
      <c r="AI656" s="19"/>
      <c r="AJ656" s="53"/>
      <c r="AK656" s="53"/>
    </row>
    <row r="657" spans="1:37" ht="12.75" customHeight="1">
      <c r="A657" s="19"/>
      <c r="B657" s="48"/>
      <c r="C657" s="312"/>
      <c r="D657" s="110"/>
      <c r="E657" s="38"/>
      <c r="F657" s="38"/>
      <c r="G657" s="38"/>
      <c r="H657" s="110"/>
      <c r="I657" s="38"/>
      <c r="J657" s="38"/>
      <c r="K657" s="38"/>
      <c r="L657" s="110"/>
      <c r="M657" s="38"/>
      <c r="N657" s="38"/>
      <c r="O657" s="38"/>
      <c r="P657" s="110"/>
      <c r="Q657" s="38"/>
      <c r="R657" s="38"/>
      <c r="S657" s="38"/>
      <c r="T657" s="110"/>
      <c r="U657" s="38"/>
      <c r="V657" s="38"/>
      <c r="W657" s="38"/>
      <c r="X657" s="110"/>
      <c r="Y657" s="38"/>
      <c r="Z657" s="38"/>
      <c r="AA657" s="38"/>
      <c r="AB657" s="110"/>
      <c r="AC657" s="38"/>
      <c r="AD657" s="38"/>
      <c r="AE657" s="38"/>
      <c r="AF657" s="38"/>
      <c r="AG657" s="19"/>
      <c r="AH657" s="19"/>
      <c r="AI657" s="19"/>
      <c r="AJ657" s="53"/>
      <c r="AK657" s="53"/>
    </row>
    <row r="658" spans="1:37" ht="12.75" customHeight="1">
      <c r="A658" s="19"/>
      <c r="B658" s="365"/>
      <c r="C658" s="312"/>
      <c r="D658" s="366"/>
      <c r="E658" s="367"/>
      <c r="F658" s="367"/>
      <c r="G658" s="367"/>
      <c r="H658" s="366"/>
      <c r="I658" s="38"/>
      <c r="J658" s="38"/>
      <c r="K658" s="38"/>
      <c r="L658" s="110"/>
      <c r="M658" s="38"/>
      <c r="N658" s="38"/>
      <c r="O658" s="38"/>
      <c r="P658" s="110"/>
      <c r="Q658" s="38"/>
      <c r="R658" s="238"/>
      <c r="S658" s="238"/>
      <c r="T658" s="364"/>
      <c r="U658" s="238"/>
      <c r="V658" s="238"/>
      <c r="W658" s="238"/>
      <c r="X658" s="110"/>
      <c r="Y658" s="38"/>
      <c r="Z658" s="38"/>
      <c r="AA658" s="38"/>
      <c r="AB658" s="110"/>
      <c r="AC658" s="38"/>
      <c r="AD658" s="38"/>
      <c r="AE658" s="38"/>
      <c r="AF658" s="38"/>
      <c r="AG658" s="19"/>
      <c r="AH658" s="19"/>
      <c r="AI658" s="19"/>
      <c r="AJ658" s="53"/>
      <c r="AK658" s="53"/>
    </row>
    <row r="659" spans="1:37" ht="12.75" customHeight="1">
      <c r="A659" s="19"/>
      <c r="B659" s="368"/>
      <c r="C659" s="369"/>
      <c r="D659" s="370"/>
      <c r="E659" s="371"/>
      <c r="F659" s="371"/>
      <c r="G659" s="371"/>
      <c r="H659" s="370"/>
      <c r="I659" s="35"/>
      <c r="J659" s="35"/>
      <c r="K659" s="35"/>
      <c r="L659" s="372"/>
      <c r="M659" s="35"/>
      <c r="N659" s="35"/>
      <c r="O659" s="35"/>
      <c r="P659" s="372"/>
      <c r="Q659" s="35"/>
      <c r="R659" s="373"/>
      <c r="S659" s="373"/>
      <c r="T659" s="374"/>
      <c r="U659" s="373"/>
      <c r="V659" s="373"/>
      <c r="W659" s="373"/>
      <c r="X659" s="372"/>
      <c r="Y659" s="35"/>
      <c r="Z659" s="35"/>
      <c r="AA659" s="35"/>
      <c r="AB659" s="372"/>
      <c r="AC659" s="35"/>
      <c r="AD659" s="35"/>
      <c r="AE659" s="35"/>
      <c r="AF659" s="35"/>
      <c r="AG659" s="19"/>
      <c r="AH659" s="19"/>
      <c r="AI659" s="19"/>
      <c r="AJ659" s="53"/>
      <c r="AK659" s="53"/>
    </row>
    <row r="660" spans="1:37" ht="12.75" customHeight="1">
      <c r="A660" s="19"/>
      <c r="B660" s="363">
        <v>17</v>
      </c>
      <c r="C660" s="308" t="s">
        <v>1021</v>
      </c>
      <c r="D660" s="110"/>
      <c r="E660" s="38"/>
      <c r="F660" s="38"/>
      <c r="G660" s="38"/>
      <c r="H660" s="110"/>
      <c r="I660" s="38"/>
      <c r="J660" s="38"/>
      <c r="K660" s="38"/>
      <c r="L660" s="110"/>
      <c r="M660" s="38"/>
      <c r="N660" s="38"/>
      <c r="O660" s="38"/>
      <c r="P660" s="110"/>
      <c r="Q660" s="38"/>
      <c r="R660" s="38"/>
      <c r="S660" s="38"/>
      <c r="T660" s="110"/>
      <c r="U660" s="38"/>
      <c r="V660" s="38"/>
      <c r="W660" s="38"/>
      <c r="X660" s="110"/>
      <c r="Y660" s="38"/>
      <c r="Z660" s="38"/>
      <c r="AA660" s="38"/>
      <c r="AB660" s="110"/>
      <c r="AC660" s="38"/>
      <c r="AD660" s="38"/>
      <c r="AE660" s="38"/>
      <c r="AF660" s="38"/>
      <c r="AG660" s="19"/>
      <c r="AH660" s="19"/>
      <c r="AI660" s="19"/>
      <c r="AJ660" s="53"/>
      <c r="AK660" s="53"/>
    </row>
    <row r="661" spans="1:37" ht="12.75" customHeight="1">
      <c r="A661" s="19"/>
      <c r="B661" s="48"/>
      <c r="C661" s="308"/>
      <c r="D661" s="110"/>
      <c r="E661" s="38"/>
      <c r="F661" s="38"/>
      <c r="G661" s="38"/>
      <c r="H661" s="110"/>
      <c r="I661" s="38"/>
      <c r="J661" s="38"/>
      <c r="K661" s="38"/>
      <c r="L661" s="110"/>
      <c r="M661" s="38"/>
      <c r="N661" s="38"/>
      <c r="O661" s="38"/>
      <c r="P661" s="110"/>
      <c r="Q661" s="38"/>
      <c r="R661" s="38"/>
      <c r="S661" s="38"/>
      <c r="T661" s="110"/>
      <c r="U661" s="38"/>
      <c r="V661" s="38"/>
      <c r="W661" s="38"/>
      <c r="X661" s="110"/>
      <c r="Y661" s="38"/>
      <c r="Z661" s="38"/>
      <c r="AA661" s="124"/>
      <c r="AB661" s="110"/>
      <c r="AC661" s="38"/>
      <c r="AD661" s="38"/>
      <c r="AE661" s="38"/>
      <c r="AF661" s="38"/>
      <c r="AG661" s="19"/>
      <c r="AH661" s="19"/>
      <c r="AI661" s="19"/>
      <c r="AJ661" s="53"/>
      <c r="AK661" s="53"/>
    </row>
    <row r="662" spans="1:37" ht="12.75" customHeight="1">
      <c r="A662" s="19"/>
      <c r="B662" s="375"/>
      <c r="C662" s="312"/>
      <c r="D662" s="315"/>
      <c r="E662" s="124"/>
      <c r="F662" s="124"/>
      <c r="G662" s="124"/>
      <c r="H662" s="315"/>
      <c r="I662" s="303"/>
      <c r="J662" s="38"/>
      <c r="K662" s="38"/>
      <c r="L662" s="110"/>
      <c r="M662" s="38"/>
      <c r="N662" s="38"/>
      <c r="O662" s="38"/>
      <c r="P662" s="315"/>
      <c r="Q662" s="38"/>
      <c r="R662" s="124"/>
      <c r="S662" s="124"/>
      <c r="T662" s="315"/>
      <c r="U662" s="124"/>
      <c r="V662" s="124"/>
      <c r="W662" s="124"/>
      <c r="X662" s="110"/>
      <c r="Y662" s="38"/>
      <c r="Z662" s="124"/>
      <c r="AA662" s="124"/>
      <c r="AB662" s="315"/>
      <c r="AC662" s="124"/>
      <c r="AD662" s="124"/>
      <c r="AE662" s="124"/>
      <c r="AF662" s="38"/>
      <c r="AG662" s="19"/>
      <c r="AH662" s="19"/>
      <c r="AI662" s="19"/>
      <c r="AJ662" s="53"/>
      <c r="AK662" s="53"/>
    </row>
    <row r="663" spans="1:37" ht="12.75" customHeight="1">
      <c r="A663" s="19"/>
      <c r="B663" s="376"/>
      <c r="C663" s="380"/>
      <c r="D663" s="377"/>
      <c r="E663" s="378"/>
      <c r="F663" s="378"/>
      <c r="G663" s="378"/>
      <c r="H663" s="377"/>
      <c r="I663" s="379"/>
      <c r="J663" s="35"/>
      <c r="K663" s="35"/>
      <c r="L663" s="372"/>
      <c r="M663" s="35"/>
      <c r="N663" s="35"/>
      <c r="O663" s="35"/>
      <c r="P663" s="377"/>
      <c r="Q663" s="378"/>
      <c r="R663" s="378"/>
      <c r="S663" s="378"/>
      <c r="T663" s="377"/>
      <c r="U663" s="378"/>
      <c r="V663" s="378"/>
      <c r="W663" s="378"/>
      <c r="X663" s="377"/>
      <c r="Y663" s="378"/>
      <c r="Z663" s="378"/>
      <c r="AA663" s="378"/>
      <c r="AB663" s="377"/>
      <c r="AC663" s="378"/>
      <c r="AD663" s="378"/>
      <c r="AE663" s="378"/>
      <c r="AF663" s="35"/>
      <c r="AG663" s="19"/>
      <c r="AH663" s="19"/>
      <c r="AI663" s="19"/>
      <c r="AJ663" s="53"/>
      <c r="AK663" s="53"/>
    </row>
    <row r="664" spans="1:37" ht="12.75" customHeight="1">
      <c r="A664" s="19"/>
      <c r="B664" s="363">
        <v>18</v>
      </c>
      <c r="C664" s="308" t="s">
        <v>1022</v>
      </c>
      <c r="D664" s="315"/>
      <c r="E664" s="124"/>
      <c r="F664" s="124"/>
      <c r="G664" s="124"/>
      <c r="H664" s="315"/>
      <c r="I664" s="303"/>
      <c r="J664" s="38"/>
      <c r="K664" s="38"/>
      <c r="L664" s="110"/>
      <c r="M664" s="38"/>
      <c r="N664" s="38"/>
      <c r="O664" s="38"/>
      <c r="P664" s="315"/>
      <c r="Q664" s="124"/>
      <c r="R664" s="124"/>
      <c r="S664" s="124"/>
      <c r="T664" s="315"/>
      <c r="U664" s="124"/>
      <c r="V664" s="124"/>
      <c r="W664" s="124"/>
      <c r="X664" s="110"/>
      <c r="Y664" s="38"/>
      <c r="Z664" s="38"/>
      <c r="AA664" s="124"/>
      <c r="AB664" s="110"/>
      <c r="AC664" s="38"/>
      <c r="AD664" s="38"/>
      <c r="AE664" s="38"/>
      <c r="AF664" s="38"/>
      <c r="AG664" s="19"/>
      <c r="AH664" s="19"/>
      <c r="AI664" s="19"/>
      <c r="AJ664" s="53"/>
      <c r="AK664" s="53"/>
    </row>
    <row r="665" spans="1:37" ht="12.75" customHeight="1">
      <c r="A665" s="19"/>
      <c r="B665" s="48"/>
      <c r="C665" s="308"/>
      <c r="D665" s="110"/>
      <c r="E665" s="38"/>
      <c r="F665" s="38"/>
      <c r="G665" s="38"/>
      <c r="H665" s="110"/>
      <c r="I665" s="38"/>
      <c r="J665" s="38"/>
      <c r="K665" s="38"/>
      <c r="L665" s="110"/>
      <c r="M665" s="38"/>
      <c r="N665" s="38"/>
      <c r="O665" s="38"/>
      <c r="P665" s="110"/>
      <c r="Q665" s="38"/>
      <c r="R665" s="23"/>
      <c r="S665" s="23"/>
      <c r="T665" s="321"/>
      <c r="U665" s="23"/>
      <c r="V665" s="23"/>
      <c r="W665" s="23"/>
      <c r="X665" s="110"/>
      <c r="Y665" s="38"/>
      <c r="Z665" s="124"/>
      <c r="AA665" s="124"/>
      <c r="AB665" s="315"/>
      <c r="AC665" s="124"/>
      <c r="AD665" s="124"/>
      <c r="AE665" s="124"/>
      <c r="AF665" s="38"/>
      <c r="AG665" s="19"/>
      <c r="AH665" s="19"/>
      <c r="AI665" s="19"/>
      <c r="AJ665" s="53"/>
      <c r="AK665" s="53"/>
    </row>
    <row r="666" spans="1:37" ht="12.75" customHeight="1">
      <c r="A666" s="19"/>
      <c r="B666" s="48"/>
      <c r="C666" s="308"/>
      <c r="D666" s="110"/>
      <c r="E666" s="38"/>
      <c r="F666" s="38"/>
      <c r="G666" s="38"/>
      <c r="H666" s="110"/>
      <c r="I666" s="38"/>
      <c r="J666" s="38"/>
      <c r="K666" s="38"/>
      <c r="L666" s="110"/>
      <c r="M666" s="38"/>
      <c r="N666" s="38"/>
      <c r="O666" s="38"/>
      <c r="P666" s="110"/>
      <c r="Q666" s="38"/>
      <c r="R666" s="38"/>
      <c r="S666" s="309"/>
      <c r="T666" s="310"/>
      <c r="U666" s="309"/>
      <c r="V666" s="309"/>
      <c r="W666" s="309"/>
      <c r="X666" s="110"/>
      <c r="Y666" s="38"/>
      <c r="Z666" s="38"/>
      <c r="AA666" s="38"/>
      <c r="AB666" s="110"/>
      <c r="AC666" s="38"/>
      <c r="AD666" s="38"/>
      <c r="AE666" s="38"/>
      <c r="AF666" s="38"/>
      <c r="AG666" s="19"/>
      <c r="AH666" s="19"/>
      <c r="AI666" s="19"/>
      <c r="AJ666" s="53"/>
      <c r="AK666" s="53"/>
    </row>
    <row r="667" spans="1:37" ht="12.75" customHeight="1">
      <c r="A667" s="19"/>
      <c r="B667" s="376"/>
      <c r="C667" s="380"/>
      <c r="D667" s="377"/>
      <c r="E667" s="378"/>
      <c r="F667" s="378"/>
      <c r="G667" s="378"/>
      <c r="H667" s="377"/>
      <c r="I667" s="379"/>
      <c r="J667" s="35"/>
      <c r="K667" s="35"/>
      <c r="L667" s="377"/>
      <c r="M667" s="378"/>
      <c r="N667" s="378"/>
      <c r="O667" s="378"/>
      <c r="P667" s="377"/>
      <c r="Q667" s="378"/>
      <c r="R667" s="381"/>
      <c r="S667" s="381"/>
      <c r="T667" s="382"/>
      <c r="U667" s="381"/>
      <c r="V667" s="381"/>
      <c r="W667" s="381"/>
      <c r="X667" s="372"/>
      <c r="Y667" s="35"/>
      <c r="Z667" s="35"/>
      <c r="AA667" s="35"/>
      <c r="AB667" s="372"/>
      <c r="AC667" s="35"/>
      <c r="AD667" s="35"/>
      <c r="AE667" s="35"/>
      <c r="AF667" s="35"/>
      <c r="AG667" s="19"/>
      <c r="AH667" s="19"/>
      <c r="AI667" s="19"/>
      <c r="AJ667" s="53"/>
      <c r="AK667" s="53"/>
    </row>
    <row r="668" spans="1:37" ht="12.75" customHeight="1">
      <c r="A668" s="19"/>
      <c r="B668" s="375">
        <v>19</v>
      </c>
      <c r="C668" s="314" t="s">
        <v>1023</v>
      </c>
      <c r="D668" s="315"/>
      <c r="E668" s="124"/>
      <c r="F668" s="124"/>
      <c r="G668" s="124"/>
      <c r="H668" s="315"/>
      <c r="I668" s="303"/>
      <c r="J668" s="38"/>
      <c r="K668" s="38"/>
      <c r="L668" s="315"/>
      <c r="M668" s="124"/>
      <c r="N668" s="124"/>
      <c r="O668" s="124"/>
      <c r="P668" s="315"/>
      <c r="Q668" s="124"/>
      <c r="R668" s="38"/>
      <c r="S668" s="38"/>
      <c r="T668" s="110"/>
      <c r="U668" s="38"/>
      <c r="V668" s="38"/>
      <c r="W668" s="38"/>
      <c r="X668" s="110"/>
      <c r="Y668" s="38"/>
      <c r="Z668" s="38"/>
      <c r="AA668" s="317"/>
      <c r="AB668" s="315"/>
      <c r="AC668" s="38"/>
      <c r="AD668" s="38"/>
      <c r="AE668" s="38"/>
      <c r="AF668" s="38"/>
      <c r="AG668" s="19"/>
      <c r="AH668" s="19"/>
      <c r="AI668" s="19"/>
      <c r="AJ668" s="53"/>
      <c r="AK668" s="53"/>
    </row>
    <row r="669" spans="1:37" ht="12.75" customHeight="1">
      <c r="A669" s="19"/>
      <c r="B669" s="375"/>
      <c r="C669" s="308"/>
      <c r="D669" s="315"/>
      <c r="E669" s="124"/>
      <c r="F669" s="124"/>
      <c r="G669" s="124"/>
      <c r="H669" s="315"/>
      <c r="I669" s="303"/>
      <c r="J669" s="38"/>
      <c r="K669" s="38"/>
      <c r="L669" s="315"/>
      <c r="M669" s="124"/>
      <c r="N669" s="124"/>
      <c r="O669" s="124"/>
      <c r="P669" s="315"/>
      <c r="Q669" s="124"/>
      <c r="R669" s="124"/>
      <c r="S669" s="124"/>
      <c r="T669" s="315"/>
      <c r="U669" s="124"/>
      <c r="V669" s="124"/>
      <c r="W669" s="124"/>
      <c r="X669" s="110"/>
      <c r="Y669" s="38"/>
      <c r="Z669" s="124"/>
      <c r="AA669" s="317"/>
      <c r="AB669" s="315"/>
      <c r="AC669" s="124"/>
      <c r="AD669" s="124"/>
      <c r="AE669" s="124"/>
      <c r="AF669" s="38"/>
      <c r="AG669" s="19"/>
      <c r="AH669" s="19"/>
      <c r="AI669" s="19"/>
      <c r="AJ669" s="53"/>
      <c r="AK669" s="53"/>
    </row>
    <row r="670" spans="1:37" ht="12.75" customHeight="1">
      <c r="A670" s="19"/>
      <c r="B670" s="48"/>
      <c r="C670" s="308"/>
      <c r="D670" s="110"/>
      <c r="E670" s="38"/>
      <c r="F670" s="38"/>
      <c r="G670" s="38"/>
      <c r="H670" s="110"/>
      <c r="I670" s="38"/>
      <c r="J670" s="38"/>
      <c r="K670" s="38"/>
      <c r="L670" s="110"/>
      <c r="M670" s="38"/>
      <c r="N670" s="38"/>
      <c r="O670" s="38"/>
      <c r="P670" s="110"/>
      <c r="Q670" s="38"/>
      <c r="R670" s="124"/>
      <c r="S670" s="124"/>
      <c r="T670" s="315"/>
      <c r="U670" s="124"/>
      <c r="V670" s="124"/>
      <c r="W670" s="124"/>
      <c r="X670" s="315"/>
      <c r="Y670" s="124"/>
      <c r="Z670" s="124"/>
      <c r="AA670" s="317"/>
      <c r="AB670" s="315"/>
      <c r="AC670" s="124"/>
      <c r="AD670" s="124"/>
      <c r="AE670" s="124"/>
      <c r="AF670" s="38"/>
      <c r="AG670" s="19"/>
      <c r="AH670" s="19"/>
      <c r="AI670" s="19"/>
      <c r="AJ670" s="53"/>
      <c r="AK670" s="53"/>
    </row>
    <row r="671" spans="1:37" ht="12.75" customHeight="1">
      <c r="A671" s="19"/>
      <c r="B671" s="383"/>
      <c r="C671" s="369"/>
      <c r="D671" s="372"/>
      <c r="E671" s="35"/>
      <c r="F671" s="35"/>
      <c r="G671" s="35"/>
      <c r="H671" s="372"/>
      <c r="I671" s="35"/>
      <c r="J671" s="35"/>
      <c r="K671" s="35"/>
      <c r="L671" s="372"/>
      <c r="M671" s="35"/>
      <c r="N671" s="35"/>
      <c r="O671" s="35"/>
      <c r="P671" s="372"/>
      <c r="Q671" s="35"/>
      <c r="R671" s="378"/>
      <c r="S671" s="378"/>
      <c r="T671" s="377"/>
      <c r="U671" s="378"/>
      <c r="V671" s="378"/>
      <c r="W671" s="378"/>
      <c r="X671" s="372"/>
      <c r="Y671" s="35"/>
      <c r="Z671" s="35"/>
      <c r="AA671" s="384"/>
      <c r="AB671" s="377"/>
      <c r="AC671" s="35"/>
      <c r="AD671" s="35"/>
      <c r="AE671" s="35"/>
      <c r="AF671" s="35"/>
      <c r="AG671" s="19"/>
      <c r="AH671" s="19"/>
      <c r="AI671" s="19"/>
      <c r="AJ671" s="53"/>
      <c r="AK671" s="53"/>
    </row>
    <row r="672" spans="1:37" ht="12.75" customHeight="1">
      <c r="A672" s="19"/>
      <c r="B672" s="375">
        <v>20</v>
      </c>
      <c r="C672" s="318" t="s">
        <v>1024</v>
      </c>
      <c r="D672" s="315"/>
      <c r="E672" s="124"/>
      <c r="F672" s="124"/>
      <c r="G672" s="124"/>
      <c r="H672" s="315"/>
      <c r="I672" s="303"/>
      <c r="J672" s="38"/>
      <c r="K672" s="38"/>
      <c r="L672" s="315"/>
      <c r="M672" s="124"/>
      <c r="N672" s="124"/>
      <c r="O672" s="124"/>
      <c r="P672" s="315"/>
      <c r="Q672" s="124"/>
      <c r="R672" s="23"/>
      <c r="S672" s="23"/>
      <c r="T672" s="321"/>
      <c r="U672" s="23"/>
      <c r="V672" s="23"/>
      <c r="W672" s="23"/>
      <c r="X672" s="110"/>
      <c r="Y672" s="38"/>
      <c r="Z672" s="124"/>
      <c r="AA672" s="317"/>
      <c r="AB672" s="315"/>
      <c r="AC672" s="124"/>
      <c r="AD672" s="124"/>
      <c r="AE672" s="124"/>
      <c r="AF672" s="38"/>
      <c r="AG672" s="19"/>
      <c r="AH672" s="19"/>
      <c r="AI672" s="19"/>
      <c r="AJ672" s="53"/>
      <c r="AK672" s="53"/>
    </row>
    <row r="673" spans="1:37" ht="12.75" customHeight="1">
      <c r="A673" s="19"/>
      <c r="B673" s="375"/>
      <c r="C673" s="308"/>
      <c r="D673" s="315"/>
      <c r="E673" s="124"/>
      <c r="F673" s="124"/>
      <c r="G673" s="124"/>
      <c r="H673" s="315"/>
      <c r="I673" s="303"/>
      <c r="J673" s="38"/>
      <c r="K673" s="38"/>
      <c r="L673" s="315"/>
      <c r="M673" s="124"/>
      <c r="N673" s="124"/>
      <c r="O673" s="124"/>
      <c r="P673" s="315"/>
      <c r="Q673" s="124"/>
      <c r="R673" s="38"/>
      <c r="S673" s="309"/>
      <c r="T673" s="310"/>
      <c r="U673" s="309"/>
      <c r="V673" s="309"/>
      <c r="W673" s="309"/>
      <c r="X673" s="110"/>
      <c r="Y673" s="38"/>
      <c r="Z673" s="38"/>
      <c r="AA673" s="38"/>
      <c r="AB673" s="110"/>
      <c r="AC673" s="38"/>
      <c r="AD673" s="38"/>
      <c r="AE673" s="38"/>
      <c r="AF673" s="38"/>
      <c r="AG673" s="19"/>
      <c r="AH673" s="19"/>
      <c r="AI673" s="19"/>
      <c r="AJ673" s="53"/>
      <c r="AK673" s="53"/>
    </row>
    <row r="674" spans="1:37" ht="12.75" customHeight="1">
      <c r="A674" s="19"/>
      <c r="B674" s="375"/>
      <c r="C674" s="312"/>
      <c r="D674" s="315"/>
      <c r="E674" s="124"/>
      <c r="F674" s="124"/>
      <c r="G674" s="124"/>
      <c r="H674" s="315"/>
      <c r="I674" s="303"/>
      <c r="J674" s="38"/>
      <c r="K674" s="38"/>
      <c r="L674" s="315"/>
      <c r="M674" s="124"/>
      <c r="N674" s="124"/>
      <c r="O674" s="124"/>
      <c r="P674" s="315"/>
      <c r="Q674" s="124"/>
      <c r="R674" s="309"/>
      <c r="S674" s="309"/>
      <c r="T674" s="310"/>
      <c r="U674" s="309"/>
      <c r="V674" s="309"/>
      <c r="W674" s="309"/>
      <c r="X674" s="110"/>
      <c r="Y674" s="38"/>
      <c r="Z674" s="38"/>
      <c r="AA674" s="38"/>
      <c r="AB674" s="110"/>
      <c r="AC674" s="38"/>
      <c r="AD674" s="38"/>
      <c r="AE674" s="38"/>
      <c r="AF674" s="38"/>
      <c r="AG674" s="19"/>
      <c r="AH674" s="19"/>
      <c r="AI674" s="19"/>
      <c r="AJ674" s="53"/>
      <c r="AK674" s="53"/>
    </row>
    <row r="675" spans="1:37" ht="12.75" customHeight="1">
      <c r="A675" s="19"/>
      <c r="B675" s="383"/>
      <c r="C675" s="380"/>
      <c r="D675" s="372"/>
      <c r="E675" s="35"/>
      <c r="F675" s="35"/>
      <c r="G675" s="35"/>
      <c r="H675" s="372"/>
      <c r="I675" s="35"/>
      <c r="J675" s="35"/>
      <c r="K675" s="35"/>
      <c r="L675" s="372"/>
      <c r="M675" s="35"/>
      <c r="N675" s="35"/>
      <c r="O675" s="35"/>
      <c r="P675" s="372"/>
      <c r="Q675" s="35"/>
      <c r="R675" s="35"/>
      <c r="S675" s="35"/>
      <c r="T675" s="372"/>
      <c r="U675" s="35"/>
      <c r="V675" s="35"/>
      <c r="W675" s="35"/>
      <c r="X675" s="372"/>
      <c r="Y675" s="35"/>
      <c r="Z675" s="35"/>
      <c r="AA675" s="384"/>
      <c r="AB675" s="372"/>
      <c r="AC675" s="35"/>
      <c r="AD675" s="35"/>
      <c r="AE675" s="35"/>
      <c r="AF675" s="35"/>
      <c r="AG675" s="19"/>
      <c r="AH675" s="19"/>
      <c r="AI675" s="19"/>
      <c r="AJ675" s="53"/>
      <c r="AK675" s="53"/>
    </row>
    <row r="676" spans="1:37" ht="12.75" customHeight="1">
      <c r="A676" s="19"/>
      <c r="B676" s="48">
        <v>21</v>
      </c>
      <c r="C676" s="308" t="s">
        <v>483</v>
      </c>
      <c r="D676" s="110"/>
      <c r="E676" s="38"/>
      <c r="F676" s="38"/>
      <c r="G676" s="38"/>
      <c r="H676" s="110"/>
      <c r="I676" s="38"/>
      <c r="J676" s="38"/>
      <c r="K676" s="38"/>
      <c r="L676" s="110"/>
      <c r="M676" s="38"/>
      <c r="N676" s="38"/>
      <c r="O676" s="38"/>
      <c r="P676" s="110"/>
      <c r="Q676" s="38"/>
      <c r="R676" s="124"/>
      <c r="S676" s="124"/>
      <c r="T676" s="315"/>
      <c r="U676" s="124"/>
      <c r="V676" s="124"/>
      <c r="W676" s="124"/>
      <c r="X676" s="110"/>
      <c r="Y676" s="38"/>
      <c r="Z676" s="124"/>
      <c r="AA676" s="317"/>
      <c r="AB676" s="315"/>
      <c r="AC676" s="124"/>
      <c r="AD676" s="124"/>
      <c r="AE676" s="124"/>
      <c r="AF676" s="38"/>
      <c r="AG676" s="19"/>
      <c r="AH676" s="19"/>
      <c r="AI676" s="19"/>
      <c r="AJ676" s="53"/>
      <c r="AK676" s="53"/>
    </row>
    <row r="677" spans="1:37" ht="12.75" customHeight="1">
      <c r="A677" s="19"/>
      <c r="B677" s="375"/>
      <c r="C677" s="308"/>
      <c r="D677" s="315"/>
      <c r="E677" s="124"/>
      <c r="F677" s="124"/>
      <c r="G677" s="124"/>
      <c r="H677" s="315"/>
      <c r="I677" s="303"/>
      <c r="J677" s="38"/>
      <c r="K677" s="38"/>
      <c r="L677" s="315"/>
      <c r="M677" s="124"/>
      <c r="N677" s="124"/>
      <c r="O677" s="124"/>
      <c r="P677" s="315"/>
      <c r="Q677" s="124"/>
      <c r="R677" s="124"/>
      <c r="S677" s="124"/>
      <c r="T677" s="315"/>
      <c r="U677" s="124"/>
      <c r="V677" s="124"/>
      <c r="W677" s="124"/>
      <c r="X677" s="315"/>
      <c r="Y677" s="124"/>
      <c r="Z677" s="124"/>
      <c r="AA677" s="317"/>
      <c r="AB677" s="315"/>
      <c r="AC677" s="124"/>
      <c r="AD677" s="124"/>
      <c r="AE677" s="124"/>
      <c r="AF677" s="38"/>
      <c r="AG677" s="19"/>
      <c r="AH677" s="19"/>
      <c r="AI677" s="19"/>
      <c r="AJ677" s="53"/>
      <c r="AK677" s="53"/>
    </row>
    <row r="678" spans="1:37" ht="12.75" customHeight="1">
      <c r="A678" s="19"/>
      <c r="B678" s="375"/>
      <c r="C678" s="312"/>
      <c r="D678" s="315"/>
      <c r="E678" s="124"/>
      <c r="F678" s="124"/>
      <c r="G678" s="124"/>
      <c r="H678" s="315"/>
      <c r="I678" s="303"/>
      <c r="J678" s="38"/>
      <c r="K678" s="38"/>
      <c r="L678" s="315"/>
      <c r="M678" s="124"/>
      <c r="N678" s="124"/>
      <c r="O678" s="124"/>
      <c r="P678" s="315"/>
      <c r="Q678" s="124"/>
      <c r="R678" s="124"/>
      <c r="S678" s="124"/>
      <c r="T678" s="315"/>
      <c r="U678" s="124"/>
      <c r="V678" s="124"/>
      <c r="W678" s="124"/>
      <c r="X678" s="110"/>
      <c r="Y678" s="38"/>
      <c r="Z678" s="38"/>
      <c r="AA678" s="317"/>
      <c r="AB678" s="110"/>
      <c r="AC678" s="38"/>
      <c r="AD678" s="38"/>
      <c r="AE678" s="38"/>
      <c r="AF678" s="38"/>
      <c r="AG678" s="19"/>
      <c r="AH678" s="19"/>
      <c r="AI678" s="19"/>
      <c r="AJ678" s="53"/>
      <c r="AK678" s="53"/>
    </row>
    <row r="679" spans="1:37" ht="12.75" customHeight="1">
      <c r="A679" s="19"/>
      <c r="B679" s="376"/>
      <c r="C679" s="380"/>
      <c r="D679" s="377"/>
      <c r="E679" s="378"/>
      <c r="F679" s="378"/>
      <c r="G679" s="378"/>
      <c r="H679" s="377"/>
      <c r="I679" s="379"/>
      <c r="J679" s="35"/>
      <c r="K679" s="35"/>
      <c r="L679" s="377"/>
      <c r="M679" s="378"/>
      <c r="N679" s="378"/>
      <c r="O679" s="378"/>
      <c r="P679" s="377"/>
      <c r="Q679" s="378"/>
      <c r="R679" s="385"/>
      <c r="S679" s="385"/>
      <c r="T679" s="386"/>
      <c r="U679" s="385"/>
      <c r="V679" s="385"/>
      <c r="W679" s="385"/>
      <c r="X679" s="372"/>
      <c r="Y679" s="35"/>
      <c r="Z679" s="378"/>
      <c r="AA679" s="384"/>
      <c r="AB679" s="377"/>
      <c r="AC679" s="378"/>
      <c r="AD679" s="378"/>
      <c r="AE679" s="378"/>
      <c r="AF679" s="35"/>
      <c r="AG679" s="19"/>
      <c r="AH679" s="19"/>
      <c r="AI679" s="19"/>
      <c r="AJ679" s="53"/>
      <c r="AK679" s="53"/>
    </row>
    <row r="680" spans="1:37" ht="12.75" customHeight="1">
      <c r="A680" s="19"/>
      <c r="B680" s="48">
        <v>22</v>
      </c>
      <c r="C680" s="308" t="s">
        <v>1019</v>
      </c>
      <c r="D680" s="110"/>
      <c r="E680" s="38"/>
      <c r="F680" s="38"/>
      <c r="G680" s="38"/>
      <c r="H680" s="110"/>
      <c r="I680" s="38"/>
      <c r="J680" s="38"/>
      <c r="K680" s="38"/>
      <c r="L680" s="110"/>
      <c r="M680" s="38"/>
      <c r="N680" s="38"/>
      <c r="O680" s="38"/>
      <c r="P680" s="110"/>
      <c r="Q680" s="38"/>
      <c r="R680" s="38"/>
      <c r="S680" s="309"/>
      <c r="T680" s="310"/>
      <c r="U680" s="309"/>
      <c r="V680" s="309"/>
      <c r="W680" s="309"/>
      <c r="X680" s="110"/>
      <c r="Y680" s="38"/>
      <c r="Z680" s="38"/>
      <c r="AA680" s="38"/>
      <c r="AB680" s="110"/>
      <c r="AC680" s="38"/>
      <c r="AD680" s="38"/>
      <c r="AE680" s="38"/>
      <c r="AF680" s="38"/>
      <c r="AG680" s="19"/>
      <c r="AH680" s="19"/>
      <c r="AI680" s="19"/>
      <c r="AJ680" s="53"/>
      <c r="AK680" s="53"/>
    </row>
    <row r="681" spans="1:37" ht="12.75" customHeight="1">
      <c r="A681" s="19"/>
      <c r="B681" s="48"/>
      <c r="C681" s="312"/>
      <c r="D681" s="110"/>
      <c r="E681" s="38"/>
      <c r="F681" s="38"/>
      <c r="G681" s="38"/>
      <c r="H681" s="110"/>
      <c r="I681" s="38"/>
      <c r="J681" s="38"/>
      <c r="K681" s="38"/>
      <c r="L681" s="110"/>
      <c r="M681" s="38"/>
      <c r="N681" s="38"/>
      <c r="O681" s="38"/>
      <c r="P681" s="110"/>
      <c r="Q681" s="38"/>
      <c r="R681" s="309"/>
      <c r="S681" s="309"/>
      <c r="T681" s="310"/>
      <c r="U681" s="309"/>
      <c r="V681" s="309"/>
      <c r="W681" s="309"/>
      <c r="X681" s="110"/>
      <c r="Y681" s="38"/>
      <c r="Z681" s="38"/>
      <c r="AA681" s="38"/>
      <c r="AB681" s="110"/>
      <c r="AC681" s="38"/>
      <c r="AD681" s="38"/>
      <c r="AE681" s="38"/>
      <c r="AF681" s="38"/>
      <c r="AG681" s="19"/>
      <c r="AH681" s="19"/>
      <c r="AI681" s="19"/>
      <c r="AJ681" s="53"/>
      <c r="AK681" s="53"/>
    </row>
    <row r="682" spans="1:37" ht="12.75" customHeight="1">
      <c r="A682" s="19"/>
      <c r="B682" s="375"/>
      <c r="C682" s="308"/>
      <c r="D682" s="315"/>
      <c r="E682" s="124"/>
      <c r="F682" s="124"/>
      <c r="G682" s="124"/>
      <c r="H682" s="315"/>
      <c r="I682" s="303"/>
      <c r="J682" s="38"/>
      <c r="K682" s="38"/>
      <c r="L682" s="315"/>
      <c r="M682" s="124"/>
      <c r="N682" s="124"/>
      <c r="O682" s="124"/>
      <c r="P682" s="315"/>
      <c r="Q682" s="124"/>
      <c r="R682" s="38"/>
      <c r="S682" s="38"/>
      <c r="T682" s="110"/>
      <c r="U682" s="38"/>
      <c r="V682" s="38"/>
      <c r="W682" s="38"/>
      <c r="X682" s="110"/>
      <c r="Y682" s="38"/>
      <c r="Z682" s="38"/>
      <c r="AA682" s="317"/>
      <c r="AB682" s="110"/>
      <c r="AC682" s="38"/>
      <c r="AD682" s="38"/>
      <c r="AE682" s="38"/>
      <c r="AF682" s="38"/>
      <c r="AG682" s="19"/>
      <c r="AH682" s="19"/>
      <c r="AI682" s="19"/>
      <c r="AJ682" s="53"/>
      <c r="AK682" s="53"/>
    </row>
    <row r="683" spans="1:37" ht="12.75" customHeight="1">
      <c r="A683" s="19"/>
      <c r="B683" s="376"/>
      <c r="C683" s="369"/>
      <c r="D683" s="377"/>
      <c r="E683" s="378"/>
      <c r="F683" s="378"/>
      <c r="G683" s="378"/>
      <c r="H683" s="377"/>
      <c r="I683" s="379"/>
      <c r="J683" s="35"/>
      <c r="K683" s="35"/>
      <c r="L683" s="377"/>
      <c r="M683" s="378"/>
      <c r="N683" s="378"/>
      <c r="O683" s="378"/>
      <c r="P683" s="377"/>
      <c r="Q683" s="378"/>
      <c r="R683" s="378"/>
      <c r="S683" s="378"/>
      <c r="T683" s="377"/>
      <c r="U683" s="378"/>
      <c r="V683" s="378"/>
      <c r="W683" s="378"/>
      <c r="X683" s="372"/>
      <c r="Y683" s="35"/>
      <c r="Z683" s="378"/>
      <c r="AA683" s="384"/>
      <c r="AB683" s="377"/>
      <c r="AC683" s="378"/>
      <c r="AD683" s="378"/>
      <c r="AE683" s="378"/>
      <c r="AF683" s="379"/>
      <c r="AG683" s="19"/>
      <c r="AH683" s="19"/>
      <c r="AI683" s="19"/>
      <c r="AJ683" s="53"/>
      <c r="AK683" s="53"/>
    </row>
    <row r="684" spans="1:37" ht="12.75" customHeight="1">
      <c r="A684" s="19"/>
      <c r="B684" s="375">
        <v>23</v>
      </c>
      <c r="C684" s="308" t="s">
        <v>1020</v>
      </c>
      <c r="D684" s="315"/>
      <c r="E684" s="124"/>
      <c r="F684" s="124"/>
      <c r="G684" s="124"/>
      <c r="H684" s="315"/>
      <c r="I684" s="303"/>
      <c r="J684" s="38"/>
      <c r="K684" s="38"/>
      <c r="L684" s="315"/>
      <c r="M684" s="124"/>
      <c r="N684" s="124"/>
      <c r="O684" s="124"/>
      <c r="P684" s="315"/>
      <c r="Q684" s="124"/>
      <c r="R684" s="124"/>
      <c r="S684" s="124"/>
      <c r="T684" s="315"/>
      <c r="U684" s="124"/>
      <c r="V684" s="124"/>
      <c r="W684" s="124"/>
      <c r="X684" s="315"/>
      <c r="Y684" s="124"/>
      <c r="Z684" s="124"/>
      <c r="AA684" s="317"/>
      <c r="AB684" s="315"/>
      <c r="AC684" s="124"/>
      <c r="AD684" s="124"/>
      <c r="AE684" s="124"/>
      <c r="AF684" s="38"/>
      <c r="AG684" s="19"/>
      <c r="AH684" s="19"/>
      <c r="AI684" s="19"/>
      <c r="AJ684" s="53"/>
      <c r="AK684" s="53"/>
    </row>
    <row r="685" spans="1:37" ht="12.75" customHeight="1">
      <c r="A685" s="19"/>
      <c r="B685" s="48"/>
      <c r="C685" s="312"/>
      <c r="D685" s="110"/>
      <c r="E685" s="38"/>
      <c r="F685" s="38"/>
      <c r="G685" s="38"/>
      <c r="H685" s="110"/>
      <c r="I685" s="38"/>
      <c r="J685" s="38"/>
      <c r="K685" s="38"/>
      <c r="L685" s="110"/>
      <c r="M685" s="38"/>
      <c r="N685" s="38"/>
      <c r="O685" s="38"/>
      <c r="P685" s="110"/>
      <c r="Q685" s="38"/>
      <c r="R685" s="124"/>
      <c r="S685" s="124"/>
      <c r="T685" s="315"/>
      <c r="U685" s="124"/>
      <c r="V685" s="124"/>
      <c r="W685" s="124"/>
      <c r="X685" s="110"/>
      <c r="Y685" s="38"/>
      <c r="Z685" s="38"/>
      <c r="AA685" s="317"/>
      <c r="AB685" s="110"/>
      <c r="AC685" s="38"/>
      <c r="AD685" s="38"/>
      <c r="AE685" s="38"/>
      <c r="AF685" s="38"/>
      <c r="AG685" s="19"/>
      <c r="AH685" s="19"/>
      <c r="AI685" s="19"/>
      <c r="AJ685" s="53"/>
      <c r="AK685" s="53"/>
    </row>
    <row r="686" spans="1:37" ht="12.75" customHeight="1">
      <c r="A686" s="19"/>
      <c r="B686" s="48"/>
      <c r="C686" s="312"/>
      <c r="D686" s="110"/>
      <c r="E686" s="38"/>
      <c r="F686" s="38"/>
      <c r="G686" s="38"/>
      <c r="H686" s="110"/>
      <c r="I686" s="38"/>
      <c r="J686" s="38"/>
      <c r="K686" s="38"/>
      <c r="L686" s="110"/>
      <c r="M686" s="38"/>
      <c r="N686" s="38"/>
      <c r="O686" s="38"/>
      <c r="P686" s="110"/>
      <c r="Q686" s="38"/>
      <c r="R686" s="23"/>
      <c r="S686" s="23"/>
      <c r="T686" s="321"/>
      <c r="U686" s="23"/>
      <c r="V686" s="23"/>
      <c r="W686" s="23"/>
      <c r="X686" s="110"/>
      <c r="Y686" s="38"/>
      <c r="Z686" s="124"/>
      <c r="AA686" s="317"/>
      <c r="AB686" s="315"/>
      <c r="AC686" s="124"/>
      <c r="AD686" s="124"/>
      <c r="AE686" s="124"/>
      <c r="AF686" s="38"/>
      <c r="AG686" s="19"/>
      <c r="AH686" s="19"/>
      <c r="AI686" s="19"/>
      <c r="AJ686" s="53"/>
      <c r="AK686" s="53"/>
    </row>
    <row r="687" spans="1:37" ht="12.75" customHeight="1">
      <c r="A687" s="19"/>
      <c r="B687" s="376"/>
      <c r="C687" s="369"/>
      <c r="D687" s="377"/>
      <c r="E687" s="378"/>
      <c r="F687" s="378"/>
      <c r="G687" s="378"/>
      <c r="H687" s="377"/>
      <c r="I687" s="379"/>
      <c r="J687" s="35"/>
      <c r="K687" s="35"/>
      <c r="L687" s="377"/>
      <c r="M687" s="378"/>
      <c r="N687" s="378"/>
      <c r="O687" s="378"/>
      <c r="P687" s="377"/>
      <c r="Q687" s="378"/>
      <c r="R687" s="35"/>
      <c r="S687" s="381"/>
      <c r="T687" s="382"/>
      <c r="U687" s="381"/>
      <c r="V687" s="381"/>
      <c r="W687" s="381"/>
      <c r="X687" s="372"/>
      <c r="Y687" s="35"/>
      <c r="Z687" s="35"/>
      <c r="AA687" s="35"/>
      <c r="AB687" s="372"/>
      <c r="AC687" s="35"/>
      <c r="AD687" s="35"/>
      <c r="AE687" s="35"/>
      <c r="AF687" s="35"/>
      <c r="AG687" s="19"/>
      <c r="AH687" s="19"/>
      <c r="AI687" s="19"/>
      <c r="AJ687" s="53"/>
      <c r="AK687" s="53"/>
    </row>
    <row r="688" spans="1:37" ht="12.75" customHeight="1">
      <c r="A688" s="19"/>
      <c r="B688" s="375">
        <v>24</v>
      </c>
      <c r="C688" s="308" t="s">
        <v>1021</v>
      </c>
      <c r="D688" s="315"/>
      <c r="E688" s="124"/>
      <c r="F688" s="124"/>
      <c r="G688" s="124"/>
      <c r="H688" s="315"/>
      <c r="I688" s="303"/>
      <c r="J688" s="38"/>
      <c r="K688" s="38"/>
      <c r="L688" s="315"/>
      <c r="M688" s="124"/>
      <c r="N688" s="124"/>
      <c r="O688" s="124"/>
      <c r="P688" s="315"/>
      <c r="Q688" s="124"/>
      <c r="R688" s="309"/>
      <c r="S688" s="309"/>
      <c r="T688" s="310"/>
      <c r="U688" s="309"/>
      <c r="V688" s="309"/>
      <c r="W688" s="309"/>
      <c r="X688" s="110"/>
      <c r="Y688" s="38"/>
      <c r="Z688" s="38"/>
      <c r="AA688" s="38"/>
      <c r="AB688" s="110"/>
      <c r="AC688" s="38"/>
      <c r="AD688" s="38"/>
      <c r="AE688" s="38"/>
      <c r="AF688" s="38"/>
      <c r="AG688" s="19"/>
      <c r="AH688" s="19"/>
      <c r="AI688" s="19"/>
      <c r="AJ688" s="53"/>
      <c r="AK688" s="53"/>
    </row>
    <row r="689" spans="1:37" ht="12.75" customHeight="1">
      <c r="A689" s="19"/>
      <c r="B689" s="375"/>
      <c r="C689" s="308"/>
      <c r="D689" s="315"/>
      <c r="E689" s="124"/>
      <c r="F689" s="124"/>
      <c r="G689" s="124"/>
      <c r="H689" s="315"/>
      <c r="I689" s="303"/>
      <c r="J689" s="38"/>
      <c r="K689" s="38"/>
      <c r="L689" s="315"/>
      <c r="M689" s="124"/>
      <c r="N689" s="124"/>
      <c r="O689" s="124"/>
      <c r="P689" s="315"/>
      <c r="Q689" s="124"/>
      <c r="R689" s="38"/>
      <c r="S689" s="38"/>
      <c r="T689" s="110"/>
      <c r="U689" s="38"/>
      <c r="V689" s="38"/>
      <c r="W689" s="38"/>
      <c r="X689" s="110"/>
      <c r="Y689" s="38"/>
      <c r="Z689" s="38"/>
      <c r="AA689" s="38"/>
      <c r="AB689" s="110"/>
      <c r="AC689" s="38"/>
      <c r="AD689" s="38"/>
      <c r="AE689" s="38"/>
      <c r="AF689" s="38"/>
      <c r="AG689" s="19"/>
      <c r="AH689" s="19"/>
      <c r="AI689" s="19"/>
      <c r="AJ689" s="53"/>
      <c r="AK689" s="53"/>
    </row>
    <row r="690" spans="1:37" ht="12.75" customHeight="1">
      <c r="A690" s="19"/>
      <c r="B690" s="48"/>
      <c r="C690" s="312"/>
      <c r="D690" s="110"/>
      <c r="E690" s="38"/>
      <c r="F690" s="38"/>
      <c r="G690" s="38"/>
      <c r="H690" s="110"/>
      <c r="I690" s="38"/>
      <c r="J690" s="38"/>
      <c r="K690" s="38"/>
      <c r="L690" s="110"/>
      <c r="M690" s="38"/>
      <c r="N690" s="38"/>
      <c r="O690" s="38"/>
      <c r="P690" s="110"/>
      <c r="Q690" s="38"/>
      <c r="R690" s="124"/>
      <c r="S690" s="124"/>
      <c r="T690" s="315"/>
      <c r="U690" s="124"/>
      <c r="V690" s="124"/>
      <c r="W690" s="124"/>
      <c r="X690" s="110"/>
      <c r="Y690" s="38"/>
      <c r="Z690" s="124"/>
      <c r="AA690" s="38"/>
      <c r="AB690" s="315"/>
      <c r="AC690" s="124"/>
      <c r="AD690" s="124"/>
      <c r="AE690" s="124"/>
      <c r="AF690" s="38"/>
      <c r="AG690" s="19"/>
      <c r="AH690" s="19"/>
      <c r="AI690" s="19"/>
      <c r="AJ690" s="53"/>
      <c r="AK690" s="53"/>
    </row>
    <row r="691" spans="1:37" ht="12.75" customHeight="1">
      <c r="A691" s="19"/>
      <c r="B691" s="383"/>
      <c r="C691" s="380"/>
      <c r="D691" s="372"/>
      <c r="E691" s="35"/>
      <c r="F691" s="35"/>
      <c r="G691" s="35"/>
      <c r="H691" s="372"/>
      <c r="I691" s="35"/>
      <c r="J691" s="35"/>
      <c r="K691" s="35"/>
      <c r="L691" s="372"/>
      <c r="M691" s="35"/>
      <c r="N691" s="35"/>
      <c r="O691" s="35"/>
      <c r="P691" s="372"/>
      <c r="Q691" s="35"/>
      <c r="R691" s="378"/>
      <c r="S691" s="378"/>
      <c r="T691" s="377"/>
      <c r="U691" s="378"/>
      <c r="V691" s="378"/>
      <c r="W691" s="378"/>
      <c r="X691" s="377"/>
      <c r="Y691" s="378"/>
      <c r="Z691" s="378"/>
      <c r="AA691" s="35"/>
      <c r="AB691" s="377"/>
      <c r="AC691" s="378"/>
      <c r="AD691" s="378"/>
      <c r="AE691" s="378"/>
      <c r="AF691" s="35"/>
      <c r="AG691" s="19"/>
      <c r="AH691" s="19"/>
      <c r="AI691" s="19"/>
      <c r="AJ691" s="53"/>
      <c r="AK691" s="53"/>
    </row>
    <row r="692" spans="1:37" ht="12.75" customHeight="1">
      <c r="A692" s="19"/>
      <c r="B692" s="375">
        <v>25</v>
      </c>
      <c r="C692" s="308" t="s">
        <v>1022</v>
      </c>
      <c r="D692" s="315"/>
      <c r="E692" s="124"/>
      <c r="F692" s="124"/>
      <c r="G692" s="124"/>
      <c r="H692" s="315"/>
      <c r="I692" s="303"/>
      <c r="J692" s="38"/>
      <c r="K692" s="38"/>
      <c r="L692" s="315"/>
      <c r="M692" s="124"/>
      <c r="N692" s="124"/>
      <c r="O692" s="124"/>
      <c r="P692" s="315"/>
      <c r="Q692" s="124"/>
      <c r="R692" s="124"/>
      <c r="S692" s="124"/>
      <c r="T692" s="315"/>
      <c r="U692" s="124"/>
      <c r="V692" s="124"/>
      <c r="W692" s="124"/>
      <c r="X692" s="110"/>
      <c r="Y692" s="38"/>
      <c r="Z692" s="38"/>
      <c r="AA692" s="38"/>
      <c r="AB692" s="110"/>
      <c r="AC692" s="38"/>
      <c r="AD692" s="38"/>
      <c r="AE692" s="38"/>
      <c r="AF692" s="38"/>
      <c r="AG692" s="19"/>
      <c r="AH692" s="19"/>
      <c r="AI692" s="19"/>
      <c r="AJ692" s="53"/>
      <c r="AK692" s="53"/>
    </row>
    <row r="693" spans="1:37" ht="12.75" customHeight="1">
      <c r="A693" s="19"/>
      <c r="B693" s="375"/>
      <c r="C693" s="308"/>
      <c r="D693" s="315"/>
      <c r="E693" s="124"/>
      <c r="F693" s="124"/>
      <c r="G693" s="124"/>
      <c r="H693" s="315"/>
      <c r="I693" s="303"/>
      <c r="J693" s="38"/>
      <c r="K693" s="38"/>
      <c r="L693" s="315"/>
      <c r="M693" s="124"/>
      <c r="N693" s="124"/>
      <c r="O693" s="124"/>
      <c r="P693" s="315"/>
      <c r="Q693" s="124"/>
      <c r="R693" s="23"/>
      <c r="S693" s="23"/>
      <c r="T693" s="321"/>
      <c r="U693" s="23"/>
      <c r="V693" s="23"/>
      <c r="W693" s="23"/>
      <c r="X693" s="110"/>
      <c r="Y693" s="38"/>
      <c r="Z693" s="124"/>
      <c r="AA693" s="38"/>
      <c r="AB693" s="315"/>
      <c r="AC693" s="124"/>
      <c r="AD693" s="124"/>
      <c r="AE693" s="124"/>
      <c r="AF693" s="38"/>
      <c r="AG693" s="19"/>
      <c r="AH693" s="19"/>
      <c r="AI693" s="19"/>
      <c r="AJ693" s="53"/>
      <c r="AK693" s="53"/>
    </row>
    <row r="694" spans="1:37" ht="12.75" customHeight="1">
      <c r="A694" s="19"/>
      <c r="B694" s="375"/>
      <c r="C694" s="308"/>
      <c r="D694" s="315"/>
      <c r="E694" s="124"/>
      <c r="F694" s="124"/>
      <c r="G694" s="124"/>
      <c r="H694" s="315"/>
      <c r="I694" s="303"/>
      <c r="J694" s="38"/>
      <c r="K694" s="38"/>
      <c r="L694" s="315"/>
      <c r="M694" s="124"/>
      <c r="N694" s="124"/>
      <c r="O694" s="124"/>
      <c r="P694" s="315"/>
      <c r="Q694" s="124"/>
      <c r="R694" s="38"/>
      <c r="S694" s="309"/>
      <c r="T694" s="310"/>
      <c r="U694" s="309"/>
      <c r="V694" s="309"/>
      <c r="W694" s="309"/>
      <c r="X694" s="110"/>
      <c r="Y694" s="38"/>
      <c r="Z694" s="38"/>
      <c r="AA694" s="38"/>
      <c r="AB694" s="110"/>
      <c r="AC694" s="38"/>
      <c r="AD694" s="38"/>
      <c r="AE694" s="38"/>
      <c r="AF694" s="38"/>
      <c r="AG694" s="19"/>
      <c r="AH694" s="19"/>
      <c r="AI694" s="19"/>
      <c r="AJ694" s="53"/>
      <c r="AK694" s="53"/>
    </row>
    <row r="695" spans="1:37" ht="12.75" customHeight="1">
      <c r="A695" s="19"/>
      <c r="B695" s="383"/>
      <c r="C695" s="380"/>
      <c r="D695" s="372"/>
      <c r="E695" s="35"/>
      <c r="F695" s="35"/>
      <c r="G695" s="35"/>
      <c r="H695" s="372"/>
      <c r="I695" s="35"/>
      <c r="J695" s="35"/>
      <c r="K695" s="35"/>
      <c r="L695" s="372"/>
      <c r="M695" s="35"/>
      <c r="N695" s="35"/>
      <c r="O695" s="35"/>
      <c r="P695" s="372"/>
      <c r="Q695" s="35"/>
      <c r="R695" s="381"/>
      <c r="S695" s="381"/>
      <c r="T695" s="382"/>
      <c r="U695" s="381"/>
      <c r="V695" s="381"/>
      <c r="W695" s="381"/>
      <c r="X695" s="372"/>
      <c r="Y695" s="35"/>
      <c r="Z695" s="35"/>
      <c r="AA695" s="35"/>
      <c r="AB695" s="372"/>
      <c r="AC695" s="35"/>
      <c r="AD695" s="35"/>
      <c r="AE695" s="35"/>
      <c r="AF695" s="35"/>
      <c r="AG695" s="19"/>
      <c r="AH695" s="19"/>
      <c r="AI695" s="19"/>
      <c r="AJ695" s="53"/>
      <c r="AK695" s="53"/>
    </row>
    <row r="696" spans="1:37" ht="12.75" customHeight="1">
      <c r="A696" s="19"/>
      <c r="B696" s="48">
        <v>26</v>
      </c>
      <c r="C696" s="314" t="s">
        <v>1023</v>
      </c>
      <c r="D696" s="110"/>
      <c r="E696" s="38"/>
      <c r="F696" s="38"/>
      <c r="G696" s="38"/>
      <c r="H696" s="110"/>
      <c r="I696" s="38"/>
      <c r="J696" s="38"/>
      <c r="K696" s="38"/>
      <c r="L696" s="110"/>
      <c r="M696" s="38"/>
      <c r="N696" s="38"/>
      <c r="O696" s="38"/>
      <c r="P696" s="110"/>
      <c r="Q696" s="38"/>
      <c r="R696" s="38"/>
      <c r="S696" s="38"/>
      <c r="T696" s="110"/>
      <c r="U696" s="38"/>
      <c r="V696" s="38"/>
      <c r="W696" s="38"/>
      <c r="X696" s="110"/>
      <c r="Y696" s="38"/>
      <c r="Z696" s="38"/>
      <c r="AA696" s="317"/>
      <c r="AB696" s="110"/>
      <c r="AC696" s="38"/>
      <c r="AD696" s="38"/>
      <c r="AE696" s="38"/>
      <c r="AF696" s="38"/>
      <c r="AG696" s="19"/>
      <c r="AH696" s="19"/>
      <c r="AI696" s="19"/>
      <c r="AJ696" s="53"/>
      <c r="AK696" s="53"/>
    </row>
    <row r="697" spans="1:37" ht="12.75" customHeight="1">
      <c r="A697" s="19"/>
      <c r="B697" s="375"/>
      <c r="C697" s="308"/>
      <c r="D697" s="315"/>
      <c r="E697" s="124"/>
      <c r="F697" s="124"/>
      <c r="G697" s="124"/>
      <c r="H697" s="315"/>
      <c r="I697" s="303"/>
      <c r="J697" s="38"/>
      <c r="K697" s="38"/>
      <c r="L697" s="315"/>
      <c r="M697" s="124"/>
      <c r="N697" s="124"/>
      <c r="O697" s="124"/>
      <c r="P697" s="315"/>
      <c r="Q697" s="124"/>
      <c r="R697" s="124"/>
      <c r="S697" s="124"/>
      <c r="T697" s="315"/>
      <c r="U697" s="124"/>
      <c r="V697" s="124"/>
      <c r="W697" s="124"/>
      <c r="X697" s="110"/>
      <c r="Y697" s="38"/>
      <c r="Z697" s="124"/>
      <c r="AA697" s="317"/>
      <c r="AB697" s="315"/>
      <c r="AC697" s="124"/>
      <c r="AD697" s="124"/>
      <c r="AE697" s="124"/>
      <c r="AF697" s="38"/>
      <c r="AG697" s="19"/>
      <c r="AH697" s="19"/>
      <c r="AI697" s="19"/>
      <c r="AJ697" s="53"/>
      <c r="AK697" s="53"/>
    </row>
    <row r="698" spans="1:37" ht="12.75" customHeight="1">
      <c r="A698" s="19"/>
      <c r="B698" s="375"/>
      <c r="C698" s="308"/>
      <c r="D698" s="315"/>
      <c r="E698" s="124"/>
      <c r="F698" s="124"/>
      <c r="G698" s="124"/>
      <c r="H698" s="315"/>
      <c r="I698" s="303"/>
      <c r="J698" s="38"/>
      <c r="K698" s="38"/>
      <c r="L698" s="315"/>
      <c r="M698" s="124"/>
      <c r="N698" s="124"/>
      <c r="O698" s="124"/>
      <c r="P698" s="315"/>
      <c r="Q698" s="124"/>
      <c r="R698" s="124"/>
      <c r="S698" s="124"/>
      <c r="T698" s="315"/>
      <c r="U698" s="124"/>
      <c r="V698" s="124"/>
      <c r="W698" s="124"/>
      <c r="X698" s="315"/>
      <c r="Y698" s="124"/>
      <c r="Z698" s="124"/>
      <c r="AA698" s="317"/>
      <c r="AB698" s="315"/>
      <c r="AC698" s="124"/>
      <c r="AD698" s="124"/>
      <c r="AE698" s="124"/>
      <c r="AF698" s="38"/>
      <c r="AG698" s="19"/>
      <c r="AH698" s="19"/>
      <c r="AI698" s="19"/>
      <c r="AJ698" s="53"/>
      <c r="AK698" s="53"/>
    </row>
    <row r="699" spans="1:37" ht="12.75" customHeight="1">
      <c r="A699" s="19"/>
      <c r="B699" s="376"/>
      <c r="C699" s="369"/>
      <c r="D699" s="377"/>
      <c r="E699" s="378"/>
      <c r="F699" s="378"/>
      <c r="G699" s="378"/>
      <c r="H699" s="377"/>
      <c r="I699" s="379"/>
      <c r="J699" s="35"/>
      <c r="K699" s="35"/>
      <c r="L699" s="377"/>
      <c r="M699" s="378"/>
      <c r="N699" s="378"/>
      <c r="O699" s="378"/>
      <c r="P699" s="377"/>
      <c r="Q699" s="378"/>
      <c r="R699" s="378"/>
      <c r="S699" s="378"/>
      <c r="T699" s="377"/>
      <c r="U699" s="378"/>
      <c r="V699" s="378"/>
      <c r="W699" s="378"/>
      <c r="X699" s="372"/>
      <c r="Y699" s="35"/>
      <c r="Z699" s="35"/>
      <c r="AA699" s="384"/>
      <c r="AB699" s="372"/>
      <c r="AC699" s="35"/>
      <c r="AD699" s="35"/>
      <c r="AE699" s="35"/>
      <c r="AF699" s="35"/>
      <c r="AG699" s="19"/>
      <c r="AH699" s="19"/>
      <c r="AI699" s="19"/>
      <c r="AJ699" s="53"/>
      <c r="AK699" s="53"/>
    </row>
    <row r="700" spans="1:37" ht="12.75" customHeight="1">
      <c r="A700" s="19"/>
      <c r="B700" s="48">
        <v>27</v>
      </c>
      <c r="C700" s="318" t="s">
        <v>1024</v>
      </c>
      <c r="D700" s="110"/>
      <c r="E700" s="38"/>
      <c r="F700" s="38"/>
      <c r="G700" s="38"/>
      <c r="H700" s="110"/>
      <c r="I700" s="38"/>
      <c r="J700" s="38"/>
      <c r="K700" s="38"/>
      <c r="L700" s="110"/>
      <c r="M700" s="38"/>
      <c r="N700" s="38"/>
      <c r="O700" s="38"/>
      <c r="P700" s="110"/>
      <c r="Q700" s="38"/>
      <c r="R700" s="23"/>
      <c r="S700" s="23"/>
      <c r="T700" s="321"/>
      <c r="U700" s="23"/>
      <c r="V700" s="23"/>
      <c r="W700" s="23"/>
      <c r="X700" s="110"/>
      <c r="Y700" s="38"/>
      <c r="Z700" s="124"/>
      <c r="AA700" s="317"/>
      <c r="AB700" s="315"/>
      <c r="AC700" s="124"/>
      <c r="AD700" s="124"/>
      <c r="AE700" s="124"/>
      <c r="AF700" s="38"/>
      <c r="AG700" s="19"/>
      <c r="AH700" s="19"/>
      <c r="AI700" s="19"/>
      <c r="AJ700" s="53"/>
      <c r="AK700" s="53"/>
    </row>
    <row r="701" spans="1:37" ht="12.75" customHeight="1">
      <c r="A701" s="19"/>
      <c r="B701" s="48"/>
      <c r="C701" s="308"/>
      <c r="D701" s="110"/>
      <c r="E701" s="38"/>
      <c r="F701" s="38"/>
      <c r="G701" s="38"/>
      <c r="H701" s="110"/>
      <c r="I701" s="38"/>
      <c r="J701" s="38"/>
      <c r="K701" s="38"/>
      <c r="L701" s="110"/>
      <c r="M701" s="38"/>
      <c r="N701" s="38"/>
      <c r="O701" s="38"/>
      <c r="P701" s="110"/>
      <c r="Q701" s="38"/>
      <c r="R701" s="38"/>
      <c r="S701" s="309"/>
      <c r="T701" s="310"/>
      <c r="U701" s="309"/>
      <c r="V701" s="309"/>
      <c r="W701" s="309"/>
      <c r="X701" s="110"/>
      <c r="Y701" s="38"/>
      <c r="Z701" s="38"/>
      <c r="AA701" s="38"/>
      <c r="AB701" s="110"/>
      <c r="AC701" s="38"/>
      <c r="AD701" s="38"/>
      <c r="AE701" s="38"/>
      <c r="AF701" s="38"/>
      <c r="AG701" s="19"/>
      <c r="AH701" s="19"/>
      <c r="AI701" s="19"/>
      <c r="AJ701" s="53"/>
      <c r="AK701" s="53"/>
    </row>
    <row r="702" spans="1:37" ht="12.75" customHeight="1">
      <c r="A702" s="19"/>
      <c r="B702" s="375"/>
      <c r="C702" s="312"/>
      <c r="D702" s="315"/>
      <c r="E702" s="124"/>
      <c r="F702" s="124"/>
      <c r="G702" s="124"/>
      <c r="H702" s="315"/>
      <c r="I702" s="303"/>
      <c r="J702" s="38"/>
      <c r="K702" s="38"/>
      <c r="L702" s="315"/>
      <c r="M702" s="124"/>
      <c r="N702" s="124"/>
      <c r="O702" s="124"/>
      <c r="P702" s="315"/>
      <c r="Q702" s="124"/>
      <c r="R702" s="309"/>
      <c r="S702" s="309"/>
      <c r="T702" s="310"/>
      <c r="U702" s="309"/>
      <c r="V702" s="309"/>
      <c r="W702" s="309"/>
      <c r="X702" s="110"/>
      <c r="Y702" s="38"/>
      <c r="Z702" s="38"/>
      <c r="AA702" s="38"/>
      <c r="AB702" s="110"/>
      <c r="AC702" s="38"/>
      <c r="AD702" s="38"/>
      <c r="AE702" s="38"/>
      <c r="AF702" s="38"/>
      <c r="AG702" s="19"/>
      <c r="AH702" s="19"/>
      <c r="AI702" s="19"/>
      <c r="AJ702" s="53"/>
      <c r="AK702" s="53"/>
    </row>
    <row r="703" spans="1:37" ht="12.75" customHeight="1">
      <c r="A703" s="19"/>
      <c r="B703" s="376"/>
      <c r="C703" s="380"/>
      <c r="D703" s="377"/>
      <c r="E703" s="378"/>
      <c r="F703" s="378"/>
      <c r="G703" s="378"/>
      <c r="H703" s="377"/>
      <c r="I703" s="379"/>
      <c r="J703" s="35"/>
      <c r="K703" s="35"/>
      <c r="L703" s="377"/>
      <c r="M703" s="378"/>
      <c r="N703" s="378"/>
      <c r="O703" s="378"/>
      <c r="P703" s="377"/>
      <c r="Q703" s="378"/>
      <c r="R703" s="35"/>
      <c r="S703" s="35"/>
      <c r="T703" s="372"/>
      <c r="U703" s="35"/>
      <c r="V703" s="35"/>
      <c r="W703" s="35"/>
      <c r="X703" s="372"/>
      <c r="Y703" s="35"/>
      <c r="Z703" s="35"/>
      <c r="AA703" s="387"/>
      <c r="AB703" s="372"/>
      <c r="AC703" s="35"/>
      <c r="AD703" s="35"/>
      <c r="AE703" s="35"/>
      <c r="AF703" s="35"/>
      <c r="AG703" s="19"/>
      <c r="AH703" s="19"/>
      <c r="AI703" s="19"/>
      <c r="AJ703" s="53"/>
      <c r="AK703" s="53"/>
    </row>
    <row r="704" spans="1:37" ht="12.75" customHeight="1">
      <c r="A704" s="19"/>
      <c r="B704" s="375">
        <v>28</v>
      </c>
      <c r="C704" s="308" t="s">
        <v>483</v>
      </c>
      <c r="D704" s="315"/>
      <c r="E704" s="124"/>
      <c r="F704" s="124"/>
      <c r="G704" s="124"/>
      <c r="H704" s="315"/>
      <c r="I704" s="303"/>
      <c r="J704" s="38"/>
      <c r="K704" s="38"/>
      <c r="L704" s="315"/>
      <c r="M704" s="124"/>
      <c r="N704" s="124"/>
      <c r="O704" s="124"/>
      <c r="P704" s="315"/>
      <c r="Q704" s="124"/>
      <c r="R704" s="124"/>
      <c r="S704" s="124"/>
      <c r="T704" s="315"/>
      <c r="U704" s="124"/>
      <c r="V704" s="124"/>
      <c r="W704" s="124"/>
      <c r="X704" s="110"/>
      <c r="Y704" s="38"/>
      <c r="Z704" s="124"/>
      <c r="AA704" s="313"/>
      <c r="AB704" s="315"/>
      <c r="AC704" s="124"/>
      <c r="AD704" s="124"/>
      <c r="AE704" s="124"/>
      <c r="AF704" s="38"/>
      <c r="AG704" s="19"/>
      <c r="AH704" s="19"/>
      <c r="AI704" s="19"/>
      <c r="AJ704" s="53"/>
      <c r="AK704" s="53"/>
    </row>
    <row r="705" spans="1:37" ht="12.75" customHeight="1">
      <c r="A705" s="19"/>
      <c r="B705" s="48"/>
      <c r="C705" s="308"/>
      <c r="D705" s="110"/>
      <c r="E705" s="38"/>
      <c r="F705" s="38"/>
      <c r="G705" s="38"/>
      <c r="H705" s="110"/>
      <c r="I705" s="38"/>
      <c r="J705" s="38"/>
      <c r="K705" s="38"/>
      <c r="L705" s="110"/>
      <c r="M705" s="38"/>
      <c r="N705" s="38"/>
      <c r="O705" s="38"/>
      <c r="P705" s="110"/>
      <c r="Q705" s="38"/>
      <c r="R705" s="124"/>
      <c r="S705" s="124"/>
      <c r="T705" s="315"/>
      <c r="U705" s="124"/>
      <c r="V705" s="124"/>
      <c r="W705" s="124"/>
      <c r="X705" s="315"/>
      <c r="Y705" s="124"/>
      <c r="Z705" s="124"/>
      <c r="AA705" s="317"/>
      <c r="AB705" s="315"/>
      <c r="AC705" s="124"/>
      <c r="AD705" s="124"/>
      <c r="AE705" s="124"/>
      <c r="AF705" s="38"/>
      <c r="AG705" s="19"/>
      <c r="AH705" s="19"/>
      <c r="AI705" s="19"/>
      <c r="AJ705" s="53"/>
      <c r="AK705" s="53"/>
    </row>
    <row r="706" spans="1:37" ht="12.75" customHeight="1">
      <c r="A706" s="19"/>
      <c r="B706" s="48"/>
      <c r="C706" s="312"/>
      <c r="D706" s="110"/>
      <c r="E706" s="38"/>
      <c r="F706" s="38"/>
      <c r="G706" s="38"/>
      <c r="H706" s="110"/>
      <c r="I706" s="38"/>
      <c r="J706" s="38"/>
      <c r="K706" s="38"/>
      <c r="L706" s="110"/>
      <c r="M706" s="38"/>
      <c r="N706" s="38"/>
      <c r="O706" s="38"/>
      <c r="P706" s="110"/>
      <c r="Q706" s="38"/>
      <c r="R706" s="124"/>
      <c r="S706" s="124"/>
      <c r="T706" s="315"/>
      <c r="U706" s="124"/>
      <c r="V706" s="124"/>
      <c r="W706" s="124"/>
      <c r="X706" s="110"/>
      <c r="Y706" s="38"/>
      <c r="Z706" s="38"/>
      <c r="AA706" s="317"/>
      <c r="AB706" s="110"/>
      <c r="AC706" s="38"/>
      <c r="AD706" s="38"/>
      <c r="AE706" s="38"/>
      <c r="AF706" s="38"/>
      <c r="AG706" s="19"/>
      <c r="AH706" s="19"/>
      <c r="AI706" s="19"/>
      <c r="AJ706" s="53"/>
      <c r="AK706" s="53"/>
    </row>
    <row r="707" spans="1:37" ht="12.75" customHeight="1">
      <c r="A707" s="19"/>
      <c r="B707" s="376"/>
      <c r="C707" s="380"/>
      <c r="D707" s="377"/>
      <c r="E707" s="378"/>
      <c r="F707" s="378"/>
      <c r="G707" s="378"/>
      <c r="H707" s="377"/>
      <c r="I707" s="379"/>
      <c r="J707" s="35"/>
      <c r="K707" s="35"/>
      <c r="L707" s="377"/>
      <c r="M707" s="378"/>
      <c r="N707" s="378"/>
      <c r="O707" s="378"/>
      <c r="P707" s="377"/>
      <c r="Q707" s="378"/>
      <c r="R707" s="378"/>
      <c r="S707" s="378"/>
      <c r="T707" s="377"/>
      <c r="U707" s="378"/>
      <c r="V707" s="378"/>
      <c r="W707" s="378"/>
      <c r="X707" s="372"/>
      <c r="Y707" s="35"/>
      <c r="Z707" s="378"/>
      <c r="AA707" s="384"/>
      <c r="AB707" s="377"/>
      <c r="AC707" s="378"/>
      <c r="AD707" s="378"/>
      <c r="AE707" s="378"/>
      <c r="AF707" s="35"/>
      <c r="AG707" s="19"/>
      <c r="AH707" s="19"/>
      <c r="AI707" s="19"/>
      <c r="AJ707" s="53"/>
      <c r="AK707" s="53"/>
    </row>
    <row r="708" spans="1:37" ht="12.75" customHeight="1">
      <c r="A708" s="19"/>
      <c r="B708" s="375">
        <v>29</v>
      </c>
      <c r="C708" s="308" t="s">
        <v>1019</v>
      </c>
      <c r="D708" s="315"/>
      <c r="E708" s="124"/>
      <c r="F708" s="124"/>
      <c r="G708" s="124"/>
      <c r="H708" s="315"/>
      <c r="I708" s="303"/>
      <c r="J708" s="38"/>
      <c r="K708" s="38"/>
      <c r="L708" s="315"/>
      <c r="M708" s="124"/>
      <c r="N708" s="124"/>
      <c r="O708" s="124"/>
      <c r="P708" s="315"/>
      <c r="Q708" s="124"/>
      <c r="R708" s="38"/>
      <c r="S708" s="309"/>
      <c r="T708" s="310"/>
      <c r="U708" s="309"/>
      <c r="V708" s="309"/>
      <c r="W708" s="309"/>
      <c r="X708" s="110"/>
      <c r="Y708" s="38"/>
      <c r="Z708" s="38"/>
      <c r="AA708" s="38"/>
      <c r="AB708" s="110"/>
      <c r="AC708" s="38"/>
      <c r="AD708" s="38"/>
      <c r="AE708" s="38"/>
      <c r="AF708" s="38"/>
      <c r="AG708" s="19"/>
      <c r="AH708" s="19"/>
      <c r="AI708" s="19"/>
      <c r="AJ708" s="53"/>
      <c r="AK708" s="53"/>
    </row>
    <row r="709" spans="1:37" ht="12.75" customHeight="1">
      <c r="A709" s="19"/>
      <c r="B709" s="375"/>
      <c r="C709" s="308"/>
      <c r="D709" s="315"/>
      <c r="E709" s="124"/>
      <c r="F709" s="124"/>
      <c r="G709" s="124"/>
      <c r="H709" s="315"/>
      <c r="I709" s="303"/>
      <c r="J709" s="38"/>
      <c r="K709" s="38"/>
      <c r="L709" s="315"/>
      <c r="M709" s="124"/>
      <c r="N709" s="124"/>
      <c r="O709" s="124"/>
      <c r="P709" s="315"/>
      <c r="Q709" s="124"/>
      <c r="R709" s="38"/>
      <c r="S709" s="38"/>
      <c r="T709" s="110"/>
      <c r="U709" s="38"/>
      <c r="V709" s="38"/>
      <c r="W709" s="38"/>
      <c r="X709" s="110"/>
      <c r="Y709" s="38"/>
      <c r="Z709" s="38"/>
      <c r="AA709" s="38"/>
      <c r="AB709" s="110"/>
      <c r="AC709" s="38"/>
      <c r="AD709" s="38"/>
      <c r="AE709" s="38"/>
      <c r="AF709" s="38"/>
      <c r="AG709" s="19"/>
      <c r="AH709" s="19"/>
      <c r="AI709" s="19"/>
      <c r="AJ709" s="53"/>
      <c r="AK709" s="53"/>
    </row>
    <row r="710" spans="1:37" ht="12.75" customHeight="1">
      <c r="A710" s="19"/>
      <c r="B710" s="48"/>
      <c r="C710" s="312"/>
      <c r="D710" s="110"/>
      <c r="E710" s="38"/>
      <c r="F710" s="38"/>
      <c r="G710" s="38"/>
      <c r="H710" s="110"/>
      <c r="I710" s="38"/>
      <c r="J710" s="38"/>
      <c r="K710" s="38"/>
      <c r="L710" s="110"/>
      <c r="M710" s="38"/>
      <c r="N710" s="38"/>
      <c r="O710" s="38"/>
      <c r="P710" s="110"/>
      <c r="Q710" s="38"/>
      <c r="R710" s="38"/>
      <c r="S710" s="38"/>
      <c r="T710" s="110"/>
      <c r="U710" s="38"/>
      <c r="V710" s="38"/>
      <c r="W710" s="38"/>
      <c r="X710" s="110"/>
      <c r="Y710" s="38"/>
      <c r="Z710" s="38"/>
      <c r="AA710" s="38"/>
      <c r="AB710" s="110"/>
      <c r="AC710" s="38"/>
      <c r="AD710" s="38"/>
      <c r="AE710" s="38"/>
      <c r="AF710" s="38"/>
      <c r="AG710" s="19"/>
      <c r="AH710" s="19"/>
      <c r="AI710" s="19"/>
      <c r="AJ710" s="53"/>
      <c r="AK710" s="53"/>
    </row>
    <row r="711" spans="1:37" ht="12.75" customHeight="1">
      <c r="A711" s="19"/>
      <c r="B711" s="383"/>
      <c r="C711" s="380"/>
      <c r="D711" s="372"/>
      <c r="E711" s="35"/>
      <c r="F711" s="35"/>
      <c r="G711" s="35"/>
      <c r="H711" s="372"/>
      <c r="I711" s="35"/>
      <c r="J711" s="35"/>
      <c r="K711" s="35"/>
      <c r="L711" s="372"/>
      <c r="M711" s="35"/>
      <c r="N711" s="35"/>
      <c r="O711" s="35"/>
      <c r="P711" s="372"/>
      <c r="Q711" s="35"/>
      <c r="R711" s="35"/>
      <c r="S711" s="35"/>
      <c r="T711" s="372"/>
      <c r="U711" s="35"/>
      <c r="V711" s="35"/>
      <c r="W711" s="35"/>
      <c r="X711" s="372"/>
      <c r="Y711" s="35"/>
      <c r="Z711" s="35"/>
      <c r="AA711" s="35"/>
      <c r="AB711" s="372"/>
      <c r="AC711" s="35"/>
      <c r="AD711" s="35"/>
      <c r="AE711" s="35"/>
      <c r="AF711" s="35"/>
      <c r="AG711" s="19"/>
      <c r="AH711" s="19"/>
      <c r="AI711" s="19"/>
      <c r="AJ711" s="53"/>
      <c r="AK711" s="53"/>
    </row>
    <row r="712" spans="1:37" ht="12.75" customHeight="1">
      <c r="A712" s="19"/>
      <c r="B712" s="375">
        <v>30</v>
      </c>
      <c r="C712" s="308" t="s">
        <v>1020</v>
      </c>
      <c r="D712" s="110"/>
      <c r="E712" s="38"/>
      <c r="F712" s="38"/>
      <c r="G712" s="38"/>
      <c r="H712" s="110"/>
      <c r="I712" s="38"/>
      <c r="J712" s="38"/>
      <c r="K712" s="38"/>
      <c r="L712" s="110"/>
      <c r="M712" s="38"/>
      <c r="N712" s="38"/>
      <c r="O712" s="38"/>
      <c r="P712" s="110"/>
      <c r="Q712" s="38"/>
      <c r="R712" s="38"/>
      <c r="S712" s="38"/>
      <c r="T712" s="110"/>
      <c r="U712" s="38"/>
      <c r="V712" s="38"/>
      <c r="W712" s="38"/>
      <c r="X712" s="110"/>
      <c r="Y712" s="38"/>
      <c r="Z712" s="38"/>
      <c r="AA712" s="38"/>
      <c r="AB712" s="110"/>
      <c r="AC712" s="38"/>
      <c r="AD712" s="38"/>
      <c r="AE712" s="38"/>
      <c r="AF712" s="38"/>
      <c r="AG712" s="19"/>
      <c r="AH712" s="19"/>
      <c r="AI712" s="19"/>
      <c r="AJ712" s="53"/>
      <c r="AK712" s="53"/>
    </row>
    <row r="713" spans="1:37" ht="12.75" customHeight="1">
      <c r="A713" s="19"/>
      <c r="B713" s="48"/>
      <c r="C713" s="312"/>
      <c r="D713" s="110"/>
      <c r="E713" s="38"/>
      <c r="F713" s="38"/>
      <c r="G713" s="38"/>
      <c r="H713" s="110"/>
      <c r="I713" s="38"/>
      <c r="J713" s="38"/>
      <c r="K713" s="38"/>
      <c r="L713" s="110"/>
      <c r="M713" s="38"/>
      <c r="N713" s="38"/>
      <c r="O713" s="38"/>
      <c r="P713" s="110"/>
      <c r="Q713" s="38"/>
      <c r="R713" s="38"/>
      <c r="S713" s="38"/>
      <c r="T713" s="110"/>
      <c r="U713" s="38"/>
      <c r="V713" s="38"/>
      <c r="W713" s="38"/>
      <c r="X713" s="110"/>
      <c r="Y713" s="38"/>
      <c r="Z713" s="38"/>
      <c r="AA713" s="38"/>
      <c r="AB713" s="110"/>
      <c r="AC713" s="38"/>
      <c r="AD713" s="38"/>
      <c r="AE713" s="38"/>
      <c r="AF713" s="38"/>
      <c r="AG713" s="19"/>
      <c r="AH713" s="19"/>
      <c r="AI713" s="19"/>
      <c r="AJ713" s="53"/>
      <c r="AK713" s="53"/>
    </row>
    <row r="714" spans="1:37" ht="12.75" customHeight="1">
      <c r="A714" s="19"/>
      <c r="B714" s="48"/>
      <c r="C714" s="312"/>
      <c r="D714" s="110"/>
      <c r="E714" s="38"/>
      <c r="F714" s="38"/>
      <c r="G714" s="38"/>
      <c r="H714" s="110"/>
      <c r="I714" s="38"/>
      <c r="J714" s="38"/>
      <c r="K714" s="38"/>
      <c r="L714" s="110"/>
      <c r="M714" s="38"/>
      <c r="N714" s="38"/>
      <c r="O714" s="38"/>
      <c r="P714" s="110"/>
      <c r="Q714" s="38"/>
      <c r="R714" s="38"/>
      <c r="S714" s="38"/>
      <c r="T714" s="110"/>
      <c r="U714" s="38"/>
      <c r="V714" s="38"/>
      <c r="W714" s="38"/>
      <c r="X714" s="110"/>
      <c r="Y714" s="38"/>
      <c r="Z714" s="38"/>
      <c r="AA714" s="38"/>
      <c r="AB714" s="110"/>
      <c r="AC714" s="38"/>
      <c r="AD714" s="38"/>
      <c r="AE714" s="38"/>
      <c r="AF714" s="38"/>
      <c r="AG714" s="19"/>
      <c r="AH714" s="19"/>
      <c r="AI714" s="19"/>
      <c r="AJ714" s="53"/>
      <c r="AK714" s="53"/>
    </row>
    <row r="715" spans="1:37" ht="12.75" customHeight="1">
      <c r="A715" s="19"/>
      <c r="B715" s="383"/>
      <c r="C715" s="369"/>
      <c r="D715" s="372"/>
      <c r="E715" s="35"/>
      <c r="F715" s="35"/>
      <c r="G715" s="35"/>
      <c r="H715" s="372"/>
      <c r="I715" s="35"/>
      <c r="J715" s="35"/>
      <c r="K715" s="35"/>
      <c r="L715" s="372"/>
      <c r="M715" s="35"/>
      <c r="N715" s="35"/>
      <c r="O715" s="35"/>
      <c r="P715" s="372"/>
      <c r="Q715" s="35"/>
      <c r="R715" s="35"/>
      <c r="S715" s="35"/>
      <c r="T715" s="372"/>
      <c r="U715" s="35"/>
      <c r="V715" s="35"/>
      <c r="W715" s="35"/>
      <c r="X715" s="372"/>
      <c r="Y715" s="35"/>
      <c r="Z715" s="35"/>
      <c r="AA715" s="35"/>
      <c r="AB715" s="372"/>
      <c r="AC715" s="35"/>
      <c r="AD715" s="35"/>
      <c r="AE715" s="35"/>
      <c r="AF715" s="35"/>
      <c r="AG715" s="19"/>
      <c r="AH715" s="19"/>
      <c r="AI715" s="19"/>
      <c r="AJ715" s="53"/>
      <c r="AK715" s="53"/>
    </row>
    <row r="716" spans="1:37" ht="12.75" customHeight="1">
      <c r="A716" s="19"/>
      <c r="B716" s="375">
        <v>31</v>
      </c>
      <c r="C716" s="308" t="s">
        <v>1021</v>
      </c>
      <c r="D716" s="110"/>
      <c r="E716" s="38"/>
      <c r="F716" s="38"/>
      <c r="G716" s="38"/>
      <c r="H716" s="110"/>
      <c r="I716" s="38"/>
      <c r="J716" s="38"/>
      <c r="K716" s="38"/>
      <c r="L716" s="110"/>
      <c r="M716" s="38"/>
      <c r="N716" s="38"/>
      <c r="O716" s="38"/>
      <c r="P716" s="110"/>
      <c r="Q716" s="38"/>
      <c r="R716" s="38"/>
      <c r="S716" s="38"/>
      <c r="T716" s="110"/>
      <c r="U716" s="38"/>
      <c r="V716" s="38"/>
      <c r="W716" s="38"/>
      <c r="X716" s="110"/>
      <c r="Y716" s="38"/>
      <c r="Z716" s="38"/>
      <c r="AA716" s="38"/>
      <c r="AB716" s="110"/>
      <c r="AC716" s="38"/>
      <c r="AD716" s="38"/>
      <c r="AE716" s="38"/>
      <c r="AF716" s="38"/>
      <c r="AG716" s="19"/>
      <c r="AH716" s="19"/>
      <c r="AI716" s="19"/>
      <c r="AJ716" s="53"/>
      <c r="AK716" s="53"/>
    </row>
    <row r="717" spans="1:37" ht="12.75" customHeight="1">
      <c r="A717" s="19"/>
      <c r="B717" s="48"/>
      <c r="C717" s="308"/>
      <c r="D717" s="110"/>
      <c r="E717" s="38"/>
      <c r="F717" s="38"/>
      <c r="G717" s="38"/>
      <c r="H717" s="110"/>
      <c r="I717" s="38"/>
      <c r="J717" s="38"/>
      <c r="K717" s="38"/>
      <c r="L717" s="110"/>
      <c r="M717" s="38"/>
      <c r="N717" s="38"/>
      <c r="O717" s="38"/>
      <c r="P717" s="110"/>
      <c r="Q717" s="38"/>
      <c r="R717" s="38"/>
      <c r="S717" s="38"/>
      <c r="T717" s="110"/>
      <c r="U717" s="38"/>
      <c r="V717" s="38"/>
      <c r="W717" s="38"/>
      <c r="X717" s="110"/>
      <c r="Y717" s="38"/>
      <c r="Z717" s="38"/>
      <c r="AA717" s="38"/>
      <c r="AB717" s="110"/>
      <c r="AC717" s="38"/>
      <c r="AD717" s="38"/>
      <c r="AE717" s="38"/>
      <c r="AF717" s="38"/>
      <c r="AG717" s="19"/>
      <c r="AH717" s="19"/>
      <c r="AI717" s="19"/>
      <c r="AJ717" s="53"/>
      <c r="AK717" s="53"/>
    </row>
    <row r="718" spans="1:37" ht="12.75" customHeight="1">
      <c r="A718" s="19"/>
      <c r="B718" s="38"/>
      <c r="C718" s="29"/>
      <c r="D718" s="110"/>
      <c r="E718" s="38"/>
      <c r="F718" s="38"/>
      <c r="G718" s="38"/>
      <c r="H718" s="110"/>
      <c r="I718" s="38"/>
      <c r="J718" s="38"/>
      <c r="K718" s="38"/>
      <c r="L718" s="110"/>
      <c r="M718" s="38"/>
      <c r="N718" s="38"/>
      <c r="O718" s="38"/>
      <c r="P718" s="110"/>
      <c r="Q718" s="38"/>
      <c r="R718" s="38"/>
      <c r="S718" s="38"/>
      <c r="T718" s="110"/>
      <c r="U718" s="38"/>
      <c r="V718" s="38"/>
      <c r="W718" s="38"/>
      <c r="X718" s="110"/>
      <c r="Y718" s="38"/>
      <c r="Z718" s="38"/>
      <c r="AA718" s="38"/>
      <c r="AB718" s="110"/>
      <c r="AC718" s="38"/>
      <c r="AD718" s="38"/>
      <c r="AE718" s="38"/>
      <c r="AF718" s="38"/>
      <c r="AG718" s="19"/>
      <c r="AH718" s="19"/>
      <c r="AI718" s="19"/>
      <c r="AJ718" s="53"/>
      <c r="AK718" s="53"/>
    </row>
    <row r="719" spans="1:37" ht="12.75" customHeight="1">
      <c r="A719" s="19"/>
      <c r="B719" s="307"/>
      <c r="C719" s="320"/>
      <c r="D719" s="319"/>
      <c r="E719" s="307"/>
      <c r="F719" s="307"/>
      <c r="G719" s="307"/>
      <c r="H719" s="319"/>
      <c r="I719" s="307"/>
      <c r="J719" s="307"/>
      <c r="K719" s="307"/>
      <c r="L719" s="319"/>
      <c r="M719" s="307"/>
      <c r="N719" s="307"/>
      <c r="O719" s="307"/>
      <c r="P719" s="319"/>
      <c r="Q719" s="307"/>
      <c r="R719" s="307"/>
      <c r="S719" s="307"/>
      <c r="T719" s="319"/>
      <c r="U719" s="307"/>
      <c r="V719" s="307"/>
      <c r="W719" s="307"/>
      <c r="X719" s="319"/>
      <c r="Y719" s="307"/>
      <c r="Z719" s="307"/>
      <c r="AA719" s="307"/>
      <c r="AB719" s="319"/>
      <c r="AC719" s="307"/>
      <c r="AD719" s="307"/>
      <c r="AE719" s="307"/>
      <c r="AF719" s="307"/>
      <c r="AG719" s="19"/>
      <c r="AH719" s="19"/>
      <c r="AI719" s="19"/>
      <c r="AJ719" s="53"/>
      <c r="AK719" s="53"/>
    </row>
    <row r="720" spans="1:37" ht="12.75" customHeight="1">
      <c r="A720" s="19"/>
      <c r="B720" s="38"/>
      <c r="C720" s="29"/>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19"/>
      <c r="AH720" s="19"/>
      <c r="AI720" s="19"/>
      <c r="AJ720" s="53"/>
      <c r="AK720" s="53"/>
    </row>
    <row r="721" spans="1:37" ht="12.75" customHeight="1">
      <c r="A721" s="19"/>
      <c r="C721" s="18"/>
      <c r="J721" s="2"/>
      <c r="K721" s="52"/>
      <c r="AA721" s="19"/>
      <c r="AG721" s="19"/>
      <c r="AH721" s="19"/>
      <c r="AI721" s="19"/>
      <c r="AJ721" s="53"/>
      <c r="AK721" s="53"/>
    </row>
    <row r="722" spans="1:37" ht="12.75" customHeight="1">
      <c r="A722" s="19"/>
      <c r="B722" s="999" t="s">
        <v>1026</v>
      </c>
      <c r="C722" s="1000"/>
      <c r="D722" s="1000"/>
      <c r="E722" s="1000"/>
      <c r="F722" s="1000"/>
      <c r="G722" s="1000"/>
      <c r="H722" s="1000"/>
      <c r="I722" s="1001"/>
      <c r="J722" s="19"/>
      <c r="K722" s="1007" t="s">
        <v>1016</v>
      </c>
      <c r="L722" s="727"/>
      <c r="M722" s="727"/>
      <c r="N722" s="727"/>
      <c r="O722" s="727"/>
      <c r="P722" s="727"/>
      <c r="Q722" s="727"/>
      <c r="R722" s="727"/>
      <c r="S722" s="727"/>
      <c r="T722" s="727"/>
      <c r="U722" s="727"/>
      <c r="V722" s="727"/>
      <c r="W722" s="727"/>
      <c r="X722" s="727"/>
      <c r="Y722" s="228"/>
      <c r="Z722" s="19"/>
      <c r="AA722" s="19"/>
      <c r="AB722" s="19"/>
      <c r="AC722" s="19"/>
      <c r="AD722" s="19"/>
      <c r="AE722" s="19"/>
      <c r="AF722" s="19"/>
      <c r="AG722" s="19"/>
      <c r="AH722" s="19"/>
      <c r="AI722" s="19"/>
      <c r="AJ722" s="53"/>
      <c r="AK722" s="53"/>
    </row>
    <row r="723" spans="1:37" ht="12.75" customHeight="1">
      <c r="A723" s="19"/>
      <c r="B723" s="1002"/>
      <c r="C723" s="727"/>
      <c r="D723" s="727"/>
      <c r="E723" s="727"/>
      <c r="F723" s="727"/>
      <c r="G723" s="727"/>
      <c r="H723" s="727"/>
      <c r="I723" s="1003"/>
      <c r="J723" s="19"/>
      <c r="K723" s="727"/>
      <c r="L723" s="727"/>
      <c r="M723" s="727"/>
      <c r="N723" s="727"/>
      <c r="O723" s="727"/>
      <c r="P723" s="727"/>
      <c r="Q723" s="727"/>
      <c r="R723" s="727"/>
      <c r="S723" s="727"/>
      <c r="T723" s="727"/>
      <c r="U723" s="727"/>
      <c r="V723" s="727"/>
      <c r="W723" s="727"/>
      <c r="X723" s="727"/>
      <c r="Y723" s="228"/>
      <c r="Z723" s="19"/>
      <c r="AA723" s="19"/>
      <c r="AB723" s="19"/>
      <c r="AC723" s="19"/>
      <c r="AD723" s="19"/>
      <c r="AE723" s="19"/>
      <c r="AF723" s="19"/>
      <c r="AG723" s="19"/>
      <c r="AH723" s="19"/>
      <c r="AI723" s="19"/>
      <c r="AJ723" s="53"/>
      <c r="AK723" s="53"/>
    </row>
    <row r="724" spans="1:37" ht="12.75" customHeight="1">
      <c r="A724" s="19"/>
      <c r="B724" s="1004"/>
      <c r="C724" s="1005"/>
      <c r="D724" s="1005"/>
      <c r="E724" s="1005"/>
      <c r="F724" s="1005"/>
      <c r="G724" s="1005"/>
      <c r="H724" s="1005"/>
      <c r="I724" s="1006"/>
      <c r="J724" s="237"/>
      <c r="K724" s="727"/>
      <c r="L724" s="727"/>
      <c r="M724" s="727"/>
      <c r="N724" s="727"/>
      <c r="O724" s="727"/>
      <c r="P724" s="727"/>
      <c r="Q724" s="727"/>
      <c r="R724" s="727"/>
      <c r="S724" s="727"/>
      <c r="T724" s="727"/>
      <c r="U724" s="727"/>
      <c r="V724" s="727"/>
      <c r="W724" s="727"/>
      <c r="X724" s="727"/>
      <c r="Y724" s="228"/>
      <c r="Z724" s="284"/>
      <c r="AA724" s="284"/>
      <c r="AB724" s="284"/>
      <c r="AC724" s="284"/>
      <c r="AD724" s="284"/>
      <c r="AE724" s="284"/>
      <c r="AF724" s="284"/>
      <c r="AG724" s="19"/>
      <c r="AH724" s="19"/>
      <c r="AI724" s="19"/>
      <c r="AJ724" s="53"/>
      <c r="AK724" s="53"/>
    </row>
    <row r="725" spans="1:37" ht="12.75" customHeight="1">
      <c r="A725" s="19"/>
      <c r="B725" s="238"/>
      <c r="C725" s="239"/>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c r="AA725" s="238"/>
      <c r="AB725" s="238"/>
      <c r="AC725" s="238"/>
      <c r="AD725" s="238"/>
      <c r="AE725" s="238"/>
      <c r="AF725" s="238"/>
      <c r="AG725" s="19"/>
      <c r="AH725" s="19"/>
      <c r="AI725" s="19"/>
      <c r="AJ725" s="53"/>
      <c r="AK725" s="53"/>
    </row>
    <row r="726" spans="1:37" ht="12.75" customHeight="1">
      <c r="A726" s="19"/>
      <c r="B726" s="1008" t="s">
        <v>908</v>
      </c>
      <c r="C726" s="949"/>
      <c r="D726" s="1009"/>
      <c r="E726" s="1008" t="s">
        <v>1017</v>
      </c>
      <c r="F726" s="949"/>
      <c r="G726" s="949"/>
      <c r="H726" s="1009"/>
      <c r="I726" s="1008" t="s">
        <v>1018</v>
      </c>
      <c r="J726" s="949"/>
      <c r="K726" s="949"/>
      <c r="L726" s="949"/>
      <c r="M726" s="949"/>
      <c r="N726" s="949"/>
      <c r="O726" s="949"/>
      <c r="P726" s="949"/>
      <c r="Q726" s="949"/>
      <c r="R726" s="949"/>
      <c r="S726" s="949"/>
      <c r="T726" s="949"/>
      <c r="U726" s="949"/>
      <c r="V726" s="949"/>
      <c r="W726" s="949"/>
      <c r="X726" s="949"/>
      <c r="Y726" s="949"/>
      <c r="Z726" s="949"/>
      <c r="AA726" s="949"/>
      <c r="AB726" s="949"/>
      <c r="AC726" s="949"/>
      <c r="AD726" s="949"/>
      <c r="AE726" s="949"/>
      <c r="AF726" s="1009"/>
      <c r="AG726" s="19"/>
      <c r="AH726" s="19"/>
      <c r="AI726" s="19"/>
      <c r="AJ726" s="53"/>
      <c r="AK726" s="53"/>
    </row>
    <row r="727" spans="1:37" ht="12.75" customHeight="1">
      <c r="A727" s="19"/>
      <c r="B727" s="360"/>
      <c r="C727" s="361"/>
      <c r="D727" s="362"/>
      <c r="E727" s="360"/>
      <c r="F727" s="360"/>
      <c r="G727" s="360"/>
      <c r="H727" s="362"/>
      <c r="I727" s="360">
        <v>9</v>
      </c>
      <c r="J727" s="360"/>
      <c r="K727" s="360">
        <v>10</v>
      </c>
      <c r="L727" s="362"/>
      <c r="M727" s="360">
        <v>11</v>
      </c>
      <c r="N727" s="360"/>
      <c r="O727" s="360">
        <v>12</v>
      </c>
      <c r="P727" s="362"/>
      <c r="Q727" s="360">
        <v>13</v>
      </c>
      <c r="R727" s="360"/>
      <c r="S727" s="360">
        <v>14</v>
      </c>
      <c r="T727" s="362"/>
      <c r="U727" s="360">
        <v>15</v>
      </c>
      <c r="V727" s="360"/>
      <c r="W727" s="360">
        <v>16</v>
      </c>
      <c r="X727" s="362"/>
      <c r="Y727" s="360">
        <v>17</v>
      </c>
      <c r="Z727" s="360"/>
      <c r="AA727" s="360">
        <v>18</v>
      </c>
      <c r="AB727" s="362"/>
      <c r="AC727" s="360"/>
      <c r="AD727" s="360"/>
      <c r="AE727" s="360"/>
      <c r="AF727" s="360"/>
      <c r="AG727" s="19"/>
      <c r="AH727" s="19"/>
      <c r="AI727" s="19"/>
      <c r="AJ727" s="53"/>
      <c r="AK727" s="53"/>
    </row>
    <row r="728" spans="1:37" ht="12.75" customHeight="1">
      <c r="A728" s="19"/>
      <c r="B728" s="363">
        <v>1</v>
      </c>
      <c r="C728" s="308" t="s">
        <v>1022</v>
      </c>
      <c r="D728" s="364"/>
      <c r="E728" s="238"/>
      <c r="F728" s="238"/>
      <c r="G728" s="238"/>
      <c r="H728" s="364"/>
      <c r="I728" s="238"/>
      <c r="J728" s="238"/>
      <c r="K728" s="238"/>
      <c r="L728" s="364"/>
      <c r="M728" s="238"/>
      <c r="N728" s="238"/>
      <c r="O728" s="238"/>
      <c r="P728" s="364"/>
      <c r="Q728" s="238"/>
      <c r="R728" s="238"/>
      <c r="S728" s="238"/>
      <c r="T728" s="364"/>
      <c r="U728" s="238"/>
      <c r="V728" s="238"/>
      <c r="W728" s="238"/>
      <c r="X728" s="364"/>
      <c r="Y728" s="238"/>
      <c r="Z728" s="238"/>
      <c r="AA728" s="238"/>
      <c r="AB728" s="364"/>
      <c r="AC728" s="238"/>
      <c r="AD728" s="238"/>
      <c r="AE728" s="238"/>
      <c r="AF728" s="238"/>
      <c r="AG728" s="19"/>
      <c r="AH728" s="19"/>
      <c r="AI728" s="19"/>
      <c r="AJ728" s="53"/>
      <c r="AK728" s="53"/>
    </row>
    <row r="729" spans="1:37" ht="12.75" customHeight="1">
      <c r="A729" s="19"/>
      <c r="B729" s="48"/>
      <c r="C729" s="308"/>
      <c r="D729" s="110"/>
      <c r="E729" s="38"/>
      <c r="F729" s="38"/>
      <c r="G729" s="38"/>
      <c r="H729" s="110"/>
      <c r="I729" s="38"/>
      <c r="J729" s="38"/>
      <c r="K729" s="38"/>
      <c r="L729" s="110"/>
      <c r="M729" s="38"/>
      <c r="N729" s="38"/>
      <c r="O729" s="38"/>
      <c r="P729" s="110"/>
      <c r="Q729" s="38"/>
      <c r="R729" s="38"/>
      <c r="S729" s="38"/>
      <c r="T729" s="110"/>
      <c r="U729" s="38"/>
      <c r="V729" s="38"/>
      <c r="W729" s="38"/>
      <c r="X729" s="110"/>
      <c r="Y729" s="38"/>
      <c r="Z729" s="38"/>
      <c r="AA729" s="38"/>
      <c r="AB729" s="110"/>
      <c r="AC729" s="38"/>
      <c r="AD729" s="38"/>
      <c r="AE729" s="38"/>
      <c r="AF729" s="38"/>
      <c r="AG729" s="19"/>
      <c r="AH729" s="19"/>
      <c r="AI729" s="19"/>
      <c r="AJ729" s="53"/>
      <c r="AK729" s="53"/>
    </row>
    <row r="730" spans="1:37" ht="12.75" customHeight="1">
      <c r="A730" s="19"/>
      <c r="B730" s="365"/>
      <c r="C730" s="308"/>
      <c r="D730" s="366"/>
      <c r="E730" s="367"/>
      <c r="F730" s="367"/>
      <c r="G730" s="367"/>
      <c r="H730" s="366"/>
      <c r="I730" s="38"/>
      <c r="J730" s="38"/>
      <c r="K730" s="38"/>
      <c r="L730" s="110"/>
      <c r="M730" s="38"/>
      <c r="N730" s="38"/>
      <c r="O730" s="38"/>
      <c r="P730" s="110"/>
      <c r="Q730" s="38"/>
      <c r="R730" s="238"/>
      <c r="S730" s="238"/>
      <c r="T730" s="364"/>
      <c r="U730" s="238"/>
      <c r="V730" s="238"/>
      <c r="W730" s="238"/>
      <c r="X730" s="110"/>
      <c r="Y730" s="38"/>
      <c r="Z730" s="38"/>
      <c r="AA730" s="38"/>
      <c r="AB730" s="110"/>
      <c r="AC730" s="38"/>
      <c r="AD730" s="38"/>
      <c r="AE730" s="38"/>
      <c r="AF730" s="38"/>
      <c r="AG730" s="19"/>
      <c r="AH730" s="19"/>
      <c r="AI730" s="19"/>
      <c r="AJ730" s="53"/>
      <c r="AK730" s="53"/>
    </row>
    <row r="731" spans="1:37" ht="12.75" customHeight="1">
      <c r="A731" s="19"/>
      <c r="B731" s="368"/>
      <c r="C731" s="380"/>
      <c r="D731" s="370"/>
      <c r="E731" s="371"/>
      <c r="F731" s="371"/>
      <c r="G731" s="371"/>
      <c r="H731" s="370"/>
      <c r="I731" s="35"/>
      <c r="J731" s="35"/>
      <c r="K731" s="35"/>
      <c r="L731" s="372"/>
      <c r="M731" s="35"/>
      <c r="N731" s="35"/>
      <c r="O731" s="35"/>
      <c r="P731" s="372"/>
      <c r="Q731" s="35"/>
      <c r="R731" s="373"/>
      <c r="S731" s="373"/>
      <c r="T731" s="374"/>
      <c r="U731" s="373"/>
      <c r="V731" s="373"/>
      <c r="W731" s="373"/>
      <c r="X731" s="372"/>
      <c r="Y731" s="35"/>
      <c r="Z731" s="35"/>
      <c r="AA731" s="35"/>
      <c r="AB731" s="372"/>
      <c r="AC731" s="35"/>
      <c r="AD731" s="35"/>
      <c r="AE731" s="35"/>
      <c r="AF731" s="35"/>
      <c r="AG731" s="19"/>
      <c r="AH731" s="19"/>
      <c r="AI731" s="19"/>
      <c r="AJ731" s="53"/>
      <c r="AK731" s="53"/>
    </row>
    <row r="732" spans="1:37" ht="12.75" customHeight="1">
      <c r="A732" s="19"/>
      <c r="B732" s="363">
        <v>2</v>
      </c>
      <c r="C732" s="314" t="s">
        <v>1023</v>
      </c>
      <c r="D732" s="110"/>
      <c r="E732" s="38"/>
      <c r="F732" s="38"/>
      <c r="G732" s="38"/>
      <c r="H732" s="110"/>
      <c r="I732" s="38"/>
      <c r="J732" s="38"/>
      <c r="K732" s="38"/>
      <c r="L732" s="110"/>
      <c r="M732" s="38"/>
      <c r="N732" s="38"/>
      <c r="O732" s="38"/>
      <c r="P732" s="110"/>
      <c r="Q732" s="38"/>
      <c r="R732" s="38"/>
      <c r="S732" s="38"/>
      <c r="T732" s="110"/>
      <c r="U732" s="38"/>
      <c r="V732" s="38"/>
      <c r="W732" s="38"/>
      <c r="X732" s="110"/>
      <c r="Y732" s="38"/>
      <c r="Z732" s="38"/>
      <c r="AA732" s="38"/>
      <c r="AB732" s="110"/>
      <c r="AC732" s="38"/>
      <c r="AD732" s="38"/>
      <c r="AE732" s="38"/>
      <c r="AF732" s="38"/>
      <c r="AG732" s="19"/>
      <c r="AH732" s="19"/>
      <c r="AI732" s="19"/>
      <c r="AJ732" s="53"/>
      <c r="AK732" s="53"/>
    </row>
    <row r="733" spans="1:37" ht="12.75" customHeight="1">
      <c r="A733" s="19"/>
      <c r="B733" s="48"/>
      <c r="C733" s="308"/>
      <c r="D733" s="110"/>
      <c r="E733" s="38"/>
      <c r="F733" s="38"/>
      <c r="G733" s="38"/>
      <c r="H733" s="110"/>
      <c r="I733" s="38"/>
      <c r="J733" s="38"/>
      <c r="K733" s="38"/>
      <c r="L733" s="110"/>
      <c r="M733" s="38"/>
      <c r="N733" s="38"/>
      <c r="O733" s="38"/>
      <c r="P733" s="110"/>
      <c r="Q733" s="38"/>
      <c r="R733" s="38"/>
      <c r="S733" s="38"/>
      <c r="T733" s="110"/>
      <c r="U733" s="38"/>
      <c r="V733" s="38"/>
      <c r="W733" s="38"/>
      <c r="X733" s="110"/>
      <c r="Y733" s="38"/>
      <c r="Z733" s="38"/>
      <c r="AA733" s="124"/>
      <c r="AB733" s="110"/>
      <c r="AC733" s="38"/>
      <c r="AD733" s="38"/>
      <c r="AE733" s="38"/>
      <c r="AF733" s="38"/>
      <c r="AG733" s="19"/>
      <c r="AH733" s="19"/>
      <c r="AI733" s="19"/>
      <c r="AJ733" s="53"/>
      <c r="AK733" s="53"/>
    </row>
    <row r="734" spans="1:37" ht="12.75" customHeight="1">
      <c r="A734" s="19"/>
      <c r="B734" s="375"/>
      <c r="C734" s="308"/>
      <c r="D734" s="315"/>
      <c r="E734" s="124"/>
      <c r="F734" s="124"/>
      <c r="G734" s="124"/>
      <c r="H734" s="315"/>
      <c r="I734" s="303"/>
      <c r="J734" s="38"/>
      <c r="K734" s="38"/>
      <c r="L734" s="110"/>
      <c r="M734" s="38"/>
      <c r="N734" s="38"/>
      <c r="O734" s="38"/>
      <c r="P734" s="315"/>
      <c r="Q734" s="38"/>
      <c r="R734" s="124"/>
      <c r="S734" s="124"/>
      <c r="T734" s="315"/>
      <c r="U734" s="124"/>
      <c r="V734" s="124"/>
      <c r="W734" s="124"/>
      <c r="X734" s="110"/>
      <c r="Y734" s="38"/>
      <c r="Z734" s="124"/>
      <c r="AA734" s="124"/>
      <c r="AB734" s="315"/>
      <c r="AC734" s="124"/>
      <c r="AD734" s="124"/>
      <c r="AE734" s="124"/>
      <c r="AF734" s="38"/>
      <c r="AG734" s="19"/>
      <c r="AH734" s="19"/>
      <c r="AI734" s="19"/>
      <c r="AJ734" s="53"/>
      <c r="AK734" s="53"/>
    </row>
    <row r="735" spans="1:37" ht="12.75" customHeight="1">
      <c r="A735" s="19"/>
      <c r="B735" s="376"/>
      <c r="C735" s="369"/>
      <c r="D735" s="377"/>
      <c r="E735" s="378"/>
      <c r="F735" s="378"/>
      <c r="G735" s="378"/>
      <c r="H735" s="377"/>
      <c r="I735" s="379"/>
      <c r="J735" s="35"/>
      <c r="K735" s="35"/>
      <c r="L735" s="372"/>
      <c r="M735" s="35"/>
      <c r="N735" s="35"/>
      <c r="O735" s="35"/>
      <c r="P735" s="377"/>
      <c r="Q735" s="378"/>
      <c r="R735" s="378"/>
      <c r="S735" s="378"/>
      <c r="T735" s="377"/>
      <c r="U735" s="378"/>
      <c r="V735" s="378"/>
      <c r="W735" s="378"/>
      <c r="X735" s="377"/>
      <c r="Y735" s="378"/>
      <c r="Z735" s="378"/>
      <c r="AA735" s="378"/>
      <c r="AB735" s="377"/>
      <c r="AC735" s="378"/>
      <c r="AD735" s="378"/>
      <c r="AE735" s="378"/>
      <c r="AF735" s="35"/>
      <c r="AG735" s="19"/>
      <c r="AH735" s="19"/>
      <c r="AI735" s="19"/>
      <c r="AJ735" s="53"/>
      <c r="AK735" s="53"/>
    </row>
    <row r="736" spans="1:37" ht="12.75" customHeight="1">
      <c r="A736" s="19"/>
      <c r="B736" s="363">
        <v>3</v>
      </c>
      <c r="C736" s="318" t="s">
        <v>1024</v>
      </c>
      <c r="D736" s="315"/>
      <c r="E736" s="124"/>
      <c r="F736" s="124"/>
      <c r="G736" s="124"/>
      <c r="H736" s="315"/>
      <c r="I736" s="303"/>
      <c r="J736" s="38"/>
      <c r="K736" s="38"/>
      <c r="L736" s="110"/>
      <c r="M736" s="38"/>
      <c r="N736" s="38"/>
      <c r="O736" s="38"/>
      <c r="P736" s="315"/>
      <c r="Q736" s="124"/>
      <c r="R736" s="124"/>
      <c r="S736" s="124"/>
      <c r="T736" s="315"/>
      <c r="U736" s="124"/>
      <c r="V736" s="124"/>
      <c r="W736" s="124"/>
      <c r="X736" s="110"/>
      <c r="Y736" s="38"/>
      <c r="Z736" s="38"/>
      <c r="AA736" s="124"/>
      <c r="AB736" s="110"/>
      <c r="AC736" s="38"/>
      <c r="AD736" s="38"/>
      <c r="AE736" s="38"/>
      <c r="AF736" s="38"/>
      <c r="AG736" s="19"/>
      <c r="AH736" s="19"/>
      <c r="AI736" s="19"/>
      <c r="AJ736" s="53"/>
      <c r="AK736" s="53"/>
    </row>
    <row r="737" spans="1:37" ht="12.75" customHeight="1">
      <c r="A737" s="19"/>
      <c r="B737" s="48"/>
      <c r="C737" s="308"/>
      <c r="D737" s="110"/>
      <c r="E737" s="38"/>
      <c r="F737" s="38"/>
      <c r="G737" s="38"/>
      <c r="H737" s="110"/>
      <c r="I737" s="38"/>
      <c r="J737" s="38"/>
      <c r="K737" s="38"/>
      <c r="L737" s="110"/>
      <c r="M737" s="38"/>
      <c r="N737" s="38"/>
      <c r="O737" s="38"/>
      <c r="P737" s="110"/>
      <c r="Q737" s="38"/>
      <c r="R737" s="23"/>
      <c r="S737" s="23"/>
      <c r="T737" s="321"/>
      <c r="U737" s="23"/>
      <c r="V737" s="23"/>
      <c r="W737" s="23"/>
      <c r="X737" s="110"/>
      <c r="Y737" s="38"/>
      <c r="Z737" s="124"/>
      <c r="AA737" s="124"/>
      <c r="AB737" s="315"/>
      <c r="AC737" s="124"/>
      <c r="AD737" s="124"/>
      <c r="AE737" s="124"/>
      <c r="AF737" s="38"/>
      <c r="AG737" s="19"/>
      <c r="AH737" s="19"/>
      <c r="AI737" s="19"/>
      <c r="AJ737" s="53"/>
      <c r="AK737" s="53"/>
    </row>
    <row r="738" spans="1:37" ht="12.75" customHeight="1">
      <c r="A738" s="19"/>
      <c r="B738" s="48"/>
      <c r="C738" s="312"/>
      <c r="D738" s="110"/>
      <c r="E738" s="38"/>
      <c r="F738" s="38"/>
      <c r="G738" s="38"/>
      <c r="H738" s="110"/>
      <c r="I738" s="38"/>
      <c r="J738" s="38"/>
      <c r="K738" s="38"/>
      <c r="L738" s="110"/>
      <c r="M738" s="38"/>
      <c r="N738" s="38"/>
      <c r="O738" s="38"/>
      <c r="P738" s="110"/>
      <c r="Q738" s="38"/>
      <c r="R738" s="38"/>
      <c r="S738" s="309"/>
      <c r="T738" s="310"/>
      <c r="U738" s="309"/>
      <c r="V738" s="309"/>
      <c r="W738" s="309"/>
      <c r="X738" s="110"/>
      <c r="Y738" s="38"/>
      <c r="Z738" s="38"/>
      <c r="AA738" s="38"/>
      <c r="AB738" s="110"/>
      <c r="AC738" s="38"/>
      <c r="AD738" s="38"/>
      <c r="AE738" s="38"/>
      <c r="AF738" s="38"/>
      <c r="AG738" s="19"/>
      <c r="AH738" s="19"/>
      <c r="AI738" s="19"/>
      <c r="AJ738" s="53"/>
      <c r="AK738" s="53"/>
    </row>
    <row r="739" spans="1:37" ht="12.75" customHeight="1">
      <c r="A739" s="19"/>
      <c r="B739" s="376"/>
      <c r="C739" s="380"/>
      <c r="D739" s="377"/>
      <c r="E739" s="378"/>
      <c r="F739" s="378"/>
      <c r="G739" s="378"/>
      <c r="H739" s="377"/>
      <c r="I739" s="379"/>
      <c r="J739" s="35"/>
      <c r="K739" s="35"/>
      <c r="L739" s="377"/>
      <c r="M739" s="378"/>
      <c r="N739" s="378"/>
      <c r="O739" s="378"/>
      <c r="P739" s="377"/>
      <c r="Q739" s="378"/>
      <c r="R739" s="381"/>
      <c r="S739" s="381"/>
      <c r="T739" s="382"/>
      <c r="U739" s="381"/>
      <c r="V739" s="381"/>
      <c r="W739" s="381"/>
      <c r="X739" s="372"/>
      <c r="Y739" s="35"/>
      <c r="Z739" s="35"/>
      <c r="AA739" s="35"/>
      <c r="AB739" s="372"/>
      <c r="AC739" s="35"/>
      <c r="AD739" s="35"/>
      <c r="AE739" s="35"/>
      <c r="AF739" s="35"/>
      <c r="AG739" s="19"/>
      <c r="AH739" s="19"/>
      <c r="AI739" s="19"/>
      <c r="AJ739" s="53"/>
      <c r="AK739" s="53"/>
    </row>
    <row r="740" spans="1:37" ht="12.75" customHeight="1">
      <c r="A740" s="19"/>
      <c r="B740" s="375">
        <v>4</v>
      </c>
      <c r="C740" s="308" t="s">
        <v>483</v>
      </c>
      <c r="D740" s="315"/>
      <c r="E740" s="124"/>
      <c r="F740" s="124"/>
      <c r="G740" s="124"/>
      <c r="H740" s="315"/>
      <c r="I740" s="303"/>
      <c r="J740" s="38"/>
      <c r="K740" s="38"/>
      <c r="L740" s="315"/>
      <c r="M740" s="124"/>
      <c r="N740" s="124"/>
      <c r="O740" s="124"/>
      <c r="P740" s="315"/>
      <c r="Q740" s="124"/>
      <c r="R740" s="38"/>
      <c r="S740" s="38"/>
      <c r="T740" s="110"/>
      <c r="U740" s="38"/>
      <c r="V740" s="38"/>
      <c r="W740" s="38"/>
      <c r="X740" s="110"/>
      <c r="Y740" s="38"/>
      <c r="Z740" s="38"/>
      <c r="AA740" s="317"/>
      <c r="AB740" s="315"/>
      <c r="AC740" s="38"/>
      <c r="AD740" s="38"/>
      <c r="AE740" s="38"/>
      <c r="AF740" s="38"/>
      <c r="AG740" s="19"/>
      <c r="AH740" s="19"/>
      <c r="AI740" s="19"/>
      <c r="AJ740" s="53"/>
      <c r="AK740" s="53"/>
    </row>
    <row r="741" spans="1:37" ht="12.75" customHeight="1">
      <c r="A741" s="19"/>
      <c r="B741" s="375"/>
      <c r="C741" s="308"/>
      <c r="D741" s="315"/>
      <c r="E741" s="124"/>
      <c r="F741" s="124"/>
      <c r="G741" s="124"/>
      <c r="H741" s="315"/>
      <c r="I741" s="303"/>
      <c r="J741" s="38"/>
      <c r="K741" s="38"/>
      <c r="L741" s="315"/>
      <c r="M741" s="124"/>
      <c r="N741" s="124"/>
      <c r="O741" s="124"/>
      <c r="P741" s="315"/>
      <c r="Q741" s="124"/>
      <c r="R741" s="124"/>
      <c r="S741" s="124"/>
      <c r="T741" s="315"/>
      <c r="U741" s="124"/>
      <c r="V741" s="124"/>
      <c r="W741" s="124"/>
      <c r="X741" s="110"/>
      <c r="Y741" s="38"/>
      <c r="Z741" s="124"/>
      <c r="AA741" s="317"/>
      <c r="AB741" s="315"/>
      <c r="AC741" s="124"/>
      <c r="AD741" s="124"/>
      <c r="AE741" s="124"/>
      <c r="AF741" s="38"/>
      <c r="AG741" s="19"/>
      <c r="AH741" s="19"/>
      <c r="AI741" s="19"/>
      <c r="AJ741" s="53"/>
      <c r="AK741" s="53"/>
    </row>
    <row r="742" spans="1:37" ht="12.75" customHeight="1">
      <c r="A742" s="19"/>
      <c r="B742" s="48"/>
      <c r="C742" s="312"/>
      <c r="D742" s="110"/>
      <c r="E742" s="38"/>
      <c r="F742" s="38"/>
      <c r="G742" s="38"/>
      <c r="H742" s="110"/>
      <c r="I742" s="38"/>
      <c r="J742" s="38"/>
      <c r="K742" s="38"/>
      <c r="L742" s="110"/>
      <c r="M742" s="38"/>
      <c r="N742" s="38"/>
      <c r="O742" s="38"/>
      <c r="P742" s="110"/>
      <c r="Q742" s="38"/>
      <c r="R742" s="124"/>
      <c r="S742" s="124"/>
      <c r="T742" s="315"/>
      <c r="U742" s="124"/>
      <c r="V742" s="124"/>
      <c r="W742" s="124"/>
      <c r="X742" s="315"/>
      <c r="Y742" s="124"/>
      <c r="Z742" s="124"/>
      <c r="AA742" s="317"/>
      <c r="AB742" s="315"/>
      <c r="AC742" s="124"/>
      <c r="AD742" s="124"/>
      <c r="AE742" s="124"/>
      <c r="AF742" s="38"/>
      <c r="AG742" s="19"/>
      <c r="AH742" s="19"/>
      <c r="AI742" s="19"/>
      <c r="AJ742" s="53"/>
      <c r="AK742" s="53"/>
    </row>
    <row r="743" spans="1:37" ht="12.75" customHeight="1">
      <c r="A743" s="19"/>
      <c r="B743" s="383"/>
      <c r="C743" s="380"/>
      <c r="D743" s="372"/>
      <c r="E743" s="35"/>
      <c r="F743" s="35"/>
      <c r="G743" s="35"/>
      <c r="H743" s="372"/>
      <c r="I743" s="35"/>
      <c r="J743" s="35"/>
      <c r="K743" s="35"/>
      <c r="L743" s="372"/>
      <c r="M743" s="35"/>
      <c r="N743" s="35"/>
      <c r="O743" s="35"/>
      <c r="P743" s="372"/>
      <c r="Q743" s="35"/>
      <c r="R743" s="378"/>
      <c r="S743" s="378"/>
      <c r="T743" s="377"/>
      <c r="U743" s="378"/>
      <c r="V743" s="378"/>
      <c r="W743" s="378"/>
      <c r="X743" s="372"/>
      <c r="Y743" s="35"/>
      <c r="Z743" s="35"/>
      <c r="AA743" s="384"/>
      <c r="AB743" s="377"/>
      <c r="AC743" s="35"/>
      <c r="AD743" s="35"/>
      <c r="AE743" s="35"/>
      <c r="AF743" s="35"/>
      <c r="AG743" s="19"/>
      <c r="AH743" s="19"/>
      <c r="AI743" s="19"/>
      <c r="AJ743" s="53"/>
      <c r="AK743" s="53"/>
    </row>
    <row r="744" spans="1:37" ht="12.75" customHeight="1">
      <c r="A744" s="19"/>
      <c r="B744" s="375">
        <v>5</v>
      </c>
      <c r="C744" s="308" t="s">
        <v>1019</v>
      </c>
      <c r="D744" s="315"/>
      <c r="E744" s="124"/>
      <c r="F744" s="124"/>
      <c r="G744" s="124"/>
      <c r="H744" s="315"/>
      <c r="I744" s="303"/>
      <c r="J744" s="38"/>
      <c r="K744" s="38"/>
      <c r="L744" s="315"/>
      <c r="M744" s="124"/>
      <c r="N744" s="124"/>
      <c r="O744" s="124"/>
      <c r="P744" s="315"/>
      <c r="Q744" s="124"/>
      <c r="R744" s="23"/>
      <c r="S744" s="23"/>
      <c r="T744" s="321"/>
      <c r="U744" s="23"/>
      <c r="V744" s="23"/>
      <c r="W744" s="23"/>
      <c r="X744" s="110"/>
      <c r="Y744" s="38"/>
      <c r="Z744" s="124"/>
      <c r="AA744" s="317"/>
      <c r="AB744" s="315"/>
      <c r="AC744" s="124"/>
      <c r="AD744" s="124"/>
      <c r="AE744" s="124"/>
      <c r="AF744" s="38"/>
      <c r="AG744" s="19"/>
      <c r="AH744" s="19"/>
      <c r="AI744" s="19"/>
      <c r="AJ744" s="53"/>
      <c r="AK744" s="53"/>
    </row>
    <row r="745" spans="1:37" ht="12.75" customHeight="1">
      <c r="A745" s="19"/>
      <c r="B745" s="375"/>
      <c r="C745" s="308"/>
      <c r="D745" s="315"/>
      <c r="E745" s="124"/>
      <c r="F745" s="124"/>
      <c r="G745" s="124"/>
      <c r="H745" s="315"/>
      <c r="I745" s="303"/>
      <c r="J745" s="38"/>
      <c r="K745" s="38"/>
      <c r="L745" s="315"/>
      <c r="M745" s="124"/>
      <c r="N745" s="124"/>
      <c r="O745" s="124"/>
      <c r="P745" s="315"/>
      <c r="Q745" s="124"/>
      <c r="R745" s="38"/>
      <c r="S745" s="309"/>
      <c r="T745" s="310"/>
      <c r="U745" s="309"/>
      <c r="V745" s="309"/>
      <c r="W745" s="309"/>
      <c r="X745" s="110"/>
      <c r="Y745" s="38"/>
      <c r="Z745" s="38"/>
      <c r="AA745" s="38"/>
      <c r="AB745" s="110"/>
      <c r="AC745" s="38"/>
      <c r="AD745" s="38"/>
      <c r="AE745" s="38"/>
      <c r="AF745" s="38"/>
      <c r="AG745" s="19"/>
      <c r="AH745" s="19"/>
      <c r="AI745" s="19"/>
      <c r="AJ745" s="53"/>
      <c r="AK745" s="53"/>
    </row>
    <row r="746" spans="1:37" ht="12.75" customHeight="1">
      <c r="A746" s="19"/>
      <c r="B746" s="375"/>
      <c r="C746" s="312"/>
      <c r="D746" s="315"/>
      <c r="E746" s="124"/>
      <c r="F746" s="124"/>
      <c r="G746" s="124"/>
      <c r="H746" s="315"/>
      <c r="I746" s="303"/>
      <c r="J746" s="38"/>
      <c r="K746" s="38"/>
      <c r="L746" s="315"/>
      <c r="M746" s="124"/>
      <c r="N746" s="124"/>
      <c r="O746" s="124"/>
      <c r="P746" s="315"/>
      <c r="Q746" s="124"/>
      <c r="R746" s="309"/>
      <c r="S746" s="309"/>
      <c r="T746" s="310"/>
      <c r="U746" s="309"/>
      <c r="V746" s="309"/>
      <c r="W746" s="309"/>
      <c r="X746" s="110"/>
      <c r="Y746" s="38"/>
      <c r="Z746" s="38"/>
      <c r="AA746" s="38"/>
      <c r="AB746" s="110"/>
      <c r="AC746" s="38"/>
      <c r="AD746" s="38"/>
      <c r="AE746" s="38"/>
      <c r="AF746" s="38"/>
      <c r="AG746" s="19"/>
      <c r="AH746" s="19"/>
      <c r="AI746" s="19"/>
      <c r="AJ746" s="53"/>
      <c r="AK746" s="53"/>
    </row>
    <row r="747" spans="1:37" ht="12.75" customHeight="1">
      <c r="A747" s="19"/>
      <c r="B747" s="383"/>
      <c r="C747" s="380"/>
      <c r="D747" s="372"/>
      <c r="E747" s="35"/>
      <c r="F747" s="35"/>
      <c r="G747" s="35"/>
      <c r="H747" s="372"/>
      <c r="I747" s="35"/>
      <c r="J747" s="35"/>
      <c r="K747" s="35"/>
      <c r="L747" s="372"/>
      <c r="M747" s="35"/>
      <c r="N747" s="35"/>
      <c r="O747" s="35"/>
      <c r="P747" s="372"/>
      <c r="Q747" s="35"/>
      <c r="R747" s="35"/>
      <c r="S747" s="35"/>
      <c r="T747" s="372"/>
      <c r="U747" s="35"/>
      <c r="V747" s="35"/>
      <c r="W747" s="35"/>
      <c r="X747" s="372"/>
      <c r="Y747" s="35"/>
      <c r="Z747" s="35"/>
      <c r="AA747" s="384"/>
      <c r="AB747" s="372"/>
      <c r="AC747" s="35"/>
      <c r="AD747" s="35"/>
      <c r="AE747" s="35"/>
      <c r="AF747" s="35"/>
      <c r="AG747" s="19"/>
      <c r="AH747" s="19"/>
      <c r="AI747" s="19"/>
      <c r="AJ747" s="53"/>
      <c r="AK747" s="53"/>
    </row>
    <row r="748" spans="1:37" ht="12.75" customHeight="1">
      <c r="A748" s="19"/>
      <c r="B748" s="48">
        <v>6</v>
      </c>
      <c r="C748" s="308" t="s">
        <v>1020</v>
      </c>
      <c r="D748" s="110"/>
      <c r="E748" s="38"/>
      <c r="F748" s="38"/>
      <c r="G748" s="38"/>
      <c r="H748" s="110"/>
      <c r="I748" s="38"/>
      <c r="J748" s="38"/>
      <c r="K748" s="38"/>
      <c r="L748" s="110"/>
      <c r="M748" s="38"/>
      <c r="N748" s="38"/>
      <c r="O748" s="38"/>
      <c r="P748" s="110"/>
      <c r="Q748" s="38"/>
      <c r="R748" s="124"/>
      <c r="S748" s="124"/>
      <c r="T748" s="315"/>
      <c r="U748" s="124"/>
      <c r="V748" s="124"/>
      <c r="W748" s="124"/>
      <c r="X748" s="110"/>
      <c r="Y748" s="38"/>
      <c r="Z748" s="124"/>
      <c r="AA748" s="317"/>
      <c r="AB748" s="315"/>
      <c r="AC748" s="124"/>
      <c r="AD748" s="124"/>
      <c r="AE748" s="124"/>
      <c r="AF748" s="38"/>
      <c r="AG748" s="19"/>
      <c r="AH748" s="19"/>
      <c r="AI748" s="19"/>
      <c r="AJ748" s="53"/>
      <c r="AK748" s="53"/>
    </row>
    <row r="749" spans="1:37" ht="12.75" customHeight="1">
      <c r="A749" s="19"/>
      <c r="B749" s="375"/>
      <c r="C749" s="312"/>
      <c r="D749" s="315"/>
      <c r="E749" s="124"/>
      <c r="F749" s="124"/>
      <c r="G749" s="124"/>
      <c r="H749" s="315"/>
      <c r="I749" s="303"/>
      <c r="J749" s="38"/>
      <c r="K749" s="38"/>
      <c r="L749" s="315"/>
      <c r="M749" s="124"/>
      <c r="N749" s="124"/>
      <c r="O749" s="124"/>
      <c r="P749" s="315"/>
      <c r="Q749" s="124"/>
      <c r="R749" s="124"/>
      <c r="S749" s="124"/>
      <c r="T749" s="315"/>
      <c r="U749" s="124"/>
      <c r="V749" s="124"/>
      <c r="W749" s="124"/>
      <c r="X749" s="315"/>
      <c r="Y749" s="124"/>
      <c r="Z749" s="124"/>
      <c r="AA749" s="317"/>
      <c r="AB749" s="315"/>
      <c r="AC749" s="124"/>
      <c r="AD749" s="124"/>
      <c r="AE749" s="124"/>
      <c r="AF749" s="38"/>
      <c r="AG749" s="19"/>
      <c r="AH749" s="19"/>
      <c r="AI749" s="19"/>
      <c r="AJ749" s="53"/>
      <c r="AK749" s="53"/>
    </row>
    <row r="750" spans="1:37" ht="12.75" customHeight="1">
      <c r="A750" s="19"/>
      <c r="B750" s="375"/>
      <c r="C750" s="312"/>
      <c r="D750" s="315"/>
      <c r="E750" s="124"/>
      <c r="F750" s="124"/>
      <c r="G750" s="124"/>
      <c r="H750" s="315"/>
      <c r="I750" s="303"/>
      <c r="J750" s="38"/>
      <c r="K750" s="38"/>
      <c r="L750" s="315"/>
      <c r="M750" s="124"/>
      <c r="N750" s="124"/>
      <c r="O750" s="124"/>
      <c r="P750" s="315"/>
      <c r="Q750" s="124"/>
      <c r="R750" s="124"/>
      <c r="S750" s="124"/>
      <c r="T750" s="315"/>
      <c r="U750" s="124"/>
      <c r="V750" s="124"/>
      <c r="W750" s="124"/>
      <c r="X750" s="110"/>
      <c r="Y750" s="38"/>
      <c r="Z750" s="38"/>
      <c r="AA750" s="317"/>
      <c r="AB750" s="110"/>
      <c r="AC750" s="38"/>
      <c r="AD750" s="38"/>
      <c r="AE750" s="38"/>
      <c r="AF750" s="38"/>
      <c r="AG750" s="19"/>
      <c r="AH750" s="19"/>
      <c r="AI750" s="19"/>
      <c r="AJ750" s="53"/>
      <c r="AK750" s="53"/>
    </row>
    <row r="751" spans="1:37" ht="12.75" customHeight="1">
      <c r="A751" s="19"/>
      <c r="B751" s="376"/>
      <c r="C751" s="369"/>
      <c r="D751" s="377"/>
      <c r="E751" s="378"/>
      <c r="F751" s="378"/>
      <c r="G751" s="378"/>
      <c r="H751" s="377"/>
      <c r="I751" s="379"/>
      <c r="J751" s="35"/>
      <c r="K751" s="35"/>
      <c r="L751" s="377"/>
      <c r="M751" s="378"/>
      <c r="N751" s="378"/>
      <c r="O751" s="378"/>
      <c r="P751" s="377"/>
      <c r="Q751" s="378"/>
      <c r="R751" s="385"/>
      <c r="S751" s="385"/>
      <c r="T751" s="386"/>
      <c r="U751" s="385"/>
      <c r="V751" s="385"/>
      <c r="W751" s="385"/>
      <c r="X751" s="372"/>
      <c r="Y751" s="35"/>
      <c r="Z751" s="378"/>
      <c r="AA751" s="384"/>
      <c r="AB751" s="377"/>
      <c r="AC751" s="378"/>
      <c r="AD751" s="378"/>
      <c r="AE751" s="378"/>
      <c r="AF751" s="35"/>
      <c r="AG751" s="19"/>
      <c r="AH751" s="19"/>
      <c r="AI751" s="19"/>
      <c r="AJ751" s="53"/>
      <c r="AK751" s="53"/>
    </row>
    <row r="752" spans="1:37" ht="12.75" customHeight="1">
      <c r="A752" s="19"/>
      <c r="B752" s="48">
        <v>7</v>
      </c>
      <c r="C752" s="308" t="s">
        <v>1021</v>
      </c>
      <c r="D752" s="110"/>
      <c r="E752" s="38"/>
      <c r="F752" s="38"/>
      <c r="G752" s="38"/>
      <c r="H752" s="110"/>
      <c r="I752" s="38"/>
      <c r="J752" s="38"/>
      <c r="K752" s="38"/>
      <c r="L752" s="110"/>
      <c r="M752" s="38"/>
      <c r="N752" s="38"/>
      <c r="O752" s="38"/>
      <c r="P752" s="110"/>
      <c r="Q752" s="38"/>
      <c r="R752" s="38"/>
      <c r="S752" s="309"/>
      <c r="T752" s="310"/>
      <c r="U752" s="309"/>
      <c r="V752" s="309"/>
      <c r="W752" s="309"/>
      <c r="X752" s="110"/>
      <c r="Y752" s="38"/>
      <c r="Z752" s="38"/>
      <c r="AA752" s="38"/>
      <c r="AB752" s="110"/>
      <c r="AC752" s="38"/>
      <c r="AD752" s="38"/>
      <c r="AE752" s="38"/>
      <c r="AF752" s="38"/>
      <c r="AG752" s="19"/>
      <c r="AH752" s="19"/>
      <c r="AI752" s="19"/>
      <c r="AJ752" s="53"/>
      <c r="AK752" s="53"/>
    </row>
    <row r="753" spans="1:37" ht="12.75" customHeight="1">
      <c r="A753" s="19"/>
      <c r="B753" s="48"/>
      <c r="C753" s="312"/>
      <c r="D753" s="110"/>
      <c r="E753" s="38"/>
      <c r="F753" s="38"/>
      <c r="G753" s="38"/>
      <c r="H753" s="110"/>
      <c r="I753" s="38"/>
      <c r="J753" s="38"/>
      <c r="K753" s="38"/>
      <c r="L753" s="110"/>
      <c r="M753" s="38"/>
      <c r="N753" s="38"/>
      <c r="O753" s="38"/>
      <c r="P753" s="110"/>
      <c r="Q753" s="38"/>
      <c r="R753" s="309"/>
      <c r="S753" s="309"/>
      <c r="T753" s="310"/>
      <c r="U753" s="309"/>
      <c r="V753" s="309"/>
      <c r="W753" s="309"/>
      <c r="X753" s="110"/>
      <c r="Y753" s="38"/>
      <c r="Z753" s="38"/>
      <c r="AA753" s="38"/>
      <c r="AB753" s="110"/>
      <c r="AC753" s="38"/>
      <c r="AD753" s="38"/>
      <c r="AE753" s="38"/>
      <c r="AF753" s="38"/>
      <c r="AG753" s="19"/>
      <c r="AH753" s="19"/>
      <c r="AI753" s="19"/>
      <c r="AJ753" s="53"/>
      <c r="AK753" s="53"/>
    </row>
    <row r="754" spans="1:37" ht="12.75" customHeight="1">
      <c r="A754" s="19"/>
      <c r="B754" s="375"/>
      <c r="C754" s="308"/>
      <c r="D754" s="315"/>
      <c r="E754" s="124"/>
      <c r="F754" s="124"/>
      <c r="G754" s="124"/>
      <c r="H754" s="315"/>
      <c r="I754" s="303"/>
      <c r="J754" s="38"/>
      <c r="K754" s="38"/>
      <c r="L754" s="315"/>
      <c r="M754" s="124"/>
      <c r="N754" s="124"/>
      <c r="O754" s="124"/>
      <c r="P754" s="315"/>
      <c r="Q754" s="124"/>
      <c r="R754" s="38"/>
      <c r="S754" s="38"/>
      <c r="T754" s="110"/>
      <c r="U754" s="38"/>
      <c r="V754" s="38"/>
      <c r="W754" s="38"/>
      <c r="X754" s="110"/>
      <c r="Y754" s="38"/>
      <c r="Z754" s="38"/>
      <c r="AA754" s="317"/>
      <c r="AB754" s="110"/>
      <c r="AC754" s="38"/>
      <c r="AD754" s="38"/>
      <c r="AE754" s="38"/>
      <c r="AF754" s="38"/>
      <c r="AG754" s="19"/>
      <c r="AH754" s="19"/>
      <c r="AI754" s="19"/>
      <c r="AJ754" s="53"/>
      <c r="AK754" s="53"/>
    </row>
    <row r="755" spans="1:37" ht="12.75" customHeight="1">
      <c r="A755" s="19"/>
      <c r="B755" s="376"/>
      <c r="C755" s="369"/>
      <c r="D755" s="377"/>
      <c r="E755" s="378"/>
      <c r="F755" s="378"/>
      <c r="G755" s="378"/>
      <c r="H755" s="377"/>
      <c r="I755" s="379"/>
      <c r="J755" s="35"/>
      <c r="K755" s="35"/>
      <c r="L755" s="377"/>
      <c r="M755" s="378"/>
      <c r="N755" s="378"/>
      <c r="O755" s="378"/>
      <c r="P755" s="377"/>
      <c r="Q755" s="378"/>
      <c r="R755" s="378"/>
      <c r="S755" s="378"/>
      <c r="T755" s="377"/>
      <c r="U755" s="378"/>
      <c r="V755" s="378"/>
      <c r="W755" s="378"/>
      <c r="X755" s="372"/>
      <c r="Y755" s="35"/>
      <c r="Z755" s="378"/>
      <c r="AA755" s="384"/>
      <c r="AB755" s="377"/>
      <c r="AC755" s="378"/>
      <c r="AD755" s="378"/>
      <c r="AE755" s="378"/>
      <c r="AF755" s="379"/>
      <c r="AG755" s="19"/>
      <c r="AH755" s="19"/>
      <c r="AI755" s="19"/>
      <c r="AJ755" s="53"/>
      <c r="AK755" s="53"/>
    </row>
    <row r="756" spans="1:37" ht="12.75" customHeight="1">
      <c r="A756" s="19"/>
      <c r="B756" s="375">
        <v>8</v>
      </c>
      <c r="C756" s="308" t="s">
        <v>1022</v>
      </c>
      <c r="D756" s="315"/>
      <c r="E756" s="124"/>
      <c r="F756" s="124"/>
      <c r="G756" s="124"/>
      <c r="H756" s="315"/>
      <c r="I756" s="303"/>
      <c r="J756" s="38"/>
      <c r="K756" s="38"/>
      <c r="L756" s="315"/>
      <c r="M756" s="124"/>
      <c r="N756" s="124"/>
      <c r="O756" s="124"/>
      <c r="P756" s="315"/>
      <c r="Q756" s="124"/>
      <c r="R756" s="124"/>
      <c r="S756" s="124"/>
      <c r="T756" s="315"/>
      <c r="U756" s="124"/>
      <c r="V756" s="124"/>
      <c r="W756" s="124"/>
      <c r="X756" s="315"/>
      <c r="Y756" s="124"/>
      <c r="Z756" s="124"/>
      <c r="AA756" s="317"/>
      <c r="AB756" s="315"/>
      <c r="AC756" s="124"/>
      <c r="AD756" s="124"/>
      <c r="AE756" s="124"/>
      <c r="AF756" s="38"/>
      <c r="AG756" s="19"/>
      <c r="AH756" s="19"/>
      <c r="AI756" s="19"/>
      <c r="AJ756" s="53"/>
      <c r="AK756" s="53"/>
    </row>
    <row r="757" spans="1:37" ht="12.75" customHeight="1">
      <c r="A757" s="19"/>
      <c r="B757" s="48"/>
      <c r="C757" s="308"/>
      <c r="D757" s="110"/>
      <c r="E757" s="38"/>
      <c r="F757" s="38"/>
      <c r="G757" s="38"/>
      <c r="H757" s="110"/>
      <c r="I757" s="38"/>
      <c r="J757" s="38"/>
      <c r="K757" s="38"/>
      <c r="L757" s="110"/>
      <c r="M757" s="38"/>
      <c r="N757" s="38"/>
      <c r="O757" s="38"/>
      <c r="P757" s="110"/>
      <c r="Q757" s="38"/>
      <c r="R757" s="124"/>
      <c r="S757" s="124"/>
      <c r="T757" s="315"/>
      <c r="U757" s="124"/>
      <c r="V757" s="124"/>
      <c r="W757" s="124"/>
      <c r="X757" s="110"/>
      <c r="Y757" s="38"/>
      <c r="Z757" s="38"/>
      <c r="AA757" s="317"/>
      <c r="AB757" s="110"/>
      <c r="AC757" s="38"/>
      <c r="AD757" s="38"/>
      <c r="AE757" s="38"/>
      <c r="AF757" s="38"/>
      <c r="AG757" s="19"/>
      <c r="AH757" s="19"/>
      <c r="AI757" s="19"/>
      <c r="AJ757" s="53"/>
      <c r="AK757" s="53"/>
    </row>
    <row r="758" spans="1:37" ht="12.75" customHeight="1">
      <c r="A758" s="19"/>
      <c r="B758" s="48"/>
      <c r="C758" s="308"/>
      <c r="D758" s="110"/>
      <c r="E758" s="38"/>
      <c r="F758" s="38"/>
      <c r="G758" s="38"/>
      <c r="H758" s="110"/>
      <c r="I758" s="38"/>
      <c r="J758" s="38"/>
      <c r="K758" s="38"/>
      <c r="L758" s="110"/>
      <c r="M758" s="38"/>
      <c r="N758" s="38"/>
      <c r="O758" s="38"/>
      <c r="P758" s="110"/>
      <c r="Q758" s="38"/>
      <c r="R758" s="23"/>
      <c r="S758" s="23"/>
      <c r="T758" s="321"/>
      <c r="U758" s="23"/>
      <c r="V758" s="23"/>
      <c r="W758" s="23"/>
      <c r="X758" s="110"/>
      <c r="Y758" s="38"/>
      <c r="Z758" s="124"/>
      <c r="AA758" s="317"/>
      <c r="AB758" s="315"/>
      <c r="AC758" s="124"/>
      <c r="AD758" s="124"/>
      <c r="AE758" s="124"/>
      <c r="AF758" s="38"/>
      <c r="AG758" s="19"/>
      <c r="AH758" s="19"/>
      <c r="AI758" s="19"/>
      <c r="AJ758" s="53"/>
      <c r="AK758" s="53"/>
    </row>
    <row r="759" spans="1:37" ht="12.75" customHeight="1">
      <c r="A759" s="19"/>
      <c r="B759" s="376"/>
      <c r="C759" s="380"/>
      <c r="D759" s="377"/>
      <c r="E759" s="378"/>
      <c r="F759" s="378"/>
      <c r="G759" s="378"/>
      <c r="H759" s="377"/>
      <c r="I759" s="379"/>
      <c r="J759" s="35"/>
      <c r="K759" s="35"/>
      <c r="L759" s="377"/>
      <c r="M759" s="378"/>
      <c r="N759" s="378"/>
      <c r="O759" s="378"/>
      <c r="P759" s="377"/>
      <c r="Q759" s="378"/>
      <c r="R759" s="35"/>
      <c r="S759" s="381"/>
      <c r="T759" s="382"/>
      <c r="U759" s="381"/>
      <c r="V759" s="381"/>
      <c r="W759" s="381"/>
      <c r="X759" s="372"/>
      <c r="Y759" s="35"/>
      <c r="Z759" s="35"/>
      <c r="AA759" s="35"/>
      <c r="AB759" s="372"/>
      <c r="AC759" s="35"/>
      <c r="AD759" s="35"/>
      <c r="AE759" s="35"/>
      <c r="AF759" s="35"/>
      <c r="AG759" s="19"/>
      <c r="AH759" s="19"/>
      <c r="AI759" s="19"/>
      <c r="AJ759" s="53"/>
      <c r="AK759" s="53"/>
    </row>
    <row r="760" spans="1:37" ht="12.75" customHeight="1">
      <c r="A760" s="19"/>
      <c r="B760" s="375">
        <v>9</v>
      </c>
      <c r="C760" s="314" t="s">
        <v>1023</v>
      </c>
      <c r="D760" s="315"/>
      <c r="E760" s="124"/>
      <c r="F760" s="124"/>
      <c r="G760" s="124"/>
      <c r="H760" s="315"/>
      <c r="I760" s="303"/>
      <c r="J760" s="38"/>
      <c r="K760" s="38"/>
      <c r="L760" s="315"/>
      <c r="M760" s="124"/>
      <c r="N760" s="124"/>
      <c r="O760" s="124"/>
      <c r="P760" s="315"/>
      <c r="Q760" s="124"/>
      <c r="R760" s="309"/>
      <c r="S760" s="309"/>
      <c r="T760" s="310"/>
      <c r="U760" s="309"/>
      <c r="V760" s="309"/>
      <c r="W760" s="309"/>
      <c r="X760" s="110"/>
      <c r="Y760" s="38"/>
      <c r="Z760" s="38"/>
      <c r="AA760" s="38"/>
      <c r="AB760" s="110"/>
      <c r="AC760" s="38"/>
      <c r="AD760" s="38"/>
      <c r="AE760" s="38"/>
      <c r="AF760" s="38"/>
      <c r="AG760" s="19"/>
      <c r="AH760" s="19"/>
      <c r="AI760" s="19"/>
      <c r="AJ760" s="53"/>
      <c r="AK760" s="53"/>
    </row>
    <row r="761" spans="1:37" ht="12.75" customHeight="1">
      <c r="A761" s="19"/>
      <c r="B761" s="375"/>
      <c r="C761" s="308"/>
      <c r="D761" s="315"/>
      <c r="E761" s="124"/>
      <c r="F761" s="124"/>
      <c r="G761" s="124"/>
      <c r="H761" s="315"/>
      <c r="I761" s="303"/>
      <c r="J761" s="38"/>
      <c r="K761" s="38"/>
      <c r="L761" s="315"/>
      <c r="M761" s="124"/>
      <c r="N761" s="124"/>
      <c r="O761" s="124"/>
      <c r="P761" s="315"/>
      <c r="Q761" s="124"/>
      <c r="R761" s="38"/>
      <c r="S761" s="38"/>
      <c r="T761" s="110"/>
      <c r="U761" s="38"/>
      <c r="V761" s="38"/>
      <c r="W761" s="38"/>
      <c r="X761" s="110"/>
      <c r="Y761" s="38"/>
      <c r="Z761" s="38"/>
      <c r="AA761" s="38"/>
      <c r="AB761" s="110"/>
      <c r="AC761" s="38"/>
      <c r="AD761" s="38"/>
      <c r="AE761" s="38"/>
      <c r="AF761" s="38"/>
      <c r="AG761" s="19"/>
      <c r="AH761" s="19"/>
      <c r="AI761" s="19"/>
      <c r="AJ761" s="53"/>
      <c r="AK761" s="53"/>
    </row>
    <row r="762" spans="1:37" ht="12.75" customHeight="1">
      <c r="A762" s="19"/>
      <c r="B762" s="48"/>
      <c r="C762" s="308"/>
      <c r="D762" s="110"/>
      <c r="E762" s="38"/>
      <c r="F762" s="38"/>
      <c r="G762" s="38"/>
      <c r="H762" s="110"/>
      <c r="I762" s="38"/>
      <c r="J762" s="38"/>
      <c r="K762" s="38"/>
      <c r="L762" s="110"/>
      <c r="M762" s="38"/>
      <c r="N762" s="38"/>
      <c r="O762" s="38"/>
      <c r="P762" s="110"/>
      <c r="Q762" s="38"/>
      <c r="R762" s="124"/>
      <c r="S762" s="124"/>
      <c r="T762" s="315"/>
      <c r="U762" s="124"/>
      <c r="V762" s="124"/>
      <c r="W762" s="124"/>
      <c r="X762" s="110"/>
      <c r="Y762" s="38"/>
      <c r="Z762" s="124"/>
      <c r="AA762" s="38"/>
      <c r="AB762" s="315"/>
      <c r="AC762" s="124"/>
      <c r="AD762" s="124"/>
      <c r="AE762" s="124"/>
      <c r="AF762" s="38"/>
      <c r="AG762" s="19"/>
      <c r="AH762" s="19"/>
      <c r="AI762" s="19"/>
      <c r="AJ762" s="53"/>
      <c r="AK762" s="53"/>
    </row>
    <row r="763" spans="1:37" ht="12.75" customHeight="1">
      <c r="A763" s="19"/>
      <c r="B763" s="383"/>
      <c r="C763" s="369"/>
      <c r="D763" s="372"/>
      <c r="E763" s="35"/>
      <c r="F763" s="35"/>
      <c r="G763" s="35"/>
      <c r="H763" s="372"/>
      <c r="I763" s="35"/>
      <c r="J763" s="35"/>
      <c r="K763" s="35"/>
      <c r="L763" s="372"/>
      <c r="M763" s="35"/>
      <c r="N763" s="35"/>
      <c r="O763" s="35"/>
      <c r="P763" s="372"/>
      <c r="Q763" s="35"/>
      <c r="R763" s="378"/>
      <c r="S763" s="378"/>
      <c r="T763" s="377"/>
      <c r="U763" s="378"/>
      <c r="V763" s="378"/>
      <c r="W763" s="378"/>
      <c r="X763" s="377"/>
      <c r="Y763" s="378"/>
      <c r="Z763" s="378"/>
      <c r="AA763" s="35"/>
      <c r="AB763" s="377"/>
      <c r="AC763" s="378"/>
      <c r="AD763" s="378"/>
      <c r="AE763" s="378"/>
      <c r="AF763" s="35"/>
      <c r="AG763" s="19"/>
      <c r="AH763" s="19"/>
      <c r="AI763" s="19"/>
      <c r="AJ763" s="53"/>
      <c r="AK763" s="53"/>
    </row>
    <row r="764" spans="1:37" ht="12.75" customHeight="1">
      <c r="A764" s="19"/>
      <c r="B764" s="375">
        <v>10</v>
      </c>
      <c r="C764" s="318" t="s">
        <v>1024</v>
      </c>
      <c r="D764" s="315"/>
      <c r="E764" s="124"/>
      <c r="F764" s="124"/>
      <c r="G764" s="124"/>
      <c r="H764" s="315"/>
      <c r="I764" s="303"/>
      <c r="J764" s="38"/>
      <c r="K764" s="38"/>
      <c r="L764" s="315"/>
      <c r="M764" s="124"/>
      <c r="N764" s="124"/>
      <c r="O764" s="124"/>
      <c r="P764" s="315"/>
      <c r="Q764" s="124"/>
      <c r="R764" s="124"/>
      <c r="S764" s="124"/>
      <c r="T764" s="315"/>
      <c r="U764" s="124"/>
      <c r="V764" s="124"/>
      <c r="W764" s="124"/>
      <c r="X764" s="110"/>
      <c r="Y764" s="38"/>
      <c r="Z764" s="38"/>
      <c r="AA764" s="38"/>
      <c r="AB764" s="110"/>
      <c r="AC764" s="38"/>
      <c r="AD764" s="38"/>
      <c r="AE764" s="38"/>
      <c r="AF764" s="38"/>
      <c r="AG764" s="19"/>
      <c r="AH764" s="19"/>
      <c r="AI764" s="19"/>
      <c r="AJ764" s="53"/>
      <c r="AK764" s="53"/>
    </row>
    <row r="765" spans="1:37" ht="12.75" customHeight="1">
      <c r="A765" s="19"/>
      <c r="B765" s="375"/>
      <c r="C765" s="308"/>
      <c r="D765" s="315"/>
      <c r="E765" s="124"/>
      <c r="F765" s="124"/>
      <c r="G765" s="124"/>
      <c r="H765" s="315"/>
      <c r="I765" s="303"/>
      <c r="J765" s="38"/>
      <c r="K765" s="38"/>
      <c r="L765" s="315"/>
      <c r="M765" s="124"/>
      <c r="N765" s="124"/>
      <c r="O765" s="124"/>
      <c r="P765" s="315"/>
      <c r="Q765" s="124"/>
      <c r="R765" s="23"/>
      <c r="S765" s="23"/>
      <c r="T765" s="321"/>
      <c r="U765" s="23"/>
      <c r="V765" s="23"/>
      <c r="W765" s="23"/>
      <c r="X765" s="110"/>
      <c r="Y765" s="38"/>
      <c r="Z765" s="124"/>
      <c r="AA765" s="38"/>
      <c r="AB765" s="315"/>
      <c r="AC765" s="124"/>
      <c r="AD765" s="124"/>
      <c r="AE765" s="124"/>
      <c r="AF765" s="38"/>
      <c r="AG765" s="19"/>
      <c r="AH765" s="19"/>
      <c r="AI765" s="19"/>
      <c r="AJ765" s="53"/>
      <c r="AK765" s="53"/>
    </row>
    <row r="766" spans="1:37" ht="12.75" customHeight="1">
      <c r="A766" s="19"/>
      <c r="B766" s="375"/>
      <c r="C766" s="312"/>
      <c r="D766" s="315"/>
      <c r="E766" s="124"/>
      <c r="F766" s="124"/>
      <c r="G766" s="124"/>
      <c r="H766" s="315"/>
      <c r="I766" s="303"/>
      <c r="J766" s="38"/>
      <c r="K766" s="38"/>
      <c r="L766" s="315"/>
      <c r="M766" s="124"/>
      <c r="N766" s="124"/>
      <c r="O766" s="124"/>
      <c r="P766" s="315"/>
      <c r="Q766" s="124"/>
      <c r="R766" s="38"/>
      <c r="S766" s="309"/>
      <c r="T766" s="310"/>
      <c r="U766" s="309"/>
      <c r="V766" s="309"/>
      <c r="W766" s="309"/>
      <c r="X766" s="110"/>
      <c r="Y766" s="38"/>
      <c r="Z766" s="38"/>
      <c r="AA766" s="38"/>
      <c r="AB766" s="110"/>
      <c r="AC766" s="38"/>
      <c r="AD766" s="38"/>
      <c r="AE766" s="38"/>
      <c r="AF766" s="38"/>
      <c r="AG766" s="19"/>
      <c r="AH766" s="19"/>
      <c r="AI766" s="19"/>
      <c r="AJ766" s="53"/>
      <c r="AK766" s="53"/>
    </row>
    <row r="767" spans="1:37" ht="12.75" customHeight="1">
      <c r="A767" s="19"/>
      <c r="B767" s="383"/>
      <c r="C767" s="380"/>
      <c r="D767" s="372"/>
      <c r="E767" s="35"/>
      <c r="F767" s="35"/>
      <c r="G767" s="35"/>
      <c r="H767" s="372"/>
      <c r="I767" s="35"/>
      <c r="J767" s="35"/>
      <c r="K767" s="35"/>
      <c r="L767" s="372"/>
      <c r="M767" s="35"/>
      <c r="N767" s="35"/>
      <c r="O767" s="35"/>
      <c r="P767" s="372"/>
      <c r="Q767" s="35"/>
      <c r="R767" s="381"/>
      <c r="S767" s="381"/>
      <c r="T767" s="382"/>
      <c r="U767" s="381"/>
      <c r="V767" s="381"/>
      <c r="W767" s="381"/>
      <c r="X767" s="372"/>
      <c r="Y767" s="35"/>
      <c r="Z767" s="35"/>
      <c r="AA767" s="35"/>
      <c r="AB767" s="372"/>
      <c r="AC767" s="35"/>
      <c r="AD767" s="35"/>
      <c r="AE767" s="35"/>
      <c r="AF767" s="35"/>
      <c r="AG767" s="19"/>
      <c r="AH767" s="19"/>
      <c r="AI767" s="19"/>
      <c r="AJ767" s="53"/>
      <c r="AK767" s="53"/>
    </row>
    <row r="768" spans="1:37" ht="12.75" customHeight="1">
      <c r="A768" s="19"/>
      <c r="B768" s="48">
        <v>11</v>
      </c>
      <c r="C768" s="308" t="s">
        <v>483</v>
      </c>
      <c r="D768" s="110"/>
      <c r="E768" s="38"/>
      <c r="F768" s="38"/>
      <c r="G768" s="38"/>
      <c r="H768" s="110"/>
      <c r="I768" s="38"/>
      <c r="J768" s="38"/>
      <c r="K768" s="38"/>
      <c r="L768" s="110"/>
      <c r="M768" s="38"/>
      <c r="N768" s="38"/>
      <c r="O768" s="38"/>
      <c r="P768" s="110"/>
      <c r="Q768" s="38"/>
      <c r="R768" s="38"/>
      <c r="S768" s="38"/>
      <c r="T768" s="110"/>
      <c r="U768" s="38"/>
      <c r="V768" s="38"/>
      <c r="W768" s="38"/>
      <c r="X768" s="110"/>
      <c r="Y768" s="38"/>
      <c r="Z768" s="38"/>
      <c r="AA768" s="317"/>
      <c r="AB768" s="110"/>
      <c r="AC768" s="38"/>
      <c r="AD768" s="38"/>
      <c r="AE768" s="38"/>
      <c r="AF768" s="38"/>
      <c r="AG768" s="19"/>
      <c r="AH768" s="19"/>
      <c r="AI768" s="19"/>
      <c r="AJ768" s="53"/>
      <c r="AK768" s="53"/>
    </row>
    <row r="769" spans="1:37" ht="12.75" customHeight="1">
      <c r="A769" s="19"/>
      <c r="B769" s="375"/>
      <c r="C769" s="308"/>
      <c r="D769" s="315"/>
      <c r="E769" s="124"/>
      <c r="F769" s="124"/>
      <c r="G769" s="124"/>
      <c r="H769" s="315"/>
      <c r="I769" s="303"/>
      <c r="J769" s="38"/>
      <c r="K769" s="38"/>
      <c r="L769" s="315"/>
      <c r="M769" s="124"/>
      <c r="N769" s="124"/>
      <c r="O769" s="124"/>
      <c r="P769" s="315"/>
      <c r="Q769" s="124"/>
      <c r="R769" s="124"/>
      <c r="S769" s="124"/>
      <c r="T769" s="315"/>
      <c r="U769" s="124"/>
      <c r="V769" s="124"/>
      <c r="W769" s="124"/>
      <c r="X769" s="110"/>
      <c r="Y769" s="38"/>
      <c r="Z769" s="124"/>
      <c r="AA769" s="317"/>
      <c r="AB769" s="315"/>
      <c r="AC769" s="124"/>
      <c r="AD769" s="124"/>
      <c r="AE769" s="124"/>
      <c r="AF769" s="38"/>
      <c r="AG769" s="19"/>
      <c r="AH769" s="19"/>
      <c r="AI769" s="19"/>
      <c r="AJ769" s="53"/>
      <c r="AK769" s="53"/>
    </row>
    <row r="770" spans="1:37" ht="12.75" customHeight="1">
      <c r="A770" s="19"/>
      <c r="B770" s="375"/>
      <c r="C770" s="312"/>
      <c r="D770" s="315"/>
      <c r="E770" s="124"/>
      <c r="F770" s="124"/>
      <c r="G770" s="124"/>
      <c r="H770" s="315"/>
      <c r="I770" s="303"/>
      <c r="J770" s="38"/>
      <c r="K770" s="38"/>
      <c r="L770" s="315"/>
      <c r="M770" s="124"/>
      <c r="N770" s="124"/>
      <c r="O770" s="124"/>
      <c r="P770" s="315"/>
      <c r="Q770" s="124"/>
      <c r="R770" s="124"/>
      <c r="S770" s="124"/>
      <c r="T770" s="315"/>
      <c r="U770" s="124"/>
      <c r="V770" s="124"/>
      <c r="W770" s="124"/>
      <c r="X770" s="315"/>
      <c r="Y770" s="124"/>
      <c r="Z770" s="124"/>
      <c r="AA770" s="317"/>
      <c r="AB770" s="315"/>
      <c r="AC770" s="124"/>
      <c r="AD770" s="124"/>
      <c r="AE770" s="124"/>
      <c r="AF770" s="38"/>
      <c r="AG770" s="19"/>
      <c r="AH770" s="19"/>
      <c r="AI770" s="19"/>
      <c r="AJ770" s="53"/>
      <c r="AK770" s="53"/>
    </row>
    <row r="771" spans="1:37" ht="12.75" customHeight="1">
      <c r="A771" s="19"/>
      <c r="B771" s="376"/>
      <c r="C771" s="380"/>
      <c r="D771" s="377"/>
      <c r="E771" s="378"/>
      <c r="F771" s="378"/>
      <c r="G771" s="378"/>
      <c r="H771" s="377"/>
      <c r="I771" s="379"/>
      <c r="J771" s="35"/>
      <c r="K771" s="35"/>
      <c r="L771" s="377"/>
      <c r="M771" s="378"/>
      <c r="N771" s="378"/>
      <c r="O771" s="378"/>
      <c r="P771" s="377"/>
      <c r="Q771" s="378"/>
      <c r="R771" s="378"/>
      <c r="S771" s="378"/>
      <c r="T771" s="377"/>
      <c r="U771" s="378"/>
      <c r="V771" s="378"/>
      <c r="W771" s="378"/>
      <c r="X771" s="372"/>
      <c r="Y771" s="35"/>
      <c r="Z771" s="35"/>
      <c r="AA771" s="384"/>
      <c r="AB771" s="372"/>
      <c r="AC771" s="35"/>
      <c r="AD771" s="35"/>
      <c r="AE771" s="35"/>
      <c r="AF771" s="35"/>
      <c r="AG771" s="19"/>
      <c r="AH771" s="19"/>
      <c r="AI771" s="19"/>
      <c r="AJ771" s="53"/>
      <c r="AK771" s="53"/>
    </row>
    <row r="772" spans="1:37" ht="12.75" customHeight="1">
      <c r="A772" s="19"/>
      <c r="B772" s="48">
        <v>12</v>
      </c>
      <c r="C772" s="308" t="s">
        <v>1019</v>
      </c>
      <c r="D772" s="110"/>
      <c r="E772" s="38"/>
      <c r="F772" s="38"/>
      <c r="G772" s="38"/>
      <c r="H772" s="110"/>
      <c r="I772" s="38"/>
      <c r="J772" s="38"/>
      <c r="K772" s="38"/>
      <c r="L772" s="110"/>
      <c r="M772" s="38"/>
      <c r="N772" s="38"/>
      <c r="O772" s="38"/>
      <c r="P772" s="110"/>
      <c r="Q772" s="38"/>
      <c r="R772" s="23"/>
      <c r="S772" s="23"/>
      <c r="T772" s="321"/>
      <c r="U772" s="23"/>
      <c r="V772" s="23"/>
      <c r="W772" s="23"/>
      <c r="X772" s="110"/>
      <c r="Y772" s="38"/>
      <c r="Z772" s="124"/>
      <c r="AA772" s="317"/>
      <c r="AB772" s="315"/>
      <c r="AC772" s="124"/>
      <c r="AD772" s="124"/>
      <c r="AE772" s="124"/>
      <c r="AF772" s="38"/>
      <c r="AG772" s="19"/>
      <c r="AH772" s="19"/>
      <c r="AI772" s="19"/>
      <c r="AJ772" s="53"/>
      <c r="AK772" s="53"/>
    </row>
    <row r="773" spans="1:37" ht="12.75" customHeight="1">
      <c r="A773" s="19"/>
      <c r="B773" s="48"/>
      <c r="C773" s="308"/>
      <c r="D773" s="110"/>
      <c r="E773" s="38"/>
      <c r="F773" s="38"/>
      <c r="G773" s="38"/>
      <c r="H773" s="110"/>
      <c r="I773" s="38"/>
      <c r="J773" s="38"/>
      <c r="K773" s="38"/>
      <c r="L773" s="110"/>
      <c r="M773" s="38"/>
      <c r="N773" s="38"/>
      <c r="O773" s="38"/>
      <c r="P773" s="110"/>
      <c r="Q773" s="38"/>
      <c r="R773" s="38"/>
      <c r="S773" s="309"/>
      <c r="T773" s="310"/>
      <c r="U773" s="309"/>
      <c r="V773" s="309"/>
      <c r="W773" s="309"/>
      <c r="X773" s="110"/>
      <c r="Y773" s="38"/>
      <c r="Z773" s="38"/>
      <c r="AA773" s="38"/>
      <c r="AB773" s="110"/>
      <c r="AC773" s="38"/>
      <c r="AD773" s="38"/>
      <c r="AE773" s="38"/>
      <c r="AF773" s="38"/>
      <c r="AG773" s="19"/>
      <c r="AH773" s="19"/>
      <c r="AI773" s="19"/>
      <c r="AJ773" s="53"/>
      <c r="AK773" s="53"/>
    </row>
    <row r="774" spans="1:37" ht="12.75" customHeight="1">
      <c r="A774" s="19"/>
      <c r="B774" s="375"/>
      <c r="C774" s="312"/>
      <c r="D774" s="315"/>
      <c r="E774" s="124"/>
      <c r="F774" s="124"/>
      <c r="G774" s="124"/>
      <c r="H774" s="315"/>
      <c r="I774" s="303"/>
      <c r="J774" s="38"/>
      <c r="K774" s="38"/>
      <c r="L774" s="315"/>
      <c r="M774" s="124"/>
      <c r="N774" s="124"/>
      <c r="O774" s="124"/>
      <c r="P774" s="315"/>
      <c r="Q774" s="124"/>
      <c r="R774" s="309"/>
      <c r="S774" s="309"/>
      <c r="T774" s="310"/>
      <c r="U774" s="309"/>
      <c r="V774" s="309"/>
      <c r="W774" s="309"/>
      <c r="X774" s="110"/>
      <c r="Y774" s="38"/>
      <c r="Z774" s="38"/>
      <c r="AA774" s="38"/>
      <c r="AB774" s="110"/>
      <c r="AC774" s="38"/>
      <c r="AD774" s="38"/>
      <c r="AE774" s="38"/>
      <c r="AF774" s="38"/>
      <c r="AG774" s="19"/>
      <c r="AH774" s="19"/>
      <c r="AI774" s="19"/>
      <c r="AJ774" s="53"/>
      <c r="AK774" s="53"/>
    </row>
    <row r="775" spans="1:37" ht="12.75" customHeight="1">
      <c r="A775" s="19"/>
      <c r="B775" s="376"/>
      <c r="C775" s="380"/>
      <c r="D775" s="377"/>
      <c r="E775" s="378"/>
      <c r="F775" s="378"/>
      <c r="G775" s="378"/>
      <c r="H775" s="377"/>
      <c r="I775" s="379"/>
      <c r="J775" s="35"/>
      <c r="K775" s="35"/>
      <c r="L775" s="377"/>
      <c r="M775" s="378"/>
      <c r="N775" s="378"/>
      <c r="O775" s="378"/>
      <c r="P775" s="377"/>
      <c r="Q775" s="378"/>
      <c r="R775" s="35"/>
      <c r="S775" s="35"/>
      <c r="T775" s="372"/>
      <c r="U775" s="35"/>
      <c r="V775" s="35"/>
      <c r="W775" s="35"/>
      <c r="X775" s="372"/>
      <c r="Y775" s="35"/>
      <c r="Z775" s="35"/>
      <c r="AA775" s="387"/>
      <c r="AB775" s="372"/>
      <c r="AC775" s="35"/>
      <c r="AD775" s="35"/>
      <c r="AE775" s="35"/>
      <c r="AF775" s="35"/>
      <c r="AG775" s="19"/>
      <c r="AH775" s="19"/>
      <c r="AI775" s="19"/>
      <c r="AJ775" s="53"/>
      <c r="AK775" s="53"/>
    </row>
    <row r="776" spans="1:37" ht="12.75" customHeight="1">
      <c r="A776" s="19"/>
      <c r="B776" s="375">
        <v>13</v>
      </c>
      <c r="C776" s="308" t="s">
        <v>1020</v>
      </c>
      <c r="D776" s="315"/>
      <c r="E776" s="124"/>
      <c r="F776" s="124"/>
      <c r="G776" s="124"/>
      <c r="H776" s="315"/>
      <c r="I776" s="303"/>
      <c r="J776" s="38"/>
      <c r="K776" s="38"/>
      <c r="L776" s="315"/>
      <c r="M776" s="124"/>
      <c r="N776" s="124"/>
      <c r="O776" s="124"/>
      <c r="P776" s="315"/>
      <c r="Q776" s="124"/>
      <c r="R776" s="124"/>
      <c r="S776" s="124"/>
      <c r="T776" s="315"/>
      <c r="U776" s="124"/>
      <c r="V776" s="124"/>
      <c r="W776" s="124"/>
      <c r="X776" s="110"/>
      <c r="Y776" s="38"/>
      <c r="Z776" s="124"/>
      <c r="AA776" s="313"/>
      <c r="AB776" s="315"/>
      <c r="AC776" s="124"/>
      <c r="AD776" s="124"/>
      <c r="AE776" s="124"/>
      <c r="AF776" s="38"/>
      <c r="AG776" s="19"/>
      <c r="AH776" s="19"/>
      <c r="AI776" s="19"/>
      <c r="AJ776" s="53"/>
      <c r="AK776" s="53"/>
    </row>
    <row r="777" spans="1:37" ht="12.75" customHeight="1">
      <c r="A777" s="19"/>
      <c r="B777" s="48"/>
      <c r="C777" s="312"/>
      <c r="D777" s="110"/>
      <c r="E777" s="38"/>
      <c r="F777" s="38"/>
      <c r="G777" s="38"/>
      <c r="H777" s="110"/>
      <c r="I777" s="38"/>
      <c r="J777" s="38"/>
      <c r="K777" s="38"/>
      <c r="L777" s="110"/>
      <c r="M777" s="38"/>
      <c r="N777" s="38"/>
      <c r="O777" s="38"/>
      <c r="P777" s="110"/>
      <c r="Q777" s="38"/>
      <c r="R777" s="124"/>
      <c r="S777" s="124"/>
      <c r="T777" s="315"/>
      <c r="U777" s="124"/>
      <c r="V777" s="124"/>
      <c r="W777" s="124"/>
      <c r="X777" s="315"/>
      <c r="Y777" s="124"/>
      <c r="Z777" s="124"/>
      <c r="AA777" s="317"/>
      <c r="AB777" s="315"/>
      <c r="AC777" s="124"/>
      <c r="AD777" s="124"/>
      <c r="AE777" s="124"/>
      <c r="AF777" s="38"/>
      <c r="AG777" s="19"/>
      <c r="AH777" s="19"/>
      <c r="AI777" s="19"/>
      <c r="AJ777" s="53"/>
      <c r="AK777" s="53"/>
    </row>
    <row r="778" spans="1:37" ht="12.75" customHeight="1">
      <c r="A778" s="19"/>
      <c r="B778" s="48"/>
      <c r="C778" s="312"/>
      <c r="D778" s="110"/>
      <c r="E778" s="38"/>
      <c r="F778" s="38"/>
      <c r="G778" s="38"/>
      <c r="H778" s="110"/>
      <c r="I778" s="38"/>
      <c r="J778" s="38"/>
      <c r="K778" s="38"/>
      <c r="L778" s="110"/>
      <c r="M778" s="38"/>
      <c r="N778" s="38"/>
      <c r="O778" s="38"/>
      <c r="P778" s="110"/>
      <c r="Q778" s="38"/>
      <c r="R778" s="124"/>
      <c r="S778" s="124"/>
      <c r="T778" s="315"/>
      <c r="U778" s="124"/>
      <c r="V778" s="124"/>
      <c r="W778" s="124"/>
      <c r="X778" s="110"/>
      <c r="Y778" s="38"/>
      <c r="Z778" s="38"/>
      <c r="AA778" s="317"/>
      <c r="AB778" s="110"/>
      <c r="AC778" s="38"/>
      <c r="AD778" s="38"/>
      <c r="AE778" s="38"/>
      <c r="AF778" s="38"/>
      <c r="AG778" s="19"/>
      <c r="AH778" s="19"/>
      <c r="AI778" s="19"/>
      <c r="AJ778" s="53"/>
      <c r="AK778" s="53"/>
    </row>
    <row r="779" spans="1:37" ht="12.75" customHeight="1">
      <c r="A779" s="19"/>
      <c r="B779" s="376"/>
      <c r="C779" s="369"/>
      <c r="D779" s="377"/>
      <c r="E779" s="378"/>
      <c r="F779" s="378"/>
      <c r="G779" s="378"/>
      <c r="H779" s="377"/>
      <c r="I779" s="379"/>
      <c r="J779" s="35"/>
      <c r="K779" s="35"/>
      <c r="L779" s="377"/>
      <c r="M779" s="378"/>
      <c r="N779" s="378"/>
      <c r="O779" s="378"/>
      <c r="P779" s="377"/>
      <c r="Q779" s="378"/>
      <c r="R779" s="378"/>
      <c r="S779" s="378"/>
      <c r="T779" s="377"/>
      <c r="U779" s="378"/>
      <c r="V779" s="378"/>
      <c r="W779" s="378"/>
      <c r="X779" s="372"/>
      <c r="Y779" s="35"/>
      <c r="Z779" s="378"/>
      <c r="AA779" s="384"/>
      <c r="AB779" s="377"/>
      <c r="AC779" s="378"/>
      <c r="AD779" s="378"/>
      <c r="AE779" s="378"/>
      <c r="AF779" s="35"/>
      <c r="AG779" s="19"/>
      <c r="AH779" s="19"/>
      <c r="AI779" s="19"/>
      <c r="AJ779" s="53"/>
      <c r="AK779" s="53"/>
    </row>
    <row r="780" spans="1:37" ht="12.75" customHeight="1">
      <c r="A780" s="19"/>
      <c r="B780" s="375">
        <v>14</v>
      </c>
      <c r="C780" s="308" t="s">
        <v>1021</v>
      </c>
      <c r="D780" s="315"/>
      <c r="E780" s="124"/>
      <c r="F780" s="124"/>
      <c r="G780" s="124"/>
      <c r="H780" s="315"/>
      <c r="I780" s="303"/>
      <c r="J780" s="38"/>
      <c r="K780" s="38"/>
      <c r="L780" s="315"/>
      <c r="M780" s="124"/>
      <c r="N780" s="124"/>
      <c r="O780" s="124"/>
      <c r="P780" s="315"/>
      <c r="Q780" s="124"/>
      <c r="R780" s="38"/>
      <c r="S780" s="309"/>
      <c r="T780" s="310"/>
      <c r="U780" s="309"/>
      <c r="V780" s="309"/>
      <c r="W780" s="309"/>
      <c r="X780" s="110"/>
      <c r="Y780" s="38"/>
      <c r="Z780" s="38"/>
      <c r="AA780" s="38"/>
      <c r="AB780" s="110"/>
      <c r="AC780" s="38"/>
      <c r="AD780" s="38"/>
      <c r="AE780" s="38"/>
      <c r="AF780" s="38"/>
      <c r="AG780" s="19"/>
      <c r="AH780" s="19"/>
      <c r="AI780" s="19"/>
      <c r="AJ780" s="53"/>
      <c r="AK780" s="53"/>
    </row>
    <row r="781" spans="1:37" ht="12.75" customHeight="1">
      <c r="A781" s="19"/>
      <c r="B781" s="375"/>
      <c r="C781" s="308"/>
      <c r="D781" s="315"/>
      <c r="E781" s="124"/>
      <c r="F781" s="124"/>
      <c r="G781" s="124"/>
      <c r="H781" s="315"/>
      <c r="I781" s="303"/>
      <c r="J781" s="38"/>
      <c r="K781" s="38"/>
      <c r="L781" s="315"/>
      <c r="M781" s="124"/>
      <c r="N781" s="124"/>
      <c r="O781" s="124"/>
      <c r="P781" s="315"/>
      <c r="Q781" s="124"/>
      <c r="R781" s="38"/>
      <c r="S781" s="38"/>
      <c r="T781" s="110"/>
      <c r="U781" s="38"/>
      <c r="V781" s="38"/>
      <c r="W781" s="38"/>
      <c r="X781" s="110"/>
      <c r="Y781" s="38"/>
      <c r="Z781" s="38"/>
      <c r="AA781" s="38"/>
      <c r="AB781" s="110"/>
      <c r="AC781" s="38"/>
      <c r="AD781" s="38"/>
      <c r="AE781" s="38"/>
      <c r="AF781" s="38"/>
      <c r="AG781" s="19"/>
      <c r="AH781" s="19"/>
      <c r="AI781" s="19"/>
      <c r="AJ781" s="53"/>
      <c r="AK781" s="53"/>
    </row>
    <row r="782" spans="1:37" ht="12.75" customHeight="1">
      <c r="A782" s="19"/>
      <c r="B782" s="48"/>
      <c r="C782" s="312"/>
      <c r="D782" s="110"/>
      <c r="E782" s="38"/>
      <c r="F782" s="38"/>
      <c r="G782" s="38"/>
      <c r="H782" s="110"/>
      <c r="I782" s="38"/>
      <c r="J782" s="38"/>
      <c r="K782" s="38"/>
      <c r="L782" s="110"/>
      <c r="M782" s="38"/>
      <c r="N782" s="38"/>
      <c r="O782" s="38"/>
      <c r="P782" s="110"/>
      <c r="Q782" s="38"/>
      <c r="R782" s="38"/>
      <c r="S782" s="38"/>
      <c r="T782" s="110"/>
      <c r="U782" s="38"/>
      <c r="V782" s="38"/>
      <c r="W782" s="38"/>
      <c r="X782" s="110"/>
      <c r="Y782" s="38"/>
      <c r="Z782" s="38"/>
      <c r="AA782" s="38"/>
      <c r="AB782" s="110"/>
      <c r="AC782" s="38"/>
      <c r="AD782" s="38"/>
      <c r="AE782" s="38"/>
      <c r="AF782" s="38"/>
      <c r="AG782" s="19"/>
      <c r="AH782" s="19"/>
      <c r="AI782" s="19"/>
      <c r="AJ782" s="53"/>
      <c r="AK782" s="53"/>
    </row>
    <row r="783" spans="1:37" ht="12.75" customHeight="1">
      <c r="A783" s="19"/>
      <c r="B783" s="383"/>
      <c r="C783" s="380"/>
      <c r="D783" s="372"/>
      <c r="E783" s="35"/>
      <c r="F783" s="35"/>
      <c r="G783" s="35"/>
      <c r="H783" s="372"/>
      <c r="I783" s="35"/>
      <c r="J783" s="35"/>
      <c r="K783" s="35"/>
      <c r="L783" s="372"/>
      <c r="M783" s="35"/>
      <c r="N783" s="35"/>
      <c r="O783" s="35"/>
      <c r="P783" s="372"/>
      <c r="Q783" s="35"/>
      <c r="R783" s="35"/>
      <c r="S783" s="35"/>
      <c r="T783" s="372"/>
      <c r="U783" s="35"/>
      <c r="V783" s="35"/>
      <c r="W783" s="35"/>
      <c r="X783" s="372"/>
      <c r="Y783" s="35"/>
      <c r="Z783" s="35"/>
      <c r="AA783" s="35"/>
      <c r="AB783" s="372"/>
      <c r="AC783" s="35"/>
      <c r="AD783" s="35"/>
      <c r="AE783" s="35"/>
      <c r="AF783" s="35"/>
      <c r="AG783" s="19"/>
      <c r="AH783" s="19"/>
      <c r="AI783" s="19"/>
      <c r="AJ783" s="53"/>
      <c r="AK783" s="53"/>
    </row>
    <row r="784" spans="1:37" ht="12.75" customHeight="1">
      <c r="A784" s="19"/>
      <c r="B784" s="375">
        <v>15</v>
      </c>
      <c r="C784" s="308" t="s">
        <v>1022</v>
      </c>
      <c r="D784" s="110"/>
      <c r="E784" s="38"/>
      <c r="F784" s="38"/>
      <c r="G784" s="38"/>
      <c r="H784" s="110"/>
      <c r="I784" s="38"/>
      <c r="J784" s="38"/>
      <c r="K784" s="38"/>
      <c r="L784" s="110"/>
      <c r="M784" s="38"/>
      <c r="N784" s="38"/>
      <c r="O784" s="38"/>
      <c r="P784" s="110"/>
      <c r="Q784" s="38"/>
      <c r="R784" s="38"/>
      <c r="S784" s="38"/>
      <c r="T784" s="110"/>
      <c r="U784" s="38"/>
      <c r="V784" s="38"/>
      <c r="W784" s="38"/>
      <c r="X784" s="110"/>
      <c r="Y784" s="38"/>
      <c r="Z784" s="38"/>
      <c r="AA784" s="38"/>
      <c r="AB784" s="110"/>
      <c r="AC784" s="38"/>
      <c r="AD784" s="38"/>
      <c r="AE784" s="38"/>
      <c r="AF784" s="38"/>
      <c r="AG784" s="19"/>
      <c r="AH784" s="19"/>
      <c r="AI784" s="19"/>
      <c r="AJ784" s="53"/>
      <c r="AK784" s="53"/>
    </row>
    <row r="785" spans="1:37" ht="12.75" customHeight="1">
      <c r="A785" s="19"/>
      <c r="B785" s="48"/>
      <c r="C785" s="312"/>
      <c r="D785" s="110"/>
      <c r="E785" s="38"/>
      <c r="F785" s="38"/>
      <c r="G785" s="38"/>
      <c r="H785" s="110"/>
      <c r="I785" s="38"/>
      <c r="J785" s="38"/>
      <c r="K785" s="38"/>
      <c r="L785" s="110"/>
      <c r="M785" s="38"/>
      <c r="N785" s="38"/>
      <c r="O785" s="38"/>
      <c r="P785" s="110"/>
      <c r="Q785" s="38"/>
      <c r="R785" s="38"/>
      <c r="S785" s="38"/>
      <c r="T785" s="110"/>
      <c r="U785" s="38"/>
      <c r="V785" s="38"/>
      <c r="W785" s="38"/>
      <c r="X785" s="110"/>
      <c r="Y785" s="38"/>
      <c r="Z785" s="38"/>
      <c r="AA785" s="38"/>
      <c r="AB785" s="110"/>
      <c r="AC785" s="38"/>
      <c r="AD785" s="38"/>
      <c r="AE785" s="38"/>
      <c r="AF785" s="38"/>
      <c r="AG785" s="19"/>
      <c r="AH785" s="19"/>
      <c r="AI785" s="19"/>
      <c r="AJ785" s="53"/>
      <c r="AK785" s="53"/>
    </row>
    <row r="786" spans="1:37" ht="12.75" customHeight="1">
      <c r="A786" s="19"/>
      <c r="B786" s="48"/>
      <c r="C786" s="312"/>
      <c r="D786" s="110"/>
      <c r="E786" s="38"/>
      <c r="F786" s="38"/>
      <c r="G786" s="38"/>
      <c r="H786" s="110"/>
      <c r="I786" s="38"/>
      <c r="J786" s="38"/>
      <c r="K786" s="38"/>
      <c r="L786" s="110"/>
      <c r="M786" s="38"/>
      <c r="N786" s="38"/>
      <c r="O786" s="38"/>
      <c r="P786" s="110"/>
      <c r="Q786" s="38"/>
      <c r="R786" s="38"/>
      <c r="S786" s="38"/>
      <c r="T786" s="110"/>
      <c r="U786" s="38"/>
      <c r="V786" s="38"/>
      <c r="W786" s="38"/>
      <c r="X786" s="110"/>
      <c r="Y786" s="38"/>
      <c r="Z786" s="38"/>
      <c r="AA786" s="38"/>
      <c r="AB786" s="110"/>
      <c r="AC786" s="38"/>
      <c r="AD786" s="38"/>
      <c r="AE786" s="38"/>
      <c r="AF786" s="38"/>
      <c r="AG786" s="19"/>
      <c r="AH786" s="19"/>
      <c r="AI786" s="19"/>
      <c r="AJ786" s="53"/>
      <c r="AK786" s="53"/>
    </row>
    <row r="787" spans="1:37" ht="12.75" customHeight="1">
      <c r="A787" s="19"/>
      <c r="B787" s="383"/>
      <c r="C787" s="380"/>
      <c r="D787" s="372"/>
      <c r="E787" s="35"/>
      <c r="F787" s="35"/>
      <c r="G787" s="35"/>
      <c r="H787" s="372"/>
      <c r="I787" s="35"/>
      <c r="J787" s="35"/>
      <c r="K787" s="35"/>
      <c r="L787" s="372"/>
      <c r="M787" s="35"/>
      <c r="N787" s="35"/>
      <c r="O787" s="35"/>
      <c r="P787" s="372"/>
      <c r="Q787" s="35"/>
      <c r="R787" s="35"/>
      <c r="S787" s="35"/>
      <c r="T787" s="372"/>
      <c r="U787" s="35"/>
      <c r="V787" s="35"/>
      <c r="W787" s="35"/>
      <c r="X787" s="372"/>
      <c r="Y787" s="35"/>
      <c r="Z787" s="35"/>
      <c r="AA787" s="35"/>
      <c r="AB787" s="372"/>
      <c r="AC787" s="35"/>
      <c r="AD787" s="35"/>
      <c r="AE787" s="35"/>
      <c r="AF787" s="35"/>
      <c r="AG787" s="19"/>
      <c r="AH787" s="19"/>
      <c r="AI787" s="19"/>
      <c r="AJ787" s="53"/>
      <c r="AK787" s="53"/>
    </row>
    <row r="788" spans="1:37" ht="12.75" customHeight="1">
      <c r="A788" s="19"/>
      <c r="B788" s="375"/>
      <c r="C788" s="308"/>
      <c r="D788" s="110"/>
      <c r="E788" s="38"/>
      <c r="F788" s="38"/>
      <c r="G788" s="38"/>
      <c r="H788" s="110"/>
      <c r="I788" s="38"/>
      <c r="J788" s="38"/>
      <c r="K788" s="38"/>
      <c r="L788" s="110"/>
      <c r="M788" s="38"/>
      <c r="N788" s="38"/>
      <c r="O788" s="38"/>
      <c r="P788" s="110"/>
      <c r="Q788" s="38"/>
      <c r="R788" s="38"/>
      <c r="S788" s="38"/>
      <c r="T788" s="110"/>
      <c r="U788" s="38"/>
      <c r="V788" s="38"/>
      <c r="W788" s="38"/>
      <c r="X788" s="110"/>
      <c r="Y788" s="38"/>
      <c r="Z788" s="38"/>
      <c r="AA788" s="38"/>
      <c r="AB788" s="110"/>
      <c r="AC788" s="38"/>
      <c r="AD788" s="38"/>
      <c r="AE788" s="38"/>
      <c r="AF788" s="38"/>
      <c r="AG788" s="19"/>
      <c r="AH788" s="19"/>
      <c r="AI788" s="19"/>
      <c r="AJ788" s="53"/>
      <c r="AK788" s="53"/>
    </row>
    <row r="789" spans="1:37" ht="12.75" customHeight="1">
      <c r="A789" s="19"/>
      <c r="B789" s="48"/>
      <c r="C789" s="312"/>
      <c r="D789" s="110"/>
      <c r="E789" s="38"/>
      <c r="F789" s="38"/>
      <c r="G789" s="38"/>
      <c r="H789" s="110"/>
      <c r="I789" s="38"/>
      <c r="J789" s="38"/>
      <c r="K789" s="38"/>
      <c r="L789" s="110"/>
      <c r="M789" s="38"/>
      <c r="N789" s="38"/>
      <c r="O789" s="38"/>
      <c r="P789" s="110"/>
      <c r="Q789" s="38"/>
      <c r="R789" s="38"/>
      <c r="S789" s="38"/>
      <c r="T789" s="110"/>
      <c r="U789" s="38"/>
      <c r="V789" s="38"/>
      <c r="W789" s="38"/>
      <c r="X789" s="110"/>
      <c r="Y789" s="38"/>
      <c r="Z789" s="38"/>
      <c r="AA789" s="38"/>
      <c r="AB789" s="110"/>
      <c r="AC789" s="38"/>
      <c r="AD789" s="38"/>
      <c r="AE789" s="38"/>
      <c r="AF789" s="38"/>
      <c r="AG789" s="19"/>
      <c r="AH789" s="19"/>
      <c r="AI789" s="19"/>
      <c r="AJ789" s="53"/>
      <c r="AK789" s="53"/>
    </row>
    <row r="790" spans="1:37" ht="12.75" customHeight="1">
      <c r="A790" s="19"/>
      <c r="B790" s="38"/>
      <c r="C790" s="29"/>
      <c r="D790" s="110"/>
      <c r="E790" s="38"/>
      <c r="F790" s="38"/>
      <c r="G790" s="38"/>
      <c r="H790" s="110"/>
      <c r="I790" s="38"/>
      <c r="J790" s="38"/>
      <c r="K790" s="38"/>
      <c r="L790" s="110"/>
      <c r="M790" s="38"/>
      <c r="N790" s="38"/>
      <c r="O790" s="38"/>
      <c r="P790" s="110"/>
      <c r="Q790" s="38"/>
      <c r="R790" s="38"/>
      <c r="S790" s="38"/>
      <c r="T790" s="110"/>
      <c r="U790" s="38"/>
      <c r="V790" s="38"/>
      <c r="W790" s="38"/>
      <c r="X790" s="110"/>
      <c r="Y790" s="38"/>
      <c r="Z790" s="38"/>
      <c r="AA790" s="38"/>
      <c r="AB790" s="110"/>
      <c r="AC790" s="38"/>
      <c r="AD790" s="38"/>
      <c r="AE790" s="38"/>
      <c r="AF790" s="38"/>
      <c r="AG790" s="19"/>
      <c r="AH790" s="19"/>
      <c r="AI790" s="19"/>
      <c r="AJ790" s="53"/>
      <c r="AK790" s="53"/>
    </row>
    <row r="791" spans="1:37" ht="12.75" customHeight="1">
      <c r="A791" s="19"/>
      <c r="B791" s="307"/>
      <c r="C791" s="320"/>
      <c r="D791" s="319"/>
      <c r="E791" s="307"/>
      <c r="F791" s="307"/>
      <c r="G791" s="307"/>
      <c r="H791" s="319"/>
      <c r="I791" s="307"/>
      <c r="J791" s="307"/>
      <c r="K791" s="307"/>
      <c r="L791" s="319"/>
      <c r="M791" s="307"/>
      <c r="N791" s="307"/>
      <c r="O791" s="307"/>
      <c r="P791" s="319"/>
      <c r="Q791" s="307"/>
      <c r="R791" s="307"/>
      <c r="S791" s="307"/>
      <c r="T791" s="319"/>
      <c r="U791" s="307"/>
      <c r="V791" s="307"/>
      <c r="W791" s="307"/>
      <c r="X791" s="319"/>
      <c r="Y791" s="307"/>
      <c r="Z791" s="307"/>
      <c r="AA791" s="307"/>
      <c r="AB791" s="319"/>
      <c r="AC791" s="307"/>
      <c r="AD791" s="307"/>
      <c r="AE791" s="307"/>
      <c r="AF791" s="307"/>
      <c r="AG791" s="19"/>
      <c r="AH791" s="19"/>
      <c r="AI791" s="19"/>
      <c r="AJ791" s="53"/>
      <c r="AK791" s="53"/>
    </row>
    <row r="792" spans="1:37" ht="12.75" customHeight="1">
      <c r="A792" s="19"/>
      <c r="C792" s="18"/>
      <c r="J792" s="2"/>
      <c r="K792" s="52"/>
      <c r="AA792" s="19"/>
      <c r="AG792" s="19"/>
      <c r="AH792" s="19"/>
      <c r="AI792" s="19"/>
      <c r="AJ792" s="53"/>
      <c r="AK792" s="53"/>
    </row>
    <row r="793" spans="1:37" ht="12.75" customHeight="1">
      <c r="A793" s="19"/>
      <c r="B793" s="999" t="s">
        <v>1027</v>
      </c>
      <c r="C793" s="1000"/>
      <c r="D793" s="1000"/>
      <c r="E793" s="1000"/>
      <c r="F793" s="1000"/>
      <c r="G793" s="1000"/>
      <c r="H793" s="1000"/>
      <c r="I793" s="1001"/>
      <c r="J793" s="19"/>
      <c r="K793" s="1007" t="s">
        <v>1016</v>
      </c>
      <c r="L793" s="727"/>
      <c r="M793" s="727"/>
      <c r="N793" s="727"/>
      <c r="O793" s="727"/>
      <c r="P793" s="727"/>
      <c r="Q793" s="727"/>
      <c r="R793" s="727"/>
      <c r="S793" s="727"/>
      <c r="T793" s="727"/>
      <c r="U793" s="727"/>
      <c r="V793" s="727"/>
      <c r="W793" s="727"/>
      <c r="X793" s="727"/>
      <c r="Y793" s="228"/>
      <c r="Z793" s="19"/>
      <c r="AA793" s="19"/>
      <c r="AB793" s="19"/>
      <c r="AC793" s="19"/>
      <c r="AD793" s="19"/>
      <c r="AE793" s="19"/>
      <c r="AF793" s="19"/>
      <c r="AG793" s="19"/>
      <c r="AH793" s="19"/>
      <c r="AI793" s="19"/>
      <c r="AJ793" s="53"/>
      <c r="AK793" s="53"/>
    </row>
    <row r="794" spans="1:37" ht="12.75" customHeight="1">
      <c r="A794" s="19"/>
      <c r="B794" s="1002"/>
      <c r="C794" s="727"/>
      <c r="D794" s="727"/>
      <c r="E794" s="727"/>
      <c r="F794" s="727"/>
      <c r="G794" s="727"/>
      <c r="H794" s="727"/>
      <c r="I794" s="1003"/>
      <c r="J794" s="19"/>
      <c r="K794" s="727"/>
      <c r="L794" s="727"/>
      <c r="M794" s="727"/>
      <c r="N794" s="727"/>
      <c r="O794" s="727"/>
      <c r="P794" s="727"/>
      <c r="Q794" s="727"/>
      <c r="R794" s="727"/>
      <c r="S794" s="727"/>
      <c r="T794" s="727"/>
      <c r="U794" s="727"/>
      <c r="V794" s="727"/>
      <c r="W794" s="727"/>
      <c r="X794" s="727"/>
      <c r="Y794" s="228"/>
      <c r="Z794" s="19"/>
      <c r="AA794" s="19"/>
      <c r="AB794" s="19"/>
      <c r="AC794" s="19"/>
      <c r="AD794" s="19"/>
      <c r="AE794" s="19"/>
      <c r="AF794" s="19"/>
      <c r="AG794" s="19"/>
      <c r="AH794" s="19"/>
      <c r="AI794" s="19"/>
      <c r="AJ794" s="53"/>
      <c r="AK794" s="53"/>
    </row>
    <row r="795" spans="1:37" ht="12.75" customHeight="1">
      <c r="A795" s="19"/>
      <c r="B795" s="1004"/>
      <c r="C795" s="1005"/>
      <c r="D795" s="1005"/>
      <c r="E795" s="1005"/>
      <c r="F795" s="1005"/>
      <c r="G795" s="1005"/>
      <c r="H795" s="1005"/>
      <c r="I795" s="1006"/>
      <c r="J795" s="237"/>
      <c r="K795" s="727"/>
      <c r="L795" s="727"/>
      <c r="M795" s="727"/>
      <c r="N795" s="727"/>
      <c r="O795" s="727"/>
      <c r="P795" s="727"/>
      <c r="Q795" s="727"/>
      <c r="R795" s="727"/>
      <c r="S795" s="727"/>
      <c r="T795" s="727"/>
      <c r="U795" s="727"/>
      <c r="V795" s="727"/>
      <c r="W795" s="727"/>
      <c r="X795" s="727"/>
      <c r="Y795" s="228"/>
      <c r="Z795" s="284"/>
      <c r="AA795" s="284"/>
      <c r="AB795" s="284"/>
      <c r="AC795" s="284"/>
      <c r="AD795" s="284"/>
      <c r="AE795" s="284"/>
      <c r="AF795" s="284"/>
      <c r="AG795" s="19"/>
      <c r="AH795" s="19"/>
      <c r="AI795" s="19"/>
      <c r="AJ795" s="53"/>
      <c r="AK795" s="53"/>
    </row>
    <row r="796" spans="1:37" ht="12.75" customHeight="1">
      <c r="A796" s="19"/>
      <c r="B796" s="238"/>
      <c r="C796" s="239"/>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c r="AA796" s="238"/>
      <c r="AB796" s="238"/>
      <c r="AC796" s="238"/>
      <c r="AD796" s="238"/>
      <c r="AE796" s="238"/>
      <c r="AF796" s="238"/>
      <c r="AG796" s="19"/>
      <c r="AH796" s="19"/>
      <c r="AI796" s="19"/>
      <c r="AJ796" s="53"/>
      <c r="AK796" s="53"/>
    </row>
    <row r="797" spans="1:37" ht="12.75" customHeight="1">
      <c r="A797" s="19"/>
      <c r="B797" s="1008" t="s">
        <v>908</v>
      </c>
      <c r="C797" s="949"/>
      <c r="D797" s="1009"/>
      <c r="E797" s="1008" t="s">
        <v>1017</v>
      </c>
      <c r="F797" s="949"/>
      <c r="G797" s="949"/>
      <c r="H797" s="1009"/>
      <c r="I797" s="1008" t="s">
        <v>1018</v>
      </c>
      <c r="J797" s="949"/>
      <c r="K797" s="949"/>
      <c r="L797" s="949"/>
      <c r="M797" s="949"/>
      <c r="N797" s="949"/>
      <c r="O797" s="949"/>
      <c r="P797" s="949"/>
      <c r="Q797" s="949"/>
      <c r="R797" s="949"/>
      <c r="S797" s="949"/>
      <c r="T797" s="949"/>
      <c r="U797" s="949"/>
      <c r="V797" s="949"/>
      <c r="W797" s="949"/>
      <c r="X797" s="949"/>
      <c r="Y797" s="949"/>
      <c r="Z797" s="949"/>
      <c r="AA797" s="949"/>
      <c r="AB797" s="949"/>
      <c r="AC797" s="949"/>
      <c r="AD797" s="949"/>
      <c r="AE797" s="949"/>
      <c r="AF797" s="1009"/>
      <c r="AG797" s="19"/>
      <c r="AH797" s="19"/>
      <c r="AI797" s="19"/>
      <c r="AJ797" s="53"/>
      <c r="AK797" s="53"/>
    </row>
    <row r="798" spans="1:37" ht="12.75" customHeight="1">
      <c r="A798" s="19"/>
      <c r="B798" s="360"/>
      <c r="C798" s="361"/>
      <c r="D798" s="362"/>
      <c r="E798" s="360"/>
      <c r="F798" s="360"/>
      <c r="G798" s="360"/>
      <c r="H798" s="362"/>
      <c r="I798" s="360">
        <v>9</v>
      </c>
      <c r="J798" s="360"/>
      <c r="K798" s="360">
        <v>10</v>
      </c>
      <c r="L798" s="362"/>
      <c r="M798" s="360">
        <v>11</v>
      </c>
      <c r="N798" s="360"/>
      <c r="O798" s="360">
        <v>12</v>
      </c>
      <c r="P798" s="362"/>
      <c r="Q798" s="360">
        <v>13</v>
      </c>
      <c r="R798" s="360"/>
      <c r="S798" s="360">
        <v>14</v>
      </c>
      <c r="T798" s="362"/>
      <c r="U798" s="360">
        <v>15</v>
      </c>
      <c r="V798" s="360"/>
      <c r="W798" s="360">
        <v>16</v>
      </c>
      <c r="X798" s="362"/>
      <c r="Y798" s="360">
        <v>17</v>
      </c>
      <c r="Z798" s="360"/>
      <c r="AA798" s="360">
        <v>18</v>
      </c>
      <c r="AB798" s="362"/>
      <c r="AC798" s="360"/>
      <c r="AD798" s="360"/>
      <c r="AE798" s="360"/>
      <c r="AF798" s="360"/>
      <c r="AG798" s="19"/>
      <c r="AH798" s="19"/>
      <c r="AI798" s="19"/>
      <c r="AJ798" s="53"/>
      <c r="AK798" s="53"/>
    </row>
    <row r="799" spans="1:37" ht="12.75" customHeight="1">
      <c r="A799" s="19"/>
      <c r="B799" s="363">
        <v>16</v>
      </c>
      <c r="C799" s="314" t="s">
        <v>1023</v>
      </c>
      <c r="D799" s="364"/>
      <c r="E799" s="238"/>
      <c r="F799" s="238"/>
      <c r="G799" s="238"/>
      <c r="H799" s="364"/>
      <c r="I799" s="238"/>
      <c r="J799" s="238"/>
      <c r="K799" s="238"/>
      <c r="L799" s="364"/>
      <c r="M799" s="238"/>
      <c r="N799" s="238"/>
      <c r="O799" s="238"/>
      <c r="P799" s="364"/>
      <c r="Q799" s="238"/>
      <c r="R799" s="238"/>
      <c r="S799" s="238"/>
      <c r="T799" s="364"/>
      <c r="U799" s="238"/>
      <c r="V799" s="238"/>
      <c r="W799" s="238"/>
      <c r="X799" s="364"/>
      <c r="Y799" s="238"/>
      <c r="Z799" s="238"/>
      <c r="AA799" s="238"/>
      <c r="AB799" s="364"/>
      <c r="AC799" s="238"/>
      <c r="AD799" s="238"/>
      <c r="AE799" s="238"/>
      <c r="AF799" s="238"/>
      <c r="AG799" s="19"/>
      <c r="AH799" s="19"/>
      <c r="AI799" s="19"/>
      <c r="AJ799" s="53"/>
      <c r="AK799" s="53"/>
    </row>
    <row r="800" spans="1:37" ht="12.75" customHeight="1">
      <c r="A800" s="19"/>
      <c r="B800" s="48"/>
      <c r="C800" s="308"/>
      <c r="D800" s="110"/>
      <c r="E800" s="38"/>
      <c r="F800" s="38"/>
      <c r="G800" s="38"/>
      <c r="H800" s="110"/>
      <c r="I800" s="38"/>
      <c r="J800" s="38"/>
      <c r="K800" s="38"/>
      <c r="L800" s="110"/>
      <c r="M800" s="38"/>
      <c r="N800" s="38"/>
      <c r="O800" s="38"/>
      <c r="P800" s="110"/>
      <c r="Q800" s="38"/>
      <c r="R800" s="38"/>
      <c r="S800" s="38"/>
      <c r="T800" s="110"/>
      <c r="U800" s="38"/>
      <c r="V800" s="38"/>
      <c r="W800" s="38"/>
      <c r="X800" s="110"/>
      <c r="Y800" s="38"/>
      <c r="Z800" s="38"/>
      <c r="AA800" s="38"/>
      <c r="AB800" s="110"/>
      <c r="AC800" s="38"/>
      <c r="AD800" s="38"/>
      <c r="AE800" s="38"/>
      <c r="AF800" s="38"/>
      <c r="AG800" s="19"/>
      <c r="AH800" s="19"/>
      <c r="AI800" s="19"/>
      <c r="AJ800" s="53"/>
      <c r="AK800" s="53"/>
    </row>
    <row r="801" spans="1:37" ht="12.75" customHeight="1">
      <c r="A801" s="19"/>
      <c r="B801" s="365"/>
      <c r="C801" s="308"/>
      <c r="D801" s="366"/>
      <c r="E801" s="367"/>
      <c r="F801" s="367"/>
      <c r="G801" s="367"/>
      <c r="H801" s="366"/>
      <c r="I801" s="38"/>
      <c r="J801" s="38"/>
      <c r="K801" s="38"/>
      <c r="L801" s="110"/>
      <c r="M801" s="38"/>
      <c r="N801" s="38"/>
      <c r="O801" s="38"/>
      <c r="P801" s="110"/>
      <c r="Q801" s="38"/>
      <c r="R801" s="238"/>
      <c r="S801" s="238"/>
      <c r="T801" s="364"/>
      <c r="U801" s="238"/>
      <c r="V801" s="238"/>
      <c r="W801" s="238"/>
      <c r="X801" s="110"/>
      <c r="Y801" s="38"/>
      <c r="Z801" s="38"/>
      <c r="AA801" s="38"/>
      <c r="AB801" s="110"/>
      <c r="AC801" s="38"/>
      <c r="AD801" s="38"/>
      <c r="AE801" s="38"/>
      <c r="AF801" s="38"/>
      <c r="AG801" s="19"/>
      <c r="AH801" s="19"/>
      <c r="AI801" s="19"/>
      <c r="AJ801" s="53"/>
      <c r="AK801" s="53"/>
    </row>
    <row r="802" spans="1:37" ht="12.75" customHeight="1">
      <c r="A802" s="19"/>
      <c r="B802" s="368"/>
      <c r="C802" s="369"/>
      <c r="D802" s="370"/>
      <c r="E802" s="371"/>
      <c r="F802" s="371"/>
      <c r="G802" s="371"/>
      <c r="H802" s="370"/>
      <c r="I802" s="35"/>
      <c r="J802" s="35"/>
      <c r="K802" s="35"/>
      <c r="L802" s="372"/>
      <c r="M802" s="35"/>
      <c r="N802" s="35"/>
      <c r="O802" s="35"/>
      <c r="P802" s="372"/>
      <c r="Q802" s="35"/>
      <c r="R802" s="373"/>
      <c r="S802" s="373"/>
      <c r="T802" s="374"/>
      <c r="U802" s="373"/>
      <c r="V802" s="373"/>
      <c r="W802" s="373"/>
      <c r="X802" s="372"/>
      <c r="Y802" s="35"/>
      <c r="Z802" s="35"/>
      <c r="AA802" s="35"/>
      <c r="AB802" s="372"/>
      <c r="AC802" s="35"/>
      <c r="AD802" s="35"/>
      <c r="AE802" s="35"/>
      <c r="AF802" s="35"/>
      <c r="AG802" s="19"/>
      <c r="AH802" s="19"/>
      <c r="AI802" s="19"/>
      <c r="AJ802" s="53"/>
      <c r="AK802" s="53"/>
    </row>
    <row r="803" spans="1:37" ht="12.75" customHeight="1">
      <c r="A803" s="19"/>
      <c r="B803" s="363">
        <v>17</v>
      </c>
      <c r="C803" s="318" t="s">
        <v>1024</v>
      </c>
      <c r="D803" s="110"/>
      <c r="E803" s="38"/>
      <c r="F803" s="38"/>
      <c r="G803" s="38"/>
      <c r="H803" s="110"/>
      <c r="I803" s="38"/>
      <c r="J803" s="38"/>
      <c r="K803" s="38"/>
      <c r="L803" s="110"/>
      <c r="M803" s="38"/>
      <c r="N803" s="38"/>
      <c r="O803" s="38"/>
      <c r="P803" s="110"/>
      <c r="Q803" s="38"/>
      <c r="R803" s="38"/>
      <c r="S803" s="38"/>
      <c r="T803" s="110"/>
      <c r="U803" s="38"/>
      <c r="V803" s="38"/>
      <c r="W803" s="38"/>
      <c r="X803" s="110"/>
      <c r="Y803" s="38"/>
      <c r="Z803" s="38"/>
      <c r="AA803" s="38"/>
      <c r="AB803" s="110"/>
      <c r="AC803" s="38"/>
      <c r="AD803" s="38"/>
      <c r="AE803" s="38"/>
      <c r="AF803" s="38"/>
      <c r="AG803" s="19"/>
      <c r="AH803" s="19"/>
      <c r="AI803" s="19"/>
      <c r="AJ803" s="53"/>
      <c r="AK803" s="53"/>
    </row>
    <row r="804" spans="1:37" ht="12.75" customHeight="1">
      <c r="A804" s="19"/>
      <c r="B804" s="48"/>
      <c r="C804" s="308"/>
      <c r="D804" s="110"/>
      <c r="E804" s="38"/>
      <c r="F804" s="38"/>
      <c r="G804" s="38"/>
      <c r="H804" s="110"/>
      <c r="I804" s="38"/>
      <c r="J804" s="38"/>
      <c r="K804" s="38"/>
      <c r="L804" s="110"/>
      <c r="M804" s="38"/>
      <c r="N804" s="38"/>
      <c r="O804" s="38"/>
      <c r="P804" s="110"/>
      <c r="Q804" s="38"/>
      <c r="R804" s="38"/>
      <c r="S804" s="38"/>
      <c r="T804" s="110"/>
      <c r="U804" s="38"/>
      <c r="V804" s="38"/>
      <c r="W804" s="38"/>
      <c r="X804" s="110"/>
      <c r="Y804" s="38"/>
      <c r="Z804" s="38"/>
      <c r="AA804" s="124"/>
      <c r="AB804" s="110"/>
      <c r="AC804" s="38"/>
      <c r="AD804" s="38"/>
      <c r="AE804" s="38"/>
      <c r="AF804" s="38"/>
      <c r="AG804" s="19"/>
      <c r="AH804" s="19"/>
      <c r="AI804" s="19"/>
      <c r="AJ804" s="53"/>
      <c r="AK804" s="53"/>
    </row>
    <row r="805" spans="1:37" ht="12.75" customHeight="1">
      <c r="A805" s="19"/>
      <c r="B805" s="375"/>
      <c r="C805" s="312"/>
      <c r="D805" s="315"/>
      <c r="E805" s="124"/>
      <c r="F805" s="124"/>
      <c r="G805" s="124"/>
      <c r="H805" s="315"/>
      <c r="I805" s="303"/>
      <c r="J805" s="38"/>
      <c r="K805" s="38"/>
      <c r="L805" s="110"/>
      <c r="M805" s="38"/>
      <c r="N805" s="38"/>
      <c r="O805" s="38"/>
      <c r="P805" s="315"/>
      <c r="Q805" s="38"/>
      <c r="R805" s="124"/>
      <c r="S805" s="124"/>
      <c r="T805" s="315"/>
      <c r="U805" s="124"/>
      <c r="V805" s="124"/>
      <c r="W805" s="124"/>
      <c r="X805" s="110"/>
      <c r="Y805" s="38"/>
      <c r="Z805" s="124"/>
      <c r="AA805" s="124"/>
      <c r="AB805" s="315"/>
      <c r="AC805" s="124"/>
      <c r="AD805" s="124"/>
      <c r="AE805" s="124"/>
      <c r="AF805" s="38"/>
      <c r="AG805" s="19"/>
      <c r="AH805" s="19"/>
      <c r="AI805" s="19"/>
      <c r="AJ805" s="53"/>
      <c r="AK805" s="53"/>
    </row>
    <row r="806" spans="1:37" ht="12.75" customHeight="1">
      <c r="A806" s="19"/>
      <c r="B806" s="376"/>
      <c r="C806" s="380"/>
      <c r="D806" s="377"/>
      <c r="E806" s="378"/>
      <c r="F806" s="378"/>
      <c r="G806" s="378"/>
      <c r="H806" s="377"/>
      <c r="I806" s="379"/>
      <c r="J806" s="35"/>
      <c r="K806" s="35"/>
      <c r="L806" s="372"/>
      <c r="M806" s="35"/>
      <c r="N806" s="35"/>
      <c r="O806" s="35"/>
      <c r="P806" s="377"/>
      <c r="Q806" s="378"/>
      <c r="R806" s="378"/>
      <c r="S806" s="378"/>
      <c r="T806" s="377"/>
      <c r="U806" s="378"/>
      <c r="V806" s="378"/>
      <c r="W806" s="378"/>
      <c r="X806" s="377"/>
      <c r="Y806" s="378"/>
      <c r="Z806" s="378"/>
      <c r="AA806" s="378"/>
      <c r="AB806" s="377"/>
      <c r="AC806" s="378"/>
      <c r="AD806" s="378"/>
      <c r="AE806" s="378"/>
      <c r="AF806" s="35"/>
      <c r="AG806" s="19"/>
      <c r="AH806" s="19"/>
      <c r="AI806" s="19"/>
      <c r="AJ806" s="53"/>
      <c r="AK806" s="53"/>
    </row>
    <row r="807" spans="1:37" ht="12.75" customHeight="1">
      <c r="A807" s="19"/>
      <c r="B807" s="363">
        <v>18</v>
      </c>
      <c r="C807" s="308" t="s">
        <v>483</v>
      </c>
      <c r="D807" s="315"/>
      <c r="E807" s="124"/>
      <c r="F807" s="124"/>
      <c r="G807" s="124"/>
      <c r="H807" s="315"/>
      <c r="I807" s="303"/>
      <c r="J807" s="38"/>
      <c r="K807" s="38"/>
      <c r="L807" s="110"/>
      <c r="M807" s="38"/>
      <c r="N807" s="38"/>
      <c r="O807" s="38"/>
      <c r="P807" s="315"/>
      <c r="Q807" s="124"/>
      <c r="R807" s="124"/>
      <c r="S807" s="124"/>
      <c r="T807" s="315"/>
      <c r="U807" s="124"/>
      <c r="V807" s="124"/>
      <c r="W807" s="124"/>
      <c r="X807" s="110"/>
      <c r="Y807" s="38"/>
      <c r="Z807" s="38"/>
      <c r="AA807" s="124"/>
      <c r="AB807" s="110"/>
      <c r="AC807" s="38"/>
      <c r="AD807" s="38"/>
      <c r="AE807" s="38"/>
      <c r="AF807" s="38"/>
      <c r="AG807" s="19"/>
      <c r="AH807" s="19"/>
      <c r="AI807" s="19"/>
      <c r="AJ807" s="53"/>
      <c r="AK807" s="53"/>
    </row>
    <row r="808" spans="1:37" ht="12.75" customHeight="1">
      <c r="A808" s="19"/>
      <c r="B808" s="48"/>
      <c r="C808" s="308"/>
      <c r="D808" s="110"/>
      <c r="E808" s="38"/>
      <c r="F808" s="38"/>
      <c r="G808" s="38"/>
      <c r="H808" s="110"/>
      <c r="I808" s="38"/>
      <c r="J808" s="38"/>
      <c r="K808" s="38"/>
      <c r="L808" s="110"/>
      <c r="M808" s="38"/>
      <c r="N808" s="38"/>
      <c r="O808" s="38"/>
      <c r="P808" s="110"/>
      <c r="Q808" s="38"/>
      <c r="R808" s="23"/>
      <c r="S808" s="23"/>
      <c r="T808" s="321"/>
      <c r="U808" s="23"/>
      <c r="V808" s="23"/>
      <c r="W808" s="23"/>
      <c r="X808" s="110"/>
      <c r="Y808" s="38"/>
      <c r="Z808" s="124"/>
      <c r="AA808" s="124"/>
      <c r="AB808" s="315"/>
      <c r="AC808" s="124"/>
      <c r="AD808" s="124"/>
      <c r="AE808" s="124"/>
      <c r="AF808" s="38"/>
      <c r="AG808" s="19"/>
      <c r="AH808" s="19"/>
      <c r="AI808" s="19"/>
      <c r="AJ808" s="53"/>
      <c r="AK808" s="53"/>
    </row>
    <row r="809" spans="1:37" ht="12.75" customHeight="1">
      <c r="A809" s="19"/>
      <c r="B809" s="48"/>
      <c r="C809" s="312"/>
      <c r="D809" s="110"/>
      <c r="E809" s="38"/>
      <c r="F809" s="38"/>
      <c r="G809" s="38"/>
      <c r="H809" s="110"/>
      <c r="I809" s="38"/>
      <c r="J809" s="38"/>
      <c r="K809" s="38"/>
      <c r="L809" s="110"/>
      <c r="M809" s="38"/>
      <c r="N809" s="38"/>
      <c r="O809" s="38"/>
      <c r="P809" s="110"/>
      <c r="Q809" s="38"/>
      <c r="R809" s="38"/>
      <c r="S809" s="309"/>
      <c r="T809" s="310"/>
      <c r="U809" s="309"/>
      <c r="V809" s="309"/>
      <c r="W809" s="309"/>
      <c r="X809" s="110"/>
      <c r="Y809" s="38"/>
      <c r="Z809" s="38"/>
      <c r="AA809" s="38"/>
      <c r="AB809" s="110"/>
      <c r="AC809" s="38"/>
      <c r="AD809" s="38"/>
      <c r="AE809" s="38"/>
      <c r="AF809" s="38"/>
      <c r="AG809" s="19"/>
      <c r="AH809" s="19"/>
      <c r="AI809" s="19"/>
      <c r="AJ809" s="53"/>
      <c r="AK809" s="53"/>
    </row>
    <row r="810" spans="1:37" ht="12.75" customHeight="1">
      <c r="A810" s="19"/>
      <c r="B810" s="376"/>
      <c r="C810" s="380"/>
      <c r="D810" s="377"/>
      <c r="E810" s="378"/>
      <c r="F810" s="378"/>
      <c r="G810" s="378"/>
      <c r="H810" s="377"/>
      <c r="I810" s="379"/>
      <c r="J810" s="35"/>
      <c r="K810" s="35"/>
      <c r="L810" s="377"/>
      <c r="M810" s="378"/>
      <c r="N810" s="378"/>
      <c r="O810" s="378"/>
      <c r="P810" s="377"/>
      <c r="Q810" s="378"/>
      <c r="R810" s="381"/>
      <c r="S810" s="381"/>
      <c r="T810" s="382"/>
      <c r="U810" s="381"/>
      <c r="V810" s="381"/>
      <c r="W810" s="381"/>
      <c r="X810" s="372"/>
      <c r="Y810" s="35"/>
      <c r="Z810" s="35"/>
      <c r="AA810" s="35"/>
      <c r="AB810" s="372"/>
      <c r="AC810" s="35"/>
      <c r="AD810" s="35"/>
      <c r="AE810" s="35"/>
      <c r="AF810" s="35"/>
      <c r="AG810" s="19"/>
      <c r="AH810" s="19"/>
      <c r="AI810" s="19"/>
      <c r="AJ810" s="53"/>
      <c r="AK810" s="53"/>
    </row>
    <row r="811" spans="1:37" ht="12.75" customHeight="1">
      <c r="A811" s="19"/>
      <c r="B811" s="375">
        <v>19</v>
      </c>
      <c r="C811" s="308" t="s">
        <v>1019</v>
      </c>
      <c r="D811" s="315"/>
      <c r="E811" s="124"/>
      <c r="F811" s="124"/>
      <c r="G811" s="124"/>
      <c r="H811" s="315"/>
      <c r="I811" s="303"/>
      <c r="J811" s="38"/>
      <c r="K811" s="38"/>
      <c r="L811" s="315"/>
      <c r="M811" s="124"/>
      <c r="N811" s="124"/>
      <c r="O811" s="124"/>
      <c r="P811" s="315"/>
      <c r="Q811" s="124"/>
      <c r="R811" s="38"/>
      <c r="S811" s="38"/>
      <c r="T811" s="110"/>
      <c r="U811" s="38"/>
      <c r="V811" s="38"/>
      <c r="W811" s="38"/>
      <c r="X811" s="110"/>
      <c r="Y811" s="38"/>
      <c r="Z811" s="38"/>
      <c r="AA811" s="317"/>
      <c r="AB811" s="315"/>
      <c r="AC811" s="38"/>
      <c r="AD811" s="38"/>
      <c r="AE811" s="38"/>
      <c r="AF811" s="38"/>
      <c r="AG811" s="19"/>
      <c r="AH811" s="19"/>
      <c r="AI811" s="19"/>
      <c r="AJ811" s="53"/>
      <c r="AK811" s="53"/>
    </row>
    <row r="812" spans="1:37" ht="12.75" customHeight="1">
      <c r="A812" s="19"/>
      <c r="B812" s="375"/>
      <c r="C812" s="308"/>
      <c r="D812" s="315"/>
      <c r="E812" s="124"/>
      <c r="F812" s="124"/>
      <c r="G812" s="124"/>
      <c r="H812" s="315"/>
      <c r="I812" s="303"/>
      <c r="J812" s="38"/>
      <c r="K812" s="38"/>
      <c r="L812" s="315"/>
      <c r="M812" s="124"/>
      <c r="N812" s="124"/>
      <c r="O812" s="124"/>
      <c r="P812" s="315"/>
      <c r="Q812" s="124"/>
      <c r="R812" s="124"/>
      <c r="S812" s="124"/>
      <c r="T812" s="315"/>
      <c r="U812" s="124"/>
      <c r="V812" s="124"/>
      <c r="W812" s="124"/>
      <c r="X812" s="110"/>
      <c r="Y812" s="38"/>
      <c r="Z812" s="124"/>
      <c r="AA812" s="317"/>
      <c r="AB812" s="315"/>
      <c r="AC812" s="124"/>
      <c r="AD812" s="124"/>
      <c r="AE812" s="124"/>
      <c r="AF812" s="38"/>
      <c r="AG812" s="19"/>
      <c r="AH812" s="19"/>
      <c r="AI812" s="19"/>
      <c r="AJ812" s="53"/>
      <c r="AK812" s="53"/>
    </row>
    <row r="813" spans="1:37" ht="12.75" customHeight="1">
      <c r="A813" s="19"/>
      <c r="B813" s="48"/>
      <c r="C813" s="312"/>
      <c r="D813" s="110"/>
      <c r="E813" s="38"/>
      <c r="F813" s="38"/>
      <c r="G813" s="38"/>
      <c r="H813" s="110"/>
      <c r="I813" s="38"/>
      <c r="J813" s="38"/>
      <c r="K813" s="38"/>
      <c r="L813" s="110"/>
      <c r="M813" s="38"/>
      <c r="N813" s="38"/>
      <c r="O813" s="38"/>
      <c r="P813" s="110"/>
      <c r="Q813" s="38"/>
      <c r="R813" s="124"/>
      <c r="S813" s="124"/>
      <c r="T813" s="315"/>
      <c r="U813" s="124"/>
      <c r="V813" s="124"/>
      <c r="W813" s="124"/>
      <c r="X813" s="315"/>
      <c r="Y813" s="124"/>
      <c r="Z813" s="124"/>
      <c r="AA813" s="317"/>
      <c r="AB813" s="315"/>
      <c r="AC813" s="124"/>
      <c r="AD813" s="124"/>
      <c r="AE813" s="124"/>
      <c r="AF813" s="38"/>
      <c r="AG813" s="19"/>
      <c r="AH813" s="19"/>
      <c r="AI813" s="19"/>
      <c r="AJ813" s="53"/>
      <c r="AK813" s="53"/>
    </row>
    <row r="814" spans="1:37" ht="12.75" customHeight="1">
      <c r="A814" s="19"/>
      <c r="B814" s="383"/>
      <c r="C814" s="380"/>
      <c r="D814" s="372"/>
      <c r="E814" s="35"/>
      <c r="F814" s="35"/>
      <c r="G814" s="35"/>
      <c r="H814" s="372"/>
      <c r="I814" s="35"/>
      <c r="J814" s="35"/>
      <c r="K814" s="35"/>
      <c r="L814" s="372"/>
      <c r="M814" s="35"/>
      <c r="N814" s="35"/>
      <c r="O814" s="35"/>
      <c r="P814" s="372"/>
      <c r="Q814" s="35"/>
      <c r="R814" s="378"/>
      <c r="S814" s="378"/>
      <c r="T814" s="377"/>
      <c r="U814" s="378"/>
      <c r="V814" s="378"/>
      <c r="W814" s="378"/>
      <c r="X814" s="372"/>
      <c r="Y814" s="35"/>
      <c r="Z814" s="35"/>
      <c r="AA814" s="384"/>
      <c r="AB814" s="377"/>
      <c r="AC814" s="35"/>
      <c r="AD814" s="35"/>
      <c r="AE814" s="35"/>
      <c r="AF814" s="35"/>
      <c r="AG814" s="19"/>
      <c r="AH814" s="19"/>
      <c r="AI814" s="19"/>
      <c r="AJ814" s="53"/>
      <c r="AK814" s="53"/>
    </row>
    <row r="815" spans="1:37" ht="12.75" customHeight="1">
      <c r="A815" s="19"/>
      <c r="B815" s="375">
        <v>20</v>
      </c>
      <c r="C815" s="308" t="s">
        <v>1020</v>
      </c>
      <c r="D815" s="315"/>
      <c r="E815" s="124"/>
      <c r="F815" s="124"/>
      <c r="G815" s="124"/>
      <c r="H815" s="315"/>
      <c r="I815" s="303"/>
      <c r="J815" s="38"/>
      <c r="K815" s="38"/>
      <c r="L815" s="315"/>
      <c r="M815" s="124"/>
      <c r="N815" s="124"/>
      <c r="O815" s="124"/>
      <c r="P815" s="315"/>
      <c r="Q815" s="124"/>
      <c r="R815" s="23"/>
      <c r="S815" s="23"/>
      <c r="T815" s="321"/>
      <c r="U815" s="23"/>
      <c r="V815" s="23"/>
      <c r="W815" s="23"/>
      <c r="X815" s="110"/>
      <c r="Y815" s="38"/>
      <c r="Z815" s="124"/>
      <c r="AA815" s="317"/>
      <c r="AB815" s="315"/>
      <c r="AC815" s="124"/>
      <c r="AD815" s="124"/>
      <c r="AE815" s="124"/>
      <c r="AF815" s="38"/>
      <c r="AG815" s="19"/>
      <c r="AH815" s="19"/>
      <c r="AI815" s="19"/>
      <c r="AJ815" s="53"/>
      <c r="AK815" s="53"/>
    </row>
    <row r="816" spans="1:37" ht="12.75" customHeight="1">
      <c r="A816" s="19"/>
      <c r="B816" s="375"/>
      <c r="C816" s="312"/>
      <c r="D816" s="315"/>
      <c r="E816" s="124"/>
      <c r="F816" s="124"/>
      <c r="G816" s="124"/>
      <c r="H816" s="315"/>
      <c r="I816" s="303"/>
      <c r="J816" s="38"/>
      <c r="K816" s="38"/>
      <c r="L816" s="315"/>
      <c r="M816" s="124"/>
      <c r="N816" s="124"/>
      <c r="O816" s="124"/>
      <c r="P816" s="315"/>
      <c r="Q816" s="124"/>
      <c r="R816" s="38"/>
      <c r="S816" s="309"/>
      <c r="T816" s="310"/>
      <c r="U816" s="309"/>
      <c r="V816" s="309"/>
      <c r="W816" s="309"/>
      <c r="X816" s="110"/>
      <c r="Y816" s="38"/>
      <c r="Z816" s="38"/>
      <c r="AA816" s="38"/>
      <c r="AB816" s="110"/>
      <c r="AC816" s="38"/>
      <c r="AD816" s="38"/>
      <c r="AE816" s="38"/>
      <c r="AF816" s="38"/>
      <c r="AG816" s="19"/>
      <c r="AH816" s="19"/>
      <c r="AI816" s="19"/>
      <c r="AJ816" s="53"/>
      <c r="AK816" s="53"/>
    </row>
    <row r="817" spans="1:37" ht="12.75" customHeight="1">
      <c r="A817" s="19"/>
      <c r="B817" s="375"/>
      <c r="C817" s="312"/>
      <c r="D817" s="315"/>
      <c r="E817" s="124"/>
      <c r="F817" s="124"/>
      <c r="G817" s="124"/>
      <c r="H817" s="315"/>
      <c r="I817" s="303"/>
      <c r="J817" s="38"/>
      <c r="K817" s="38"/>
      <c r="L817" s="315"/>
      <c r="M817" s="124"/>
      <c r="N817" s="124"/>
      <c r="O817" s="124"/>
      <c r="P817" s="315"/>
      <c r="Q817" s="124"/>
      <c r="R817" s="309"/>
      <c r="S817" s="309"/>
      <c r="T817" s="310"/>
      <c r="U817" s="309"/>
      <c r="V817" s="309"/>
      <c r="W817" s="309"/>
      <c r="X817" s="110"/>
      <c r="Y817" s="38"/>
      <c r="Z817" s="38"/>
      <c r="AA817" s="38"/>
      <c r="AB817" s="110"/>
      <c r="AC817" s="38"/>
      <c r="AD817" s="38"/>
      <c r="AE817" s="38"/>
      <c r="AF817" s="38"/>
      <c r="AG817" s="19"/>
      <c r="AH817" s="19"/>
      <c r="AI817" s="19"/>
      <c r="AJ817" s="53"/>
      <c r="AK817" s="53"/>
    </row>
    <row r="818" spans="1:37" ht="12.75" customHeight="1">
      <c r="A818" s="19"/>
      <c r="B818" s="383"/>
      <c r="C818" s="369"/>
      <c r="D818" s="372"/>
      <c r="E818" s="35"/>
      <c r="F818" s="35"/>
      <c r="G818" s="35"/>
      <c r="H818" s="372"/>
      <c r="I818" s="35"/>
      <c r="J818" s="35"/>
      <c r="K818" s="35"/>
      <c r="L818" s="372"/>
      <c r="M818" s="35"/>
      <c r="N818" s="35"/>
      <c r="O818" s="35"/>
      <c r="P818" s="372"/>
      <c r="Q818" s="35"/>
      <c r="R818" s="35"/>
      <c r="S818" s="35"/>
      <c r="T818" s="372"/>
      <c r="U818" s="35"/>
      <c r="V818" s="35"/>
      <c r="W818" s="35"/>
      <c r="X818" s="372"/>
      <c r="Y818" s="35"/>
      <c r="Z818" s="35"/>
      <c r="AA818" s="384"/>
      <c r="AB818" s="372"/>
      <c r="AC818" s="35"/>
      <c r="AD818" s="35"/>
      <c r="AE818" s="35"/>
      <c r="AF818" s="35"/>
      <c r="AG818" s="19"/>
      <c r="AH818" s="19"/>
      <c r="AI818" s="19"/>
      <c r="AJ818" s="53"/>
      <c r="AK818" s="53"/>
    </row>
    <row r="819" spans="1:37" ht="12.75" customHeight="1">
      <c r="A819" s="19"/>
      <c r="B819" s="48">
        <v>21</v>
      </c>
      <c r="C819" s="308" t="s">
        <v>1021</v>
      </c>
      <c r="D819" s="110"/>
      <c r="E819" s="38"/>
      <c r="F819" s="38"/>
      <c r="G819" s="38"/>
      <c r="H819" s="110"/>
      <c r="I819" s="38"/>
      <c r="J819" s="38"/>
      <c r="K819" s="38"/>
      <c r="L819" s="110"/>
      <c r="M819" s="38"/>
      <c r="N819" s="38"/>
      <c r="O819" s="38"/>
      <c r="P819" s="110"/>
      <c r="Q819" s="38"/>
      <c r="R819" s="124"/>
      <c r="S819" s="124"/>
      <c r="T819" s="315"/>
      <c r="U819" s="124"/>
      <c r="V819" s="124"/>
      <c r="W819" s="124"/>
      <c r="X819" s="110"/>
      <c r="Y819" s="38"/>
      <c r="Z819" s="124"/>
      <c r="AA819" s="317"/>
      <c r="AB819" s="315"/>
      <c r="AC819" s="124"/>
      <c r="AD819" s="124"/>
      <c r="AE819" s="124"/>
      <c r="AF819" s="38"/>
      <c r="AG819" s="19"/>
      <c r="AH819" s="19"/>
      <c r="AI819" s="19"/>
      <c r="AJ819" s="53"/>
      <c r="AK819" s="53"/>
    </row>
    <row r="820" spans="1:37" ht="12.75" customHeight="1">
      <c r="A820" s="19"/>
      <c r="B820" s="375"/>
      <c r="C820" s="308"/>
      <c r="D820" s="315"/>
      <c r="E820" s="124"/>
      <c r="F820" s="124"/>
      <c r="G820" s="124"/>
      <c r="H820" s="315"/>
      <c r="I820" s="303"/>
      <c r="J820" s="38"/>
      <c r="K820" s="38"/>
      <c r="L820" s="315"/>
      <c r="M820" s="124"/>
      <c r="N820" s="124"/>
      <c r="O820" s="124"/>
      <c r="P820" s="315"/>
      <c r="Q820" s="124"/>
      <c r="R820" s="124"/>
      <c r="S820" s="124"/>
      <c r="T820" s="315"/>
      <c r="U820" s="124"/>
      <c r="V820" s="124"/>
      <c r="W820" s="124"/>
      <c r="X820" s="315"/>
      <c r="Y820" s="124"/>
      <c r="Z820" s="124"/>
      <c r="AA820" s="317"/>
      <c r="AB820" s="315"/>
      <c r="AC820" s="124"/>
      <c r="AD820" s="124"/>
      <c r="AE820" s="124"/>
      <c r="AF820" s="38"/>
      <c r="AG820" s="19"/>
      <c r="AH820" s="19"/>
      <c r="AI820" s="19"/>
      <c r="AJ820" s="53"/>
      <c r="AK820" s="53"/>
    </row>
    <row r="821" spans="1:37" ht="12.75" customHeight="1">
      <c r="A821" s="19"/>
      <c r="B821" s="375"/>
      <c r="C821" s="312"/>
      <c r="D821" s="315"/>
      <c r="E821" s="124"/>
      <c r="F821" s="124"/>
      <c r="G821" s="124"/>
      <c r="H821" s="315"/>
      <c r="I821" s="303"/>
      <c r="J821" s="38"/>
      <c r="K821" s="38"/>
      <c r="L821" s="315"/>
      <c r="M821" s="124"/>
      <c r="N821" s="124"/>
      <c r="O821" s="124"/>
      <c r="P821" s="315"/>
      <c r="Q821" s="124"/>
      <c r="R821" s="124"/>
      <c r="S821" s="124"/>
      <c r="T821" s="315"/>
      <c r="U821" s="124"/>
      <c r="V821" s="124"/>
      <c r="W821" s="124"/>
      <c r="X821" s="110"/>
      <c r="Y821" s="38"/>
      <c r="Z821" s="38"/>
      <c r="AA821" s="317"/>
      <c r="AB821" s="110"/>
      <c r="AC821" s="38"/>
      <c r="AD821" s="38"/>
      <c r="AE821" s="38"/>
      <c r="AF821" s="38"/>
      <c r="AG821" s="19"/>
      <c r="AH821" s="19"/>
      <c r="AI821" s="19"/>
      <c r="AJ821" s="53"/>
      <c r="AK821" s="53"/>
    </row>
    <row r="822" spans="1:37" ht="12.75" customHeight="1">
      <c r="A822" s="19"/>
      <c r="B822" s="376"/>
      <c r="C822" s="380"/>
      <c r="D822" s="377"/>
      <c r="E822" s="378"/>
      <c r="F822" s="378"/>
      <c r="G822" s="378"/>
      <c r="H822" s="377"/>
      <c r="I822" s="379"/>
      <c r="J822" s="35"/>
      <c r="K822" s="35"/>
      <c r="L822" s="377"/>
      <c r="M822" s="378"/>
      <c r="N822" s="378"/>
      <c r="O822" s="378"/>
      <c r="P822" s="377"/>
      <c r="Q822" s="378"/>
      <c r="R822" s="385"/>
      <c r="S822" s="385"/>
      <c r="T822" s="386"/>
      <c r="U822" s="385"/>
      <c r="V822" s="385"/>
      <c r="W822" s="385"/>
      <c r="X822" s="372"/>
      <c r="Y822" s="35"/>
      <c r="Z822" s="378"/>
      <c r="AA822" s="384"/>
      <c r="AB822" s="377"/>
      <c r="AC822" s="378"/>
      <c r="AD822" s="378"/>
      <c r="AE822" s="378"/>
      <c r="AF822" s="35"/>
      <c r="AG822" s="19"/>
      <c r="AH822" s="19"/>
      <c r="AI822" s="19"/>
      <c r="AJ822" s="53"/>
      <c r="AK822" s="53"/>
    </row>
    <row r="823" spans="1:37" ht="12.75" customHeight="1">
      <c r="A823" s="19"/>
      <c r="B823" s="48">
        <v>22</v>
      </c>
      <c r="C823" s="308" t="s">
        <v>1022</v>
      </c>
      <c r="D823" s="110"/>
      <c r="E823" s="38"/>
      <c r="F823" s="38"/>
      <c r="G823" s="38"/>
      <c r="H823" s="110"/>
      <c r="I823" s="38"/>
      <c r="J823" s="38"/>
      <c r="K823" s="38"/>
      <c r="L823" s="110"/>
      <c r="M823" s="38"/>
      <c r="N823" s="38"/>
      <c r="O823" s="38"/>
      <c r="P823" s="110"/>
      <c r="Q823" s="38"/>
      <c r="R823" s="38"/>
      <c r="S823" s="309"/>
      <c r="T823" s="310"/>
      <c r="U823" s="309"/>
      <c r="V823" s="309"/>
      <c r="W823" s="309"/>
      <c r="X823" s="110"/>
      <c r="Y823" s="38"/>
      <c r="Z823" s="38"/>
      <c r="AA823" s="38"/>
      <c r="AB823" s="110"/>
      <c r="AC823" s="38"/>
      <c r="AD823" s="38"/>
      <c r="AE823" s="38"/>
      <c r="AF823" s="38"/>
      <c r="AG823" s="19"/>
      <c r="AH823" s="19"/>
      <c r="AI823" s="19"/>
      <c r="AJ823" s="53"/>
      <c r="AK823" s="53"/>
    </row>
    <row r="824" spans="1:37" ht="12.75" customHeight="1">
      <c r="A824" s="19"/>
      <c r="B824" s="48"/>
      <c r="C824" s="312"/>
      <c r="D824" s="110"/>
      <c r="E824" s="38"/>
      <c r="F824" s="38"/>
      <c r="G824" s="38"/>
      <c r="H824" s="110"/>
      <c r="I824" s="38"/>
      <c r="J824" s="38"/>
      <c r="K824" s="38"/>
      <c r="L824" s="110"/>
      <c r="M824" s="38"/>
      <c r="N824" s="38"/>
      <c r="O824" s="38"/>
      <c r="P824" s="110"/>
      <c r="Q824" s="38"/>
      <c r="R824" s="309"/>
      <c r="S824" s="309"/>
      <c r="T824" s="310"/>
      <c r="U824" s="309"/>
      <c r="V824" s="309"/>
      <c r="W824" s="309"/>
      <c r="X824" s="110"/>
      <c r="Y824" s="38"/>
      <c r="Z824" s="38"/>
      <c r="AA824" s="38"/>
      <c r="AB824" s="110"/>
      <c r="AC824" s="38"/>
      <c r="AD824" s="38"/>
      <c r="AE824" s="38"/>
      <c r="AF824" s="38"/>
      <c r="AG824" s="19"/>
      <c r="AH824" s="19"/>
      <c r="AI824" s="19"/>
      <c r="AJ824" s="53"/>
      <c r="AK824" s="53"/>
    </row>
    <row r="825" spans="1:37" ht="12.75" customHeight="1">
      <c r="A825" s="19"/>
      <c r="B825" s="375"/>
      <c r="C825" s="308"/>
      <c r="D825" s="315"/>
      <c r="E825" s="124"/>
      <c r="F825" s="124"/>
      <c r="G825" s="124"/>
      <c r="H825" s="315"/>
      <c r="I825" s="303"/>
      <c r="J825" s="38"/>
      <c r="K825" s="38"/>
      <c r="L825" s="315"/>
      <c r="M825" s="124"/>
      <c r="N825" s="124"/>
      <c r="O825" s="124"/>
      <c r="P825" s="315"/>
      <c r="Q825" s="124"/>
      <c r="R825" s="38"/>
      <c r="S825" s="38"/>
      <c r="T825" s="110"/>
      <c r="U825" s="38"/>
      <c r="V825" s="38"/>
      <c r="W825" s="38"/>
      <c r="X825" s="110"/>
      <c r="Y825" s="38"/>
      <c r="Z825" s="38"/>
      <c r="AA825" s="317"/>
      <c r="AB825" s="110"/>
      <c r="AC825" s="38"/>
      <c r="AD825" s="38"/>
      <c r="AE825" s="38"/>
      <c r="AF825" s="38"/>
      <c r="AG825" s="19"/>
      <c r="AH825" s="19"/>
      <c r="AI825" s="19"/>
      <c r="AJ825" s="53"/>
      <c r="AK825" s="53"/>
    </row>
    <row r="826" spans="1:37" ht="12.75" customHeight="1">
      <c r="A826" s="19"/>
      <c r="B826" s="376"/>
      <c r="C826" s="369"/>
      <c r="D826" s="377"/>
      <c r="E826" s="378"/>
      <c r="F826" s="378"/>
      <c r="G826" s="378"/>
      <c r="H826" s="377"/>
      <c r="I826" s="379"/>
      <c r="J826" s="35"/>
      <c r="K826" s="35"/>
      <c r="L826" s="377"/>
      <c r="M826" s="378"/>
      <c r="N826" s="378"/>
      <c r="O826" s="378"/>
      <c r="P826" s="377"/>
      <c r="Q826" s="378"/>
      <c r="R826" s="378"/>
      <c r="S826" s="378"/>
      <c r="T826" s="377"/>
      <c r="U826" s="378"/>
      <c r="V826" s="378"/>
      <c r="W826" s="378"/>
      <c r="X826" s="372"/>
      <c r="Y826" s="35"/>
      <c r="Z826" s="378"/>
      <c r="AA826" s="384"/>
      <c r="AB826" s="377"/>
      <c r="AC826" s="378"/>
      <c r="AD826" s="378"/>
      <c r="AE826" s="378"/>
      <c r="AF826" s="379"/>
      <c r="AG826" s="19"/>
      <c r="AH826" s="19"/>
      <c r="AI826" s="19"/>
      <c r="AJ826" s="53"/>
      <c r="AK826" s="53"/>
    </row>
    <row r="827" spans="1:37" ht="12.75" customHeight="1">
      <c r="A827" s="19"/>
      <c r="B827" s="375">
        <v>23</v>
      </c>
      <c r="C827" s="314" t="s">
        <v>1023</v>
      </c>
      <c r="D827" s="315"/>
      <c r="E827" s="124"/>
      <c r="F827" s="124"/>
      <c r="G827" s="124"/>
      <c r="H827" s="315"/>
      <c r="I827" s="303"/>
      <c r="J827" s="38"/>
      <c r="K827" s="38"/>
      <c r="L827" s="315"/>
      <c r="M827" s="124"/>
      <c r="N827" s="124"/>
      <c r="O827" s="124"/>
      <c r="P827" s="315"/>
      <c r="Q827" s="124"/>
      <c r="R827" s="124"/>
      <c r="S827" s="124"/>
      <c r="T827" s="315"/>
      <c r="U827" s="124"/>
      <c r="V827" s="124"/>
      <c r="W827" s="124"/>
      <c r="X827" s="315"/>
      <c r="Y827" s="124"/>
      <c r="Z827" s="124"/>
      <c r="AA827" s="317"/>
      <c r="AB827" s="315"/>
      <c r="AC827" s="124"/>
      <c r="AD827" s="124"/>
      <c r="AE827" s="124"/>
      <c r="AF827" s="38"/>
      <c r="AG827" s="19"/>
      <c r="AH827" s="19"/>
      <c r="AI827" s="19"/>
      <c r="AJ827" s="53"/>
      <c r="AK827" s="53"/>
    </row>
    <row r="828" spans="1:37" ht="12.75" customHeight="1">
      <c r="A828" s="19"/>
      <c r="B828" s="48"/>
      <c r="C828" s="308"/>
      <c r="D828" s="110"/>
      <c r="E828" s="38"/>
      <c r="F828" s="38"/>
      <c r="G828" s="38"/>
      <c r="H828" s="110"/>
      <c r="I828" s="38"/>
      <c r="J828" s="38"/>
      <c r="K828" s="38"/>
      <c r="L828" s="110"/>
      <c r="M828" s="38"/>
      <c r="N828" s="38"/>
      <c r="O828" s="38"/>
      <c r="P828" s="110"/>
      <c r="Q828" s="38"/>
      <c r="R828" s="124"/>
      <c r="S828" s="124"/>
      <c r="T828" s="315"/>
      <c r="U828" s="124"/>
      <c r="V828" s="124"/>
      <c r="W828" s="124"/>
      <c r="X828" s="110"/>
      <c r="Y828" s="38"/>
      <c r="Z828" s="38"/>
      <c r="AA828" s="317"/>
      <c r="AB828" s="110"/>
      <c r="AC828" s="38"/>
      <c r="AD828" s="38"/>
      <c r="AE828" s="38"/>
      <c r="AF828" s="38"/>
      <c r="AG828" s="19"/>
      <c r="AH828" s="19"/>
      <c r="AI828" s="19"/>
      <c r="AJ828" s="53"/>
      <c r="AK828" s="53"/>
    </row>
    <row r="829" spans="1:37" ht="12.75" customHeight="1">
      <c r="A829" s="19"/>
      <c r="B829" s="48"/>
      <c r="C829" s="308"/>
      <c r="D829" s="110"/>
      <c r="E829" s="38"/>
      <c r="F829" s="38"/>
      <c r="G829" s="38"/>
      <c r="H829" s="110"/>
      <c r="I829" s="38"/>
      <c r="J829" s="38"/>
      <c r="K829" s="38"/>
      <c r="L829" s="110"/>
      <c r="M829" s="38"/>
      <c r="N829" s="38"/>
      <c r="O829" s="38"/>
      <c r="P829" s="110"/>
      <c r="Q829" s="38"/>
      <c r="R829" s="23"/>
      <c r="S829" s="23"/>
      <c r="T829" s="321"/>
      <c r="U829" s="23"/>
      <c r="V829" s="23"/>
      <c r="W829" s="23"/>
      <c r="X829" s="110"/>
      <c r="Y829" s="38"/>
      <c r="Z829" s="124"/>
      <c r="AA829" s="317"/>
      <c r="AB829" s="315"/>
      <c r="AC829" s="124"/>
      <c r="AD829" s="124"/>
      <c r="AE829" s="124"/>
      <c r="AF829" s="38"/>
      <c r="AG829" s="19"/>
      <c r="AH829" s="19"/>
      <c r="AI829" s="19"/>
      <c r="AJ829" s="53"/>
      <c r="AK829" s="53"/>
    </row>
    <row r="830" spans="1:37" ht="12.75" customHeight="1">
      <c r="A830" s="19"/>
      <c r="B830" s="376"/>
      <c r="C830" s="369"/>
      <c r="D830" s="377"/>
      <c r="E830" s="378"/>
      <c r="F830" s="378"/>
      <c r="G830" s="378"/>
      <c r="H830" s="377"/>
      <c r="I830" s="379"/>
      <c r="J830" s="35"/>
      <c r="K830" s="35"/>
      <c r="L830" s="377"/>
      <c r="M830" s="378"/>
      <c r="N830" s="378"/>
      <c r="O830" s="378"/>
      <c r="P830" s="377"/>
      <c r="Q830" s="378"/>
      <c r="R830" s="35"/>
      <c r="S830" s="381"/>
      <c r="T830" s="382"/>
      <c r="U830" s="381"/>
      <c r="V830" s="381"/>
      <c r="W830" s="381"/>
      <c r="X830" s="372"/>
      <c r="Y830" s="35"/>
      <c r="Z830" s="35"/>
      <c r="AA830" s="35"/>
      <c r="AB830" s="372"/>
      <c r="AC830" s="35"/>
      <c r="AD830" s="35"/>
      <c r="AE830" s="35"/>
      <c r="AF830" s="35"/>
      <c r="AG830" s="19"/>
      <c r="AH830" s="19"/>
      <c r="AI830" s="19"/>
      <c r="AJ830" s="53"/>
      <c r="AK830" s="53"/>
    </row>
    <row r="831" spans="1:37" ht="12.75" customHeight="1">
      <c r="A831" s="19"/>
      <c r="B831" s="375">
        <v>24</v>
      </c>
      <c r="C831" s="318" t="s">
        <v>1024</v>
      </c>
      <c r="D831" s="315"/>
      <c r="E831" s="124"/>
      <c r="F831" s="124"/>
      <c r="G831" s="124"/>
      <c r="H831" s="315"/>
      <c r="I831" s="303"/>
      <c r="J831" s="38"/>
      <c r="K831" s="38"/>
      <c r="L831" s="315"/>
      <c r="M831" s="124"/>
      <c r="N831" s="124"/>
      <c r="O831" s="124"/>
      <c r="P831" s="315"/>
      <c r="Q831" s="124"/>
      <c r="R831" s="309"/>
      <c r="S831" s="309"/>
      <c r="T831" s="310"/>
      <c r="U831" s="309"/>
      <c r="V831" s="309"/>
      <c r="W831" s="309"/>
      <c r="X831" s="110"/>
      <c r="Y831" s="38"/>
      <c r="Z831" s="38"/>
      <c r="AA831" s="38"/>
      <c r="AB831" s="110"/>
      <c r="AC831" s="38"/>
      <c r="AD831" s="38"/>
      <c r="AE831" s="38"/>
      <c r="AF831" s="38"/>
      <c r="AG831" s="19"/>
      <c r="AH831" s="19"/>
      <c r="AI831" s="19"/>
      <c r="AJ831" s="53"/>
      <c r="AK831" s="53"/>
    </row>
    <row r="832" spans="1:37" ht="12.75" customHeight="1">
      <c r="A832" s="19"/>
      <c r="B832" s="375"/>
      <c r="C832" s="308"/>
      <c r="D832" s="315"/>
      <c r="E832" s="124"/>
      <c r="F832" s="124"/>
      <c r="G832" s="124"/>
      <c r="H832" s="315"/>
      <c r="I832" s="303"/>
      <c r="J832" s="38"/>
      <c r="K832" s="38"/>
      <c r="L832" s="315"/>
      <c r="M832" s="124"/>
      <c r="N832" s="124"/>
      <c r="O832" s="124"/>
      <c r="P832" s="315"/>
      <c r="Q832" s="124"/>
      <c r="R832" s="38"/>
      <c r="S832" s="38"/>
      <c r="T832" s="110"/>
      <c r="U832" s="38"/>
      <c r="V832" s="38"/>
      <c r="W832" s="38"/>
      <c r="X832" s="110"/>
      <c r="Y832" s="38"/>
      <c r="Z832" s="38"/>
      <c r="AA832" s="38"/>
      <c r="AB832" s="110"/>
      <c r="AC832" s="38"/>
      <c r="AD832" s="38"/>
      <c r="AE832" s="38"/>
      <c r="AF832" s="38"/>
      <c r="AG832" s="19"/>
      <c r="AH832" s="19"/>
      <c r="AI832" s="19"/>
      <c r="AJ832" s="53"/>
      <c r="AK832" s="53"/>
    </row>
    <row r="833" spans="1:37" ht="12.75" customHeight="1">
      <c r="A833" s="19"/>
      <c r="B833" s="48"/>
      <c r="C833" s="312"/>
      <c r="D833" s="110"/>
      <c r="E833" s="38"/>
      <c r="F833" s="38"/>
      <c r="G833" s="38"/>
      <c r="H833" s="110"/>
      <c r="I833" s="38"/>
      <c r="J833" s="38"/>
      <c r="K833" s="38"/>
      <c r="L833" s="110"/>
      <c r="M833" s="38"/>
      <c r="N833" s="38"/>
      <c r="O833" s="38"/>
      <c r="P833" s="110"/>
      <c r="Q833" s="38"/>
      <c r="R833" s="124"/>
      <c r="S833" s="124"/>
      <c r="T833" s="315"/>
      <c r="U833" s="124"/>
      <c r="V833" s="124"/>
      <c r="W833" s="124"/>
      <c r="X833" s="110"/>
      <c r="Y833" s="38"/>
      <c r="Z833" s="124"/>
      <c r="AA833" s="38"/>
      <c r="AB833" s="315"/>
      <c r="AC833" s="124"/>
      <c r="AD833" s="124"/>
      <c r="AE833" s="124"/>
      <c r="AF833" s="38"/>
      <c r="AG833" s="19"/>
      <c r="AH833" s="19"/>
      <c r="AI833" s="19"/>
      <c r="AJ833" s="53"/>
      <c r="AK833" s="53"/>
    </row>
    <row r="834" spans="1:37" ht="12.75" customHeight="1">
      <c r="A834" s="19"/>
      <c r="B834" s="383"/>
      <c r="C834" s="380"/>
      <c r="D834" s="372"/>
      <c r="E834" s="35"/>
      <c r="F834" s="35"/>
      <c r="G834" s="35"/>
      <c r="H834" s="372"/>
      <c r="I834" s="35"/>
      <c r="J834" s="35"/>
      <c r="K834" s="35"/>
      <c r="L834" s="372"/>
      <c r="M834" s="35"/>
      <c r="N834" s="35"/>
      <c r="O834" s="35"/>
      <c r="P834" s="372"/>
      <c r="Q834" s="35"/>
      <c r="R834" s="378"/>
      <c r="S834" s="378"/>
      <c r="T834" s="377"/>
      <c r="U834" s="378"/>
      <c r="V834" s="378"/>
      <c r="W834" s="378"/>
      <c r="X834" s="377"/>
      <c r="Y834" s="378"/>
      <c r="Z834" s="378"/>
      <c r="AA834" s="35"/>
      <c r="AB834" s="377"/>
      <c r="AC834" s="378"/>
      <c r="AD834" s="378"/>
      <c r="AE834" s="378"/>
      <c r="AF834" s="35"/>
      <c r="AG834" s="19"/>
      <c r="AH834" s="19"/>
      <c r="AI834" s="19"/>
      <c r="AJ834" s="53"/>
      <c r="AK834" s="53"/>
    </row>
    <row r="835" spans="1:37" ht="12.75" customHeight="1">
      <c r="A835" s="19"/>
      <c r="B835" s="375">
        <v>25</v>
      </c>
      <c r="C835" s="308" t="s">
        <v>483</v>
      </c>
      <c r="D835" s="315"/>
      <c r="E835" s="124"/>
      <c r="F835" s="124"/>
      <c r="G835" s="124"/>
      <c r="H835" s="315"/>
      <c r="I835" s="303"/>
      <c r="J835" s="38"/>
      <c r="K835" s="38"/>
      <c r="L835" s="315"/>
      <c r="M835" s="124"/>
      <c r="N835" s="124"/>
      <c r="O835" s="124"/>
      <c r="P835" s="315"/>
      <c r="Q835" s="124"/>
      <c r="R835" s="124"/>
      <c r="S835" s="124"/>
      <c r="T835" s="315"/>
      <c r="U835" s="124"/>
      <c r="V835" s="124"/>
      <c r="W835" s="124"/>
      <c r="X835" s="110"/>
      <c r="Y835" s="38"/>
      <c r="Z835" s="38"/>
      <c r="AA835" s="38"/>
      <c r="AB835" s="110"/>
      <c r="AC835" s="38"/>
      <c r="AD835" s="38"/>
      <c r="AE835" s="38"/>
      <c r="AF835" s="38"/>
      <c r="AG835" s="19"/>
      <c r="AH835" s="19"/>
      <c r="AI835" s="19"/>
      <c r="AJ835" s="53"/>
      <c r="AK835" s="53"/>
    </row>
    <row r="836" spans="1:37" ht="12.75" customHeight="1">
      <c r="A836" s="19"/>
      <c r="B836" s="375"/>
      <c r="C836" s="308"/>
      <c r="D836" s="315"/>
      <c r="E836" s="124"/>
      <c r="F836" s="124"/>
      <c r="G836" s="124"/>
      <c r="H836" s="315"/>
      <c r="I836" s="303"/>
      <c r="J836" s="38"/>
      <c r="K836" s="38"/>
      <c r="L836" s="315"/>
      <c r="M836" s="124"/>
      <c r="N836" s="124"/>
      <c r="O836" s="124"/>
      <c r="P836" s="315"/>
      <c r="Q836" s="124"/>
      <c r="R836" s="23"/>
      <c r="S836" s="23"/>
      <c r="T836" s="321"/>
      <c r="U836" s="23"/>
      <c r="V836" s="23"/>
      <c r="W836" s="23"/>
      <c r="X836" s="110"/>
      <c r="Y836" s="38"/>
      <c r="Z836" s="124"/>
      <c r="AA836" s="38"/>
      <c r="AB836" s="315"/>
      <c r="AC836" s="124"/>
      <c r="AD836" s="124"/>
      <c r="AE836" s="124"/>
      <c r="AF836" s="38"/>
      <c r="AG836" s="19"/>
      <c r="AH836" s="19"/>
      <c r="AI836" s="19"/>
      <c r="AJ836" s="53"/>
      <c r="AK836" s="53"/>
    </row>
    <row r="837" spans="1:37" ht="12.75" customHeight="1">
      <c r="A837" s="19"/>
      <c r="B837" s="375"/>
      <c r="C837" s="312"/>
      <c r="D837" s="315"/>
      <c r="E837" s="124"/>
      <c r="F837" s="124"/>
      <c r="G837" s="124"/>
      <c r="H837" s="315"/>
      <c r="I837" s="303"/>
      <c r="J837" s="38"/>
      <c r="K837" s="38"/>
      <c r="L837" s="315"/>
      <c r="M837" s="124"/>
      <c r="N837" s="124"/>
      <c r="O837" s="124"/>
      <c r="P837" s="315"/>
      <c r="Q837" s="124"/>
      <c r="R837" s="38"/>
      <c r="S837" s="309"/>
      <c r="T837" s="310"/>
      <c r="U837" s="309"/>
      <c r="V837" s="309"/>
      <c r="W837" s="309"/>
      <c r="X837" s="110"/>
      <c r="Y837" s="38"/>
      <c r="Z837" s="38"/>
      <c r="AA837" s="38"/>
      <c r="AB837" s="110"/>
      <c r="AC837" s="38"/>
      <c r="AD837" s="38"/>
      <c r="AE837" s="38"/>
      <c r="AF837" s="38"/>
      <c r="AG837" s="19"/>
      <c r="AH837" s="19"/>
      <c r="AI837" s="19"/>
      <c r="AJ837" s="53"/>
      <c r="AK837" s="53"/>
    </row>
    <row r="838" spans="1:37" ht="12.75" customHeight="1">
      <c r="A838" s="19"/>
      <c r="B838" s="383"/>
      <c r="C838" s="380"/>
      <c r="D838" s="372"/>
      <c r="E838" s="35"/>
      <c r="F838" s="35"/>
      <c r="G838" s="35"/>
      <c r="H838" s="372"/>
      <c r="I838" s="35"/>
      <c r="J838" s="35"/>
      <c r="K838" s="35"/>
      <c r="L838" s="372"/>
      <c r="M838" s="35"/>
      <c r="N838" s="35"/>
      <c r="O838" s="35"/>
      <c r="P838" s="372"/>
      <c r="Q838" s="35"/>
      <c r="R838" s="381"/>
      <c r="S838" s="381"/>
      <c r="T838" s="382"/>
      <c r="U838" s="381"/>
      <c r="V838" s="381"/>
      <c r="W838" s="381"/>
      <c r="X838" s="372"/>
      <c r="Y838" s="35"/>
      <c r="Z838" s="35"/>
      <c r="AA838" s="35"/>
      <c r="AB838" s="372"/>
      <c r="AC838" s="35"/>
      <c r="AD838" s="35"/>
      <c r="AE838" s="35"/>
      <c r="AF838" s="35"/>
      <c r="AG838" s="19"/>
      <c r="AH838" s="19"/>
      <c r="AI838" s="19"/>
      <c r="AJ838" s="53"/>
      <c r="AK838" s="53"/>
    </row>
    <row r="839" spans="1:37" ht="12.75" customHeight="1">
      <c r="A839" s="19"/>
      <c r="B839" s="48">
        <v>26</v>
      </c>
      <c r="C839" s="308" t="s">
        <v>1019</v>
      </c>
      <c r="D839" s="110"/>
      <c r="E839" s="38"/>
      <c r="F839" s="38"/>
      <c r="G839" s="38"/>
      <c r="H839" s="110"/>
      <c r="I839" s="38"/>
      <c r="J839" s="38"/>
      <c r="K839" s="38"/>
      <c r="L839" s="110"/>
      <c r="M839" s="38"/>
      <c r="N839" s="38"/>
      <c r="O839" s="38"/>
      <c r="P839" s="110"/>
      <c r="Q839" s="38"/>
      <c r="R839" s="38"/>
      <c r="S839" s="38"/>
      <c r="T839" s="110"/>
      <c r="U839" s="38"/>
      <c r="V839" s="38"/>
      <c r="W839" s="38"/>
      <c r="X839" s="110"/>
      <c r="Y839" s="38"/>
      <c r="Z839" s="38"/>
      <c r="AA839" s="317"/>
      <c r="AB839" s="110"/>
      <c r="AC839" s="38"/>
      <c r="AD839" s="38"/>
      <c r="AE839" s="38"/>
      <c r="AF839" s="38"/>
      <c r="AG839" s="19"/>
      <c r="AH839" s="19"/>
      <c r="AI839" s="19"/>
      <c r="AJ839" s="53"/>
      <c r="AK839" s="53"/>
    </row>
    <row r="840" spans="1:37" ht="12.75" customHeight="1">
      <c r="A840" s="19"/>
      <c r="B840" s="375"/>
      <c r="C840" s="308"/>
      <c r="D840" s="315"/>
      <c r="E840" s="124"/>
      <c r="F840" s="124"/>
      <c r="G840" s="124"/>
      <c r="H840" s="315"/>
      <c r="I840" s="303"/>
      <c r="J840" s="38"/>
      <c r="K840" s="38"/>
      <c r="L840" s="315"/>
      <c r="M840" s="124"/>
      <c r="N840" s="124"/>
      <c r="O840" s="124"/>
      <c r="P840" s="315"/>
      <c r="Q840" s="124"/>
      <c r="R840" s="124"/>
      <c r="S840" s="124"/>
      <c r="T840" s="315"/>
      <c r="U840" s="124"/>
      <c r="V840" s="124"/>
      <c r="W840" s="124"/>
      <c r="X840" s="110"/>
      <c r="Y840" s="38"/>
      <c r="Z840" s="124"/>
      <c r="AA840" s="317"/>
      <c r="AB840" s="315"/>
      <c r="AC840" s="124"/>
      <c r="AD840" s="124"/>
      <c r="AE840" s="124"/>
      <c r="AF840" s="38"/>
      <c r="AG840" s="19"/>
      <c r="AH840" s="19"/>
      <c r="AI840" s="19"/>
      <c r="AJ840" s="53"/>
      <c r="AK840" s="53"/>
    </row>
    <row r="841" spans="1:37" ht="12.75" customHeight="1">
      <c r="A841" s="19"/>
      <c r="B841" s="375"/>
      <c r="C841" s="312"/>
      <c r="D841" s="315"/>
      <c r="E841" s="124"/>
      <c r="F841" s="124"/>
      <c r="G841" s="124"/>
      <c r="H841" s="315"/>
      <c r="I841" s="303"/>
      <c r="J841" s="38"/>
      <c r="K841" s="38"/>
      <c r="L841" s="315"/>
      <c r="M841" s="124"/>
      <c r="N841" s="124"/>
      <c r="O841" s="124"/>
      <c r="P841" s="315"/>
      <c r="Q841" s="124"/>
      <c r="R841" s="124"/>
      <c r="S841" s="124"/>
      <c r="T841" s="315"/>
      <c r="U841" s="124"/>
      <c r="V841" s="124"/>
      <c r="W841" s="124"/>
      <c r="X841" s="315"/>
      <c r="Y841" s="124"/>
      <c r="Z841" s="124"/>
      <c r="AA841" s="317"/>
      <c r="AB841" s="315"/>
      <c r="AC841" s="124"/>
      <c r="AD841" s="124"/>
      <c r="AE841" s="124"/>
      <c r="AF841" s="38"/>
      <c r="AG841" s="19"/>
      <c r="AH841" s="19"/>
      <c r="AI841" s="19"/>
      <c r="AJ841" s="53"/>
      <c r="AK841" s="53"/>
    </row>
    <row r="842" spans="1:37" ht="12.75" customHeight="1">
      <c r="A842" s="19"/>
      <c r="B842" s="376"/>
      <c r="C842" s="380"/>
      <c r="D842" s="377"/>
      <c r="E842" s="378"/>
      <c r="F842" s="378"/>
      <c r="G842" s="378"/>
      <c r="H842" s="377"/>
      <c r="I842" s="379"/>
      <c r="J842" s="35"/>
      <c r="K842" s="35"/>
      <c r="L842" s="377"/>
      <c r="M842" s="378"/>
      <c r="N842" s="378"/>
      <c r="O842" s="378"/>
      <c r="P842" s="377"/>
      <c r="Q842" s="378"/>
      <c r="R842" s="378"/>
      <c r="S842" s="378"/>
      <c r="T842" s="377"/>
      <c r="U842" s="378"/>
      <c r="V842" s="378"/>
      <c r="W842" s="378"/>
      <c r="X842" s="372"/>
      <c r="Y842" s="35"/>
      <c r="Z842" s="35"/>
      <c r="AA842" s="384"/>
      <c r="AB842" s="372"/>
      <c r="AC842" s="35"/>
      <c r="AD842" s="35"/>
      <c r="AE842" s="35"/>
      <c r="AF842" s="35"/>
      <c r="AG842" s="19"/>
      <c r="AH842" s="19"/>
      <c r="AI842" s="19"/>
      <c r="AJ842" s="53"/>
      <c r="AK842" s="53"/>
    </row>
    <row r="843" spans="1:37" ht="12.75" customHeight="1">
      <c r="A843" s="19"/>
      <c r="B843" s="48">
        <v>27</v>
      </c>
      <c r="C843" s="308" t="s">
        <v>1020</v>
      </c>
      <c r="D843" s="110"/>
      <c r="E843" s="38"/>
      <c r="F843" s="38"/>
      <c r="G843" s="38"/>
      <c r="H843" s="110"/>
      <c r="I843" s="38"/>
      <c r="J843" s="38"/>
      <c r="K843" s="38"/>
      <c r="L843" s="110"/>
      <c r="M843" s="38"/>
      <c r="N843" s="38"/>
      <c r="O843" s="38"/>
      <c r="P843" s="110"/>
      <c r="Q843" s="38"/>
      <c r="R843" s="23"/>
      <c r="S843" s="23"/>
      <c r="T843" s="321"/>
      <c r="U843" s="23"/>
      <c r="V843" s="23"/>
      <c r="W843" s="23"/>
      <c r="X843" s="110"/>
      <c r="Y843" s="38"/>
      <c r="Z843" s="124"/>
      <c r="AA843" s="317"/>
      <c r="AB843" s="315"/>
      <c r="AC843" s="124"/>
      <c r="AD843" s="124"/>
      <c r="AE843" s="124"/>
      <c r="AF843" s="38"/>
      <c r="AG843" s="19"/>
      <c r="AH843" s="19"/>
      <c r="AI843" s="19"/>
      <c r="AJ843" s="53"/>
      <c r="AK843" s="53"/>
    </row>
    <row r="844" spans="1:37" ht="12.75" customHeight="1">
      <c r="A844" s="19"/>
      <c r="B844" s="48"/>
      <c r="C844" s="312"/>
      <c r="D844" s="110"/>
      <c r="E844" s="38"/>
      <c r="F844" s="38"/>
      <c r="G844" s="38"/>
      <c r="H844" s="110"/>
      <c r="I844" s="38"/>
      <c r="J844" s="38"/>
      <c r="K844" s="38"/>
      <c r="L844" s="110"/>
      <c r="M844" s="38"/>
      <c r="N844" s="38"/>
      <c r="O844" s="38"/>
      <c r="P844" s="110"/>
      <c r="Q844" s="38"/>
      <c r="R844" s="38"/>
      <c r="S844" s="309"/>
      <c r="T844" s="310"/>
      <c r="U844" s="309"/>
      <c r="V844" s="309"/>
      <c r="W844" s="309"/>
      <c r="X844" s="110"/>
      <c r="Y844" s="38"/>
      <c r="Z844" s="38"/>
      <c r="AA844" s="38"/>
      <c r="AB844" s="110"/>
      <c r="AC844" s="38"/>
      <c r="AD844" s="38"/>
      <c r="AE844" s="38"/>
      <c r="AF844" s="38"/>
      <c r="AG844" s="19"/>
      <c r="AH844" s="19"/>
      <c r="AI844" s="19"/>
      <c r="AJ844" s="53"/>
      <c r="AK844" s="53"/>
    </row>
    <row r="845" spans="1:37" ht="12.75" customHeight="1">
      <c r="A845" s="19"/>
      <c r="B845" s="375"/>
      <c r="C845" s="312"/>
      <c r="D845" s="315"/>
      <c r="E845" s="124"/>
      <c r="F845" s="124"/>
      <c r="G845" s="124"/>
      <c r="H845" s="315"/>
      <c r="I845" s="303"/>
      <c r="J845" s="38"/>
      <c r="K845" s="38"/>
      <c r="L845" s="315"/>
      <c r="M845" s="124"/>
      <c r="N845" s="124"/>
      <c r="O845" s="124"/>
      <c r="P845" s="315"/>
      <c r="Q845" s="124"/>
      <c r="R845" s="309"/>
      <c r="S845" s="309"/>
      <c r="T845" s="310"/>
      <c r="U845" s="309"/>
      <c r="V845" s="309"/>
      <c r="W845" s="309"/>
      <c r="X845" s="110"/>
      <c r="Y845" s="38"/>
      <c r="Z845" s="38"/>
      <c r="AA845" s="38"/>
      <c r="AB845" s="110"/>
      <c r="AC845" s="38"/>
      <c r="AD845" s="38"/>
      <c r="AE845" s="38"/>
      <c r="AF845" s="38"/>
      <c r="AG845" s="19"/>
      <c r="AH845" s="19"/>
      <c r="AI845" s="19"/>
      <c r="AJ845" s="53"/>
      <c r="AK845" s="53"/>
    </row>
    <row r="846" spans="1:37" ht="12.75" customHeight="1">
      <c r="A846" s="19"/>
      <c r="B846" s="376"/>
      <c r="C846" s="369"/>
      <c r="D846" s="377"/>
      <c r="E846" s="378"/>
      <c r="F846" s="378"/>
      <c r="G846" s="378"/>
      <c r="H846" s="377"/>
      <c r="I846" s="379"/>
      <c r="J846" s="35"/>
      <c r="K846" s="35"/>
      <c r="L846" s="377"/>
      <c r="M846" s="378"/>
      <c r="N846" s="378"/>
      <c r="O846" s="378"/>
      <c r="P846" s="377"/>
      <c r="Q846" s="378"/>
      <c r="R846" s="35"/>
      <c r="S846" s="35"/>
      <c r="T846" s="372"/>
      <c r="U846" s="35"/>
      <c r="V846" s="35"/>
      <c r="W846" s="35"/>
      <c r="X846" s="372"/>
      <c r="Y846" s="35"/>
      <c r="Z846" s="35"/>
      <c r="AA846" s="387"/>
      <c r="AB846" s="372"/>
      <c r="AC846" s="35"/>
      <c r="AD846" s="35"/>
      <c r="AE846" s="35"/>
      <c r="AF846" s="35"/>
      <c r="AG846" s="19"/>
      <c r="AH846" s="19"/>
      <c r="AI846" s="19"/>
      <c r="AJ846" s="53"/>
      <c r="AK846" s="53"/>
    </row>
    <row r="847" spans="1:37" ht="12.75" customHeight="1">
      <c r="A847" s="19"/>
      <c r="B847" s="375">
        <v>28</v>
      </c>
      <c r="C847" s="308" t="s">
        <v>1021</v>
      </c>
      <c r="D847" s="315"/>
      <c r="E847" s="124"/>
      <c r="F847" s="124"/>
      <c r="G847" s="124"/>
      <c r="H847" s="315"/>
      <c r="I847" s="303"/>
      <c r="J847" s="38"/>
      <c r="K847" s="38"/>
      <c r="L847" s="315"/>
      <c r="M847" s="124"/>
      <c r="N847" s="124"/>
      <c r="O847" s="124"/>
      <c r="P847" s="315"/>
      <c r="Q847" s="124"/>
      <c r="R847" s="124"/>
      <c r="S847" s="124"/>
      <c r="T847" s="315"/>
      <c r="U847" s="124"/>
      <c r="V847" s="124"/>
      <c r="W847" s="124"/>
      <c r="X847" s="110"/>
      <c r="Y847" s="38"/>
      <c r="Z847" s="124"/>
      <c r="AA847" s="313"/>
      <c r="AB847" s="315"/>
      <c r="AC847" s="124"/>
      <c r="AD847" s="124"/>
      <c r="AE847" s="124"/>
      <c r="AF847" s="38"/>
      <c r="AG847" s="19"/>
      <c r="AH847" s="19"/>
      <c r="AI847" s="19"/>
      <c r="AJ847" s="53"/>
      <c r="AK847" s="53"/>
    </row>
    <row r="848" spans="1:37" ht="12.75" customHeight="1">
      <c r="A848" s="19"/>
      <c r="B848" s="48"/>
      <c r="C848" s="308"/>
      <c r="D848" s="110"/>
      <c r="E848" s="38"/>
      <c r="F848" s="38"/>
      <c r="G848" s="38"/>
      <c r="H848" s="110"/>
      <c r="I848" s="38"/>
      <c r="J848" s="38"/>
      <c r="K848" s="38"/>
      <c r="L848" s="110"/>
      <c r="M848" s="38"/>
      <c r="N848" s="38"/>
      <c r="O848" s="38"/>
      <c r="P848" s="110"/>
      <c r="Q848" s="38"/>
      <c r="R848" s="124"/>
      <c r="S848" s="124"/>
      <c r="T848" s="315"/>
      <c r="U848" s="124"/>
      <c r="V848" s="124"/>
      <c r="W848" s="124"/>
      <c r="X848" s="315"/>
      <c r="Y848" s="124"/>
      <c r="Z848" s="124"/>
      <c r="AA848" s="317"/>
      <c r="AB848" s="315"/>
      <c r="AC848" s="124"/>
      <c r="AD848" s="124"/>
      <c r="AE848" s="124"/>
      <c r="AF848" s="38"/>
      <c r="AG848" s="19"/>
      <c r="AH848" s="19"/>
      <c r="AI848" s="19"/>
      <c r="AJ848" s="53"/>
      <c r="AK848" s="53"/>
    </row>
    <row r="849" spans="1:37" ht="12.75" customHeight="1">
      <c r="A849" s="19"/>
      <c r="B849" s="48"/>
      <c r="C849" s="312"/>
      <c r="D849" s="110"/>
      <c r="E849" s="38"/>
      <c r="F849" s="38"/>
      <c r="G849" s="38"/>
      <c r="H849" s="110"/>
      <c r="I849" s="38"/>
      <c r="J849" s="38"/>
      <c r="K849" s="38"/>
      <c r="L849" s="110"/>
      <c r="M849" s="38"/>
      <c r="N849" s="38"/>
      <c r="O849" s="38"/>
      <c r="P849" s="110"/>
      <c r="Q849" s="38"/>
      <c r="R849" s="124"/>
      <c r="S849" s="124"/>
      <c r="T849" s="315"/>
      <c r="U849" s="124"/>
      <c r="V849" s="124"/>
      <c r="W849" s="124"/>
      <c r="X849" s="110"/>
      <c r="Y849" s="38"/>
      <c r="Z849" s="38"/>
      <c r="AA849" s="317"/>
      <c r="AB849" s="110"/>
      <c r="AC849" s="38"/>
      <c r="AD849" s="38"/>
      <c r="AE849" s="38"/>
      <c r="AF849" s="38"/>
      <c r="AG849" s="19"/>
      <c r="AH849" s="19"/>
      <c r="AI849" s="19"/>
      <c r="AJ849" s="53"/>
      <c r="AK849" s="53"/>
    </row>
    <row r="850" spans="1:37" ht="12.75" customHeight="1">
      <c r="A850" s="19"/>
      <c r="B850" s="376"/>
      <c r="C850" s="380"/>
      <c r="D850" s="377"/>
      <c r="E850" s="378"/>
      <c r="F850" s="378"/>
      <c r="G850" s="378"/>
      <c r="H850" s="377"/>
      <c r="I850" s="379"/>
      <c r="J850" s="35"/>
      <c r="K850" s="35"/>
      <c r="L850" s="377"/>
      <c r="M850" s="378"/>
      <c r="N850" s="378"/>
      <c r="O850" s="378"/>
      <c r="P850" s="377"/>
      <c r="Q850" s="378"/>
      <c r="R850" s="378"/>
      <c r="S850" s="378"/>
      <c r="T850" s="377"/>
      <c r="U850" s="378"/>
      <c r="V850" s="378"/>
      <c r="W850" s="378"/>
      <c r="X850" s="372"/>
      <c r="Y850" s="35"/>
      <c r="Z850" s="378"/>
      <c r="AA850" s="384"/>
      <c r="AB850" s="377"/>
      <c r="AC850" s="378"/>
      <c r="AD850" s="378"/>
      <c r="AE850" s="378"/>
      <c r="AF850" s="35"/>
      <c r="AG850" s="19"/>
      <c r="AH850" s="19"/>
      <c r="AI850" s="19"/>
      <c r="AJ850" s="53"/>
      <c r="AK850" s="53"/>
    </row>
    <row r="851" spans="1:37" ht="12.75" customHeight="1">
      <c r="A851" s="19"/>
      <c r="B851" s="375">
        <v>29</v>
      </c>
      <c r="C851" s="308" t="s">
        <v>1022</v>
      </c>
      <c r="D851" s="315"/>
      <c r="E851" s="124"/>
      <c r="F851" s="124"/>
      <c r="G851" s="124"/>
      <c r="H851" s="315"/>
      <c r="I851" s="303"/>
      <c r="J851" s="38"/>
      <c r="K851" s="38"/>
      <c r="L851" s="315"/>
      <c r="M851" s="124"/>
      <c r="N851" s="124"/>
      <c r="O851" s="124"/>
      <c r="P851" s="315"/>
      <c r="Q851" s="124"/>
      <c r="R851" s="38"/>
      <c r="S851" s="309"/>
      <c r="T851" s="310"/>
      <c r="U851" s="309"/>
      <c r="V851" s="309"/>
      <c r="W851" s="309"/>
      <c r="X851" s="110"/>
      <c r="Y851" s="38"/>
      <c r="Z851" s="38"/>
      <c r="AA851" s="38"/>
      <c r="AB851" s="110"/>
      <c r="AC851" s="38"/>
      <c r="AD851" s="38"/>
      <c r="AE851" s="38"/>
      <c r="AF851" s="38"/>
      <c r="AG851" s="19"/>
      <c r="AH851" s="19"/>
      <c r="AI851" s="19"/>
      <c r="AJ851" s="53"/>
      <c r="AK851" s="53"/>
    </row>
    <row r="852" spans="1:37" ht="12.75" customHeight="1">
      <c r="A852" s="19"/>
      <c r="B852" s="375"/>
      <c r="C852" s="308"/>
      <c r="D852" s="315"/>
      <c r="E852" s="124"/>
      <c r="F852" s="124"/>
      <c r="G852" s="124"/>
      <c r="H852" s="315"/>
      <c r="I852" s="303"/>
      <c r="J852" s="38"/>
      <c r="K852" s="38"/>
      <c r="L852" s="315"/>
      <c r="M852" s="124"/>
      <c r="N852" s="124"/>
      <c r="O852" s="124"/>
      <c r="P852" s="315"/>
      <c r="Q852" s="124"/>
      <c r="R852" s="38"/>
      <c r="S852" s="38"/>
      <c r="T852" s="110"/>
      <c r="U852" s="38"/>
      <c r="V852" s="38"/>
      <c r="W852" s="38"/>
      <c r="X852" s="110"/>
      <c r="Y852" s="38"/>
      <c r="Z852" s="38"/>
      <c r="AA852" s="38"/>
      <c r="AB852" s="110"/>
      <c r="AC852" s="38"/>
      <c r="AD852" s="38"/>
      <c r="AE852" s="38"/>
      <c r="AF852" s="38"/>
      <c r="AG852" s="19"/>
      <c r="AH852" s="19"/>
      <c r="AI852" s="19"/>
      <c r="AJ852" s="53"/>
      <c r="AK852" s="53"/>
    </row>
    <row r="853" spans="1:37" ht="12.75" customHeight="1">
      <c r="A853" s="19"/>
      <c r="B853" s="48"/>
      <c r="C853" s="312"/>
      <c r="D853" s="110"/>
      <c r="E853" s="38"/>
      <c r="F853" s="38"/>
      <c r="G853" s="38"/>
      <c r="H853" s="110"/>
      <c r="I853" s="38"/>
      <c r="J853" s="38"/>
      <c r="K853" s="38"/>
      <c r="L853" s="110"/>
      <c r="M853" s="38"/>
      <c r="N853" s="38"/>
      <c r="O853" s="38"/>
      <c r="P853" s="110"/>
      <c r="Q853" s="38"/>
      <c r="R853" s="38"/>
      <c r="S853" s="38"/>
      <c r="T853" s="110"/>
      <c r="U853" s="38"/>
      <c r="V853" s="38"/>
      <c r="W853" s="38"/>
      <c r="X853" s="110"/>
      <c r="Y853" s="38"/>
      <c r="Z853" s="38"/>
      <c r="AA853" s="38"/>
      <c r="AB853" s="110"/>
      <c r="AC853" s="38"/>
      <c r="AD853" s="38"/>
      <c r="AE853" s="38"/>
      <c r="AF853" s="38"/>
      <c r="AG853" s="19"/>
      <c r="AH853" s="19"/>
      <c r="AI853" s="19"/>
      <c r="AJ853" s="53"/>
      <c r="AK853" s="53"/>
    </row>
    <row r="854" spans="1:37" ht="12.75" customHeight="1">
      <c r="A854" s="19"/>
      <c r="B854" s="383"/>
      <c r="C854" s="380"/>
      <c r="D854" s="372"/>
      <c r="E854" s="35"/>
      <c r="F854" s="35"/>
      <c r="G854" s="35"/>
      <c r="H854" s="372"/>
      <c r="I854" s="35"/>
      <c r="J854" s="35"/>
      <c r="K854" s="35"/>
      <c r="L854" s="372"/>
      <c r="M854" s="35"/>
      <c r="N854" s="35"/>
      <c r="O854" s="35"/>
      <c r="P854" s="372"/>
      <c r="Q854" s="35"/>
      <c r="R854" s="35"/>
      <c r="S854" s="35"/>
      <c r="T854" s="372"/>
      <c r="U854" s="35"/>
      <c r="V854" s="35"/>
      <c r="W854" s="35"/>
      <c r="X854" s="372"/>
      <c r="Y854" s="35"/>
      <c r="Z854" s="35"/>
      <c r="AA854" s="35"/>
      <c r="AB854" s="372"/>
      <c r="AC854" s="35"/>
      <c r="AD854" s="35"/>
      <c r="AE854" s="35"/>
      <c r="AF854" s="35"/>
      <c r="AG854" s="19"/>
      <c r="AH854" s="19"/>
      <c r="AI854" s="19"/>
      <c r="AJ854" s="53"/>
      <c r="AK854" s="53"/>
    </row>
    <row r="855" spans="1:37" ht="12.75" customHeight="1">
      <c r="A855" s="19"/>
      <c r="B855" s="375">
        <v>30</v>
      </c>
      <c r="C855" s="314" t="s">
        <v>1023</v>
      </c>
      <c r="D855" s="110"/>
      <c r="E855" s="38"/>
      <c r="F855" s="38"/>
      <c r="G855" s="38"/>
      <c r="H855" s="110"/>
      <c r="I855" s="38"/>
      <c r="J855" s="38"/>
      <c r="K855" s="38"/>
      <c r="L855" s="110"/>
      <c r="M855" s="38"/>
      <c r="N855" s="38"/>
      <c r="O855" s="38"/>
      <c r="P855" s="110"/>
      <c r="Q855" s="38"/>
      <c r="R855" s="38"/>
      <c r="S855" s="38"/>
      <c r="T855" s="110"/>
      <c r="U855" s="38"/>
      <c r="V855" s="38"/>
      <c r="W855" s="38"/>
      <c r="X855" s="110"/>
      <c r="Y855" s="38"/>
      <c r="Z855" s="38"/>
      <c r="AA855" s="38"/>
      <c r="AB855" s="110"/>
      <c r="AC855" s="38"/>
      <c r="AD855" s="38"/>
      <c r="AE855" s="38"/>
      <c r="AF855" s="38"/>
      <c r="AG855" s="19"/>
      <c r="AH855" s="19"/>
      <c r="AI855" s="19"/>
      <c r="AJ855" s="53"/>
      <c r="AK855" s="53"/>
    </row>
    <row r="856" spans="1:37" ht="12.75" customHeight="1">
      <c r="A856" s="19"/>
      <c r="B856" s="48"/>
      <c r="C856" s="312"/>
      <c r="D856" s="110"/>
      <c r="E856" s="38"/>
      <c r="F856" s="38"/>
      <c r="G856" s="38"/>
      <c r="H856" s="110"/>
      <c r="I856" s="38"/>
      <c r="J856" s="38"/>
      <c r="K856" s="38"/>
      <c r="L856" s="110"/>
      <c r="M856" s="38"/>
      <c r="N856" s="38"/>
      <c r="O856" s="38"/>
      <c r="P856" s="110"/>
      <c r="Q856" s="38"/>
      <c r="R856" s="38"/>
      <c r="S856" s="38"/>
      <c r="T856" s="110"/>
      <c r="U856" s="38"/>
      <c r="V856" s="38"/>
      <c r="W856" s="38"/>
      <c r="X856" s="110"/>
      <c r="Y856" s="38"/>
      <c r="Z856" s="38"/>
      <c r="AA856" s="38"/>
      <c r="AB856" s="110"/>
      <c r="AC856" s="38"/>
      <c r="AD856" s="38"/>
      <c r="AE856" s="38"/>
      <c r="AF856" s="38"/>
      <c r="AG856" s="19"/>
      <c r="AH856" s="19"/>
      <c r="AI856" s="19"/>
      <c r="AJ856" s="53"/>
      <c r="AK856" s="53"/>
    </row>
    <row r="857" spans="1:37" ht="12.75" customHeight="1">
      <c r="A857" s="19"/>
      <c r="B857" s="48"/>
      <c r="C857" s="312"/>
      <c r="D857" s="110"/>
      <c r="E857" s="38"/>
      <c r="F857" s="38"/>
      <c r="G857" s="38"/>
      <c r="H857" s="110"/>
      <c r="I857" s="38"/>
      <c r="J857" s="38"/>
      <c r="K857" s="38"/>
      <c r="L857" s="110"/>
      <c r="M857" s="38"/>
      <c r="N857" s="38"/>
      <c r="O857" s="38"/>
      <c r="P857" s="110"/>
      <c r="Q857" s="38"/>
      <c r="R857" s="38"/>
      <c r="S857" s="38"/>
      <c r="T857" s="110"/>
      <c r="U857" s="38"/>
      <c r="V857" s="38"/>
      <c r="W857" s="38"/>
      <c r="X857" s="110"/>
      <c r="Y857" s="38"/>
      <c r="Z857" s="38"/>
      <c r="AA857" s="38"/>
      <c r="AB857" s="110"/>
      <c r="AC857" s="38"/>
      <c r="AD857" s="38"/>
      <c r="AE857" s="38"/>
      <c r="AF857" s="38"/>
      <c r="AG857" s="19"/>
      <c r="AH857" s="19"/>
      <c r="AI857" s="19"/>
      <c r="AJ857" s="53"/>
      <c r="AK857" s="53"/>
    </row>
    <row r="858" spans="1:37" ht="12.75" customHeight="1">
      <c r="A858" s="19"/>
      <c r="B858" s="383"/>
      <c r="C858" s="380"/>
      <c r="D858" s="372"/>
      <c r="E858" s="35"/>
      <c r="F858" s="35"/>
      <c r="G858" s="35"/>
      <c r="H858" s="372"/>
      <c r="I858" s="35"/>
      <c r="J858" s="35"/>
      <c r="K858" s="35"/>
      <c r="L858" s="372"/>
      <c r="M858" s="35"/>
      <c r="N858" s="35"/>
      <c r="O858" s="35"/>
      <c r="P858" s="372"/>
      <c r="Q858" s="35"/>
      <c r="R858" s="35"/>
      <c r="S858" s="35"/>
      <c r="T858" s="372"/>
      <c r="U858" s="35"/>
      <c r="V858" s="35"/>
      <c r="W858" s="35"/>
      <c r="X858" s="372"/>
      <c r="Y858" s="35"/>
      <c r="Z858" s="35"/>
      <c r="AA858" s="35"/>
      <c r="AB858" s="372"/>
      <c r="AC858" s="35"/>
      <c r="AD858" s="35"/>
      <c r="AE858" s="35"/>
      <c r="AF858" s="35"/>
      <c r="AG858" s="19"/>
      <c r="AH858" s="19"/>
      <c r="AI858" s="19"/>
      <c r="AJ858" s="53"/>
      <c r="AK858" s="53"/>
    </row>
    <row r="859" spans="1:37" ht="12.75" customHeight="1">
      <c r="A859" s="19"/>
      <c r="B859" s="375"/>
      <c r="C859" s="308"/>
      <c r="D859" s="110"/>
      <c r="E859" s="38"/>
      <c r="F859" s="38"/>
      <c r="G859" s="38"/>
      <c r="H859" s="110"/>
      <c r="I859" s="38"/>
      <c r="J859" s="38"/>
      <c r="K859" s="38"/>
      <c r="L859" s="110"/>
      <c r="M859" s="38"/>
      <c r="N859" s="38"/>
      <c r="O859" s="38"/>
      <c r="P859" s="110"/>
      <c r="Q859" s="38"/>
      <c r="R859" s="38"/>
      <c r="S859" s="38"/>
      <c r="T859" s="110"/>
      <c r="U859" s="38"/>
      <c r="V859" s="38"/>
      <c r="W859" s="38"/>
      <c r="X859" s="110"/>
      <c r="Y859" s="38"/>
      <c r="Z859" s="38"/>
      <c r="AA859" s="38"/>
      <c r="AB859" s="110"/>
      <c r="AC859" s="38"/>
      <c r="AD859" s="38"/>
      <c r="AE859" s="38"/>
      <c r="AF859" s="38"/>
      <c r="AG859" s="19"/>
      <c r="AH859" s="19"/>
      <c r="AI859" s="19"/>
      <c r="AJ859" s="53"/>
      <c r="AK859" s="53"/>
    </row>
    <row r="860" spans="1:37" ht="12.75" customHeight="1">
      <c r="A860" s="19"/>
      <c r="B860" s="48"/>
      <c r="C860" s="312"/>
      <c r="D860" s="110"/>
      <c r="E860" s="38"/>
      <c r="F860" s="38"/>
      <c r="G860" s="38"/>
      <c r="H860" s="110"/>
      <c r="I860" s="38"/>
      <c r="J860" s="38"/>
      <c r="K860" s="38"/>
      <c r="L860" s="110"/>
      <c r="M860" s="38"/>
      <c r="N860" s="38"/>
      <c r="O860" s="38"/>
      <c r="P860" s="110"/>
      <c r="Q860" s="38"/>
      <c r="R860" s="38"/>
      <c r="S860" s="38"/>
      <c r="T860" s="110"/>
      <c r="U860" s="38"/>
      <c r="V860" s="38"/>
      <c r="W860" s="38"/>
      <c r="X860" s="110"/>
      <c r="Y860" s="38"/>
      <c r="Z860" s="38"/>
      <c r="AA860" s="38"/>
      <c r="AB860" s="110"/>
      <c r="AC860" s="38"/>
      <c r="AD860" s="38"/>
      <c r="AE860" s="38"/>
      <c r="AF860" s="38"/>
      <c r="AG860" s="19"/>
      <c r="AH860" s="19"/>
      <c r="AI860" s="19"/>
      <c r="AJ860" s="53"/>
      <c r="AK860" s="53"/>
    </row>
    <row r="861" spans="1:37" ht="12.75" customHeight="1">
      <c r="A861" s="19"/>
      <c r="B861" s="38"/>
      <c r="C861" s="29"/>
      <c r="D861" s="110"/>
      <c r="E861" s="38"/>
      <c r="F861" s="38"/>
      <c r="G861" s="38"/>
      <c r="H861" s="110"/>
      <c r="I861" s="38"/>
      <c r="J861" s="38"/>
      <c r="K861" s="38"/>
      <c r="L861" s="110"/>
      <c r="M861" s="38"/>
      <c r="N861" s="38"/>
      <c r="O861" s="38"/>
      <c r="P861" s="110"/>
      <c r="Q861" s="38"/>
      <c r="R861" s="38"/>
      <c r="S861" s="38"/>
      <c r="T861" s="110"/>
      <c r="U861" s="38"/>
      <c r="V861" s="38"/>
      <c r="W861" s="38"/>
      <c r="X861" s="110"/>
      <c r="Y861" s="38"/>
      <c r="Z861" s="38"/>
      <c r="AA861" s="38"/>
      <c r="AB861" s="110"/>
      <c r="AC861" s="38"/>
      <c r="AD861" s="38"/>
      <c r="AE861" s="38"/>
      <c r="AF861" s="38"/>
      <c r="AG861" s="19"/>
      <c r="AH861" s="19"/>
      <c r="AI861" s="19"/>
      <c r="AJ861" s="53"/>
      <c r="AK861" s="53"/>
    </row>
    <row r="862" spans="1:37" ht="12.75" customHeight="1">
      <c r="A862" s="19"/>
      <c r="B862" s="307"/>
      <c r="C862" s="320"/>
      <c r="D862" s="319"/>
      <c r="E862" s="307"/>
      <c r="F862" s="307"/>
      <c r="G862" s="307"/>
      <c r="H862" s="319"/>
      <c r="I862" s="307"/>
      <c r="J862" s="307"/>
      <c r="K862" s="307"/>
      <c r="L862" s="319"/>
      <c r="M862" s="307"/>
      <c r="N862" s="307"/>
      <c r="O862" s="307"/>
      <c r="P862" s="319"/>
      <c r="Q862" s="307"/>
      <c r="R862" s="307"/>
      <c r="S862" s="307"/>
      <c r="T862" s="319"/>
      <c r="U862" s="307"/>
      <c r="V862" s="307"/>
      <c r="W862" s="307"/>
      <c r="X862" s="319"/>
      <c r="Y862" s="307"/>
      <c r="Z862" s="307"/>
      <c r="AA862" s="307"/>
      <c r="AB862" s="319"/>
      <c r="AC862" s="307"/>
      <c r="AD862" s="307"/>
      <c r="AE862" s="307"/>
      <c r="AF862" s="307"/>
      <c r="AG862" s="19"/>
      <c r="AH862" s="19"/>
      <c r="AI862" s="19"/>
      <c r="AJ862" s="53"/>
      <c r="AK862" s="53"/>
    </row>
    <row r="863" spans="1:37" ht="12.75" customHeight="1">
      <c r="A863" s="19"/>
      <c r="C863" s="18"/>
      <c r="J863" s="2"/>
      <c r="K863" s="52"/>
      <c r="AA863" s="19"/>
      <c r="AG863" s="19"/>
      <c r="AH863" s="19"/>
      <c r="AI863" s="19"/>
      <c r="AJ863" s="53"/>
      <c r="AK863" s="53"/>
    </row>
    <row r="864" spans="1:37" ht="12.75" customHeight="1">
      <c r="A864" s="19"/>
      <c r="B864" s="999" t="s">
        <v>1028</v>
      </c>
      <c r="C864" s="1000"/>
      <c r="D864" s="1000"/>
      <c r="E864" s="1000"/>
      <c r="F864" s="1000"/>
      <c r="G864" s="1000"/>
      <c r="H864" s="1000"/>
      <c r="I864" s="1001"/>
      <c r="J864" s="19"/>
      <c r="K864" s="1007" t="s">
        <v>1016</v>
      </c>
      <c r="L864" s="727"/>
      <c r="M864" s="727"/>
      <c r="N864" s="727"/>
      <c r="O864" s="727"/>
      <c r="P864" s="727"/>
      <c r="Q864" s="727"/>
      <c r="R864" s="727"/>
      <c r="S864" s="727"/>
      <c r="T864" s="727"/>
      <c r="U864" s="727"/>
      <c r="V864" s="727"/>
      <c r="W864" s="727"/>
      <c r="X864" s="727"/>
      <c r="Y864" s="228"/>
      <c r="Z864" s="19"/>
      <c r="AA864" s="19"/>
      <c r="AB864" s="19"/>
      <c r="AC864" s="19"/>
      <c r="AD864" s="19"/>
      <c r="AE864" s="19"/>
      <c r="AF864" s="19"/>
      <c r="AG864" s="19"/>
      <c r="AH864" s="19"/>
      <c r="AI864" s="19"/>
      <c r="AJ864" s="53"/>
      <c r="AK864" s="53"/>
    </row>
    <row r="865" spans="1:37" ht="12.75" customHeight="1">
      <c r="A865" s="19"/>
      <c r="B865" s="1002"/>
      <c r="C865" s="727"/>
      <c r="D865" s="727"/>
      <c r="E865" s="727"/>
      <c r="F865" s="727"/>
      <c r="G865" s="727"/>
      <c r="H865" s="727"/>
      <c r="I865" s="1003"/>
      <c r="J865" s="19"/>
      <c r="K865" s="727"/>
      <c r="L865" s="727"/>
      <c r="M865" s="727"/>
      <c r="N865" s="727"/>
      <c r="O865" s="727"/>
      <c r="P865" s="727"/>
      <c r="Q865" s="727"/>
      <c r="R865" s="727"/>
      <c r="S865" s="727"/>
      <c r="T865" s="727"/>
      <c r="U865" s="727"/>
      <c r="V865" s="727"/>
      <c r="W865" s="727"/>
      <c r="X865" s="727"/>
      <c r="Y865" s="228"/>
      <c r="Z865" s="19"/>
      <c r="AA865" s="19"/>
      <c r="AB865" s="19"/>
      <c r="AC865" s="19"/>
      <c r="AD865" s="19"/>
      <c r="AE865" s="19"/>
      <c r="AF865" s="19"/>
      <c r="AG865" s="19"/>
      <c r="AH865" s="19"/>
      <c r="AI865" s="19"/>
      <c r="AJ865" s="53"/>
      <c r="AK865" s="53"/>
    </row>
    <row r="866" spans="1:37" ht="12.75" customHeight="1">
      <c r="A866" s="19"/>
      <c r="B866" s="1004"/>
      <c r="C866" s="1005"/>
      <c r="D866" s="1005"/>
      <c r="E866" s="1005"/>
      <c r="F866" s="1005"/>
      <c r="G866" s="1005"/>
      <c r="H866" s="1005"/>
      <c r="I866" s="1006"/>
      <c r="J866" s="237"/>
      <c r="K866" s="727"/>
      <c r="L866" s="727"/>
      <c r="M866" s="727"/>
      <c r="N866" s="727"/>
      <c r="O866" s="727"/>
      <c r="P866" s="727"/>
      <c r="Q866" s="727"/>
      <c r="R866" s="727"/>
      <c r="S866" s="727"/>
      <c r="T866" s="727"/>
      <c r="U866" s="727"/>
      <c r="V866" s="727"/>
      <c r="W866" s="727"/>
      <c r="X866" s="727"/>
      <c r="Y866" s="228"/>
      <c r="Z866" s="284"/>
      <c r="AA866" s="284"/>
      <c r="AB866" s="284"/>
      <c r="AC866" s="284"/>
      <c r="AD866" s="284"/>
      <c r="AE866" s="284"/>
      <c r="AF866" s="284"/>
      <c r="AG866" s="19"/>
      <c r="AH866" s="19"/>
      <c r="AI866" s="19"/>
      <c r="AJ866" s="53"/>
      <c r="AK866" s="53"/>
    </row>
    <row r="867" spans="1:37" ht="12.75" customHeight="1">
      <c r="A867" s="19"/>
      <c r="B867" s="238"/>
      <c r="C867" s="239"/>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c r="AA867" s="238"/>
      <c r="AB867" s="238"/>
      <c r="AC867" s="238"/>
      <c r="AD867" s="238"/>
      <c r="AE867" s="238"/>
      <c r="AF867" s="238"/>
      <c r="AG867" s="19"/>
      <c r="AH867" s="19"/>
      <c r="AI867" s="19"/>
      <c r="AJ867" s="53"/>
      <c r="AK867" s="53"/>
    </row>
    <row r="868" spans="1:37" ht="12.75" customHeight="1">
      <c r="A868" s="19"/>
      <c r="B868" s="1008" t="s">
        <v>908</v>
      </c>
      <c r="C868" s="949"/>
      <c r="D868" s="1009"/>
      <c r="E868" s="1008" t="s">
        <v>1017</v>
      </c>
      <c r="F868" s="949"/>
      <c r="G868" s="949"/>
      <c r="H868" s="1009"/>
      <c r="I868" s="1008" t="s">
        <v>1018</v>
      </c>
      <c r="J868" s="949"/>
      <c r="K868" s="949"/>
      <c r="L868" s="949"/>
      <c r="M868" s="949"/>
      <c r="N868" s="949"/>
      <c r="O868" s="949"/>
      <c r="P868" s="949"/>
      <c r="Q868" s="949"/>
      <c r="R868" s="949"/>
      <c r="S868" s="949"/>
      <c r="T868" s="949"/>
      <c r="U868" s="949"/>
      <c r="V868" s="949"/>
      <c r="W868" s="949"/>
      <c r="X868" s="949"/>
      <c r="Y868" s="949"/>
      <c r="Z868" s="949"/>
      <c r="AA868" s="949"/>
      <c r="AB868" s="949"/>
      <c r="AC868" s="949"/>
      <c r="AD868" s="949"/>
      <c r="AE868" s="949"/>
      <c r="AF868" s="1009"/>
      <c r="AG868" s="19"/>
      <c r="AH868" s="19"/>
      <c r="AI868" s="19"/>
      <c r="AJ868" s="53"/>
      <c r="AK868" s="53"/>
    </row>
    <row r="869" spans="1:37" ht="12.75" customHeight="1">
      <c r="A869" s="19"/>
      <c r="B869" s="360"/>
      <c r="C869" s="361"/>
      <c r="D869" s="362"/>
      <c r="E869" s="360"/>
      <c r="F869" s="360"/>
      <c r="G869" s="360"/>
      <c r="H869" s="362"/>
      <c r="I869" s="360">
        <v>9</v>
      </c>
      <c r="J869" s="360"/>
      <c r="K869" s="360">
        <v>10</v>
      </c>
      <c r="L869" s="362"/>
      <c r="M869" s="360">
        <v>11</v>
      </c>
      <c r="N869" s="360"/>
      <c r="O869" s="360">
        <v>12</v>
      </c>
      <c r="P869" s="362"/>
      <c r="Q869" s="360">
        <v>13</v>
      </c>
      <c r="R869" s="360"/>
      <c r="S869" s="360">
        <v>14</v>
      </c>
      <c r="T869" s="362"/>
      <c r="U869" s="360">
        <v>15</v>
      </c>
      <c r="V869" s="360"/>
      <c r="W869" s="360">
        <v>16</v>
      </c>
      <c r="X869" s="362"/>
      <c r="Y869" s="360">
        <v>17</v>
      </c>
      <c r="Z869" s="360"/>
      <c r="AA869" s="360">
        <v>18</v>
      </c>
      <c r="AB869" s="362"/>
      <c r="AC869" s="360"/>
      <c r="AD869" s="360"/>
      <c r="AE869" s="360"/>
      <c r="AF869" s="360"/>
      <c r="AG869" s="19"/>
      <c r="AH869" s="19"/>
      <c r="AI869" s="19"/>
      <c r="AJ869" s="53"/>
      <c r="AK869" s="53"/>
    </row>
    <row r="870" spans="1:37" ht="12.75" customHeight="1">
      <c r="A870" s="19"/>
      <c r="B870" s="363">
        <v>1</v>
      </c>
      <c r="C870" s="318" t="s">
        <v>1024</v>
      </c>
      <c r="D870" s="364"/>
      <c r="E870" s="238"/>
      <c r="F870" s="238"/>
      <c r="G870" s="238"/>
      <c r="H870" s="364"/>
      <c r="I870" s="238"/>
      <c r="J870" s="238"/>
      <c r="K870" s="238"/>
      <c r="L870" s="364"/>
      <c r="M870" s="238"/>
      <c r="N870" s="238"/>
      <c r="O870" s="238"/>
      <c r="P870" s="364"/>
      <c r="Q870" s="238"/>
      <c r="R870" s="238"/>
      <c r="S870" s="238"/>
      <c r="T870" s="364"/>
      <c r="U870" s="238"/>
      <c r="V870" s="238"/>
      <c r="W870" s="238"/>
      <c r="X870" s="364"/>
      <c r="Y870" s="238"/>
      <c r="Z870" s="238"/>
      <c r="AA870" s="238"/>
      <c r="AB870" s="364"/>
      <c r="AC870" s="238"/>
      <c r="AD870" s="238"/>
      <c r="AE870" s="238"/>
      <c r="AF870" s="238"/>
      <c r="AG870" s="19"/>
      <c r="AH870" s="19"/>
      <c r="AI870" s="19"/>
      <c r="AJ870" s="53"/>
      <c r="AK870" s="53"/>
    </row>
    <row r="871" spans="1:37" ht="12.75" customHeight="1">
      <c r="A871" s="19"/>
      <c r="B871" s="48"/>
      <c r="C871" s="308"/>
      <c r="D871" s="110"/>
      <c r="E871" s="38"/>
      <c r="F871" s="38"/>
      <c r="G871" s="38"/>
      <c r="H871" s="110"/>
      <c r="I871" s="38"/>
      <c r="J871" s="38"/>
      <c r="K871" s="38"/>
      <c r="L871" s="110"/>
      <c r="M871" s="38"/>
      <c r="N871" s="38"/>
      <c r="O871" s="38"/>
      <c r="P871" s="110"/>
      <c r="Q871" s="38"/>
      <c r="R871" s="38"/>
      <c r="S871" s="38"/>
      <c r="T871" s="110"/>
      <c r="U871" s="38"/>
      <c r="V871" s="38"/>
      <c r="W871" s="38"/>
      <c r="X871" s="110"/>
      <c r="Y871" s="38"/>
      <c r="Z871" s="38"/>
      <c r="AA871" s="38"/>
      <c r="AB871" s="110"/>
      <c r="AC871" s="38"/>
      <c r="AD871" s="38"/>
      <c r="AE871" s="38"/>
      <c r="AF871" s="38"/>
      <c r="AG871" s="19"/>
      <c r="AH871" s="19"/>
      <c r="AI871" s="19"/>
      <c r="AJ871" s="53"/>
      <c r="AK871" s="53"/>
    </row>
    <row r="872" spans="1:37" ht="12.75" customHeight="1">
      <c r="A872" s="19"/>
      <c r="B872" s="365"/>
      <c r="C872" s="312"/>
      <c r="D872" s="366"/>
      <c r="E872" s="367"/>
      <c r="F872" s="367"/>
      <c r="G872" s="367"/>
      <c r="H872" s="366"/>
      <c r="I872" s="38"/>
      <c r="J872" s="38"/>
      <c r="K872" s="38"/>
      <c r="L872" s="110"/>
      <c r="M872" s="38"/>
      <c r="N872" s="38"/>
      <c r="O872" s="38"/>
      <c r="P872" s="110"/>
      <c r="Q872" s="38"/>
      <c r="R872" s="238"/>
      <c r="S872" s="238"/>
      <c r="T872" s="364"/>
      <c r="U872" s="238"/>
      <c r="V872" s="238"/>
      <c r="W872" s="238"/>
      <c r="X872" s="110"/>
      <c r="Y872" s="38"/>
      <c r="Z872" s="38"/>
      <c r="AA872" s="38"/>
      <c r="AB872" s="110"/>
      <c r="AC872" s="38"/>
      <c r="AD872" s="38"/>
      <c r="AE872" s="38"/>
      <c r="AF872" s="38"/>
      <c r="AG872" s="19"/>
      <c r="AH872" s="19"/>
      <c r="AI872" s="19"/>
      <c r="AJ872" s="53"/>
      <c r="AK872" s="53"/>
    </row>
    <row r="873" spans="1:37" ht="12.75" customHeight="1">
      <c r="A873" s="19"/>
      <c r="B873" s="368"/>
      <c r="C873" s="380"/>
      <c r="D873" s="370"/>
      <c r="E873" s="371"/>
      <c r="F873" s="371"/>
      <c r="G873" s="371"/>
      <c r="H873" s="370"/>
      <c r="I873" s="35"/>
      <c r="J873" s="35"/>
      <c r="K873" s="35"/>
      <c r="L873" s="372"/>
      <c r="M873" s="35"/>
      <c r="N873" s="35"/>
      <c r="O873" s="35"/>
      <c r="P873" s="372"/>
      <c r="Q873" s="35"/>
      <c r="R873" s="373"/>
      <c r="S873" s="373"/>
      <c r="T873" s="374"/>
      <c r="U873" s="373"/>
      <c r="V873" s="373"/>
      <c r="W873" s="373"/>
      <c r="X873" s="372"/>
      <c r="Y873" s="35"/>
      <c r="Z873" s="35"/>
      <c r="AA873" s="35"/>
      <c r="AB873" s="372"/>
      <c r="AC873" s="35"/>
      <c r="AD873" s="35"/>
      <c r="AE873" s="35"/>
      <c r="AF873" s="35"/>
      <c r="AG873" s="19"/>
      <c r="AH873" s="19"/>
      <c r="AI873" s="19"/>
      <c r="AJ873" s="53"/>
      <c r="AK873" s="53"/>
    </row>
    <row r="874" spans="1:37" ht="12.75" customHeight="1">
      <c r="A874" s="19"/>
      <c r="B874" s="363">
        <v>2</v>
      </c>
      <c r="C874" s="308" t="s">
        <v>483</v>
      </c>
      <c r="D874" s="110"/>
      <c r="E874" s="38"/>
      <c r="F874" s="38"/>
      <c r="G874" s="38"/>
      <c r="H874" s="110"/>
      <c r="I874" s="38"/>
      <c r="J874" s="38"/>
      <c r="K874" s="38"/>
      <c r="L874" s="110"/>
      <c r="M874" s="38"/>
      <c r="N874" s="38"/>
      <c r="O874" s="38"/>
      <c r="P874" s="110"/>
      <c r="Q874" s="38"/>
      <c r="R874" s="38"/>
      <c r="S874" s="38"/>
      <c r="T874" s="110"/>
      <c r="U874" s="38"/>
      <c r="V874" s="38"/>
      <c r="W874" s="38"/>
      <c r="X874" s="110"/>
      <c r="Y874" s="38"/>
      <c r="Z874" s="38"/>
      <c r="AA874" s="38"/>
      <c r="AB874" s="110"/>
      <c r="AC874" s="38"/>
      <c r="AD874" s="38"/>
      <c r="AE874" s="38"/>
      <c r="AF874" s="38"/>
      <c r="AG874" s="19"/>
      <c r="AH874" s="19"/>
      <c r="AI874" s="19"/>
      <c r="AJ874" s="53"/>
      <c r="AK874" s="53"/>
    </row>
    <row r="875" spans="1:37" ht="12.75" customHeight="1">
      <c r="A875" s="19"/>
      <c r="B875" s="48"/>
      <c r="C875" s="308"/>
      <c r="D875" s="110"/>
      <c r="E875" s="38"/>
      <c r="F875" s="38"/>
      <c r="G875" s="38"/>
      <c r="H875" s="110"/>
      <c r="I875" s="38"/>
      <c r="J875" s="38"/>
      <c r="K875" s="38"/>
      <c r="L875" s="110"/>
      <c r="M875" s="38"/>
      <c r="N875" s="38"/>
      <c r="O875" s="38"/>
      <c r="P875" s="110"/>
      <c r="Q875" s="38"/>
      <c r="R875" s="38"/>
      <c r="S875" s="38"/>
      <c r="T875" s="110"/>
      <c r="U875" s="38"/>
      <c r="V875" s="38"/>
      <c r="W875" s="38"/>
      <c r="X875" s="110"/>
      <c r="Y875" s="38"/>
      <c r="Z875" s="38"/>
      <c r="AA875" s="124"/>
      <c r="AB875" s="110"/>
      <c r="AC875" s="38"/>
      <c r="AD875" s="38"/>
      <c r="AE875" s="38"/>
      <c r="AF875" s="38"/>
      <c r="AG875" s="19"/>
      <c r="AH875" s="19"/>
      <c r="AI875" s="19"/>
      <c r="AJ875" s="53"/>
      <c r="AK875" s="53"/>
    </row>
    <row r="876" spans="1:37" ht="12.75" customHeight="1">
      <c r="A876" s="19"/>
      <c r="B876" s="375"/>
      <c r="C876" s="312"/>
      <c r="D876" s="315"/>
      <c r="E876" s="124"/>
      <c r="F876" s="124"/>
      <c r="G876" s="124"/>
      <c r="H876" s="315"/>
      <c r="I876" s="303"/>
      <c r="J876" s="38"/>
      <c r="K876" s="38"/>
      <c r="L876" s="110"/>
      <c r="M876" s="38"/>
      <c r="N876" s="38"/>
      <c r="O876" s="38"/>
      <c r="P876" s="315"/>
      <c r="Q876" s="38"/>
      <c r="R876" s="124"/>
      <c r="S876" s="124"/>
      <c r="T876" s="315"/>
      <c r="U876" s="124"/>
      <c r="V876" s="124"/>
      <c r="W876" s="124"/>
      <c r="X876" s="110"/>
      <c r="Y876" s="38"/>
      <c r="Z876" s="124"/>
      <c r="AA876" s="124"/>
      <c r="AB876" s="315"/>
      <c r="AC876" s="124"/>
      <c r="AD876" s="124"/>
      <c r="AE876" s="124"/>
      <c r="AF876" s="38"/>
      <c r="AG876" s="19"/>
      <c r="AH876" s="19"/>
      <c r="AI876" s="19"/>
      <c r="AJ876" s="53"/>
      <c r="AK876" s="53"/>
    </row>
    <row r="877" spans="1:37" ht="12.75" customHeight="1">
      <c r="A877" s="19"/>
      <c r="B877" s="376"/>
      <c r="C877" s="380"/>
      <c r="D877" s="377"/>
      <c r="E877" s="378"/>
      <c r="F877" s="378"/>
      <c r="G877" s="378"/>
      <c r="H877" s="377"/>
      <c r="I877" s="379"/>
      <c r="J877" s="35"/>
      <c r="K877" s="35"/>
      <c r="L877" s="372"/>
      <c r="M877" s="35"/>
      <c r="N877" s="35"/>
      <c r="O877" s="35"/>
      <c r="P877" s="377"/>
      <c r="Q877" s="378"/>
      <c r="R877" s="378"/>
      <c r="S877" s="378"/>
      <c r="T877" s="377"/>
      <c r="U877" s="378"/>
      <c r="V877" s="378"/>
      <c r="W877" s="378"/>
      <c r="X877" s="377"/>
      <c r="Y877" s="378"/>
      <c r="Z877" s="378"/>
      <c r="AA877" s="378"/>
      <c r="AB877" s="377"/>
      <c r="AC877" s="378"/>
      <c r="AD877" s="378"/>
      <c r="AE877" s="378"/>
      <c r="AF877" s="35"/>
      <c r="AG877" s="19"/>
      <c r="AH877" s="19"/>
      <c r="AI877" s="19"/>
      <c r="AJ877" s="53"/>
      <c r="AK877" s="53"/>
    </row>
    <row r="878" spans="1:37" ht="12.75" customHeight="1">
      <c r="A878" s="19"/>
      <c r="B878" s="363">
        <v>3</v>
      </c>
      <c r="C878" s="308" t="s">
        <v>1019</v>
      </c>
      <c r="D878" s="315"/>
      <c r="E878" s="124"/>
      <c r="F878" s="124"/>
      <c r="G878" s="124"/>
      <c r="H878" s="315"/>
      <c r="I878" s="303"/>
      <c r="J878" s="38"/>
      <c r="K878" s="38"/>
      <c r="L878" s="110"/>
      <c r="M878" s="38"/>
      <c r="N878" s="38"/>
      <c r="O878" s="38"/>
      <c r="P878" s="315"/>
      <c r="Q878" s="124"/>
      <c r="R878" s="124"/>
      <c r="S878" s="124"/>
      <c r="T878" s="315"/>
      <c r="U878" s="124"/>
      <c r="V878" s="124"/>
      <c r="W878" s="124"/>
      <c r="X878" s="110"/>
      <c r="Y878" s="38"/>
      <c r="Z878" s="38"/>
      <c r="AA878" s="124"/>
      <c r="AB878" s="110"/>
      <c r="AC878" s="38"/>
      <c r="AD878" s="38"/>
      <c r="AE878" s="38"/>
      <c r="AF878" s="38"/>
      <c r="AG878" s="19"/>
      <c r="AH878" s="19"/>
      <c r="AI878" s="19"/>
      <c r="AJ878" s="53"/>
      <c r="AK878" s="53"/>
    </row>
    <row r="879" spans="1:37" ht="12.75" customHeight="1">
      <c r="A879" s="19"/>
      <c r="B879" s="48"/>
      <c r="C879" s="308"/>
      <c r="D879" s="110"/>
      <c r="E879" s="38"/>
      <c r="F879" s="38"/>
      <c r="G879" s="38"/>
      <c r="H879" s="110"/>
      <c r="I879" s="38"/>
      <c r="J879" s="38"/>
      <c r="K879" s="38"/>
      <c r="L879" s="110"/>
      <c r="M879" s="38"/>
      <c r="N879" s="38"/>
      <c r="O879" s="38"/>
      <c r="P879" s="110"/>
      <c r="Q879" s="38"/>
      <c r="R879" s="23"/>
      <c r="S879" s="23"/>
      <c r="T879" s="321"/>
      <c r="U879" s="23"/>
      <c r="V879" s="23"/>
      <c r="W879" s="23"/>
      <c r="X879" s="110"/>
      <c r="Y879" s="38"/>
      <c r="Z879" s="124"/>
      <c r="AA879" s="124"/>
      <c r="AB879" s="315"/>
      <c r="AC879" s="124"/>
      <c r="AD879" s="124"/>
      <c r="AE879" s="124"/>
      <c r="AF879" s="38"/>
      <c r="AG879" s="19"/>
      <c r="AH879" s="19"/>
      <c r="AI879" s="19"/>
      <c r="AJ879" s="53"/>
      <c r="AK879" s="53"/>
    </row>
    <row r="880" spans="1:37" ht="12.75" customHeight="1">
      <c r="A880" s="19"/>
      <c r="B880" s="48"/>
      <c r="C880" s="312"/>
      <c r="D880" s="110"/>
      <c r="E880" s="38"/>
      <c r="F880" s="38"/>
      <c r="G880" s="38"/>
      <c r="H880" s="110"/>
      <c r="I880" s="38"/>
      <c r="J880" s="38"/>
      <c r="K880" s="38"/>
      <c r="L880" s="110"/>
      <c r="M880" s="38"/>
      <c r="N880" s="38"/>
      <c r="O880" s="38"/>
      <c r="P880" s="110"/>
      <c r="Q880" s="38"/>
      <c r="R880" s="38"/>
      <c r="S880" s="309"/>
      <c r="T880" s="310"/>
      <c r="U880" s="309"/>
      <c r="V880" s="309"/>
      <c r="W880" s="309"/>
      <c r="X880" s="110"/>
      <c r="Y880" s="38"/>
      <c r="Z880" s="38"/>
      <c r="AA880" s="38"/>
      <c r="AB880" s="110"/>
      <c r="AC880" s="38"/>
      <c r="AD880" s="38"/>
      <c r="AE880" s="38"/>
      <c r="AF880" s="38"/>
      <c r="AG880" s="19"/>
      <c r="AH880" s="19"/>
      <c r="AI880" s="19"/>
      <c r="AJ880" s="53"/>
      <c r="AK880" s="53"/>
    </row>
    <row r="881" spans="1:37" ht="12.75" customHeight="1">
      <c r="A881" s="19"/>
      <c r="B881" s="376"/>
      <c r="C881" s="380"/>
      <c r="D881" s="377"/>
      <c r="E881" s="378"/>
      <c r="F881" s="378"/>
      <c r="G881" s="378"/>
      <c r="H881" s="377"/>
      <c r="I881" s="379"/>
      <c r="J881" s="35"/>
      <c r="K881" s="35"/>
      <c r="L881" s="377"/>
      <c r="M881" s="378"/>
      <c r="N881" s="378"/>
      <c r="O881" s="378"/>
      <c r="P881" s="377"/>
      <c r="Q881" s="378"/>
      <c r="R881" s="381"/>
      <c r="S881" s="381"/>
      <c r="T881" s="382"/>
      <c r="U881" s="381"/>
      <c r="V881" s="381"/>
      <c r="W881" s="381"/>
      <c r="X881" s="372"/>
      <c r="Y881" s="35"/>
      <c r="Z881" s="35"/>
      <c r="AA881" s="35"/>
      <c r="AB881" s="372"/>
      <c r="AC881" s="35"/>
      <c r="AD881" s="35"/>
      <c r="AE881" s="35"/>
      <c r="AF881" s="35"/>
      <c r="AG881" s="19"/>
      <c r="AH881" s="19"/>
      <c r="AI881" s="19"/>
      <c r="AJ881" s="53"/>
      <c r="AK881" s="53"/>
    </row>
    <row r="882" spans="1:37" ht="12.75" customHeight="1">
      <c r="A882" s="19"/>
      <c r="B882" s="375">
        <v>4</v>
      </c>
      <c r="C882" s="308" t="s">
        <v>1020</v>
      </c>
      <c r="D882" s="315"/>
      <c r="E882" s="124"/>
      <c r="F882" s="124"/>
      <c r="G882" s="124"/>
      <c r="H882" s="315"/>
      <c r="I882" s="303"/>
      <c r="J882" s="38"/>
      <c r="K882" s="38"/>
      <c r="L882" s="315"/>
      <c r="M882" s="124"/>
      <c r="N882" s="124"/>
      <c r="O882" s="124"/>
      <c r="P882" s="315"/>
      <c r="Q882" s="124"/>
      <c r="R882" s="38"/>
      <c r="S882" s="38"/>
      <c r="T882" s="110"/>
      <c r="U882" s="38"/>
      <c r="V882" s="38"/>
      <c r="W882" s="38"/>
      <c r="X882" s="110"/>
      <c r="Y882" s="38"/>
      <c r="Z882" s="38"/>
      <c r="AA882" s="317"/>
      <c r="AB882" s="315"/>
      <c r="AC882" s="38"/>
      <c r="AD882" s="38"/>
      <c r="AE882" s="38"/>
      <c r="AF882" s="38"/>
      <c r="AG882" s="19"/>
      <c r="AH882" s="19"/>
      <c r="AI882" s="19"/>
      <c r="AJ882" s="53"/>
      <c r="AK882" s="53"/>
    </row>
    <row r="883" spans="1:37" ht="12.75" customHeight="1">
      <c r="A883" s="19"/>
      <c r="B883" s="375"/>
      <c r="C883" s="312"/>
      <c r="D883" s="315"/>
      <c r="E883" s="124"/>
      <c r="F883" s="124"/>
      <c r="G883" s="124"/>
      <c r="H883" s="315"/>
      <c r="I883" s="303"/>
      <c r="J883" s="38"/>
      <c r="K883" s="38"/>
      <c r="L883" s="315"/>
      <c r="M883" s="124"/>
      <c r="N883" s="124"/>
      <c r="O883" s="124"/>
      <c r="P883" s="315"/>
      <c r="Q883" s="124"/>
      <c r="R883" s="124"/>
      <c r="S883" s="124"/>
      <c r="T883" s="315"/>
      <c r="U883" s="124"/>
      <c r="V883" s="124"/>
      <c r="W883" s="124"/>
      <c r="X883" s="110"/>
      <c r="Y883" s="38"/>
      <c r="Z883" s="124"/>
      <c r="AA883" s="317"/>
      <c r="AB883" s="315"/>
      <c r="AC883" s="124"/>
      <c r="AD883" s="124"/>
      <c r="AE883" s="124"/>
      <c r="AF883" s="38"/>
      <c r="AG883" s="19"/>
      <c r="AH883" s="19"/>
      <c r="AI883" s="19"/>
      <c r="AJ883" s="53"/>
      <c r="AK883" s="53"/>
    </row>
    <row r="884" spans="1:37" ht="12.75" customHeight="1">
      <c r="A884" s="19"/>
      <c r="B884" s="48"/>
      <c r="C884" s="312"/>
      <c r="D884" s="110"/>
      <c r="E884" s="38"/>
      <c r="F884" s="38"/>
      <c r="G884" s="38"/>
      <c r="H884" s="110"/>
      <c r="I884" s="38"/>
      <c r="J884" s="38"/>
      <c r="K884" s="38"/>
      <c r="L884" s="110"/>
      <c r="M884" s="38"/>
      <c r="N884" s="38"/>
      <c r="O884" s="38"/>
      <c r="P884" s="110"/>
      <c r="Q884" s="38"/>
      <c r="R884" s="124"/>
      <c r="S884" s="124"/>
      <c r="T884" s="315"/>
      <c r="U884" s="124"/>
      <c r="V884" s="124"/>
      <c r="W884" s="124"/>
      <c r="X884" s="315"/>
      <c r="Y884" s="124"/>
      <c r="Z884" s="124"/>
      <c r="AA884" s="317"/>
      <c r="AB884" s="315"/>
      <c r="AC884" s="124"/>
      <c r="AD884" s="124"/>
      <c r="AE884" s="124"/>
      <c r="AF884" s="38"/>
      <c r="AG884" s="19"/>
      <c r="AH884" s="19"/>
      <c r="AI884" s="19"/>
      <c r="AJ884" s="53"/>
      <c r="AK884" s="53"/>
    </row>
    <row r="885" spans="1:37" ht="12.75" customHeight="1">
      <c r="A885" s="19"/>
      <c r="B885" s="383"/>
      <c r="C885" s="369"/>
      <c r="D885" s="372"/>
      <c r="E885" s="35"/>
      <c r="F885" s="35"/>
      <c r="G885" s="35"/>
      <c r="H885" s="372"/>
      <c r="I885" s="35"/>
      <c r="J885" s="35"/>
      <c r="K885" s="35"/>
      <c r="L885" s="372"/>
      <c r="M885" s="35"/>
      <c r="N885" s="35"/>
      <c r="O885" s="35"/>
      <c r="P885" s="372"/>
      <c r="Q885" s="35"/>
      <c r="R885" s="378"/>
      <c r="S885" s="378"/>
      <c r="T885" s="377"/>
      <c r="U885" s="378"/>
      <c r="V885" s="378"/>
      <c r="W885" s="378"/>
      <c r="X885" s="372"/>
      <c r="Y885" s="35"/>
      <c r="Z885" s="35"/>
      <c r="AA885" s="384"/>
      <c r="AB885" s="377"/>
      <c r="AC885" s="35"/>
      <c r="AD885" s="35"/>
      <c r="AE885" s="35"/>
      <c r="AF885" s="35"/>
      <c r="AG885" s="19"/>
      <c r="AH885" s="19"/>
      <c r="AI885" s="19"/>
      <c r="AJ885" s="53"/>
      <c r="AK885" s="53"/>
    </row>
    <row r="886" spans="1:37" ht="12.75" customHeight="1">
      <c r="A886" s="19"/>
      <c r="B886" s="375">
        <v>5</v>
      </c>
      <c r="C886" s="308" t="s">
        <v>1021</v>
      </c>
      <c r="D886" s="315"/>
      <c r="E886" s="124"/>
      <c r="F886" s="124"/>
      <c r="G886" s="124"/>
      <c r="H886" s="315"/>
      <c r="I886" s="303"/>
      <c r="J886" s="38"/>
      <c r="K886" s="38"/>
      <c r="L886" s="315"/>
      <c r="M886" s="124"/>
      <c r="N886" s="124"/>
      <c r="O886" s="124"/>
      <c r="P886" s="315"/>
      <c r="Q886" s="124"/>
      <c r="R886" s="23"/>
      <c r="S886" s="23"/>
      <c r="T886" s="321"/>
      <c r="U886" s="23"/>
      <c r="V886" s="23"/>
      <c r="W886" s="23"/>
      <c r="X886" s="110"/>
      <c r="Y886" s="38"/>
      <c r="Z886" s="124"/>
      <c r="AA886" s="317"/>
      <c r="AB886" s="315"/>
      <c r="AC886" s="124"/>
      <c r="AD886" s="124"/>
      <c r="AE886" s="124"/>
      <c r="AF886" s="38"/>
      <c r="AG886" s="19"/>
      <c r="AH886" s="19"/>
      <c r="AI886" s="19"/>
      <c r="AJ886" s="53"/>
      <c r="AK886" s="53"/>
    </row>
    <row r="887" spans="1:37" ht="12.75" customHeight="1">
      <c r="A887" s="19"/>
      <c r="B887" s="375"/>
      <c r="C887" s="308"/>
      <c r="D887" s="315"/>
      <c r="E887" s="124"/>
      <c r="F887" s="124"/>
      <c r="G887" s="124"/>
      <c r="H887" s="315"/>
      <c r="I887" s="303"/>
      <c r="J887" s="38"/>
      <c r="K887" s="38"/>
      <c r="L887" s="315"/>
      <c r="M887" s="124"/>
      <c r="N887" s="124"/>
      <c r="O887" s="124"/>
      <c r="P887" s="315"/>
      <c r="Q887" s="124"/>
      <c r="R887" s="38"/>
      <c r="S887" s="309"/>
      <c r="T887" s="310"/>
      <c r="U887" s="309"/>
      <c r="V887" s="309"/>
      <c r="W887" s="309"/>
      <c r="X887" s="110"/>
      <c r="Y887" s="38"/>
      <c r="Z887" s="38"/>
      <c r="AA887" s="38"/>
      <c r="AB887" s="110"/>
      <c r="AC887" s="38"/>
      <c r="AD887" s="38"/>
      <c r="AE887" s="38"/>
      <c r="AF887" s="38"/>
      <c r="AG887" s="19"/>
      <c r="AH887" s="19"/>
      <c r="AI887" s="19"/>
      <c r="AJ887" s="53"/>
      <c r="AK887" s="53"/>
    </row>
    <row r="888" spans="1:37" ht="12.75" customHeight="1">
      <c r="A888" s="19"/>
      <c r="B888" s="375"/>
      <c r="C888" s="312"/>
      <c r="D888" s="315"/>
      <c r="E888" s="124"/>
      <c r="F888" s="124"/>
      <c r="G888" s="124"/>
      <c r="H888" s="315"/>
      <c r="I888" s="303"/>
      <c r="J888" s="38"/>
      <c r="K888" s="38"/>
      <c r="L888" s="315"/>
      <c r="M888" s="124"/>
      <c r="N888" s="124"/>
      <c r="O888" s="124"/>
      <c r="P888" s="315"/>
      <c r="Q888" s="124"/>
      <c r="R888" s="309"/>
      <c r="S888" s="309"/>
      <c r="T888" s="310"/>
      <c r="U888" s="309"/>
      <c r="V888" s="309"/>
      <c r="W888" s="309"/>
      <c r="X888" s="110"/>
      <c r="Y888" s="38"/>
      <c r="Z888" s="38"/>
      <c r="AA888" s="38"/>
      <c r="AB888" s="110"/>
      <c r="AC888" s="38"/>
      <c r="AD888" s="38"/>
      <c r="AE888" s="38"/>
      <c r="AF888" s="38"/>
      <c r="AG888" s="19"/>
      <c r="AH888" s="19"/>
      <c r="AI888" s="19"/>
      <c r="AJ888" s="53"/>
      <c r="AK888" s="53"/>
    </row>
    <row r="889" spans="1:37" ht="12.75" customHeight="1">
      <c r="A889" s="19"/>
      <c r="B889" s="383"/>
      <c r="C889" s="380"/>
      <c r="D889" s="372"/>
      <c r="E889" s="35"/>
      <c r="F889" s="35"/>
      <c r="G889" s="35"/>
      <c r="H889" s="372"/>
      <c r="I889" s="35"/>
      <c r="J889" s="35"/>
      <c r="K889" s="35"/>
      <c r="L889" s="372"/>
      <c r="M889" s="35"/>
      <c r="N889" s="35"/>
      <c r="O889" s="35"/>
      <c r="P889" s="372"/>
      <c r="Q889" s="35"/>
      <c r="R889" s="35"/>
      <c r="S889" s="35"/>
      <c r="T889" s="372"/>
      <c r="U889" s="35"/>
      <c r="V889" s="35"/>
      <c r="W889" s="35"/>
      <c r="X889" s="372"/>
      <c r="Y889" s="35"/>
      <c r="Z889" s="35"/>
      <c r="AA889" s="384"/>
      <c r="AB889" s="372"/>
      <c r="AC889" s="35"/>
      <c r="AD889" s="35"/>
      <c r="AE889" s="35"/>
      <c r="AF889" s="35"/>
      <c r="AG889" s="19"/>
      <c r="AH889" s="19"/>
      <c r="AI889" s="19"/>
      <c r="AJ889" s="53"/>
      <c r="AK889" s="53"/>
    </row>
    <row r="890" spans="1:37" ht="12.75" customHeight="1">
      <c r="A890" s="19"/>
      <c r="B890" s="48">
        <v>6</v>
      </c>
      <c r="C890" s="308" t="s">
        <v>1022</v>
      </c>
      <c r="D890" s="110"/>
      <c r="E890" s="38"/>
      <c r="F890" s="38"/>
      <c r="G890" s="38"/>
      <c r="H890" s="110"/>
      <c r="I890" s="38"/>
      <c r="J890" s="38"/>
      <c r="K890" s="38"/>
      <c r="L890" s="110"/>
      <c r="M890" s="38"/>
      <c r="N890" s="38"/>
      <c r="O890" s="38"/>
      <c r="P890" s="110"/>
      <c r="Q890" s="38"/>
      <c r="R890" s="124"/>
      <c r="S890" s="124"/>
      <c r="T890" s="315"/>
      <c r="U890" s="124"/>
      <c r="V890" s="124"/>
      <c r="W890" s="124"/>
      <c r="X890" s="110"/>
      <c r="Y890" s="38"/>
      <c r="Z890" s="124"/>
      <c r="AA890" s="317"/>
      <c r="AB890" s="315"/>
      <c r="AC890" s="124"/>
      <c r="AD890" s="124"/>
      <c r="AE890" s="124"/>
      <c r="AF890" s="38"/>
      <c r="AG890" s="19"/>
      <c r="AH890" s="19"/>
      <c r="AI890" s="19"/>
      <c r="AJ890" s="53"/>
      <c r="AK890" s="53"/>
    </row>
    <row r="891" spans="1:37" ht="12.75" customHeight="1">
      <c r="A891" s="19"/>
      <c r="B891" s="375"/>
      <c r="C891" s="308"/>
      <c r="D891" s="315"/>
      <c r="E891" s="124"/>
      <c r="F891" s="124"/>
      <c r="G891" s="124"/>
      <c r="H891" s="315"/>
      <c r="I891" s="303"/>
      <c r="J891" s="38"/>
      <c r="K891" s="38"/>
      <c r="L891" s="315"/>
      <c r="M891" s="124"/>
      <c r="N891" s="124"/>
      <c r="O891" s="124"/>
      <c r="P891" s="315"/>
      <c r="Q891" s="124"/>
      <c r="R891" s="124"/>
      <c r="S891" s="124"/>
      <c r="T891" s="315"/>
      <c r="U891" s="124"/>
      <c r="V891" s="124"/>
      <c r="W891" s="124"/>
      <c r="X891" s="315"/>
      <c r="Y891" s="124"/>
      <c r="Z891" s="124"/>
      <c r="AA891" s="317"/>
      <c r="AB891" s="315"/>
      <c r="AC891" s="124"/>
      <c r="AD891" s="124"/>
      <c r="AE891" s="124"/>
      <c r="AF891" s="38"/>
      <c r="AG891" s="19"/>
      <c r="AH891" s="19"/>
      <c r="AI891" s="19"/>
      <c r="AJ891" s="53"/>
      <c r="AK891" s="53"/>
    </row>
    <row r="892" spans="1:37" ht="12.75" customHeight="1">
      <c r="A892" s="19"/>
      <c r="B892" s="375"/>
      <c r="C892" s="312"/>
      <c r="D892" s="315"/>
      <c r="E892" s="124"/>
      <c r="F892" s="124"/>
      <c r="G892" s="124"/>
      <c r="H892" s="315"/>
      <c r="I892" s="303"/>
      <c r="J892" s="38"/>
      <c r="K892" s="38"/>
      <c r="L892" s="315"/>
      <c r="M892" s="124"/>
      <c r="N892" s="124"/>
      <c r="O892" s="124"/>
      <c r="P892" s="315"/>
      <c r="Q892" s="124"/>
      <c r="R892" s="124"/>
      <c r="S892" s="124"/>
      <c r="T892" s="315"/>
      <c r="U892" s="124"/>
      <c r="V892" s="124"/>
      <c r="W892" s="124"/>
      <c r="X892" s="110"/>
      <c r="Y892" s="38"/>
      <c r="Z892" s="38"/>
      <c r="AA892" s="317"/>
      <c r="AB892" s="110"/>
      <c r="AC892" s="38"/>
      <c r="AD892" s="38"/>
      <c r="AE892" s="38"/>
      <c r="AF892" s="38"/>
      <c r="AG892" s="19"/>
      <c r="AH892" s="19"/>
      <c r="AI892" s="19"/>
      <c r="AJ892" s="53"/>
      <c r="AK892" s="53"/>
    </row>
    <row r="893" spans="1:37" ht="12.75" customHeight="1">
      <c r="A893" s="19"/>
      <c r="B893" s="376"/>
      <c r="C893" s="380"/>
      <c r="D893" s="377"/>
      <c r="E893" s="378"/>
      <c r="F893" s="378"/>
      <c r="G893" s="378"/>
      <c r="H893" s="377"/>
      <c r="I893" s="379"/>
      <c r="J893" s="35"/>
      <c r="K893" s="35"/>
      <c r="L893" s="377"/>
      <c r="M893" s="378"/>
      <c r="N893" s="378"/>
      <c r="O893" s="378"/>
      <c r="P893" s="377"/>
      <c r="Q893" s="378"/>
      <c r="R893" s="385"/>
      <c r="S893" s="385"/>
      <c r="T893" s="386"/>
      <c r="U893" s="385"/>
      <c r="V893" s="385"/>
      <c r="W893" s="385"/>
      <c r="X893" s="372"/>
      <c r="Y893" s="35"/>
      <c r="Z893" s="378"/>
      <c r="AA893" s="384"/>
      <c r="AB893" s="377"/>
      <c r="AC893" s="378"/>
      <c r="AD893" s="378"/>
      <c r="AE893" s="378"/>
      <c r="AF893" s="35"/>
      <c r="AG893" s="19"/>
      <c r="AH893" s="19"/>
      <c r="AI893" s="19"/>
      <c r="AJ893" s="53"/>
      <c r="AK893" s="53"/>
    </row>
    <row r="894" spans="1:37" ht="12.75" customHeight="1">
      <c r="A894" s="19"/>
      <c r="B894" s="48">
        <v>7</v>
      </c>
      <c r="C894" s="314" t="s">
        <v>1023</v>
      </c>
      <c r="D894" s="110"/>
      <c r="E894" s="38"/>
      <c r="F894" s="38"/>
      <c r="G894" s="38"/>
      <c r="H894" s="110"/>
      <c r="I894" s="38"/>
      <c r="J894" s="38"/>
      <c r="K894" s="38"/>
      <c r="L894" s="110"/>
      <c r="M894" s="38"/>
      <c r="N894" s="38"/>
      <c r="O894" s="38"/>
      <c r="P894" s="110"/>
      <c r="Q894" s="38"/>
      <c r="R894" s="38"/>
      <c r="S894" s="309"/>
      <c r="T894" s="310"/>
      <c r="U894" s="309"/>
      <c r="V894" s="309"/>
      <c r="W894" s="309"/>
      <c r="X894" s="110"/>
      <c r="Y894" s="38"/>
      <c r="Z894" s="38"/>
      <c r="AA894" s="38"/>
      <c r="AB894" s="110"/>
      <c r="AC894" s="38"/>
      <c r="AD894" s="38"/>
      <c r="AE894" s="38"/>
      <c r="AF894" s="38"/>
      <c r="AG894" s="19"/>
      <c r="AH894" s="19"/>
      <c r="AI894" s="19"/>
      <c r="AJ894" s="53"/>
      <c r="AK894" s="53"/>
    </row>
    <row r="895" spans="1:37" ht="12.75" customHeight="1">
      <c r="A895" s="19"/>
      <c r="B895" s="48"/>
      <c r="C895" s="312"/>
      <c r="D895" s="110"/>
      <c r="E895" s="38"/>
      <c r="F895" s="38"/>
      <c r="G895" s="38"/>
      <c r="H895" s="110"/>
      <c r="I895" s="38"/>
      <c r="J895" s="38"/>
      <c r="K895" s="38"/>
      <c r="L895" s="110"/>
      <c r="M895" s="38"/>
      <c r="N895" s="38"/>
      <c r="O895" s="38"/>
      <c r="P895" s="110"/>
      <c r="Q895" s="38"/>
      <c r="R895" s="309"/>
      <c r="S895" s="309"/>
      <c r="T895" s="310"/>
      <c r="U895" s="309"/>
      <c r="V895" s="309"/>
      <c r="W895" s="309"/>
      <c r="X895" s="110"/>
      <c r="Y895" s="38"/>
      <c r="Z895" s="38"/>
      <c r="AA895" s="38"/>
      <c r="AB895" s="110"/>
      <c r="AC895" s="38"/>
      <c r="AD895" s="38"/>
      <c r="AE895" s="38"/>
      <c r="AF895" s="38"/>
      <c r="AG895" s="19"/>
      <c r="AH895" s="19"/>
      <c r="AI895" s="19"/>
      <c r="AJ895" s="53"/>
      <c r="AK895" s="53"/>
    </row>
    <row r="896" spans="1:37" ht="12.75" customHeight="1">
      <c r="A896" s="19"/>
      <c r="B896" s="375"/>
      <c r="C896" s="308"/>
      <c r="D896" s="315"/>
      <c r="E896" s="124"/>
      <c r="F896" s="124"/>
      <c r="G896" s="124"/>
      <c r="H896" s="315"/>
      <c r="I896" s="303"/>
      <c r="J896" s="38"/>
      <c r="K896" s="38"/>
      <c r="L896" s="315"/>
      <c r="M896" s="124"/>
      <c r="N896" s="124"/>
      <c r="O896" s="124"/>
      <c r="P896" s="315"/>
      <c r="Q896" s="124"/>
      <c r="R896" s="38"/>
      <c r="S896" s="38"/>
      <c r="T896" s="110"/>
      <c r="U896" s="38"/>
      <c r="V896" s="38"/>
      <c r="W896" s="38"/>
      <c r="X896" s="110"/>
      <c r="Y896" s="38"/>
      <c r="Z896" s="38"/>
      <c r="AA896" s="317"/>
      <c r="AB896" s="110"/>
      <c r="AC896" s="38"/>
      <c r="AD896" s="38"/>
      <c r="AE896" s="38"/>
      <c r="AF896" s="38"/>
      <c r="AG896" s="19"/>
      <c r="AH896" s="19"/>
      <c r="AI896" s="19"/>
      <c r="AJ896" s="53"/>
      <c r="AK896" s="53"/>
    </row>
    <row r="897" spans="1:37" ht="12.75" customHeight="1">
      <c r="A897" s="19"/>
      <c r="B897" s="376"/>
      <c r="C897" s="369"/>
      <c r="D897" s="377"/>
      <c r="E897" s="378"/>
      <c r="F897" s="378"/>
      <c r="G897" s="378"/>
      <c r="H897" s="377"/>
      <c r="I897" s="379"/>
      <c r="J897" s="35"/>
      <c r="K897" s="35"/>
      <c r="L897" s="377"/>
      <c r="M897" s="378"/>
      <c r="N897" s="378"/>
      <c r="O897" s="378"/>
      <c r="P897" s="377"/>
      <c r="Q897" s="378"/>
      <c r="R897" s="378"/>
      <c r="S897" s="378"/>
      <c r="T897" s="377"/>
      <c r="U897" s="378"/>
      <c r="V897" s="378"/>
      <c r="W897" s="378"/>
      <c r="X897" s="372"/>
      <c r="Y897" s="35"/>
      <c r="Z897" s="378"/>
      <c r="AA897" s="384"/>
      <c r="AB897" s="377"/>
      <c r="AC897" s="378"/>
      <c r="AD897" s="378"/>
      <c r="AE897" s="378"/>
      <c r="AF897" s="379"/>
      <c r="AG897" s="19"/>
      <c r="AH897" s="19"/>
      <c r="AI897" s="19"/>
      <c r="AJ897" s="53"/>
      <c r="AK897" s="53"/>
    </row>
    <row r="898" spans="1:37" ht="12.75" customHeight="1">
      <c r="A898" s="19"/>
      <c r="B898" s="375">
        <v>8</v>
      </c>
      <c r="C898" s="318" t="s">
        <v>1024</v>
      </c>
      <c r="D898" s="315"/>
      <c r="E898" s="124"/>
      <c r="F898" s="124"/>
      <c r="G898" s="124"/>
      <c r="H898" s="315"/>
      <c r="I898" s="303"/>
      <c r="J898" s="38"/>
      <c r="K898" s="38"/>
      <c r="L898" s="315"/>
      <c r="M898" s="124"/>
      <c r="N898" s="124"/>
      <c r="O898" s="124"/>
      <c r="P898" s="315"/>
      <c r="Q898" s="124"/>
      <c r="R898" s="124"/>
      <c r="S898" s="124"/>
      <c r="T898" s="315"/>
      <c r="U898" s="124"/>
      <c r="V898" s="124"/>
      <c r="W898" s="124"/>
      <c r="X898" s="315"/>
      <c r="Y898" s="124"/>
      <c r="Z898" s="124"/>
      <c r="AA898" s="317"/>
      <c r="AB898" s="315"/>
      <c r="AC898" s="124"/>
      <c r="AD898" s="124"/>
      <c r="AE898" s="124"/>
      <c r="AF898" s="38"/>
      <c r="AG898" s="19"/>
      <c r="AH898" s="19"/>
      <c r="AI898" s="19"/>
      <c r="AJ898" s="53"/>
      <c r="AK898" s="53"/>
    </row>
    <row r="899" spans="1:37" ht="12.75" customHeight="1">
      <c r="A899" s="19"/>
      <c r="B899" s="48"/>
      <c r="C899" s="308"/>
      <c r="D899" s="110"/>
      <c r="E899" s="38"/>
      <c r="F899" s="38"/>
      <c r="G899" s="38"/>
      <c r="H899" s="110"/>
      <c r="I899" s="38"/>
      <c r="J899" s="38"/>
      <c r="K899" s="38"/>
      <c r="L899" s="110"/>
      <c r="M899" s="38"/>
      <c r="N899" s="38"/>
      <c r="O899" s="38"/>
      <c r="P899" s="110"/>
      <c r="Q899" s="38"/>
      <c r="R899" s="124"/>
      <c r="S899" s="124"/>
      <c r="T899" s="315"/>
      <c r="U899" s="124"/>
      <c r="V899" s="124"/>
      <c r="W899" s="124"/>
      <c r="X899" s="110"/>
      <c r="Y899" s="38"/>
      <c r="Z899" s="38"/>
      <c r="AA899" s="317"/>
      <c r="AB899" s="110"/>
      <c r="AC899" s="38"/>
      <c r="AD899" s="38"/>
      <c r="AE899" s="38"/>
      <c r="AF899" s="38"/>
      <c r="AG899" s="19"/>
      <c r="AH899" s="19"/>
      <c r="AI899" s="19"/>
      <c r="AJ899" s="53"/>
      <c r="AK899" s="53"/>
    </row>
    <row r="900" spans="1:37" ht="12.75" customHeight="1">
      <c r="A900" s="19"/>
      <c r="B900" s="48"/>
      <c r="C900" s="312"/>
      <c r="D900" s="110"/>
      <c r="E900" s="38"/>
      <c r="F900" s="38"/>
      <c r="G900" s="38"/>
      <c r="H900" s="110"/>
      <c r="I900" s="38"/>
      <c r="J900" s="38"/>
      <c r="K900" s="38"/>
      <c r="L900" s="110"/>
      <c r="M900" s="38"/>
      <c r="N900" s="38"/>
      <c r="O900" s="38"/>
      <c r="P900" s="110"/>
      <c r="Q900" s="38"/>
      <c r="R900" s="23"/>
      <c r="S900" s="23"/>
      <c r="T900" s="321"/>
      <c r="U900" s="23"/>
      <c r="V900" s="23"/>
      <c r="W900" s="23"/>
      <c r="X900" s="110"/>
      <c r="Y900" s="38"/>
      <c r="Z900" s="124"/>
      <c r="AA900" s="317"/>
      <c r="AB900" s="315"/>
      <c r="AC900" s="124"/>
      <c r="AD900" s="124"/>
      <c r="AE900" s="124"/>
      <c r="AF900" s="38"/>
      <c r="AG900" s="19"/>
      <c r="AH900" s="19"/>
      <c r="AI900" s="19"/>
      <c r="AJ900" s="53"/>
      <c r="AK900" s="53"/>
    </row>
    <row r="901" spans="1:37" ht="12.75" customHeight="1">
      <c r="A901" s="19"/>
      <c r="B901" s="376"/>
      <c r="C901" s="380"/>
      <c r="D901" s="377"/>
      <c r="E901" s="378"/>
      <c r="F901" s="378"/>
      <c r="G901" s="378"/>
      <c r="H901" s="377"/>
      <c r="I901" s="379"/>
      <c r="J901" s="35"/>
      <c r="K901" s="35"/>
      <c r="L901" s="377"/>
      <c r="M901" s="378"/>
      <c r="N901" s="378"/>
      <c r="O901" s="378"/>
      <c r="P901" s="377"/>
      <c r="Q901" s="378"/>
      <c r="R901" s="35"/>
      <c r="S901" s="381"/>
      <c r="T901" s="382"/>
      <c r="U901" s="381"/>
      <c r="V901" s="381"/>
      <c r="W901" s="381"/>
      <c r="X901" s="372"/>
      <c r="Y901" s="35"/>
      <c r="Z901" s="35"/>
      <c r="AA901" s="35"/>
      <c r="AB901" s="372"/>
      <c r="AC901" s="35"/>
      <c r="AD901" s="35"/>
      <c r="AE901" s="35"/>
      <c r="AF901" s="35"/>
      <c r="AG901" s="19"/>
      <c r="AH901" s="19"/>
      <c r="AI901" s="19"/>
      <c r="AJ901" s="53"/>
      <c r="AK901" s="53"/>
    </row>
    <row r="902" spans="1:37" ht="12.75" customHeight="1">
      <c r="A902" s="19"/>
      <c r="B902" s="375">
        <v>9</v>
      </c>
      <c r="C902" s="308" t="s">
        <v>483</v>
      </c>
      <c r="D902" s="315"/>
      <c r="E902" s="124"/>
      <c r="F902" s="124"/>
      <c r="G902" s="124"/>
      <c r="H902" s="315"/>
      <c r="I902" s="303"/>
      <c r="J902" s="38"/>
      <c r="K902" s="38"/>
      <c r="L902" s="315"/>
      <c r="M902" s="124"/>
      <c r="N902" s="124"/>
      <c r="O902" s="124"/>
      <c r="P902" s="315"/>
      <c r="Q902" s="124"/>
      <c r="R902" s="309"/>
      <c r="S902" s="309"/>
      <c r="T902" s="310"/>
      <c r="U902" s="309"/>
      <c r="V902" s="309"/>
      <c r="W902" s="309"/>
      <c r="X902" s="110"/>
      <c r="Y902" s="38"/>
      <c r="Z902" s="38"/>
      <c r="AA902" s="38"/>
      <c r="AB902" s="110"/>
      <c r="AC902" s="38"/>
      <c r="AD902" s="38"/>
      <c r="AE902" s="38"/>
      <c r="AF902" s="38"/>
      <c r="AG902" s="19"/>
      <c r="AH902" s="19"/>
      <c r="AI902" s="19"/>
      <c r="AJ902" s="53"/>
      <c r="AK902" s="53"/>
    </row>
    <row r="903" spans="1:37" ht="12.75" customHeight="1">
      <c r="A903" s="19"/>
      <c r="B903" s="375"/>
      <c r="C903" s="308"/>
      <c r="D903" s="315"/>
      <c r="E903" s="124"/>
      <c r="F903" s="124"/>
      <c r="G903" s="124"/>
      <c r="H903" s="315"/>
      <c r="I903" s="303"/>
      <c r="J903" s="38"/>
      <c r="K903" s="38"/>
      <c r="L903" s="315"/>
      <c r="M903" s="124"/>
      <c r="N903" s="124"/>
      <c r="O903" s="124"/>
      <c r="P903" s="315"/>
      <c r="Q903" s="124"/>
      <c r="R903" s="38"/>
      <c r="S903" s="38"/>
      <c r="T903" s="110"/>
      <c r="U903" s="38"/>
      <c r="V903" s="38"/>
      <c r="W903" s="38"/>
      <c r="X903" s="110"/>
      <c r="Y903" s="38"/>
      <c r="Z903" s="38"/>
      <c r="AA903" s="38"/>
      <c r="AB903" s="110"/>
      <c r="AC903" s="38"/>
      <c r="AD903" s="38"/>
      <c r="AE903" s="38"/>
      <c r="AF903" s="38"/>
      <c r="AG903" s="19"/>
      <c r="AH903" s="19"/>
      <c r="AI903" s="19"/>
      <c r="AJ903" s="53"/>
      <c r="AK903" s="53"/>
    </row>
    <row r="904" spans="1:37" ht="12.75" customHeight="1">
      <c r="A904" s="19"/>
      <c r="B904" s="48"/>
      <c r="C904" s="312"/>
      <c r="D904" s="110"/>
      <c r="E904" s="38"/>
      <c r="F904" s="38"/>
      <c r="G904" s="38"/>
      <c r="H904" s="110"/>
      <c r="I904" s="38"/>
      <c r="J904" s="38"/>
      <c r="K904" s="38"/>
      <c r="L904" s="110"/>
      <c r="M904" s="38"/>
      <c r="N904" s="38"/>
      <c r="O904" s="38"/>
      <c r="P904" s="110"/>
      <c r="Q904" s="38"/>
      <c r="R904" s="124"/>
      <c r="S904" s="124"/>
      <c r="T904" s="315"/>
      <c r="U904" s="124"/>
      <c r="V904" s="124"/>
      <c r="W904" s="124"/>
      <c r="X904" s="110"/>
      <c r="Y904" s="38"/>
      <c r="Z904" s="124"/>
      <c r="AA904" s="38"/>
      <c r="AB904" s="315"/>
      <c r="AC904" s="124"/>
      <c r="AD904" s="124"/>
      <c r="AE904" s="124"/>
      <c r="AF904" s="38"/>
      <c r="AG904" s="19"/>
      <c r="AH904" s="19"/>
      <c r="AI904" s="19"/>
      <c r="AJ904" s="53"/>
      <c r="AK904" s="53"/>
    </row>
    <row r="905" spans="1:37" ht="12.75" customHeight="1">
      <c r="A905" s="19"/>
      <c r="B905" s="383"/>
      <c r="C905" s="380"/>
      <c r="D905" s="372"/>
      <c r="E905" s="35"/>
      <c r="F905" s="35"/>
      <c r="G905" s="35"/>
      <c r="H905" s="372"/>
      <c r="I905" s="35"/>
      <c r="J905" s="35"/>
      <c r="K905" s="35"/>
      <c r="L905" s="372"/>
      <c r="M905" s="35"/>
      <c r="N905" s="35"/>
      <c r="O905" s="35"/>
      <c r="P905" s="372"/>
      <c r="Q905" s="35"/>
      <c r="R905" s="378"/>
      <c r="S905" s="378"/>
      <c r="T905" s="377"/>
      <c r="U905" s="378"/>
      <c r="V905" s="378"/>
      <c r="W905" s="378"/>
      <c r="X905" s="377"/>
      <c r="Y905" s="378"/>
      <c r="Z905" s="378"/>
      <c r="AA905" s="35"/>
      <c r="AB905" s="377"/>
      <c r="AC905" s="378"/>
      <c r="AD905" s="378"/>
      <c r="AE905" s="378"/>
      <c r="AF905" s="35"/>
      <c r="AG905" s="19"/>
      <c r="AH905" s="19"/>
      <c r="AI905" s="19"/>
      <c r="AJ905" s="53"/>
      <c r="AK905" s="53"/>
    </row>
    <row r="906" spans="1:37" ht="12.75" customHeight="1">
      <c r="A906" s="19"/>
      <c r="B906" s="375">
        <v>10</v>
      </c>
      <c r="C906" s="308" t="s">
        <v>1019</v>
      </c>
      <c r="D906" s="315"/>
      <c r="E906" s="124"/>
      <c r="F906" s="124"/>
      <c r="G906" s="124"/>
      <c r="H906" s="315"/>
      <c r="I906" s="303"/>
      <c r="J906" s="38"/>
      <c r="K906" s="38"/>
      <c r="L906" s="315"/>
      <c r="M906" s="124"/>
      <c r="N906" s="124"/>
      <c r="O906" s="124"/>
      <c r="P906" s="315"/>
      <c r="Q906" s="124"/>
      <c r="R906" s="124"/>
      <c r="S906" s="124"/>
      <c r="T906" s="315"/>
      <c r="U906" s="124"/>
      <c r="V906" s="124"/>
      <c r="W906" s="124"/>
      <c r="X906" s="110"/>
      <c r="Y906" s="38"/>
      <c r="Z906" s="38"/>
      <c r="AA906" s="38"/>
      <c r="AB906" s="110"/>
      <c r="AC906" s="38"/>
      <c r="AD906" s="38"/>
      <c r="AE906" s="38"/>
      <c r="AF906" s="38"/>
      <c r="AG906" s="19"/>
      <c r="AH906" s="19"/>
      <c r="AI906" s="19"/>
      <c r="AJ906" s="53"/>
      <c r="AK906" s="53"/>
    </row>
    <row r="907" spans="1:37" ht="12.75" customHeight="1">
      <c r="A907" s="19"/>
      <c r="B907" s="375"/>
      <c r="C907" s="308"/>
      <c r="D907" s="315"/>
      <c r="E907" s="124"/>
      <c r="F907" s="124"/>
      <c r="G907" s="124"/>
      <c r="H907" s="315"/>
      <c r="I907" s="303"/>
      <c r="J907" s="38"/>
      <c r="K907" s="38"/>
      <c r="L907" s="315"/>
      <c r="M907" s="124"/>
      <c r="N907" s="124"/>
      <c r="O907" s="124"/>
      <c r="P907" s="315"/>
      <c r="Q907" s="124"/>
      <c r="R907" s="23"/>
      <c r="S907" s="23"/>
      <c r="T907" s="321"/>
      <c r="U907" s="23"/>
      <c r="V907" s="23"/>
      <c r="W907" s="23"/>
      <c r="X907" s="110"/>
      <c r="Y907" s="38"/>
      <c r="Z907" s="124"/>
      <c r="AA907" s="38"/>
      <c r="AB907" s="315"/>
      <c r="AC907" s="124"/>
      <c r="AD907" s="124"/>
      <c r="AE907" s="124"/>
      <c r="AF907" s="38"/>
      <c r="AG907" s="19"/>
      <c r="AH907" s="19"/>
      <c r="AI907" s="19"/>
      <c r="AJ907" s="53"/>
      <c r="AK907" s="53"/>
    </row>
    <row r="908" spans="1:37" ht="12.75" customHeight="1">
      <c r="A908" s="19"/>
      <c r="B908" s="375"/>
      <c r="C908" s="312"/>
      <c r="D908" s="315"/>
      <c r="E908" s="124"/>
      <c r="F908" s="124"/>
      <c r="G908" s="124"/>
      <c r="H908" s="315"/>
      <c r="I908" s="303"/>
      <c r="J908" s="38"/>
      <c r="K908" s="38"/>
      <c r="L908" s="315"/>
      <c r="M908" s="124"/>
      <c r="N908" s="124"/>
      <c r="O908" s="124"/>
      <c r="P908" s="315"/>
      <c r="Q908" s="124"/>
      <c r="R908" s="38"/>
      <c r="S908" s="309"/>
      <c r="T908" s="310"/>
      <c r="U908" s="309"/>
      <c r="V908" s="309"/>
      <c r="W908" s="309"/>
      <c r="X908" s="110"/>
      <c r="Y908" s="38"/>
      <c r="Z908" s="38"/>
      <c r="AA908" s="38"/>
      <c r="AB908" s="110"/>
      <c r="AC908" s="38"/>
      <c r="AD908" s="38"/>
      <c r="AE908" s="38"/>
      <c r="AF908" s="38"/>
      <c r="AG908" s="19"/>
      <c r="AH908" s="19"/>
      <c r="AI908" s="19"/>
      <c r="AJ908" s="53"/>
      <c r="AK908" s="53"/>
    </row>
    <row r="909" spans="1:37" ht="12.75" customHeight="1">
      <c r="A909" s="19"/>
      <c r="B909" s="383"/>
      <c r="C909" s="380"/>
      <c r="D909" s="372"/>
      <c r="E909" s="35"/>
      <c r="F909" s="35"/>
      <c r="G909" s="35"/>
      <c r="H909" s="372"/>
      <c r="I909" s="35"/>
      <c r="J909" s="35"/>
      <c r="K909" s="35"/>
      <c r="L909" s="372"/>
      <c r="M909" s="35"/>
      <c r="N909" s="35"/>
      <c r="O909" s="35"/>
      <c r="P909" s="372"/>
      <c r="Q909" s="35"/>
      <c r="R909" s="381"/>
      <c r="S909" s="381"/>
      <c r="T909" s="382"/>
      <c r="U909" s="381"/>
      <c r="V909" s="381"/>
      <c r="W909" s="381"/>
      <c r="X909" s="372"/>
      <c r="Y909" s="35"/>
      <c r="Z909" s="35"/>
      <c r="AA909" s="35"/>
      <c r="AB909" s="372"/>
      <c r="AC909" s="35"/>
      <c r="AD909" s="35"/>
      <c r="AE909" s="35"/>
      <c r="AF909" s="35"/>
      <c r="AG909" s="19"/>
      <c r="AH909" s="19"/>
      <c r="AI909" s="19"/>
      <c r="AJ909" s="53"/>
      <c r="AK909" s="53"/>
    </row>
    <row r="910" spans="1:37" ht="12.75" customHeight="1">
      <c r="A910" s="19"/>
      <c r="B910" s="48">
        <v>11</v>
      </c>
      <c r="C910" s="308" t="s">
        <v>1020</v>
      </c>
      <c r="D910" s="110"/>
      <c r="E910" s="38"/>
      <c r="F910" s="38"/>
      <c r="G910" s="38"/>
      <c r="H910" s="110"/>
      <c r="I910" s="38"/>
      <c r="J910" s="38"/>
      <c r="K910" s="38"/>
      <c r="L910" s="110"/>
      <c r="M910" s="38"/>
      <c r="N910" s="38"/>
      <c r="O910" s="38"/>
      <c r="P910" s="110"/>
      <c r="Q910" s="38"/>
      <c r="R910" s="38"/>
      <c r="S910" s="38"/>
      <c r="T910" s="110"/>
      <c r="U910" s="38"/>
      <c r="V910" s="38"/>
      <c r="W910" s="38"/>
      <c r="X910" s="110"/>
      <c r="Y910" s="38"/>
      <c r="Z910" s="38"/>
      <c r="AA910" s="317"/>
      <c r="AB910" s="110"/>
      <c r="AC910" s="38"/>
      <c r="AD910" s="38"/>
      <c r="AE910" s="38"/>
      <c r="AF910" s="38"/>
      <c r="AG910" s="19"/>
      <c r="AH910" s="19"/>
      <c r="AI910" s="19"/>
      <c r="AJ910" s="53"/>
      <c r="AK910" s="53"/>
    </row>
    <row r="911" spans="1:37" ht="12.75" customHeight="1">
      <c r="A911" s="19"/>
      <c r="B911" s="375"/>
      <c r="C911" s="312"/>
      <c r="D911" s="315"/>
      <c r="E911" s="124"/>
      <c r="F911" s="124"/>
      <c r="G911" s="124"/>
      <c r="H911" s="315"/>
      <c r="I911" s="303"/>
      <c r="J911" s="38"/>
      <c r="K911" s="38"/>
      <c r="L911" s="315"/>
      <c r="M911" s="124"/>
      <c r="N911" s="124"/>
      <c r="O911" s="124"/>
      <c r="P911" s="315"/>
      <c r="Q911" s="124"/>
      <c r="R911" s="124"/>
      <c r="S911" s="124"/>
      <c r="T911" s="315"/>
      <c r="U911" s="124"/>
      <c r="V911" s="124"/>
      <c r="W911" s="124"/>
      <c r="X911" s="110"/>
      <c r="Y911" s="38"/>
      <c r="Z911" s="124"/>
      <c r="AA911" s="317"/>
      <c r="AB911" s="315"/>
      <c r="AC911" s="124"/>
      <c r="AD911" s="124"/>
      <c r="AE911" s="124"/>
      <c r="AF911" s="38"/>
      <c r="AG911" s="19"/>
      <c r="AH911" s="19"/>
      <c r="AI911" s="19"/>
      <c r="AJ911" s="53"/>
      <c r="AK911" s="53"/>
    </row>
    <row r="912" spans="1:37" ht="12.75" customHeight="1">
      <c r="A912" s="19"/>
      <c r="B912" s="375"/>
      <c r="C912" s="312"/>
      <c r="D912" s="315"/>
      <c r="E912" s="124"/>
      <c r="F912" s="124"/>
      <c r="G912" s="124"/>
      <c r="H912" s="315"/>
      <c r="I912" s="303"/>
      <c r="J912" s="38"/>
      <c r="K912" s="38"/>
      <c r="L912" s="315"/>
      <c r="M912" s="124"/>
      <c r="N912" s="124"/>
      <c r="O912" s="124"/>
      <c r="P912" s="315"/>
      <c r="Q912" s="124"/>
      <c r="R912" s="124"/>
      <c r="S912" s="124"/>
      <c r="T912" s="315"/>
      <c r="U912" s="124"/>
      <c r="V912" s="124"/>
      <c r="W912" s="124"/>
      <c r="X912" s="315"/>
      <c r="Y912" s="124"/>
      <c r="Z912" s="124"/>
      <c r="AA912" s="317"/>
      <c r="AB912" s="315"/>
      <c r="AC912" s="124"/>
      <c r="AD912" s="124"/>
      <c r="AE912" s="124"/>
      <c r="AF912" s="38"/>
      <c r="AG912" s="19"/>
      <c r="AH912" s="19"/>
      <c r="AI912" s="19"/>
      <c r="AJ912" s="53"/>
      <c r="AK912" s="53"/>
    </row>
    <row r="913" spans="1:37" ht="12.75" customHeight="1">
      <c r="A913" s="19"/>
      <c r="B913" s="376"/>
      <c r="C913" s="369"/>
      <c r="D913" s="377"/>
      <c r="E913" s="378"/>
      <c r="F913" s="378"/>
      <c r="G913" s="378"/>
      <c r="H913" s="377"/>
      <c r="I913" s="379"/>
      <c r="J913" s="35"/>
      <c r="K913" s="35"/>
      <c r="L913" s="377"/>
      <c r="M913" s="378"/>
      <c r="N913" s="378"/>
      <c r="O913" s="378"/>
      <c r="P913" s="377"/>
      <c r="Q913" s="378"/>
      <c r="R913" s="378"/>
      <c r="S913" s="378"/>
      <c r="T913" s="377"/>
      <c r="U913" s="378"/>
      <c r="V913" s="378"/>
      <c r="W913" s="378"/>
      <c r="X913" s="372"/>
      <c r="Y913" s="35"/>
      <c r="Z913" s="35"/>
      <c r="AA913" s="384"/>
      <c r="AB913" s="372"/>
      <c r="AC913" s="35"/>
      <c r="AD913" s="35"/>
      <c r="AE913" s="35"/>
      <c r="AF913" s="35"/>
      <c r="AG913" s="19"/>
      <c r="AH913" s="19"/>
      <c r="AI913" s="19"/>
      <c r="AJ913" s="53"/>
      <c r="AK913" s="53"/>
    </row>
    <row r="914" spans="1:37" ht="12.75" customHeight="1">
      <c r="A914" s="19"/>
      <c r="B914" s="48">
        <v>12</v>
      </c>
      <c r="C914" s="308" t="s">
        <v>1021</v>
      </c>
      <c r="D914" s="110"/>
      <c r="E914" s="38"/>
      <c r="F914" s="38"/>
      <c r="G914" s="38"/>
      <c r="H914" s="110"/>
      <c r="I914" s="38"/>
      <c r="J914" s="38"/>
      <c r="K914" s="38"/>
      <c r="L914" s="110"/>
      <c r="M914" s="38"/>
      <c r="N914" s="38"/>
      <c r="O914" s="38"/>
      <c r="P914" s="110"/>
      <c r="Q914" s="38"/>
      <c r="R914" s="23"/>
      <c r="S914" s="23"/>
      <c r="T914" s="321"/>
      <c r="U914" s="23"/>
      <c r="V914" s="23"/>
      <c r="W914" s="23"/>
      <c r="X914" s="110"/>
      <c r="Y914" s="38"/>
      <c r="Z914" s="124"/>
      <c r="AA914" s="317"/>
      <c r="AB914" s="315"/>
      <c r="AC914" s="124"/>
      <c r="AD914" s="124"/>
      <c r="AE914" s="124"/>
      <c r="AF914" s="38"/>
      <c r="AG914" s="19"/>
      <c r="AH914" s="19"/>
      <c r="AI914" s="19"/>
      <c r="AJ914" s="53"/>
      <c r="AK914" s="53"/>
    </row>
    <row r="915" spans="1:37" ht="12.75" customHeight="1">
      <c r="A915" s="19"/>
      <c r="B915" s="48"/>
      <c r="C915" s="308"/>
      <c r="D915" s="110"/>
      <c r="E915" s="38"/>
      <c r="F915" s="38"/>
      <c r="G915" s="38"/>
      <c r="H915" s="110"/>
      <c r="I915" s="38"/>
      <c r="J915" s="38"/>
      <c r="K915" s="38"/>
      <c r="L915" s="110"/>
      <c r="M915" s="38"/>
      <c r="N915" s="38"/>
      <c r="O915" s="38"/>
      <c r="P915" s="110"/>
      <c r="Q915" s="38"/>
      <c r="R915" s="38"/>
      <c r="S915" s="309"/>
      <c r="T915" s="310"/>
      <c r="U915" s="309"/>
      <c r="V915" s="309"/>
      <c r="W915" s="309"/>
      <c r="X915" s="110"/>
      <c r="Y915" s="38"/>
      <c r="Z915" s="38"/>
      <c r="AA915" s="38"/>
      <c r="AB915" s="110"/>
      <c r="AC915" s="38"/>
      <c r="AD915" s="38"/>
      <c r="AE915" s="38"/>
      <c r="AF915" s="38"/>
      <c r="AG915" s="19"/>
      <c r="AH915" s="19"/>
      <c r="AI915" s="19"/>
      <c r="AJ915" s="53"/>
      <c r="AK915" s="53"/>
    </row>
    <row r="916" spans="1:37" ht="12.75" customHeight="1">
      <c r="A916" s="19"/>
      <c r="B916" s="375"/>
      <c r="C916" s="312"/>
      <c r="D916" s="315"/>
      <c r="E916" s="124"/>
      <c r="F916" s="124"/>
      <c r="G916" s="124"/>
      <c r="H916" s="315"/>
      <c r="I916" s="303"/>
      <c r="J916" s="38"/>
      <c r="K916" s="38"/>
      <c r="L916" s="315"/>
      <c r="M916" s="124"/>
      <c r="N916" s="124"/>
      <c r="O916" s="124"/>
      <c r="P916" s="315"/>
      <c r="Q916" s="124"/>
      <c r="R916" s="309"/>
      <c r="S916" s="309"/>
      <c r="T916" s="310"/>
      <c r="U916" s="309"/>
      <c r="V916" s="309"/>
      <c r="W916" s="309"/>
      <c r="X916" s="110"/>
      <c r="Y916" s="38"/>
      <c r="Z916" s="38"/>
      <c r="AA916" s="38"/>
      <c r="AB916" s="110"/>
      <c r="AC916" s="38"/>
      <c r="AD916" s="38"/>
      <c r="AE916" s="38"/>
      <c r="AF916" s="38"/>
      <c r="AG916" s="19"/>
      <c r="AH916" s="19"/>
      <c r="AI916" s="19"/>
      <c r="AJ916" s="53"/>
      <c r="AK916" s="53"/>
    </row>
    <row r="917" spans="1:37" ht="12.75" customHeight="1">
      <c r="A917" s="19"/>
      <c r="B917" s="376"/>
      <c r="C917" s="380"/>
      <c r="D917" s="377"/>
      <c r="E917" s="378"/>
      <c r="F917" s="378"/>
      <c r="G917" s="378"/>
      <c r="H917" s="377"/>
      <c r="I917" s="379"/>
      <c r="J917" s="35"/>
      <c r="K917" s="35"/>
      <c r="L917" s="377"/>
      <c r="M917" s="378"/>
      <c r="N917" s="378"/>
      <c r="O917" s="378"/>
      <c r="P917" s="377"/>
      <c r="Q917" s="378"/>
      <c r="R917" s="35"/>
      <c r="S917" s="35"/>
      <c r="T917" s="372"/>
      <c r="U917" s="35"/>
      <c r="V917" s="35"/>
      <c r="W917" s="35"/>
      <c r="X917" s="372"/>
      <c r="Y917" s="35"/>
      <c r="Z917" s="35"/>
      <c r="AA917" s="387"/>
      <c r="AB917" s="372"/>
      <c r="AC917" s="35"/>
      <c r="AD917" s="35"/>
      <c r="AE917" s="35"/>
      <c r="AF917" s="35"/>
      <c r="AG917" s="19"/>
      <c r="AH917" s="19"/>
      <c r="AI917" s="19"/>
      <c r="AJ917" s="53"/>
      <c r="AK917" s="53"/>
    </row>
    <row r="918" spans="1:37" ht="12.75" customHeight="1">
      <c r="A918" s="19"/>
      <c r="B918" s="375">
        <v>13</v>
      </c>
      <c r="C918" s="308" t="s">
        <v>1022</v>
      </c>
      <c r="D918" s="315"/>
      <c r="E918" s="124"/>
      <c r="F918" s="124"/>
      <c r="G918" s="124"/>
      <c r="H918" s="315"/>
      <c r="I918" s="303"/>
      <c r="J918" s="38"/>
      <c r="K918" s="38"/>
      <c r="L918" s="315"/>
      <c r="M918" s="124"/>
      <c r="N918" s="124"/>
      <c r="O918" s="124"/>
      <c r="P918" s="315"/>
      <c r="Q918" s="124"/>
      <c r="R918" s="124"/>
      <c r="S918" s="124"/>
      <c r="T918" s="315"/>
      <c r="U918" s="124"/>
      <c r="V918" s="124"/>
      <c r="W918" s="124"/>
      <c r="X918" s="110"/>
      <c r="Y918" s="38"/>
      <c r="Z918" s="124"/>
      <c r="AA918" s="313"/>
      <c r="AB918" s="315"/>
      <c r="AC918" s="124"/>
      <c r="AD918" s="124"/>
      <c r="AE918" s="124"/>
      <c r="AF918" s="38"/>
      <c r="AG918" s="19"/>
      <c r="AH918" s="19"/>
      <c r="AI918" s="19"/>
      <c r="AJ918" s="53"/>
      <c r="AK918" s="53"/>
    </row>
    <row r="919" spans="1:37" ht="12.75" customHeight="1">
      <c r="A919" s="19"/>
      <c r="B919" s="48"/>
      <c r="C919" s="308"/>
      <c r="D919" s="110"/>
      <c r="E919" s="38"/>
      <c r="F919" s="38"/>
      <c r="G919" s="38"/>
      <c r="H919" s="110"/>
      <c r="I919" s="38"/>
      <c r="J919" s="38"/>
      <c r="K919" s="38"/>
      <c r="L919" s="110"/>
      <c r="M919" s="38"/>
      <c r="N919" s="38"/>
      <c r="O919" s="38"/>
      <c r="P919" s="110"/>
      <c r="Q919" s="38"/>
      <c r="R919" s="124"/>
      <c r="S919" s="124"/>
      <c r="T919" s="315"/>
      <c r="U919" s="124"/>
      <c r="V919" s="124"/>
      <c r="W919" s="124"/>
      <c r="X919" s="315"/>
      <c r="Y919" s="124"/>
      <c r="Z919" s="124"/>
      <c r="AA919" s="317"/>
      <c r="AB919" s="315"/>
      <c r="AC919" s="124"/>
      <c r="AD919" s="124"/>
      <c r="AE919" s="124"/>
      <c r="AF919" s="38"/>
      <c r="AG919" s="19"/>
      <c r="AH919" s="19"/>
      <c r="AI919" s="19"/>
      <c r="AJ919" s="53"/>
      <c r="AK919" s="53"/>
    </row>
    <row r="920" spans="1:37" ht="12.75" customHeight="1">
      <c r="A920" s="19"/>
      <c r="B920" s="48"/>
      <c r="C920" s="312"/>
      <c r="D920" s="110"/>
      <c r="E920" s="38"/>
      <c r="F920" s="38"/>
      <c r="G920" s="38"/>
      <c r="H920" s="110"/>
      <c r="I920" s="38"/>
      <c r="J920" s="38"/>
      <c r="K920" s="38"/>
      <c r="L920" s="110"/>
      <c r="M920" s="38"/>
      <c r="N920" s="38"/>
      <c r="O920" s="38"/>
      <c r="P920" s="110"/>
      <c r="Q920" s="38"/>
      <c r="R920" s="124"/>
      <c r="S920" s="124"/>
      <c r="T920" s="315"/>
      <c r="U920" s="124"/>
      <c r="V920" s="124"/>
      <c r="W920" s="124"/>
      <c r="X920" s="110"/>
      <c r="Y920" s="38"/>
      <c r="Z920" s="38"/>
      <c r="AA920" s="317"/>
      <c r="AB920" s="110"/>
      <c r="AC920" s="38"/>
      <c r="AD920" s="38"/>
      <c r="AE920" s="38"/>
      <c r="AF920" s="38"/>
      <c r="AG920" s="19"/>
      <c r="AH920" s="19"/>
      <c r="AI920" s="19"/>
      <c r="AJ920" s="53"/>
      <c r="AK920" s="53"/>
    </row>
    <row r="921" spans="1:37" ht="12.75" customHeight="1">
      <c r="A921" s="19"/>
      <c r="B921" s="376"/>
      <c r="C921" s="380"/>
      <c r="D921" s="377"/>
      <c r="E921" s="378"/>
      <c r="F921" s="378"/>
      <c r="G921" s="378"/>
      <c r="H921" s="377"/>
      <c r="I921" s="379"/>
      <c r="J921" s="35"/>
      <c r="K921" s="35"/>
      <c r="L921" s="377"/>
      <c r="M921" s="378"/>
      <c r="N921" s="378"/>
      <c r="O921" s="378"/>
      <c r="P921" s="377"/>
      <c r="Q921" s="378"/>
      <c r="R921" s="378"/>
      <c r="S921" s="378"/>
      <c r="T921" s="377"/>
      <c r="U921" s="378"/>
      <c r="V921" s="378"/>
      <c r="W921" s="378"/>
      <c r="X921" s="372"/>
      <c r="Y921" s="35"/>
      <c r="Z921" s="378"/>
      <c r="AA921" s="384"/>
      <c r="AB921" s="377"/>
      <c r="AC921" s="378"/>
      <c r="AD921" s="378"/>
      <c r="AE921" s="378"/>
      <c r="AF921" s="35"/>
      <c r="AG921" s="19"/>
      <c r="AH921" s="19"/>
      <c r="AI921" s="19"/>
      <c r="AJ921" s="53"/>
      <c r="AK921" s="53"/>
    </row>
    <row r="922" spans="1:37" ht="12.75" customHeight="1">
      <c r="A922" s="19"/>
      <c r="B922" s="375">
        <v>14</v>
      </c>
      <c r="C922" s="314" t="s">
        <v>1023</v>
      </c>
      <c r="D922" s="315"/>
      <c r="E922" s="124"/>
      <c r="F922" s="124"/>
      <c r="G922" s="124"/>
      <c r="H922" s="315"/>
      <c r="I922" s="303"/>
      <c r="J922" s="38"/>
      <c r="K922" s="38"/>
      <c r="L922" s="315"/>
      <c r="M922" s="124"/>
      <c r="N922" s="124"/>
      <c r="O922" s="124"/>
      <c r="P922" s="315"/>
      <c r="Q922" s="124"/>
      <c r="R922" s="38"/>
      <c r="S922" s="309"/>
      <c r="T922" s="310"/>
      <c r="U922" s="309"/>
      <c r="V922" s="309"/>
      <c r="W922" s="309"/>
      <c r="X922" s="110"/>
      <c r="Y922" s="38"/>
      <c r="Z922" s="38"/>
      <c r="AA922" s="38"/>
      <c r="AB922" s="110"/>
      <c r="AC922" s="38"/>
      <c r="AD922" s="38"/>
      <c r="AE922" s="38"/>
      <c r="AF922" s="38"/>
      <c r="AG922" s="19"/>
      <c r="AH922" s="19"/>
      <c r="AI922" s="19"/>
      <c r="AJ922" s="53"/>
      <c r="AK922" s="53"/>
    </row>
    <row r="923" spans="1:37" ht="12.75" customHeight="1">
      <c r="A923" s="19"/>
      <c r="B923" s="375"/>
      <c r="C923" s="308"/>
      <c r="D923" s="315"/>
      <c r="E923" s="124"/>
      <c r="F923" s="124"/>
      <c r="G923" s="124"/>
      <c r="H923" s="315"/>
      <c r="I923" s="303"/>
      <c r="J923" s="38"/>
      <c r="K923" s="38"/>
      <c r="L923" s="315"/>
      <c r="M923" s="124"/>
      <c r="N923" s="124"/>
      <c r="O923" s="124"/>
      <c r="P923" s="315"/>
      <c r="Q923" s="124"/>
      <c r="R923" s="38"/>
      <c r="S923" s="38"/>
      <c r="T923" s="110"/>
      <c r="U923" s="38"/>
      <c r="V923" s="38"/>
      <c r="W923" s="38"/>
      <c r="X923" s="110"/>
      <c r="Y923" s="38"/>
      <c r="Z923" s="38"/>
      <c r="AA923" s="38"/>
      <c r="AB923" s="110"/>
      <c r="AC923" s="38"/>
      <c r="AD923" s="38"/>
      <c r="AE923" s="38"/>
      <c r="AF923" s="38"/>
      <c r="AG923" s="19"/>
      <c r="AH923" s="19"/>
      <c r="AI923" s="19"/>
      <c r="AJ923" s="53"/>
      <c r="AK923" s="53"/>
    </row>
    <row r="924" spans="1:37" ht="12.75" customHeight="1">
      <c r="A924" s="19"/>
      <c r="B924" s="48"/>
      <c r="C924" s="312"/>
      <c r="D924" s="110"/>
      <c r="E924" s="38"/>
      <c r="F924" s="38"/>
      <c r="G924" s="38"/>
      <c r="H924" s="110"/>
      <c r="I924" s="38"/>
      <c r="J924" s="38"/>
      <c r="K924" s="38"/>
      <c r="L924" s="110"/>
      <c r="M924" s="38"/>
      <c r="N924" s="38"/>
      <c r="O924" s="38"/>
      <c r="P924" s="110"/>
      <c r="Q924" s="38"/>
      <c r="R924" s="38"/>
      <c r="S924" s="38"/>
      <c r="T924" s="110"/>
      <c r="U924" s="38"/>
      <c r="V924" s="38"/>
      <c r="W924" s="38"/>
      <c r="X924" s="110"/>
      <c r="Y924" s="38"/>
      <c r="Z924" s="38"/>
      <c r="AA924" s="38"/>
      <c r="AB924" s="110"/>
      <c r="AC924" s="38"/>
      <c r="AD924" s="38"/>
      <c r="AE924" s="38"/>
      <c r="AF924" s="38"/>
      <c r="AG924" s="19"/>
      <c r="AH924" s="19"/>
      <c r="AI924" s="19"/>
      <c r="AJ924" s="53"/>
      <c r="AK924" s="53"/>
    </row>
    <row r="925" spans="1:37" ht="12.75" customHeight="1">
      <c r="A925" s="19"/>
      <c r="B925" s="383"/>
      <c r="C925" s="380"/>
      <c r="D925" s="372"/>
      <c r="E925" s="35"/>
      <c r="F925" s="35"/>
      <c r="G925" s="35"/>
      <c r="H925" s="372"/>
      <c r="I925" s="35"/>
      <c r="J925" s="35"/>
      <c r="K925" s="35"/>
      <c r="L925" s="372"/>
      <c r="M925" s="35"/>
      <c r="N925" s="35"/>
      <c r="O925" s="35"/>
      <c r="P925" s="372"/>
      <c r="Q925" s="35"/>
      <c r="R925" s="35"/>
      <c r="S925" s="35"/>
      <c r="T925" s="372"/>
      <c r="U925" s="35"/>
      <c r="V925" s="35"/>
      <c r="W925" s="35"/>
      <c r="X925" s="372"/>
      <c r="Y925" s="35"/>
      <c r="Z925" s="35"/>
      <c r="AA925" s="35"/>
      <c r="AB925" s="372"/>
      <c r="AC925" s="35"/>
      <c r="AD925" s="35"/>
      <c r="AE925" s="35"/>
      <c r="AF925" s="35"/>
      <c r="AG925" s="19"/>
      <c r="AH925" s="19"/>
      <c r="AI925" s="19"/>
      <c r="AJ925" s="53"/>
      <c r="AK925" s="53"/>
    </row>
    <row r="926" spans="1:37" ht="12.75" customHeight="1">
      <c r="A926" s="19"/>
      <c r="B926" s="375">
        <v>15</v>
      </c>
      <c r="C926" s="318" t="s">
        <v>1024</v>
      </c>
      <c r="D926" s="110"/>
      <c r="E926" s="38"/>
      <c r="F926" s="38"/>
      <c r="G926" s="38"/>
      <c r="H926" s="110"/>
      <c r="I926" s="38"/>
      <c r="J926" s="38"/>
      <c r="K926" s="38"/>
      <c r="L926" s="110"/>
      <c r="M926" s="38"/>
      <c r="N926" s="38"/>
      <c r="O926" s="38"/>
      <c r="P926" s="110"/>
      <c r="Q926" s="38"/>
      <c r="R926" s="38"/>
      <c r="S926" s="38"/>
      <c r="T926" s="110"/>
      <c r="U926" s="38"/>
      <c r="V926" s="38"/>
      <c r="W926" s="38"/>
      <c r="X926" s="110"/>
      <c r="Y926" s="38"/>
      <c r="Z926" s="38"/>
      <c r="AA926" s="38"/>
      <c r="AB926" s="110"/>
      <c r="AC926" s="38"/>
      <c r="AD926" s="38"/>
      <c r="AE926" s="38"/>
      <c r="AF926" s="38"/>
      <c r="AG926" s="19"/>
      <c r="AH926" s="19"/>
      <c r="AI926" s="19"/>
      <c r="AJ926" s="53"/>
      <c r="AK926" s="53"/>
    </row>
    <row r="927" spans="1:37" ht="12.75" customHeight="1">
      <c r="A927" s="19"/>
      <c r="B927" s="48"/>
      <c r="C927" s="312"/>
      <c r="D927" s="110"/>
      <c r="E927" s="38"/>
      <c r="F927" s="38"/>
      <c r="G927" s="38"/>
      <c r="H927" s="110"/>
      <c r="I927" s="38"/>
      <c r="J927" s="38"/>
      <c r="K927" s="38"/>
      <c r="L927" s="110"/>
      <c r="M927" s="38"/>
      <c r="N927" s="38"/>
      <c r="O927" s="38"/>
      <c r="P927" s="110"/>
      <c r="Q927" s="38"/>
      <c r="R927" s="38"/>
      <c r="S927" s="38"/>
      <c r="T927" s="110"/>
      <c r="U927" s="38"/>
      <c r="V927" s="38"/>
      <c r="W927" s="38"/>
      <c r="X927" s="110"/>
      <c r="Y927" s="38"/>
      <c r="Z927" s="38"/>
      <c r="AA927" s="38"/>
      <c r="AB927" s="110"/>
      <c r="AC927" s="38"/>
      <c r="AD927" s="38"/>
      <c r="AE927" s="38"/>
      <c r="AF927" s="38"/>
      <c r="AG927" s="19"/>
      <c r="AH927" s="19"/>
      <c r="AI927" s="19"/>
      <c r="AJ927" s="53"/>
      <c r="AK927" s="53"/>
    </row>
    <row r="928" spans="1:37" ht="12.75" customHeight="1">
      <c r="A928" s="19"/>
      <c r="B928" s="48"/>
      <c r="C928" s="312"/>
      <c r="D928" s="110"/>
      <c r="E928" s="38"/>
      <c r="F928" s="38"/>
      <c r="G928" s="38"/>
      <c r="H928" s="110"/>
      <c r="I928" s="38"/>
      <c r="J928" s="38"/>
      <c r="K928" s="38"/>
      <c r="L928" s="110"/>
      <c r="M928" s="38"/>
      <c r="N928" s="38"/>
      <c r="O928" s="38"/>
      <c r="P928" s="110"/>
      <c r="Q928" s="38"/>
      <c r="R928" s="38"/>
      <c r="S928" s="38"/>
      <c r="T928" s="110"/>
      <c r="U928" s="38"/>
      <c r="V928" s="38"/>
      <c r="W928" s="38"/>
      <c r="X928" s="110"/>
      <c r="Y928" s="38"/>
      <c r="Z928" s="38"/>
      <c r="AA928" s="38"/>
      <c r="AB928" s="110"/>
      <c r="AC928" s="38"/>
      <c r="AD928" s="38"/>
      <c r="AE928" s="38"/>
      <c r="AF928" s="38"/>
      <c r="AG928" s="19"/>
      <c r="AH928" s="19"/>
      <c r="AI928" s="19"/>
      <c r="AJ928" s="53"/>
      <c r="AK928" s="53"/>
    </row>
    <row r="929" spans="1:37" ht="12.75" customHeight="1">
      <c r="A929" s="19"/>
      <c r="B929" s="383"/>
      <c r="C929" s="380"/>
      <c r="D929" s="372"/>
      <c r="E929" s="35"/>
      <c r="F929" s="35"/>
      <c r="G929" s="35"/>
      <c r="H929" s="372"/>
      <c r="I929" s="35"/>
      <c r="J929" s="35"/>
      <c r="K929" s="35"/>
      <c r="L929" s="372"/>
      <c r="M929" s="35"/>
      <c r="N929" s="35"/>
      <c r="O929" s="35"/>
      <c r="P929" s="372"/>
      <c r="Q929" s="35"/>
      <c r="R929" s="35"/>
      <c r="S929" s="35"/>
      <c r="T929" s="372"/>
      <c r="U929" s="35"/>
      <c r="V929" s="35"/>
      <c r="W929" s="35"/>
      <c r="X929" s="372"/>
      <c r="Y929" s="35"/>
      <c r="Z929" s="35"/>
      <c r="AA929" s="35"/>
      <c r="AB929" s="372"/>
      <c r="AC929" s="35"/>
      <c r="AD929" s="35"/>
      <c r="AE929" s="35"/>
      <c r="AF929" s="35"/>
      <c r="AG929" s="19"/>
      <c r="AH929" s="19"/>
      <c r="AI929" s="19"/>
      <c r="AJ929" s="53"/>
      <c r="AK929" s="53"/>
    </row>
    <row r="930" spans="1:37" ht="12.75" customHeight="1">
      <c r="A930" s="19"/>
      <c r="B930" s="375"/>
      <c r="C930" s="308"/>
      <c r="D930" s="110"/>
      <c r="E930" s="38"/>
      <c r="F930" s="38"/>
      <c r="G930" s="38"/>
      <c r="H930" s="110"/>
      <c r="I930" s="38"/>
      <c r="J930" s="38"/>
      <c r="K930" s="38"/>
      <c r="L930" s="110"/>
      <c r="M930" s="38"/>
      <c r="N930" s="38"/>
      <c r="O930" s="38"/>
      <c r="P930" s="110"/>
      <c r="Q930" s="38"/>
      <c r="R930" s="38"/>
      <c r="S930" s="38"/>
      <c r="T930" s="110"/>
      <c r="U930" s="38"/>
      <c r="V930" s="38"/>
      <c r="W930" s="38"/>
      <c r="X930" s="110"/>
      <c r="Y930" s="38"/>
      <c r="Z930" s="38"/>
      <c r="AA930" s="38"/>
      <c r="AB930" s="110"/>
      <c r="AC930" s="38"/>
      <c r="AD930" s="38"/>
      <c r="AE930" s="38"/>
      <c r="AF930" s="38"/>
      <c r="AG930" s="19"/>
      <c r="AH930" s="19"/>
      <c r="AI930" s="19"/>
      <c r="AJ930" s="53"/>
      <c r="AK930" s="53"/>
    </row>
    <row r="931" spans="1:37" ht="12.75" customHeight="1">
      <c r="A931" s="19"/>
      <c r="B931" s="48"/>
      <c r="C931" s="312"/>
      <c r="D931" s="110"/>
      <c r="E931" s="38"/>
      <c r="F931" s="38"/>
      <c r="G931" s="38"/>
      <c r="H931" s="110"/>
      <c r="I931" s="38"/>
      <c r="J931" s="38"/>
      <c r="K931" s="38"/>
      <c r="L931" s="110"/>
      <c r="M931" s="38"/>
      <c r="N931" s="38"/>
      <c r="O931" s="38"/>
      <c r="P931" s="110"/>
      <c r="Q931" s="38"/>
      <c r="R931" s="38"/>
      <c r="S931" s="38"/>
      <c r="T931" s="110"/>
      <c r="U931" s="38"/>
      <c r="V931" s="38"/>
      <c r="W931" s="38"/>
      <c r="X931" s="110"/>
      <c r="Y931" s="38"/>
      <c r="Z931" s="38"/>
      <c r="AA931" s="38"/>
      <c r="AB931" s="110"/>
      <c r="AC931" s="38"/>
      <c r="AD931" s="38"/>
      <c r="AE931" s="38"/>
      <c r="AF931" s="38"/>
      <c r="AG931" s="19"/>
      <c r="AH931" s="19"/>
      <c r="AI931" s="19"/>
      <c r="AJ931" s="53"/>
      <c r="AK931" s="53"/>
    </row>
    <row r="932" spans="1:37" ht="12.75" customHeight="1">
      <c r="A932" s="19"/>
      <c r="B932" s="38"/>
      <c r="C932" s="29"/>
      <c r="D932" s="110"/>
      <c r="E932" s="38"/>
      <c r="F932" s="38"/>
      <c r="G932" s="38"/>
      <c r="H932" s="110"/>
      <c r="I932" s="38"/>
      <c r="J932" s="38"/>
      <c r="K932" s="38"/>
      <c r="L932" s="110"/>
      <c r="M932" s="38"/>
      <c r="N932" s="38"/>
      <c r="O932" s="38"/>
      <c r="P932" s="110"/>
      <c r="Q932" s="38"/>
      <c r="R932" s="38"/>
      <c r="S932" s="38"/>
      <c r="T932" s="110"/>
      <c r="U932" s="38"/>
      <c r="V932" s="38"/>
      <c r="W932" s="38"/>
      <c r="X932" s="110"/>
      <c r="Y932" s="38"/>
      <c r="Z932" s="38"/>
      <c r="AA932" s="38"/>
      <c r="AB932" s="110"/>
      <c r="AC932" s="38"/>
      <c r="AD932" s="38"/>
      <c r="AE932" s="38"/>
      <c r="AF932" s="38"/>
      <c r="AG932" s="19"/>
      <c r="AH932" s="19"/>
      <c r="AI932" s="19"/>
      <c r="AJ932" s="53"/>
      <c r="AK932" s="53"/>
    </row>
    <row r="933" spans="1:37" ht="12.75" customHeight="1">
      <c r="A933" s="19"/>
      <c r="B933" s="307"/>
      <c r="C933" s="320"/>
      <c r="D933" s="319"/>
      <c r="E933" s="307"/>
      <c r="F933" s="307"/>
      <c r="G933" s="307"/>
      <c r="H933" s="319"/>
      <c r="I933" s="307"/>
      <c r="J933" s="307"/>
      <c r="K933" s="307"/>
      <c r="L933" s="319"/>
      <c r="M933" s="307"/>
      <c r="N933" s="307"/>
      <c r="O933" s="307"/>
      <c r="P933" s="319"/>
      <c r="Q933" s="307"/>
      <c r="R933" s="307"/>
      <c r="S933" s="307"/>
      <c r="T933" s="319"/>
      <c r="U933" s="307"/>
      <c r="V933" s="307"/>
      <c r="W933" s="307"/>
      <c r="X933" s="319"/>
      <c r="Y933" s="307"/>
      <c r="Z933" s="307"/>
      <c r="AA933" s="307"/>
      <c r="AB933" s="319"/>
      <c r="AC933" s="307"/>
      <c r="AD933" s="307"/>
      <c r="AE933" s="307"/>
      <c r="AF933" s="307"/>
      <c r="AG933" s="19"/>
      <c r="AH933" s="19"/>
      <c r="AI933" s="19"/>
      <c r="AJ933" s="53"/>
      <c r="AK933" s="53"/>
    </row>
    <row r="934" spans="1:37" ht="12.75" customHeight="1">
      <c r="A934" s="19"/>
      <c r="C934" s="18"/>
      <c r="J934" s="2"/>
      <c r="K934" s="52"/>
      <c r="AA934" s="19"/>
      <c r="AG934" s="19"/>
      <c r="AH934" s="19"/>
      <c r="AI934" s="19"/>
      <c r="AJ934" s="53"/>
      <c r="AK934" s="53"/>
    </row>
    <row r="935" spans="1:37" ht="12.75" customHeight="1">
      <c r="A935" s="19"/>
      <c r="B935" s="999" t="s">
        <v>1029</v>
      </c>
      <c r="C935" s="1000"/>
      <c r="D935" s="1000"/>
      <c r="E935" s="1000"/>
      <c r="F935" s="1000"/>
      <c r="G935" s="1000"/>
      <c r="H935" s="1000"/>
      <c r="I935" s="1001"/>
      <c r="J935" s="19"/>
      <c r="K935" s="1007" t="s">
        <v>1016</v>
      </c>
      <c r="L935" s="727"/>
      <c r="M935" s="727"/>
      <c r="N935" s="727"/>
      <c r="O935" s="727"/>
      <c r="P935" s="727"/>
      <c r="Q935" s="727"/>
      <c r="R935" s="727"/>
      <c r="S935" s="727"/>
      <c r="T935" s="727"/>
      <c r="U935" s="727"/>
      <c r="V935" s="727"/>
      <c r="W935" s="727"/>
      <c r="X935" s="727"/>
      <c r="Y935" s="228"/>
      <c r="Z935" s="19"/>
      <c r="AA935" s="19"/>
      <c r="AB935" s="19"/>
      <c r="AC935" s="19"/>
      <c r="AD935" s="19"/>
      <c r="AE935" s="19"/>
      <c r="AF935" s="19"/>
      <c r="AG935" s="19"/>
      <c r="AH935" s="19"/>
      <c r="AI935" s="19"/>
      <c r="AJ935" s="53"/>
      <c r="AK935" s="53"/>
    </row>
    <row r="936" spans="1:37" ht="12.75" customHeight="1">
      <c r="A936" s="19"/>
      <c r="B936" s="1002"/>
      <c r="C936" s="727"/>
      <c r="D936" s="727"/>
      <c r="E936" s="727"/>
      <c r="F936" s="727"/>
      <c r="G936" s="727"/>
      <c r="H936" s="727"/>
      <c r="I936" s="1003"/>
      <c r="J936" s="19"/>
      <c r="K936" s="727"/>
      <c r="L936" s="727"/>
      <c r="M936" s="727"/>
      <c r="N936" s="727"/>
      <c r="O936" s="727"/>
      <c r="P936" s="727"/>
      <c r="Q936" s="727"/>
      <c r="R936" s="727"/>
      <c r="S936" s="727"/>
      <c r="T936" s="727"/>
      <c r="U936" s="727"/>
      <c r="V936" s="727"/>
      <c r="W936" s="727"/>
      <c r="X936" s="727"/>
      <c r="Y936" s="228"/>
      <c r="Z936" s="19"/>
      <c r="AA936" s="19"/>
      <c r="AB936" s="19"/>
      <c r="AC936" s="19"/>
      <c r="AD936" s="19"/>
      <c r="AE936" s="19"/>
      <c r="AF936" s="19"/>
      <c r="AG936" s="19"/>
      <c r="AH936" s="19"/>
      <c r="AI936" s="19"/>
      <c r="AJ936" s="53"/>
      <c r="AK936" s="53"/>
    </row>
    <row r="937" spans="1:37" ht="12.75" customHeight="1">
      <c r="A937" s="19"/>
      <c r="B937" s="1004"/>
      <c r="C937" s="1005"/>
      <c r="D937" s="1005"/>
      <c r="E937" s="1005"/>
      <c r="F937" s="1005"/>
      <c r="G937" s="1005"/>
      <c r="H937" s="1005"/>
      <c r="I937" s="1006"/>
      <c r="J937" s="237"/>
      <c r="K937" s="727"/>
      <c r="L937" s="727"/>
      <c r="M937" s="727"/>
      <c r="N937" s="727"/>
      <c r="O937" s="727"/>
      <c r="P937" s="727"/>
      <c r="Q937" s="727"/>
      <c r="R937" s="727"/>
      <c r="S937" s="727"/>
      <c r="T937" s="727"/>
      <c r="U937" s="727"/>
      <c r="V937" s="727"/>
      <c r="W937" s="727"/>
      <c r="X937" s="727"/>
      <c r="Y937" s="228"/>
      <c r="Z937" s="284"/>
      <c r="AA937" s="284"/>
      <c r="AB937" s="284"/>
      <c r="AC937" s="284"/>
      <c r="AD937" s="284"/>
      <c r="AE937" s="284"/>
      <c r="AF937" s="284"/>
      <c r="AG937" s="19"/>
      <c r="AH937" s="19"/>
      <c r="AI937" s="19"/>
      <c r="AJ937" s="53"/>
      <c r="AK937" s="53"/>
    </row>
    <row r="938" spans="1:37" ht="12.75" customHeight="1">
      <c r="A938" s="19"/>
      <c r="B938" s="238"/>
      <c r="C938" s="239"/>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c r="AA938" s="238"/>
      <c r="AB938" s="238"/>
      <c r="AC938" s="238"/>
      <c r="AD938" s="238"/>
      <c r="AE938" s="238"/>
      <c r="AF938" s="238"/>
      <c r="AG938" s="19"/>
      <c r="AH938" s="19"/>
      <c r="AI938" s="19"/>
      <c r="AJ938" s="53"/>
      <c r="AK938" s="53"/>
    </row>
    <row r="939" spans="1:37" ht="12.75" customHeight="1">
      <c r="A939" s="19"/>
      <c r="B939" s="1008" t="s">
        <v>908</v>
      </c>
      <c r="C939" s="949"/>
      <c r="D939" s="1009"/>
      <c r="E939" s="1008" t="s">
        <v>1017</v>
      </c>
      <c r="F939" s="949"/>
      <c r="G939" s="949"/>
      <c r="H939" s="1009"/>
      <c r="I939" s="1008" t="s">
        <v>1018</v>
      </c>
      <c r="J939" s="949"/>
      <c r="K939" s="949"/>
      <c r="L939" s="949"/>
      <c r="M939" s="949"/>
      <c r="N939" s="949"/>
      <c r="O939" s="949"/>
      <c r="P939" s="949"/>
      <c r="Q939" s="949"/>
      <c r="R939" s="949"/>
      <c r="S939" s="949"/>
      <c r="T939" s="949"/>
      <c r="U939" s="949"/>
      <c r="V939" s="949"/>
      <c r="W939" s="949"/>
      <c r="X939" s="949"/>
      <c r="Y939" s="949"/>
      <c r="Z939" s="949"/>
      <c r="AA939" s="949"/>
      <c r="AB939" s="949"/>
      <c r="AC939" s="949"/>
      <c r="AD939" s="949"/>
      <c r="AE939" s="949"/>
      <c r="AF939" s="1009"/>
      <c r="AG939" s="19"/>
      <c r="AH939" s="19"/>
      <c r="AI939" s="19"/>
      <c r="AJ939" s="53"/>
      <c r="AK939" s="53"/>
    </row>
    <row r="940" spans="1:37" ht="12.75" customHeight="1">
      <c r="A940" s="19"/>
      <c r="B940" s="360"/>
      <c r="C940" s="361"/>
      <c r="D940" s="362"/>
      <c r="E940" s="360"/>
      <c r="F940" s="360"/>
      <c r="G940" s="360"/>
      <c r="H940" s="362"/>
      <c r="I940" s="360">
        <v>9</v>
      </c>
      <c r="J940" s="360"/>
      <c r="K940" s="360">
        <v>10</v>
      </c>
      <c r="L940" s="362"/>
      <c r="M940" s="360">
        <v>11</v>
      </c>
      <c r="N940" s="360"/>
      <c r="O940" s="360">
        <v>12</v>
      </c>
      <c r="P940" s="362"/>
      <c r="Q940" s="360">
        <v>13</v>
      </c>
      <c r="R940" s="360"/>
      <c r="S940" s="360">
        <v>14</v>
      </c>
      <c r="T940" s="362"/>
      <c r="U940" s="360">
        <v>15</v>
      </c>
      <c r="V940" s="360"/>
      <c r="W940" s="360">
        <v>16</v>
      </c>
      <c r="X940" s="362"/>
      <c r="Y940" s="360">
        <v>17</v>
      </c>
      <c r="Z940" s="360"/>
      <c r="AA940" s="360">
        <v>18</v>
      </c>
      <c r="AB940" s="362"/>
      <c r="AC940" s="360"/>
      <c r="AD940" s="360"/>
      <c r="AE940" s="360"/>
      <c r="AF940" s="360"/>
      <c r="AG940" s="19"/>
      <c r="AH940" s="19"/>
      <c r="AI940" s="19"/>
      <c r="AJ940" s="53"/>
      <c r="AK940" s="53"/>
    </row>
    <row r="941" spans="1:37" ht="12.75" customHeight="1">
      <c r="A941" s="19"/>
      <c r="B941" s="363">
        <v>16</v>
      </c>
      <c r="C941" s="308" t="s">
        <v>483</v>
      </c>
      <c r="D941" s="364"/>
      <c r="E941" s="238"/>
      <c r="F941" s="238"/>
      <c r="G941" s="238"/>
      <c r="H941" s="364"/>
      <c r="I941" s="238"/>
      <c r="J941" s="238"/>
      <c r="K941" s="238"/>
      <c r="L941" s="364"/>
      <c r="M941" s="238"/>
      <c r="N941" s="238"/>
      <c r="O941" s="238"/>
      <c r="P941" s="364"/>
      <c r="Q941" s="238"/>
      <c r="R941" s="238"/>
      <c r="S941" s="238"/>
      <c r="T941" s="364"/>
      <c r="U941" s="238"/>
      <c r="V941" s="238"/>
      <c r="W941" s="238"/>
      <c r="X941" s="364"/>
      <c r="Y941" s="238"/>
      <c r="Z941" s="238"/>
      <c r="AA941" s="238"/>
      <c r="AB941" s="364"/>
      <c r="AC941" s="238"/>
      <c r="AD941" s="238"/>
      <c r="AE941" s="238"/>
      <c r="AF941" s="238"/>
      <c r="AG941" s="19"/>
      <c r="AH941" s="19"/>
      <c r="AI941" s="19"/>
      <c r="AJ941" s="53"/>
      <c r="AK941" s="53"/>
    </row>
    <row r="942" spans="1:37" ht="12.75" customHeight="1">
      <c r="A942" s="19"/>
      <c r="B942" s="48"/>
      <c r="C942" s="308"/>
      <c r="D942" s="110"/>
      <c r="E942" s="38"/>
      <c r="F942" s="38"/>
      <c r="G942" s="38"/>
      <c r="H942" s="110"/>
      <c r="I942" s="38"/>
      <c r="J942" s="38"/>
      <c r="K942" s="38"/>
      <c r="L942" s="110"/>
      <c r="M942" s="38"/>
      <c r="N942" s="38"/>
      <c r="O942" s="38"/>
      <c r="P942" s="110"/>
      <c r="Q942" s="38"/>
      <c r="R942" s="38"/>
      <c r="S942" s="38"/>
      <c r="T942" s="110"/>
      <c r="U942" s="38"/>
      <c r="V942" s="38"/>
      <c r="W942" s="38"/>
      <c r="X942" s="110"/>
      <c r="Y942" s="38"/>
      <c r="Z942" s="38"/>
      <c r="AA942" s="38"/>
      <c r="AB942" s="110"/>
      <c r="AC942" s="38"/>
      <c r="AD942" s="38"/>
      <c r="AE942" s="38"/>
      <c r="AF942" s="38"/>
      <c r="AG942" s="19"/>
      <c r="AH942" s="19"/>
      <c r="AI942" s="19"/>
      <c r="AJ942" s="53"/>
      <c r="AK942" s="53"/>
    </row>
    <row r="943" spans="1:37" ht="12.75" customHeight="1">
      <c r="A943" s="19"/>
      <c r="B943" s="365"/>
      <c r="C943" s="312"/>
      <c r="D943" s="366"/>
      <c r="E943" s="367"/>
      <c r="F943" s="367"/>
      <c r="G943" s="367"/>
      <c r="H943" s="366"/>
      <c r="I943" s="38"/>
      <c r="J943" s="38"/>
      <c r="K943" s="38"/>
      <c r="L943" s="110"/>
      <c r="M943" s="38"/>
      <c r="N943" s="38"/>
      <c r="O943" s="38"/>
      <c r="P943" s="110"/>
      <c r="Q943" s="38"/>
      <c r="R943" s="238"/>
      <c r="S943" s="238"/>
      <c r="T943" s="364"/>
      <c r="U943" s="238"/>
      <c r="V943" s="238"/>
      <c r="W943" s="238"/>
      <c r="X943" s="110"/>
      <c r="Y943" s="38"/>
      <c r="Z943" s="38"/>
      <c r="AA943" s="38"/>
      <c r="AB943" s="110"/>
      <c r="AC943" s="38"/>
      <c r="AD943" s="38"/>
      <c r="AE943" s="38"/>
      <c r="AF943" s="38"/>
      <c r="AG943" s="19"/>
      <c r="AH943" s="19"/>
      <c r="AI943" s="19"/>
      <c r="AJ943" s="53"/>
      <c r="AK943" s="53"/>
    </row>
    <row r="944" spans="1:37" ht="12.75" customHeight="1">
      <c r="A944" s="19"/>
      <c r="B944" s="368"/>
      <c r="C944" s="380"/>
      <c r="D944" s="370"/>
      <c r="E944" s="371"/>
      <c r="F944" s="371"/>
      <c r="G944" s="371"/>
      <c r="H944" s="370"/>
      <c r="I944" s="35"/>
      <c r="J944" s="35"/>
      <c r="K944" s="35"/>
      <c r="L944" s="372"/>
      <c r="M944" s="35"/>
      <c r="N944" s="35"/>
      <c r="O944" s="35"/>
      <c r="P944" s="372"/>
      <c r="Q944" s="35"/>
      <c r="R944" s="373"/>
      <c r="S944" s="373"/>
      <c r="T944" s="374"/>
      <c r="U944" s="373"/>
      <c r="V944" s="373"/>
      <c r="W944" s="373"/>
      <c r="X944" s="372"/>
      <c r="Y944" s="35"/>
      <c r="Z944" s="35"/>
      <c r="AA944" s="35"/>
      <c r="AB944" s="372"/>
      <c r="AC944" s="35"/>
      <c r="AD944" s="35"/>
      <c r="AE944" s="35"/>
      <c r="AF944" s="35"/>
      <c r="AG944" s="19"/>
      <c r="AH944" s="19"/>
      <c r="AI944" s="19"/>
      <c r="AJ944" s="53"/>
      <c r="AK944" s="53"/>
    </row>
    <row r="945" spans="1:37" ht="12.75" customHeight="1">
      <c r="A945" s="19"/>
      <c r="B945" s="363">
        <v>17</v>
      </c>
      <c r="C945" s="308" t="s">
        <v>1019</v>
      </c>
      <c r="D945" s="110"/>
      <c r="E945" s="38"/>
      <c r="F945" s="38"/>
      <c r="G945" s="38"/>
      <c r="H945" s="110"/>
      <c r="I945" s="38"/>
      <c r="J945" s="38"/>
      <c r="K945" s="38"/>
      <c r="L945" s="110"/>
      <c r="M945" s="38"/>
      <c r="N945" s="38"/>
      <c r="O945" s="38"/>
      <c r="P945" s="110"/>
      <c r="Q945" s="38"/>
      <c r="R945" s="38"/>
      <c r="S945" s="38"/>
      <c r="T945" s="110"/>
      <c r="U945" s="38"/>
      <c r="V945" s="38"/>
      <c r="W945" s="38"/>
      <c r="X945" s="110"/>
      <c r="Y945" s="38"/>
      <c r="Z945" s="38"/>
      <c r="AA945" s="38"/>
      <c r="AB945" s="110"/>
      <c r="AC945" s="38"/>
      <c r="AD945" s="38"/>
      <c r="AE945" s="38"/>
      <c r="AF945" s="38"/>
      <c r="AG945" s="19"/>
      <c r="AH945" s="19"/>
      <c r="AI945" s="19"/>
      <c r="AJ945" s="53"/>
      <c r="AK945" s="53"/>
    </row>
    <row r="946" spans="1:37" ht="12.75" customHeight="1">
      <c r="A946" s="19"/>
      <c r="B946" s="48"/>
      <c r="C946" s="308"/>
      <c r="D946" s="110"/>
      <c r="E946" s="38"/>
      <c r="F946" s="38"/>
      <c r="G946" s="38"/>
      <c r="H946" s="110"/>
      <c r="I946" s="38"/>
      <c r="J946" s="38"/>
      <c r="K946" s="38"/>
      <c r="L946" s="110"/>
      <c r="M946" s="38"/>
      <c r="N946" s="38"/>
      <c r="O946" s="38"/>
      <c r="P946" s="110"/>
      <c r="Q946" s="38"/>
      <c r="R946" s="38"/>
      <c r="S946" s="38"/>
      <c r="T946" s="110"/>
      <c r="U946" s="38"/>
      <c r="V946" s="38"/>
      <c r="W946" s="38"/>
      <c r="X946" s="110"/>
      <c r="Y946" s="38"/>
      <c r="Z946" s="38"/>
      <c r="AA946" s="124"/>
      <c r="AB946" s="110"/>
      <c r="AC946" s="38"/>
      <c r="AD946" s="38"/>
      <c r="AE946" s="38"/>
      <c r="AF946" s="38"/>
      <c r="AG946" s="19"/>
      <c r="AH946" s="19"/>
      <c r="AI946" s="19"/>
      <c r="AJ946" s="53"/>
      <c r="AK946" s="53"/>
    </row>
    <row r="947" spans="1:37" ht="12.75" customHeight="1">
      <c r="A947" s="19"/>
      <c r="B947" s="375"/>
      <c r="C947" s="312"/>
      <c r="D947" s="315"/>
      <c r="E947" s="124"/>
      <c r="F947" s="124"/>
      <c r="G947" s="124"/>
      <c r="H947" s="315"/>
      <c r="I947" s="303"/>
      <c r="J947" s="38"/>
      <c r="K947" s="38"/>
      <c r="L947" s="110"/>
      <c r="M947" s="38"/>
      <c r="N947" s="38"/>
      <c r="O947" s="38"/>
      <c r="P947" s="315"/>
      <c r="Q947" s="38"/>
      <c r="R947" s="124"/>
      <c r="S947" s="124"/>
      <c r="T947" s="315"/>
      <c r="U947" s="124"/>
      <c r="V947" s="124"/>
      <c r="W947" s="124"/>
      <c r="X947" s="110"/>
      <c r="Y947" s="38"/>
      <c r="Z947" s="124"/>
      <c r="AA947" s="124"/>
      <c r="AB947" s="315"/>
      <c r="AC947" s="124"/>
      <c r="AD947" s="124"/>
      <c r="AE947" s="124"/>
      <c r="AF947" s="38"/>
      <c r="AG947" s="19"/>
      <c r="AH947" s="19"/>
      <c r="AI947" s="19"/>
      <c r="AJ947" s="53"/>
      <c r="AK947" s="53"/>
    </row>
    <row r="948" spans="1:37" ht="12.75" customHeight="1">
      <c r="A948" s="19"/>
      <c r="B948" s="376"/>
      <c r="C948" s="380"/>
      <c r="D948" s="377"/>
      <c r="E948" s="378"/>
      <c r="F948" s="378"/>
      <c r="G948" s="378"/>
      <c r="H948" s="377"/>
      <c r="I948" s="379"/>
      <c r="J948" s="35"/>
      <c r="K948" s="35"/>
      <c r="L948" s="372"/>
      <c r="M948" s="35"/>
      <c r="N948" s="35"/>
      <c r="O948" s="35"/>
      <c r="P948" s="377"/>
      <c r="Q948" s="378"/>
      <c r="R948" s="378"/>
      <c r="S948" s="378"/>
      <c r="T948" s="377"/>
      <c r="U948" s="378"/>
      <c r="V948" s="378"/>
      <c r="W948" s="378"/>
      <c r="X948" s="377"/>
      <c r="Y948" s="378"/>
      <c r="Z948" s="378"/>
      <c r="AA948" s="378"/>
      <c r="AB948" s="377"/>
      <c r="AC948" s="378"/>
      <c r="AD948" s="378"/>
      <c r="AE948" s="378"/>
      <c r="AF948" s="35"/>
      <c r="AG948" s="19"/>
      <c r="AH948" s="19"/>
      <c r="AI948" s="19"/>
      <c r="AJ948" s="53"/>
      <c r="AK948" s="53"/>
    </row>
    <row r="949" spans="1:37" ht="12.75" customHeight="1">
      <c r="A949" s="19"/>
      <c r="B949" s="363">
        <v>18</v>
      </c>
      <c r="C949" s="308" t="s">
        <v>1020</v>
      </c>
      <c r="D949" s="315"/>
      <c r="E949" s="124"/>
      <c r="F949" s="124"/>
      <c r="G949" s="124"/>
      <c r="H949" s="315"/>
      <c r="I949" s="303"/>
      <c r="J949" s="38"/>
      <c r="K949" s="38"/>
      <c r="L949" s="110"/>
      <c r="M949" s="38"/>
      <c r="N949" s="38"/>
      <c r="O949" s="38"/>
      <c r="P949" s="315"/>
      <c r="Q949" s="124"/>
      <c r="R949" s="124"/>
      <c r="S949" s="124"/>
      <c r="T949" s="315"/>
      <c r="U949" s="124"/>
      <c r="V949" s="124"/>
      <c r="W949" s="124"/>
      <c r="X949" s="110"/>
      <c r="Y949" s="38"/>
      <c r="Z949" s="38"/>
      <c r="AA949" s="124"/>
      <c r="AB949" s="110"/>
      <c r="AC949" s="38"/>
      <c r="AD949" s="38"/>
      <c r="AE949" s="38"/>
      <c r="AF949" s="38"/>
      <c r="AG949" s="19"/>
      <c r="AH949" s="19"/>
      <c r="AI949" s="19"/>
      <c r="AJ949" s="53"/>
      <c r="AK949" s="53"/>
    </row>
    <row r="950" spans="1:37" ht="12.75" customHeight="1">
      <c r="A950" s="19"/>
      <c r="B950" s="48"/>
      <c r="C950" s="312"/>
      <c r="D950" s="110"/>
      <c r="E950" s="38"/>
      <c r="F950" s="38"/>
      <c r="G950" s="38"/>
      <c r="H950" s="110"/>
      <c r="I950" s="38"/>
      <c r="J950" s="38"/>
      <c r="K950" s="38"/>
      <c r="L950" s="110"/>
      <c r="M950" s="38"/>
      <c r="N950" s="38"/>
      <c r="O950" s="38"/>
      <c r="P950" s="110"/>
      <c r="Q950" s="38"/>
      <c r="R950" s="23"/>
      <c r="S950" s="23"/>
      <c r="T950" s="321"/>
      <c r="U950" s="23"/>
      <c r="V950" s="23"/>
      <c r="W950" s="23"/>
      <c r="X950" s="110"/>
      <c r="Y950" s="38"/>
      <c r="Z950" s="124"/>
      <c r="AA950" s="124"/>
      <c r="AB950" s="315"/>
      <c r="AC950" s="124"/>
      <c r="AD950" s="124"/>
      <c r="AE950" s="124"/>
      <c r="AF950" s="38"/>
      <c r="AG950" s="19"/>
      <c r="AH950" s="19"/>
      <c r="AI950" s="19"/>
      <c r="AJ950" s="53"/>
      <c r="AK950" s="53"/>
    </row>
    <row r="951" spans="1:37" ht="12.75" customHeight="1">
      <c r="A951" s="19"/>
      <c r="B951" s="48"/>
      <c r="C951" s="312"/>
      <c r="D951" s="110"/>
      <c r="E951" s="38"/>
      <c r="F951" s="38"/>
      <c r="G951" s="38"/>
      <c r="H951" s="110"/>
      <c r="I951" s="38"/>
      <c r="J951" s="38"/>
      <c r="K951" s="38"/>
      <c r="L951" s="110"/>
      <c r="M951" s="38"/>
      <c r="N951" s="38"/>
      <c r="O951" s="38"/>
      <c r="P951" s="110"/>
      <c r="Q951" s="38"/>
      <c r="R951" s="38"/>
      <c r="S951" s="309"/>
      <c r="T951" s="310"/>
      <c r="U951" s="309"/>
      <c r="V951" s="309"/>
      <c r="W951" s="309"/>
      <c r="X951" s="110"/>
      <c r="Y951" s="38"/>
      <c r="Z951" s="38"/>
      <c r="AA951" s="38"/>
      <c r="AB951" s="110"/>
      <c r="AC951" s="38"/>
      <c r="AD951" s="38"/>
      <c r="AE951" s="38"/>
      <c r="AF951" s="38"/>
      <c r="AG951" s="19"/>
      <c r="AH951" s="19"/>
      <c r="AI951" s="19"/>
      <c r="AJ951" s="53"/>
      <c r="AK951" s="53"/>
    </row>
    <row r="952" spans="1:37" ht="12.75" customHeight="1">
      <c r="A952" s="19"/>
      <c r="B952" s="376"/>
      <c r="C952" s="369"/>
      <c r="D952" s="377"/>
      <c r="E952" s="378"/>
      <c r="F952" s="378"/>
      <c r="G952" s="378"/>
      <c r="H952" s="377"/>
      <c r="I952" s="379"/>
      <c r="J952" s="35"/>
      <c r="K952" s="35"/>
      <c r="L952" s="377"/>
      <c r="M952" s="378"/>
      <c r="N952" s="378"/>
      <c r="O952" s="378"/>
      <c r="P952" s="377"/>
      <c r="Q952" s="378"/>
      <c r="R952" s="381"/>
      <c r="S952" s="381"/>
      <c r="T952" s="382"/>
      <c r="U952" s="381"/>
      <c r="V952" s="381"/>
      <c r="W952" s="381"/>
      <c r="X952" s="372"/>
      <c r="Y952" s="35"/>
      <c r="Z952" s="35"/>
      <c r="AA952" s="35"/>
      <c r="AB952" s="372"/>
      <c r="AC952" s="35"/>
      <c r="AD952" s="35"/>
      <c r="AE952" s="35"/>
      <c r="AF952" s="35"/>
      <c r="AG952" s="19"/>
      <c r="AH952" s="19"/>
      <c r="AI952" s="19"/>
      <c r="AJ952" s="53"/>
      <c r="AK952" s="53"/>
    </row>
    <row r="953" spans="1:37" ht="12.75" customHeight="1">
      <c r="A953" s="19"/>
      <c r="B953" s="375">
        <v>19</v>
      </c>
      <c r="C953" s="308" t="s">
        <v>1021</v>
      </c>
      <c r="D953" s="315"/>
      <c r="E953" s="124"/>
      <c r="F953" s="124"/>
      <c r="G953" s="124"/>
      <c r="H953" s="315"/>
      <c r="I953" s="303"/>
      <c r="J953" s="38"/>
      <c r="K953" s="38"/>
      <c r="L953" s="315"/>
      <c r="M953" s="124"/>
      <c r="N953" s="124"/>
      <c r="O953" s="124"/>
      <c r="P953" s="315"/>
      <c r="Q953" s="124"/>
      <c r="R953" s="38"/>
      <c r="S953" s="38"/>
      <c r="T953" s="110"/>
      <c r="U953" s="38"/>
      <c r="V953" s="38"/>
      <c r="W953" s="38"/>
      <c r="X953" s="110"/>
      <c r="Y953" s="38"/>
      <c r="Z953" s="38"/>
      <c r="AA953" s="317"/>
      <c r="AB953" s="315"/>
      <c r="AC953" s="38"/>
      <c r="AD953" s="38"/>
      <c r="AE953" s="38"/>
      <c r="AF953" s="38"/>
      <c r="AG953" s="19"/>
      <c r="AH953" s="19"/>
      <c r="AI953" s="19"/>
      <c r="AJ953" s="53"/>
      <c r="AK953" s="53"/>
    </row>
    <row r="954" spans="1:37" ht="12.75" customHeight="1">
      <c r="A954" s="19"/>
      <c r="B954" s="375"/>
      <c r="C954" s="308"/>
      <c r="D954" s="315"/>
      <c r="E954" s="124"/>
      <c r="F954" s="124"/>
      <c r="G954" s="124"/>
      <c r="H954" s="315"/>
      <c r="I954" s="303"/>
      <c r="J954" s="38"/>
      <c r="K954" s="38"/>
      <c r="L954" s="315"/>
      <c r="M954" s="124"/>
      <c r="N954" s="124"/>
      <c r="O954" s="124"/>
      <c r="P954" s="315"/>
      <c r="Q954" s="124"/>
      <c r="R954" s="124"/>
      <c r="S954" s="124"/>
      <c r="T954" s="315"/>
      <c r="U954" s="124"/>
      <c r="V954" s="124"/>
      <c r="W954" s="124"/>
      <c r="X954" s="110"/>
      <c r="Y954" s="38"/>
      <c r="Z954" s="124"/>
      <c r="AA954" s="317"/>
      <c r="AB954" s="315"/>
      <c r="AC954" s="124"/>
      <c r="AD954" s="124"/>
      <c r="AE954" s="124"/>
      <c r="AF954" s="38"/>
      <c r="AG954" s="19"/>
      <c r="AH954" s="19"/>
      <c r="AI954" s="19"/>
      <c r="AJ954" s="53"/>
      <c r="AK954" s="53"/>
    </row>
    <row r="955" spans="1:37" ht="12.75" customHeight="1">
      <c r="A955" s="19"/>
      <c r="B955" s="48"/>
      <c r="C955" s="312"/>
      <c r="D955" s="110"/>
      <c r="E955" s="38"/>
      <c r="F955" s="38"/>
      <c r="G955" s="38"/>
      <c r="H955" s="110"/>
      <c r="I955" s="38"/>
      <c r="J955" s="38"/>
      <c r="K955" s="38"/>
      <c r="L955" s="110"/>
      <c r="M955" s="38"/>
      <c r="N955" s="38"/>
      <c r="O955" s="38"/>
      <c r="P955" s="110"/>
      <c r="Q955" s="38"/>
      <c r="R955" s="124"/>
      <c r="S955" s="124"/>
      <c r="T955" s="315"/>
      <c r="U955" s="124"/>
      <c r="V955" s="124"/>
      <c r="W955" s="124"/>
      <c r="X955" s="315"/>
      <c r="Y955" s="124"/>
      <c r="Z955" s="124"/>
      <c r="AA955" s="317"/>
      <c r="AB955" s="315"/>
      <c r="AC955" s="124"/>
      <c r="AD955" s="124"/>
      <c r="AE955" s="124"/>
      <c r="AF955" s="38"/>
      <c r="AG955" s="19"/>
      <c r="AH955" s="19"/>
      <c r="AI955" s="19"/>
      <c r="AJ955" s="53"/>
      <c r="AK955" s="53"/>
    </row>
    <row r="956" spans="1:37" ht="12.75" customHeight="1">
      <c r="A956" s="19"/>
      <c r="B956" s="383"/>
      <c r="C956" s="380"/>
      <c r="D956" s="372"/>
      <c r="E956" s="35"/>
      <c r="F956" s="35"/>
      <c r="G956" s="35"/>
      <c r="H956" s="372"/>
      <c r="I956" s="35"/>
      <c r="J956" s="35"/>
      <c r="K956" s="35"/>
      <c r="L956" s="372"/>
      <c r="M956" s="35"/>
      <c r="N956" s="35"/>
      <c r="O956" s="35"/>
      <c r="P956" s="372"/>
      <c r="Q956" s="35"/>
      <c r="R956" s="378"/>
      <c r="S956" s="378"/>
      <c r="T956" s="377"/>
      <c r="U956" s="378"/>
      <c r="V956" s="378"/>
      <c r="W956" s="378"/>
      <c r="X956" s="372"/>
      <c r="Y956" s="35"/>
      <c r="Z956" s="35"/>
      <c r="AA956" s="384"/>
      <c r="AB956" s="377"/>
      <c r="AC956" s="35"/>
      <c r="AD956" s="35"/>
      <c r="AE956" s="35"/>
      <c r="AF956" s="35"/>
      <c r="AG956" s="19"/>
      <c r="AH956" s="19"/>
      <c r="AI956" s="19"/>
      <c r="AJ956" s="53"/>
      <c r="AK956" s="53"/>
    </row>
    <row r="957" spans="1:37" ht="12.75" customHeight="1">
      <c r="A957" s="19"/>
      <c r="B957" s="375">
        <v>20</v>
      </c>
      <c r="C957" s="308" t="s">
        <v>1022</v>
      </c>
      <c r="D957" s="315"/>
      <c r="E957" s="124"/>
      <c r="F957" s="124"/>
      <c r="G957" s="124"/>
      <c r="H957" s="315"/>
      <c r="I957" s="303"/>
      <c r="J957" s="38"/>
      <c r="K957" s="38"/>
      <c r="L957" s="315"/>
      <c r="M957" s="124"/>
      <c r="N957" s="124"/>
      <c r="O957" s="124"/>
      <c r="P957" s="315"/>
      <c r="Q957" s="124"/>
      <c r="R957" s="23"/>
      <c r="S957" s="23"/>
      <c r="T957" s="321"/>
      <c r="U957" s="23"/>
      <c r="V957" s="23"/>
      <c r="W957" s="23"/>
      <c r="X957" s="110"/>
      <c r="Y957" s="38"/>
      <c r="Z957" s="124"/>
      <c r="AA957" s="317"/>
      <c r="AB957" s="315"/>
      <c r="AC957" s="124"/>
      <c r="AD957" s="124"/>
      <c r="AE957" s="124"/>
      <c r="AF957" s="38"/>
      <c r="AG957" s="19"/>
      <c r="AH957" s="19"/>
      <c r="AI957" s="19"/>
      <c r="AJ957" s="53"/>
      <c r="AK957" s="53"/>
    </row>
    <row r="958" spans="1:37" ht="12.75" customHeight="1">
      <c r="A958" s="19"/>
      <c r="B958" s="375"/>
      <c r="C958" s="308"/>
      <c r="D958" s="315"/>
      <c r="E958" s="124"/>
      <c r="F958" s="124"/>
      <c r="G958" s="124"/>
      <c r="H958" s="315"/>
      <c r="I958" s="303"/>
      <c r="J958" s="38"/>
      <c r="K958" s="38"/>
      <c r="L958" s="315"/>
      <c r="M958" s="124"/>
      <c r="N958" s="124"/>
      <c r="O958" s="124"/>
      <c r="P958" s="315"/>
      <c r="Q958" s="124"/>
      <c r="R958" s="38"/>
      <c r="S958" s="309"/>
      <c r="T958" s="310"/>
      <c r="U958" s="309"/>
      <c r="V958" s="309"/>
      <c r="W958" s="309"/>
      <c r="X958" s="110"/>
      <c r="Y958" s="38"/>
      <c r="Z958" s="38"/>
      <c r="AA958" s="38"/>
      <c r="AB958" s="110"/>
      <c r="AC958" s="38"/>
      <c r="AD958" s="38"/>
      <c r="AE958" s="38"/>
      <c r="AF958" s="38"/>
      <c r="AG958" s="19"/>
      <c r="AH958" s="19"/>
      <c r="AI958" s="19"/>
      <c r="AJ958" s="53"/>
      <c r="AK958" s="53"/>
    </row>
    <row r="959" spans="1:37" ht="12.75" customHeight="1">
      <c r="A959" s="19"/>
      <c r="B959" s="375"/>
      <c r="C959" s="312"/>
      <c r="D959" s="315"/>
      <c r="E959" s="124"/>
      <c r="F959" s="124"/>
      <c r="G959" s="124"/>
      <c r="H959" s="315"/>
      <c r="I959" s="303"/>
      <c r="J959" s="38"/>
      <c r="K959" s="38"/>
      <c r="L959" s="315"/>
      <c r="M959" s="124"/>
      <c r="N959" s="124"/>
      <c r="O959" s="124"/>
      <c r="P959" s="315"/>
      <c r="Q959" s="124"/>
      <c r="R959" s="309"/>
      <c r="S959" s="309"/>
      <c r="T959" s="310"/>
      <c r="U959" s="309"/>
      <c r="V959" s="309"/>
      <c r="W959" s="309"/>
      <c r="X959" s="110"/>
      <c r="Y959" s="38"/>
      <c r="Z959" s="38"/>
      <c r="AA959" s="38"/>
      <c r="AB959" s="110"/>
      <c r="AC959" s="38"/>
      <c r="AD959" s="38"/>
      <c r="AE959" s="38"/>
      <c r="AF959" s="38"/>
      <c r="AG959" s="19"/>
      <c r="AH959" s="19"/>
      <c r="AI959" s="19"/>
      <c r="AJ959" s="53"/>
      <c r="AK959" s="53"/>
    </row>
    <row r="960" spans="1:37" ht="12.75" customHeight="1">
      <c r="A960" s="19"/>
      <c r="B960" s="383"/>
      <c r="C960" s="380"/>
      <c r="D960" s="372"/>
      <c r="E960" s="35"/>
      <c r="F960" s="35"/>
      <c r="G960" s="35"/>
      <c r="H960" s="372"/>
      <c r="I960" s="35"/>
      <c r="J960" s="35"/>
      <c r="K960" s="35"/>
      <c r="L960" s="372"/>
      <c r="M960" s="35"/>
      <c r="N960" s="35"/>
      <c r="O960" s="35"/>
      <c r="P960" s="372"/>
      <c r="Q960" s="35"/>
      <c r="R960" s="35"/>
      <c r="S960" s="35"/>
      <c r="T960" s="372"/>
      <c r="U960" s="35"/>
      <c r="V960" s="35"/>
      <c r="W960" s="35"/>
      <c r="X960" s="372"/>
      <c r="Y960" s="35"/>
      <c r="Z960" s="35"/>
      <c r="AA960" s="384"/>
      <c r="AB960" s="372"/>
      <c r="AC960" s="35"/>
      <c r="AD960" s="35"/>
      <c r="AE960" s="35"/>
      <c r="AF960" s="35"/>
      <c r="AG960" s="19"/>
      <c r="AH960" s="19"/>
      <c r="AI960" s="19"/>
      <c r="AJ960" s="53"/>
      <c r="AK960" s="53"/>
    </row>
    <row r="961" spans="1:37" ht="12.75" customHeight="1">
      <c r="A961" s="19"/>
      <c r="B961" s="48">
        <v>21</v>
      </c>
      <c r="C961" s="314" t="s">
        <v>1023</v>
      </c>
      <c r="D961" s="110"/>
      <c r="E961" s="38"/>
      <c r="F961" s="38"/>
      <c r="G961" s="38"/>
      <c r="H961" s="110"/>
      <c r="I961" s="38"/>
      <c r="J961" s="38"/>
      <c r="K961" s="38"/>
      <c r="L961" s="110"/>
      <c r="M961" s="38"/>
      <c r="N961" s="38"/>
      <c r="O961" s="38"/>
      <c r="P961" s="110"/>
      <c r="Q961" s="38"/>
      <c r="R961" s="124"/>
      <c r="S961" s="124"/>
      <c r="T961" s="315"/>
      <c r="U961" s="124"/>
      <c r="V961" s="124"/>
      <c r="W961" s="124"/>
      <c r="X961" s="110"/>
      <c r="Y961" s="38"/>
      <c r="Z961" s="124"/>
      <c r="AA961" s="317"/>
      <c r="AB961" s="315"/>
      <c r="AC961" s="124"/>
      <c r="AD961" s="124"/>
      <c r="AE961" s="124"/>
      <c r="AF961" s="38"/>
      <c r="AG961" s="19"/>
      <c r="AH961" s="19"/>
      <c r="AI961" s="19"/>
      <c r="AJ961" s="53"/>
      <c r="AK961" s="53"/>
    </row>
    <row r="962" spans="1:37" ht="12.75" customHeight="1">
      <c r="A962" s="19"/>
      <c r="B962" s="375"/>
      <c r="C962" s="308"/>
      <c r="D962" s="315"/>
      <c r="E962" s="124"/>
      <c r="F962" s="124"/>
      <c r="G962" s="124"/>
      <c r="H962" s="315"/>
      <c r="I962" s="303"/>
      <c r="J962" s="38"/>
      <c r="K962" s="38"/>
      <c r="L962" s="315"/>
      <c r="M962" s="124"/>
      <c r="N962" s="124"/>
      <c r="O962" s="124"/>
      <c r="P962" s="315"/>
      <c r="Q962" s="124"/>
      <c r="R962" s="124"/>
      <c r="S962" s="124"/>
      <c r="T962" s="315"/>
      <c r="U962" s="124"/>
      <c r="V962" s="124"/>
      <c r="W962" s="124"/>
      <c r="X962" s="315"/>
      <c r="Y962" s="124"/>
      <c r="Z962" s="124"/>
      <c r="AA962" s="317"/>
      <c r="AB962" s="315"/>
      <c r="AC962" s="124"/>
      <c r="AD962" s="124"/>
      <c r="AE962" s="124"/>
      <c r="AF962" s="38"/>
      <c r="AG962" s="19"/>
      <c r="AH962" s="19"/>
      <c r="AI962" s="19"/>
      <c r="AJ962" s="53"/>
      <c r="AK962" s="53"/>
    </row>
    <row r="963" spans="1:37" ht="12.75" customHeight="1">
      <c r="A963" s="19"/>
      <c r="B963" s="375"/>
      <c r="C963" s="312"/>
      <c r="D963" s="315"/>
      <c r="E963" s="124"/>
      <c r="F963" s="124"/>
      <c r="G963" s="124"/>
      <c r="H963" s="315"/>
      <c r="I963" s="303"/>
      <c r="J963" s="38"/>
      <c r="K963" s="38"/>
      <c r="L963" s="315"/>
      <c r="M963" s="124"/>
      <c r="N963" s="124"/>
      <c r="O963" s="124"/>
      <c r="P963" s="315"/>
      <c r="Q963" s="124"/>
      <c r="R963" s="124"/>
      <c r="S963" s="124"/>
      <c r="T963" s="315"/>
      <c r="U963" s="124"/>
      <c r="V963" s="124"/>
      <c r="W963" s="124"/>
      <c r="X963" s="110"/>
      <c r="Y963" s="38"/>
      <c r="Z963" s="38"/>
      <c r="AA963" s="317"/>
      <c r="AB963" s="110"/>
      <c r="AC963" s="38"/>
      <c r="AD963" s="38"/>
      <c r="AE963" s="38"/>
      <c r="AF963" s="38"/>
      <c r="AG963" s="19"/>
      <c r="AH963" s="19"/>
      <c r="AI963" s="19"/>
      <c r="AJ963" s="53"/>
      <c r="AK963" s="53"/>
    </row>
    <row r="964" spans="1:37" ht="12.75" customHeight="1">
      <c r="A964" s="19"/>
      <c r="B964" s="376"/>
      <c r="C964" s="380"/>
      <c r="D964" s="377"/>
      <c r="E964" s="378"/>
      <c r="F964" s="378"/>
      <c r="G964" s="378"/>
      <c r="H964" s="377"/>
      <c r="I964" s="379"/>
      <c r="J964" s="35"/>
      <c r="K964" s="35"/>
      <c r="L964" s="377"/>
      <c r="M964" s="378"/>
      <c r="N964" s="378"/>
      <c r="O964" s="378"/>
      <c r="P964" s="377"/>
      <c r="Q964" s="378"/>
      <c r="R964" s="385"/>
      <c r="S964" s="385"/>
      <c r="T964" s="386"/>
      <c r="U964" s="385"/>
      <c r="V964" s="385"/>
      <c r="W964" s="385"/>
      <c r="X964" s="372"/>
      <c r="Y964" s="35"/>
      <c r="Z964" s="378"/>
      <c r="AA964" s="384"/>
      <c r="AB964" s="377"/>
      <c r="AC964" s="378"/>
      <c r="AD964" s="378"/>
      <c r="AE964" s="378"/>
      <c r="AF964" s="35"/>
      <c r="AG964" s="19"/>
      <c r="AH964" s="19"/>
      <c r="AI964" s="19"/>
      <c r="AJ964" s="53"/>
      <c r="AK964" s="53"/>
    </row>
    <row r="965" spans="1:37" ht="12.75" customHeight="1">
      <c r="A965" s="19"/>
      <c r="B965" s="48">
        <v>22</v>
      </c>
      <c r="C965" s="318" t="s">
        <v>1024</v>
      </c>
      <c r="D965" s="110"/>
      <c r="E965" s="38"/>
      <c r="F965" s="38"/>
      <c r="G965" s="38"/>
      <c r="H965" s="110"/>
      <c r="I965" s="38"/>
      <c r="J965" s="38"/>
      <c r="K965" s="38"/>
      <c r="L965" s="110"/>
      <c r="M965" s="38"/>
      <c r="N965" s="38"/>
      <c r="O965" s="38"/>
      <c r="P965" s="110"/>
      <c r="Q965" s="38"/>
      <c r="R965" s="38"/>
      <c r="S965" s="309"/>
      <c r="T965" s="310"/>
      <c r="U965" s="309"/>
      <c r="V965" s="309"/>
      <c r="W965" s="309"/>
      <c r="X965" s="110"/>
      <c r="Y965" s="38"/>
      <c r="Z965" s="38"/>
      <c r="AA965" s="38"/>
      <c r="AB965" s="110"/>
      <c r="AC965" s="38"/>
      <c r="AD965" s="38"/>
      <c r="AE965" s="38"/>
      <c r="AF965" s="38"/>
      <c r="AG965" s="19"/>
      <c r="AH965" s="19"/>
      <c r="AI965" s="19"/>
      <c r="AJ965" s="53"/>
      <c r="AK965" s="53"/>
    </row>
    <row r="966" spans="1:37" ht="12.75" customHeight="1">
      <c r="A966" s="19"/>
      <c r="B966" s="48"/>
      <c r="C966" s="312"/>
      <c r="D966" s="110"/>
      <c r="E966" s="38"/>
      <c r="F966" s="38"/>
      <c r="G966" s="38"/>
      <c r="H966" s="110"/>
      <c r="I966" s="38"/>
      <c r="J966" s="38"/>
      <c r="K966" s="38"/>
      <c r="L966" s="110"/>
      <c r="M966" s="38"/>
      <c r="N966" s="38"/>
      <c r="O966" s="38"/>
      <c r="P966" s="110"/>
      <c r="Q966" s="38"/>
      <c r="R966" s="309"/>
      <c r="S966" s="309"/>
      <c r="T966" s="310"/>
      <c r="U966" s="309"/>
      <c r="V966" s="309"/>
      <c r="W966" s="309"/>
      <c r="X966" s="110"/>
      <c r="Y966" s="38"/>
      <c r="Z966" s="38"/>
      <c r="AA966" s="38"/>
      <c r="AB966" s="110"/>
      <c r="AC966" s="38"/>
      <c r="AD966" s="38"/>
      <c r="AE966" s="38"/>
      <c r="AF966" s="38"/>
      <c r="AG966" s="19"/>
      <c r="AH966" s="19"/>
      <c r="AI966" s="19"/>
      <c r="AJ966" s="53"/>
      <c r="AK966" s="53"/>
    </row>
    <row r="967" spans="1:37" ht="12.75" customHeight="1">
      <c r="A967" s="19"/>
      <c r="B967" s="375"/>
      <c r="C967" s="308"/>
      <c r="D967" s="315"/>
      <c r="E967" s="124"/>
      <c r="F967" s="124"/>
      <c r="G967" s="124"/>
      <c r="H967" s="315"/>
      <c r="I967" s="303"/>
      <c r="J967" s="38"/>
      <c r="K967" s="38"/>
      <c r="L967" s="315"/>
      <c r="M967" s="124"/>
      <c r="N967" s="124"/>
      <c r="O967" s="124"/>
      <c r="P967" s="315"/>
      <c r="Q967" s="124"/>
      <c r="R967" s="38"/>
      <c r="S967" s="38"/>
      <c r="T967" s="110"/>
      <c r="U967" s="38"/>
      <c r="V967" s="38"/>
      <c r="W967" s="38"/>
      <c r="X967" s="110"/>
      <c r="Y967" s="38"/>
      <c r="Z967" s="38"/>
      <c r="AA967" s="317"/>
      <c r="AB967" s="110"/>
      <c r="AC967" s="38"/>
      <c r="AD967" s="38"/>
      <c r="AE967" s="38"/>
      <c r="AF967" s="38"/>
      <c r="AG967" s="19"/>
      <c r="AH967" s="19"/>
      <c r="AI967" s="19"/>
      <c r="AJ967" s="53"/>
      <c r="AK967" s="53"/>
    </row>
    <row r="968" spans="1:37" ht="12.75" customHeight="1">
      <c r="A968" s="19"/>
      <c r="B968" s="376"/>
      <c r="C968" s="369"/>
      <c r="D968" s="377"/>
      <c r="E968" s="378"/>
      <c r="F968" s="378"/>
      <c r="G968" s="378"/>
      <c r="H968" s="377"/>
      <c r="I968" s="379"/>
      <c r="J968" s="35"/>
      <c r="K968" s="35"/>
      <c r="L968" s="377"/>
      <c r="M968" s="378"/>
      <c r="N968" s="378"/>
      <c r="O968" s="378"/>
      <c r="P968" s="377"/>
      <c r="Q968" s="378"/>
      <c r="R968" s="378"/>
      <c r="S968" s="378"/>
      <c r="T968" s="377"/>
      <c r="U968" s="378"/>
      <c r="V968" s="378"/>
      <c r="W968" s="378"/>
      <c r="X968" s="372"/>
      <c r="Y968" s="35"/>
      <c r="Z968" s="378"/>
      <c r="AA968" s="384"/>
      <c r="AB968" s="377"/>
      <c r="AC968" s="378"/>
      <c r="AD968" s="378"/>
      <c r="AE968" s="378"/>
      <c r="AF968" s="379"/>
      <c r="AG968" s="19"/>
      <c r="AH968" s="19"/>
      <c r="AI968" s="19"/>
      <c r="AJ968" s="53"/>
      <c r="AK968" s="53"/>
    </row>
    <row r="969" spans="1:37" ht="12.75" customHeight="1">
      <c r="A969" s="19"/>
      <c r="B969" s="375">
        <v>23</v>
      </c>
      <c r="C969" s="308" t="s">
        <v>483</v>
      </c>
      <c r="D969" s="315"/>
      <c r="E969" s="124"/>
      <c r="F969" s="124"/>
      <c r="G969" s="124"/>
      <c r="H969" s="315"/>
      <c r="I969" s="303"/>
      <c r="J969" s="38"/>
      <c r="K969" s="38"/>
      <c r="L969" s="315"/>
      <c r="M969" s="124"/>
      <c r="N969" s="124"/>
      <c r="O969" s="124"/>
      <c r="P969" s="315"/>
      <c r="Q969" s="124"/>
      <c r="R969" s="124"/>
      <c r="S969" s="124"/>
      <c r="T969" s="315"/>
      <c r="U969" s="124"/>
      <c r="V969" s="124"/>
      <c r="W969" s="124"/>
      <c r="X969" s="315"/>
      <c r="Y969" s="124"/>
      <c r="Z969" s="124"/>
      <c r="AA969" s="317"/>
      <c r="AB969" s="315"/>
      <c r="AC969" s="124"/>
      <c r="AD969" s="124"/>
      <c r="AE969" s="124"/>
      <c r="AF969" s="38"/>
      <c r="AG969" s="19"/>
      <c r="AH969" s="19"/>
      <c r="AI969" s="19"/>
      <c r="AJ969" s="53"/>
      <c r="AK969" s="53"/>
    </row>
    <row r="970" spans="1:37" ht="12.75" customHeight="1">
      <c r="A970" s="19"/>
      <c r="B970" s="48"/>
      <c r="C970" s="308"/>
      <c r="D970" s="110"/>
      <c r="E970" s="38"/>
      <c r="F970" s="38"/>
      <c r="G970" s="38"/>
      <c r="H970" s="110"/>
      <c r="I970" s="38"/>
      <c r="J970" s="38"/>
      <c r="K970" s="38"/>
      <c r="L970" s="110"/>
      <c r="M970" s="38"/>
      <c r="N970" s="38"/>
      <c r="O970" s="38"/>
      <c r="P970" s="110"/>
      <c r="Q970" s="38"/>
      <c r="R970" s="124"/>
      <c r="S970" s="124"/>
      <c r="T970" s="315"/>
      <c r="U970" s="124"/>
      <c r="V970" s="124"/>
      <c r="W970" s="124"/>
      <c r="X970" s="110"/>
      <c r="Y970" s="38"/>
      <c r="Z970" s="38"/>
      <c r="AA970" s="317"/>
      <c r="AB970" s="110"/>
      <c r="AC970" s="38"/>
      <c r="AD970" s="38"/>
      <c r="AE970" s="38"/>
      <c r="AF970" s="38"/>
      <c r="AG970" s="19"/>
      <c r="AH970" s="19"/>
      <c r="AI970" s="19"/>
      <c r="AJ970" s="53"/>
      <c r="AK970" s="53"/>
    </row>
    <row r="971" spans="1:37" ht="12.75" customHeight="1">
      <c r="A971" s="19"/>
      <c r="B971" s="48"/>
      <c r="C971" s="312"/>
      <c r="D971" s="110"/>
      <c r="E971" s="38"/>
      <c r="F971" s="38"/>
      <c r="G971" s="38"/>
      <c r="H971" s="110"/>
      <c r="I971" s="38"/>
      <c r="J971" s="38"/>
      <c r="K971" s="38"/>
      <c r="L971" s="110"/>
      <c r="M971" s="38"/>
      <c r="N971" s="38"/>
      <c r="O971" s="38"/>
      <c r="P971" s="110"/>
      <c r="Q971" s="38"/>
      <c r="R971" s="23"/>
      <c r="S971" s="23"/>
      <c r="T971" s="321"/>
      <c r="U971" s="23"/>
      <c r="V971" s="23"/>
      <c r="W971" s="23"/>
      <c r="X971" s="110"/>
      <c r="Y971" s="38"/>
      <c r="Z971" s="124"/>
      <c r="AA971" s="317"/>
      <c r="AB971" s="315"/>
      <c r="AC971" s="124"/>
      <c r="AD971" s="124"/>
      <c r="AE971" s="124"/>
      <c r="AF971" s="38"/>
      <c r="AG971" s="19"/>
      <c r="AH971" s="19"/>
      <c r="AI971" s="19"/>
      <c r="AJ971" s="53"/>
      <c r="AK971" s="53"/>
    </row>
    <row r="972" spans="1:37" ht="12.75" customHeight="1">
      <c r="A972" s="19"/>
      <c r="B972" s="376"/>
      <c r="C972" s="380"/>
      <c r="D972" s="377"/>
      <c r="E972" s="378"/>
      <c r="F972" s="378"/>
      <c r="G972" s="378"/>
      <c r="H972" s="377"/>
      <c r="I972" s="379"/>
      <c r="J972" s="35"/>
      <c r="K972" s="35"/>
      <c r="L972" s="377"/>
      <c r="M972" s="378"/>
      <c r="N972" s="378"/>
      <c r="O972" s="378"/>
      <c r="P972" s="377"/>
      <c r="Q972" s="378"/>
      <c r="R972" s="35"/>
      <c r="S972" s="381"/>
      <c r="T972" s="382"/>
      <c r="U972" s="381"/>
      <c r="V972" s="381"/>
      <c r="W972" s="381"/>
      <c r="X972" s="372"/>
      <c r="Y972" s="35"/>
      <c r="Z972" s="35"/>
      <c r="AA972" s="35"/>
      <c r="AB972" s="372"/>
      <c r="AC972" s="35"/>
      <c r="AD972" s="35"/>
      <c r="AE972" s="35"/>
      <c r="AF972" s="35"/>
      <c r="AG972" s="19"/>
      <c r="AH972" s="19"/>
      <c r="AI972" s="19"/>
      <c r="AJ972" s="53"/>
      <c r="AK972" s="53"/>
    </row>
    <row r="973" spans="1:37" ht="12.75" customHeight="1">
      <c r="A973" s="19"/>
      <c r="B973" s="375">
        <v>24</v>
      </c>
      <c r="C973" s="308" t="s">
        <v>1019</v>
      </c>
      <c r="D973" s="315"/>
      <c r="E973" s="124"/>
      <c r="F973" s="124"/>
      <c r="G973" s="124"/>
      <c r="H973" s="315"/>
      <c r="I973" s="303"/>
      <c r="J973" s="38"/>
      <c r="K973" s="38"/>
      <c r="L973" s="315"/>
      <c r="M973" s="124"/>
      <c r="N973" s="124"/>
      <c r="O973" s="124"/>
      <c r="P973" s="315"/>
      <c r="Q973" s="124"/>
      <c r="R973" s="309"/>
      <c r="S973" s="309"/>
      <c r="T973" s="310"/>
      <c r="U973" s="309"/>
      <c r="V973" s="309"/>
      <c r="W973" s="309"/>
      <c r="X973" s="110"/>
      <c r="Y973" s="38"/>
      <c r="Z973" s="38"/>
      <c r="AA973" s="38"/>
      <c r="AB973" s="110"/>
      <c r="AC973" s="38"/>
      <c r="AD973" s="38"/>
      <c r="AE973" s="38"/>
      <c r="AF973" s="38"/>
      <c r="AG973" s="19"/>
      <c r="AH973" s="19"/>
      <c r="AI973" s="19"/>
      <c r="AJ973" s="53"/>
      <c r="AK973" s="53"/>
    </row>
    <row r="974" spans="1:37" ht="12.75" customHeight="1">
      <c r="A974" s="19"/>
      <c r="B974" s="375"/>
      <c r="C974" s="308"/>
      <c r="D974" s="315"/>
      <c r="E974" s="124"/>
      <c r="F974" s="124"/>
      <c r="G974" s="124"/>
      <c r="H974" s="315"/>
      <c r="I974" s="303"/>
      <c r="J974" s="38"/>
      <c r="K974" s="38"/>
      <c r="L974" s="315"/>
      <c r="M974" s="124"/>
      <c r="N974" s="124"/>
      <c r="O974" s="124"/>
      <c r="P974" s="315"/>
      <c r="Q974" s="124"/>
      <c r="R974" s="38"/>
      <c r="S974" s="38"/>
      <c r="T974" s="110"/>
      <c r="U974" s="38"/>
      <c r="V974" s="38"/>
      <c r="W974" s="38"/>
      <c r="X974" s="110"/>
      <c r="Y974" s="38"/>
      <c r="Z974" s="38"/>
      <c r="AA974" s="38"/>
      <c r="AB974" s="110"/>
      <c r="AC974" s="38"/>
      <c r="AD974" s="38"/>
      <c r="AE974" s="38"/>
      <c r="AF974" s="38"/>
      <c r="AG974" s="19"/>
      <c r="AH974" s="19"/>
      <c r="AI974" s="19"/>
      <c r="AJ974" s="53"/>
      <c r="AK974" s="53"/>
    </row>
    <row r="975" spans="1:37" ht="12.75" customHeight="1">
      <c r="A975" s="19"/>
      <c r="B975" s="48"/>
      <c r="C975" s="312"/>
      <c r="D975" s="110"/>
      <c r="E975" s="38"/>
      <c r="F975" s="38"/>
      <c r="G975" s="38"/>
      <c r="H975" s="110"/>
      <c r="I975" s="38"/>
      <c r="J975" s="38"/>
      <c r="K975" s="38"/>
      <c r="L975" s="110"/>
      <c r="M975" s="38"/>
      <c r="N975" s="38"/>
      <c r="O975" s="38"/>
      <c r="P975" s="110"/>
      <c r="Q975" s="38"/>
      <c r="R975" s="124"/>
      <c r="S975" s="124"/>
      <c r="T975" s="315"/>
      <c r="U975" s="124"/>
      <c r="V975" s="124"/>
      <c r="W975" s="124"/>
      <c r="X975" s="110"/>
      <c r="Y975" s="38"/>
      <c r="Z975" s="124"/>
      <c r="AA975" s="38"/>
      <c r="AB975" s="315"/>
      <c r="AC975" s="124"/>
      <c r="AD975" s="124"/>
      <c r="AE975" s="124"/>
      <c r="AF975" s="38"/>
      <c r="AG975" s="19"/>
      <c r="AH975" s="19"/>
      <c r="AI975" s="19"/>
      <c r="AJ975" s="53"/>
      <c r="AK975" s="53"/>
    </row>
    <row r="976" spans="1:37" ht="12.75" customHeight="1">
      <c r="A976" s="19"/>
      <c r="B976" s="383"/>
      <c r="C976" s="380"/>
      <c r="D976" s="372"/>
      <c r="E976" s="35"/>
      <c r="F976" s="35"/>
      <c r="G976" s="35"/>
      <c r="H976" s="372"/>
      <c r="I976" s="35"/>
      <c r="J976" s="35"/>
      <c r="K976" s="35"/>
      <c r="L976" s="372"/>
      <c r="M976" s="35"/>
      <c r="N976" s="35"/>
      <c r="O976" s="35"/>
      <c r="P976" s="372"/>
      <c r="Q976" s="35"/>
      <c r="R976" s="378"/>
      <c r="S976" s="378"/>
      <c r="T976" s="377"/>
      <c r="U976" s="378"/>
      <c r="V976" s="378"/>
      <c r="W976" s="378"/>
      <c r="X976" s="377"/>
      <c r="Y976" s="378"/>
      <c r="Z976" s="378"/>
      <c r="AA976" s="35"/>
      <c r="AB976" s="377"/>
      <c r="AC976" s="378"/>
      <c r="AD976" s="378"/>
      <c r="AE976" s="378"/>
      <c r="AF976" s="35"/>
      <c r="AG976" s="19"/>
      <c r="AH976" s="19"/>
      <c r="AI976" s="19"/>
      <c r="AJ976" s="53"/>
      <c r="AK976" s="53"/>
    </row>
    <row r="977" spans="1:37" ht="12.75" customHeight="1">
      <c r="A977" s="19"/>
      <c r="B977" s="375">
        <v>25</v>
      </c>
      <c r="C977" s="308" t="s">
        <v>1020</v>
      </c>
      <c r="D977" s="315"/>
      <c r="E977" s="124"/>
      <c r="F977" s="124"/>
      <c r="G977" s="124"/>
      <c r="H977" s="315"/>
      <c r="I977" s="303"/>
      <c r="J977" s="38"/>
      <c r="K977" s="38"/>
      <c r="L977" s="315"/>
      <c r="M977" s="124"/>
      <c r="N977" s="124"/>
      <c r="O977" s="124"/>
      <c r="P977" s="315"/>
      <c r="Q977" s="124"/>
      <c r="R977" s="124"/>
      <c r="S977" s="124"/>
      <c r="T977" s="315"/>
      <c r="U977" s="124"/>
      <c r="V977" s="124"/>
      <c r="W977" s="124"/>
      <c r="X977" s="110"/>
      <c r="Y977" s="38"/>
      <c r="Z977" s="38"/>
      <c r="AA977" s="38"/>
      <c r="AB977" s="110"/>
      <c r="AC977" s="38"/>
      <c r="AD977" s="38"/>
      <c r="AE977" s="38"/>
      <c r="AF977" s="38"/>
      <c r="AG977" s="19"/>
      <c r="AH977" s="19"/>
      <c r="AI977" s="19"/>
      <c r="AJ977" s="53"/>
      <c r="AK977" s="53"/>
    </row>
    <row r="978" spans="1:37" ht="12.75" customHeight="1">
      <c r="A978" s="19"/>
      <c r="B978" s="375"/>
      <c r="C978" s="312"/>
      <c r="D978" s="315"/>
      <c r="E978" s="124"/>
      <c r="F978" s="124"/>
      <c r="G978" s="124"/>
      <c r="H978" s="315"/>
      <c r="I978" s="303"/>
      <c r="J978" s="38"/>
      <c r="K978" s="38"/>
      <c r="L978" s="315"/>
      <c r="M978" s="124"/>
      <c r="N978" s="124"/>
      <c r="O978" s="124"/>
      <c r="P978" s="315"/>
      <c r="Q978" s="124"/>
      <c r="R978" s="23"/>
      <c r="S978" s="23"/>
      <c r="T978" s="321"/>
      <c r="U978" s="23"/>
      <c r="V978" s="23"/>
      <c r="W978" s="23"/>
      <c r="X978" s="110"/>
      <c r="Y978" s="38"/>
      <c r="Z978" s="124"/>
      <c r="AA978" s="38"/>
      <c r="AB978" s="315"/>
      <c r="AC978" s="124"/>
      <c r="AD978" s="124"/>
      <c r="AE978" s="124"/>
      <c r="AF978" s="38"/>
      <c r="AG978" s="19"/>
      <c r="AH978" s="19"/>
      <c r="AI978" s="19"/>
      <c r="AJ978" s="53"/>
      <c r="AK978" s="53"/>
    </row>
    <row r="979" spans="1:37" ht="12.75" customHeight="1">
      <c r="A979" s="19"/>
      <c r="B979" s="375"/>
      <c r="C979" s="312"/>
      <c r="D979" s="315"/>
      <c r="E979" s="124"/>
      <c r="F979" s="124"/>
      <c r="G979" s="124"/>
      <c r="H979" s="315"/>
      <c r="I979" s="303"/>
      <c r="J979" s="38"/>
      <c r="K979" s="38"/>
      <c r="L979" s="315"/>
      <c r="M979" s="124"/>
      <c r="N979" s="124"/>
      <c r="O979" s="124"/>
      <c r="P979" s="315"/>
      <c r="Q979" s="124"/>
      <c r="R979" s="38"/>
      <c r="S979" s="309"/>
      <c r="T979" s="310"/>
      <c r="U979" s="309"/>
      <c r="V979" s="309"/>
      <c r="W979" s="309"/>
      <c r="X979" s="110"/>
      <c r="Y979" s="38"/>
      <c r="Z979" s="38"/>
      <c r="AA979" s="38"/>
      <c r="AB979" s="110"/>
      <c r="AC979" s="38"/>
      <c r="AD979" s="38"/>
      <c r="AE979" s="38"/>
      <c r="AF979" s="38"/>
      <c r="AG979" s="19"/>
      <c r="AH979" s="19"/>
      <c r="AI979" s="19"/>
      <c r="AJ979" s="53"/>
      <c r="AK979" s="53"/>
    </row>
    <row r="980" spans="1:37" ht="12.75" customHeight="1">
      <c r="A980" s="19"/>
      <c r="B980" s="383"/>
      <c r="C980" s="369"/>
      <c r="D980" s="372"/>
      <c r="E980" s="35"/>
      <c r="F980" s="35"/>
      <c r="G980" s="35"/>
      <c r="H980" s="372"/>
      <c r="I980" s="35"/>
      <c r="J980" s="35"/>
      <c r="K980" s="35"/>
      <c r="L980" s="372"/>
      <c r="M980" s="35"/>
      <c r="N980" s="35"/>
      <c r="O980" s="35"/>
      <c r="P980" s="372"/>
      <c r="Q980" s="35"/>
      <c r="R980" s="381"/>
      <c r="S980" s="381"/>
      <c r="T980" s="382"/>
      <c r="U980" s="381"/>
      <c r="V980" s="381"/>
      <c r="W980" s="381"/>
      <c r="X980" s="372"/>
      <c r="Y980" s="35"/>
      <c r="Z980" s="35"/>
      <c r="AA980" s="35"/>
      <c r="AB980" s="372"/>
      <c r="AC980" s="35"/>
      <c r="AD980" s="35"/>
      <c r="AE980" s="35"/>
      <c r="AF980" s="35"/>
      <c r="AG980" s="19"/>
      <c r="AH980" s="19"/>
      <c r="AI980" s="19"/>
      <c r="AJ980" s="53"/>
      <c r="AK980" s="53"/>
    </row>
    <row r="981" spans="1:37" ht="12.75" customHeight="1">
      <c r="A981" s="19"/>
      <c r="B981" s="48">
        <v>26</v>
      </c>
      <c r="C981" s="308" t="s">
        <v>1021</v>
      </c>
      <c r="D981" s="110"/>
      <c r="E981" s="38"/>
      <c r="F981" s="38"/>
      <c r="G981" s="38"/>
      <c r="H981" s="110"/>
      <c r="I981" s="38"/>
      <c r="J981" s="38"/>
      <c r="K981" s="38"/>
      <c r="L981" s="110"/>
      <c r="M981" s="38"/>
      <c r="N981" s="38"/>
      <c r="O981" s="38"/>
      <c r="P981" s="110"/>
      <c r="Q981" s="38"/>
      <c r="R981" s="38"/>
      <c r="S981" s="38"/>
      <c r="T981" s="110"/>
      <c r="U981" s="38"/>
      <c r="V981" s="38"/>
      <c r="W981" s="38"/>
      <c r="X981" s="110"/>
      <c r="Y981" s="38"/>
      <c r="Z981" s="38"/>
      <c r="AA981" s="317"/>
      <c r="AB981" s="110"/>
      <c r="AC981" s="38"/>
      <c r="AD981" s="38"/>
      <c r="AE981" s="38"/>
      <c r="AF981" s="38"/>
      <c r="AG981" s="19"/>
      <c r="AH981" s="19"/>
      <c r="AI981" s="19"/>
      <c r="AJ981" s="53"/>
      <c r="AK981" s="53"/>
    </row>
    <row r="982" spans="1:37" ht="12.75" customHeight="1">
      <c r="A982" s="19"/>
      <c r="B982" s="375"/>
      <c r="C982" s="308"/>
      <c r="D982" s="315"/>
      <c r="E982" s="124"/>
      <c r="F982" s="124"/>
      <c r="G982" s="124"/>
      <c r="H982" s="315"/>
      <c r="I982" s="303"/>
      <c r="J982" s="38"/>
      <c r="K982" s="38"/>
      <c r="L982" s="315"/>
      <c r="M982" s="124"/>
      <c r="N982" s="124"/>
      <c r="O982" s="124"/>
      <c r="P982" s="315"/>
      <c r="Q982" s="124"/>
      <c r="R982" s="124"/>
      <c r="S982" s="124"/>
      <c r="T982" s="315"/>
      <c r="U982" s="124"/>
      <c r="V982" s="124"/>
      <c r="W982" s="124"/>
      <c r="X982" s="110"/>
      <c r="Y982" s="38"/>
      <c r="Z982" s="124"/>
      <c r="AA982" s="317"/>
      <c r="AB982" s="315"/>
      <c r="AC982" s="124"/>
      <c r="AD982" s="124"/>
      <c r="AE982" s="124"/>
      <c r="AF982" s="38"/>
      <c r="AG982" s="19"/>
      <c r="AH982" s="19"/>
      <c r="AI982" s="19"/>
      <c r="AJ982" s="53"/>
      <c r="AK982" s="53"/>
    </row>
    <row r="983" spans="1:37" ht="12.75" customHeight="1">
      <c r="A983" s="19"/>
      <c r="B983" s="375"/>
      <c r="C983" s="312"/>
      <c r="D983" s="315"/>
      <c r="E983" s="124"/>
      <c r="F983" s="124"/>
      <c r="G983" s="124"/>
      <c r="H983" s="315"/>
      <c r="I983" s="303"/>
      <c r="J983" s="38"/>
      <c r="K983" s="38"/>
      <c r="L983" s="315"/>
      <c r="M983" s="124"/>
      <c r="N983" s="124"/>
      <c r="O983" s="124"/>
      <c r="P983" s="315"/>
      <c r="Q983" s="124"/>
      <c r="R983" s="124"/>
      <c r="S983" s="124"/>
      <c r="T983" s="315"/>
      <c r="U983" s="124"/>
      <c r="V983" s="124"/>
      <c r="W983" s="124"/>
      <c r="X983" s="315"/>
      <c r="Y983" s="124"/>
      <c r="Z983" s="124"/>
      <c r="AA983" s="317"/>
      <c r="AB983" s="315"/>
      <c r="AC983" s="124"/>
      <c r="AD983" s="124"/>
      <c r="AE983" s="124"/>
      <c r="AF983" s="38"/>
      <c r="AG983" s="19"/>
      <c r="AH983" s="19"/>
      <c r="AI983" s="19"/>
      <c r="AJ983" s="53"/>
      <c r="AK983" s="53"/>
    </row>
    <row r="984" spans="1:37" ht="12.75" customHeight="1">
      <c r="A984" s="19"/>
      <c r="B984" s="376"/>
      <c r="C984" s="380"/>
      <c r="D984" s="377"/>
      <c r="E984" s="378"/>
      <c r="F984" s="378"/>
      <c r="G984" s="378"/>
      <c r="H984" s="377"/>
      <c r="I984" s="379"/>
      <c r="J984" s="35"/>
      <c r="K984" s="35"/>
      <c r="L984" s="377"/>
      <c r="M984" s="378"/>
      <c r="N984" s="378"/>
      <c r="O984" s="378"/>
      <c r="P984" s="377"/>
      <c r="Q984" s="378"/>
      <c r="R984" s="378"/>
      <c r="S984" s="378"/>
      <c r="T984" s="377"/>
      <c r="U984" s="378"/>
      <c r="V984" s="378"/>
      <c r="W984" s="378"/>
      <c r="X984" s="372"/>
      <c r="Y984" s="35"/>
      <c r="Z984" s="35"/>
      <c r="AA984" s="384"/>
      <c r="AB984" s="372"/>
      <c r="AC984" s="35"/>
      <c r="AD984" s="35"/>
      <c r="AE984" s="35"/>
      <c r="AF984" s="35"/>
      <c r="AG984" s="19"/>
      <c r="AH984" s="19"/>
      <c r="AI984" s="19"/>
      <c r="AJ984" s="53"/>
      <c r="AK984" s="53"/>
    </row>
    <row r="985" spans="1:37" ht="12.75" customHeight="1">
      <c r="A985" s="19"/>
      <c r="B985" s="48">
        <v>27</v>
      </c>
      <c r="C985" s="308" t="s">
        <v>1022</v>
      </c>
      <c r="D985" s="110"/>
      <c r="E985" s="38"/>
      <c r="F985" s="38"/>
      <c r="G985" s="38"/>
      <c r="H985" s="110"/>
      <c r="I985" s="38"/>
      <c r="J985" s="38"/>
      <c r="K985" s="38"/>
      <c r="L985" s="110"/>
      <c r="M985" s="38"/>
      <c r="N985" s="38"/>
      <c r="O985" s="38"/>
      <c r="P985" s="110"/>
      <c r="Q985" s="38"/>
      <c r="R985" s="23"/>
      <c r="S985" s="23"/>
      <c r="T985" s="321"/>
      <c r="U985" s="23"/>
      <c r="V985" s="23"/>
      <c r="W985" s="23"/>
      <c r="X985" s="110"/>
      <c r="Y985" s="38"/>
      <c r="Z985" s="124"/>
      <c r="AA985" s="317"/>
      <c r="AB985" s="315"/>
      <c r="AC985" s="124"/>
      <c r="AD985" s="124"/>
      <c r="AE985" s="124"/>
      <c r="AF985" s="38"/>
      <c r="AG985" s="19"/>
      <c r="AH985" s="19"/>
      <c r="AI985" s="19"/>
      <c r="AJ985" s="53"/>
      <c r="AK985" s="53"/>
    </row>
    <row r="986" spans="1:37" ht="12.75" customHeight="1">
      <c r="A986" s="19"/>
      <c r="B986" s="48"/>
      <c r="C986" s="308"/>
      <c r="D986" s="110"/>
      <c r="E986" s="38"/>
      <c r="F986" s="38"/>
      <c r="G986" s="38"/>
      <c r="H986" s="110"/>
      <c r="I986" s="38"/>
      <c r="J986" s="38"/>
      <c r="K986" s="38"/>
      <c r="L986" s="110"/>
      <c r="M986" s="38"/>
      <c r="N986" s="38"/>
      <c r="O986" s="38"/>
      <c r="P986" s="110"/>
      <c r="Q986" s="38"/>
      <c r="R986" s="38"/>
      <c r="S986" s="309"/>
      <c r="T986" s="310"/>
      <c r="U986" s="309"/>
      <c r="V986" s="309"/>
      <c r="W986" s="309"/>
      <c r="X986" s="110"/>
      <c r="Y986" s="38"/>
      <c r="Z986" s="38"/>
      <c r="AA986" s="38"/>
      <c r="AB986" s="110"/>
      <c r="AC986" s="38"/>
      <c r="AD986" s="38"/>
      <c r="AE986" s="38"/>
      <c r="AF986" s="38"/>
      <c r="AG986" s="19"/>
      <c r="AH986" s="19"/>
      <c r="AI986" s="19"/>
      <c r="AJ986" s="53"/>
      <c r="AK986" s="53"/>
    </row>
    <row r="987" spans="1:37" ht="12.75" customHeight="1">
      <c r="A987" s="19"/>
      <c r="B987" s="375"/>
      <c r="C987" s="312"/>
      <c r="D987" s="315"/>
      <c r="E987" s="124"/>
      <c r="F987" s="124"/>
      <c r="G987" s="124"/>
      <c r="H987" s="315"/>
      <c r="I987" s="303"/>
      <c r="J987" s="38"/>
      <c r="K987" s="38"/>
      <c r="L987" s="315"/>
      <c r="M987" s="124"/>
      <c r="N987" s="124"/>
      <c r="O987" s="124"/>
      <c r="P987" s="315"/>
      <c r="Q987" s="124"/>
      <c r="R987" s="309"/>
      <c r="S987" s="309"/>
      <c r="T987" s="310"/>
      <c r="U987" s="309"/>
      <c r="V987" s="309"/>
      <c r="W987" s="309"/>
      <c r="X987" s="110"/>
      <c r="Y987" s="38"/>
      <c r="Z987" s="38"/>
      <c r="AA987" s="38"/>
      <c r="AB987" s="110"/>
      <c r="AC987" s="38"/>
      <c r="AD987" s="38"/>
      <c r="AE987" s="38"/>
      <c r="AF987" s="38"/>
      <c r="AG987" s="19"/>
      <c r="AH987" s="19"/>
      <c r="AI987" s="19"/>
      <c r="AJ987" s="53"/>
      <c r="AK987" s="53"/>
    </row>
    <row r="988" spans="1:37" ht="12.75" customHeight="1">
      <c r="A988" s="19"/>
      <c r="B988" s="376"/>
      <c r="C988" s="380"/>
      <c r="D988" s="377"/>
      <c r="E988" s="378"/>
      <c r="F988" s="378"/>
      <c r="G988" s="378"/>
      <c r="H988" s="377"/>
      <c r="I988" s="379"/>
      <c r="J988" s="35"/>
      <c r="K988" s="35"/>
      <c r="L988" s="377"/>
      <c r="M988" s="378"/>
      <c r="N988" s="378"/>
      <c r="O988" s="378"/>
      <c r="P988" s="377"/>
      <c r="Q988" s="378"/>
      <c r="R988" s="35"/>
      <c r="S988" s="35"/>
      <c r="T988" s="372"/>
      <c r="U988" s="35"/>
      <c r="V988" s="35"/>
      <c r="W988" s="35"/>
      <c r="X988" s="372"/>
      <c r="Y988" s="35"/>
      <c r="Z988" s="35"/>
      <c r="AA988" s="387"/>
      <c r="AB988" s="372"/>
      <c r="AC988" s="35"/>
      <c r="AD988" s="35"/>
      <c r="AE988" s="35"/>
      <c r="AF988" s="35"/>
      <c r="AG988" s="19"/>
      <c r="AH988" s="19"/>
      <c r="AI988" s="19"/>
      <c r="AJ988" s="53"/>
      <c r="AK988" s="53"/>
    </row>
    <row r="989" spans="1:37" ht="12.75" customHeight="1">
      <c r="A989" s="19"/>
      <c r="B989" s="375">
        <v>28</v>
      </c>
      <c r="C989" s="314" t="s">
        <v>1023</v>
      </c>
      <c r="D989" s="315"/>
      <c r="E989" s="124"/>
      <c r="F989" s="124"/>
      <c r="G989" s="124"/>
      <c r="H989" s="315"/>
      <c r="I989" s="303"/>
      <c r="J989" s="38"/>
      <c r="K989" s="38"/>
      <c r="L989" s="315"/>
      <c r="M989" s="124"/>
      <c r="N989" s="124"/>
      <c r="O989" s="124"/>
      <c r="P989" s="315"/>
      <c r="Q989" s="124"/>
      <c r="R989" s="124"/>
      <c r="S989" s="124"/>
      <c r="T989" s="315"/>
      <c r="U989" s="124"/>
      <c r="V989" s="124"/>
      <c r="W989" s="124"/>
      <c r="X989" s="110"/>
      <c r="Y989" s="38"/>
      <c r="Z989" s="124"/>
      <c r="AA989" s="313"/>
      <c r="AB989" s="315"/>
      <c r="AC989" s="124"/>
      <c r="AD989" s="124"/>
      <c r="AE989" s="124"/>
      <c r="AF989" s="38"/>
      <c r="AG989" s="19"/>
      <c r="AH989" s="19"/>
      <c r="AI989" s="19"/>
      <c r="AJ989" s="53"/>
      <c r="AK989" s="53"/>
    </row>
    <row r="990" spans="1:37" ht="12.75" customHeight="1">
      <c r="A990" s="19"/>
      <c r="B990" s="48"/>
      <c r="C990" s="308"/>
      <c r="D990" s="110"/>
      <c r="E990" s="38"/>
      <c r="F990" s="38"/>
      <c r="G990" s="38"/>
      <c r="H990" s="110"/>
      <c r="I990" s="38"/>
      <c r="J990" s="38"/>
      <c r="K990" s="38"/>
      <c r="L990" s="110"/>
      <c r="M990" s="38"/>
      <c r="N990" s="38"/>
      <c r="O990" s="38"/>
      <c r="P990" s="110"/>
      <c r="Q990" s="38"/>
      <c r="R990" s="124"/>
      <c r="S990" s="124"/>
      <c r="T990" s="315"/>
      <c r="U990" s="124"/>
      <c r="V990" s="124"/>
      <c r="W990" s="124"/>
      <c r="X990" s="315"/>
      <c r="Y990" s="124"/>
      <c r="Z990" s="124"/>
      <c r="AA990" s="317"/>
      <c r="AB990" s="315"/>
      <c r="AC990" s="124"/>
      <c r="AD990" s="124"/>
      <c r="AE990" s="124"/>
      <c r="AF990" s="38"/>
      <c r="AG990" s="19"/>
      <c r="AH990" s="19"/>
      <c r="AI990" s="19"/>
      <c r="AJ990" s="53"/>
      <c r="AK990" s="53"/>
    </row>
    <row r="991" spans="1:37" ht="12.75" customHeight="1">
      <c r="A991" s="19"/>
      <c r="B991" s="48"/>
      <c r="C991" s="312"/>
      <c r="D991" s="110"/>
      <c r="E991" s="38"/>
      <c r="F991" s="38"/>
      <c r="G991" s="38"/>
      <c r="H991" s="110"/>
      <c r="I991" s="38"/>
      <c r="J991" s="38"/>
      <c r="K991" s="38"/>
      <c r="L991" s="110"/>
      <c r="M991" s="38"/>
      <c r="N991" s="38"/>
      <c r="O991" s="38"/>
      <c r="P991" s="110"/>
      <c r="Q991" s="38"/>
      <c r="R991" s="124"/>
      <c r="S991" s="124"/>
      <c r="T991" s="315"/>
      <c r="U991" s="124"/>
      <c r="V991" s="124"/>
      <c r="W991" s="124"/>
      <c r="X991" s="110"/>
      <c r="Y991" s="38"/>
      <c r="Z991" s="38"/>
      <c r="AA991" s="317"/>
      <c r="AB991" s="110"/>
      <c r="AC991" s="38"/>
      <c r="AD991" s="38"/>
      <c r="AE991" s="38"/>
      <c r="AF991" s="38"/>
      <c r="AG991" s="19"/>
      <c r="AH991" s="19"/>
      <c r="AI991" s="19"/>
      <c r="AJ991" s="53"/>
      <c r="AK991" s="53"/>
    </row>
    <row r="992" spans="1:37" ht="12.75" customHeight="1">
      <c r="A992" s="19"/>
      <c r="B992" s="376"/>
      <c r="C992" s="380"/>
      <c r="D992" s="377"/>
      <c r="E992" s="378"/>
      <c r="F992" s="378"/>
      <c r="G992" s="378"/>
      <c r="H992" s="377"/>
      <c r="I992" s="379"/>
      <c r="J992" s="35"/>
      <c r="K992" s="35"/>
      <c r="L992" s="377"/>
      <c r="M992" s="378"/>
      <c r="N992" s="378"/>
      <c r="O992" s="378"/>
      <c r="P992" s="377"/>
      <c r="Q992" s="378"/>
      <c r="R992" s="378"/>
      <c r="S992" s="378"/>
      <c r="T992" s="377"/>
      <c r="U992" s="378"/>
      <c r="V992" s="378"/>
      <c r="W992" s="378"/>
      <c r="X992" s="372"/>
      <c r="Y992" s="35"/>
      <c r="Z992" s="378"/>
      <c r="AA992" s="384"/>
      <c r="AB992" s="377"/>
      <c r="AC992" s="378"/>
      <c r="AD992" s="378"/>
      <c r="AE992" s="378"/>
      <c r="AF992" s="35"/>
      <c r="AG992" s="19"/>
      <c r="AH992" s="19"/>
      <c r="AI992" s="19"/>
      <c r="AJ992" s="53"/>
      <c r="AK992" s="53"/>
    </row>
    <row r="993" spans="1:37" ht="12.75" customHeight="1">
      <c r="A993" s="19"/>
      <c r="B993" s="375">
        <v>29</v>
      </c>
      <c r="C993" s="318" t="s">
        <v>1024</v>
      </c>
      <c r="D993" s="315"/>
      <c r="E993" s="124"/>
      <c r="F993" s="124"/>
      <c r="G993" s="124"/>
      <c r="H993" s="315"/>
      <c r="I993" s="303"/>
      <c r="J993" s="38"/>
      <c r="K993" s="38"/>
      <c r="L993" s="315"/>
      <c r="M993" s="124"/>
      <c r="N993" s="124"/>
      <c r="O993" s="124"/>
      <c r="P993" s="315"/>
      <c r="Q993" s="124"/>
      <c r="R993" s="38"/>
      <c r="S993" s="309"/>
      <c r="T993" s="310"/>
      <c r="U993" s="309"/>
      <c r="V993" s="309"/>
      <c r="W993" s="309"/>
      <c r="X993" s="110"/>
      <c r="Y993" s="38"/>
      <c r="Z993" s="38"/>
      <c r="AA993" s="38"/>
      <c r="AB993" s="110"/>
      <c r="AC993" s="38"/>
      <c r="AD993" s="38"/>
      <c r="AE993" s="38"/>
      <c r="AF993" s="38"/>
      <c r="AG993" s="19"/>
      <c r="AH993" s="19"/>
      <c r="AI993" s="19"/>
      <c r="AJ993" s="53"/>
      <c r="AK993" s="53"/>
    </row>
    <row r="994" spans="1:37" ht="12.75" customHeight="1">
      <c r="A994" s="19"/>
      <c r="B994" s="375"/>
      <c r="C994" s="308"/>
      <c r="D994" s="315"/>
      <c r="E994" s="124"/>
      <c r="F994" s="124"/>
      <c r="G994" s="124"/>
      <c r="H994" s="315"/>
      <c r="I994" s="303"/>
      <c r="J994" s="38"/>
      <c r="K994" s="38"/>
      <c r="L994" s="315"/>
      <c r="M994" s="124"/>
      <c r="N994" s="124"/>
      <c r="O994" s="124"/>
      <c r="P994" s="315"/>
      <c r="Q994" s="124"/>
      <c r="R994" s="38"/>
      <c r="S994" s="38"/>
      <c r="T994" s="110"/>
      <c r="U994" s="38"/>
      <c r="V994" s="38"/>
      <c r="W994" s="38"/>
      <c r="X994" s="110"/>
      <c r="Y994" s="38"/>
      <c r="Z994" s="38"/>
      <c r="AA994" s="38"/>
      <c r="AB994" s="110"/>
      <c r="AC994" s="38"/>
      <c r="AD994" s="38"/>
      <c r="AE994" s="38"/>
      <c r="AF994" s="38"/>
      <c r="AG994" s="19"/>
      <c r="AH994" s="19"/>
      <c r="AI994" s="19"/>
      <c r="AJ994" s="53"/>
      <c r="AK994" s="53"/>
    </row>
    <row r="995" spans="1:37" ht="12.75" customHeight="1">
      <c r="A995" s="19"/>
      <c r="B995" s="48"/>
      <c r="C995" s="312"/>
      <c r="D995" s="110"/>
      <c r="E995" s="38"/>
      <c r="F995" s="38"/>
      <c r="G995" s="38"/>
      <c r="H995" s="110"/>
      <c r="I995" s="38"/>
      <c r="J995" s="38"/>
      <c r="K995" s="38"/>
      <c r="L995" s="110"/>
      <c r="M995" s="38"/>
      <c r="N995" s="38"/>
      <c r="O995" s="38"/>
      <c r="P995" s="110"/>
      <c r="Q995" s="38"/>
      <c r="R995" s="38"/>
      <c r="S995" s="38"/>
      <c r="T995" s="110"/>
      <c r="U995" s="38"/>
      <c r="V995" s="38"/>
      <c r="W995" s="38"/>
      <c r="X995" s="110"/>
      <c r="Y995" s="38"/>
      <c r="Z995" s="38"/>
      <c r="AA995" s="38"/>
      <c r="AB995" s="110"/>
      <c r="AC995" s="38"/>
      <c r="AD995" s="38"/>
      <c r="AE995" s="38"/>
      <c r="AF995" s="38"/>
      <c r="AG995" s="19"/>
      <c r="AH995" s="19"/>
      <c r="AI995" s="19"/>
      <c r="AJ995" s="53"/>
      <c r="AK995" s="53"/>
    </row>
    <row r="996" spans="1:37" ht="12.75" customHeight="1">
      <c r="A996" s="19"/>
      <c r="B996" s="383"/>
      <c r="C996" s="380"/>
      <c r="D996" s="372"/>
      <c r="E996" s="35"/>
      <c r="F996" s="35"/>
      <c r="G996" s="35"/>
      <c r="H996" s="372"/>
      <c r="I996" s="35"/>
      <c r="J996" s="35"/>
      <c r="K996" s="35"/>
      <c r="L996" s="372"/>
      <c r="M996" s="35"/>
      <c r="N996" s="35"/>
      <c r="O996" s="35"/>
      <c r="P996" s="372"/>
      <c r="Q996" s="35"/>
      <c r="R996" s="35"/>
      <c r="S996" s="35"/>
      <c r="T996" s="372"/>
      <c r="U996" s="35"/>
      <c r="V996" s="35"/>
      <c r="W996" s="35"/>
      <c r="X996" s="372"/>
      <c r="Y996" s="35"/>
      <c r="Z996" s="35"/>
      <c r="AA996" s="35"/>
      <c r="AB996" s="372"/>
      <c r="AC996" s="35"/>
      <c r="AD996" s="35"/>
      <c r="AE996" s="35"/>
      <c r="AF996" s="35"/>
      <c r="AG996" s="19"/>
      <c r="AH996" s="19"/>
      <c r="AI996" s="19"/>
      <c r="AJ996" s="53"/>
      <c r="AK996" s="53"/>
    </row>
    <row r="997" spans="1:37" ht="12.75" customHeight="1">
      <c r="A997" s="19"/>
      <c r="B997" s="375">
        <v>30</v>
      </c>
      <c r="C997" s="308" t="s">
        <v>483</v>
      </c>
      <c r="D997" s="110"/>
      <c r="E997" s="38"/>
      <c r="F997" s="38"/>
      <c r="G997" s="38"/>
      <c r="H997" s="110"/>
      <c r="I997" s="38"/>
      <c r="J997" s="38"/>
      <c r="K997" s="38"/>
      <c r="L997" s="110"/>
      <c r="M997" s="38"/>
      <c r="N997" s="38"/>
      <c r="O997" s="38"/>
      <c r="P997" s="110"/>
      <c r="Q997" s="38"/>
      <c r="R997" s="38"/>
      <c r="S997" s="38"/>
      <c r="T997" s="110"/>
      <c r="U997" s="38"/>
      <c r="V997" s="38"/>
      <c r="W997" s="38"/>
      <c r="X997" s="110"/>
      <c r="Y997" s="38"/>
      <c r="Z997" s="38"/>
      <c r="AA997" s="38"/>
      <c r="AB997" s="110"/>
      <c r="AC997" s="38"/>
      <c r="AD997" s="38"/>
      <c r="AE997" s="38"/>
      <c r="AF997" s="38"/>
      <c r="AG997" s="19"/>
      <c r="AH997" s="19"/>
      <c r="AI997" s="19"/>
      <c r="AJ997" s="53"/>
      <c r="AK997" s="53"/>
    </row>
    <row r="998" spans="1:37" ht="12.75" customHeight="1">
      <c r="A998" s="19"/>
      <c r="B998" s="48"/>
      <c r="C998" s="308"/>
      <c r="D998" s="110"/>
      <c r="E998" s="38"/>
      <c r="F998" s="38"/>
      <c r="G998" s="38"/>
      <c r="H998" s="110"/>
      <c r="I998" s="38"/>
      <c r="J998" s="38"/>
      <c r="K998" s="38"/>
      <c r="L998" s="110"/>
      <c r="M998" s="38"/>
      <c r="N998" s="38"/>
      <c r="O998" s="38"/>
      <c r="P998" s="110"/>
      <c r="Q998" s="38"/>
      <c r="R998" s="38"/>
      <c r="S998" s="38"/>
      <c r="T998" s="110"/>
      <c r="U998" s="38"/>
      <c r="V998" s="38"/>
      <c r="W998" s="38"/>
      <c r="X998" s="110"/>
      <c r="Y998" s="38"/>
      <c r="Z998" s="38"/>
      <c r="AA998" s="38"/>
      <c r="AB998" s="110"/>
      <c r="AC998" s="38"/>
      <c r="AD998" s="38"/>
      <c r="AE998" s="38"/>
      <c r="AF998" s="38"/>
      <c r="AG998" s="19"/>
      <c r="AH998" s="19"/>
      <c r="AI998" s="19"/>
      <c r="AJ998" s="53"/>
      <c r="AK998" s="53"/>
    </row>
    <row r="999" spans="1:37" ht="12.75" customHeight="1">
      <c r="A999" s="19"/>
      <c r="B999" s="48"/>
      <c r="C999" s="312"/>
      <c r="D999" s="110"/>
      <c r="E999" s="38"/>
      <c r="F999" s="38"/>
      <c r="G999" s="38"/>
      <c r="H999" s="110"/>
      <c r="I999" s="38"/>
      <c r="J999" s="38"/>
      <c r="K999" s="38"/>
      <c r="L999" s="110"/>
      <c r="M999" s="38"/>
      <c r="N999" s="38"/>
      <c r="O999" s="38"/>
      <c r="P999" s="110"/>
      <c r="Q999" s="38"/>
      <c r="R999" s="38"/>
      <c r="S999" s="38"/>
      <c r="T999" s="110"/>
      <c r="U999" s="38"/>
      <c r="V999" s="38"/>
      <c r="W999" s="38"/>
      <c r="X999" s="110"/>
      <c r="Y999" s="38"/>
      <c r="Z999" s="38"/>
      <c r="AA999" s="38"/>
      <c r="AB999" s="110"/>
      <c r="AC999" s="38"/>
      <c r="AD999" s="38"/>
      <c r="AE999" s="38"/>
      <c r="AF999" s="38"/>
      <c r="AG999" s="19"/>
      <c r="AH999" s="19"/>
      <c r="AI999" s="19"/>
      <c r="AJ999" s="53"/>
      <c r="AK999" s="53"/>
    </row>
    <row r="1000" spans="1:37" ht="12.75" customHeight="1">
      <c r="A1000" s="19"/>
      <c r="B1000" s="383"/>
      <c r="C1000" s="380"/>
      <c r="D1000" s="372"/>
      <c r="E1000" s="35"/>
      <c r="F1000" s="35"/>
      <c r="G1000" s="35"/>
      <c r="H1000" s="372"/>
      <c r="I1000" s="35"/>
      <c r="J1000" s="35"/>
      <c r="K1000" s="35"/>
      <c r="L1000" s="372"/>
      <c r="M1000" s="35"/>
      <c r="N1000" s="35"/>
      <c r="O1000" s="35"/>
      <c r="P1000" s="372"/>
      <c r="Q1000" s="35"/>
      <c r="R1000" s="35"/>
      <c r="S1000" s="35"/>
      <c r="T1000" s="372"/>
      <c r="U1000" s="35"/>
      <c r="V1000" s="35"/>
      <c r="W1000" s="35"/>
      <c r="X1000" s="372"/>
      <c r="Y1000" s="35"/>
      <c r="Z1000" s="35"/>
      <c r="AA1000" s="35"/>
      <c r="AB1000" s="372"/>
      <c r="AC1000" s="35"/>
      <c r="AD1000" s="35"/>
      <c r="AE1000" s="35"/>
      <c r="AF1000" s="35"/>
      <c r="AG1000" s="19"/>
      <c r="AH1000" s="19"/>
      <c r="AI1000" s="19"/>
      <c r="AJ1000" s="53"/>
      <c r="AK1000" s="53"/>
    </row>
    <row r="1001" spans="1:37" ht="12.75" customHeight="1">
      <c r="A1001" s="19"/>
      <c r="B1001" s="375">
        <v>31</v>
      </c>
      <c r="C1001" s="308" t="s">
        <v>1019</v>
      </c>
      <c r="D1001" s="110"/>
      <c r="E1001" s="38"/>
      <c r="F1001" s="38"/>
      <c r="G1001" s="38"/>
      <c r="H1001" s="110"/>
      <c r="I1001" s="38"/>
      <c r="J1001" s="38"/>
      <c r="K1001" s="38"/>
      <c r="L1001" s="110"/>
      <c r="M1001" s="38"/>
      <c r="N1001" s="38"/>
      <c r="O1001" s="38"/>
      <c r="P1001" s="110"/>
      <c r="Q1001" s="38"/>
      <c r="R1001" s="38"/>
      <c r="S1001" s="38"/>
      <c r="T1001" s="110"/>
      <c r="U1001" s="38"/>
      <c r="V1001" s="38"/>
      <c r="W1001" s="38"/>
      <c r="X1001" s="110"/>
      <c r="Y1001" s="38"/>
      <c r="Z1001" s="38"/>
      <c r="AA1001" s="38"/>
      <c r="AB1001" s="110"/>
      <c r="AC1001" s="38"/>
      <c r="AD1001" s="38"/>
      <c r="AE1001" s="38"/>
      <c r="AF1001" s="38"/>
      <c r="AG1001" s="19"/>
      <c r="AH1001" s="19"/>
      <c r="AI1001" s="19"/>
      <c r="AJ1001" s="53"/>
      <c r="AK1001" s="53"/>
    </row>
    <row r="1002" spans="1:37" ht="12.75" customHeight="1">
      <c r="A1002" s="19"/>
      <c r="B1002" s="48"/>
      <c r="C1002" s="312"/>
      <c r="D1002" s="110"/>
      <c r="E1002" s="38"/>
      <c r="F1002" s="38"/>
      <c r="G1002" s="38"/>
      <c r="H1002" s="110"/>
      <c r="I1002" s="38"/>
      <c r="J1002" s="38"/>
      <c r="K1002" s="38"/>
      <c r="L1002" s="110"/>
      <c r="M1002" s="38"/>
      <c r="N1002" s="38"/>
      <c r="O1002" s="38"/>
      <c r="P1002" s="110"/>
      <c r="Q1002" s="38"/>
      <c r="R1002" s="38"/>
      <c r="S1002" s="38"/>
      <c r="T1002" s="110"/>
      <c r="U1002" s="38"/>
      <c r="V1002" s="38"/>
      <c r="W1002" s="38"/>
      <c r="X1002" s="110"/>
      <c r="Y1002" s="38"/>
      <c r="Z1002" s="38"/>
      <c r="AA1002" s="38"/>
      <c r="AB1002" s="110"/>
      <c r="AC1002" s="38"/>
      <c r="AD1002" s="38"/>
      <c r="AE1002" s="38"/>
      <c r="AF1002" s="38"/>
      <c r="AG1002" s="19"/>
      <c r="AH1002" s="19"/>
      <c r="AI1002" s="19"/>
      <c r="AJ1002" s="53"/>
      <c r="AK1002" s="53"/>
    </row>
    <row r="1003" spans="1:37" ht="12.75" customHeight="1">
      <c r="A1003" s="19"/>
      <c r="B1003" s="38"/>
      <c r="C1003" s="29"/>
      <c r="D1003" s="110"/>
      <c r="E1003" s="38"/>
      <c r="F1003" s="38"/>
      <c r="G1003" s="38"/>
      <c r="H1003" s="110"/>
      <c r="I1003" s="38"/>
      <c r="J1003" s="38"/>
      <c r="K1003" s="38"/>
      <c r="L1003" s="110"/>
      <c r="M1003" s="38"/>
      <c r="N1003" s="38"/>
      <c r="O1003" s="38"/>
      <c r="P1003" s="110"/>
      <c r="Q1003" s="38"/>
      <c r="R1003" s="38"/>
      <c r="S1003" s="38"/>
      <c r="T1003" s="110"/>
      <c r="U1003" s="38"/>
      <c r="V1003" s="38"/>
      <c r="W1003" s="38"/>
      <c r="X1003" s="110"/>
      <c r="Y1003" s="38"/>
      <c r="Z1003" s="38"/>
      <c r="AA1003" s="38"/>
      <c r="AB1003" s="110"/>
      <c r="AC1003" s="38"/>
      <c r="AD1003" s="38"/>
      <c r="AE1003" s="38"/>
      <c r="AF1003" s="38"/>
      <c r="AG1003" s="19"/>
      <c r="AH1003" s="19"/>
      <c r="AI1003" s="19"/>
      <c r="AJ1003" s="53"/>
      <c r="AK1003" s="53"/>
    </row>
    <row r="1004" spans="1:37" ht="12.75" customHeight="1">
      <c r="A1004" s="19"/>
      <c r="B1004" s="307"/>
      <c r="C1004" s="320"/>
      <c r="D1004" s="319"/>
      <c r="E1004" s="307"/>
      <c r="F1004" s="307"/>
      <c r="G1004" s="307"/>
      <c r="H1004" s="319"/>
      <c r="I1004" s="307"/>
      <c r="J1004" s="307"/>
      <c r="K1004" s="307"/>
      <c r="L1004" s="319"/>
      <c r="M1004" s="307"/>
      <c r="N1004" s="307"/>
      <c r="O1004" s="307"/>
      <c r="P1004" s="319"/>
      <c r="Q1004" s="307"/>
      <c r="R1004" s="307"/>
      <c r="S1004" s="307"/>
      <c r="T1004" s="319"/>
      <c r="U1004" s="307"/>
      <c r="V1004" s="307"/>
      <c r="W1004" s="307"/>
      <c r="X1004" s="319"/>
      <c r="Y1004" s="307"/>
      <c r="Z1004" s="307"/>
      <c r="AA1004" s="307"/>
      <c r="AB1004" s="319"/>
      <c r="AC1004" s="307"/>
      <c r="AD1004" s="307"/>
      <c r="AE1004" s="307"/>
      <c r="AF1004" s="307"/>
      <c r="AG1004" s="19"/>
      <c r="AH1004" s="19"/>
      <c r="AI1004" s="19"/>
      <c r="AJ1004" s="53"/>
      <c r="AK1004" s="53"/>
    </row>
    <row r="1005" spans="1:37" ht="12.75" customHeight="1">
      <c r="A1005" s="19"/>
      <c r="C1005" s="18"/>
      <c r="J1005" s="2"/>
      <c r="K1005" s="52"/>
      <c r="AA1005" s="19"/>
      <c r="AG1005" s="19"/>
      <c r="AH1005" s="19"/>
      <c r="AI1005" s="19"/>
      <c r="AJ1005" s="53"/>
      <c r="AK1005" s="53"/>
    </row>
    <row r="1006" spans="1:37" ht="12.75" customHeight="1">
      <c r="A1006" s="19"/>
      <c r="B1006" s="999" t="s">
        <v>1030</v>
      </c>
      <c r="C1006" s="1000"/>
      <c r="D1006" s="1000"/>
      <c r="E1006" s="1000"/>
      <c r="F1006" s="1000"/>
      <c r="G1006" s="1000"/>
      <c r="H1006" s="1000"/>
      <c r="I1006" s="1001"/>
      <c r="J1006" s="19"/>
      <c r="K1006" s="1007" t="s">
        <v>1016</v>
      </c>
      <c r="L1006" s="727"/>
      <c r="M1006" s="727"/>
      <c r="N1006" s="727"/>
      <c r="O1006" s="727"/>
      <c r="P1006" s="727"/>
      <c r="Q1006" s="727"/>
      <c r="R1006" s="727"/>
      <c r="S1006" s="727"/>
      <c r="T1006" s="727"/>
      <c r="U1006" s="727"/>
      <c r="V1006" s="727"/>
      <c r="W1006" s="727"/>
      <c r="X1006" s="727"/>
      <c r="Y1006" s="228"/>
      <c r="Z1006" s="19"/>
      <c r="AA1006" s="19"/>
      <c r="AB1006" s="19"/>
      <c r="AC1006" s="19"/>
      <c r="AD1006" s="19"/>
      <c r="AE1006" s="19"/>
      <c r="AF1006" s="19"/>
      <c r="AG1006" s="19"/>
      <c r="AH1006" s="19"/>
      <c r="AI1006" s="19"/>
      <c r="AJ1006" s="53"/>
      <c r="AK1006" s="53"/>
    </row>
    <row r="1007" spans="1:37" ht="12.75" customHeight="1">
      <c r="A1007" s="19"/>
      <c r="B1007" s="1002"/>
      <c r="C1007" s="727"/>
      <c r="D1007" s="727"/>
      <c r="E1007" s="727"/>
      <c r="F1007" s="727"/>
      <c r="G1007" s="727"/>
      <c r="H1007" s="727"/>
      <c r="I1007" s="1003"/>
      <c r="J1007" s="19"/>
      <c r="K1007" s="727"/>
      <c r="L1007" s="727"/>
      <c r="M1007" s="727"/>
      <c r="N1007" s="727"/>
      <c r="O1007" s="727"/>
      <c r="P1007" s="727"/>
      <c r="Q1007" s="727"/>
      <c r="R1007" s="727"/>
      <c r="S1007" s="727"/>
      <c r="T1007" s="727"/>
      <c r="U1007" s="727"/>
      <c r="V1007" s="727"/>
      <c r="W1007" s="727"/>
      <c r="X1007" s="727"/>
      <c r="Y1007" s="228"/>
      <c r="Z1007" s="19"/>
      <c r="AA1007" s="19"/>
      <c r="AB1007" s="19"/>
      <c r="AC1007" s="19"/>
      <c r="AD1007" s="19"/>
      <c r="AE1007" s="19"/>
      <c r="AF1007" s="19"/>
      <c r="AG1007" s="19"/>
      <c r="AH1007" s="19"/>
      <c r="AI1007" s="19"/>
      <c r="AJ1007" s="53"/>
      <c r="AK1007" s="53"/>
    </row>
    <row r="1008" spans="1:37" ht="12.75" customHeight="1">
      <c r="A1008" s="19"/>
      <c r="B1008" s="1004"/>
      <c r="C1008" s="1005"/>
      <c r="D1008" s="1005"/>
      <c r="E1008" s="1005"/>
      <c r="F1008" s="1005"/>
      <c r="G1008" s="1005"/>
      <c r="H1008" s="1005"/>
      <c r="I1008" s="1006"/>
      <c r="J1008" s="237"/>
      <c r="K1008" s="727"/>
      <c r="L1008" s="727"/>
      <c r="M1008" s="727"/>
      <c r="N1008" s="727"/>
      <c r="O1008" s="727"/>
      <c r="P1008" s="727"/>
      <c r="Q1008" s="727"/>
      <c r="R1008" s="727"/>
      <c r="S1008" s="727"/>
      <c r="T1008" s="727"/>
      <c r="U1008" s="727"/>
      <c r="V1008" s="727"/>
      <c r="W1008" s="727"/>
      <c r="X1008" s="727"/>
      <c r="Y1008" s="228"/>
      <c r="Z1008" s="284"/>
      <c r="AA1008" s="284"/>
      <c r="AB1008" s="284"/>
      <c r="AC1008" s="284"/>
      <c r="AD1008" s="284"/>
      <c r="AE1008" s="284"/>
      <c r="AF1008" s="284"/>
      <c r="AG1008" s="19"/>
      <c r="AH1008" s="19"/>
      <c r="AI1008" s="19"/>
      <c r="AJ1008" s="53"/>
      <c r="AK1008" s="53"/>
    </row>
    <row r="1009" spans="1:37" ht="12.75" customHeight="1">
      <c r="A1009" s="19"/>
      <c r="B1009" s="238"/>
      <c r="C1009" s="239"/>
      <c r="D1009" s="238"/>
      <c r="E1009" s="238"/>
      <c r="F1009" s="238"/>
      <c r="G1009" s="238"/>
      <c r="H1009" s="238"/>
      <c r="I1009" s="238"/>
      <c r="J1009" s="238"/>
      <c r="K1009" s="238"/>
      <c r="L1009" s="238"/>
      <c r="M1009" s="238"/>
      <c r="N1009" s="238"/>
      <c r="O1009" s="238"/>
      <c r="P1009" s="238"/>
      <c r="Q1009" s="238"/>
      <c r="R1009" s="238"/>
      <c r="S1009" s="238"/>
      <c r="T1009" s="238"/>
      <c r="U1009" s="238"/>
      <c r="V1009" s="238"/>
      <c r="W1009" s="238"/>
      <c r="X1009" s="238"/>
      <c r="Y1009" s="238"/>
      <c r="Z1009" s="238"/>
      <c r="AA1009" s="238"/>
      <c r="AB1009" s="238"/>
      <c r="AC1009" s="238"/>
      <c r="AD1009" s="238"/>
      <c r="AE1009" s="238"/>
      <c r="AF1009" s="238"/>
      <c r="AG1009" s="19"/>
      <c r="AH1009" s="19"/>
      <c r="AI1009" s="19"/>
      <c r="AJ1009" s="53"/>
      <c r="AK1009" s="53"/>
    </row>
    <row r="1010" spans="1:37" ht="12.75" customHeight="1">
      <c r="A1010" s="19"/>
      <c r="B1010" s="1008" t="s">
        <v>908</v>
      </c>
      <c r="C1010" s="949"/>
      <c r="D1010" s="1009"/>
      <c r="E1010" s="1008" t="s">
        <v>1017</v>
      </c>
      <c r="F1010" s="949"/>
      <c r="G1010" s="949"/>
      <c r="H1010" s="1009"/>
      <c r="I1010" s="1008" t="s">
        <v>1018</v>
      </c>
      <c r="J1010" s="949"/>
      <c r="K1010" s="949"/>
      <c r="L1010" s="949"/>
      <c r="M1010" s="949"/>
      <c r="N1010" s="949"/>
      <c r="O1010" s="949"/>
      <c r="P1010" s="949"/>
      <c r="Q1010" s="949"/>
      <c r="R1010" s="949"/>
      <c r="S1010" s="949"/>
      <c r="T1010" s="949"/>
      <c r="U1010" s="949"/>
      <c r="V1010" s="949"/>
      <c r="W1010" s="949"/>
      <c r="X1010" s="949"/>
      <c r="Y1010" s="949"/>
      <c r="Z1010" s="949"/>
      <c r="AA1010" s="949"/>
      <c r="AB1010" s="949"/>
      <c r="AC1010" s="949"/>
      <c r="AD1010" s="949"/>
      <c r="AE1010" s="949"/>
      <c r="AF1010" s="1009"/>
      <c r="AG1010" s="19"/>
      <c r="AH1010" s="19"/>
      <c r="AI1010" s="19"/>
      <c r="AJ1010" s="53"/>
      <c r="AK1010" s="53"/>
    </row>
    <row r="1011" spans="1:37" ht="12.75" customHeight="1">
      <c r="A1011" s="19"/>
      <c r="B1011" s="360"/>
      <c r="C1011" s="361"/>
      <c r="D1011" s="362"/>
      <c r="E1011" s="360"/>
      <c r="F1011" s="360"/>
      <c r="G1011" s="360"/>
      <c r="H1011" s="362"/>
      <c r="I1011" s="360">
        <v>9</v>
      </c>
      <c r="J1011" s="360"/>
      <c r="K1011" s="360">
        <v>10</v>
      </c>
      <c r="L1011" s="362"/>
      <c r="M1011" s="360">
        <v>11</v>
      </c>
      <c r="N1011" s="360"/>
      <c r="O1011" s="360">
        <v>12</v>
      </c>
      <c r="P1011" s="362"/>
      <c r="Q1011" s="360">
        <v>13</v>
      </c>
      <c r="R1011" s="360"/>
      <c r="S1011" s="360">
        <v>14</v>
      </c>
      <c r="T1011" s="362"/>
      <c r="U1011" s="360">
        <v>15</v>
      </c>
      <c r="V1011" s="360"/>
      <c r="W1011" s="360">
        <v>16</v>
      </c>
      <c r="X1011" s="362"/>
      <c r="Y1011" s="360">
        <v>17</v>
      </c>
      <c r="Z1011" s="360"/>
      <c r="AA1011" s="360">
        <v>18</v>
      </c>
      <c r="AB1011" s="362"/>
      <c r="AC1011" s="360"/>
      <c r="AD1011" s="360"/>
      <c r="AE1011" s="360"/>
      <c r="AF1011" s="360"/>
      <c r="AG1011" s="19"/>
      <c r="AH1011" s="19"/>
      <c r="AI1011" s="19"/>
      <c r="AJ1011" s="53"/>
      <c r="AK1011" s="53"/>
    </row>
    <row r="1012" spans="1:37" ht="12.75" customHeight="1">
      <c r="A1012" s="19"/>
      <c r="B1012" s="363">
        <v>1</v>
      </c>
      <c r="C1012" s="308" t="s">
        <v>1020</v>
      </c>
      <c r="D1012" s="364"/>
      <c r="E1012" s="238"/>
      <c r="F1012" s="238"/>
      <c r="G1012" s="238"/>
      <c r="H1012" s="364"/>
      <c r="I1012" s="238"/>
      <c r="J1012" s="238"/>
      <c r="K1012" s="238"/>
      <c r="L1012" s="364"/>
      <c r="M1012" s="238"/>
      <c r="N1012" s="238"/>
      <c r="O1012" s="238"/>
      <c r="P1012" s="364"/>
      <c r="Q1012" s="238"/>
      <c r="R1012" s="238"/>
      <c r="S1012" s="238"/>
      <c r="T1012" s="364"/>
      <c r="U1012" s="238"/>
      <c r="V1012" s="238"/>
      <c r="W1012" s="238"/>
      <c r="X1012" s="364"/>
      <c r="Y1012" s="238"/>
      <c r="Z1012" s="238"/>
      <c r="AA1012" s="238"/>
      <c r="AB1012" s="364"/>
      <c r="AC1012" s="238"/>
      <c r="AD1012" s="238"/>
      <c r="AE1012" s="238"/>
      <c r="AF1012" s="238"/>
      <c r="AG1012" s="19"/>
      <c r="AH1012" s="19"/>
      <c r="AI1012" s="19"/>
      <c r="AJ1012" s="53"/>
      <c r="AK1012" s="53"/>
    </row>
    <row r="1013" spans="1:37" ht="12.75" customHeight="1">
      <c r="A1013" s="19"/>
      <c r="B1013" s="48"/>
      <c r="C1013" s="312"/>
      <c r="D1013" s="110"/>
      <c r="E1013" s="38"/>
      <c r="F1013" s="38"/>
      <c r="G1013" s="38"/>
      <c r="H1013" s="110"/>
      <c r="I1013" s="38"/>
      <c r="J1013" s="38"/>
      <c r="K1013" s="38"/>
      <c r="L1013" s="110"/>
      <c r="M1013" s="38"/>
      <c r="N1013" s="38"/>
      <c r="O1013" s="38"/>
      <c r="P1013" s="110"/>
      <c r="Q1013" s="38"/>
      <c r="R1013" s="38"/>
      <c r="S1013" s="38"/>
      <c r="T1013" s="110"/>
      <c r="U1013" s="38"/>
      <c r="V1013" s="38"/>
      <c r="W1013" s="38"/>
      <c r="X1013" s="110"/>
      <c r="Y1013" s="38"/>
      <c r="Z1013" s="38"/>
      <c r="AA1013" s="38"/>
      <c r="AB1013" s="110"/>
      <c r="AC1013" s="38"/>
      <c r="AD1013" s="38"/>
      <c r="AE1013" s="38"/>
      <c r="AF1013" s="38"/>
      <c r="AG1013" s="19"/>
      <c r="AH1013" s="19"/>
      <c r="AI1013" s="19"/>
      <c r="AJ1013" s="53"/>
      <c r="AK1013" s="53"/>
    </row>
    <row r="1014" spans="1:37" ht="12.75" customHeight="1">
      <c r="A1014" s="19"/>
      <c r="B1014" s="365"/>
      <c r="C1014" s="312"/>
      <c r="D1014" s="366"/>
      <c r="E1014" s="367"/>
      <c r="F1014" s="367"/>
      <c r="G1014" s="367"/>
      <c r="H1014" s="366"/>
      <c r="I1014" s="38"/>
      <c r="J1014" s="38"/>
      <c r="K1014" s="38"/>
      <c r="L1014" s="110"/>
      <c r="M1014" s="38"/>
      <c r="N1014" s="38"/>
      <c r="O1014" s="38"/>
      <c r="P1014" s="110"/>
      <c r="Q1014" s="38"/>
      <c r="R1014" s="238"/>
      <c r="S1014" s="238"/>
      <c r="T1014" s="364"/>
      <c r="U1014" s="238"/>
      <c r="V1014" s="238"/>
      <c r="W1014" s="238"/>
      <c r="X1014" s="110"/>
      <c r="Y1014" s="38"/>
      <c r="Z1014" s="38"/>
      <c r="AA1014" s="38"/>
      <c r="AB1014" s="110"/>
      <c r="AC1014" s="38"/>
      <c r="AD1014" s="38"/>
      <c r="AE1014" s="38"/>
      <c r="AF1014" s="38"/>
      <c r="AG1014" s="19"/>
      <c r="AH1014" s="19"/>
      <c r="AI1014" s="19"/>
      <c r="AJ1014" s="53"/>
      <c r="AK1014" s="53"/>
    </row>
    <row r="1015" spans="1:37" ht="12.75" customHeight="1">
      <c r="A1015" s="19"/>
      <c r="B1015" s="368"/>
      <c r="C1015" s="369"/>
      <c r="D1015" s="370"/>
      <c r="E1015" s="371"/>
      <c r="F1015" s="371"/>
      <c r="G1015" s="371"/>
      <c r="H1015" s="370"/>
      <c r="I1015" s="35"/>
      <c r="J1015" s="35"/>
      <c r="K1015" s="35"/>
      <c r="L1015" s="372"/>
      <c r="M1015" s="35"/>
      <c r="N1015" s="35"/>
      <c r="O1015" s="35"/>
      <c r="P1015" s="372"/>
      <c r="Q1015" s="35"/>
      <c r="R1015" s="373"/>
      <c r="S1015" s="373"/>
      <c r="T1015" s="374"/>
      <c r="U1015" s="373"/>
      <c r="V1015" s="373"/>
      <c r="W1015" s="373"/>
      <c r="X1015" s="372"/>
      <c r="Y1015" s="35"/>
      <c r="Z1015" s="35"/>
      <c r="AA1015" s="35"/>
      <c r="AB1015" s="372"/>
      <c r="AC1015" s="35"/>
      <c r="AD1015" s="35"/>
      <c r="AE1015" s="35"/>
      <c r="AF1015" s="35"/>
      <c r="AG1015" s="19"/>
      <c r="AH1015" s="19"/>
      <c r="AI1015" s="19"/>
      <c r="AJ1015" s="53"/>
      <c r="AK1015" s="53"/>
    </row>
    <row r="1016" spans="1:37" ht="12.75" customHeight="1">
      <c r="A1016" s="19"/>
      <c r="B1016" s="363">
        <v>2</v>
      </c>
      <c r="C1016" s="308" t="s">
        <v>1021</v>
      </c>
      <c r="D1016" s="110"/>
      <c r="E1016" s="38"/>
      <c r="F1016" s="38"/>
      <c r="G1016" s="38"/>
      <c r="H1016" s="110"/>
      <c r="I1016" s="38"/>
      <c r="J1016" s="38"/>
      <c r="K1016" s="38"/>
      <c r="L1016" s="110"/>
      <c r="M1016" s="38"/>
      <c r="N1016" s="38"/>
      <c r="O1016" s="38"/>
      <c r="P1016" s="110"/>
      <c r="Q1016" s="38"/>
      <c r="R1016" s="38"/>
      <c r="S1016" s="38"/>
      <c r="T1016" s="110"/>
      <c r="U1016" s="38"/>
      <c r="V1016" s="38"/>
      <c r="W1016" s="38"/>
      <c r="X1016" s="110"/>
      <c r="Y1016" s="38"/>
      <c r="Z1016" s="38"/>
      <c r="AA1016" s="38"/>
      <c r="AB1016" s="110"/>
      <c r="AC1016" s="38"/>
      <c r="AD1016" s="38"/>
      <c r="AE1016" s="38"/>
      <c r="AF1016" s="38"/>
      <c r="AG1016" s="19"/>
      <c r="AH1016" s="19"/>
      <c r="AI1016" s="19"/>
      <c r="AJ1016" s="53"/>
      <c r="AK1016" s="53"/>
    </row>
    <row r="1017" spans="1:37" ht="12.75" customHeight="1">
      <c r="A1017" s="19"/>
      <c r="B1017" s="48"/>
      <c r="C1017" s="308"/>
      <c r="D1017" s="110"/>
      <c r="E1017" s="38"/>
      <c r="F1017" s="38"/>
      <c r="G1017" s="38"/>
      <c r="H1017" s="110"/>
      <c r="I1017" s="38"/>
      <c r="J1017" s="38"/>
      <c r="K1017" s="38"/>
      <c r="L1017" s="110"/>
      <c r="M1017" s="38"/>
      <c r="N1017" s="38"/>
      <c r="O1017" s="38"/>
      <c r="P1017" s="110"/>
      <c r="Q1017" s="38"/>
      <c r="R1017" s="38"/>
      <c r="S1017" s="38"/>
      <c r="T1017" s="110"/>
      <c r="U1017" s="38"/>
      <c r="V1017" s="38"/>
      <c r="W1017" s="38"/>
      <c r="X1017" s="110"/>
      <c r="Y1017" s="38"/>
      <c r="Z1017" s="38"/>
      <c r="AA1017" s="124"/>
      <c r="AB1017" s="110"/>
      <c r="AC1017" s="38"/>
      <c r="AD1017" s="38"/>
      <c r="AE1017" s="38"/>
      <c r="AF1017" s="38"/>
      <c r="AG1017" s="19"/>
      <c r="AH1017" s="19"/>
      <c r="AI1017" s="19"/>
      <c r="AJ1017" s="53"/>
      <c r="AK1017" s="53"/>
    </row>
    <row r="1018" spans="1:37" ht="12.75" customHeight="1">
      <c r="A1018" s="19"/>
      <c r="B1018" s="375"/>
      <c r="C1018" s="312"/>
      <c r="D1018" s="315"/>
      <c r="E1018" s="124"/>
      <c r="F1018" s="124"/>
      <c r="G1018" s="124"/>
      <c r="H1018" s="315"/>
      <c r="I1018" s="303"/>
      <c r="J1018" s="38"/>
      <c r="K1018" s="38"/>
      <c r="L1018" s="110"/>
      <c r="M1018" s="38"/>
      <c r="N1018" s="38"/>
      <c r="O1018" s="38"/>
      <c r="P1018" s="315"/>
      <c r="Q1018" s="38"/>
      <c r="R1018" s="124"/>
      <c r="S1018" s="124"/>
      <c r="T1018" s="315"/>
      <c r="U1018" s="124"/>
      <c r="V1018" s="124"/>
      <c r="W1018" s="124"/>
      <c r="X1018" s="110"/>
      <c r="Y1018" s="38"/>
      <c r="Z1018" s="124"/>
      <c r="AA1018" s="124"/>
      <c r="AB1018" s="315"/>
      <c r="AC1018" s="124"/>
      <c r="AD1018" s="124"/>
      <c r="AE1018" s="124"/>
      <c r="AF1018" s="38"/>
      <c r="AG1018" s="19"/>
      <c r="AH1018" s="19"/>
      <c r="AI1018" s="19"/>
      <c r="AJ1018" s="53"/>
      <c r="AK1018" s="53"/>
    </row>
    <row r="1019" spans="1:37" ht="12.75" customHeight="1">
      <c r="A1019" s="19"/>
      <c r="B1019" s="376"/>
      <c r="C1019" s="380"/>
      <c r="D1019" s="377"/>
      <c r="E1019" s="378"/>
      <c r="F1019" s="378"/>
      <c r="G1019" s="378"/>
      <c r="H1019" s="377"/>
      <c r="I1019" s="379"/>
      <c r="J1019" s="35"/>
      <c r="K1019" s="35"/>
      <c r="L1019" s="372"/>
      <c r="M1019" s="35"/>
      <c r="N1019" s="35"/>
      <c r="O1019" s="35"/>
      <c r="P1019" s="377"/>
      <c r="Q1019" s="378"/>
      <c r="R1019" s="378"/>
      <c r="S1019" s="378"/>
      <c r="T1019" s="377"/>
      <c r="U1019" s="378"/>
      <c r="V1019" s="378"/>
      <c r="W1019" s="378"/>
      <c r="X1019" s="377"/>
      <c r="Y1019" s="378"/>
      <c r="Z1019" s="378"/>
      <c r="AA1019" s="378"/>
      <c r="AB1019" s="377"/>
      <c r="AC1019" s="378"/>
      <c r="AD1019" s="378"/>
      <c r="AE1019" s="378"/>
      <c r="AF1019" s="35"/>
      <c r="AG1019" s="19"/>
      <c r="AH1019" s="19"/>
      <c r="AI1019" s="19"/>
      <c r="AJ1019" s="53"/>
      <c r="AK1019" s="53"/>
    </row>
    <row r="1020" spans="1:37" ht="12.75" customHeight="1">
      <c r="A1020" s="19"/>
      <c r="B1020" s="363">
        <v>3</v>
      </c>
      <c r="C1020" s="308" t="s">
        <v>1022</v>
      </c>
      <c r="D1020" s="315"/>
      <c r="E1020" s="124"/>
      <c r="F1020" s="124"/>
      <c r="G1020" s="124"/>
      <c r="H1020" s="315"/>
      <c r="I1020" s="303"/>
      <c r="J1020" s="38"/>
      <c r="K1020" s="38"/>
      <c r="L1020" s="110"/>
      <c r="M1020" s="38"/>
      <c r="N1020" s="38"/>
      <c r="O1020" s="38"/>
      <c r="P1020" s="315"/>
      <c r="Q1020" s="124"/>
      <c r="R1020" s="124"/>
      <c r="S1020" s="124"/>
      <c r="T1020" s="315"/>
      <c r="U1020" s="124"/>
      <c r="V1020" s="124"/>
      <c r="W1020" s="124"/>
      <c r="X1020" s="110"/>
      <c r="Y1020" s="38"/>
      <c r="Z1020" s="38"/>
      <c r="AA1020" s="124"/>
      <c r="AB1020" s="110"/>
      <c r="AC1020" s="38"/>
      <c r="AD1020" s="38"/>
      <c r="AE1020" s="38"/>
      <c r="AF1020" s="38"/>
      <c r="AG1020" s="19"/>
      <c r="AH1020" s="19"/>
      <c r="AI1020" s="19"/>
      <c r="AJ1020" s="53"/>
      <c r="AK1020" s="53"/>
    </row>
    <row r="1021" spans="1:37" ht="12.75" customHeight="1">
      <c r="A1021" s="19"/>
      <c r="B1021" s="48"/>
      <c r="C1021" s="308"/>
      <c r="D1021" s="110"/>
      <c r="E1021" s="38"/>
      <c r="F1021" s="38"/>
      <c r="G1021" s="38"/>
      <c r="H1021" s="110"/>
      <c r="I1021" s="38"/>
      <c r="J1021" s="38"/>
      <c r="K1021" s="38"/>
      <c r="L1021" s="110"/>
      <c r="M1021" s="38"/>
      <c r="N1021" s="38"/>
      <c r="O1021" s="38"/>
      <c r="P1021" s="110"/>
      <c r="Q1021" s="38"/>
      <c r="R1021" s="23"/>
      <c r="S1021" s="23"/>
      <c r="T1021" s="321"/>
      <c r="U1021" s="23"/>
      <c r="V1021" s="23"/>
      <c r="W1021" s="23"/>
      <c r="X1021" s="110"/>
      <c r="Y1021" s="38"/>
      <c r="Z1021" s="124"/>
      <c r="AA1021" s="124"/>
      <c r="AB1021" s="315"/>
      <c r="AC1021" s="124"/>
      <c r="AD1021" s="124"/>
      <c r="AE1021" s="124"/>
      <c r="AF1021" s="38"/>
      <c r="AG1021" s="19"/>
      <c r="AH1021" s="19"/>
      <c r="AI1021" s="19"/>
      <c r="AJ1021" s="53"/>
      <c r="AK1021" s="53"/>
    </row>
    <row r="1022" spans="1:37" ht="12.75" customHeight="1">
      <c r="A1022" s="19"/>
      <c r="B1022" s="48"/>
      <c r="C1022" s="312"/>
      <c r="D1022" s="110"/>
      <c r="E1022" s="38"/>
      <c r="F1022" s="38"/>
      <c r="G1022" s="38"/>
      <c r="H1022" s="110"/>
      <c r="I1022" s="38"/>
      <c r="J1022" s="38"/>
      <c r="K1022" s="38"/>
      <c r="L1022" s="110"/>
      <c r="M1022" s="38"/>
      <c r="N1022" s="38"/>
      <c r="O1022" s="38"/>
      <c r="P1022" s="110"/>
      <c r="Q1022" s="38"/>
      <c r="R1022" s="38"/>
      <c r="S1022" s="309"/>
      <c r="T1022" s="310"/>
      <c r="U1022" s="309"/>
      <c r="V1022" s="309"/>
      <c r="W1022" s="309"/>
      <c r="X1022" s="110"/>
      <c r="Y1022" s="38"/>
      <c r="Z1022" s="38"/>
      <c r="AA1022" s="38"/>
      <c r="AB1022" s="110"/>
      <c r="AC1022" s="38"/>
      <c r="AD1022" s="38"/>
      <c r="AE1022" s="38"/>
      <c r="AF1022" s="38"/>
      <c r="AG1022" s="19"/>
      <c r="AH1022" s="19"/>
      <c r="AI1022" s="19"/>
      <c r="AJ1022" s="53"/>
      <c r="AK1022" s="53"/>
    </row>
    <row r="1023" spans="1:37" ht="12.75" customHeight="1">
      <c r="A1023" s="19"/>
      <c r="B1023" s="376"/>
      <c r="C1023" s="380"/>
      <c r="D1023" s="377"/>
      <c r="E1023" s="378"/>
      <c r="F1023" s="378"/>
      <c r="G1023" s="378"/>
      <c r="H1023" s="377"/>
      <c r="I1023" s="379"/>
      <c r="J1023" s="35"/>
      <c r="K1023" s="35"/>
      <c r="L1023" s="377"/>
      <c r="M1023" s="378"/>
      <c r="N1023" s="378"/>
      <c r="O1023" s="378"/>
      <c r="P1023" s="377"/>
      <c r="Q1023" s="378"/>
      <c r="R1023" s="381"/>
      <c r="S1023" s="381"/>
      <c r="T1023" s="382"/>
      <c r="U1023" s="381"/>
      <c r="V1023" s="381"/>
      <c r="W1023" s="381"/>
      <c r="X1023" s="372"/>
      <c r="Y1023" s="35"/>
      <c r="Z1023" s="35"/>
      <c r="AA1023" s="35"/>
      <c r="AB1023" s="372"/>
      <c r="AC1023" s="35"/>
      <c r="AD1023" s="35"/>
      <c r="AE1023" s="35"/>
      <c r="AF1023" s="35"/>
      <c r="AG1023" s="19"/>
      <c r="AH1023" s="19"/>
      <c r="AI1023" s="19"/>
      <c r="AJ1023" s="53"/>
      <c r="AK1023" s="53"/>
    </row>
    <row r="1024" spans="1:37" ht="12.75" customHeight="1">
      <c r="A1024" s="19"/>
      <c r="B1024" s="375">
        <v>4</v>
      </c>
      <c r="C1024" s="314" t="s">
        <v>1023</v>
      </c>
      <c r="D1024" s="315"/>
      <c r="E1024" s="124"/>
      <c r="F1024" s="124"/>
      <c r="G1024" s="124"/>
      <c r="H1024" s="315"/>
      <c r="I1024" s="303"/>
      <c r="J1024" s="38"/>
      <c r="K1024" s="38"/>
      <c r="L1024" s="315"/>
      <c r="M1024" s="124"/>
      <c r="N1024" s="124"/>
      <c r="O1024" s="124"/>
      <c r="P1024" s="315"/>
      <c r="Q1024" s="124"/>
      <c r="R1024" s="38"/>
      <c r="S1024" s="38"/>
      <c r="T1024" s="110"/>
      <c r="U1024" s="38"/>
      <c r="V1024" s="38"/>
      <c r="W1024" s="38"/>
      <c r="X1024" s="110"/>
      <c r="Y1024" s="38"/>
      <c r="Z1024" s="38"/>
      <c r="AA1024" s="317"/>
      <c r="AB1024" s="315"/>
      <c r="AC1024" s="38"/>
      <c r="AD1024" s="38"/>
      <c r="AE1024" s="38"/>
      <c r="AF1024" s="38"/>
      <c r="AG1024" s="19"/>
      <c r="AH1024" s="19"/>
      <c r="AI1024" s="19"/>
      <c r="AJ1024" s="53"/>
      <c r="AK1024" s="53"/>
    </row>
    <row r="1025" spans="1:37" ht="12.75" customHeight="1">
      <c r="A1025" s="19"/>
      <c r="B1025" s="375"/>
      <c r="C1025" s="308"/>
      <c r="D1025" s="315"/>
      <c r="E1025" s="124"/>
      <c r="F1025" s="124"/>
      <c r="G1025" s="124"/>
      <c r="H1025" s="315"/>
      <c r="I1025" s="303"/>
      <c r="J1025" s="38"/>
      <c r="K1025" s="38"/>
      <c r="L1025" s="315"/>
      <c r="M1025" s="124"/>
      <c r="N1025" s="124"/>
      <c r="O1025" s="124"/>
      <c r="P1025" s="315"/>
      <c r="Q1025" s="124"/>
      <c r="R1025" s="124"/>
      <c r="S1025" s="124"/>
      <c r="T1025" s="315"/>
      <c r="U1025" s="124"/>
      <c r="V1025" s="124"/>
      <c r="W1025" s="124"/>
      <c r="X1025" s="110"/>
      <c r="Y1025" s="38"/>
      <c r="Z1025" s="124"/>
      <c r="AA1025" s="317"/>
      <c r="AB1025" s="315"/>
      <c r="AC1025" s="124"/>
      <c r="AD1025" s="124"/>
      <c r="AE1025" s="124"/>
      <c r="AF1025" s="38"/>
      <c r="AG1025" s="19"/>
      <c r="AH1025" s="19"/>
      <c r="AI1025" s="19"/>
      <c r="AJ1025" s="53"/>
      <c r="AK1025" s="53"/>
    </row>
    <row r="1026" spans="1:37" ht="12.75" customHeight="1">
      <c r="A1026" s="19"/>
      <c r="B1026" s="48"/>
      <c r="C1026" s="312"/>
      <c r="D1026" s="110"/>
      <c r="E1026" s="38"/>
      <c r="F1026" s="38"/>
      <c r="G1026" s="38"/>
      <c r="H1026" s="110"/>
      <c r="I1026" s="38"/>
      <c r="J1026" s="38"/>
      <c r="K1026" s="38"/>
      <c r="L1026" s="110"/>
      <c r="M1026" s="38"/>
      <c r="N1026" s="38"/>
      <c r="O1026" s="38"/>
      <c r="P1026" s="110"/>
      <c r="Q1026" s="38"/>
      <c r="R1026" s="124"/>
      <c r="S1026" s="124"/>
      <c r="T1026" s="315"/>
      <c r="U1026" s="124"/>
      <c r="V1026" s="124"/>
      <c r="W1026" s="124"/>
      <c r="X1026" s="315"/>
      <c r="Y1026" s="124"/>
      <c r="Z1026" s="124"/>
      <c r="AA1026" s="317"/>
      <c r="AB1026" s="315"/>
      <c r="AC1026" s="124"/>
      <c r="AD1026" s="124"/>
      <c r="AE1026" s="124"/>
      <c r="AF1026" s="38"/>
      <c r="AG1026" s="19"/>
      <c r="AH1026" s="19"/>
      <c r="AI1026" s="19"/>
      <c r="AJ1026" s="53"/>
      <c r="AK1026" s="53"/>
    </row>
    <row r="1027" spans="1:37" ht="12.75" customHeight="1">
      <c r="A1027" s="19"/>
      <c r="B1027" s="383"/>
      <c r="C1027" s="380"/>
      <c r="D1027" s="372"/>
      <c r="E1027" s="35"/>
      <c r="F1027" s="35"/>
      <c r="G1027" s="35"/>
      <c r="H1027" s="372"/>
      <c r="I1027" s="35"/>
      <c r="J1027" s="35"/>
      <c r="K1027" s="35"/>
      <c r="L1027" s="372"/>
      <c r="M1027" s="35"/>
      <c r="N1027" s="35"/>
      <c r="O1027" s="35"/>
      <c r="P1027" s="372"/>
      <c r="Q1027" s="35"/>
      <c r="R1027" s="378"/>
      <c r="S1027" s="378"/>
      <c r="T1027" s="377"/>
      <c r="U1027" s="378"/>
      <c r="V1027" s="378"/>
      <c r="W1027" s="378"/>
      <c r="X1027" s="372"/>
      <c r="Y1027" s="35"/>
      <c r="Z1027" s="35"/>
      <c r="AA1027" s="384"/>
      <c r="AB1027" s="377"/>
      <c r="AC1027" s="35"/>
      <c r="AD1027" s="35"/>
      <c r="AE1027" s="35"/>
      <c r="AF1027" s="35"/>
      <c r="AG1027" s="19"/>
      <c r="AH1027" s="19"/>
      <c r="AI1027" s="19"/>
      <c r="AJ1027" s="53"/>
      <c r="AK1027" s="53"/>
    </row>
    <row r="1028" spans="1:37" ht="12.75" customHeight="1">
      <c r="A1028" s="19"/>
      <c r="B1028" s="375">
        <v>5</v>
      </c>
      <c r="C1028" s="318" t="s">
        <v>1024</v>
      </c>
      <c r="D1028" s="315"/>
      <c r="E1028" s="124"/>
      <c r="F1028" s="124"/>
      <c r="G1028" s="124"/>
      <c r="H1028" s="315"/>
      <c r="I1028" s="303"/>
      <c r="J1028" s="38"/>
      <c r="K1028" s="38"/>
      <c r="L1028" s="315"/>
      <c r="M1028" s="124"/>
      <c r="N1028" s="124"/>
      <c r="O1028" s="124"/>
      <c r="P1028" s="315"/>
      <c r="Q1028" s="124"/>
      <c r="R1028" s="23"/>
      <c r="S1028" s="23"/>
      <c r="T1028" s="321"/>
      <c r="U1028" s="23"/>
      <c r="V1028" s="23"/>
      <c r="W1028" s="23"/>
      <c r="X1028" s="110"/>
      <c r="Y1028" s="38"/>
      <c r="Z1028" s="124"/>
      <c r="AA1028" s="317"/>
      <c r="AB1028" s="315"/>
      <c r="AC1028" s="124"/>
      <c r="AD1028" s="124"/>
      <c r="AE1028" s="124"/>
      <c r="AF1028" s="38"/>
      <c r="AG1028" s="19"/>
      <c r="AH1028" s="19"/>
      <c r="AI1028" s="19"/>
      <c r="AJ1028" s="53"/>
      <c r="AK1028" s="53"/>
    </row>
    <row r="1029" spans="1:37" ht="12.75" customHeight="1">
      <c r="A1029" s="19"/>
      <c r="B1029" s="375"/>
      <c r="C1029" s="308"/>
      <c r="D1029" s="315"/>
      <c r="E1029" s="124"/>
      <c r="F1029" s="124"/>
      <c r="G1029" s="124"/>
      <c r="H1029" s="315"/>
      <c r="I1029" s="303"/>
      <c r="J1029" s="38"/>
      <c r="K1029" s="38"/>
      <c r="L1029" s="315"/>
      <c r="M1029" s="124"/>
      <c r="N1029" s="124"/>
      <c r="O1029" s="124"/>
      <c r="P1029" s="315"/>
      <c r="Q1029" s="124"/>
      <c r="R1029" s="38"/>
      <c r="S1029" s="309"/>
      <c r="T1029" s="310"/>
      <c r="U1029" s="309"/>
      <c r="V1029" s="309"/>
      <c r="W1029" s="309"/>
      <c r="X1029" s="110"/>
      <c r="Y1029" s="38"/>
      <c r="Z1029" s="38"/>
      <c r="AA1029" s="38"/>
      <c r="AB1029" s="110"/>
      <c r="AC1029" s="38"/>
      <c r="AD1029" s="38"/>
      <c r="AE1029" s="38"/>
      <c r="AF1029" s="38"/>
      <c r="AG1029" s="19"/>
      <c r="AH1029" s="19"/>
      <c r="AI1029" s="19"/>
      <c r="AJ1029" s="53"/>
      <c r="AK1029" s="53"/>
    </row>
    <row r="1030" spans="1:37" ht="12.75" customHeight="1">
      <c r="A1030" s="19"/>
      <c r="B1030" s="375"/>
      <c r="C1030" s="312"/>
      <c r="D1030" s="315"/>
      <c r="E1030" s="124"/>
      <c r="F1030" s="124"/>
      <c r="G1030" s="124"/>
      <c r="H1030" s="315"/>
      <c r="I1030" s="303"/>
      <c r="J1030" s="38"/>
      <c r="K1030" s="38"/>
      <c r="L1030" s="315"/>
      <c r="M1030" s="124"/>
      <c r="N1030" s="124"/>
      <c r="O1030" s="124"/>
      <c r="P1030" s="315"/>
      <c r="Q1030" s="124"/>
      <c r="R1030" s="309"/>
      <c r="S1030" s="309"/>
      <c r="T1030" s="310"/>
      <c r="U1030" s="309"/>
      <c r="V1030" s="309"/>
      <c r="W1030" s="309"/>
      <c r="X1030" s="110"/>
      <c r="Y1030" s="38"/>
      <c r="Z1030" s="38"/>
      <c r="AA1030" s="38"/>
      <c r="AB1030" s="110"/>
      <c r="AC1030" s="38"/>
      <c r="AD1030" s="38"/>
      <c r="AE1030" s="38"/>
      <c r="AF1030" s="38"/>
      <c r="AG1030" s="19"/>
      <c r="AH1030" s="19"/>
      <c r="AI1030" s="19"/>
      <c r="AJ1030" s="53"/>
      <c r="AK1030" s="53"/>
    </row>
    <row r="1031" spans="1:37" ht="12.75" customHeight="1">
      <c r="A1031" s="19"/>
      <c r="B1031" s="383"/>
      <c r="C1031" s="380"/>
      <c r="D1031" s="372"/>
      <c r="E1031" s="35"/>
      <c r="F1031" s="35"/>
      <c r="G1031" s="35"/>
      <c r="H1031" s="372"/>
      <c r="I1031" s="35"/>
      <c r="J1031" s="35"/>
      <c r="K1031" s="35"/>
      <c r="L1031" s="372"/>
      <c r="M1031" s="35"/>
      <c r="N1031" s="35"/>
      <c r="O1031" s="35"/>
      <c r="P1031" s="372"/>
      <c r="Q1031" s="35"/>
      <c r="R1031" s="35"/>
      <c r="S1031" s="35"/>
      <c r="T1031" s="372"/>
      <c r="U1031" s="35"/>
      <c r="V1031" s="35"/>
      <c r="W1031" s="35"/>
      <c r="X1031" s="372"/>
      <c r="Y1031" s="35"/>
      <c r="Z1031" s="35"/>
      <c r="AA1031" s="384"/>
      <c r="AB1031" s="372"/>
      <c r="AC1031" s="35"/>
      <c r="AD1031" s="35"/>
      <c r="AE1031" s="35"/>
      <c r="AF1031" s="35"/>
      <c r="AG1031" s="19"/>
      <c r="AH1031" s="19"/>
      <c r="AI1031" s="19"/>
      <c r="AJ1031" s="53"/>
      <c r="AK1031" s="53"/>
    </row>
    <row r="1032" spans="1:37" ht="12.75" customHeight="1">
      <c r="A1032" s="19"/>
      <c r="B1032" s="48">
        <v>6</v>
      </c>
      <c r="C1032" s="308" t="s">
        <v>483</v>
      </c>
      <c r="D1032" s="110"/>
      <c r="E1032" s="38"/>
      <c r="F1032" s="38"/>
      <c r="G1032" s="38"/>
      <c r="H1032" s="110"/>
      <c r="I1032" s="38"/>
      <c r="J1032" s="38"/>
      <c r="K1032" s="38"/>
      <c r="L1032" s="110"/>
      <c r="M1032" s="38"/>
      <c r="N1032" s="38"/>
      <c r="O1032" s="38"/>
      <c r="P1032" s="110"/>
      <c r="Q1032" s="38"/>
      <c r="R1032" s="124"/>
      <c r="S1032" s="124"/>
      <c r="T1032" s="315"/>
      <c r="U1032" s="124"/>
      <c r="V1032" s="124"/>
      <c r="W1032" s="124"/>
      <c r="X1032" s="110"/>
      <c r="Y1032" s="38"/>
      <c r="Z1032" s="124"/>
      <c r="AA1032" s="317"/>
      <c r="AB1032" s="315"/>
      <c r="AC1032" s="124"/>
      <c r="AD1032" s="124"/>
      <c r="AE1032" s="124"/>
      <c r="AF1032" s="38"/>
      <c r="AG1032" s="19"/>
      <c r="AH1032" s="19"/>
      <c r="AI1032" s="19"/>
      <c r="AJ1032" s="53"/>
      <c r="AK1032" s="53"/>
    </row>
    <row r="1033" spans="1:37" ht="12.75" customHeight="1">
      <c r="A1033" s="19"/>
      <c r="B1033" s="375"/>
      <c r="C1033" s="308"/>
      <c r="D1033" s="315"/>
      <c r="E1033" s="124"/>
      <c r="F1033" s="124"/>
      <c r="G1033" s="124"/>
      <c r="H1033" s="315"/>
      <c r="I1033" s="303"/>
      <c r="J1033" s="38"/>
      <c r="K1033" s="38"/>
      <c r="L1033" s="315"/>
      <c r="M1033" s="124"/>
      <c r="N1033" s="124"/>
      <c r="O1033" s="124"/>
      <c r="P1033" s="315"/>
      <c r="Q1033" s="124"/>
      <c r="R1033" s="124"/>
      <c r="S1033" s="124"/>
      <c r="T1033" s="315"/>
      <c r="U1033" s="124"/>
      <c r="V1033" s="124"/>
      <c r="W1033" s="124"/>
      <c r="X1033" s="315"/>
      <c r="Y1033" s="124"/>
      <c r="Z1033" s="124"/>
      <c r="AA1033" s="317"/>
      <c r="AB1033" s="315"/>
      <c r="AC1033" s="124"/>
      <c r="AD1033" s="124"/>
      <c r="AE1033" s="124"/>
      <c r="AF1033" s="38"/>
      <c r="AG1033" s="19"/>
      <c r="AH1033" s="19"/>
      <c r="AI1033" s="19"/>
      <c r="AJ1033" s="53"/>
      <c r="AK1033" s="53"/>
    </row>
    <row r="1034" spans="1:37" ht="12.75" customHeight="1">
      <c r="A1034" s="19"/>
      <c r="B1034" s="375"/>
      <c r="C1034" s="312"/>
      <c r="D1034" s="315"/>
      <c r="E1034" s="124"/>
      <c r="F1034" s="124"/>
      <c r="G1034" s="124"/>
      <c r="H1034" s="315"/>
      <c r="I1034" s="303"/>
      <c r="J1034" s="38"/>
      <c r="K1034" s="38"/>
      <c r="L1034" s="315"/>
      <c r="M1034" s="124"/>
      <c r="N1034" s="124"/>
      <c r="O1034" s="124"/>
      <c r="P1034" s="315"/>
      <c r="Q1034" s="124"/>
      <c r="R1034" s="124"/>
      <c r="S1034" s="124"/>
      <c r="T1034" s="315"/>
      <c r="U1034" s="124"/>
      <c r="V1034" s="124"/>
      <c r="W1034" s="124"/>
      <c r="X1034" s="110"/>
      <c r="Y1034" s="38"/>
      <c r="Z1034" s="38"/>
      <c r="AA1034" s="317"/>
      <c r="AB1034" s="110"/>
      <c r="AC1034" s="38"/>
      <c r="AD1034" s="38"/>
      <c r="AE1034" s="38"/>
      <c r="AF1034" s="38"/>
      <c r="AG1034" s="19"/>
      <c r="AH1034" s="19"/>
      <c r="AI1034" s="19"/>
      <c r="AJ1034" s="53"/>
      <c r="AK1034" s="53"/>
    </row>
    <row r="1035" spans="1:37" ht="12.75" customHeight="1">
      <c r="A1035" s="19"/>
      <c r="B1035" s="376"/>
      <c r="C1035" s="380"/>
      <c r="D1035" s="377"/>
      <c r="E1035" s="378"/>
      <c r="F1035" s="378"/>
      <c r="G1035" s="378"/>
      <c r="H1035" s="377"/>
      <c r="I1035" s="379"/>
      <c r="J1035" s="35"/>
      <c r="K1035" s="35"/>
      <c r="L1035" s="377"/>
      <c r="M1035" s="378"/>
      <c r="N1035" s="378"/>
      <c r="O1035" s="378"/>
      <c r="P1035" s="377"/>
      <c r="Q1035" s="378"/>
      <c r="R1035" s="385"/>
      <c r="S1035" s="385"/>
      <c r="T1035" s="386"/>
      <c r="U1035" s="385"/>
      <c r="V1035" s="385"/>
      <c r="W1035" s="385"/>
      <c r="X1035" s="372"/>
      <c r="Y1035" s="35"/>
      <c r="Z1035" s="378"/>
      <c r="AA1035" s="384"/>
      <c r="AB1035" s="377"/>
      <c r="AC1035" s="378"/>
      <c r="AD1035" s="378"/>
      <c r="AE1035" s="378"/>
      <c r="AF1035" s="35"/>
      <c r="AG1035" s="19"/>
      <c r="AH1035" s="19"/>
      <c r="AI1035" s="19"/>
      <c r="AJ1035" s="53"/>
      <c r="AK1035" s="53"/>
    </row>
    <row r="1036" spans="1:37" ht="12.75" customHeight="1">
      <c r="A1036" s="19"/>
      <c r="B1036" s="48">
        <v>7</v>
      </c>
      <c r="C1036" s="308" t="s">
        <v>1019</v>
      </c>
      <c r="D1036" s="110"/>
      <c r="E1036" s="38"/>
      <c r="F1036" s="38"/>
      <c r="G1036" s="38"/>
      <c r="H1036" s="110"/>
      <c r="I1036" s="38"/>
      <c r="J1036" s="38"/>
      <c r="K1036" s="38"/>
      <c r="L1036" s="110"/>
      <c r="M1036" s="38"/>
      <c r="N1036" s="38"/>
      <c r="O1036" s="38"/>
      <c r="P1036" s="110"/>
      <c r="Q1036" s="38"/>
      <c r="R1036" s="38"/>
      <c r="S1036" s="309"/>
      <c r="T1036" s="310"/>
      <c r="U1036" s="309"/>
      <c r="V1036" s="309"/>
      <c r="W1036" s="309"/>
      <c r="X1036" s="110"/>
      <c r="Y1036" s="38"/>
      <c r="Z1036" s="38"/>
      <c r="AA1036" s="38"/>
      <c r="AB1036" s="110"/>
      <c r="AC1036" s="38"/>
      <c r="AD1036" s="38"/>
      <c r="AE1036" s="38"/>
      <c r="AF1036" s="38"/>
      <c r="AG1036" s="19"/>
      <c r="AH1036" s="19"/>
      <c r="AI1036" s="19"/>
      <c r="AJ1036" s="53"/>
      <c r="AK1036" s="53"/>
    </row>
    <row r="1037" spans="1:37" ht="12.75" customHeight="1">
      <c r="A1037" s="19"/>
      <c r="B1037" s="48"/>
      <c r="C1037" s="312"/>
      <c r="D1037" s="110"/>
      <c r="E1037" s="38"/>
      <c r="F1037" s="38"/>
      <c r="G1037" s="38"/>
      <c r="H1037" s="110"/>
      <c r="I1037" s="38"/>
      <c r="J1037" s="38"/>
      <c r="K1037" s="38"/>
      <c r="L1037" s="110"/>
      <c r="M1037" s="38"/>
      <c r="N1037" s="38"/>
      <c r="O1037" s="38"/>
      <c r="P1037" s="110"/>
      <c r="Q1037" s="38"/>
      <c r="R1037" s="309"/>
      <c r="S1037" s="309"/>
      <c r="T1037" s="310"/>
      <c r="U1037" s="309"/>
      <c r="V1037" s="309"/>
      <c r="W1037" s="309"/>
      <c r="X1037" s="110"/>
      <c r="Y1037" s="38"/>
      <c r="Z1037" s="38"/>
      <c r="AA1037" s="38"/>
      <c r="AB1037" s="110"/>
      <c r="AC1037" s="38"/>
      <c r="AD1037" s="38"/>
      <c r="AE1037" s="38"/>
      <c r="AF1037" s="38"/>
      <c r="AG1037" s="19"/>
      <c r="AH1037" s="19"/>
      <c r="AI1037" s="19"/>
      <c r="AJ1037" s="53"/>
      <c r="AK1037" s="53"/>
    </row>
    <row r="1038" spans="1:37" ht="12.75" customHeight="1">
      <c r="A1038" s="19"/>
      <c r="B1038" s="375"/>
      <c r="C1038" s="308"/>
      <c r="D1038" s="315"/>
      <c r="E1038" s="124"/>
      <c r="F1038" s="124"/>
      <c r="G1038" s="124"/>
      <c r="H1038" s="315"/>
      <c r="I1038" s="303"/>
      <c r="J1038" s="38"/>
      <c r="K1038" s="38"/>
      <c r="L1038" s="315"/>
      <c r="M1038" s="124"/>
      <c r="N1038" s="124"/>
      <c r="O1038" s="124"/>
      <c r="P1038" s="315"/>
      <c r="Q1038" s="124"/>
      <c r="R1038" s="38"/>
      <c r="S1038" s="38"/>
      <c r="T1038" s="110"/>
      <c r="U1038" s="38"/>
      <c r="V1038" s="38"/>
      <c r="W1038" s="38"/>
      <c r="X1038" s="110"/>
      <c r="Y1038" s="38"/>
      <c r="Z1038" s="38"/>
      <c r="AA1038" s="317"/>
      <c r="AB1038" s="110"/>
      <c r="AC1038" s="38"/>
      <c r="AD1038" s="38"/>
      <c r="AE1038" s="38"/>
      <c r="AF1038" s="38"/>
      <c r="AG1038" s="19"/>
      <c r="AH1038" s="19"/>
      <c r="AI1038" s="19"/>
      <c r="AJ1038" s="53"/>
      <c r="AK1038" s="53"/>
    </row>
    <row r="1039" spans="1:37" ht="12.75" customHeight="1">
      <c r="A1039" s="19"/>
      <c r="B1039" s="376"/>
      <c r="C1039" s="369"/>
      <c r="D1039" s="377"/>
      <c r="E1039" s="378"/>
      <c r="F1039" s="378"/>
      <c r="G1039" s="378"/>
      <c r="H1039" s="377"/>
      <c r="I1039" s="379"/>
      <c r="J1039" s="35"/>
      <c r="K1039" s="35"/>
      <c r="L1039" s="377"/>
      <c r="M1039" s="378"/>
      <c r="N1039" s="378"/>
      <c r="O1039" s="378"/>
      <c r="P1039" s="377"/>
      <c r="Q1039" s="378"/>
      <c r="R1039" s="378"/>
      <c r="S1039" s="378"/>
      <c r="T1039" s="377"/>
      <c r="U1039" s="378"/>
      <c r="V1039" s="378"/>
      <c r="W1039" s="378"/>
      <c r="X1039" s="372"/>
      <c r="Y1039" s="35"/>
      <c r="Z1039" s="378"/>
      <c r="AA1039" s="384"/>
      <c r="AB1039" s="377"/>
      <c r="AC1039" s="378"/>
      <c r="AD1039" s="378"/>
      <c r="AE1039" s="378"/>
      <c r="AF1039" s="379"/>
      <c r="AG1039" s="19"/>
      <c r="AH1039" s="19"/>
      <c r="AI1039" s="19"/>
      <c r="AJ1039" s="53"/>
      <c r="AK1039" s="53"/>
    </row>
    <row r="1040" spans="1:37" ht="12.75" customHeight="1">
      <c r="A1040" s="19"/>
      <c r="B1040" s="375">
        <v>8</v>
      </c>
      <c r="C1040" s="308" t="s">
        <v>1020</v>
      </c>
      <c r="D1040" s="315"/>
      <c r="E1040" s="124"/>
      <c r="F1040" s="124"/>
      <c r="G1040" s="124"/>
      <c r="H1040" s="315"/>
      <c r="I1040" s="303"/>
      <c r="J1040" s="38"/>
      <c r="K1040" s="38"/>
      <c r="L1040" s="315"/>
      <c r="M1040" s="124"/>
      <c r="N1040" s="124"/>
      <c r="O1040" s="124"/>
      <c r="P1040" s="315"/>
      <c r="Q1040" s="124"/>
      <c r="R1040" s="124"/>
      <c r="S1040" s="124"/>
      <c r="T1040" s="315"/>
      <c r="U1040" s="124"/>
      <c r="V1040" s="124"/>
      <c r="W1040" s="124"/>
      <c r="X1040" s="315"/>
      <c r="Y1040" s="124"/>
      <c r="Z1040" s="124"/>
      <c r="AA1040" s="317"/>
      <c r="AB1040" s="315"/>
      <c r="AC1040" s="124"/>
      <c r="AD1040" s="124"/>
      <c r="AE1040" s="124"/>
      <c r="AF1040" s="38"/>
      <c r="AG1040" s="19"/>
      <c r="AH1040" s="19"/>
      <c r="AI1040" s="19"/>
      <c r="AJ1040" s="53"/>
      <c r="AK1040" s="53"/>
    </row>
    <row r="1041" spans="1:37" ht="12.75" customHeight="1">
      <c r="A1041" s="19"/>
      <c r="B1041" s="48"/>
      <c r="C1041" s="312"/>
      <c r="D1041" s="110"/>
      <c r="E1041" s="38"/>
      <c r="F1041" s="38"/>
      <c r="G1041" s="38"/>
      <c r="H1041" s="110"/>
      <c r="I1041" s="38"/>
      <c r="J1041" s="38"/>
      <c r="K1041" s="38"/>
      <c r="L1041" s="110"/>
      <c r="M1041" s="38"/>
      <c r="N1041" s="38"/>
      <c r="O1041" s="38"/>
      <c r="P1041" s="110"/>
      <c r="Q1041" s="38"/>
      <c r="R1041" s="124"/>
      <c r="S1041" s="124"/>
      <c r="T1041" s="315"/>
      <c r="U1041" s="124"/>
      <c r="V1041" s="124"/>
      <c r="W1041" s="124"/>
      <c r="X1041" s="110"/>
      <c r="Y1041" s="38"/>
      <c r="Z1041" s="38"/>
      <c r="AA1041" s="317"/>
      <c r="AB1041" s="110"/>
      <c r="AC1041" s="38"/>
      <c r="AD1041" s="38"/>
      <c r="AE1041" s="38"/>
      <c r="AF1041" s="38"/>
      <c r="AG1041" s="19"/>
      <c r="AH1041" s="19"/>
      <c r="AI1041" s="19"/>
      <c r="AJ1041" s="53"/>
      <c r="AK1041" s="53"/>
    </row>
    <row r="1042" spans="1:37" ht="12.75" customHeight="1">
      <c r="A1042" s="19"/>
      <c r="B1042" s="48"/>
      <c r="C1042" s="312"/>
      <c r="D1042" s="110"/>
      <c r="E1042" s="38"/>
      <c r="F1042" s="38"/>
      <c r="G1042" s="38"/>
      <c r="H1042" s="110"/>
      <c r="I1042" s="38"/>
      <c r="J1042" s="38"/>
      <c r="K1042" s="38"/>
      <c r="L1042" s="110"/>
      <c r="M1042" s="38"/>
      <c r="N1042" s="38"/>
      <c r="O1042" s="38"/>
      <c r="P1042" s="110"/>
      <c r="Q1042" s="38"/>
      <c r="R1042" s="23"/>
      <c r="S1042" s="23"/>
      <c r="T1042" s="321"/>
      <c r="U1042" s="23"/>
      <c r="V1042" s="23"/>
      <c r="W1042" s="23"/>
      <c r="X1042" s="110"/>
      <c r="Y1042" s="38"/>
      <c r="Z1042" s="124"/>
      <c r="AA1042" s="317"/>
      <c r="AB1042" s="315"/>
      <c r="AC1042" s="124"/>
      <c r="AD1042" s="124"/>
      <c r="AE1042" s="124"/>
      <c r="AF1042" s="38"/>
      <c r="AG1042" s="19"/>
      <c r="AH1042" s="19"/>
      <c r="AI1042" s="19"/>
      <c r="AJ1042" s="53"/>
      <c r="AK1042" s="53"/>
    </row>
    <row r="1043" spans="1:37" ht="12.75" customHeight="1">
      <c r="A1043" s="19"/>
      <c r="B1043" s="376"/>
      <c r="C1043" s="369"/>
      <c r="D1043" s="377"/>
      <c r="E1043" s="378"/>
      <c r="F1043" s="378"/>
      <c r="G1043" s="378"/>
      <c r="H1043" s="377"/>
      <c r="I1043" s="379"/>
      <c r="J1043" s="35"/>
      <c r="K1043" s="35"/>
      <c r="L1043" s="377"/>
      <c r="M1043" s="378"/>
      <c r="N1043" s="378"/>
      <c r="O1043" s="378"/>
      <c r="P1043" s="377"/>
      <c r="Q1043" s="378"/>
      <c r="R1043" s="35"/>
      <c r="S1043" s="381"/>
      <c r="T1043" s="382"/>
      <c r="U1043" s="381"/>
      <c r="V1043" s="381"/>
      <c r="W1043" s="381"/>
      <c r="X1043" s="372"/>
      <c r="Y1043" s="35"/>
      <c r="Z1043" s="35"/>
      <c r="AA1043" s="35"/>
      <c r="AB1043" s="372"/>
      <c r="AC1043" s="35"/>
      <c r="AD1043" s="35"/>
      <c r="AE1043" s="35"/>
      <c r="AF1043" s="35"/>
      <c r="AG1043" s="19"/>
      <c r="AH1043" s="19"/>
      <c r="AI1043" s="19"/>
      <c r="AJ1043" s="53"/>
      <c r="AK1043" s="53"/>
    </row>
    <row r="1044" spans="1:37" ht="12.75" customHeight="1">
      <c r="A1044" s="19"/>
      <c r="B1044" s="375">
        <v>9</v>
      </c>
      <c r="C1044" s="308" t="s">
        <v>1021</v>
      </c>
      <c r="D1044" s="315"/>
      <c r="E1044" s="124"/>
      <c r="F1044" s="124"/>
      <c r="G1044" s="124"/>
      <c r="H1044" s="315"/>
      <c r="I1044" s="303"/>
      <c r="J1044" s="38"/>
      <c r="K1044" s="38"/>
      <c r="L1044" s="315"/>
      <c r="M1044" s="124"/>
      <c r="N1044" s="124"/>
      <c r="O1044" s="124"/>
      <c r="P1044" s="315"/>
      <c r="Q1044" s="124"/>
      <c r="R1044" s="309"/>
      <c r="S1044" s="309"/>
      <c r="T1044" s="310"/>
      <c r="U1044" s="309"/>
      <c r="V1044" s="309"/>
      <c r="W1044" s="309"/>
      <c r="X1044" s="110"/>
      <c r="Y1044" s="38"/>
      <c r="Z1044" s="38"/>
      <c r="AA1044" s="38"/>
      <c r="AB1044" s="110"/>
      <c r="AC1044" s="38"/>
      <c r="AD1044" s="38"/>
      <c r="AE1044" s="38"/>
      <c r="AF1044" s="38"/>
      <c r="AG1044" s="19"/>
      <c r="AH1044" s="19"/>
      <c r="AI1044" s="19"/>
      <c r="AJ1044" s="53"/>
      <c r="AK1044" s="53"/>
    </row>
    <row r="1045" spans="1:37" ht="12.75" customHeight="1">
      <c r="A1045" s="19"/>
      <c r="B1045" s="375"/>
      <c r="C1045" s="308"/>
      <c r="D1045" s="315"/>
      <c r="E1045" s="124"/>
      <c r="F1045" s="124"/>
      <c r="G1045" s="124"/>
      <c r="H1045" s="315"/>
      <c r="I1045" s="303"/>
      <c r="J1045" s="38"/>
      <c r="K1045" s="38"/>
      <c r="L1045" s="315"/>
      <c r="M1045" s="124"/>
      <c r="N1045" s="124"/>
      <c r="O1045" s="124"/>
      <c r="P1045" s="315"/>
      <c r="Q1045" s="124"/>
      <c r="R1045" s="38"/>
      <c r="S1045" s="38"/>
      <c r="T1045" s="110"/>
      <c r="U1045" s="38"/>
      <c r="V1045" s="38"/>
      <c r="W1045" s="38"/>
      <c r="X1045" s="110"/>
      <c r="Y1045" s="38"/>
      <c r="Z1045" s="38"/>
      <c r="AA1045" s="38"/>
      <c r="AB1045" s="110"/>
      <c r="AC1045" s="38"/>
      <c r="AD1045" s="38"/>
      <c r="AE1045" s="38"/>
      <c r="AF1045" s="38"/>
      <c r="AG1045" s="19"/>
      <c r="AH1045" s="19"/>
      <c r="AI1045" s="19"/>
      <c r="AJ1045" s="53"/>
      <c r="AK1045" s="53"/>
    </row>
    <row r="1046" spans="1:37" ht="12.75" customHeight="1">
      <c r="A1046" s="19"/>
      <c r="B1046" s="48"/>
      <c r="C1046" s="312"/>
      <c r="D1046" s="110"/>
      <c r="E1046" s="38"/>
      <c r="F1046" s="38"/>
      <c r="G1046" s="38"/>
      <c r="H1046" s="110"/>
      <c r="I1046" s="38"/>
      <c r="J1046" s="38"/>
      <c r="K1046" s="38"/>
      <c r="L1046" s="110"/>
      <c r="M1046" s="38"/>
      <c r="N1046" s="38"/>
      <c r="O1046" s="38"/>
      <c r="P1046" s="110"/>
      <c r="Q1046" s="38"/>
      <c r="R1046" s="124"/>
      <c r="S1046" s="124"/>
      <c r="T1046" s="315"/>
      <c r="U1046" s="124"/>
      <c r="V1046" s="124"/>
      <c r="W1046" s="124"/>
      <c r="X1046" s="110"/>
      <c r="Y1046" s="38"/>
      <c r="Z1046" s="124"/>
      <c r="AA1046" s="38"/>
      <c r="AB1046" s="315"/>
      <c r="AC1046" s="124"/>
      <c r="AD1046" s="124"/>
      <c r="AE1046" s="124"/>
      <c r="AF1046" s="38"/>
      <c r="AG1046" s="19"/>
      <c r="AH1046" s="19"/>
      <c r="AI1046" s="19"/>
      <c r="AJ1046" s="53"/>
      <c r="AK1046" s="53"/>
    </row>
    <row r="1047" spans="1:37" ht="12.75" customHeight="1">
      <c r="A1047" s="19"/>
      <c r="B1047" s="383"/>
      <c r="C1047" s="380"/>
      <c r="D1047" s="372"/>
      <c r="E1047" s="35"/>
      <c r="F1047" s="35"/>
      <c r="G1047" s="35"/>
      <c r="H1047" s="372"/>
      <c r="I1047" s="35"/>
      <c r="J1047" s="35"/>
      <c r="K1047" s="35"/>
      <c r="L1047" s="372"/>
      <c r="M1047" s="35"/>
      <c r="N1047" s="35"/>
      <c r="O1047" s="35"/>
      <c r="P1047" s="372"/>
      <c r="Q1047" s="35"/>
      <c r="R1047" s="378"/>
      <c r="S1047" s="378"/>
      <c r="T1047" s="377"/>
      <c r="U1047" s="378"/>
      <c r="V1047" s="378"/>
      <c r="W1047" s="378"/>
      <c r="X1047" s="377"/>
      <c r="Y1047" s="378"/>
      <c r="Z1047" s="378"/>
      <c r="AA1047" s="35"/>
      <c r="AB1047" s="377"/>
      <c r="AC1047" s="378"/>
      <c r="AD1047" s="378"/>
      <c r="AE1047" s="378"/>
      <c r="AF1047" s="35"/>
      <c r="AG1047" s="19"/>
      <c r="AH1047" s="19"/>
      <c r="AI1047" s="19"/>
      <c r="AJ1047" s="53"/>
      <c r="AK1047" s="53"/>
    </row>
    <row r="1048" spans="1:37" ht="12.75" customHeight="1">
      <c r="A1048" s="19"/>
      <c r="B1048" s="375">
        <v>10</v>
      </c>
      <c r="C1048" s="308" t="s">
        <v>1022</v>
      </c>
      <c r="D1048" s="315"/>
      <c r="E1048" s="124"/>
      <c r="F1048" s="124"/>
      <c r="G1048" s="124"/>
      <c r="H1048" s="315"/>
      <c r="I1048" s="303"/>
      <c r="J1048" s="38"/>
      <c r="K1048" s="38"/>
      <c r="L1048" s="315"/>
      <c r="M1048" s="124"/>
      <c r="N1048" s="124"/>
      <c r="O1048" s="124"/>
      <c r="P1048" s="315"/>
      <c r="Q1048" s="124"/>
      <c r="R1048" s="124"/>
      <c r="S1048" s="124"/>
      <c r="T1048" s="315"/>
      <c r="U1048" s="124"/>
      <c r="V1048" s="124"/>
      <c r="W1048" s="124"/>
      <c r="X1048" s="110"/>
      <c r="Y1048" s="38"/>
      <c r="Z1048" s="38"/>
      <c r="AA1048" s="38"/>
      <c r="AB1048" s="110"/>
      <c r="AC1048" s="38"/>
      <c r="AD1048" s="38"/>
      <c r="AE1048" s="38"/>
      <c r="AF1048" s="38"/>
      <c r="AG1048" s="19"/>
      <c r="AH1048" s="19"/>
      <c r="AI1048" s="19"/>
      <c r="AJ1048" s="53"/>
      <c r="AK1048" s="53"/>
    </row>
    <row r="1049" spans="1:37" ht="12.75" customHeight="1">
      <c r="A1049" s="19"/>
      <c r="B1049" s="375"/>
      <c r="C1049" s="308"/>
      <c r="D1049" s="315"/>
      <c r="E1049" s="124"/>
      <c r="F1049" s="124"/>
      <c r="G1049" s="124"/>
      <c r="H1049" s="315"/>
      <c r="I1049" s="303"/>
      <c r="J1049" s="38"/>
      <c r="K1049" s="38"/>
      <c r="L1049" s="315"/>
      <c r="M1049" s="124"/>
      <c r="N1049" s="124"/>
      <c r="O1049" s="124"/>
      <c r="P1049" s="315"/>
      <c r="Q1049" s="124"/>
      <c r="R1049" s="23"/>
      <c r="S1049" s="23"/>
      <c r="T1049" s="321"/>
      <c r="U1049" s="23"/>
      <c r="V1049" s="23"/>
      <c r="W1049" s="23"/>
      <c r="X1049" s="110"/>
      <c r="Y1049" s="38"/>
      <c r="Z1049" s="124"/>
      <c r="AA1049" s="38"/>
      <c r="AB1049" s="315"/>
      <c r="AC1049" s="124"/>
      <c r="AD1049" s="124"/>
      <c r="AE1049" s="124"/>
      <c r="AF1049" s="38"/>
      <c r="AG1049" s="19"/>
      <c r="AH1049" s="19"/>
      <c r="AI1049" s="19"/>
      <c r="AJ1049" s="53"/>
      <c r="AK1049" s="53"/>
    </row>
    <row r="1050" spans="1:37" ht="12.75" customHeight="1">
      <c r="A1050" s="19"/>
      <c r="B1050" s="375"/>
      <c r="C1050" s="312"/>
      <c r="D1050" s="315"/>
      <c r="E1050" s="124"/>
      <c r="F1050" s="124"/>
      <c r="G1050" s="124"/>
      <c r="H1050" s="315"/>
      <c r="I1050" s="303"/>
      <c r="J1050" s="38"/>
      <c r="K1050" s="38"/>
      <c r="L1050" s="315"/>
      <c r="M1050" s="124"/>
      <c r="N1050" s="124"/>
      <c r="O1050" s="124"/>
      <c r="P1050" s="315"/>
      <c r="Q1050" s="124"/>
      <c r="R1050" s="38"/>
      <c r="S1050" s="309"/>
      <c r="T1050" s="310"/>
      <c r="U1050" s="309"/>
      <c r="V1050" s="309"/>
      <c r="W1050" s="309"/>
      <c r="X1050" s="110"/>
      <c r="Y1050" s="38"/>
      <c r="Z1050" s="38"/>
      <c r="AA1050" s="38"/>
      <c r="AB1050" s="110"/>
      <c r="AC1050" s="38"/>
      <c r="AD1050" s="38"/>
      <c r="AE1050" s="38"/>
      <c r="AF1050" s="38"/>
      <c r="AG1050" s="19"/>
      <c r="AH1050" s="19"/>
      <c r="AI1050" s="19"/>
      <c r="AJ1050" s="53"/>
      <c r="AK1050" s="53"/>
    </row>
    <row r="1051" spans="1:37" ht="12.75" customHeight="1">
      <c r="A1051" s="19"/>
      <c r="B1051" s="383"/>
      <c r="C1051" s="380"/>
      <c r="D1051" s="372"/>
      <c r="E1051" s="35"/>
      <c r="F1051" s="35"/>
      <c r="G1051" s="35"/>
      <c r="H1051" s="372"/>
      <c r="I1051" s="35"/>
      <c r="J1051" s="35"/>
      <c r="K1051" s="35"/>
      <c r="L1051" s="372"/>
      <c r="M1051" s="35"/>
      <c r="N1051" s="35"/>
      <c r="O1051" s="35"/>
      <c r="P1051" s="372"/>
      <c r="Q1051" s="35"/>
      <c r="R1051" s="381"/>
      <c r="S1051" s="381"/>
      <c r="T1051" s="382"/>
      <c r="U1051" s="381"/>
      <c r="V1051" s="381"/>
      <c r="W1051" s="381"/>
      <c r="X1051" s="372"/>
      <c r="Y1051" s="35"/>
      <c r="Z1051" s="35"/>
      <c r="AA1051" s="35"/>
      <c r="AB1051" s="372"/>
      <c r="AC1051" s="35"/>
      <c r="AD1051" s="35"/>
      <c r="AE1051" s="35"/>
      <c r="AF1051" s="35"/>
      <c r="AG1051" s="19"/>
      <c r="AH1051" s="19"/>
      <c r="AI1051" s="19"/>
      <c r="AJ1051" s="53"/>
      <c r="AK1051" s="53"/>
    </row>
    <row r="1052" spans="1:37" ht="12.75" customHeight="1">
      <c r="A1052" s="19"/>
      <c r="B1052" s="48">
        <v>11</v>
      </c>
      <c r="C1052" s="314" t="s">
        <v>1023</v>
      </c>
      <c r="D1052" s="110"/>
      <c r="E1052" s="38"/>
      <c r="F1052" s="38"/>
      <c r="G1052" s="38"/>
      <c r="H1052" s="110"/>
      <c r="I1052" s="38"/>
      <c r="J1052" s="38"/>
      <c r="K1052" s="38"/>
      <c r="L1052" s="110"/>
      <c r="M1052" s="38"/>
      <c r="N1052" s="38"/>
      <c r="O1052" s="38"/>
      <c r="P1052" s="110"/>
      <c r="Q1052" s="38"/>
      <c r="R1052" s="38"/>
      <c r="S1052" s="38"/>
      <c r="T1052" s="110"/>
      <c r="U1052" s="38"/>
      <c r="V1052" s="38"/>
      <c r="W1052" s="38"/>
      <c r="X1052" s="110"/>
      <c r="Y1052" s="38"/>
      <c r="Z1052" s="38"/>
      <c r="AA1052" s="317"/>
      <c r="AB1052" s="110"/>
      <c r="AC1052" s="38"/>
      <c r="AD1052" s="38"/>
      <c r="AE1052" s="38"/>
      <c r="AF1052" s="38"/>
      <c r="AG1052" s="19"/>
      <c r="AH1052" s="19"/>
      <c r="AI1052" s="19"/>
      <c r="AJ1052" s="53"/>
      <c r="AK1052" s="53"/>
    </row>
    <row r="1053" spans="1:37" ht="12.75" customHeight="1">
      <c r="A1053" s="19"/>
      <c r="B1053" s="375"/>
      <c r="C1053" s="308"/>
      <c r="D1053" s="315"/>
      <c r="E1053" s="124"/>
      <c r="F1053" s="124"/>
      <c r="G1053" s="124"/>
      <c r="H1053" s="315"/>
      <c r="I1053" s="303"/>
      <c r="J1053" s="38"/>
      <c r="K1053" s="38"/>
      <c r="L1053" s="315"/>
      <c r="M1053" s="124"/>
      <c r="N1053" s="124"/>
      <c r="O1053" s="124"/>
      <c r="P1053" s="315"/>
      <c r="Q1053" s="124"/>
      <c r="R1053" s="124"/>
      <c r="S1053" s="124"/>
      <c r="T1053" s="315"/>
      <c r="U1053" s="124"/>
      <c r="V1053" s="124"/>
      <c r="W1053" s="124"/>
      <c r="X1053" s="110"/>
      <c r="Y1053" s="38"/>
      <c r="Z1053" s="124"/>
      <c r="AA1053" s="317"/>
      <c r="AB1053" s="315"/>
      <c r="AC1053" s="124"/>
      <c r="AD1053" s="124"/>
      <c r="AE1053" s="124"/>
      <c r="AF1053" s="38"/>
      <c r="AG1053" s="19"/>
      <c r="AH1053" s="19"/>
      <c r="AI1053" s="19"/>
      <c r="AJ1053" s="53"/>
      <c r="AK1053" s="53"/>
    </row>
    <row r="1054" spans="1:37" ht="12.75" customHeight="1">
      <c r="A1054" s="19"/>
      <c r="B1054" s="375"/>
      <c r="C1054" s="312"/>
      <c r="D1054" s="315"/>
      <c r="E1054" s="124"/>
      <c r="F1054" s="124"/>
      <c r="G1054" s="124"/>
      <c r="H1054" s="315"/>
      <c r="I1054" s="303"/>
      <c r="J1054" s="38"/>
      <c r="K1054" s="38"/>
      <c r="L1054" s="315"/>
      <c r="M1054" s="124"/>
      <c r="N1054" s="124"/>
      <c r="O1054" s="124"/>
      <c r="P1054" s="315"/>
      <c r="Q1054" s="124"/>
      <c r="R1054" s="124"/>
      <c r="S1054" s="124"/>
      <c r="T1054" s="315"/>
      <c r="U1054" s="124"/>
      <c r="V1054" s="124"/>
      <c r="W1054" s="124"/>
      <c r="X1054" s="315"/>
      <c r="Y1054" s="124"/>
      <c r="Z1054" s="124"/>
      <c r="AA1054" s="317"/>
      <c r="AB1054" s="315"/>
      <c r="AC1054" s="124"/>
      <c r="AD1054" s="124"/>
      <c r="AE1054" s="124"/>
      <c r="AF1054" s="38"/>
      <c r="AG1054" s="19"/>
      <c r="AH1054" s="19"/>
      <c r="AI1054" s="19"/>
      <c r="AJ1054" s="53"/>
      <c r="AK1054" s="53"/>
    </row>
    <row r="1055" spans="1:37" ht="12.75" customHeight="1">
      <c r="A1055" s="19"/>
      <c r="B1055" s="376"/>
      <c r="C1055" s="380"/>
      <c r="D1055" s="377"/>
      <c r="E1055" s="378"/>
      <c r="F1055" s="378"/>
      <c r="G1055" s="378"/>
      <c r="H1055" s="377"/>
      <c r="I1055" s="379"/>
      <c r="J1055" s="35"/>
      <c r="K1055" s="35"/>
      <c r="L1055" s="377"/>
      <c r="M1055" s="378"/>
      <c r="N1055" s="378"/>
      <c r="O1055" s="378"/>
      <c r="P1055" s="377"/>
      <c r="Q1055" s="378"/>
      <c r="R1055" s="378"/>
      <c r="S1055" s="378"/>
      <c r="T1055" s="377"/>
      <c r="U1055" s="378"/>
      <c r="V1055" s="378"/>
      <c r="W1055" s="378"/>
      <c r="X1055" s="372"/>
      <c r="Y1055" s="35"/>
      <c r="Z1055" s="35"/>
      <c r="AA1055" s="384"/>
      <c r="AB1055" s="372"/>
      <c r="AC1055" s="35"/>
      <c r="AD1055" s="35"/>
      <c r="AE1055" s="35"/>
      <c r="AF1055" s="35"/>
      <c r="AG1055" s="19"/>
      <c r="AH1055" s="19"/>
      <c r="AI1055" s="19"/>
      <c r="AJ1055" s="53"/>
      <c r="AK1055" s="53"/>
    </row>
    <row r="1056" spans="1:37" ht="12.75" customHeight="1">
      <c r="A1056" s="19"/>
      <c r="B1056" s="48">
        <v>12</v>
      </c>
      <c r="C1056" s="318" t="s">
        <v>1024</v>
      </c>
      <c r="D1056" s="110"/>
      <c r="E1056" s="38"/>
      <c r="F1056" s="38"/>
      <c r="G1056" s="38"/>
      <c r="H1056" s="110"/>
      <c r="I1056" s="38"/>
      <c r="J1056" s="38"/>
      <c r="K1056" s="38"/>
      <c r="L1056" s="110"/>
      <c r="M1056" s="38"/>
      <c r="N1056" s="38"/>
      <c r="O1056" s="38"/>
      <c r="P1056" s="110"/>
      <c r="Q1056" s="38"/>
      <c r="R1056" s="23"/>
      <c r="S1056" s="23"/>
      <c r="T1056" s="321"/>
      <c r="U1056" s="23"/>
      <c r="V1056" s="23"/>
      <c r="W1056" s="23"/>
      <c r="X1056" s="110"/>
      <c r="Y1056" s="38"/>
      <c r="Z1056" s="124"/>
      <c r="AA1056" s="317"/>
      <c r="AB1056" s="315"/>
      <c r="AC1056" s="124"/>
      <c r="AD1056" s="124"/>
      <c r="AE1056" s="124"/>
      <c r="AF1056" s="38"/>
      <c r="AG1056" s="19"/>
      <c r="AH1056" s="19"/>
      <c r="AI1056" s="19"/>
      <c r="AJ1056" s="53"/>
      <c r="AK1056" s="53"/>
    </row>
    <row r="1057" spans="1:37" ht="12.75" customHeight="1">
      <c r="A1057" s="19"/>
      <c r="B1057" s="48"/>
      <c r="C1057" s="308"/>
      <c r="D1057" s="110"/>
      <c r="E1057" s="38"/>
      <c r="F1057" s="38"/>
      <c r="G1057" s="38"/>
      <c r="H1057" s="110"/>
      <c r="I1057" s="38"/>
      <c r="J1057" s="38"/>
      <c r="K1057" s="38"/>
      <c r="L1057" s="110"/>
      <c r="M1057" s="38"/>
      <c r="N1057" s="38"/>
      <c r="O1057" s="38"/>
      <c r="P1057" s="110"/>
      <c r="Q1057" s="38"/>
      <c r="R1057" s="38"/>
      <c r="S1057" s="309"/>
      <c r="T1057" s="310"/>
      <c r="U1057" s="309"/>
      <c r="V1057" s="309"/>
      <c r="W1057" s="309"/>
      <c r="X1057" s="110"/>
      <c r="Y1057" s="38"/>
      <c r="Z1057" s="38"/>
      <c r="AA1057" s="38"/>
      <c r="AB1057" s="110"/>
      <c r="AC1057" s="38"/>
      <c r="AD1057" s="38"/>
      <c r="AE1057" s="38"/>
      <c r="AF1057" s="38"/>
      <c r="AG1057" s="19"/>
      <c r="AH1057" s="19"/>
      <c r="AI1057" s="19"/>
      <c r="AJ1057" s="53"/>
      <c r="AK1057" s="53"/>
    </row>
    <row r="1058" spans="1:37" ht="12.75" customHeight="1">
      <c r="A1058" s="19"/>
      <c r="B1058" s="375"/>
      <c r="C1058" s="312"/>
      <c r="D1058" s="315"/>
      <c r="E1058" s="124"/>
      <c r="F1058" s="124"/>
      <c r="G1058" s="124"/>
      <c r="H1058" s="315"/>
      <c r="I1058" s="303"/>
      <c r="J1058" s="38"/>
      <c r="K1058" s="38"/>
      <c r="L1058" s="315"/>
      <c r="M1058" s="124"/>
      <c r="N1058" s="124"/>
      <c r="O1058" s="124"/>
      <c r="P1058" s="315"/>
      <c r="Q1058" s="124"/>
      <c r="R1058" s="309"/>
      <c r="S1058" s="309"/>
      <c r="T1058" s="310"/>
      <c r="U1058" s="309"/>
      <c r="V1058" s="309"/>
      <c r="W1058" s="309"/>
      <c r="X1058" s="110"/>
      <c r="Y1058" s="38"/>
      <c r="Z1058" s="38"/>
      <c r="AA1058" s="38"/>
      <c r="AB1058" s="110"/>
      <c r="AC1058" s="38"/>
      <c r="AD1058" s="38"/>
      <c r="AE1058" s="38"/>
      <c r="AF1058" s="38"/>
      <c r="AG1058" s="19"/>
      <c r="AH1058" s="19"/>
      <c r="AI1058" s="19"/>
      <c r="AJ1058" s="53"/>
      <c r="AK1058" s="53"/>
    </row>
    <row r="1059" spans="1:37" ht="12.75" customHeight="1">
      <c r="A1059" s="19"/>
      <c r="B1059" s="376"/>
      <c r="C1059" s="380"/>
      <c r="D1059" s="377"/>
      <c r="E1059" s="378"/>
      <c r="F1059" s="378"/>
      <c r="G1059" s="378"/>
      <c r="H1059" s="377"/>
      <c r="I1059" s="379"/>
      <c r="J1059" s="35"/>
      <c r="K1059" s="35"/>
      <c r="L1059" s="377"/>
      <c r="M1059" s="378"/>
      <c r="N1059" s="378"/>
      <c r="O1059" s="378"/>
      <c r="P1059" s="377"/>
      <c r="Q1059" s="378"/>
      <c r="R1059" s="35"/>
      <c r="S1059" s="35"/>
      <c r="T1059" s="372"/>
      <c r="U1059" s="35"/>
      <c r="V1059" s="35"/>
      <c r="W1059" s="35"/>
      <c r="X1059" s="372"/>
      <c r="Y1059" s="35"/>
      <c r="Z1059" s="35"/>
      <c r="AA1059" s="387"/>
      <c r="AB1059" s="372"/>
      <c r="AC1059" s="35"/>
      <c r="AD1059" s="35"/>
      <c r="AE1059" s="35"/>
      <c r="AF1059" s="35"/>
      <c r="AG1059" s="19"/>
      <c r="AH1059" s="19"/>
      <c r="AI1059" s="19"/>
      <c r="AJ1059" s="53"/>
      <c r="AK1059" s="53"/>
    </row>
    <row r="1060" spans="1:37" ht="12.75" customHeight="1">
      <c r="A1060" s="19"/>
      <c r="B1060" s="375">
        <v>13</v>
      </c>
      <c r="C1060" s="308" t="s">
        <v>483</v>
      </c>
      <c r="D1060" s="315"/>
      <c r="E1060" s="124"/>
      <c r="F1060" s="124"/>
      <c r="G1060" s="124"/>
      <c r="H1060" s="315"/>
      <c r="I1060" s="303"/>
      <c r="J1060" s="38"/>
      <c r="K1060" s="38"/>
      <c r="L1060" s="315"/>
      <c r="M1060" s="124"/>
      <c r="N1060" s="124"/>
      <c r="O1060" s="124"/>
      <c r="P1060" s="315"/>
      <c r="Q1060" s="124"/>
      <c r="R1060" s="124"/>
      <c r="S1060" s="124"/>
      <c r="T1060" s="315"/>
      <c r="U1060" s="124"/>
      <c r="V1060" s="124"/>
      <c r="W1060" s="124"/>
      <c r="X1060" s="110"/>
      <c r="Y1060" s="38"/>
      <c r="Z1060" s="124"/>
      <c r="AA1060" s="313"/>
      <c r="AB1060" s="315"/>
      <c r="AC1060" s="124"/>
      <c r="AD1060" s="124"/>
      <c r="AE1060" s="124"/>
      <c r="AF1060" s="38"/>
      <c r="AG1060" s="19"/>
      <c r="AH1060" s="19"/>
      <c r="AI1060" s="19"/>
      <c r="AJ1060" s="53"/>
      <c r="AK1060" s="53"/>
    </row>
    <row r="1061" spans="1:37" ht="12.75" customHeight="1">
      <c r="A1061" s="19"/>
      <c r="B1061" s="48"/>
      <c r="C1061" s="308"/>
      <c r="D1061" s="110"/>
      <c r="E1061" s="38"/>
      <c r="F1061" s="38"/>
      <c r="G1061" s="38"/>
      <c r="H1061" s="110"/>
      <c r="I1061" s="38"/>
      <c r="J1061" s="38"/>
      <c r="K1061" s="38"/>
      <c r="L1061" s="110"/>
      <c r="M1061" s="38"/>
      <c r="N1061" s="38"/>
      <c r="O1061" s="38"/>
      <c r="P1061" s="110"/>
      <c r="Q1061" s="38"/>
      <c r="R1061" s="124"/>
      <c r="S1061" s="124"/>
      <c r="T1061" s="315"/>
      <c r="U1061" s="124"/>
      <c r="V1061" s="124"/>
      <c r="W1061" s="124"/>
      <c r="X1061" s="315"/>
      <c r="Y1061" s="124"/>
      <c r="Z1061" s="124"/>
      <c r="AA1061" s="317"/>
      <c r="AB1061" s="315"/>
      <c r="AC1061" s="124"/>
      <c r="AD1061" s="124"/>
      <c r="AE1061" s="124"/>
      <c r="AF1061" s="38"/>
      <c r="AG1061" s="19"/>
      <c r="AH1061" s="19"/>
      <c r="AI1061" s="19"/>
      <c r="AJ1061" s="53"/>
      <c r="AK1061" s="53"/>
    </row>
    <row r="1062" spans="1:37" ht="12.75" customHeight="1">
      <c r="A1062" s="19"/>
      <c r="B1062" s="48"/>
      <c r="C1062" s="312"/>
      <c r="D1062" s="110"/>
      <c r="E1062" s="38"/>
      <c r="F1062" s="38"/>
      <c r="G1062" s="38"/>
      <c r="H1062" s="110"/>
      <c r="I1062" s="38"/>
      <c r="J1062" s="38"/>
      <c r="K1062" s="38"/>
      <c r="L1062" s="110"/>
      <c r="M1062" s="38"/>
      <c r="N1062" s="38"/>
      <c r="O1062" s="38"/>
      <c r="P1062" s="110"/>
      <c r="Q1062" s="38"/>
      <c r="R1062" s="124"/>
      <c r="S1062" s="124"/>
      <c r="T1062" s="315"/>
      <c r="U1062" s="124"/>
      <c r="V1062" s="124"/>
      <c r="W1062" s="124"/>
      <c r="X1062" s="110"/>
      <c r="Y1062" s="38"/>
      <c r="Z1062" s="38"/>
      <c r="AA1062" s="317"/>
      <c r="AB1062" s="110"/>
      <c r="AC1062" s="38"/>
      <c r="AD1062" s="38"/>
      <c r="AE1062" s="38"/>
      <c r="AF1062" s="38"/>
      <c r="AG1062" s="19"/>
      <c r="AH1062" s="19"/>
      <c r="AI1062" s="19"/>
      <c r="AJ1062" s="53"/>
      <c r="AK1062" s="53"/>
    </row>
    <row r="1063" spans="1:37" ht="12.75" customHeight="1">
      <c r="A1063" s="19"/>
      <c r="B1063" s="376"/>
      <c r="C1063" s="380"/>
      <c r="D1063" s="377"/>
      <c r="E1063" s="378"/>
      <c r="F1063" s="378"/>
      <c r="G1063" s="378"/>
      <c r="H1063" s="377"/>
      <c r="I1063" s="379"/>
      <c r="J1063" s="35"/>
      <c r="K1063" s="35"/>
      <c r="L1063" s="377"/>
      <c r="M1063" s="378"/>
      <c r="N1063" s="378"/>
      <c r="O1063" s="378"/>
      <c r="P1063" s="377"/>
      <c r="Q1063" s="378"/>
      <c r="R1063" s="378"/>
      <c r="S1063" s="378"/>
      <c r="T1063" s="377"/>
      <c r="U1063" s="378"/>
      <c r="V1063" s="378"/>
      <c r="W1063" s="378"/>
      <c r="X1063" s="372"/>
      <c r="Y1063" s="35"/>
      <c r="Z1063" s="378"/>
      <c r="AA1063" s="384"/>
      <c r="AB1063" s="377"/>
      <c r="AC1063" s="378"/>
      <c r="AD1063" s="378"/>
      <c r="AE1063" s="378"/>
      <c r="AF1063" s="35"/>
      <c r="AG1063" s="19"/>
      <c r="AH1063" s="19"/>
      <c r="AI1063" s="19"/>
      <c r="AJ1063" s="53"/>
      <c r="AK1063" s="53"/>
    </row>
    <row r="1064" spans="1:37" ht="12.75" customHeight="1">
      <c r="A1064" s="19"/>
      <c r="B1064" s="375">
        <v>14</v>
      </c>
      <c r="C1064" s="308" t="s">
        <v>1019</v>
      </c>
      <c r="D1064" s="315"/>
      <c r="E1064" s="124"/>
      <c r="F1064" s="124"/>
      <c r="G1064" s="124"/>
      <c r="H1064" s="315"/>
      <c r="I1064" s="303"/>
      <c r="J1064" s="38"/>
      <c r="K1064" s="38"/>
      <c r="L1064" s="315"/>
      <c r="M1064" s="124"/>
      <c r="N1064" s="124"/>
      <c r="O1064" s="124"/>
      <c r="P1064" s="315"/>
      <c r="Q1064" s="124"/>
      <c r="R1064" s="38"/>
      <c r="S1064" s="309"/>
      <c r="T1064" s="310"/>
      <c r="U1064" s="309"/>
      <c r="V1064" s="309"/>
      <c r="W1064" s="309"/>
      <c r="X1064" s="110"/>
      <c r="Y1064" s="38"/>
      <c r="Z1064" s="38"/>
      <c r="AA1064" s="38"/>
      <c r="AB1064" s="110"/>
      <c r="AC1064" s="38"/>
      <c r="AD1064" s="38"/>
      <c r="AE1064" s="38"/>
      <c r="AF1064" s="38"/>
      <c r="AG1064" s="19"/>
      <c r="AH1064" s="19"/>
      <c r="AI1064" s="19"/>
      <c r="AJ1064" s="53"/>
      <c r="AK1064" s="53"/>
    </row>
    <row r="1065" spans="1:37" ht="12.75" customHeight="1">
      <c r="A1065" s="19"/>
      <c r="B1065" s="375"/>
      <c r="C1065" s="312"/>
      <c r="D1065" s="315"/>
      <c r="E1065" s="124"/>
      <c r="F1065" s="124"/>
      <c r="G1065" s="124"/>
      <c r="H1065" s="315"/>
      <c r="I1065" s="303"/>
      <c r="J1065" s="38"/>
      <c r="K1065" s="38"/>
      <c r="L1065" s="315"/>
      <c r="M1065" s="124"/>
      <c r="N1065" s="124"/>
      <c r="O1065" s="124"/>
      <c r="P1065" s="315"/>
      <c r="Q1065" s="124"/>
      <c r="R1065" s="38"/>
      <c r="S1065" s="38"/>
      <c r="T1065" s="110"/>
      <c r="U1065" s="38"/>
      <c r="V1065" s="38"/>
      <c r="W1065" s="38"/>
      <c r="X1065" s="110"/>
      <c r="Y1065" s="38"/>
      <c r="Z1065" s="38"/>
      <c r="AA1065" s="38"/>
      <c r="AB1065" s="110"/>
      <c r="AC1065" s="38"/>
      <c r="AD1065" s="38"/>
      <c r="AE1065" s="38"/>
      <c r="AF1065" s="38"/>
      <c r="AG1065" s="19"/>
      <c r="AH1065" s="19"/>
      <c r="AI1065" s="19"/>
      <c r="AJ1065" s="53"/>
      <c r="AK1065" s="53"/>
    </row>
    <row r="1066" spans="1:37" ht="12.75" customHeight="1">
      <c r="A1066" s="19"/>
      <c r="B1066" s="48"/>
      <c r="C1066" s="312"/>
      <c r="D1066" s="110"/>
      <c r="E1066" s="38"/>
      <c r="F1066" s="38"/>
      <c r="G1066" s="38"/>
      <c r="H1066" s="110"/>
      <c r="I1066" s="38"/>
      <c r="J1066" s="38"/>
      <c r="K1066" s="38"/>
      <c r="L1066" s="110"/>
      <c r="M1066" s="38"/>
      <c r="N1066" s="38"/>
      <c r="O1066" s="38"/>
      <c r="P1066" s="110"/>
      <c r="Q1066" s="38"/>
      <c r="R1066" s="38"/>
      <c r="S1066" s="38"/>
      <c r="T1066" s="110"/>
      <c r="U1066" s="38"/>
      <c r="V1066" s="38"/>
      <c r="W1066" s="38"/>
      <c r="X1066" s="110"/>
      <c r="Y1066" s="38"/>
      <c r="Z1066" s="38"/>
      <c r="AA1066" s="38"/>
      <c r="AB1066" s="110"/>
      <c r="AC1066" s="38"/>
      <c r="AD1066" s="38"/>
      <c r="AE1066" s="38"/>
      <c r="AF1066" s="38"/>
      <c r="AG1066" s="19"/>
      <c r="AH1066" s="19"/>
      <c r="AI1066" s="19"/>
      <c r="AJ1066" s="53"/>
      <c r="AK1066" s="53"/>
    </row>
    <row r="1067" spans="1:37" ht="12.75" customHeight="1">
      <c r="A1067" s="19"/>
      <c r="B1067" s="383"/>
      <c r="C1067" s="380"/>
      <c r="D1067" s="372"/>
      <c r="E1067" s="35"/>
      <c r="F1067" s="35"/>
      <c r="G1067" s="35"/>
      <c r="H1067" s="372"/>
      <c r="I1067" s="35"/>
      <c r="J1067" s="35"/>
      <c r="K1067" s="35"/>
      <c r="L1067" s="372"/>
      <c r="M1067" s="35"/>
      <c r="N1067" s="35"/>
      <c r="O1067" s="35"/>
      <c r="P1067" s="372"/>
      <c r="Q1067" s="35"/>
      <c r="R1067" s="35"/>
      <c r="S1067" s="35"/>
      <c r="T1067" s="372"/>
      <c r="U1067" s="35"/>
      <c r="V1067" s="35"/>
      <c r="W1067" s="35"/>
      <c r="X1067" s="372"/>
      <c r="Y1067" s="35"/>
      <c r="Z1067" s="35"/>
      <c r="AA1067" s="35"/>
      <c r="AB1067" s="372"/>
      <c r="AC1067" s="35"/>
      <c r="AD1067" s="35"/>
      <c r="AE1067" s="35"/>
      <c r="AF1067" s="35"/>
      <c r="AG1067" s="19"/>
      <c r="AH1067" s="19"/>
      <c r="AI1067" s="19"/>
      <c r="AJ1067" s="53"/>
      <c r="AK1067" s="53"/>
    </row>
    <row r="1068" spans="1:37" ht="12.75" customHeight="1">
      <c r="A1068" s="19"/>
      <c r="B1068" s="375">
        <v>15</v>
      </c>
      <c r="C1068" s="308" t="s">
        <v>1020</v>
      </c>
      <c r="D1068" s="110"/>
      <c r="E1068" s="38"/>
      <c r="F1068" s="38"/>
      <c r="G1068" s="38"/>
      <c r="H1068" s="110"/>
      <c r="I1068" s="38"/>
      <c r="J1068" s="38"/>
      <c r="K1068" s="38"/>
      <c r="L1068" s="110"/>
      <c r="M1068" s="38"/>
      <c r="N1068" s="38"/>
      <c r="O1068" s="38"/>
      <c r="P1068" s="110"/>
      <c r="Q1068" s="38"/>
      <c r="R1068" s="38"/>
      <c r="S1068" s="38"/>
      <c r="T1068" s="110"/>
      <c r="U1068" s="38"/>
      <c r="V1068" s="38"/>
      <c r="W1068" s="38"/>
      <c r="X1068" s="110"/>
      <c r="Y1068" s="38"/>
      <c r="Z1068" s="38"/>
      <c r="AA1068" s="38"/>
      <c r="AB1068" s="110"/>
      <c r="AC1068" s="38"/>
      <c r="AD1068" s="38"/>
      <c r="AE1068" s="38"/>
      <c r="AF1068" s="38"/>
      <c r="AG1068" s="19"/>
      <c r="AH1068" s="19"/>
      <c r="AI1068" s="19"/>
      <c r="AJ1068" s="53"/>
      <c r="AK1068" s="53"/>
    </row>
    <row r="1069" spans="1:37" ht="12.75" customHeight="1">
      <c r="A1069" s="19"/>
      <c r="B1069" s="48"/>
      <c r="C1069" s="312"/>
      <c r="D1069" s="110"/>
      <c r="E1069" s="38"/>
      <c r="F1069" s="38"/>
      <c r="G1069" s="38"/>
      <c r="H1069" s="110"/>
      <c r="I1069" s="38"/>
      <c r="J1069" s="38"/>
      <c r="K1069" s="38"/>
      <c r="L1069" s="110"/>
      <c r="M1069" s="38"/>
      <c r="N1069" s="38"/>
      <c r="O1069" s="38"/>
      <c r="P1069" s="110"/>
      <c r="Q1069" s="38"/>
      <c r="R1069" s="38"/>
      <c r="S1069" s="38"/>
      <c r="T1069" s="110"/>
      <c r="U1069" s="38"/>
      <c r="V1069" s="38"/>
      <c r="W1069" s="38"/>
      <c r="X1069" s="110"/>
      <c r="Y1069" s="38"/>
      <c r="Z1069" s="38"/>
      <c r="AA1069" s="38"/>
      <c r="AB1069" s="110"/>
      <c r="AC1069" s="38"/>
      <c r="AD1069" s="38"/>
      <c r="AE1069" s="38"/>
      <c r="AF1069" s="38"/>
      <c r="AG1069" s="19"/>
      <c r="AH1069" s="19"/>
      <c r="AI1069" s="19"/>
      <c r="AJ1069" s="53"/>
      <c r="AK1069" s="53"/>
    </row>
    <row r="1070" spans="1:37" ht="12.75" customHeight="1">
      <c r="A1070" s="19"/>
      <c r="B1070" s="48"/>
      <c r="C1070" s="312"/>
      <c r="D1070" s="110"/>
      <c r="E1070" s="38"/>
      <c r="F1070" s="38"/>
      <c r="G1070" s="38"/>
      <c r="H1070" s="110"/>
      <c r="I1070" s="38"/>
      <c r="J1070" s="38"/>
      <c r="K1070" s="38"/>
      <c r="L1070" s="110"/>
      <c r="M1070" s="38"/>
      <c r="N1070" s="38"/>
      <c r="O1070" s="38"/>
      <c r="P1070" s="110"/>
      <c r="Q1070" s="38"/>
      <c r="R1070" s="38"/>
      <c r="S1070" s="38"/>
      <c r="T1070" s="110"/>
      <c r="U1070" s="38"/>
      <c r="V1070" s="38"/>
      <c r="W1070" s="38"/>
      <c r="X1070" s="110"/>
      <c r="Y1070" s="38"/>
      <c r="Z1070" s="38"/>
      <c r="AA1070" s="38"/>
      <c r="AB1070" s="110"/>
      <c r="AC1070" s="38"/>
      <c r="AD1070" s="38"/>
      <c r="AE1070" s="38"/>
      <c r="AF1070" s="38"/>
      <c r="AG1070" s="19"/>
      <c r="AH1070" s="19"/>
      <c r="AI1070" s="19"/>
      <c r="AJ1070" s="53"/>
      <c r="AK1070" s="53"/>
    </row>
    <row r="1071" spans="1:37" ht="12.75" customHeight="1">
      <c r="A1071" s="19"/>
      <c r="B1071" s="383"/>
      <c r="C1071" s="380"/>
      <c r="D1071" s="372"/>
      <c r="E1071" s="35"/>
      <c r="F1071" s="35"/>
      <c r="G1071" s="35"/>
      <c r="H1071" s="372"/>
      <c r="I1071" s="35"/>
      <c r="J1071" s="35"/>
      <c r="K1071" s="35"/>
      <c r="L1071" s="372"/>
      <c r="M1071" s="35"/>
      <c r="N1071" s="35"/>
      <c r="O1071" s="35"/>
      <c r="P1071" s="372"/>
      <c r="Q1071" s="35"/>
      <c r="R1071" s="35"/>
      <c r="S1071" s="35"/>
      <c r="T1071" s="372"/>
      <c r="U1071" s="35"/>
      <c r="V1071" s="35"/>
      <c r="W1071" s="35"/>
      <c r="X1071" s="372"/>
      <c r="Y1071" s="35"/>
      <c r="Z1071" s="35"/>
      <c r="AA1071" s="35"/>
      <c r="AB1071" s="372"/>
      <c r="AC1071" s="35"/>
      <c r="AD1071" s="35"/>
      <c r="AE1071" s="35"/>
      <c r="AF1071" s="35"/>
      <c r="AG1071" s="19"/>
      <c r="AH1071" s="19"/>
      <c r="AI1071" s="19"/>
      <c r="AJ1071" s="53"/>
      <c r="AK1071" s="53"/>
    </row>
    <row r="1072" spans="1:37" ht="12.75" customHeight="1">
      <c r="A1072" s="19"/>
      <c r="B1072" s="375"/>
      <c r="C1072" s="308"/>
      <c r="D1072" s="110"/>
      <c r="E1072" s="38"/>
      <c r="F1072" s="38"/>
      <c r="G1072" s="38"/>
      <c r="H1072" s="110"/>
      <c r="I1072" s="38"/>
      <c r="J1072" s="38"/>
      <c r="K1072" s="38"/>
      <c r="L1072" s="110"/>
      <c r="M1072" s="38"/>
      <c r="N1072" s="38"/>
      <c r="O1072" s="38"/>
      <c r="P1072" s="110"/>
      <c r="Q1072" s="38"/>
      <c r="R1072" s="38"/>
      <c r="S1072" s="38"/>
      <c r="T1072" s="110"/>
      <c r="U1072" s="38"/>
      <c r="V1072" s="38"/>
      <c r="W1072" s="38"/>
      <c r="X1072" s="110"/>
      <c r="Y1072" s="38"/>
      <c r="Z1072" s="38"/>
      <c r="AA1072" s="38"/>
      <c r="AB1072" s="110"/>
      <c r="AC1072" s="38"/>
      <c r="AD1072" s="38"/>
      <c r="AE1072" s="38"/>
      <c r="AF1072" s="38"/>
      <c r="AG1072" s="19"/>
      <c r="AH1072" s="19"/>
      <c r="AI1072" s="19"/>
      <c r="AJ1072" s="53"/>
      <c r="AK1072" s="53"/>
    </row>
    <row r="1073" spans="1:37" ht="12.75" customHeight="1">
      <c r="A1073" s="19"/>
      <c r="B1073" s="48"/>
      <c r="C1073" s="312"/>
      <c r="D1073" s="110"/>
      <c r="E1073" s="38"/>
      <c r="F1073" s="38"/>
      <c r="G1073" s="38"/>
      <c r="H1073" s="110"/>
      <c r="I1073" s="38"/>
      <c r="J1073" s="38"/>
      <c r="K1073" s="38"/>
      <c r="L1073" s="110"/>
      <c r="M1073" s="38"/>
      <c r="N1073" s="38"/>
      <c r="O1073" s="38"/>
      <c r="P1073" s="110"/>
      <c r="Q1073" s="38"/>
      <c r="R1073" s="38"/>
      <c r="S1073" s="38"/>
      <c r="T1073" s="110"/>
      <c r="U1073" s="38"/>
      <c r="V1073" s="38"/>
      <c r="W1073" s="38"/>
      <c r="X1073" s="110"/>
      <c r="Y1073" s="38"/>
      <c r="Z1073" s="38"/>
      <c r="AA1073" s="38"/>
      <c r="AB1073" s="110"/>
      <c r="AC1073" s="38"/>
      <c r="AD1073" s="38"/>
      <c r="AE1073" s="38"/>
      <c r="AF1073" s="38"/>
      <c r="AG1073" s="19"/>
      <c r="AH1073" s="19"/>
      <c r="AI1073" s="19"/>
      <c r="AJ1073" s="53"/>
      <c r="AK1073" s="53"/>
    </row>
    <row r="1074" spans="1:37" ht="12.75" customHeight="1">
      <c r="A1074" s="19"/>
      <c r="B1074" s="38"/>
      <c r="C1074" s="29"/>
      <c r="D1074" s="110"/>
      <c r="E1074" s="38"/>
      <c r="F1074" s="38"/>
      <c r="G1074" s="38"/>
      <c r="H1074" s="110"/>
      <c r="I1074" s="38"/>
      <c r="J1074" s="38"/>
      <c r="K1074" s="38"/>
      <c r="L1074" s="110"/>
      <c r="M1074" s="38"/>
      <c r="N1074" s="38"/>
      <c r="O1074" s="38"/>
      <c r="P1074" s="110"/>
      <c r="Q1074" s="38"/>
      <c r="R1074" s="38"/>
      <c r="S1074" s="38"/>
      <c r="T1074" s="110"/>
      <c r="U1074" s="38"/>
      <c r="V1074" s="38"/>
      <c r="W1074" s="38"/>
      <c r="X1074" s="110"/>
      <c r="Y1074" s="38"/>
      <c r="Z1074" s="38"/>
      <c r="AA1074" s="38"/>
      <c r="AB1074" s="110"/>
      <c r="AC1074" s="38"/>
      <c r="AD1074" s="38"/>
      <c r="AE1074" s="38"/>
      <c r="AF1074" s="38"/>
      <c r="AG1074" s="19"/>
      <c r="AH1074" s="19"/>
      <c r="AI1074" s="19"/>
      <c r="AJ1074" s="53"/>
      <c r="AK1074" s="53"/>
    </row>
    <row r="1075" spans="1:37" ht="12.75" customHeight="1">
      <c r="A1075" s="19"/>
      <c r="B1075" s="307"/>
      <c r="C1075" s="320"/>
      <c r="D1075" s="319"/>
      <c r="E1075" s="307"/>
      <c r="F1075" s="307"/>
      <c r="G1075" s="307"/>
      <c r="H1075" s="319"/>
      <c r="I1075" s="307"/>
      <c r="J1075" s="307"/>
      <c r="K1075" s="307"/>
      <c r="L1075" s="319"/>
      <c r="M1075" s="307"/>
      <c r="N1075" s="307"/>
      <c r="O1075" s="307"/>
      <c r="P1075" s="319"/>
      <c r="Q1075" s="307"/>
      <c r="R1075" s="307"/>
      <c r="S1075" s="307"/>
      <c r="T1075" s="319"/>
      <c r="U1075" s="307"/>
      <c r="V1075" s="307"/>
      <c r="W1075" s="307"/>
      <c r="X1075" s="319"/>
      <c r="Y1075" s="307"/>
      <c r="Z1075" s="307"/>
      <c r="AA1075" s="307"/>
      <c r="AB1075" s="319"/>
      <c r="AC1075" s="307"/>
      <c r="AD1075" s="307"/>
      <c r="AE1075" s="307"/>
      <c r="AF1075" s="307"/>
      <c r="AG1075" s="19"/>
      <c r="AH1075" s="19"/>
      <c r="AI1075" s="19"/>
      <c r="AJ1075" s="53"/>
      <c r="AK1075" s="53"/>
    </row>
    <row r="1076" spans="1:37" ht="12.75" customHeight="1">
      <c r="A1076" s="19"/>
      <c r="C1076" s="18"/>
      <c r="J1076" s="2"/>
      <c r="K1076" s="52"/>
      <c r="AA1076" s="19"/>
      <c r="AG1076" s="19"/>
      <c r="AH1076" s="19"/>
      <c r="AI1076" s="19"/>
      <c r="AJ1076" s="53"/>
      <c r="AK1076" s="53"/>
    </row>
    <row r="1077" spans="1:37" ht="12.75" customHeight="1">
      <c r="A1077" s="19"/>
      <c r="B1077" s="999" t="s">
        <v>1031</v>
      </c>
      <c r="C1077" s="1000"/>
      <c r="D1077" s="1000"/>
      <c r="E1077" s="1000"/>
      <c r="F1077" s="1000"/>
      <c r="G1077" s="1000"/>
      <c r="H1077" s="1000"/>
      <c r="I1077" s="1001"/>
      <c r="J1077" s="19"/>
      <c r="K1077" s="1007" t="s">
        <v>1016</v>
      </c>
      <c r="L1077" s="727"/>
      <c r="M1077" s="727"/>
      <c r="N1077" s="727"/>
      <c r="O1077" s="727"/>
      <c r="P1077" s="727"/>
      <c r="Q1077" s="727"/>
      <c r="R1077" s="727"/>
      <c r="S1077" s="727"/>
      <c r="T1077" s="727"/>
      <c r="U1077" s="727"/>
      <c r="V1077" s="727"/>
      <c r="W1077" s="727"/>
      <c r="X1077" s="727"/>
      <c r="Y1077" s="228"/>
      <c r="Z1077" s="19"/>
      <c r="AA1077" s="19"/>
      <c r="AB1077" s="19"/>
      <c r="AC1077" s="19"/>
      <c r="AD1077" s="19"/>
      <c r="AE1077" s="19"/>
      <c r="AF1077" s="19"/>
      <c r="AG1077" s="19"/>
      <c r="AH1077" s="19"/>
      <c r="AI1077" s="19"/>
      <c r="AJ1077" s="53"/>
      <c r="AK1077" s="53"/>
    </row>
    <row r="1078" spans="1:37" ht="12.75" customHeight="1">
      <c r="A1078" s="19"/>
      <c r="B1078" s="1002"/>
      <c r="C1078" s="727"/>
      <c r="D1078" s="727"/>
      <c r="E1078" s="727"/>
      <c r="F1078" s="727"/>
      <c r="G1078" s="727"/>
      <c r="H1078" s="727"/>
      <c r="I1078" s="1003"/>
      <c r="J1078" s="19"/>
      <c r="K1078" s="727"/>
      <c r="L1078" s="727"/>
      <c r="M1078" s="727"/>
      <c r="N1078" s="727"/>
      <c r="O1078" s="727"/>
      <c r="P1078" s="727"/>
      <c r="Q1078" s="727"/>
      <c r="R1078" s="727"/>
      <c r="S1078" s="727"/>
      <c r="T1078" s="727"/>
      <c r="U1078" s="727"/>
      <c r="V1078" s="727"/>
      <c r="W1078" s="727"/>
      <c r="X1078" s="727"/>
      <c r="Y1078" s="228"/>
      <c r="Z1078" s="19"/>
      <c r="AA1078" s="19"/>
      <c r="AB1078" s="19"/>
      <c r="AC1078" s="19"/>
      <c r="AD1078" s="19"/>
      <c r="AE1078" s="19"/>
      <c r="AF1078" s="19"/>
      <c r="AG1078" s="19"/>
      <c r="AH1078" s="19"/>
      <c r="AI1078" s="19"/>
      <c r="AJ1078" s="53"/>
      <c r="AK1078" s="53"/>
    </row>
    <row r="1079" spans="1:37" ht="12.75" customHeight="1">
      <c r="A1079" s="19"/>
      <c r="B1079" s="1004"/>
      <c r="C1079" s="1005"/>
      <c r="D1079" s="1005"/>
      <c r="E1079" s="1005"/>
      <c r="F1079" s="1005"/>
      <c r="G1079" s="1005"/>
      <c r="H1079" s="1005"/>
      <c r="I1079" s="1006"/>
      <c r="J1079" s="237"/>
      <c r="K1079" s="727"/>
      <c r="L1079" s="727"/>
      <c r="M1079" s="727"/>
      <c r="N1079" s="727"/>
      <c r="O1079" s="727"/>
      <c r="P1079" s="727"/>
      <c r="Q1079" s="727"/>
      <c r="R1079" s="727"/>
      <c r="S1079" s="727"/>
      <c r="T1079" s="727"/>
      <c r="U1079" s="727"/>
      <c r="V1079" s="727"/>
      <c r="W1079" s="727"/>
      <c r="X1079" s="727"/>
      <c r="Y1079" s="228"/>
      <c r="Z1079" s="284"/>
      <c r="AA1079" s="284"/>
      <c r="AB1079" s="284"/>
      <c r="AC1079" s="284"/>
      <c r="AD1079" s="284"/>
      <c r="AE1079" s="284"/>
      <c r="AF1079" s="284"/>
      <c r="AG1079" s="19"/>
      <c r="AH1079" s="19"/>
      <c r="AI1079" s="19"/>
      <c r="AJ1079" s="53"/>
      <c r="AK1079" s="53"/>
    </row>
    <row r="1080" spans="1:37" ht="12.75" customHeight="1">
      <c r="A1080" s="19"/>
      <c r="B1080" s="238"/>
      <c r="C1080" s="239"/>
      <c r="D1080" s="238"/>
      <c r="E1080" s="238"/>
      <c r="F1080" s="238"/>
      <c r="G1080" s="238"/>
      <c r="H1080" s="238"/>
      <c r="I1080" s="238"/>
      <c r="J1080" s="238"/>
      <c r="K1080" s="238"/>
      <c r="L1080" s="238"/>
      <c r="M1080" s="238"/>
      <c r="N1080" s="238"/>
      <c r="O1080" s="238"/>
      <c r="P1080" s="238"/>
      <c r="Q1080" s="238"/>
      <c r="R1080" s="238"/>
      <c r="S1080" s="238"/>
      <c r="T1080" s="238"/>
      <c r="U1080" s="238"/>
      <c r="V1080" s="238"/>
      <c r="W1080" s="238"/>
      <c r="X1080" s="238"/>
      <c r="Y1080" s="238"/>
      <c r="Z1080" s="238"/>
      <c r="AA1080" s="238"/>
      <c r="AB1080" s="238"/>
      <c r="AC1080" s="238"/>
      <c r="AD1080" s="238"/>
      <c r="AE1080" s="238"/>
      <c r="AF1080" s="238"/>
      <c r="AG1080" s="19"/>
      <c r="AH1080" s="19"/>
      <c r="AI1080" s="19"/>
      <c r="AJ1080" s="53"/>
      <c r="AK1080" s="53"/>
    </row>
    <row r="1081" spans="1:37" ht="12.75" customHeight="1">
      <c r="A1081" s="19"/>
      <c r="B1081" s="1008" t="s">
        <v>908</v>
      </c>
      <c r="C1081" s="949"/>
      <c r="D1081" s="1009"/>
      <c r="E1081" s="1008" t="s">
        <v>1017</v>
      </c>
      <c r="F1081" s="949"/>
      <c r="G1081" s="949"/>
      <c r="H1081" s="1009"/>
      <c r="I1081" s="1008" t="s">
        <v>1018</v>
      </c>
      <c r="J1081" s="949"/>
      <c r="K1081" s="949"/>
      <c r="L1081" s="949"/>
      <c r="M1081" s="949"/>
      <c r="N1081" s="949"/>
      <c r="O1081" s="949"/>
      <c r="P1081" s="949"/>
      <c r="Q1081" s="949"/>
      <c r="R1081" s="949"/>
      <c r="S1081" s="949"/>
      <c r="T1081" s="949"/>
      <c r="U1081" s="949"/>
      <c r="V1081" s="949"/>
      <c r="W1081" s="949"/>
      <c r="X1081" s="949"/>
      <c r="Y1081" s="949"/>
      <c r="Z1081" s="949"/>
      <c r="AA1081" s="949"/>
      <c r="AB1081" s="949"/>
      <c r="AC1081" s="949"/>
      <c r="AD1081" s="949"/>
      <c r="AE1081" s="949"/>
      <c r="AF1081" s="1009"/>
      <c r="AG1081" s="19"/>
      <c r="AH1081" s="19"/>
      <c r="AI1081" s="19"/>
      <c r="AJ1081" s="53"/>
      <c r="AK1081" s="53"/>
    </row>
    <row r="1082" spans="1:37" ht="12.75" customHeight="1">
      <c r="A1082" s="19"/>
      <c r="B1082" s="360"/>
      <c r="C1082" s="361"/>
      <c r="D1082" s="362"/>
      <c r="E1082" s="360"/>
      <c r="F1082" s="360"/>
      <c r="G1082" s="360"/>
      <c r="H1082" s="362"/>
      <c r="I1082" s="360">
        <v>9</v>
      </c>
      <c r="J1082" s="360"/>
      <c r="K1082" s="360">
        <v>10</v>
      </c>
      <c r="L1082" s="362"/>
      <c r="M1082" s="360">
        <v>11</v>
      </c>
      <c r="N1082" s="360"/>
      <c r="O1082" s="360">
        <v>12</v>
      </c>
      <c r="P1082" s="362"/>
      <c r="Q1082" s="360">
        <v>13</v>
      </c>
      <c r="R1082" s="360"/>
      <c r="S1082" s="360">
        <v>14</v>
      </c>
      <c r="T1082" s="362"/>
      <c r="U1082" s="360">
        <v>15</v>
      </c>
      <c r="V1082" s="360"/>
      <c r="W1082" s="360">
        <v>16</v>
      </c>
      <c r="X1082" s="362"/>
      <c r="Y1082" s="360">
        <v>17</v>
      </c>
      <c r="Z1082" s="360"/>
      <c r="AA1082" s="360">
        <v>18</v>
      </c>
      <c r="AB1082" s="362"/>
      <c r="AC1082" s="360"/>
      <c r="AD1082" s="360"/>
      <c r="AE1082" s="360"/>
      <c r="AF1082" s="360"/>
      <c r="AG1082" s="19"/>
      <c r="AH1082" s="19"/>
      <c r="AI1082" s="19"/>
      <c r="AJ1082" s="53"/>
      <c r="AK1082" s="53"/>
    </row>
    <row r="1083" spans="1:37" ht="12.75" customHeight="1">
      <c r="A1083" s="19"/>
      <c r="B1083" s="363">
        <v>16</v>
      </c>
      <c r="C1083" s="308" t="s">
        <v>1021</v>
      </c>
      <c r="D1083" s="364"/>
      <c r="E1083" s="238"/>
      <c r="F1083" s="238"/>
      <c r="G1083" s="238"/>
      <c r="H1083" s="364"/>
      <c r="I1083" s="238"/>
      <c r="J1083" s="238"/>
      <c r="K1083" s="238"/>
      <c r="L1083" s="364"/>
      <c r="M1083" s="238"/>
      <c r="N1083" s="238"/>
      <c r="O1083" s="238"/>
      <c r="P1083" s="364"/>
      <c r="Q1083" s="238"/>
      <c r="R1083" s="238"/>
      <c r="S1083" s="238"/>
      <c r="T1083" s="364"/>
      <c r="U1083" s="238"/>
      <c r="V1083" s="238"/>
      <c r="W1083" s="238"/>
      <c r="X1083" s="364"/>
      <c r="Y1083" s="238"/>
      <c r="Z1083" s="238"/>
      <c r="AA1083" s="238"/>
      <c r="AB1083" s="364"/>
      <c r="AC1083" s="238"/>
      <c r="AD1083" s="238"/>
      <c r="AE1083" s="238"/>
      <c r="AF1083" s="238"/>
      <c r="AG1083" s="19"/>
      <c r="AH1083" s="19"/>
      <c r="AI1083" s="19"/>
      <c r="AJ1083" s="53"/>
      <c r="AK1083" s="53"/>
    </row>
    <row r="1084" spans="1:37" ht="12.75" customHeight="1">
      <c r="A1084" s="19"/>
      <c r="B1084" s="48"/>
      <c r="C1084" s="308"/>
      <c r="D1084" s="110"/>
      <c r="E1084" s="38"/>
      <c r="F1084" s="38"/>
      <c r="G1084" s="38"/>
      <c r="H1084" s="110"/>
      <c r="I1084" s="38"/>
      <c r="J1084" s="38"/>
      <c r="K1084" s="38"/>
      <c r="L1084" s="110"/>
      <c r="M1084" s="38"/>
      <c r="N1084" s="38"/>
      <c r="O1084" s="38"/>
      <c r="P1084" s="110"/>
      <c r="Q1084" s="38"/>
      <c r="R1084" s="38"/>
      <c r="S1084" s="38"/>
      <c r="T1084" s="110"/>
      <c r="U1084" s="38"/>
      <c r="V1084" s="38"/>
      <c r="W1084" s="38"/>
      <c r="X1084" s="110"/>
      <c r="Y1084" s="38"/>
      <c r="Z1084" s="38"/>
      <c r="AA1084" s="38"/>
      <c r="AB1084" s="110"/>
      <c r="AC1084" s="38"/>
      <c r="AD1084" s="38"/>
      <c r="AE1084" s="38"/>
      <c r="AF1084" s="38"/>
      <c r="AG1084" s="19"/>
      <c r="AH1084" s="19"/>
      <c r="AI1084" s="19"/>
      <c r="AJ1084" s="53"/>
      <c r="AK1084" s="53"/>
    </row>
    <row r="1085" spans="1:37" ht="12.75" customHeight="1">
      <c r="A1085" s="19"/>
      <c r="B1085" s="365"/>
      <c r="C1085" s="312"/>
      <c r="D1085" s="366"/>
      <c r="E1085" s="367"/>
      <c r="F1085" s="367"/>
      <c r="G1085" s="367"/>
      <c r="H1085" s="366"/>
      <c r="I1085" s="38"/>
      <c r="J1085" s="38"/>
      <c r="K1085" s="38"/>
      <c r="L1085" s="110"/>
      <c r="M1085" s="38"/>
      <c r="N1085" s="38"/>
      <c r="O1085" s="38"/>
      <c r="P1085" s="110"/>
      <c r="Q1085" s="38"/>
      <c r="R1085" s="238"/>
      <c r="S1085" s="238"/>
      <c r="T1085" s="364"/>
      <c r="U1085" s="238"/>
      <c r="V1085" s="238"/>
      <c r="W1085" s="238"/>
      <c r="X1085" s="110"/>
      <c r="Y1085" s="38"/>
      <c r="Z1085" s="38"/>
      <c r="AA1085" s="38"/>
      <c r="AB1085" s="110"/>
      <c r="AC1085" s="38"/>
      <c r="AD1085" s="38"/>
      <c r="AE1085" s="38"/>
      <c r="AF1085" s="38"/>
      <c r="AG1085" s="19"/>
      <c r="AH1085" s="19"/>
      <c r="AI1085" s="19"/>
      <c r="AJ1085" s="53"/>
      <c r="AK1085" s="53"/>
    </row>
    <row r="1086" spans="1:37" ht="12.75" customHeight="1">
      <c r="A1086" s="19"/>
      <c r="B1086" s="368"/>
      <c r="C1086" s="380"/>
      <c r="D1086" s="370"/>
      <c r="E1086" s="371"/>
      <c r="F1086" s="371"/>
      <c r="G1086" s="371"/>
      <c r="H1086" s="370"/>
      <c r="I1086" s="35"/>
      <c r="J1086" s="35"/>
      <c r="K1086" s="35"/>
      <c r="L1086" s="372"/>
      <c r="M1086" s="35"/>
      <c r="N1086" s="35"/>
      <c r="O1086" s="35"/>
      <c r="P1086" s="372"/>
      <c r="Q1086" s="35"/>
      <c r="R1086" s="373"/>
      <c r="S1086" s="373"/>
      <c r="T1086" s="374"/>
      <c r="U1086" s="373"/>
      <c r="V1086" s="373"/>
      <c r="W1086" s="373"/>
      <c r="X1086" s="372"/>
      <c r="Y1086" s="35"/>
      <c r="Z1086" s="35"/>
      <c r="AA1086" s="35"/>
      <c r="AB1086" s="372"/>
      <c r="AC1086" s="35"/>
      <c r="AD1086" s="35"/>
      <c r="AE1086" s="35"/>
      <c r="AF1086" s="35"/>
      <c r="AG1086" s="19"/>
      <c r="AH1086" s="19"/>
      <c r="AI1086" s="19"/>
      <c r="AJ1086" s="53"/>
      <c r="AK1086" s="53"/>
    </row>
    <row r="1087" spans="1:37" ht="12.75" customHeight="1">
      <c r="A1087" s="19"/>
      <c r="B1087" s="363">
        <v>17</v>
      </c>
      <c r="C1087" s="308" t="s">
        <v>1022</v>
      </c>
      <c r="D1087" s="110"/>
      <c r="E1087" s="38"/>
      <c r="F1087" s="38"/>
      <c r="G1087" s="38"/>
      <c r="H1087" s="110"/>
      <c r="I1087" s="38"/>
      <c r="J1087" s="38"/>
      <c r="K1087" s="38"/>
      <c r="L1087" s="110"/>
      <c r="M1087" s="38"/>
      <c r="N1087" s="38"/>
      <c r="O1087" s="38"/>
      <c r="P1087" s="110"/>
      <c r="Q1087" s="38"/>
      <c r="R1087" s="38"/>
      <c r="S1087" s="38"/>
      <c r="T1087" s="110"/>
      <c r="U1087" s="38"/>
      <c r="V1087" s="38"/>
      <c r="W1087" s="38"/>
      <c r="X1087" s="110"/>
      <c r="Y1087" s="38"/>
      <c r="Z1087" s="38"/>
      <c r="AA1087" s="38"/>
      <c r="AB1087" s="110"/>
      <c r="AC1087" s="38"/>
      <c r="AD1087" s="38"/>
      <c r="AE1087" s="38"/>
      <c r="AF1087" s="38"/>
      <c r="AG1087" s="19"/>
      <c r="AH1087" s="19"/>
      <c r="AI1087" s="19"/>
      <c r="AJ1087" s="53"/>
      <c r="AK1087" s="53"/>
    </row>
    <row r="1088" spans="1:37" ht="12.75" customHeight="1">
      <c r="A1088" s="19"/>
      <c r="B1088" s="48"/>
      <c r="C1088" s="308"/>
      <c r="D1088" s="110"/>
      <c r="E1088" s="38"/>
      <c r="F1088" s="38"/>
      <c r="G1088" s="38"/>
      <c r="H1088" s="110"/>
      <c r="I1088" s="38"/>
      <c r="J1088" s="38"/>
      <c r="K1088" s="38"/>
      <c r="L1088" s="110"/>
      <c r="M1088" s="38"/>
      <c r="N1088" s="38"/>
      <c r="O1088" s="38"/>
      <c r="P1088" s="110"/>
      <c r="Q1088" s="38"/>
      <c r="R1088" s="38"/>
      <c r="S1088" s="38"/>
      <c r="T1088" s="110"/>
      <c r="U1088" s="38"/>
      <c r="V1088" s="38"/>
      <c r="W1088" s="38"/>
      <c r="X1088" s="110"/>
      <c r="Y1088" s="38"/>
      <c r="Z1088" s="38"/>
      <c r="AA1088" s="124"/>
      <c r="AB1088" s="110"/>
      <c r="AC1088" s="38"/>
      <c r="AD1088" s="38"/>
      <c r="AE1088" s="38"/>
      <c r="AF1088" s="38"/>
      <c r="AG1088" s="19"/>
      <c r="AH1088" s="19"/>
      <c r="AI1088" s="19"/>
      <c r="AJ1088" s="53"/>
      <c r="AK1088" s="53"/>
    </row>
    <row r="1089" spans="1:37" ht="12.75" customHeight="1">
      <c r="A1089" s="19"/>
      <c r="B1089" s="375"/>
      <c r="C1089" s="312"/>
      <c r="D1089" s="315"/>
      <c r="E1089" s="124"/>
      <c r="F1089" s="124"/>
      <c r="G1089" s="124"/>
      <c r="H1089" s="315"/>
      <c r="I1089" s="303"/>
      <c r="J1089" s="38"/>
      <c r="K1089" s="38"/>
      <c r="L1089" s="110"/>
      <c r="M1089" s="38"/>
      <c r="N1089" s="38"/>
      <c r="O1089" s="38"/>
      <c r="P1089" s="315"/>
      <c r="Q1089" s="38"/>
      <c r="R1089" s="124"/>
      <c r="S1089" s="124"/>
      <c r="T1089" s="315"/>
      <c r="U1089" s="124"/>
      <c r="V1089" s="124"/>
      <c r="W1089" s="124"/>
      <c r="X1089" s="110"/>
      <c r="Y1089" s="38"/>
      <c r="Z1089" s="124"/>
      <c r="AA1089" s="124"/>
      <c r="AB1089" s="315"/>
      <c r="AC1089" s="124"/>
      <c r="AD1089" s="124"/>
      <c r="AE1089" s="124"/>
      <c r="AF1089" s="38"/>
      <c r="AG1089" s="19"/>
      <c r="AH1089" s="19"/>
      <c r="AI1089" s="19"/>
      <c r="AJ1089" s="53"/>
      <c r="AK1089" s="53"/>
    </row>
    <row r="1090" spans="1:37" ht="12.75" customHeight="1">
      <c r="A1090" s="19"/>
      <c r="B1090" s="376"/>
      <c r="C1090" s="380"/>
      <c r="D1090" s="377"/>
      <c r="E1090" s="378"/>
      <c r="F1090" s="378"/>
      <c r="G1090" s="378"/>
      <c r="H1090" s="377"/>
      <c r="I1090" s="379"/>
      <c r="J1090" s="35"/>
      <c r="K1090" s="35"/>
      <c r="L1090" s="372"/>
      <c r="M1090" s="35"/>
      <c r="N1090" s="35"/>
      <c r="O1090" s="35"/>
      <c r="P1090" s="377"/>
      <c r="Q1090" s="378"/>
      <c r="R1090" s="378"/>
      <c r="S1090" s="378"/>
      <c r="T1090" s="377"/>
      <c r="U1090" s="378"/>
      <c r="V1090" s="378"/>
      <c r="W1090" s="378"/>
      <c r="X1090" s="377"/>
      <c r="Y1090" s="378"/>
      <c r="Z1090" s="378"/>
      <c r="AA1090" s="378"/>
      <c r="AB1090" s="377"/>
      <c r="AC1090" s="378"/>
      <c r="AD1090" s="378"/>
      <c r="AE1090" s="378"/>
      <c r="AF1090" s="35"/>
      <c r="AG1090" s="19"/>
      <c r="AH1090" s="19"/>
      <c r="AI1090" s="19"/>
      <c r="AJ1090" s="53"/>
      <c r="AK1090" s="53"/>
    </row>
    <row r="1091" spans="1:37" ht="12.75" customHeight="1">
      <c r="A1091" s="19"/>
      <c r="B1091" s="363">
        <v>18</v>
      </c>
      <c r="C1091" s="314" t="s">
        <v>1023</v>
      </c>
      <c r="D1091" s="315"/>
      <c r="E1091" s="124"/>
      <c r="F1091" s="124"/>
      <c r="G1091" s="124"/>
      <c r="H1091" s="315"/>
      <c r="I1091" s="303"/>
      <c r="J1091" s="38"/>
      <c r="K1091" s="38"/>
      <c r="L1091" s="110"/>
      <c r="M1091" s="38"/>
      <c r="N1091" s="38"/>
      <c r="O1091" s="38"/>
      <c r="P1091" s="315"/>
      <c r="Q1091" s="124"/>
      <c r="R1091" s="124"/>
      <c r="S1091" s="124"/>
      <c r="T1091" s="315"/>
      <c r="U1091" s="124"/>
      <c r="V1091" s="124"/>
      <c r="W1091" s="124"/>
      <c r="X1091" s="110"/>
      <c r="Y1091" s="38"/>
      <c r="Z1091" s="38"/>
      <c r="AA1091" s="124"/>
      <c r="AB1091" s="110"/>
      <c r="AC1091" s="38"/>
      <c r="AD1091" s="38"/>
      <c r="AE1091" s="38"/>
      <c r="AF1091" s="38"/>
      <c r="AG1091" s="19"/>
      <c r="AH1091" s="19"/>
      <c r="AI1091" s="19"/>
      <c r="AJ1091" s="53"/>
      <c r="AK1091" s="53"/>
    </row>
    <row r="1092" spans="1:37" ht="12.75" customHeight="1">
      <c r="A1092" s="19"/>
      <c r="B1092" s="48"/>
      <c r="C1092" s="308"/>
      <c r="D1092" s="110"/>
      <c r="E1092" s="38"/>
      <c r="F1092" s="38"/>
      <c r="G1092" s="38"/>
      <c r="H1092" s="110"/>
      <c r="I1092" s="38"/>
      <c r="J1092" s="38"/>
      <c r="K1092" s="38"/>
      <c r="L1092" s="110"/>
      <c r="M1092" s="38"/>
      <c r="N1092" s="38"/>
      <c r="O1092" s="38"/>
      <c r="P1092" s="110"/>
      <c r="Q1092" s="38"/>
      <c r="R1092" s="23"/>
      <c r="S1092" s="23"/>
      <c r="T1092" s="321"/>
      <c r="U1092" s="23"/>
      <c r="V1092" s="23"/>
      <c r="W1092" s="23"/>
      <c r="X1092" s="110"/>
      <c r="Y1092" s="38"/>
      <c r="Z1092" s="124"/>
      <c r="AA1092" s="124"/>
      <c r="AB1092" s="315"/>
      <c r="AC1092" s="124"/>
      <c r="AD1092" s="124"/>
      <c r="AE1092" s="124"/>
      <c r="AF1092" s="38"/>
      <c r="AG1092" s="19"/>
      <c r="AH1092" s="19"/>
      <c r="AI1092" s="19"/>
      <c r="AJ1092" s="53"/>
      <c r="AK1092" s="53"/>
    </row>
    <row r="1093" spans="1:37" ht="12.75" customHeight="1">
      <c r="A1093" s="19"/>
      <c r="B1093" s="48"/>
      <c r="C1093" s="312"/>
      <c r="D1093" s="110"/>
      <c r="E1093" s="38"/>
      <c r="F1093" s="38"/>
      <c r="G1093" s="38"/>
      <c r="H1093" s="110"/>
      <c r="I1093" s="38"/>
      <c r="J1093" s="38"/>
      <c r="K1093" s="38"/>
      <c r="L1093" s="110"/>
      <c r="M1093" s="38"/>
      <c r="N1093" s="38"/>
      <c r="O1093" s="38"/>
      <c r="P1093" s="110"/>
      <c r="Q1093" s="38"/>
      <c r="R1093" s="38"/>
      <c r="S1093" s="309"/>
      <c r="T1093" s="310"/>
      <c r="U1093" s="309"/>
      <c r="V1093" s="309"/>
      <c r="W1093" s="309"/>
      <c r="X1093" s="110"/>
      <c r="Y1093" s="38"/>
      <c r="Z1093" s="38"/>
      <c r="AA1093" s="38"/>
      <c r="AB1093" s="110"/>
      <c r="AC1093" s="38"/>
      <c r="AD1093" s="38"/>
      <c r="AE1093" s="38"/>
      <c r="AF1093" s="38"/>
      <c r="AG1093" s="19"/>
      <c r="AH1093" s="19"/>
      <c r="AI1093" s="19"/>
      <c r="AJ1093" s="53"/>
      <c r="AK1093" s="53"/>
    </row>
    <row r="1094" spans="1:37" ht="12.75" customHeight="1">
      <c r="A1094" s="19"/>
      <c r="B1094" s="376"/>
      <c r="C1094" s="380"/>
      <c r="D1094" s="377"/>
      <c r="E1094" s="378"/>
      <c r="F1094" s="378"/>
      <c r="G1094" s="378"/>
      <c r="H1094" s="377"/>
      <c r="I1094" s="379"/>
      <c r="J1094" s="35"/>
      <c r="K1094" s="35"/>
      <c r="L1094" s="377"/>
      <c r="M1094" s="378"/>
      <c r="N1094" s="378"/>
      <c r="O1094" s="378"/>
      <c r="P1094" s="377"/>
      <c r="Q1094" s="378"/>
      <c r="R1094" s="381"/>
      <c r="S1094" s="381"/>
      <c r="T1094" s="382"/>
      <c r="U1094" s="381"/>
      <c r="V1094" s="381"/>
      <c r="W1094" s="381"/>
      <c r="X1094" s="372"/>
      <c r="Y1094" s="35"/>
      <c r="Z1094" s="35"/>
      <c r="AA1094" s="35"/>
      <c r="AB1094" s="372"/>
      <c r="AC1094" s="35"/>
      <c r="AD1094" s="35"/>
      <c r="AE1094" s="35"/>
      <c r="AF1094" s="35"/>
      <c r="AG1094" s="19"/>
      <c r="AH1094" s="19"/>
      <c r="AI1094" s="19"/>
      <c r="AJ1094" s="53"/>
      <c r="AK1094" s="53"/>
    </row>
    <row r="1095" spans="1:37" ht="12.75" customHeight="1">
      <c r="A1095" s="19"/>
      <c r="B1095" s="375">
        <v>19</v>
      </c>
      <c r="C1095" s="318" t="s">
        <v>1024</v>
      </c>
      <c r="D1095" s="315"/>
      <c r="E1095" s="124"/>
      <c r="F1095" s="124"/>
      <c r="G1095" s="124"/>
      <c r="H1095" s="315"/>
      <c r="I1095" s="303"/>
      <c r="J1095" s="38"/>
      <c r="K1095" s="38"/>
      <c r="L1095" s="315"/>
      <c r="M1095" s="124"/>
      <c r="N1095" s="124"/>
      <c r="O1095" s="124"/>
      <c r="P1095" s="315"/>
      <c r="Q1095" s="124"/>
      <c r="R1095" s="38"/>
      <c r="S1095" s="38"/>
      <c r="T1095" s="110"/>
      <c r="U1095" s="38"/>
      <c r="V1095" s="38"/>
      <c r="W1095" s="38"/>
      <c r="X1095" s="110"/>
      <c r="Y1095" s="38"/>
      <c r="Z1095" s="38"/>
      <c r="AA1095" s="317"/>
      <c r="AB1095" s="315"/>
      <c r="AC1095" s="38"/>
      <c r="AD1095" s="38"/>
      <c r="AE1095" s="38"/>
      <c r="AF1095" s="38"/>
      <c r="AG1095" s="19"/>
      <c r="AH1095" s="19"/>
      <c r="AI1095" s="19"/>
      <c r="AJ1095" s="53"/>
      <c r="AK1095" s="53"/>
    </row>
    <row r="1096" spans="1:37" ht="12.75" customHeight="1">
      <c r="A1096" s="19"/>
      <c r="B1096" s="375"/>
      <c r="C1096" s="308"/>
      <c r="D1096" s="315"/>
      <c r="E1096" s="124"/>
      <c r="F1096" s="124"/>
      <c r="G1096" s="124"/>
      <c r="H1096" s="315"/>
      <c r="I1096" s="303"/>
      <c r="J1096" s="38"/>
      <c r="K1096" s="38"/>
      <c r="L1096" s="315"/>
      <c r="M1096" s="124"/>
      <c r="N1096" s="124"/>
      <c r="O1096" s="124"/>
      <c r="P1096" s="315"/>
      <c r="Q1096" s="124"/>
      <c r="R1096" s="124"/>
      <c r="S1096" s="124"/>
      <c r="T1096" s="315"/>
      <c r="U1096" s="124"/>
      <c r="V1096" s="124"/>
      <c r="W1096" s="124"/>
      <c r="X1096" s="110"/>
      <c r="Y1096" s="38"/>
      <c r="Z1096" s="124"/>
      <c r="AA1096" s="317"/>
      <c r="AB1096" s="315"/>
      <c r="AC1096" s="124"/>
      <c r="AD1096" s="124"/>
      <c r="AE1096" s="124"/>
      <c r="AF1096" s="38"/>
      <c r="AG1096" s="19"/>
      <c r="AH1096" s="19"/>
      <c r="AI1096" s="19"/>
      <c r="AJ1096" s="53"/>
      <c r="AK1096" s="53"/>
    </row>
    <row r="1097" spans="1:37" ht="12.75" customHeight="1">
      <c r="A1097" s="19"/>
      <c r="B1097" s="48"/>
      <c r="C1097" s="312"/>
      <c r="D1097" s="110"/>
      <c r="E1097" s="38"/>
      <c r="F1097" s="38"/>
      <c r="G1097" s="38"/>
      <c r="H1097" s="110"/>
      <c r="I1097" s="38"/>
      <c r="J1097" s="38"/>
      <c r="K1097" s="38"/>
      <c r="L1097" s="110"/>
      <c r="M1097" s="38"/>
      <c r="N1097" s="38"/>
      <c r="O1097" s="38"/>
      <c r="P1097" s="110"/>
      <c r="Q1097" s="38"/>
      <c r="R1097" s="124"/>
      <c r="S1097" s="124"/>
      <c r="T1097" s="315"/>
      <c r="U1097" s="124"/>
      <c r="V1097" s="124"/>
      <c r="W1097" s="124"/>
      <c r="X1097" s="315"/>
      <c r="Y1097" s="124"/>
      <c r="Z1097" s="124"/>
      <c r="AA1097" s="317"/>
      <c r="AB1097" s="315"/>
      <c r="AC1097" s="124"/>
      <c r="AD1097" s="124"/>
      <c r="AE1097" s="124"/>
      <c r="AF1097" s="38"/>
      <c r="AG1097" s="19"/>
      <c r="AH1097" s="19"/>
      <c r="AI1097" s="19"/>
      <c r="AJ1097" s="53"/>
      <c r="AK1097" s="53"/>
    </row>
    <row r="1098" spans="1:37" ht="12.75" customHeight="1">
      <c r="A1098" s="19"/>
      <c r="B1098" s="383"/>
      <c r="C1098" s="380"/>
      <c r="D1098" s="372"/>
      <c r="E1098" s="35"/>
      <c r="F1098" s="35"/>
      <c r="G1098" s="35"/>
      <c r="H1098" s="372"/>
      <c r="I1098" s="35"/>
      <c r="J1098" s="35"/>
      <c r="K1098" s="35"/>
      <c r="L1098" s="372"/>
      <c r="M1098" s="35"/>
      <c r="N1098" s="35"/>
      <c r="O1098" s="35"/>
      <c r="P1098" s="372"/>
      <c r="Q1098" s="35"/>
      <c r="R1098" s="378"/>
      <c r="S1098" s="378"/>
      <c r="T1098" s="377"/>
      <c r="U1098" s="378"/>
      <c r="V1098" s="378"/>
      <c r="W1098" s="378"/>
      <c r="X1098" s="372"/>
      <c r="Y1098" s="35"/>
      <c r="Z1098" s="35"/>
      <c r="AA1098" s="384"/>
      <c r="AB1098" s="377"/>
      <c r="AC1098" s="35"/>
      <c r="AD1098" s="35"/>
      <c r="AE1098" s="35"/>
      <c r="AF1098" s="35"/>
      <c r="AG1098" s="19"/>
      <c r="AH1098" s="19"/>
      <c r="AI1098" s="19"/>
      <c r="AJ1098" s="53"/>
      <c r="AK1098" s="53"/>
    </row>
    <row r="1099" spans="1:37" ht="12.75" customHeight="1">
      <c r="A1099" s="19"/>
      <c r="B1099" s="375">
        <v>20</v>
      </c>
      <c r="C1099" s="308" t="s">
        <v>483</v>
      </c>
      <c r="D1099" s="315"/>
      <c r="E1099" s="124"/>
      <c r="F1099" s="124"/>
      <c r="G1099" s="124"/>
      <c r="H1099" s="315"/>
      <c r="I1099" s="303"/>
      <c r="J1099" s="38"/>
      <c r="K1099" s="38"/>
      <c r="L1099" s="315"/>
      <c r="M1099" s="124"/>
      <c r="N1099" s="124"/>
      <c r="O1099" s="124"/>
      <c r="P1099" s="315"/>
      <c r="Q1099" s="124"/>
      <c r="R1099" s="23"/>
      <c r="S1099" s="23"/>
      <c r="T1099" s="321"/>
      <c r="U1099" s="23"/>
      <c r="V1099" s="23"/>
      <c r="W1099" s="23"/>
      <c r="X1099" s="110"/>
      <c r="Y1099" s="38"/>
      <c r="Z1099" s="124"/>
      <c r="AA1099" s="317"/>
      <c r="AB1099" s="315"/>
      <c r="AC1099" s="124"/>
      <c r="AD1099" s="124"/>
      <c r="AE1099" s="124"/>
      <c r="AF1099" s="38"/>
      <c r="AG1099" s="19"/>
      <c r="AH1099" s="19"/>
      <c r="AI1099" s="19"/>
      <c r="AJ1099" s="53"/>
      <c r="AK1099" s="53"/>
    </row>
    <row r="1100" spans="1:37" ht="12.75" customHeight="1">
      <c r="A1100" s="19"/>
      <c r="B1100" s="375"/>
      <c r="C1100" s="308"/>
      <c r="D1100" s="315"/>
      <c r="E1100" s="124"/>
      <c r="F1100" s="124"/>
      <c r="G1100" s="124"/>
      <c r="H1100" s="315"/>
      <c r="I1100" s="303"/>
      <c r="J1100" s="38"/>
      <c r="K1100" s="38"/>
      <c r="L1100" s="315"/>
      <c r="M1100" s="124"/>
      <c r="N1100" s="124"/>
      <c r="O1100" s="124"/>
      <c r="P1100" s="315"/>
      <c r="Q1100" s="124"/>
      <c r="R1100" s="38"/>
      <c r="S1100" s="309"/>
      <c r="T1100" s="310"/>
      <c r="U1100" s="309"/>
      <c r="V1100" s="309"/>
      <c r="W1100" s="309"/>
      <c r="X1100" s="110"/>
      <c r="Y1100" s="38"/>
      <c r="Z1100" s="38"/>
      <c r="AA1100" s="38"/>
      <c r="AB1100" s="110"/>
      <c r="AC1100" s="38"/>
      <c r="AD1100" s="38"/>
      <c r="AE1100" s="38"/>
      <c r="AF1100" s="38"/>
      <c r="AG1100" s="19"/>
      <c r="AH1100" s="19"/>
      <c r="AI1100" s="19"/>
      <c r="AJ1100" s="53"/>
      <c r="AK1100" s="53"/>
    </row>
    <row r="1101" spans="1:37" ht="12.75" customHeight="1">
      <c r="A1101" s="19"/>
      <c r="B1101" s="375"/>
      <c r="C1101" s="312"/>
      <c r="D1101" s="315"/>
      <c r="E1101" s="124"/>
      <c r="F1101" s="124"/>
      <c r="G1101" s="124"/>
      <c r="H1101" s="315"/>
      <c r="I1101" s="303"/>
      <c r="J1101" s="38"/>
      <c r="K1101" s="38"/>
      <c r="L1101" s="315"/>
      <c r="M1101" s="124"/>
      <c r="N1101" s="124"/>
      <c r="O1101" s="124"/>
      <c r="P1101" s="315"/>
      <c r="Q1101" s="124"/>
      <c r="R1101" s="309"/>
      <c r="S1101" s="309"/>
      <c r="T1101" s="310"/>
      <c r="U1101" s="309"/>
      <c r="V1101" s="309"/>
      <c r="W1101" s="309"/>
      <c r="X1101" s="110"/>
      <c r="Y1101" s="38"/>
      <c r="Z1101" s="38"/>
      <c r="AA1101" s="38"/>
      <c r="AB1101" s="110"/>
      <c r="AC1101" s="38"/>
      <c r="AD1101" s="38"/>
      <c r="AE1101" s="38"/>
      <c r="AF1101" s="38"/>
      <c r="AG1101" s="19"/>
      <c r="AH1101" s="19"/>
      <c r="AI1101" s="19"/>
      <c r="AJ1101" s="53"/>
      <c r="AK1101" s="53"/>
    </row>
    <row r="1102" spans="1:37" ht="12.75" customHeight="1">
      <c r="A1102" s="19"/>
      <c r="B1102" s="383"/>
      <c r="C1102" s="380"/>
      <c r="D1102" s="372"/>
      <c r="E1102" s="35"/>
      <c r="F1102" s="35"/>
      <c r="G1102" s="35"/>
      <c r="H1102" s="372"/>
      <c r="I1102" s="35"/>
      <c r="J1102" s="35"/>
      <c r="K1102" s="35"/>
      <c r="L1102" s="372"/>
      <c r="M1102" s="35"/>
      <c r="N1102" s="35"/>
      <c r="O1102" s="35"/>
      <c r="P1102" s="372"/>
      <c r="Q1102" s="35"/>
      <c r="R1102" s="35"/>
      <c r="S1102" s="35"/>
      <c r="T1102" s="372"/>
      <c r="U1102" s="35"/>
      <c r="V1102" s="35"/>
      <c r="W1102" s="35"/>
      <c r="X1102" s="372"/>
      <c r="Y1102" s="35"/>
      <c r="Z1102" s="35"/>
      <c r="AA1102" s="384"/>
      <c r="AB1102" s="372"/>
      <c r="AC1102" s="35"/>
      <c r="AD1102" s="35"/>
      <c r="AE1102" s="35"/>
      <c r="AF1102" s="35"/>
      <c r="AG1102" s="19"/>
      <c r="AH1102" s="19"/>
      <c r="AI1102" s="19"/>
      <c r="AJ1102" s="53"/>
      <c r="AK1102" s="53"/>
    </row>
    <row r="1103" spans="1:37" ht="12.75" customHeight="1">
      <c r="A1103" s="19"/>
      <c r="B1103" s="48">
        <v>21</v>
      </c>
      <c r="C1103" s="308" t="s">
        <v>1019</v>
      </c>
      <c r="D1103" s="110"/>
      <c r="E1103" s="38"/>
      <c r="F1103" s="38"/>
      <c r="G1103" s="38"/>
      <c r="H1103" s="110"/>
      <c r="I1103" s="38"/>
      <c r="J1103" s="38"/>
      <c r="K1103" s="38"/>
      <c r="L1103" s="110"/>
      <c r="M1103" s="38"/>
      <c r="N1103" s="38"/>
      <c r="O1103" s="38"/>
      <c r="P1103" s="110"/>
      <c r="Q1103" s="38"/>
      <c r="R1103" s="124"/>
      <c r="S1103" s="124"/>
      <c r="T1103" s="315"/>
      <c r="U1103" s="124"/>
      <c r="V1103" s="124"/>
      <c r="W1103" s="124"/>
      <c r="X1103" s="110"/>
      <c r="Y1103" s="38"/>
      <c r="Z1103" s="124"/>
      <c r="AA1103" s="317"/>
      <c r="AB1103" s="315"/>
      <c r="AC1103" s="124"/>
      <c r="AD1103" s="124"/>
      <c r="AE1103" s="124"/>
      <c r="AF1103" s="38"/>
      <c r="AG1103" s="19"/>
      <c r="AH1103" s="19"/>
      <c r="AI1103" s="19"/>
      <c r="AJ1103" s="53"/>
      <c r="AK1103" s="53"/>
    </row>
    <row r="1104" spans="1:37" ht="12.75" customHeight="1">
      <c r="A1104" s="19"/>
      <c r="B1104" s="375"/>
      <c r="C1104" s="312"/>
      <c r="D1104" s="315"/>
      <c r="E1104" s="124"/>
      <c r="F1104" s="124"/>
      <c r="G1104" s="124"/>
      <c r="H1104" s="315"/>
      <c r="I1104" s="303"/>
      <c r="J1104" s="38"/>
      <c r="K1104" s="38"/>
      <c r="L1104" s="315"/>
      <c r="M1104" s="124"/>
      <c r="N1104" s="124"/>
      <c r="O1104" s="124"/>
      <c r="P1104" s="315"/>
      <c r="Q1104" s="124"/>
      <c r="R1104" s="124"/>
      <c r="S1104" s="124"/>
      <c r="T1104" s="315"/>
      <c r="U1104" s="124"/>
      <c r="V1104" s="124"/>
      <c r="W1104" s="124"/>
      <c r="X1104" s="315"/>
      <c r="Y1104" s="124"/>
      <c r="Z1104" s="124"/>
      <c r="AA1104" s="317"/>
      <c r="AB1104" s="315"/>
      <c r="AC1104" s="124"/>
      <c r="AD1104" s="124"/>
      <c r="AE1104" s="124"/>
      <c r="AF1104" s="38"/>
      <c r="AG1104" s="19"/>
      <c r="AH1104" s="19"/>
      <c r="AI1104" s="19"/>
      <c r="AJ1104" s="53"/>
      <c r="AK1104" s="53"/>
    </row>
    <row r="1105" spans="1:37" ht="12.75" customHeight="1">
      <c r="A1105" s="19"/>
      <c r="B1105" s="375"/>
      <c r="C1105" s="312"/>
      <c r="D1105" s="315"/>
      <c r="E1105" s="124"/>
      <c r="F1105" s="124"/>
      <c r="G1105" s="124"/>
      <c r="H1105" s="315"/>
      <c r="I1105" s="303"/>
      <c r="J1105" s="38"/>
      <c r="K1105" s="38"/>
      <c r="L1105" s="315"/>
      <c r="M1105" s="124"/>
      <c r="N1105" s="124"/>
      <c r="O1105" s="124"/>
      <c r="P1105" s="315"/>
      <c r="Q1105" s="124"/>
      <c r="R1105" s="124"/>
      <c r="S1105" s="124"/>
      <c r="T1105" s="315"/>
      <c r="U1105" s="124"/>
      <c r="V1105" s="124"/>
      <c r="W1105" s="124"/>
      <c r="X1105" s="110"/>
      <c r="Y1105" s="38"/>
      <c r="Z1105" s="38"/>
      <c r="AA1105" s="317"/>
      <c r="AB1105" s="110"/>
      <c r="AC1105" s="38"/>
      <c r="AD1105" s="38"/>
      <c r="AE1105" s="38"/>
      <c r="AF1105" s="38"/>
      <c r="AG1105" s="19"/>
      <c r="AH1105" s="19"/>
      <c r="AI1105" s="19"/>
      <c r="AJ1105" s="53"/>
      <c r="AK1105" s="53"/>
    </row>
    <row r="1106" spans="1:37" ht="12.75" customHeight="1">
      <c r="A1106" s="19"/>
      <c r="B1106" s="376"/>
      <c r="C1106" s="380"/>
      <c r="D1106" s="377"/>
      <c r="E1106" s="378"/>
      <c r="F1106" s="378"/>
      <c r="G1106" s="378"/>
      <c r="H1106" s="377"/>
      <c r="I1106" s="379"/>
      <c r="J1106" s="35"/>
      <c r="K1106" s="35"/>
      <c r="L1106" s="377"/>
      <c r="M1106" s="378"/>
      <c r="N1106" s="378"/>
      <c r="O1106" s="378"/>
      <c r="P1106" s="377"/>
      <c r="Q1106" s="378"/>
      <c r="R1106" s="385"/>
      <c r="S1106" s="385"/>
      <c r="T1106" s="386"/>
      <c r="U1106" s="385"/>
      <c r="V1106" s="385"/>
      <c r="W1106" s="385"/>
      <c r="X1106" s="372"/>
      <c r="Y1106" s="35"/>
      <c r="Z1106" s="378"/>
      <c r="AA1106" s="384"/>
      <c r="AB1106" s="377"/>
      <c r="AC1106" s="378"/>
      <c r="AD1106" s="378"/>
      <c r="AE1106" s="378"/>
      <c r="AF1106" s="35"/>
      <c r="AG1106" s="19"/>
      <c r="AH1106" s="19"/>
      <c r="AI1106" s="19"/>
      <c r="AJ1106" s="53"/>
      <c r="AK1106" s="53"/>
    </row>
    <row r="1107" spans="1:37" ht="12.75" customHeight="1">
      <c r="A1107" s="19"/>
      <c r="B1107" s="48">
        <v>22</v>
      </c>
      <c r="C1107" s="308" t="s">
        <v>1020</v>
      </c>
      <c r="D1107" s="110"/>
      <c r="E1107" s="38"/>
      <c r="F1107" s="38"/>
      <c r="G1107" s="38"/>
      <c r="H1107" s="110"/>
      <c r="I1107" s="38"/>
      <c r="J1107" s="38"/>
      <c r="K1107" s="38"/>
      <c r="L1107" s="110"/>
      <c r="M1107" s="38"/>
      <c r="N1107" s="38"/>
      <c r="O1107" s="38"/>
      <c r="P1107" s="110"/>
      <c r="Q1107" s="38"/>
      <c r="R1107" s="38"/>
      <c r="S1107" s="309"/>
      <c r="T1107" s="310"/>
      <c r="U1107" s="309"/>
      <c r="V1107" s="309"/>
      <c r="W1107" s="309"/>
      <c r="X1107" s="110"/>
      <c r="Y1107" s="38"/>
      <c r="Z1107" s="38"/>
      <c r="AA1107" s="38"/>
      <c r="AB1107" s="110"/>
      <c r="AC1107" s="38"/>
      <c r="AD1107" s="38"/>
      <c r="AE1107" s="38"/>
      <c r="AF1107" s="38"/>
      <c r="AG1107" s="19"/>
      <c r="AH1107" s="19"/>
      <c r="AI1107" s="19"/>
      <c r="AJ1107" s="53"/>
      <c r="AK1107" s="53"/>
    </row>
    <row r="1108" spans="1:37" ht="12.75" customHeight="1">
      <c r="A1108" s="19"/>
      <c r="B1108" s="48"/>
      <c r="C1108" s="312"/>
      <c r="D1108" s="110"/>
      <c r="E1108" s="38"/>
      <c r="F1108" s="38"/>
      <c r="G1108" s="38"/>
      <c r="H1108" s="110"/>
      <c r="I1108" s="38"/>
      <c r="J1108" s="38"/>
      <c r="K1108" s="38"/>
      <c r="L1108" s="110"/>
      <c r="M1108" s="38"/>
      <c r="N1108" s="38"/>
      <c r="O1108" s="38"/>
      <c r="P1108" s="110"/>
      <c r="Q1108" s="38"/>
      <c r="R1108" s="309"/>
      <c r="S1108" s="309"/>
      <c r="T1108" s="310"/>
      <c r="U1108" s="309"/>
      <c r="V1108" s="309"/>
      <c r="W1108" s="309"/>
      <c r="X1108" s="110"/>
      <c r="Y1108" s="38"/>
      <c r="Z1108" s="38"/>
      <c r="AA1108" s="38"/>
      <c r="AB1108" s="110"/>
      <c r="AC1108" s="38"/>
      <c r="AD1108" s="38"/>
      <c r="AE1108" s="38"/>
      <c r="AF1108" s="38"/>
      <c r="AG1108" s="19"/>
      <c r="AH1108" s="19"/>
      <c r="AI1108" s="19"/>
      <c r="AJ1108" s="53"/>
      <c r="AK1108" s="53"/>
    </row>
    <row r="1109" spans="1:37" ht="12.75" customHeight="1">
      <c r="A1109" s="19"/>
      <c r="B1109" s="375"/>
      <c r="C1109" s="308"/>
      <c r="D1109" s="315"/>
      <c r="E1109" s="124"/>
      <c r="F1109" s="124"/>
      <c r="G1109" s="124"/>
      <c r="H1109" s="315"/>
      <c r="I1109" s="303"/>
      <c r="J1109" s="38"/>
      <c r="K1109" s="38"/>
      <c r="L1109" s="315"/>
      <c r="M1109" s="124"/>
      <c r="N1109" s="124"/>
      <c r="O1109" s="124"/>
      <c r="P1109" s="315"/>
      <c r="Q1109" s="124"/>
      <c r="R1109" s="38"/>
      <c r="S1109" s="38"/>
      <c r="T1109" s="110"/>
      <c r="U1109" s="38"/>
      <c r="V1109" s="38"/>
      <c r="W1109" s="38"/>
      <c r="X1109" s="110"/>
      <c r="Y1109" s="38"/>
      <c r="Z1109" s="38"/>
      <c r="AA1109" s="317"/>
      <c r="AB1109" s="110"/>
      <c r="AC1109" s="38"/>
      <c r="AD1109" s="38"/>
      <c r="AE1109" s="38"/>
      <c r="AF1109" s="38"/>
      <c r="AG1109" s="19"/>
      <c r="AH1109" s="19"/>
      <c r="AI1109" s="19"/>
      <c r="AJ1109" s="53"/>
      <c r="AK1109" s="53"/>
    </row>
    <row r="1110" spans="1:37" ht="12.75" customHeight="1">
      <c r="A1110" s="19"/>
      <c r="B1110" s="376"/>
      <c r="C1110" s="369"/>
      <c r="D1110" s="377"/>
      <c r="E1110" s="378"/>
      <c r="F1110" s="378"/>
      <c r="G1110" s="378"/>
      <c r="H1110" s="377"/>
      <c r="I1110" s="379"/>
      <c r="J1110" s="35"/>
      <c r="K1110" s="35"/>
      <c r="L1110" s="377"/>
      <c r="M1110" s="378"/>
      <c r="N1110" s="378"/>
      <c r="O1110" s="378"/>
      <c r="P1110" s="377"/>
      <c r="Q1110" s="378"/>
      <c r="R1110" s="378"/>
      <c r="S1110" s="378"/>
      <c r="T1110" s="377"/>
      <c r="U1110" s="378"/>
      <c r="V1110" s="378"/>
      <c r="W1110" s="378"/>
      <c r="X1110" s="372"/>
      <c r="Y1110" s="35"/>
      <c r="Z1110" s="378"/>
      <c r="AA1110" s="384"/>
      <c r="AB1110" s="377"/>
      <c r="AC1110" s="378"/>
      <c r="AD1110" s="378"/>
      <c r="AE1110" s="378"/>
      <c r="AF1110" s="379"/>
      <c r="AG1110" s="19"/>
      <c r="AH1110" s="19"/>
      <c r="AI1110" s="19"/>
      <c r="AJ1110" s="53"/>
      <c r="AK1110" s="53"/>
    </row>
    <row r="1111" spans="1:37" ht="12.75" customHeight="1">
      <c r="A1111" s="19"/>
      <c r="B1111" s="375">
        <v>23</v>
      </c>
      <c r="C1111" s="308" t="s">
        <v>1021</v>
      </c>
      <c r="D1111" s="315"/>
      <c r="E1111" s="124"/>
      <c r="F1111" s="124"/>
      <c r="G1111" s="124"/>
      <c r="H1111" s="315"/>
      <c r="I1111" s="303"/>
      <c r="J1111" s="38"/>
      <c r="K1111" s="38"/>
      <c r="L1111" s="315"/>
      <c r="M1111" s="124"/>
      <c r="N1111" s="124"/>
      <c r="O1111" s="124"/>
      <c r="P1111" s="315"/>
      <c r="Q1111" s="124"/>
      <c r="R1111" s="124"/>
      <c r="S1111" s="124"/>
      <c r="T1111" s="315"/>
      <c r="U1111" s="124"/>
      <c r="V1111" s="124"/>
      <c r="W1111" s="124"/>
      <c r="X1111" s="315"/>
      <c r="Y1111" s="124"/>
      <c r="Z1111" s="124"/>
      <c r="AA1111" s="317"/>
      <c r="AB1111" s="315"/>
      <c r="AC1111" s="124"/>
      <c r="AD1111" s="124"/>
      <c r="AE1111" s="124"/>
      <c r="AF1111" s="38"/>
      <c r="AG1111" s="19"/>
      <c r="AH1111" s="19"/>
      <c r="AI1111" s="19"/>
      <c r="AJ1111" s="53"/>
      <c r="AK1111" s="53"/>
    </row>
    <row r="1112" spans="1:37" ht="12.75" customHeight="1">
      <c r="A1112" s="19"/>
      <c r="B1112" s="48"/>
      <c r="C1112" s="308"/>
      <c r="D1112" s="110"/>
      <c r="E1112" s="38"/>
      <c r="F1112" s="38"/>
      <c r="G1112" s="38"/>
      <c r="H1112" s="110"/>
      <c r="I1112" s="38"/>
      <c r="J1112" s="38"/>
      <c r="K1112" s="38"/>
      <c r="L1112" s="110"/>
      <c r="M1112" s="38"/>
      <c r="N1112" s="38"/>
      <c r="O1112" s="38"/>
      <c r="P1112" s="110"/>
      <c r="Q1112" s="38"/>
      <c r="R1112" s="124"/>
      <c r="S1112" s="124"/>
      <c r="T1112" s="315"/>
      <c r="U1112" s="124"/>
      <c r="V1112" s="124"/>
      <c r="W1112" s="124"/>
      <c r="X1112" s="110"/>
      <c r="Y1112" s="38"/>
      <c r="Z1112" s="38"/>
      <c r="AA1112" s="317"/>
      <c r="AB1112" s="110"/>
      <c r="AC1112" s="38"/>
      <c r="AD1112" s="38"/>
      <c r="AE1112" s="38"/>
      <c r="AF1112" s="38"/>
      <c r="AG1112" s="19"/>
      <c r="AH1112" s="19"/>
      <c r="AI1112" s="19"/>
      <c r="AJ1112" s="53"/>
      <c r="AK1112" s="53"/>
    </row>
    <row r="1113" spans="1:37" ht="12.75" customHeight="1">
      <c r="A1113" s="19"/>
      <c r="B1113" s="48"/>
      <c r="C1113" s="312"/>
      <c r="D1113" s="110"/>
      <c r="E1113" s="38"/>
      <c r="F1113" s="38"/>
      <c r="G1113" s="38"/>
      <c r="H1113" s="110"/>
      <c r="I1113" s="38"/>
      <c r="J1113" s="38"/>
      <c r="K1113" s="38"/>
      <c r="L1113" s="110"/>
      <c r="M1113" s="38"/>
      <c r="N1113" s="38"/>
      <c r="O1113" s="38"/>
      <c r="P1113" s="110"/>
      <c r="Q1113" s="38"/>
      <c r="R1113" s="23"/>
      <c r="S1113" s="23"/>
      <c r="T1113" s="321"/>
      <c r="U1113" s="23"/>
      <c r="V1113" s="23"/>
      <c r="W1113" s="23"/>
      <c r="X1113" s="110"/>
      <c r="Y1113" s="38"/>
      <c r="Z1113" s="124"/>
      <c r="AA1113" s="317"/>
      <c r="AB1113" s="315"/>
      <c r="AC1113" s="124"/>
      <c r="AD1113" s="124"/>
      <c r="AE1113" s="124"/>
      <c r="AF1113" s="38"/>
      <c r="AG1113" s="19"/>
      <c r="AH1113" s="19"/>
      <c r="AI1113" s="19"/>
      <c r="AJ1113" s="53"/>
      <c r="AK1113" s="53"/>
    </row>
    <row r="1114" spans="1:37" ht="12.75" customHeight="1">
      <c r="A1114" s="19"/>
      <c r="B1114" s="376"/>
      <c r="C1114" s="380"/>
      <c r="D1114" s="377"/>
      <c r="E1114" s="378"/>
      <c r="F1114" s="378"/>
      <c r="G1114" s="378"/>
      <c r="H1114" s="377"/>
      <c r="I1114" s="379"/>
      <c r="J1114" s="35"/>
      <c r="K1114" s="35"/>
      <c r="L1114" s="377"/>
      <c r="M1114" s="378"/>
      <c r="N1114" s="378"/>
      <c r="O1114" s="378"/>
      <c r="P1114" s="377"/>
      <c r="Q1114" s="378"/>
      <c r="R1114" s="35"/>
      <c r="S1114" s="381"/>
      <c r="T1114" s="382"/>
      <c r="U1114" s="381"/>
      <c r="V1114" s="381"/>
      <c r="W1114" s="381"/>
      <c r="X1114" s="372"/>
      <c r="Y1114" s="35"/>
      <c r="Z1114" s="35"/>
      <c r="AA1114" s="35"/>
      <c r="AB1114" s="372"/>
      <c r="AC1114" s="35"/>
      <c r="AD1114" s="35"/>
      <c r="AE1114" s="35"/>
      <c r="AF1114" s="35"/>
      <c r="AG1114" s="19"/>
      <c r="AH1114" s="19"/>
      <c r="AI1114" s="19"/>
      <c r="AJ1114" s="53"/>
      <c r="AK1114" s="53"/>
    </row>
    <row r="1115" spans="1:37" ht="12.75" customHeight="1">
      <c r="A1115" s="19"/>
      <c r="B1115" s="375">
        <v>24</v>
      </c>
      <c r="C1115" s="308" t="s">
        <v>1022</v>
      </c>
      <c r="D1115" s="315"/>
      <c r="E1115" s="124"/>
      <c r="F1115" s="124"/>
      <c r="G1115" s="124"/>
      <c r="H1115" s="315"/>
      <c r="I1115" s="303"/>
      <c r="J1115" s="38"/>
      <c r="K1115" s="38"/>
      <c r="L1115" s="315"/>
      <c r="M1115" s="124"/>
      <c r="N1115" s="124"/>
      <c r="O1115" s="124"/>
      <c r="P1115" s="315"/>
      <c r="Q1115" s="124"/>
      <c r="R1115" s="309"/>
      <c r="S1115" s="309"/>
      <c r="T1115" s="310"/>
      <c r="U1115" s="309"/>
      <c r="V1115" s="309"/>
      <c r="W1115" s="309"/>
      <c r="X1115" s="110"/>
      <c r="Y1115" s="38"/>
      <c r="Z1115" s="38"/>
      <c r="AA1115" s="38"/>
      <c r="AB1115" s="110"/>
      <c r="AC1115" s="38"/>
      <c r="AD1115" s="38"/>
      <c r="AE1115" s="38"/>
      <c r="AF1115" s="38"/>
      <c r="AG1115" s="19"/>
      <c r="AH1115" s="19"/>
      <c r="AI1115" s="19"/>
      <c r="AJ1115" s="53"/>
      <c r="AK1115" s="53"/>
    </row>
    <row r="1116" spans="1:37" ht="12.75" customHeight="1">
      <c r="A1116" s="19"/>
      <c r="B1116" s="375"/>
      <c r="C1116" s="308"/>
      <c r="D1116" s="315"/>
      <c r="E1116" s="124"/>
      <c r="F1116" s="124"/>
      <c r="G1116" s="124"/>
      <c r="H1116" s="315"/>
      <c r="I1116" s="303"/>
      <c r="J1116" s="38"/>
      <c r="K1116" s="38"/>
      <c r="L1116" s="315"/>
      <c r="M1116" s="124"/>
      <c r="N1116" s="124"/>
      <c r="O1116" s="124"/>
      <c r="P1116" s="315"/>
      <c r="Q1116" s="124"/>
      <c r="R1116" s="38"/>
      <c r="S1116" s="38"/>
      <c r="T1116" s="110"/>
      <c r="U1116" s="38"/>
      <c r="V1116" s="38"/>
      <c r="W1116" s="38"/>
      <c r="X1116" s="110"/>
      <c r="Y1116" s="38"/>
      <c r="Z1116" s="38"/>
      <c r="AA1116" s="38"/>
      <c r="AB1116" s="110"/>
      <c r="AC1116" s="38"/>
      <c r="AD1116" s="38"/>
      <c r="AE1116" s="38"/>
      <c r="AF1116" s="38"/>
      <c r="AG1116" s="19"/>
      <c r="AH1116" s="19"/>
      <c r="AI1116" s="19"/>
      <c r="AJ1116" s="53"/>
      <c r="AK1116" s="53"/>
    </row>
    <row r="1117" spans="1:37" ht="12.75" customHeight="1">
      <c r="A1117" s="19"/>
      <c r="B1117" s="48"/>
      <c r="C1117" s="312"/>
      <c r="D1117" s="110"/>
      <c r="E1117" s="38"/>
      <c r="F1117" s="38"/>
      <c r="G1117" s="38"/>
      <c r="H1117" s="110"/>
      <c r="I1117" s="38"/>
      <c r="J1117" s="38"/>
      <c r="K1117" s="38"/>
      <c r="L1117" s="110"/>
      <c r="M1117" s="38"/>
      <c r="N1117" s="38"/>
      <c r="O1117" s="38"/>
      <c r="P1117" s="110"/>
      <c r="Q1117" s="38"/>
      <c r="R1117" s="124"/>
      <c r="S1117" s="124"/>
      <c r="T1117" s="315"/>
      <c r="U1117" s="124"/>
      <c r="V1117" s="124"/>
      <c r="W1117" s="124"/>
      <c r="X1117" s="110"/>
      <c r="Y1117" s="38"/>
      <c r="Z1117" s="124"/>
      <c r="AA1117" s="38"/>
      <c r="AB1117" s="315"/>
      <c r="AC1117" s="124"/>
      <c r="AD1117" s="124"/>
      <c r="AE1117" s="124"/>
      <c r="AF1117" s="38"/>
      <c r="AG1117" s="19"/>
      <c r="AH1117" s="19"/>
      <c r="AI1117" s="19"/>
      <c r="AJ1117" s="53"/>
      <c r="AK1117" s="53"/>
    </row>
    <row r="1118" spans="1:37" ht="12.75" customHeight="1">
      <c r="A1118" s="19"/>
      <c r="B1118" s="383"/>
      <c r="C1118" s="380"/>
      <c r="D1118" s="372"/>
      <c r="E1118" s="35"/>
      <c r="F1118" s="35"/>
      <c r="G1118" s="35"/>
      <c r="H1118" s="372"/>
      <c r="I1118" s="35"/>
      <c r="J1118" s="35"/>
      <c r="K1118" s="35"/>
      <c r="L1118" s="372"/>
      <c r="M1118" s="35"/>
      <c r="N1118" s="35"/>
      <c r="O1118" s="35"/>
      <c r="P1118" s="372"/>
      <c r="Q1118" s="35"/>
      <c r="R1118" s="378"/>
      <c r="S1118" s="378"/>
      <c r="T1118" s="377"/>
      <c r="U1118" s="378"/>
      <c r="V1118" s="378"/>
      <c r="W1118" s="378"/>
      <c r="X1118" s="377"/>
      <c r="Y1118" s="378"/>
      <c r="Z1118" s="378"/>
      <c r="AA1118" s="35"/>
      <c r="AB1118" s="377"/>
      <c r="AC1118" s="378"/>
      <c r="AD1118" s="378"/>
      <c r="AE1118" s="378"/>
      <c r="AF1118" s="35"/>
      <c r="AG1118" s="19"/>
      <c r="AH1118" s="19"/>
      <c r="AI1118" s="19"/>
      <c r="AJ1118" s="53"/>
      <c r="AK1118" s="53"/>
    </row>
    <row r="1119" spans="1:37" ht="12.75" customHeight="1">
      <c r="A1119" s="19"/>
      <c r="B1119" s="375">
        <v>25</v>
      </c>
      <c r="C1119" s="314" t="s">
        <v>1023</v>
      </c>
      <c r="D1119" s="315"/>
      <c r="E1119" s="124"/>
      <c r="F1119" s="124"/>
      <c r="G1119" s="124"/>
      <c r="H1119" s="315"/>
      <c r="I1119" s="303"/>
      <c r="J1119" s="38"/>
      <c r="K1119" s="38"/>
      <c r="L1119" s="315"/>
      <c r="M1119" s="124"/>
      <c r="N1119" s="124"/>
      <c r="O1119" s="124"/>
      <c r="P1119" s="315"/>
      <c r="Q1119" s="124"/>
      <c r="R1119" s="124"/>
      <c r="S1119" s="124"/>
      <c r="T1119" s="315"/>
      <c r="U1119" s="124"/>
      <c r="V1119" s="124"/>
      <c r="W1119" s="124"/>
      <c r="X1119" s="110"/>
      <c r="Y1119" s="38"/>
      <c r="Z1119" s="38"/>
      <c r="AA1119" s="38"/>
      <c r="AB1119" s="110"/>
      <c r="AC1119" s="38"/>
      <c r="AD1119" s="38"/>
      <c r="AE1119" s="38"/>
      <c r="AF1119" s="38"/>
      <c r="AG1119" s="19"/>
      <c r="AH1119" s="19"/>
      <c r="AI1119" s="19"/>
      <c r="AJ1119" s="53"/>
      <c r="AK1119" s="53"/>
    </row>
    <row r="1120" spans="1:37" ht="12.75" customHeight="1">
      <c r="A1120" s="19"/>
      <c r="B1120" s="375"/>
      <c r="C1120" s="308"/>
      <c r="D1120" s="315"/>
      <c r="E1120" s="124"/>
      <c r="F1120" s="124"/>
      <c r="G1120" s="124"/>
      <c r="H1120" s="315"/>
      <c r="I1120" s="303"/>
      <c r="J1120" s="38"/>
      <c r="K1120" s="38"/>
      <c r="L1120" s="315"/>
      <c r="M1120" s="124"/>
      <c r="N1120" s="124"/>
      <c r="O1120" s="124"/>
      <c r="P1120" s="315"/>
      <c r="Q1120" s="124"/>
      <c r="R1120" s="23"/>
      <c r="S1120" s="23"/>
      <c r="T1120" s="321"/>
      <c r="U1120" s="23"/>
      <c r="V1120" s="23"/>
      <c r="W1120" s="23"/>
      <c r="X1120" s="110"/>
      <c r="Y1120" s="38"/>
      <c r="Z1120" s="124"/>
      <c r="AA1120" s="38"/>
      <c r="AB1120" s="315"/>
      <c r="AC1120" s="124"/>
      <c r="AD1120" s="124"/>
      <c r="AE1120" s="124"/>
      <c r="AF1120" s="38"/>
      <c r="AG1120" s="19"/>
      <c r="AH1120" s="19"/>
      <c r="AI1120" s="19"/>
      <c r="AJ1120" s="53"/>
      <c r="AK1120" s="53"/>
    </row>
    <row r="1121" spans="1:37" ht="12.75" customHeight="1">
      <c r="A1121" s="19"/>
      <c r="B1121" s="375"/>
      <c r="C1121" s="312"/>
      <c r="D1121" s="315"/>
      <c r="E1121" s="124"/>
      <c r="F1121" s="124"/>
      <c r="G1121" s="124"/>
      <c r="H1121" s="315"/>
      <c r="I1121" s="303"/>
      <c r="J1121" s="38"/>
      <c r="K1121" s="38"/>
      <c r="L1121" s="315"/>
      <c r="M1121" s="124"/>
      <c r="N1121" s="124"/>
      <c r="O1121" s="124"/>
      <c r="P1121" s="315"/>
      <c r="Q1121" s="124"/>
      <c r="R1121" s="38"/>
      <c r="S1121" s="309"/>
      <c r="T1121" s="310"/>
      <c r="U1121" s="309"/>
      <c r="V1121" s="309"/>
      <c r="W1121" s="309"/>
      <c r="X1121" s="110"/>
      <c r="Y1121" s="38"/>
      <c r="Z1121" s="38"/>
      <c r="AA1121" s="38"/>
      <c r="AB1121" s="110"/>
      <c r="AC1121" s="38"/>
      <c r="AD1121" s="38"/>
      <c r="AE1121" s="38"/>
      <c r="AF1121" s="38"/>
      <c r="AG1121" s="19"/>
      <c r="AH1121" s="19"/>
      <c r="AI1121" s="19"/>
      <c r="AJ1121" s="53"/>
      <c r="AK1121" s="53"/>
    </row>
    <row r="1122" spans="1:37" ht="12.75" customHeight="1">
      <c r="A1122" s="19"/>
      <c r="B1122" s="383"/>
      <c r="C1122" s="380"/>
      <c r="D1122" s="372"/>
      <c r="E1122" s="35"/>
      <c r="F1122" s="35"/>
      <c r="G1122" s="35"/>
      <c r="H1122" s="372"/>
      <c r="I1122" s="35"/>
      <c r="J1122" s="35"/>
      <c r="K1122" s="35"/>
      <c r="L1122" s="372"/>
      <c r="M1122" s="35"/>
      <c r="N1122" s="35"/>
      <c r="O1122" s="35"/>
      <c r="P1122" s="372"/>
      <c r="Q1122" s="35"/>
      <c r="R1122" s="381"/>
      <c r="S1122" s="381"/>
      <c r="T1122" s="382"/>
      <c r="U1122" s="381"/>
      <c r="V1122" s="381"/>
      <c r="W1122" s="381"/>
      <c r="X1122" s="372"/>
      <c r="Y1122" s="35"/>
      <c r="Z1122" s="35"/>
      <c r="AA1122" s="35"/>
      <c r="AB1122" s="372"/>
      <c r="AC1122" s="35"/>
      <c r="AD1122" s="35"/>
      <c r="AE1122" s="35"/>
      <c r="AF1122" s="35"/>
      <c r="AG1122" s="19"/>
      <c r="AH1122" s="19"/>
      <c r="AI1122" s="19"/>
      <c r="AJ1122" s="53"/>
      <c r="AK1122" s="53"/>
    </row>
    <row r="1123" spans="1:37" ht="12.75" customHeight="1">
      <c r="A1123" s="19"/>
      <c r="B1123" s="48">
        <v>26</v>
      </c>
      <c r="C1123" s="318" t="s">
        <v>1024</v>
      </c>
      <c r="D1123" s="110"/>
      <c r="E1123" s="38"/>
      <c r="F1123" s="38"/>
      <c r="G1123" s="38"/>
      <c r="H1123" s="110"/>
      <c r="I1123" s="38"/>
      <c r="J1123" s="38"/>
      <c r="K1123" s="38"/>
      <c r="L1123" s="110"/>
      <c r="M1123" s="38"/>
      <c r="N1123" s="38"/>
      <c r="O1123" s="38"/>
      <c r="P1123" s="110"/>
      <c r="Q1123" s="38"/>
      <c r="R1123" s="38"/>
      <c r="S1123" s="38"/>
      <c r="T1123" s="110"/>
      <c r="U1123" s="38"/>
      <c r="V1123" s="38"/>
      <c r="W1123" s="38"/>
      <c r="X1123" s="110"/>
      <c r="Y1123" s="38"/>
      <c r="Z1123" s="38"/>
      <c r="AA1123" s="317"/>
      <c r="AB1123" s="110"/>
      <c r="AC1123" s="38"/>
      <c r="AD1123" s="38"/>
      <c r="AE1123" s="38"/>
      <c r="AF1123" s="38"/>
      <c r="AG1123" s="19"/>
      <c r="AH1123" s="19"/>
      <c r="AI1123" s="19"/>
      <c r="AJ1123" s="53"/>
      <c r="AK1123" s="53"/>
    </row>
    <row r="1124" spans="1:37" ht="12.75" customHeight="1">
      <c r="A1124" s="19"/>
      <c r="B1124" s="375"/>
      <c r="C1124" s="308"/>
      <c r="D1124" s="315"/>
      <c r="E1124" s="124"/>
      <c r="F1124" s="124"/>
      <c r="G1124" s="124"/>
      <c r="H1124" s="315"/>
      <c r="I1124" s="303"/>
      <c r="J1124" s="38"/>
      <c r="K1124" s="38"/>
      <c r="L1124" s="315"/>
      <c r="M1124" s="124"/>
      <c r="N1124" s="124"/>
      <c r="O1124" s="124"/>
      <c r="P1124" s="315"/>
      <c r="Q1124" s="124"/>
      <c r="R1124" s="124"/>
      <c r="S1124" s="124"/>
      <c r="T1124" s="315"/>
      <c r="U1124" s="124"/>
      <c r="V1124" s="124"/>
      <c r="W1124" s="124"/>
      <c r="X1124" s="110"/>
      <c r="Y1124" s="38"/>
      <c r="Z1124" s="124"/>
      <c r="AA1124" s="317"/>
      <c r="AB1124" s="315"/>
      <c r="AC1124" s="124"/>
      <c r="AD1124" s="124"/>
      <c r="AE1124" s="124"/>
      <c r="AF1124" s="38"/>
      <c r="AG1124" s="19"/>
      <c r="AH1124" s="19"/>
      <c r="AI1124" s="19"/>
      <c r="AJ1124" s="53"/>
      <c r="AK1124" s="53"/>
    </row>
    <row r="1125" spans="1:37" ht="12.75" customHeight="1">
      <c r="A1125" s="19"/>
      <c r="B1125" s="375"/>
      <c r="C1125" s="312"/>
      <c r="D1125" s="315"/>
      <c r="E1125" s="124"/>
      <c r="F1125" s="124"/>
      <c r="G1125" s="124"/>
      <c r="H1125" s="315"/>
      <c r="I1125" s="303"/>
      <c r="J1125" s="38"/>
      <c r="K1125" s="38"/>
      <c r="L1125" s="315"/>
      <c r="M1125" s="124"/>
      <c r="N1125" s="124"/>
      <c r="O1125" s="124"/>
      <c r="P1125" s="315"/>
      <c r="Q1125" s="124"/>
      <c r="R1125" s="124"/>
      <c r="S1125" s="124"/>
      <c r="T1125" s="315"/>
      <c r="U1125" s="124"/>
      <c r="V1125" s="124"/>
      <c r="W1125" s="124"/>
      <c r="X1125" s="315"/>
      <c r="Y1125" s="124"/>
      <c r="Z1125" s="124"/>
      <c r="AA1125" s="317"/>
      <c r="AB1125" s="315"/>
      <c r="AC1125" s="124"/>
      <c r="AD1125" s="124"/>
      <c r="AE1125" s="124"/>
      <c r="AF1125" s="38"/>
      <c r="AG1125" s="19"/>
      <c r="AH1125" s="19"/>
      <c r="AI1125" s="19"/>
      <c r="AJ1125" s="53"/>
      <c r="AK1125" s="53"/>
    </row>
    <row r="1126" spans="1:37" ht="12.75" customHeight="1">
      <c r="A1126" s="19"/>
      <c r="B1126" s="376"/>
      <c r="C1126" s="380"/>
      <c r="D1126" s="377"/>
      <c r="E1126" s="378"/>
      <c r="F1126" s="378"/>
      <c r="G1126" s="378"/>
      <c r="H1126" s="377"/>
      <c r="I1126" s="379"/>
      <c r="J1126" s="35"/>
      <c r="K1126" s="35"/>
      <c r="L1126" s="377"/>
      <c r="M1126" s="378"/>
      <c r="N1126" s="378"/>
      <c r="O1126" s="378"/>
      <c r="P1126" s="377"/>
      <c r="Q1126" s="378"/>
      <c r="R1126" s="378"/>
      <c r="S1126" s="378"/>
      <c r="T1126" s="377"/>
      <c r="U1126" s="378"/>
      <c r="V1126" s="378"/>
      <c r="W1126" s="378"/>
      <c r="X1126" s="372"/>
      <c r="Y1126" s="35"/>
      <c r="Z1126" s="35"/>
      <c r="AA1126" s="384"/>
      <c r="AB1126" s="372"/>
      <c r="AC1126" s="35"/>
      <c r="AD1126" s="35"/>
      <c r="AE1126" s="35"/>
      <c r="AF1126" s="35"/>
      <c r="AG1126" s="19"/>
      <c r="AH1126" s="19"/>
      <c r="AI1126" s="19"/>
      <c r="AJ1126" s="53"/>
      <c r="AK1126" s="53"/>
    </row>
    <row r="1127" spans="1:37" ht="12.75" customHeight="1">
      <c r="A1127" s="19"/>
      <c r="B1127" s="48">
        <v>27</v>
      </c>
      <c r="C1127" s="308" t="s">
        <v>483</v>
      </c>
      <c r="D1127" s="110"/>
      <c r="E1127" s="38"/>
      <c r="F1127" s="38"/>
      <c r="G1127" s="38"/>
      <c r="H1127" s="110"/>
      <c r="I1127" s="38"/>
      <c r="J1127" s="38"/>
      <c r="K1127" s="38"/>
      <c r="L1127" s="110"/>
      <c r="M1127" s="38"/>
      <c r="N1127" s="38"/>
      <c r="O1127" s="38"/>
      <c r="P1127" s="110"/>
      <c r="Q1127" s="38"/>
      <c r="R1127" s="23"/>
      <c r="S1127" s="23"/>
      <c r="T1127" s="321"/>
      <c r="U1127" s="23"/>
      <c r="V1127" s="23"/>
      <c r="W1127" s="23"/>
      <c r="X1127" s="110"/>
      <c r="Y1127" s="38"/>
      <c r="Z1127" s="124"/>
      <c r="AA1127" s="317"/>
      <c r="AB1127" s="315"/>
      <c r="AC1127" s="124"/>
      <c r="AD1127" s="124"/>
      <c r="AE1127" s="124"/>
      <c r="AF1127" s="38"/>
      <c r="AG1127" s="19"/>
      <c r="AH1127" s="19"/>
      <c r="AI1127" s="19"/>
      <c r="AJ1127" s="53"/>
      <c r="AK1127" s="53"/>
    </row>
    <row r="1128" spans="1:37" ht="12.75" customHeight="1">
      <c r="A1128" s="19"/>
      <c r="B1128" s="48"/>
      <c r="C1128" s="308"/>
      <c r="D1128" s="110"/>
      <c r="E1128" s="38"/>
      <c r="F1128" s="38"/>
      <c r="G1128" s="38"/>
      <c r="H1128" s="110"/>
      <c r="I1128" s="38"/>
      <c r="J1128" s="38"/>
      <c r="K1128" s="38"/>
      <c r="L1128" s="110"/>
      <c r="M1128" s="38"/>
      <c r="N1128" s="38"/>
      <c r="O1128" s="38"/>
      <c r="P1128" s="110"/>
      <c r="Q1128" s="38"/>
      <c r="R1128" s="38"/>
      <c r="S1128" s="309"/>
      <c r="T1128" s="310"/>
      <c r="U1128" s="309"/>
      <c r="V1128" s="309"/>
      <c r="W1128" s="309"/>
      <c r="X1128" s="110"/>
      <c r="Y1128" s="38"/>
      <c r="Z1128" s="38"/>
      <c r="AA1128" s="38"/>
      <c r="AB1128" s="110"/>
      <c r="AC1128" s="38"/>
      <c r="AD1128" s="38"/>
      <c r="AE1128" s="38"/>
      <c r="AF1128" s="38"/>
      <c r="AG1128" s="19"/>
      <c r="AH1128" s="19"/>
      <c r="AI1128" s="19"/>
      <c r="AJ1128" s="53"/>
      <c r="AK1128" s="53"/>
    </row>
    <row r="1129" spans="1:37" ht="12.75" customHeight="1">
      <c r="A1129" s="19"/>
      <c r="B1129" s="375"/>
      <c r="C1129" s="312"/>
      <c r="D1129" s="315"/>
      <c r="E1129" s="124"/>
      <c r="F1129" s="124"/>
      <c r="G1129" s="124"/>
      <c r="H1129" s="315"/>
      <c r="I1129" s="303"/>
      <c r="J1129" s="38"/>
      <c r="K1129" s="38"/>
      <c r="L1129" s="315"/>
      <c r="M1129" s="124"/>
      <c r="N1129" s="124"/>
      <c r="O1129" s="124"/>
      <c r="P1129" s="315"/>
      <c r="Q1129" s="124"/>
      <c r="R1129" s="309"/>
      <c r="S1129" s="309"/>
      <c r="T1129" s="310"/>
      <c r="U1129" s="309"/>
      <c r="V1129" s="309"/>
      <c r="W1129" s="309"/>
      <c r="X1129" s="110"/>
      <c r="Y1129" s="38"/>
      <c r="Z1129" s="38"/>
      <c r="AA1129" s="38"/>
      <c r="AB1129" s="110"/>
      <c r="AC1129" s="38"/>
      <c r="AD1129" s="38"/>
      <c r="AE1129" s="38"/>
      <c r="AF1129" s="38"/>
      <c r="AG1129" s="19"/>
      <c r="AH1129" s="19"/>
      <c r="AI1129" s="19"/>
      <c r="AJ1129" s="53"/>
      <c r="AK1129" s="53"/>
    </row>
    <row r="1130" spans="1:37" ht="12.75" customHeight="1">
      <c r="A1130" s="19"/>
      <c r="B1130" s="376"/>
      <c r="C1130" s="380"/>
      <c r="D1130" s="377"/>
      <c r="E1130" s="378"/>
      <c r="F1130" s="378"/>
      <c r="G1130" s="378"/>
      <c r="H1130" s="377"/>
      <c r="I1130" s="379"/>
      <c r="J1130" s="35"/>
      <c r="K1130" s="35"/>
      <c r="L1130" s="377"/>
      <c r="M1130" s="378"/>
      <c r="N1130" s="378"/>
      <c r="O1130" s="378"/>
      <c r="P1130" s="377"/>
      <c r="Q1130" s="378"/>
      <c r="R1130" s="35"/>
      <c r="S1130" s="35"/>
      <c r="T1130" s="372"/>
      <c r="U1130" s="35"/>
      <c r="V1130" s="35"/>
      <c r="W1130" s="35"/>
      <c r="X1130" s="372"/>
      <c r="Y1130" s="35"/>
      <c r="Z1130" s="35"/>
      <c r="AA1130" s="387"/>
      <c r="AB1130" s="372"/>
      <c r="AC1130" s="35"/>
      <c r="AD1130" s="35"/>
      <c r="AE1130" s="35"/>
      <c r="AF1130" s="35"/>
      <c r="AG1130" s="19"/>
      <c r="AH1130" s="19"/>
      <c r="AI1130" s="19"/>
      <c r="AJ1130" s="53"/>
      <c r="AK1130" s="53"/>
    </row>
    <row r="1131" spans="1:37" ht="12.75" customHeight="1">
      <c r="A1131" s="19"/>
      <c r="B1131" s="375">
        <v>28</v>
      </c>
      <c r="C1131" s="308" t="s">
        <v>1019</v>
      </c>
      <c r="D1131" s="315"/>
      <c r="E1131" s="124"/>
      <c r="F1131" s="124"/>
      <c r="G1131" s="124"/>
      <c r="H1131" s="315"/>
      <c r="I1131" s="303"/>
      <c r="J1131" s="38"/>
      <c r="K1131" s="38"/>
      <c r="L1131" s="315"/>
      <c r="M1131" s="124"/>
      <c r="N1131" s="124"/>
      <c r="O1131" s="124"/>
      <c r="P1131" s="315"/>
      <c r="Q1131" s="124"/>
      <c r="R1131" s="124"/>
      <c r="S1131" s="124"/>
      <c r="T1131" s="315"/>
      <c r="U1131" s="124"/>
      <c r="V1131" s="124"/>
      <c r="W1131" s="124"/>
      <c r="X1131" s="110"/>
      <c r="Y1131" s="38"/>
      <c r="Z1131" s="124"/>
      <c r="AA1131" s="313"/>
      <c r="AB1131" s="315"/>
      <c r="AC1131" s="124"/>
      <c r="AD1131" s="124"/>
      <c r="AE1131" s="124"/>
      <c r="AF1131" s="38"/>
      <c r="AG1131" s="19"/>
      <c r="AH1131" s="19"/>
      <c r="AI1131" s="19"/>
      <c r="AJ1131" s="53"/>
      <c r="AK1131" s="53"/>
    </row>
    <row r="1132" spans="1:37" ht="12.75" customHeight="1">
      <c r="A1132" s="19"/>
      <c r="B1132" s="48"/>
      <c r="C1132" s="312"/>
      <c r="D1132" s="110"/>
      <c r="E1132" s="38"/>
      <c r="F1132" s="38"/>
      <c r="G1132" s="38"/>
      <c r="H1132" s="110"/>
      <c r="I1132" s="38"/>
      <c r="J1132" s="38"/>
      <c r="K1132" s="38"/>
      <c r="L1132" s="110"/>
      <c r="M1132" s="38"/>
      <c r="N1132" s="38"/>
      <c r="O1132" s="38"/>
      <c r="P1132" s="110"/>
      <c r="Q1132" s="38"/>
      <c r="R1132" s="124"/>
      <c r="S1132" s="124"/>
      <c r="T1132" s="315"/>
      <c r="U1132" s="124"/>
      <c r="V1132" s="124"/>
      <c r="W1132" s="124"/>
      <c r="X1132" s="315"/>
      <c r="Y1132" s="124"/>
      <c r="Z1132" s="124"/>
      <c r="AA1132" s="317"/>
      <c r="AB1132" s="315"/>
      <c r="AC1132" s="124"/>
      <c r="AD1132" s="124"/>
      <c r="AE1132" s="124"/>
      <c r="AF1132" s="38"/>
      <c r="AG1132" s="19"/>
      <c r="AH1132" s="19"/>
      <c r="AI1132" s="19"/>
      <c r="AJ1132" s="53"/>
      <c r="AK1132" s="53"/>
    </row>
    <row r="1133" spans="1:37" ht="12.75" customHeight="1">
      <c r="A1133" s="19"/>
      <c r="B1133" s="48"/>
      <c r="C1133" s="312"/>
      <c r="D1133" s="110"/>
      <c r="E1133" s="38"/>
      <c r="F1133" s="38"/>
      <c r="G1133" s="38"/>
      <c r="H1133" s="110"/>
      <c r="I1133" s="38"/>
      <c r="J1133" s="38"/>
      <c r="K1133" s="38"/>
      <c r="L1133" s="110"/>
      <c r="M1133" s="38"/>
      <c r="N1133" s="38"/>
      <c r="O1133" s="38"/>
      <c r="P1133" s="110"/>
      <c r="Q1133" s="38"/>
      <c r="R1133" s="124"/>
      <c r="S1133" s="124"/>
      <c r="T1133" s="315"/>
      <c r="U1133" s="124"/>
      <c r="V1133" s="124"/>
      <c r="W1133" s="124"/>
      <c r="X1133" s="110"/>
      <c r="Y1133" s="38"/>
      <c r="Z1133" s="38"/>
      <c r="AA1133" s="317"/>
      <c r="AB1133" s="110"/>
      <c r="AC1133" s="38"/>
      <c r="AD1133" s="38"/>
      <c r="AE1133" s="38"/>
      <c r="AF1133" s="38"/>
      <c r="AG1133" s="19"/>
      <c r="AH1133" s="19"/>
      <c r="AI1133" s="19"/>
      <c r="AJ1133" s="53"/>
      <c r="AK1133" s="53"/>
    </row>
    <row r="1134" spans="1:37" ht="12.75" customHeight="1">
      <c r="A1134" s="19"/>
      <c r="B1134" s="376"/>
      <c r="C1134" s="380"/>
      <c r="D1134" s="377"/>
      <c r="E1134" s="378"/>
      <c r="F1134" s="378"/>
      <c r="G1134" s="378"/>
      <c r="H1134" s="377"/>
      <c r="I1134" s="379"/>
      <c r="J1134" s="35"/>
      <c r="K1134" s="35"/>
      <c r="L1134" s="377"/>
      <c r="M1134" s="378"/>
      <c r="N1134" s="378"/>
      <c r="O1134" s="378"/>
      <c r="P1134" s="377"/>
      <c r="Q1134" s="378"/>
      <c r="R1134" s="378"/>
      <c r="S1134" s="378"/>
      <c r="T1134" s="377"/>
      <c r="U1134" s="378"/>
      <c r="V1134" s="378"/>
      <c r="W1134" s="378"/>
      <c r="X1134" s="372"/>
      <c r="Y1134" s="35"/>
      <c r="Z1134" s="378"/>
      <c r="AA1134" s="384"/>
      <c r="AB1134" s="377"/>
      <c r="AC1134" s="378"/>
      <c r="AD1134" s="378"/>
      <c r="AE1134" s="378"/>
      <c r="AF1134" s="35"/>
      <c r="AG1134" s="19"/>
      <c r="AH1134" s="19"/>
      <c r="AI1134" s="19"/>
      <c r="AJ1134" s="53"/>
      <c r="AK1134" s="53"/>
    </row>
    <row r="1135" spans="1:37" ht="12.75" customHeight="1">
      <c r="A1135" s="19"/>
      <c r="B1135" s="375">
        <v>29</v>
      </c>
      <c r="C1135" s="308" t="s">
        <v>1020</v>
      </c>
      <c r="D1135" s="315"/>
      <c r="E1135" s="124"/>
      <c r="F1135" s="124"/>
      <c r="G1135" s="124"/>
      <c r="H1135" s="315"/>
      <c r="I1135" s="303"/>
      <c r="J1135" s="38"/>
      <c r="K1135" s="38"/>
      <c r="L1135" s="315"/>
      <c r="M1135" s="124"/>
      <c r="N1135" s="124"/>
      <c r="O1135" s="124"/>
      <c r="P1135" s="315"/>
      <c r="Q1135" s="124"/>
      <c r="R1135" s="38"/>
      <c r="S1135" s="309"/>
      <c r="T1135" s="310"/>
      <c r="U1135" s="309"/>
      <c r="V1135" s="309"/>
      <c r="W1135" s="309"/>
      <c r="X1135" s="110"/>
      <c r="Y1135" s="38"/>
      <c r="Z1135" s="38"/>
      <c r="AA1135" s="38"/>
      <c r="AB1135" s="110"/>
      <c r="AC1135" s="38"/>
      <c r="AD1135" s="38"/>
      <c r="AE1135" s="38"/>
      <c r="AF1135" s="38"/>
      <c r="AG1135" s="19"/>
      <c r="AH1135" s="19"/>
      <c r="AI1135" s="19"/>
      <c r="AJ1135" s="53"/>
      <c r="AK1135" s="53"/>
    </row>
    <row r="1136" spans="1:37" ht="12.75" customHeight="1">
      <c r="A1136" s="19"/>
      <c r="B1136" s="375"/>
      <c r="C1136" s="308"/>
      <c r="D1136" s="315"/>
      <c r="E1136" s="124"/>
      <c r="F1136" s="124"/>
      <c r="G1136" s="124"/>
      <c r="H1136" s="315"/>
      <c r="I1136" s="303"/>
      <c r="J1136" s="38"/>
      <c r="K1136" s="38"/>
      <c r="L1136" s="315"/>
      <c r="M1136" s="124"/>
      <c r="N1136" s="124"/>
      <c r="O1136" s="124"/>
      <c r="P1136" s="315"/>
      <c r="Q1136" s="124"/>
      <c r="R1136" s="38"/>
      <c r="S1136" s="38"/>
      <c r="T1136" s="110"/>
      <c r="U1136" s="38"/>
      <c r="V1136" s="38"/>
      <c r="W1136" s="38"/>
      <c r="X1136" s="110"/>
      <c r="Y1136" s="38"/>
      <c r="Z1136" s="38"/>
      <c r="AA1136" s="38"/>
      <c r="AB1136" s="110"/>
      <c r="AC1136" s="38"/>
      <c r="AD1136" s="38"/>
      <c r="AE1136" s="38"/>
      <c r="AF1136" s="38"/>
      <c r="AG1136" s="19"/>
      <c r="AH1136" s="19"/>
      <c r="AI1136" s="19"/>
      <c r="AJ1136" s="53"/>
      <c r="AK1136" s="53"/>
    </row>
    <row r="1137" spans="1:37" ht="12.75" customHeight="1">
      <c r="A1137" s="19"/>
      <c r="B1137" s="48"/>
      <c r="C1137" s="312"/>
      <c r="D1137" s="110"/>
      <c r="E1137" s="38"/>
      <c r="F1137" s="38"/>
      <c r="G1137" s="38"/>
      <c r="H1137" s="110"/>
      <c r="I1137" s="38"/>
      <c r="J1137" s="38"/>
      <c r="K1137" s="38"/>
      <c r="L1137" s="110"/>
      <c r="M1137" s="38"/>
      <c r="N1137" s="38"/>
      <c r="O1137" s="38"/>
      <c r="P1137" s="110"/>
      <c r="Q1137" s="38"/>
      <c r="R1137" s="38"/>
      <c r="S1137" s="38"/>
      <c r="T1137" s="110"/>
      <c r="U1137" s="38"/>
      <c r="V1137" s="38"/>
      <c r="W1137" s="38"/>
      <c r="X1137" s="110"/>
      <c r="Y1137" s="38"/>
      <c r="Z1137" s="38"/>
      <c r="AA1137" s="38"/>
      <c r="AB1137" s="110"/>
      <c r="AC1137" s="38"/>
      <c r="AD1137" s="38"/>
      <c r="AE1137" s="38"/>
      <c r="AF1137" s="38"/>
      <c r="AG1137" s="19"/>
      <c r="AH1137" s="19"/>
      <c r="AI1137" s="19"/>
      <c r="AJ1137" s="53"/>
      <c r="AK1137" s="53"/>
    </row>
    <row r="1138" spans="1:37" ht="12.75" customHeight="1">
      <c r="A1138" s="19"/>
      <c r="B1138" s="383"/>
      <c r="C1138" s="380"/>
      <c r="D1138" s="372"/>
      <c r="E1138" s="35"/>
      <c r="F1138" s="35"/>
      <c r="G1138" s="35"/>
      <c r="H1138" s="372"/>
      <c r="I1138" s="35"/>
      <c r="J1138" s="35"/>
      <c r="K1138" s="35"/>
      <c r="L1138" s="372"/>
      <c r="M1138" s="35"/>
      <c r="N1138" s="35"/>
      <c r="O1138" s="35"/>
      <c r="P1138" s="372"/>
      <c r="Q1138" s="35"/>
      <c r="R1138" s="35"/>
      <c r="S1138" s="35"/>
      <c r="T1138" s="372"/>
      <c r="U1138" s="35"/>
      <c r="V1138" s="35"/>
      <c r="W1138" s="35"/>
      <c r="X1138" s="372"/>
      <c r="Y1138" s="35"/>
      <c r="Z1138" s="35"/>
      <c r="AA1138" s="35"/>
      <c r="AB1138" s="372"/>
      <c r="AC1138" s="35"/>
      <c r="AD1138" s="35"/>
      <c r="AE1138" s="35"/>
      <c r="AF1138" s="35"/>
      <c r="AG1138" s="19"/>
      <c r="AH1138" s="19"/>
      <c r="AI1138" s="19"/>
      <c r="AJ1138" s="53"/>
      <c r="AK1138" s="53"/>
    </row>
    <row r="1139" spans="1:37" ht="12.75" customHeight="1">
      <c r="A1139" s="19"/>
      <c r="B1139" s="375">
        <v>30</v>
      </c>
      <c r="C1139" s="308" t="s">
        <v>1021</v>
      </c>
      <c r="D1139" s="110"/>
      <c r="E1139" s="38"/>
      <c r="F1139" s="38"/>
      <c r="G1139" s="38"/>
      <c r="H1139" s="110"/>
      <c r="I1139" s="38"/>
      <c r="J1139" s="38"/>
      <c r="K1139" s="38"/>
      <c r="L1139" s="110"/>
      <c r="M1139" s="38"/>
      <c r="N1139" s="38"/>
      <c r="O1139" s="38"/>
      <c r="P1139" s="110"/>
      <c r="Q1139" s="38"/>
      <c r="R1139" s="38"/>
      <c r="S1139" s="38"/>
      <c r="T1139" s="110"/>
      <c r="U1139" s="38"/>
      <c r="V1139" s="38"/>
      <c r="W1139" s="38"/>
      <c r="X1139" s="110"/>
      <c r="Y1139" s="38"/>
      <c r="Z1139" s="38"/>
      <c r="AA1139" s="38"/>
      <c r="AB1139" s="110"/>
      <c r="AC1139" s="38"/>
      <c r="AD1139" s="38"/>
      <c r="AE1139" s="38"/>
      <c r="AF1139" s="38"/>
      <c r="AG1139" s="19"/>
      <c r="AH1139" s="19"/>
      <c r="AI1139" s="19"/>
      <c r="AJ1139" s="53"/>
      <c r="AK1139" s="53"/>
    </row>
    <row r="1140" spans="1:37" ht="12.75" customHeight="1">
      <c r="A1140" s="19"/>
      <c r="B1140" s="48"/>
      <c r="C1140" s="308"/>
      <c r="D1140" s="110"/>
      <c r="E1140" s="38"/>
      <c r="F1140" s="38"/>
      <c r="G1140" s="38"/>
      <c r="H1140" s="110"/>
      <c r="I1140" s="38"/>
      <c r="J1140" s="38"/>
      <c r="K1140" s="38"/>
      <c r="L1140" s="110"/>
      <c r="M1140" s="38"/>
      <c r="N1140" s="38"/>
      <c r="O1140" s="38"/>
      <c r="P1140" s="110"/>
      <c r="Q1140" s="38"/>
      <c r="R1140" s="38"/>
      <c r="S1140" s="38"/>
      <c r="T1140" s="110"/>
      <c r="U1140" s="38"/>
      <c r="V1140" s="38"/>
      <c r="W1140" s="38"/>
      <c r="X1140" s="110"/>
      <c r="Y1140" s="38"/>
      <c r="Z1140" s="38"/>
      <c r="AA1140" s="38"/>
      <c r="AB1140" s="110"/>
      <c r="AC1140" s="38"/>
      <c r="AD1140" s="38"/>
      <c r="AE1140" s="38"/>
      <c r="AF1140" s="38"/>
      <c r="AG1140" s="19"/>
      <c r="AH1140" s="19"/>
      <c r="AI1140" s="19"/>
      <c r="AJ1140" s="53"/>
      <c r="AK1140" s="53"/>
    </row>
    <row r="1141" spans="1:37" ht="12.75" customHeight="1">
      <c r="A1141" s="19"/>
      <c r="B1141" s="48"/>
      <c r="C1141" s="312"/>
      <c r="D1141" s="110"/>
      <c r="E1141" s="38"/>
      <c r="F1141" s="38"/>
      <c r="G1141" s="38"/>
      <c r="H1141" s="110"/>
      <c r="I1141" s="38"/>
      <c r="J1141" s="38"/>
      <c r="K1141" s="38"/>
      <c r="L1141" s="110"/>
      <c r="M1141" s="38"/>
      <c r="N1141" s="38"/>
      <c r="O1141" s="38"/>
      <c r="P1141" s="110"/>
      <c r="Q1141" s="38"/>
      <c r="R1141" s="38"/>
      <c r="S1141" s="38"/>
      <c r="T1141" s="110"/>
      <c r="U1141" s="38"/>
      <c r="V1141" s="38"/>
      <c r="W1141" s="38"/>
      <c r="X1141" s="110"/>
      <c r="Y1141" s="38"/>
      <c r="Z1141" s="38"/>
      <c r="AA1141" s="38"/>
      <c r="AB1141" s="110"/>
      <c r="AC1141" s="38"/>
      <c r="AD1141" s="38"/>
      <c r="AE1141" s="38"/>
      <c r="AF1141" s="38"/>
      <c r="AG1141" s="19"/>
      <c r="AH1141" s="19"/>
      <c r="AI1141" s="19"/>
      <c r="AJ1141" s="53"/>
      <c r="AK1141" s="53"/>
    </row>
    <row r="1142" spans="1:37" ht="12.75" customHeight="1">
      <c r="A1142" s="19"/>
      <c r="B1142" s="383"/>
      <c r="C1142" s="380"/>
      <c r="D1142" s="372"/>
      <c r="E1142" s="35"/>
      <c r="F1142" s="35"/>
      <c r="G1142" s="35"/>
      <c r="H1142" s="372"/>
      <c r="I1142" s="35"/>
      <c r="J1142" s="35"/>
      <c r="K1142" s="35"/>
      <c r="L1142" s="372"/>
      <c r="M1142" s="35"/>
      <c r="N1142" s="35"/>
      <c r="O1142" s="35"/>
      <c r="P1142" s="372"/>
      <c r="Q1142" s="35"/>
      <c r="R1142" s="35"/>
      <c r="S1142" s="35"/>
      <c r="T1142" s="372"/>
      <c r="U1142" s="35"/>
      <c r="V1142" s="35"/>
      <c r="W1142" s="35"/>
      <c r="X1142" s="372"/>
      <c r="Y1142" s="35"/>
      <c r="Z1142" s="35"/>
      <c r="AA1142" s="35"/>
      <c r="AB1142" s="372"/>
      <c r="AC1142" s="35"/>
      <c r="AD1142" s="35"/>
      <c r="AE1142" s="35"/>
      <c r="AF1142" s="35"/>
      <c r="AG1142" s="19"/>
      <c r="AH1142" s="19"/>
      <c r="AI1142" s="19"/>
      <c r="AJ1142" s="53"/>
      <c r="AK1142" s="53"/>
    </row>
    <row r="1143" spans="1:37" ht="12.75" customHeight="1">
      <c r="A1143" s="19"/>
      <c r="B1143" s="375">
        <v>31</v>
      </c>
      <c r="C1143" s="308" t="s">
        <v>1022</v>
      </c>
      <c r="D1143" s="110"/>
      <c r="E1143" s="38"/>
      <c r="F1143" s="38"/>
      <c r="G1143" s="38"/>
      <c r="H1143" s="110"/>
      <c r="I1143" s="38"/>
      <c r="J1143" s="38"/>
      <c r="K1143" s="38"/>
      <c r="L1143" s="110"/>
      <c r="M1143" s="38"/>
      <c r="N1143" s="38"/>
      <c r="O1143" s="38"/>
      <c r="P1143" s="110"/>
      <c r="Q1143" s="38"/>
      <c r="R1143" s="38"/>
      <c r="S1143" s="38"/>
      <c r="T1143" s="110"/>
      <c r="U1143" s="38"/>
      <c r="V1143" s="38"/>
      <c r="W1143" s="38"/>
      <c r="X1143" s="110"/>
      <c r="Y1143" s="38"/>
      <c r="Z1143" s="38"/>
      <c r="AA1143" s="38"/>
      <c r="AB1143" s="110"/>
      <c r="AC1143" s="38"/>
      <c r="AD1143" s="38"/>
      <c r="AE1143" s="38"/>
      <c r="AF1143" s="38"/>
      <c r="AG1143" s="19"/>
      <c r="AH1143" s="19"/>
      <c r="AI1143" s="19"/>
      <c r="AJ1143" s="53"/>
      <c r="AK1143" s="53"/>
    </row>
    <row r="1144" spans="1:37" ht="12.75" customHeight="1">
      <c r="A1144" s="19"/>
      <c r="B1144" s="48"/>
      <c r="C1144" s="308"/>
      <c r="D1144" s="110"/>
      <c r="E1144" s="38"/>
      <c r="F1144" s="38"/>
      <c r="G1144" s="38"/>
      <c r="H1144" s="110"/>
      <c r="I1144" s="38"/>
      <c r="J1144" s="38"/>
      <c r="K1144" s="38"/>
      <c r="L1144" s="110"/>
      <c r="M1144" s="38"/>
      <c r="N1144" s="38"/>
      <c r="O1144" s="38"/>
      <c r="P1144" s="110"/>
      <c r="Q1144" s="38"/>
      <c r="R1144" s="38"/>
      <c r="S1144" s="38"/>
      <c r="T1144" s="110"/>
      <c r="U1144" s="38"/>
      <c r="V1144" s="38"/>
      <c r="W1144" s="38"/>
      <c r="X1144" s="110"/>
      <c r="Y1144" s="38"/>
      <c r="Z1144" s="38"/>
      <c r="AA1144" s="38"/>
      <c r="AB1144" s="110"/>
      <c r="AC1144" s="38"/>
      <c r="AD1144" s="38"/>
      <c r="AE1144" s="38"/>
      <c r="AF1144" s="38"/>
      <c r="AG1144" s="19"/>
      <c r="AH1144" s="19"/>
      <c r="AI1144" s="19"/>
      <c r="AJ1144" s="53"/>
      <c r="AK1144" s="53"/>
    </row>
    <row r="1145" spans="1:37" ht="12.75" customHeight="1">
      <c r="A1145" s="19"/>
      <c r="B1145" s="38"/>
      <c r="C1145" s="29"/>
      <c r="D1145" s="110"/>
      <c r="E1145" s="38"/>
      <c r="F1145" s="38"/>
      <c r="G1145" s="38"/>
      <c r="H1145" s="110"/>
      <c r="I1145" s="38"/>
      <c r="J1145" s="38"/>
      <c r="K1145" s="38"/>
      <c r="L1145" s="110"/>
      <c r="M1145" s="38"/>
      <c r="N1145" s="38"/>
      <c r="O1145" s="38"/>
      <c r="P1145" s="110"/>
      <c r="Q1145" s="38"/>
      <c r="R1145" s="38"/>
      <c r="S1145" s="38"/>
      <c r="T1145" s="110"/>
      <c r="U1145" s="38"/>
      <c r="V1145" s="38"/>
      <c r="W1145" s="38"/>
      <c r="X1145" s="110"/>
      <c r="Y1145" s="38"/>
      <c r="Z1145" s="38"/>
      <c r="AA1145" s="38"/>
      <c r="AB1145" s="110"/>
      <c r="AC1145" s="38"/>
      <c r="AD1145" s="38"/>
      <c r="AE1145" s="38"/>
      <c r="AF1145" s="38"/>
      <c r="AG1145" s="19"/>
      <c r="AH1145" s="19"/>
      <c r="AI1145" s="19"/>
      <c r="AJ1145" s="53"/>
      <c r="AK1145" s="53"/>
    </row>
    <row r="1146" spans="1:37" ht="12.75" customHeight="1">
      <c r="A1146" s="19"/>
      <c r="B1146" s="307"/>
      <c r="C1146" s="320"/>
      <c r="D1146" s="319"/>
      <c r="E1146" s="307"/>
      <c r="F1146" s="307"/>
      <c r="G1146" s="307"/>
      <c r="H1146" s="319"/>
      <c r="I1146" s="307"/>
      <c r="J1146" s="307"/>
      <c r="K1146" s="307"/>
      <c r="L1146" s="319"/>
      <c r="M1146" s="307"/>
      <c r="N1146" s="307"/>
      <c r="O1146" s="307"/>
      <c r="P1146" s="319"/>
      <c r="Q1146" s="307"/>
      <c r="R1146" s="307"/>
      <c r="S1146" s="307"/>
      <c r="T1146" s="319"/>
      <c r="U1146" s="307"/>
      <c r="V1146" s="307"/>
      <c r="W1146" s="307"/>
      <c r="X1146" s="319"/>
      <c r="Y1146" s="307"/>
      <c r="Z1146" s="307"/>
      <c r="AA1146" s="307"/>
      <c r="AB1146" s="319"/>
      <c r="AC1146" s="307"/>
      <c r="AD1146" s="307"/>
      <c r="AE1146" s="307"/>
      <c r="AF1146" s="307"/>
      <c r="AG1146" s="19"/>
      <c r="AH1146" s="19"/>
      <c r="AI1146" s="19"/>
      <c r="AJ1146" s="53"/>
      <c r="AK1146" s="53"/>
    </row>
    <row r="1147" spans="1:37" ht="12.75" customHeight="1">
      <c r="A1147" s="19"/>
      <c r="C1147" s="18"/>
      <c r="J1147" s="2"/>
      <c r="K1147" s="52"/>
      <c r="AA1147" s="19"/>
      <c r="AG1147" s="19"/>
      <c r="AH1147" s="19"/>
      <c r="AI1147" s="19"/>
      <c r="AJ1147" s="53"/>
      <c r="AK1147" s="53"/>
    </row>
    <row r="1148" spans="1:37" ht="12.75" customHeight="1">
      <c r="A1148" s="19"/>
      <c r="B1148" s="999" t="s">
        <v>1032</v>
      </c>
      <c r="C1148" s="1000"/>
      <c r="D1148" s="1000"/>
      <c r="E1148" s="1000"/>
      <c r="F1148" s="1000"/>
      <c r="G1148" s="1000"/>
      <c r="H1148" s="1000"/>
      <c r="I1148" s="1001"/>
      <c r="J1148" s="19"/>
      <c r="K1148" s="1007" t="s">
        <v>1016</v>
      </c>
      <c r="L1148" s="727"/>
      <c r="M1148" s="727"/>
      <c r="N1148" s="727"/>
      <c r="O1148" s="727"/>
      <c r="P1148" s="727"/>
      <c r="Q1148" s="727"/>
      <c r="R1148" s="727"/>
      <c r="S1148" s="727"/>
      <c r="T1148" s="727"/>
      <c r="U1148" s="727"/>
      <c r="V1148" s="727"/>
      <c r="W1148" s="727"/>
      <c r="X1148" s="727"/>
      <c r="Y1148" s="228"/>
      <c r="Z1148" s="19"/>
      <c r="AA1148" s="19"/>
      <c r="AB1148" s="19"/>
      <c r="AC1148" s="19"/>
      <c r="AD1148" s="19"/>
      <c r="AE1148" s="19"/>
      <c r="AF1148" s="19"/>
      <c r="AG1148" s="19"/>
      <c r="AH1148" s="19"/>
      <c r="AI1148" s="19"/>
      <c r="AJ1148" s="53"/>
      <c r="AK1148" s="53"/>
    </row>
    <row r="1149" spans="1:37" ht="12.75" customHeight="1">
      <c r="A1149" s="19"/>
      <c r="B1149" s="1002"/>
      <c r="C1149" s="727"/>
      <c r="D1149" s="727"/>
      <c r="E1149" s="727"/>
      <c r="F1149" s="727"/>
      <c r="G1149" s="727"/>
      <c r="H1149" s="727"/>
      <c r="I1149" s="1003"/>
      <c r="J1149" s="19"/>
      <c r="K1149" s="727"/>
      <c r="L1149" s="727"/>
      <c r="M1149" s="727"/>
      <c r="N1149" s="727"/>
      <c r="O1149" s="727"/>
      <c r="P1149" s="727"/>
      <c r="Q1149" s="727"/>
      <c r="R1149" s="727"/>
      <c r="S1149" s="727"/>
      <c r="T1149" s="727"/>
      <c r="U1149" s="727"/>
      <c r="V1149" s="727"/>
      <c r="W1149" s="727"/>
      <c r="X1149" s="727"/>
      <c r="Y1149" s="228"/>
      <c r="Z1149" s="19"/>
      <c r="AA1149" s="19"/>
      <c r="AB1149" s="19"/>
      <c r="AC1149" s="19"/>
      <c r="AD1149" s="19"/>
      <c r="AE1149" s="19"/>
      <c r="AF1149" s="19"/>
      <c r="AG1149" s="19"/>
      <c r="AH1149" s="19"/>
      <c r="AI1149" s="19"/>
      <c r="AJ1149" s="53"/>
      <c r="AK1149" s="53"/>
    </row>
    <row r="1150" spans="1:37" ht="12.75" customHeight="1">
      <c r="A1150" s="19"/>
      <c r="B1150" s="1004"/>
      <c r="C1150" s="1005"/>
      <c r="D1150" s="1005"/>
      <c r="E1150" s="1005"/>
      <c r="F1150" s="1005"/>
      <c r="G1150" s="1005"/>
      <c r="H1150" s="1005"/>
      <c r="I1150" s="1006"/>
      <c r="J1150" s="237"/>
      <c r="K1150" s="727"/>
      <c r="L1150" s="727"/>
      <c r="M1150" s="727"/>
      <c r="N1150" s="727"/>
      <c r="O1150" s="727"/>
      <c r="P1150" s="727"/>
      <c r="Q1150" s="727"/>
      <c r="R1150" s="727"/>
      <c r="S1150" s="727"/>
      <c r="T1150" s="727"/>
      <c r="U1150" s="727"/>
      <c r="V1150" s="727"/>
      <c r="W1150" s="727"/>
      <c r="X1150" s="727"/>
      <c r="Y1150" s="228"/>
      <c r="Z1150" s="284"/>
      <c r="AA1150" s="284"/>
      <c r="AB1150" s="284"/>
      <c r="AC1150" s="284"/>
      <c r="AD1150" s="284"/>
      <c r="AE1150" s="284"/>
      <c r="AF1150" s="284"/>
      <c r="AG1150" s="19"/>
      <c r="AH1150" s="19"/>
      <c r="AI1150" s="19"/>
      <c r="AJ1150" s="53"/>
      <c r="AK1150" s="53"/>
    </row>
    <row r="1151" spans="1:37" ht="12.75" customHeight="1">
      <c r="A1151" s="19"/>
      <c r="B1151" s="238"/>
      <c r="C1151" s="239"/>
      <c r="D1151" s="238"/>
      <c r="E1151" s="238"/>
      <c r="F1151" s="238"/>
      <c r="G1151" s="238"/>
      <c r="H1151" s="238"/>
      <c r="I1151" s="238"/>
      <c r="J1151" s="238"/>
      <c r="K1151" s="238"/>
      <c r="L1151" s="238"/>
      <c r="M1151" s="238"/>
      <c r="N1151" s="238"/>
      <c r="O1151" s="238"/>
      <c r="P1151" s="238"/>
      <c r="Q1151" s="238"/>
      <c r="R1151" s="238"/>
      <c r="S1151" s="238"/>
      <c r="T1151" s="238"/>
      <c r="U1151" s="238"/>
      <c r="V1151" s="238"/>
      <c r="W1151" s="238"/>
      <c r="X1151" s="238"/>
      <c r="Y1151" s="238"/>
      <c r="Z1151" s="238"/>
      <c r="AA1151" s="238"/>
      <c r="AB1151" s="238"/>
      <c r="AC1151" s="238"/>
      <c r="AD1151" s="238"/>
      <c r="AE1151" s="238"/>
      <c r="AF1151" s="238"/>
      <c r="AG1151" s="19"/>
      <c r="AH1151" s="19"/>
      <c r="AI1151" s="19"/>
      <c r="AJ1151" s="53"/>
      <c r="AK1151" s="53"/>
    </row>
    <row r="1152" spans="1:37" ht="12.75" customHeight="1">
      <c r="A1152" s="19"/>
      <c r="B1152" s="1008" t="s">
        <v>908</v>
      </c>
      <c r="C1152" s="949"/>
      <c r="D1152" s="1009"/>
      <c r="E1152" s="1008" t="s">
        <v>1017</v>
      </c>
      <c r="F1152" s="949"/>
      <c r="G1152" s="949"/>
      <c r="H1152" s="1009"/>
      <c r="I1152" s="1008" t="s">
        <v>1018</v>
      </c>
      <c r="J1152" s="949"/>
      <c r="K1152" s="949"/>
      <c r="L1152" s="949"/>
      <c r="M1152" s="949"/>
      <c r="N1152" s="949"/>
      <c r="O1152" s="949"/>
      <c r="P1152" s="949"/>
      <c r="Q1152" s="949"/>
      <c r="R1152" s="949"/>
      <c r="S1152" s="949"/>
      <c r="T1152" s="949"/>
      <c r="U1152" s="949"/>
      <c r="V1152" s="949"/>
      <c r="W1152" s="949"/>
      <c r="X1152" s="949"/>
      <c r="Y1152" s="949"/>
      <c r="Z1152" s="949"/>
      <c r="AA1152" s="949"/>
      <c r="AB1152" s="949"/>
      <c r="AC1152" s="949"/>
      <c r="AD1152" s="949"/>
      <c r="AE1152" s="949"/>
      <c r="AF1152" s="1009"/>
      <c r="AG1152" s="19"/>
      <c r="AH1152" s="19"/>
      <c r="AI1152" s="19"/>
      <c r="AJ1152" s="53"/>
      <c r="AK1152" s="53"/>
    </row>
    <row r="1153" spans="1:37" ht="12.75" customHeight="1">
      <c r="A1153" s="19"/>
      <c r="B1153" s="360"/>
      <c r="C1153" s="361"/>
      <c r="D1153" s="362"/>
      <c r="E1153" s="360"/>
      <c r="F1153" s="360"/>
      <c r="G1153" s="360"/>
      <c r="H1153" s="362"/>
      <c r="I1153" s="360">
        <v>9</v>
      </c>
      <c r="J1153" s="360"/>
      <c r="K1153" s="360">
        <v>10</v>
      </c>
      <c r="L1153" s="362"/>
      <c r="M1153" s="360">
        <v>11</v>
      </c>
      <c r="N1153" s="360"/>
      <c r="O1153" s="360">
        <v>12</v>
      </c>
      <c r="P1153" s="362"/>
      <c r="Q1153" s="360">
        <v>13</v>
      </c>
      <c r="R1153" s="360"/>
      <c r="S1153" s="360">
        <v>14</v>
      </c>
      <c r="T1153" s="362"/>
      <c r="U1153" s="360">
        <v>15</v>
      </c>
      <c r="V1153" s="360"/>
      <c r="W1153" s="360">
        <v>16</v>
      </c>
      <c r="X1153" s="362"/>
      <c r="Y1153" s="360">
        <v>17</v>
      </c>
      <c r="Z1153" s="360"/>
      <c r="AA1153" s="360">
        <v>18</v>
      </c>
      <c r="AB1153" s="362"/>
      <c r="AC1153" s="360"/>
      <c r="AD1153" s="360"/>
      <c r="AE1153" s="360"/>
      <c r="AF1153" s="360"/>
      <c r="AG1153" s="19"/>
      <c r="AH1153" s="19"/>
      <c r="AI1153" s="19"/>
      <c r="AJ1153" s="53"/>
      <c r="AK1153" s="53"/>
    </row>
    <row r="1154" spans="1:37" ht="12.75" customHeight="1">
      <c r="A1154" s="19"/>
      <c r="B1154" s="363">
        <v>1</v>
      </c>
      <c r="C1154" s="314" t="s">
        <v>1023</v>
      </c>
      <c r="D1154" s="364"/>
      <c r="E1154" s="238"/>
      <c r="F1154" s="238"/>
      <c r="G1154" s="238"/>
      <c r="H1154" s="364"/>
      <c r="I1154" s="238"/>
      <c r="J1154" s="238"/>
      <c r="K1154" s="238"/>
      <c r="L1154" s="364"/>
      <c r="M1154" s="238"/>
      <c r="N1154" s="238"/>
      <c r="O1154" s="238"/>
      <c r="P1154" s="364"/>
      <c r="Q1154" s="238"/>
      <c r="R1154" s="238"/>
      <c r="S1154" s="238"/>
      <c r="T1154" s="364"/>
      <c r="U1154" s="238"/>
      <c r="V1154" s="238"/>
      <c r="W1154" s="238"/>
      <c r="X1154" s="364"/>
      <c r="Y1154" s="238"/>
      <c r="Z1154" s="238"/>
      <c r="AA1154" s="238"/>
      <c r="AB1154" s="364"/>
      <c r="AC1154" s="238"/>
      <c r="AD1154" s="238"/>
      <c r="AE1154" s="238"/>
      <c r="AF1154" s="238"/>
      <c r="AG1154" s="19"/>
      <c r="AH1154" s="19"/>
      <c r="AI1154" s="19"/>
      <c r="AJ1154" s="53"/>
      <c r="AK1154" s="53"/>
    </row>
    <row r="1155" spans="1:37" ht="12.75" customHeight="1">
      <c r="A1155" s="19"/>
      <c r="B1155" s="48"/>
      <c r="C1155" s="308"/>
      <c r="D1155" s="110"/>
      <c r="E1155" s="38"/>
      <c r="F1155" s="38"/>
      <c r="G1155" s="38"/>
      <c r="H1155" s="110"/>
      <c r="I1155" s="38"/>
      <c r="J1155" s="38"/>
      <c r="K1155" s="38"/>
      <c r="L1155" s="110"/>
      <c r="M1155" s="38"/>
      <c r="N1155" s="38"/>
      <c r="O1155" s="38"/>
      <c r="P1155" s="110"/>
      <c r="Q1155" s="38"/>
      <c r="R1155" s="38"/>
      <c r="S1155" s="38"/>
      <c r="T1155" s="110"/>
      <c r="U1155" s="38"/>
      <c r="V1155" s="38"/>
      <c r="W1155" s="38"/>
      <c r="X1155" s="110"/>
      <c r="Y1155" s="38"/>
      <c r="Z1155" s="38"/>
      <c r="AA1155" s="38"/>
      <c r="AB1155" s="110"/>
      <c r="AC1155" s="38"/>
      <c r="AD1155" s="38"/>
      <c r="AE1155" s="38"/>
      <c r="AF1155" s="38"/>
      <c r="AG1155" s="19"/>
      <c r="AH1155" s="19"/>
      <c r="AI1155" s="19"/>
      <c r="AJ1155" s="53"/>
      <c r="AK1155" s="53"/>
    </row>
    <row r="1156" spans="1:37" ht="12.75" customHeight="1">
      <c r="A1156" s="19"/>
      <c r="B1156" s="365"/>
      <c r="C1156" s="312"/>
      <c r="D1156" s="366"/>
      <c r="E1156" s="367"/>
      <c r="F1156" s="367"/>
      <c r="G1156" s="367"/>
      <c r="H1156" s="366"/>
      <c r="I1156" s="38"/>
      <c r="J1156" s="38"/>
      <c r="K1156" s="38"/>
      <c r="L1156" s="110"/>
      <c r="M1156" s="38"/>
      <c r="N1156" s="38"/>
      <c r="O1156" s="38"/>
      <c r="P1156" s="110"/>
      <c r="Q1156" s="38"/>
      <c r="R1156" s="238"/>
      <c r="S1156" s="238"/>
      <c r="T1156" s="364"/>
      <c r="U1156" s="238"/>
      <c r="V1156" s="238"/>
      <c r="W1156" s="238"/>
      <c r="X1156" s="110"/>
      <c r="Y1156" s="38"/>
      <c r="Z1156" s="38"/>
      <c r="AA1156" s="38"/>
      <c r="AB1156" s="110"/>
      <c r="AC1156" s="38"/>
      <c r="AD1156" s="38"/>
      <c r="AE1156" s="38"/>
      <c r="AF1156" s="38"/>
      <c r="AG1156" s="19"/>
      <c r="AH1156" s="19"/>
      <c r="AI1156" s="19"/>
      <c r="AJ1156" s="53"/>
      <c r="AK1156" s="53"/>
    </row>
    <row r="1157" spans="1:37" ht="12.75" customHeight="1">
      <c r="A1157" s="19"/>
      <c r="B1157" s="368"/>
      <c r="C1157" s="380"/>
      <c r="D1157" s="370"/>
      <c r="E1157" s="371"/>
      <c r="F1157" s="371"/>
      <c r="G1157" s="371"/>
      <c r="H1157" s="370"/>
      <c r="I1157" s="35"/>
      <c r="J1157" s="35"/>
      <c r="K1157" s="35"/>
      <c r="L1157" s="372"/>
      <c r="M1157" s="35"/>
      <c r="N1157" s="35"/>
      <c r="O1157" s="35"/>
      <c r="P1157" s="372"/>
      <c r="Q1157" s="35"/>
      <c r="R1157" s="373"/>
      <c r="S1157" s="373"/>
      <c r="T1157" s="374"/>
      <c r="U1157" s="373"/>
      <c r="V1157" s="373"/>
      <c r="W1157" s="373"/>
      <c r="X1157" s="372"/>
      <c r="Y1157" s="35"/>
      <c r="Z1157" s="35"/>
      <c r="AA1157" s="35"/>
      <c r="AB1157" s="372"/>
      <c r="AC1157" s="35"/>
      <c r="AD1157" s="35"/>
      <c r="AE1157" s="35"/>
      <c r="AF1157" s="35"/>
      <c r="AG1157" s="19"/>
      <c r="AH1157" s="19"/>
      <c r="AI1157" s="19"/>
      <c r="AJ1157" s="53"/>
      <c r="AK1157" s="53"/>
    </row>
    <row r="1158" spans="1:37" ht="12.75" customHeight="1">
      <c r="A1158" s="19"/>
      <c r="B1158" s="363">
        <v>2</v>
      </c>
      <c r="C1158" s="318" t="s">
        <v>1024</v>
      </c>
      <c r="D1158" s="110"/>
      <c r="E1158" s="38"/>
      <c r="F1158" s="38"/>
      <c r="G1158" s="38"/>
      <c r="H1158" s="110"/>
      <c r="I1158" s="38"/>
      <c r="J1158" s="38"/>
      <c r="K1158" s="38"/>
      <c r="L1158" s="110"/>
      <c r="M1158" s="38"/>
      <c r="N1158" s="38"/>
      <c r="O1158" s="38"/>
      <c r="P1158" s="110"/>
      <c r="Q1158" s="38"/>
      <c r="R1158" s="38"/>
      <c r="S1158" s="38"/>
      <c r="T1158" s="110"/>
      <c r="U1158" s="38"/>
      <c r="V1158" s="38"/>
      <c r="W1158" s="38"/>
      <c r="X1158" s="110"/>
      <c r="Y1158" s="38"/>
      <c r="Z1158" s="38"/>
      <c r="AA1158" s="38"/>
      <c r="AB1158" s="110"/>
      <c r="AC1158" s="38"/>
      <c r="AD1158" s="38"/>
      <c r="AE1158" s="38"/>
      <c r="AF1158" s="38"/>
      <c r="AG1158" s="19"/>
      <c r="AH1158" s="19"/>
      <c r="AI1158" s="19"/>
      <c r="AJ1158" s="53"/>
      <c r="AK1158" s="53"/>
    </row>
    <row r="1159" spans="1:37" ht="12.75" customHeight="1">
      <c r="A1159" s="19"/>
      <c r="B1159" s="48"/>
      <c r="C1159" s="308"/>
      <c r="D1159" s="110"/>
      <c r="E1159" s="38"/>
      <c r="F1159" s="38"/>
      <c r="G1159" s="38"/>
      <c r="H1159" s="110"/>
      <c r="I1159" s="38"/>
      <c r="J1159" s="38"/>
      <c r="K1159" s="38"/>
      <c r="L1159" s="110"/>
      <c r="M1159" s="38"/>
      <c r="N1159" s="38"/>
      <c r="O1159" s="38"/>
      <c r="P1159" s="110"/>
      <c r="Q1159" s="38"/>
      <c r="R1159" s="38"/>
      <c r="S1159" s="38"/>
      <c r="T1159" s="110"/>
      <c r="U1159" s="38"/>
      <c r="V1159" s="38"/>
      <c r="W1159" s="38"/>
      <c r="X1159" s="110"/>
      <c r="Y1159" s="38"/>
      <c r="Z1159" s="38"/>
      <c r="AA1159" s="124"/>
      <c r="AB1159" s="110"/>
      <c r="AC1159" s="38"/>
      <c r="AD1159" s="38"/>
      <c r="AE1159" s="38"/>
      <c r="AF1159" s="38"/>
      <c r="AG1159" s="19"/>
      <c r="AH1159" s="19"/>
      <c r="AI1159" s="19"/>
      <c r="AJ1159" s="53"/>
      <c r="AK1159" s="53"/>
    </row>
    <row r="1160" spans="1:37" ht="12.75" customHeight="1">
      <c r="A1160" s="19"/>
      <c r="B1160" s="375"/>
      <c r="C1160" s="312"/>
      <c r="D1160" s="315"/>
      <c r="E1160" s="124"/>
      <c r="F1160" s="124"/>
      <c r="G1160" s="124"/>
      <c r="H1160" s="315"/>
      <c r="I1160" s="303"/>
      <c r="J1160" s="38"/>
      <c r="K1160" s="38"/>
      <c r="L1160" s="110"/>
      <c r="M1160" s="38"/>
      <c r="N1160" s="38"/>
      <c r="O1160" s="38"/>
      <c r="P1160" s="315"/>
      <c r="Q1160" s="38"/>
      <c r="R1160" s="124"/>
      <c r="S1160" s="124"/>
      <c r="T1160" s="315"/>
      <c r="U1160" s="124"/>
      <c r="V1160" s="124"/>
      <c r="W1160" s="124"/>
      <c r="X1160" s="110"/>
      <c r="Y1160" s="38"/>
      <c r="Z1160" s="124"/>
      <c r="AA1160" s="124"/>
      <c r="AB1160" s="315"/>
      <c r="AC1160" s="124"/>
      <c r="AD1160" s="124"/>
      <c r="AE1160" s="124"/>
      <c r="AF1160" s="38"/>
      <c r="AG1160" s="19"/>
      <c r="AH1160" s="19"/>
      <c r="AI1160" s="19"/>
      <c r="AJ1160" s="53"/>
      <c r="AK1160" s="53"/>
    </row>
    <row r="1161" spans="1:37" ht="12.75" customHeight="1">
      <c r="A1161" s="19"/>
      <c r="B1161" s="376"/>
      <c r="C1161" s="380"/>
      <c r="D1161" s="377"/>
      <c r="E1161" s="378"/>
      <c r="F1161" s="378"/>
      <c r="G1161" s="378"/>
      <c r="H1161" s="377"/>
      <c r="I1161" s="379"/>
      <c r="J1161" s="35"/>
      <c r="K1161" s="35"/>
      <c r="L1161" s="372"/>
      <c r="M1161" s="35"/>
      <c r="N1161" s="35"/>
      <c r="O1161" s="35"/>
      <c r="P1161" s="377"/>
      <c r="Q1161" s="378"/>
      <c r="R1161" s="378"/>
      <c r="S1161" s="378"/>
      <c r="T1161" s="377"/>
      <c r="U1161" s="378"/>
      <c r="V1161" s="378"/>
      <c r="W1161" s="378"/>
      <c r="X1161" s="377"/>
      <c r="Y1161" s="378"/>
      <c r="Z1161" s="378"/>
      <c r="AA1161" s="378"/>
      <c r="AB1161" s="377"/>
      <c r="AC1161" s="378"/>
      <c r="AD1161" s="378"/>
      <c r="AE1161" s="378"/>
      <c r="AF1161" s="35"/>
      <c r="AG1161" s="19"/>
      <c r="AH1161" s="19"/>
      <c r="AI1161" s="19"/>
      <c r="AJ1161" s="53"/>
      <c r="AK1161" s="53"/>
    </row>
    <row r="1162" spans="1:37" ht="12.75" customHeight="1">
      <c r="A1162" s="19"/>
      <c r="B1162" s="363">
        <v>3</v>
      </c>
      <c r="C1162" s="308" t="s">
        <v>483</v>
      </c>
      <c r="D1162" s="315"/>
      <c r="E1162" s="124"/>
      <c r="F1162" s="124"/>
      <c r="G1162" s="124"/>
      <c r="H1162" s="315"/>
      <c r="I1162" s="303"/>
      <c r="J1162" s="38"/>
      <c r="K1162" s="38"/>
      <c r="L1162" s="110"/>
      <c r="M1162" s="38"/>
      <c r="N1162" s="38"/>
      <c r="O1162" s="38"/>
      <c r="P1162" s="315"/>
      <c r="Q1162" s="124"/>
      <c r="R1162" s="124"/>
      <c r="S1162" s="124"/>
      <c r="T1162" s="315"/>
      <c r="U1162" s="124"/>
      <c r="V1162" s="124"/>
      <c r="W1162" s="124"/>
      <c r="X1162" s="110"/>
      <c r="Y1162" s="38"/>
      <c r="Z1162" s="38"/>
      <c r="AA1162" s="124"/>
      <c r="AB1162" s="110"/>
      <c r="AC1162" s="38"/>
      <c r="AD1162" s="38"/>
      <c r="AE1162" s="38"/>
      <c r="AF1162" s="38"/>
      <c r="AG1162" s="19"/>
      <c r="AH1162" s="19"/>
      <c r="AI1162" s="19"/>
      <c r="AJ1162" s="53"/>
      <c r="AK1162" s="53"/>
    </row>
    <row r="1163" spans="1:37" ht="12.75" customHeight="1">
      <c r="A1163" s="19"/>
      <c r="B1163" s="48"/>
      <c r="C1163" s="308"/>
      <c r="D1163" s="110"/>
      <c r="E1163" s="38"/>
      <c r="F1163" s="38"/>
      <c r="G1163" s="38"/>
      <c r="H1163" s="110"/>
      <c r="I1163" s="38"/>
      <c r="J1163" s="38"/>
      <c r="K1163" s="38"/>
      <c r="L1163" s="110"/>
      <c r="M1163" s="38"/>
      <c r="N1163" s="38"/>
      <c r="O1163" s="38"/>
      <c r="P1163" s="110"/>
      <c r="Q1163" s="38"/>
      <c r="R1163" s="23"/>
      <c r="S1163" s="23"/>
      <c r="T1163" s="321"/>
      <c r="U1163" s="23"/>
      <c r="V1163" s="23"/>
      <c r="W1163" s="23"/>
      <c r="X1163" s="110"/>
      <c r="Y1163" s="38"/>
      <c r="Z1163" s="124"/>
      <c r="AA1163" s="124"/>
      <c r="AB1163" s="315"/>
      <c r="AC1163" s="124"/>
      <c r="AD1163" s="124"/>
      <c r="AE1163" s="124"/>
      <c r="AF1163" s="38"/>
      <c r="AG1163" s="19"/>
      <c r="AH1163" s="19"/>
      <c r="AI1163" s="19"/>
      <c r="AJ1163" s="53"/>
      <c r="AK1163" s="53"/>
    </row>
    <row r="1164" spans="1:37" ht="12.75" customHeight="1">
      <c r="A1164" s="19"/>
      <c r="B1164" s="48"/>
      <c r="C1164" s="312"/>
      <c r="D1164" s="110"/>
      <c r="E1164" s="38"/>
      <c r="F1164" s="38"/>
      <c r="G1164" s="38"/>
      <c r="H1164" s="110"/>
      <c r="I1164" s="38"/>
      <c r="J1164" s="38"/>
      <c r="K1164" s="38"/>
      <c r="L1164" s="110"/>
      <c r="M1164" s="38"/>
      <c r="N1164" s="38"/>
      <c r="O1164" s="38"/>
      <c r="P1164" s="110"/>
      <c r="Q1164" s="38"/>
      <c r="R1164" s="38"/>
      <c r="S1164" s="309"/>
      <c r="T1164" s="310"/>
      <c r="U1164" s="309"/>
      <c r="V1164" s="309"/>
      <c r="W1164" s="309"/>
      <c r="X1164" s="110"/>
      <c r="Y1164" s="38"/>
      <c r="Z1164" s="38"/>
      <c r="AA1164" s="38"/>
      <c r="AB1164" s="110"/>
      <c r="AC1164" s="38"/>
      <c r="AD1164" s="38"/>
      <c r="AE1164" s="38"/>
      <c r="AF1164" s="38"/>
      <c r="AG1164" s="19"/>
      <c r="AH1164" s="19"/>
      <c r="AI1164" s="19"/>
      <c r="AJ1164" s="53"/>
      <c r="AK1164" s="53"/>
    </row>
    <row r="1165" spans="1:37" ht="12.75" customHeight="1">
      <c r="A1165" s="19"/>
      <c r="B1165" s="376"/>
      <c r="C1165" s="380"/>
      <c r="D1165" s="377"/>
      <c r="E1165" s="378"/>
      <c r="F1165" s="378"/>
      <c r="G1165" s="378"/>
      <c r="H1165" s="377"/>
      <c r="I1165" s="379"/>
      <c r="J1165" s="35"/>
      <c r="K1165" s="35"/>
      <c r="L1165" s="377"/>
      <c r="M1165" s="378"/>
      <c r="N1165" s="378"/>
      <c r="O1165" s="378"/>
      <c r="P1165" s="377"/>
      <c r="Q1165" s="378"/>
      <c r="R1165" s="381"/>
      <c r="S1165" s="381"/>
      <c r="T1165" s="382"/>
      <c r="U1165" s="381"/>
      <c r="V1165" s="381"/>
      <c r="W1165" s="381"/>
      <c r="X1165" s="372"/>
      <c r="Y1165" s="35"/>
      <c r="Z1165" s="35"/>
      <c r="AA1165" s="35"/>
      <c r="AB1165" s="372"/>
      <c r="AC1165" s="35"/>
      <c r="AD1165" s="35"/>
      <c r="AE1165" s="35"/>
      <c r="AF1165" s="35"/>
      <c r="AG1165" s="19"/>
      <c r="AH1165" s="19"/>
      <c r="AI1165" s="19"/>
      <c r="AJ1165" s="53"/>
      <c r="AK1165" s="53"/>
    </row>
    <row r="1166" spans="1:37" ht="12.75" customHeight="1">
      <c r="A1166" s="19"/>
      <c r="B1166" s="375">
        <v>4</v>
      </c>
      <c r="C1166" s="308" t="s">
        <v>1019</v>
      </c>
      <c r="D1166" s="315"/>
      <c r="E1166" s="124"/>
      <c r="F1166" s="124"/>
      <c r="G1166" s="124"/>
      <c r="H1166" s="315"/>
      <c r="I1166" s="303"/>
      <c r="J1166" s="38"/>
      <c r="K1166" s="38"/>
      <c r="L1166" s="315"/>
      <c r="M1166" s="124"/>
      <c r="N1166" s="124"/>
      <c r="O1166" s="124"/>
      <c r="P1166" s="315"/>
      <c r="Q1166" s="124"/>
      <c r="R1166" s="38"/>
      <c r="S1166" s="38"/>
      <c r="T1166" s="110"/>
      <c r="U1166" s="38"/>
      <c r="V1166" s="38"/>
      <c r="W1166" s="38"/>
      <c r="X1166" s="110"/>
      <c r="Y1166" s="38"/>
      <c r="Z1166" s="38"/>
      <c r="AA1166" s="317"/>
      <c r="AB1166" s="315"/>
      <c r="AC1166" s="38"/>
      <c r="AD1166" s="38"/>
      <c r="AE1166" s="38"/>
      <c r="AF1166" s="38"/>
      <c r="AG1166" s="19"/>
      <c r="AH1166" s="19"/>
      <c r="AI1166" s="19"/>
      <c r="AJ1166" s="53"/>
      <c r="AK1166" s="53"/>
    </row>
    <row r="1167" spans="1:37" ht="12.75" customHeight="1">
      <c r="A1167" s="19"/>
      <c r="B1167" s="375"/>
      <c r="C1167" s="312"/>
      <c r="D1167" s="315"/>
      <c r="E1167" s="124"/>
      <c r="F1167" s="124"/>
      <c r="G1167" s="124"/>
      <c r="H1167" s="315"/>
      <c r="I1167" s="303"/>
      <c r="J1167" s="38"/>
      <c r="K1167" s="38"/>
      <c r="L1167" s="315"/>
      <c r="M1167" s="124"/>
      <c r="N1167" s="124"/>
      <c r="O1167" s="124"/>
      <c r="P1167" s="315"/>
      <c r="Q1167" s="124"/>
      <c r="R1167" s="124"/>
      <c r="S1167" s="124"/>
      <c r="T1167" s="315"/>
      <c r="U1167" s="124"/>
      <c r="V1167" s="124"/>
      <c r="W1167" s="124"/>
      <c r="X1167" s="110"/>
      <c r="Y1167" s="38"/>
      <c r="Z1167" s="124"/>
      <c r="AA1167" s="317"/>
      <c r="AB1167" s="315"/>
      <c r="AC1167" s="124"/>
      <c r="AD1167" s="124"/>
      <c r="AE1167" s="124"/>
      <c r="AF1167" s="38"/>
      <c r="AG1167" s="19"/>
      <c r="AH1167" s="19"/>
      <c r="AI1167" s="19"/>
      <c r="AJ1167" s="53"/>
      <c r="AK1167" s="53"/>
    </row>
    <row r="1168" spans="1:37" ht="12.75" customHeight="1">
      <c r="A1168" s="19"/>
      <c r="B1168" s="48"/>
      <c r="C1168" s="312"/>
      <c r="D1168" s="110"/>
      <c r="E1168" s="38"/>
      <c r="F1168" s="38"/>
      <c r="G1168" s="38"/>
      <c r="H1168" s="110"/>
      <c r="I1168" s="38"/>
      <c r="J1168" s="38"/>
      <c r="K1168" s="38"/>
      <c r="L1168" s="110"/>
      <c r="M1168" s="38"/>
      <c r="N1168" s="38"/>
      <c r="O1168" s="38"/>
      <c r="P1168" s="110"/>
      <c r="Q1168" s="38"/>
      <c r="R1168" s="124"/>
      <c r="S1168" s="124"/>
      <c r="T1168" s="315"/>
      <c r="U1168" s="124"/>
      <c r="V1168" s="124"/>
      <c r="W1168" s="124"/>
      <c r="X1168" s="315"/>
      <c r="Y1168" s="124"/>
      <c r="Z1168" s="124"/>
      <c r="AA1168" s="317"/>
      <c r="AB1168" s="315"/>
      <c r="AC1168" s="124"/>
      <c r="AD1168" s="124"/>
      <c r="AE1168" s="124"/>
      <c r="AF1168" s="38"/>
      <c r="AG1168" s="19"/>
      <c r="AH1168" s="19"/>
      <c r="AI1168" s="19"/>
      <c r="AJ1168" s="53"/>
      <c r="AK1168" s="53"/>
    </row>
    <row r="1169" spans="1:37" ht="12.75" customHeight="1">
      <c r="A1169" s="19"/>
      <c r="B1169" s="383"/>
      <c r="C1169" s="380"/>
      <c r="D1169" s="372"/>
      <c r="E1169" s="35"/>
      <c r="F1169" s="35"/>
      <c r="G1169" s="35"/>
      <c r="H1169" s="372"/>
      <c r="I1169" s="35"/>
      <c r="J1169" s="35"/>
      <c r="K1169" s="35"/>
      <c r="L1169" s="372"/>
      <c r="M1169" s="35"/>
      <c r="N1169" s="35"/>
      <c r="O1169" s="35"/>
      <c r="P1169" s="372"/>
      <c r="Q1169" s="35"/>
      <c r="R1169" s="378"/>
      <c r="S1169" s="378"/>
      <c r="T1169" s="377"/>
      <c r="U1169" s="378"/>
      <c r="V1169" s="378"/>
      <c r="W1169" s="378"/>
      <c r="X1169" s="372"/>
      <c r="Y1169" s="35"/>
      <c r="Z1169" s="35"/>
      <c r="AA1169" s="384"/>
      <c r="AB1169" s="377"/>
      <c r="AC1169" s="35"/>
      <c r="AD1169" s="35"/>
      <c r="AE1169" s="35"/>
      <c r="AF1169" s="35"/>
      <c r="AG1169" s="19"/>
      <c r="AH1169" s="19"/>
      <c r="AI1169" s="19"/>
      <c r="AJ1169" s="53"/>
      <c r="AK1169" s="53"/>
    </row>
    <row r="1170" spans="1:37" ht="12.75" customHeight="1">
      <c r="A1170" s="19"/>
      <c r="B1170" s="375">
        <v>5</v>
      </c>
      <c r="C1170" s="308" t="s">
        <v>1020</v>
      </c>
      <c r="D1170" s="315"/>
      <c r="E1170" s="124"/>
      <c r="F1170" s="124"/>
      <c r="G1170" s="124"/>
      <c r="H1170" s="315"/>
      <c r="I1170" s="303"/>
      <c r="J1170" s="38"/>
      <c r="K1170" s="38"/>
      <c r="L1170" s="315"/>
      <c r="M1170" s="124"/>
      <c r="N1170" s="124"/>
      <c r="O1170" s="124"/>
      <c r="P1170" s="315"/>
      <c r="Q1170" s="124"/>
      <c r="R1170" s="23"/>
      <c r="S1170" s="23"/>
      <c r="T1170" s="321"/>
      <c r="U1170" s="23"/>
      <c r="V1170" s="23"/>
      <c r="W1170" s="23"/>
      <c r="X1170" s="110"/>
      <c r="Y1170" s="38"/>
      <c r="Z1170" s="124"/>
      <c r="AA1170" s="317"/>
      <c r="AB1170" s="315"/>
      <c r="AC1170" s="124"/>
      <c r="AD1170" s="124"/>
      <c r="AE1170" s="124"/>
      <c r="AF1170" s="38"/>
      <c r="AG1170" s="19"/>
      <c r="AH1170" s="19"/>
      <c r="AI1170" s="19"/>
      <c r="AJ1170" s="53"/>
      <c r="AK1170" s="53"/>
    </row>
    <row r="1171" spans="1:37" ht="12.75" customHeight="1">
      <c r="A1171" s="19"/>
      <c r="B1171" s="375"/>
      <c r="C1171" s="308"/>
      <c r="D1171" s="315"/>
      <c r="E1171" s="124"/>
      <c r="F1171" s="124"/>
      <c r="G1171" s="124"/>
      <c r="H1171" s="315"/>
      <c r="I1171" s="303"/>
      <c r="J1171" s="38"/>
      <c r="K1171" s="38"/>
      <c r="L1171" s="315"/>
      <c r="M1171" s="124"/>
      <c r="N1171" s="124"/>
      <c r="O1171" s="124"/>
      <c r="P1171" s="315"/>
      <c r="Q1171" s="124"/>
      <c r="R1171" s="38"/>
      <c r="S1171" s="309"/>
      <c r="T1171" s="310"/>
      <c r="U1171" s="309"/>
      <c r="V1171" s="309"/>
      <c r="W1171" s="309"/>
      <c r="X1171" s="110"/>
      <c r="Y1171" s="38"/>
      <c r="Z1171" s="38"/>
      <c r="AA1171" s="38"/>
      <c r="AB1171" s="110"/>
      <c r="AC1171" s="38"/>
      <c r="AD1171" s="38"/>
      <c r="AE1171" s="38"/>
      <c r="AF1171" s="38"/>
      <c r="AG1171" s="19"/>
      <c r="AH1171" s="19"/>
      <c r="AI1171" s="19"/>
      <c r="AJ1171" s="53"/>
      <c r="AK1171" s="53"/>
    </row>
    <row r="1172" spans="1:37" ht="12.75" customHeight="1">
      <c r="A1172" s="19"/>
      <c r="B1172" s="375"/>
      <c r="C1172" s="312"/>
      <c r="D1172" s="315"/>
      <c r="E1172" s="124"/>
      <c r="F1172" s="124"/>
      <c r="G1172" s="124"/>
      <c r="H1172" s="315"/>
      <c r="I1172" s="303"/>
      <c r="J1172" s="38"/>
      <c r="K1172" s="38"/>
      <c r="L1172" s="315"/>
      <c r="M1172" s="124"/>
      <c r="N1172" s="124"/>
      <c r="O1172" s="124"/>
      <c r="P1172" s="315"/>
      <c r="Q1172" s="124"/>
      <c r="R1172" s="309"/>
      <c r="S1172" s="309"/>
      <c r="T1172" s="310"/>
      <c r="U1172" s="309"/>
      <c r="V1172" s="309"/>
      <c r="W1172" s="309"/>
      <c r="X1172" s="110"/>
      <c r="Y1172" s="38"/>
      <c r="Z1172" s="38"/>
      <c r="AA1172" s="38"/>
      <c r="AB1172" s="110"/>
      <c r="AC1172" s="38"/>
      <c r="AD1172" s="38"/>
      <c r="AE1172" s="38"/>
      <c r="AF1172" s="38"/>
      <c r="AG1172" s="19"/>
      <c r="AH1172" s="19"/>
      <c r="AI1172" s="19"/>
      <c r="AJ1172" s="53"/>
      <c r="AK1172" s="53"/>
    </row>
    <row r="1173" spans="1:37" ht="12.75" customHeight="1">
      <c r="A1173" s="19"/>
      <c r="B1173" s="383"/>
      <c r="C1173" s="380"/>
      <c r="D1173" s="372"/>
      <c r="E1173" s="35"/>
      <c r="F1173" s="35"/>
      <c r="G1173" s="35"/>
      <c r="H1173" s="372"/>
      <c r="I1173" s="35"/>
      <c r="J1173" s="35"/>
      <c r="K1173" s="35"/>
      <c r="L1173" s="372"/>
      <c r="M1173" s="35"/>
      <c r="N1173" s="35"/>
      <c r="O1173" s="35"/>
      <c r="P1173" s="372"/>
      <c r="Q1173" s="35"/>
      <c r="R1173" s="35"/>
      <c r="S1173" s="35"/>
      <c r="T1173" s="372"/>
      <c r="U1173" s="35"/>
      <c r="V1173" s="35"/>
      <c r="W1173" s="35"/>
      <c r="X1173" s="372"/>
      <c r="Y1173" s="35"/>
      <c r="Z1173" s="35"/>
      <c r="AA1173" s="384"/>
      <c r="AB1173" s="372"/>
      <c r="AC1173" s="35"/>
      <c r="AD1173" s="35"/>
      <c r="AE1173" s="35"/>
      <c r="AF1173" s="35"/>
      <c r="AG1173" s="19"/>
      <c r="AH1173" s="19"/>
      <c r="AI1173" s="19"/>
      <c r="AJ1173" s="53"/>
      <c r="AK1173" s="53"/>
    </row>
    <row r="1174" spans="1:37" ht="12.75" customHeight="1">
      <c r="A1174" s="19"/>
      <c r="B1174" s="48">
        <v>6</v>
      </c>
      <c r="C1174" s="308" t="s">
        <v>1021</v>
      </c>
      <c r="D1174" s="110"/>
      <c r="E1174" s="38"/>
      <c r="F1174" s="38"/>
      <c r="G1174" s="38"/>
      <c r="H1174" s="110"/>
      <c r="I1174" s="38"/>
      <c r="J1174" s="38"/>
      <c r="K1174" s="38"/>
      <c r="L1174" s="110"/>
      <c r="M1174" s="38"/>
      <c r="N1174" s="38"/>
      <c r="O1174" s="38"/>
      <c r="P1174" s="110"/>
      <c r="Q1174" s="38"/>
      <c r="R1174" s="124"/>
      <c r="S1174" s="124"/>
      <c r="T1174" s="315"/>
      <c r="U1174" s="124"/>
      <c r="V1174" s="124"/>
      <c r="W1174" s="124"/>
      <c r="X1174" s="110"/>
      <c r="Y1174" s="38"/>
      <c r="Z1174" s="124"/>
      <c r="AA1174" s="317"/>
      <c r="AB1174" s="315"/>
      <c r="AC1174" s="124"/>
      <c r="AD1174" s="124"/>
      <c r="AE1174" s="124"/>
      <c r="AF1174" s="38"/>
      <c r="AG1174" s="19"/>
      <c r="AH1174" s="19"/>
      <c r="AI1174" s="19"/>
      <c r="AJ1174" s="53"/>
      <c r="AK1174" s="53"/>
    </row>
    <row r="1175" spans="1:37" ht="12.75" customHeight="1">
      <c r="A1175" s="19"/>
      <c r="B1175" s="375"/>
      <c r="C1175" s="308"/>
      <c r="D1175" s="315"/>
      <c r="E1175" s="124"/>
      <c r="F1175" s="124"/>
      <c r="G1175" s="124"/>
      <c r="H1175" s="315"/>
      <c r="I1175" s="303"/>
      <c r="J1175" s="38"/>
      <c r="K1175" s="38"/>
      <c r="L1175" s="315"/>
      <c r="M1175" s="124"/>
      <c r="N1175" s="124"/>
      <c r="O1175" s="124"/>
      <c r="P1175" s="315"/>
      <c r="Q1175" s="124"/>
      <c r="R1175" s="124"/>
      <c r="S1175" s="124"/>
      <c r="T1175" s="315"/>
      <c r="U1175" s="124"/>
      <c r="V1175" s="124"/>
      <c r="W1175" s="124"/>
      <c r="X1175" s="315"/>
      <c r="Y1175" s="124"/>
      <c r="Z1175" s="124"/>
      <c r="AA1175" s="317"/>
      <c r="AB1175" s="315"/>
      <c r="AC1175" s="124"/>
      <c r="AD1175" s="124"/>
      <c r="AE1175" s="124"/>
      <c r="AF1175" s="38"/>
      <c r="AG1175" s="19"/>
      <c r="AH1175" s="19"/>
      <c r="AI1175" s="19"/>
      <c r="AJ1175" s="53"/>
      <c r="AK1175" s="53"/>
    </row>
    <row r="1176" spans="1:37" ht="12.75" customHeight="1">
      <c r="A1176" s="19"/>
      <c r="B1176" s="375"/>
      <c r="C1176" s="312"/>
      <c r="D1176" s="315"/>
      <c r="E1176" s="124"/>
      <c r="F1176" s="124"/>
      <c r="G1176" s="124"/>
      <c r="H1176" s="315"/>
      <c r="I1176" s="303"/>
      <c r="J1176" s="38"/>
      <c r="K1176" s="38"/>
      <c r="L1176" s="315"/>
      <c r="M1176" s="124"/>
      <c r="N1176" s="124"/>
      <c r="O1176" s="124"/>
      <c r="P1176" s="315"/>
      <c r="Q1176" s="124"/>
      <c r="R1176" s="124"/>
      <c r="S1176" s="124"/>
      <c r="T1176" s="315"/>
      <c r="U1176" s="124"/>
      <c r="V1176" s="124"/>
      <c r="W1176" s="124"/>
      <c r="X1176" s="110"/>
      <c r="Y1176" s="38"/>
      <c r="Z1176" s="38"/>
      <c r="AA1176" s="317"/>
      <c r="AB1176" s="110"/>
      <c r="AC1176" s="38"/>
      <c r="AD1176" s="38"/>
      <c r="AE1176" s="38"/>
      <c r="AF1176" s="38"/>
      <c r="AG1176" s="19"/>
      <c r="AH1176" s="19"/>
      <c r="AI1176" s="19"/>
      <c r="AJ1176" s="53"/>
      <c r="AK1176" s="53"/>
    </row>
    <row r="1177" spans="1:37" ht="12.75" customHeight="1">
      <c r="A1177" s="19"/>
      <c r="B1177" s="376"/>
      <c r="C1177" s="380"/>
      <c r="D1177" s="377"/>
      <c r="E1177" s="378"/>
      <c r="F1177" s="378"/>
      <c r="G1177" s="378"/>
      <c r="H1177" s="377"/>
      <c r="I1177" s="379"/>
      <c r="J1177" s="35"/>
      <c r="K1177" s="35"/>
      <c r="L1177" s="377"/>
      <c r="M1177" s="378"/>
      <c r="N1177" s="378"/>
      <c r="O1177" s="378"/>
      <c r="P1177" s="377"/>
      <c r="Q1177" s="378"/>
      <c r="R1177" s="385"/>
      <c r="S1177" s="385"/>
      <c r="T1177" s="386"/>
      <c r="U1177" s="385"/>
      <c r="V1177" s="385"/>
      <c r="W1177" s="385"/>
      <c r="X1177" s="372"/>
      <c r="Y1177" s="35"/>
      <c r="Z1177" s="378"/>
      <c r="AA1177" s="384"/>
      <c r="AB1177" s="377"/>
      <c r="AC1177" s="378"/>
      <c r="AD1177" s="378"/>
      <c r="AE1177" s="378"/>
      <c r="AF1177" s="35"/>
      <c r="AG1177" s="19"/>
      <c r="AH1177" s="19"/>
      <c r="AI1177" s="19"/>
      <c r="AJ1177" s="53"/>
      <c r="AK1177" s="53"/>
    </row>
    <row r="1178" spans="1:37" ht="12.75" customHeight="1">
      <c r="A1178" s="19"/>
      <c r="B1178" s="48">
        <v>7</v>
      </c>
      <c r="C1178" s="308" t="s">
        <v>1022</v>
      </c>
      <c r="D1178" s="110"/>
      <c r="E1178" s="38"/>
      <c r="F1178" s="38"/>
      <c r="G1178" s="38"/>
      <c r="H1178" s="110"/>
      <c r="I1178" s="38"/>
      <c r="J1178" s="38"/>
      <c r="K1178" s="38"/>
      <c r="L1178" s="110"/>
      <c r="M1178" s="38"/>
      <c r="N1178" s="38"/>
      <c r="O1178" s="38"/>
      <c r="P1178" s="110"/>
      <c r="Q1178" s="38"/>
      <c r="R1178" s="38"/>
      <c r="S1178" s="309"/>
      <c r="T1178" s="310"/>
      <c r="U1178" s="309"/>
      <c r="V1178" s="309"/>
      <c r="W1178" s="309"/>
      <c r="X1178" s="110"/>
      <c r="Y1178" s="38"/>
      <c r="Z1178" s="38"/>
      <c r="AA1178" s="38"/>
      <c r="AB1178" s="110"/>
      <c r="AC1178" s="38"/>
      <c r="AD1178" s="38"/>
      <c r="AE1178" s="38"/>
      <c r="AF1178" s="38"/>
      <c r="AG1178" s="19"/>
      <c r="AH1178" s="19"/>
      <c r="AI1178" s="19"/>
      <c r="AJ1178" s="53"/>
      <c r="AK1178" s="53"/>
    </row>
    <row r="1179" spans="1:37" ht="12.75" customHeight="1">
      <c r="A1179" s="19"/>
      <c r="B1179" s="48"/>
      <c r="C1179" s="312"/>
      <c r="D1179" s="110"/>
      <c r="E1179" s="38"/>
      <c r="F1179" s="38"/>
      <c r="G1179" s="38"/>
      <c r="H1179" s="110"/>
      <c r="I1179" s="38"/>
      <c r="J1179" s="38"/>
      <c r="K1179" s="38"/>
      <c r="L1179" s="110"/>
      <c r="M1179" s="38"/>
      <c r="N1179" s="38"/>
      <c r="O1179" s="38"/>
      <c r="P1179" s="110"/>
      <c r="Q1179" s="38"/>
      <c r="R1179" s="309"/>
      <c r="S1179" s="309"/>
      <c r="T1179" s="310"/>
      <c r="U1179" s="309"/>
      <c r="V1179" s="309"/>
      <c r="W1179" s="309"/>
      <c r="X1179" s="110"/>
      <c r="Y1179" s="38"/>
      <c r="Z1179" s="38"/>
      <c r="AA1179" s="38"/>
      <c r="AB1179" s="110"/>
      <c r="AC1179" s="38"/>
      <c r="AD1179" s="38"/>
      <c r="AE1179" s="38"/>
      <c r="AF1179" s="38"/>
      <c r="AG1179" s="19"/>
      <c r="AH1179" s="19"/>
      <c r="AI1179" s="19"/>
      <c r="AJ1179" s="53"/>
      <c r="AK1179" s="53"/>
    </row>
    <row r="1180" spans="1:37" ht="12.75" customHeight="1">
      <c r="A1180" s="19"/>
      <c r="B1180" s="375"/>
      <c r="C1180" s="308"/>
      <c r="D1180" s="315"/>
      <c r="E1180" s="124"/>
      <c r="F1180" s="124"/>
      <c r="G1180" s="124"/>
      <c r="H1180" s="315"/>
      <c r="I1180" s="303"/>
      <c r="J1180" s="38"/>
      <c r="K1180" s="38"/>
      <c r="L1180" s="315"/>
      <c r="M1180" s="124"/>
      <c r="N1180" s="124"/>
      <c r="O1180" s="124"/>
      <c r="P1180" s="315"/>
      <c r="Q1180" s="124"/>
      <c r="R1180" s="38"/>
      <c r="S1180" s="38"/>
      <c r="T1180" s="110"/>
      <c r="U1180" s="38"/>
      <c r="V1180" s="38"/>
      <c r="W1180" s="38"/>
      <c r="X1180" s="110"/>
      <c r="Y1180" s="38"/>
      <c r="Z1180" s="38"/>
      <c r="AA1180" s="317"/>
      <c r="AB1180" s="110"/>
      <c r="AC1180" s="38"/>
      <c r="AD1180" s="38"/>
      <c r="AE1180" s="38"/>
      <c r="AF1180" s="38"/>
      <c r="AG1180" s="19"/>
      <c r="AH1180" s="19"/>
      <c r="AI1180" s="19"/>
      <c r="AJ1180" s="53"/>
      <c r="AK1180" s="53"/>
    </row>
    <row r="1181" spans="1:37" ht="12.75" customHeight="1">
      <c r="A1181" s="19"/>
      <c r="B1181" s="376"/>
      <c r="C1181" s="369"/>
      <c r="D1181" s="377"/>
      <c r="E1181" s="378"/>
      <c r="F1181" s="378"/>
      <c r="G1181" s="378"/>
      <c r="H1181" s="377"/>
      <c r="I1181" s="379"/>
      <c r="J1181" s="35"/>
      <c r="K1181" s="35"/>
      <c r="L1181" s="377"/>
      <c r="M1181" s="378"/>
      <c r="N1181" s="378"/>
      <c r="O1181" s="378"/>
      <c r="P1181" s="377"/>
      <c r="Q1181" s="378"/>
      <c r="R1181" s="378"/>
      <c r="S1181" s="378"/>
      <c r="T1181" s="377"/>
      <c r="U1181" s="378"/>
      <c r="V1181" s="378"/>
      <c r="W1181" s="378"/>
      <c r="X1181" s="372"/>
      <c r="Y1181" s="35"/>
      <c r="Z1181" s="378"/>
      <c r="AA1181" s="384"/>
      <c r="AB1181" s="377"/>
      <c r="AC1181" s="378"/>
      <c r="AD1181" s="378"/>
      <c r="AE1181" s="378"/>
      <c r="AF1181" s="379"/>
      <c r="AG1181" s="19"/>
      <c r="AH1181" s="19"/>
      <c r="AI1181" s="19"/>
      <c r="AJ1181" s="53"/>
      <c r="AK1181" s="53"/>
    </row>
    <row r="1182" spans="1:37" ht="12.75" customHeight="1">
      <c r="A1182" s="19"/>
      <c r="B1182" s="375">
        <v>8</v>
      </c>
      <c r="C1182" s="314" t="s">
        <v>1023</v>
      </c>
      <c r="D1182" s="315"/>
      <c r="E1182" s="124"/>
      <c r="F1182" s="124"/>
      <c r="G1182" s="124"/>
      <c r="H1182" s="315"/>
      <c r="I1182" s="303"/>
      <c r="J1182" s="38"/>
      <c r="K1182" s="38"/>
      <c r="L1182" s="315"/>
      <c r="M1182" s="124"/>
      <c r="N1182" s="124"/>
      <c r="O1182" s="124"/>
      <c r="P1182" s="315"/>
      <c r="Q1182" s="124"/>
      <c r="R1182" s="124"/>
      <c r="S1182" s="124"/>
      <c r="T1182" s="315"/>
      <c r="U1182" s="124"/>
      <c r="V1182" s="124"/>
      <c r="W1182" s="124"/>
      <c r="X1182" s="315"/>
      <c r="Y1182" s="124"/>
      <c r="Z1182" s="124"/>
      <c r="AA1182" s="317"/>
      <c r="AB1182" s="315"/>
      <c r="AC1182" s="124"/>
      <c r="AD1182" s="124"/>
      <c r="AE1182" s="124"/>
      <c r="AF1182" s="38"/>
      <c r="AG1182" s="19"/>
      <c r="AH1182" s="19"/>
      <c r="AI1182" s="19"/>
      <c r="AJ1182" s="53"/>
      <c r="AK1182" s="53"/>
    </row>
    <row r="1183" spans="1:37" ht="12.75" customHeight="1">
      <c r="A1183" s="19"/>
      <c r="B1183" s="48"/>
      <c r="C1183" s="308"/>
      <c r="D1183" s="110"/>
      <c r="E1183" s="38"/>
      <c r="F1183" s="38"/>
      <c r="G1183" s="38"/>
      <c r="H1183" s="110"/>
      <c r="I1183" s="38"/>
      <c r="J1183" s="38"/>
      <c r="K1183" s="38"/>
      <c r="L1183" s="110"/>
      <c r="M1183" s="38"/>
      <c r="N1183" s="38"/>
      <c r="O1183" s="38"/>
      <c r="P1183" s="110"/>
      <c r="Q1183" s="38"/>
      <c r="R1183" s="124"/>
      <c r="S1183" s="124"/>
      <c r="T1183" s="315"/>
      <c r="U1183" s="124"/>
      <c r="V1183" s="124"/>
      <c r="W1183" s="124"/>
      <c r="X1183" s="110"/>
      <c r="Y1183" s="38"/>
      <c r="Z1183" s="38"/>
      <c r="AA1183" s="317"/>
      <c r="AB1183" s="110"/>
      <c r="AC1183" s="38"/>
      <c r="AD1183" s="38"/>
      <c r="AE1183" s="38"/>
      <c r="AF1183" s="38"/>
      <c r="AG1183" s="19"/>
      <c r="AH1183" s="19"/>
      <c r="AI1183" s="19"/>
      <c r="AJ1183" s="53"/>
      <c r="AK1183" s="53"/>
    </row>
    <row r="1184" spans="1:37" ht="12.75" customHeight="1">
      <c r="A1184" s="19"/>
      <c r="B1184" s="48"/>
      <c r="C1184" s="312"/>
      <c r="D1184" s="110"/>
      <c r="E1184" s="38"/>
      <c r="F1184" s="38"/>
      <c r="G1184" s="38"/>
      <c r="H1184" s="110"/>
      <c r="I1184" s="38"/>
      <c r="J1184" s="38"/>
      <c r="K1184" s="38"/>
      <c r="L1184" s="110"/>
      <c r="M1184" s="38"/>
      <c r="N1184" s="38"/>
      <c r="O1184" s="38"/>
      <c r="P1184" s="110"/>
      <c r="Q1184" s="38"/>
      <c r="R1184" s="23"/>
      <c r="S1184" s="23"/>
      <c r="T1184" s="321"/>
      <c r="U1184" s="23"/>
      <c r="V1184" s="23"/>
      <c r="W1184" s="23"/>
      <c r="X1184" s="110"/>
      <c r="Y1184" s="38"/>
      <c r="Z1184" s="124"/>
      <c r="AA1184" s="317"/>
      <c r="AB1184" s="315"/>
      <c r="AC1184" s="124"/>
      <c r="AD1184" s="124"/>
      <c r="AE1184" s="124"/>
      <c r="AF1184" s="38"/>
      <c r="AG1184" s="19"/>
      <c r="AH1184" s="19"/>
      <c r="AI1184" s="19"/>
      <c r="AJ1184" s="53"/>
      <c r="AK1184" s="53"/>
    </row>
    <row r="1185" spans="1:37" ht="12.75" customHeight="1">
      <c r="A1185" s="19"/>
      <c r="B1185" s="376"/>
      <c r="C1185" s="380"/>
      <c r="D1185" s="377"/>
      <c r="E1185" s="378"/>
      <c r="F1185" s="378"/>
      <c r="G1185" s="378"/>
      <c r="H1185" s="377"/>
      <c r="I1185" s="379"/>
      <c r="J1185" s="35"/>
      <c r="K1185" s="35"/>
      <c r="L1185" s="377"/>
      <c r="M1185" s="378"/>
      <c r="N1185" s="378"/>
      <c r="O1185" s="378"/>
      <c r="P1185" s="377"/>
      <c r="Q1185" s="378"/>
      <c r="R1185" s="35"/>
      <c r="S1185" s="381"/>
      <c r="T1185" s="382"/>
      <c r="U1185" s="381"/>
      <c r="V1185" s="381"/>
      <c r="W1185" s="381"/>
      <c r="X1185" s="372"/>
      <c r="Y1185" s="35"/>
      <c r="Z1185" s="35"/>
      <c r="AA1185" s="35"/>
      <c r="AB1185" s="372"/>
      <c r="AC1185" s="35"/>
      <c r="AD1185" s="35"/>
      <c r="AE1185" s="35"/>
      <c r="AF1185" s="35"/>
      <c r="AG1185" s="19"/>
      <c r="AH1185" s="19"/>
      <c r="AI1185" s="19"/>
      <c r="AJ1185" s="53"/>
      <c r="AK1185" s="53"/>
    </row>
    <row r="1186" spans="1:37" ht="12.75" customHeight="1">
      <c r="A1186" s="19"/>
      <c r="B1186" s="375">
        <v>9</v>
      </c>
      <c r="C1186" s="318" t="s">
        <v>1024</v>
      </c>
      <c r="D1186" s="315"/>
      <c r="E1186" s="124"/>
      <c r="F1186" s="124"/>
      <c r="G1186" s="124"/>
      <c r="H1186" s="315"/>
      <c r="I1186" s="303"/>
      <c r="J1186" s="38"/>
      <c r="K1186" s="38"/>
      <c r="L1186" s="315"/>
      <c r="M1186" s="124"/>
      <c r="N1186" s="124"/>
      <c r="O1186" s="124"/>
      <c r="P1186" s="315"/>
      <c r="Q1186" s="124"/>
      <c r="R1186" s="309"/>
      <c r="S1186" s="309"/>
      <c r="T1186" s="310"/>
      <c r="U1186" s="309"/>
      <c r="V1186" s="309"/>
      <c r="W1186" s="309"/>
      <c r="X1186" s="110"/>
      <c r="Y1186" s="38"/>
      <c r="Z1186" s="38"/>
      <c r="AA1186" s="38"/>
      <c r="AB1186" s="110"/>
      <c r="AC1186" s="38"/>
      <c r="AD1186" s="38"/>
      <c r="AE1186" s="38"/>
      <c r="AF1186" s="38"/>
      <c r="AG1186" s="19"/>
      <c r="AH1186" s="19"/>
      <c r="AI1186" s="19"/>
      <c r="AJ1186" s="53"/>
      <c r="AK1186" s="53"/>
    </row>
    <row r="1187" spans="1:37" ht="12.75" customHeight="1">
      <c r="A1187" s="19"/>
      <c r="B1187" s="375"/>
      <c r="C1187" s="308"/>
      <c r="D1187" s="315"/>
      <c r="E1187" s="124"/>
      <c r="F1187" s="124"/>
      <c r="G1187" s="124"/>
      <c r="H1187" s="315"/>
      <c r="I1187" s="303"/>
      <c r="J1187" s="38"/>
      <c r="K1187" s="38"/>
      <c r="L1187" s="315"/>
      <c r="M1187" s="124"/>
      <c r="N1187" s="124"/>
      <c r="O1187" s="124"/>
      <c r="P1187" s="315"/>
      <c r="Q1187" s="124"/>
      <c r="R1187" s="38"/>
      <c r="S1187" s="38"/>
      <c r="T1187" s="110"/>
      <c r="U1187" s="38"/>
      <c r="V1187" s="38"/>
      <c r="W1187" s="38"/>
      <c r="X1187" s="110"/>
      <c r="Y1187" s="38"/>
      <c r="Z1187" s="38"/>
      <c r="AA1187" s="38"/>
      <c r="AB1187" s="110"/>
      <c r="AC1187" s="38"/>
      <c r="AD1187" s="38"/>
      <c r="AE1187" s="38"/>
      <c r="AF1187" s="38"/>
      <c r="AG1187" s="19"/>
      <c r="AH1187" s="19"/>
      <c r="AI1187" s="19"/>
      <c r="AJ1187" s="53"/>
      <c r="AK1187" s="53"/>
    </row>
    <row r="1188" spans="1:37" ht="12.75" customHeight="1">
      <c r="A1188" s="19"/>
      <c r="B1188" s="48"/>
      <c r="C1188" s="312"/>
      <c r="D1188" s="110"/>
      <c r="E1188" s="38"/>
      <c r="F1188" s="38"/>
      <c r="G1188" s="38"/>
      <c r="H1188" s="110"/>
      <c r="I1188" s="38"/>
      <c r="J1188" s="38"/>
      <c r="K1188" s="38"/>
      <c r="L1188" s="110"/>
      <c r="M1188" s="38"/>
      <c r="N1188" s="38"/>
      <c r="O1188" s="38"/>
      <c r="P1188" s="110"/>
      <c r="Q1188" s="38"/>
      <c r="R1188" s="124"/>
      <c r="S1188" s="124"/>
      <c r="T1188" s="315"/>
      <c r="U1188" s="124"/>
      <c r="V1188" s="124"/>
      <c r="W1188" s="124"/>
      <c r="X1188" s="110"/>
      <c r="Y1188" s="38"/>
      <c r="Z1188" s="124"/>
      <c r="AA1188" s="38"/>
      <c r="AB1188" s="315"/>
      <c r="AC1188" s="124"/>
      <c r="AD1188" s="124"/>
      <c r="AE1188" s="124"/>
      <c r="AF1188" s="38"/>
      <c r="AG1188" s="19"/>
      <c r="AH1188" s="19"/>
      <c r="AI1188" s="19"/>
      <c r="AJ1188" s="53"/>
      <c r="AK1188" s="53"/>
    </row>
    <row r="1189" spans="1:37" ht="12.75" customHeight="1">
      <c r="A1189" s="19"/>
      <c r="B1189" s="383"/>
      <c r="C1189" s="380"/>
      <c r="D1189" s="372"/>
      <c r="E1189" s="35"/>
      <c r="F1189" s="35"/>
      <c r="G1189" s="35"/>
      <c r="H1189" s="372"/>
      <c r="I1189" s="35"/>
      <c r="J1189" s="35"/>
      <c r="K1189" s="35"/>
      <c r="L1189" s="372"/>
      <c r="M1189" s="35"/>
      <c r="N1189" s="35"/>
      <c r="O1189" s="35"/>
      <c r="P1189" s="372"/>
      <c r="Q1189" s="35"/>
      <c r="R1189" s="378"/>
      <c r="S1189" s="378"/>
      <c r="T1189" s="377"/>
      <c r="U1189" s="378"/>
      <c r="V1189" s="378"/>
      <c r="W1189" s="378"/>
      <c r="X1189" s="377"/>
      <c r="Y1189" s="378"/>
      <c r="Z1189" s="378"/>
      <c r="AA1189" s="35"/>
      <c r="AB1189" s="377"/>
      <c r="AC1189" s="378"/>
      <c r="AD1189" s="378"/>
      <c r="AE1189" s="378"/>
      <c r="AF1189" s="35"/>
      <c r="AG1189" s="19"/>
      <c r="AH1189" s="19"/>
      <c r="AI1189" s="19"/>
      <c r="AJ1189" s="53"/>
      <c r="AK1189" s="53"/>
    </row>
    <row r="1190" spans="1:37" ht="12.75" customHeight="1">
      <c r="A1190" s="19"/>
      <c r="B1190" s="375">
        <v>10</v>
      </c>
      <c r="C1190" s="308" t="s">
        <v>483</v>
      </c>
      <c r="D1190" s="315"/>
      <c r="E1190" s="124"/>
      <c r="F1190" s="124"/>
      <c r="G1190" s="124"/>
      <c r="H1190" s="315"/>
      <c r="I1190" s="303"/>
      <c r="J1190" s="38"/>
      <c r="K1190" s="38"/>
      <c r="L1190" s="315"/>
      <c r="M1190" s="124"/>
      <c r="N1190" s="124"/>
      <c r="O1190" s="124"/>
      <c r="P1190" s="315"/>
      <c r="Q1190" s="124"/>
      <c r="R1190" s="124"/>
      <c r="S1190" s="124"/>
      <c r="T1190" s="315"/>
      <c r="U1190" s="124"/>
      <c r="V1190" s="124"/>
      <c r="W1190" s="124"/>
      <c r="X1190" s="110"/>
      <c r="Y1190" s="38"/>
      <c r="Z1190" s="38"/>
      <c r="AA1190" s="38"/>
      <c r="AB1190" s="110"/>
      <c r="AC1190" s="38"/>
      <c r="AD1190" s="38"/>
      <c r="AE1190" s="38"/>
      <c r="AF1190" s="38"/>
      <c r="AG1190" s="19"/>
      <c r="AH1190" s="19"/>
      <c r="AI1190" s="19"/>
      <c r="AJ1190" s="53"/>
      <c r="AK1190" s="53"/>
    </row>
    <row r="1191" spans="1:37" ht="12.75" customHeight="1">
      <c r="A1191" s="19"/>
      <c r="B1191" s="375"/>
      <c r="C1191" s="308"/>
      <c r="D1191" s="315"/>
      <c r="E1191" s="124"/>
      <c r="F1191" s="124"/>
      <c r="G1191" s="124"/>
      <c r="H1191" s="315"/>
      <c r="I1191" s="303"/>
      <c r="J1191" s="38"/>
      <c r="K1191" s="38"/>
      <c r="L1191" s="315"/>
      <c r="M1191" s="124"/>
      <c r="N1191" s="124"/>
      <c r="O1191" s="124"/>
      <c r="P1191" s="315"/>
      <c r="Q1191" s="124"/>
      <c r="R1191" s="23"/>
      <c r="S1191" s="23"/>
      <c r="T1191" s="321"/>
      <c r="U1191" s="23"/>
      <c r="V1191" s="23"/>
      <c r="W1191" s="23"/>
      <c r="X1191" s="110"/>
      <c r="Y1191" s="38"/>
      <c r="Z1191" s="124"/>
      <c r="AA1191" s="38"/>
      <c r="AB1191" s="315"/>
      <c r="AC1191" s="124"/>
      <c r="AD1191" s="124"/>
      <c r="AE1191" s="124"/>
      <c r="AF1191" s="38"/>
      <c r="AG1191" s="19"/>
      <c r="AH1191" s="19"/>
      <c r="AI1191" s="19"/>
      <c r="AJ1191" s="53"/>
      <c r="AK1191" s="53"/>
    </row>
    <row r="1192" spans="1:37" ht="12.75" customHeight="1">
      <c r="A1192" s="19"/>
      <c r="B1192" s="375"/>
      <c r="C1192" s="312"/>
      <c r="D1192" s="315"/>
      <c r="E1192" s="124"/>
      <c r="F1192" s="124"/>
      <c r="G1192" s="124"/>
      <c r="H1192" s="315"/>
      <c r="I1192" s="303"/>
      <c r="J1192" s="38"/>
      <c r="K1192" s="38"/>
      <c r="L1192" s="315"/>
      <c r="M1192" s="124"/>
      <c r="N1192" s="124"/>
      <c r="O1192" s="124"/>
      <c r="P1192" s="315"/>
      <c r="Q1192" s="124"/>
      <c r="R1192" s="38"/>
      <c r="S1192" s="309"/>
      <c r="T1192" s="310"/>
      <c r="U1192" s="309"/>
      <c r="V1192" s="309"/>
      <c r="W1192" s="309"/>
      <c r="X1192" s="110"/>
      <c r="Y1192" s="38"/>
      <c r="Z1192" s="38"/>
      <c r="AA1192" s="38"/>
      <c r="AB1192" s="110"/>
      <c r="AC1192" s="38"/>
      <c r="AD1192" s="38"/>
      <c r="AE1192" s="38"/>
      <c r="AF1192" s="38"/>
      <c r="AG1192" s="19"/>
      <c r="AH1192" s="19"/>
      <c r="AI1192" s="19"/>
      <c r="AJ1192" s="53"/>
      <c r="AK1192" s="53"/>
    </row>
    <row r="1193" spans="1:37" ht="12.75" customHeight="1">
      <c r="A1193" s="19"/>
      <c r="B1193" s="383"/>
      <c r="C1193" s="380"/>
      <c r="D1193" s="372"/>
      <c r="E1193" s="35"/>
      <c r="F1193" s="35"/>
      <c r="G1193" s="35"/>
      <c r="H1193" s="372"/>
      <c r="I1193" s="35"/>
      <c r="J1193" s="35"/>
      <c r="K1193" s="35"/>
      <c r="L1193" s="372"/>
      <c r="M1193" s="35"/>
      <c r="N1193" s="35"/>
      <c r="O1193" s="35"/>
      <c r="P1193" s="372"/>
      <c r="Q1193" s="35"/>
      <c r="R1193" s="381"/>
      <c r="S1193" s="381"/>
      <c r="T1193" s="382"/>
      <c r="U1193" s="381"/>
      <c r="V1193" s="381"/>
      <c r="W1193" s="381"/>
      <c r="X1193" s="372"/>
      <c r="Y1193" s="35"/>
      <c r="Z1193" s="35"/>
      <c r="AA1193" s="35"/>
      <c r="AB1193" s="372"/>
      <c r="AC1193" s="35"/>
      <c r="AD1193" s="35"/>
      <c r="AE1193" s="35"/>
      <c r="AF1193" s="35"/>
      <c r="AG1193" s="19"/>
      <c r="AH1193" s="19"/>
      <c r="AI1193" s="19"/>
      <c r="AJ1193" s="53"/>
      <c r="AK1193" s="53"/>
    </row>
    <row r="1194" spans="1:37" ht="12.75" customHeight="1">
      <c r="A1194" s="19"/>
      <c r="B1194" s="48">
        <v>11</v>
      </c>
      <c r="C1194" s="308" t="s">
        <v>1019</v>
      </c>
      <c r="D1194" s="110"/>
      <c r="E1194" s="38"/>
      <c r="F1194" s="38"/>
      <c r="G1194" s="38"/>
      <c r="H1194" s="110"/>
      <c r="I1194" s="38"/>
      <c r="J1194" s="38"/>
      <c r="K1194" s="38"/>
      <c r="L1194" s="110"/>
      <c r="M1194" s="38"/>
      <c r="N1194" s="38"/>
      <c r="O1194" s="38"/>
      <c r="P1194" s="110"/>
      <c r="Q1194" s="38"/>
      <c r="R1194" s="38"/>
      <c r="S1194" s="38"/>
      <c r="T1194" s="110"/>
      <c r="U1194" s="38"/>
      <c r="V1194" s="38"/>
      <c r="W1194" s="38"/>
      <c r="X1194" s="110"/>
      <c r="Y1194" s="38"/>
      <c r="Z1194" s="38"/>
      <c r="AA1194" s="317"/>
      <c r="AB1194" s="110"/>
      <c r="AC1194" s="38"/>
      <c r="AD1194" s="38"/>
      <c r="AE1194" s="38"/>
      <c r="AF1194" s="38"/>
      <c r="AG1194" s="19"/>
      <c r="AH1194" s="19"/>
      <c r="AI1194" s="19"/>
      <c r="AJ1194" s="53"/>
      <c r="AK1194" s="53"/>
    </row>
    <row r="1195" spans="1:37" ht="12.75" customHeight="1">
      <c r="A1195" s="19"/>
      <c r="B1195" s="375"/>
      <c r="C1195" s="312"/>
      <c r="D1195" s="315"/>
      <c r="E1195" s="124"/>
      <c r="F1195" s="124"/>
      <c r="G1195" s="124"/>
      <c r="H1195" s="315"/>
      <c r="I1195" s="303"/>
      <c r="J1195" s="38"/>
      <c r="K1195" s="38"/>
      <c r="L1195" s="315"/>
      <c r="M1195" s="124"/>
      <c r="N1195" s="124"/>
      <c r="O1195" s="124"/>
      <c r="P1195" s="315"/>
      <c r="Q1195" s="124"/>
      <c r="R1195" s="124"/>
      <c r="S1195" s="124"/>
      <c r="T1195" s="315"/>
      <c r="U1195" s="124"/>
      <c r="V1195" s="124"/>
      <c r="W1195" s="124"/>
      <c r="X1195" s="110"/>
      <c r="Y1195" s="38"/>
      <c r="Z1195" s="124"/>
      <c r="AA1195" s="317"/>
      <c r="AB1195" s="315"/>
      <c r="AC1195" s="124"/>
      <c r="AD1195" s="124"/>
      <c r="AE1195" s="124"/>
      <c r="AF1195" s="38"/>
      <c r="AG1195" s="19"/>
      <c r="AH1195" s="19"/>
      <c r="AI1195" s="19"/>
      <c r="AJ1195" s="53"/>
      <c r="AK1195" s="53"/>
    </row>
    <row r="1196" spans="1:37" ht="12.75" customHeight="1">
      <c r="A1196" s="19"/>
      <c r="B1196" s="375"/>
      <c r="C1196" s="312"/>
      <c r="D1196" s="315"/>
      <c r="E1196" s="124"/>
      <c r="F1196" s="124"/>
      <c r="G1196" s="124"/>
      <c r="H1196" s="315"/>
      <c r="I1196" s="303"/>
      <c r="J1196" s="38"/>
      <c r="K1196" s="38"/>
      <c r="L1196" s="315"/>
      <c r="M1196" s="124"/>
      <c r="N1196" s="124"/>
      <c r="O1196" s="124"/>
      <c r="P1196" s="315"/>
      <c r="Q1196" s="124"/>
      <c r="R1196" s="124"/>
      <c r="S1196" s="124"/>
      <c r="T1196" s="315"/>
      <c r="U1196" s="124"/>
      <c r="V1196" s="124"/>
      <c r="W1196" s="124"/>
      <c r="X1196" s="315"/>
      <c r="Y1196" s="124"/>
      <c r="Z1196" s="124"/>
      <c r="AA1196" s="317"/>
      <c r="AB1196" s="315"/>
      <c r="AC1196" s="124"/>
      <c r="AD1196" s="124"/>
      <c r="AE1196" s="124"/>
      <c r="AF1196" s="38"/>
      <c r="AG1196" s="19"/>
      <c r="AH1196" s="19"/>
      <c r="AI1196" s="19"/>
      <c r="AJ1196" s="53"/>
      <c r="AK1196" s="53"/>
    </row>
    <row r="1197" spans="1:37" ht="12.75" customHeight="1">
      <c r="A1197" s="19"/>
      <c r="B1197" s="376"/>
      <c r="C1197" s="380"/>
      <c r="D1197" s="377"/>
      <c r="E1197" s="378"/>
      <c r="F1197" s="378"/>
      <c r="G1197" s="378"/>
      <c r="H1197" s="377"/>
      <c r="I1197" s="379"/>
      <c r="J1197" s="35"/>
      <c r="K1197" s="35"/>
      <c r="L1197" s="377"/>
      <c r="M1197" s="378"/>
      <c r="N1197" s="378"/>
      <c r="O1197" s="378"/>
      <c r="P1197" s="377"/>
      <c r="Q1197" s="378"/>
      <c r="R1197" s="378"/>
      <c r="S1197" s="378"/>
      <c r="T1197" s="377"/>
      <c r="U1197" s="378"/>
      <c r="V1197" s="378"/>
      <c r="W1197" s="378"/>
      <c r="X1197" s="372"/>
      <c r="Y1197" s="35"/>
      <c r="Z1197" s="35"/>
      <c r="AA1197" s="384"/>
      <c r="AB1197" s="372"/>
      <c r="AC1197" s="35"/>
      <c r="AD1197" s="35"/>
      <c r="AE1197" s="35"/>
      <c r="AF1197" s="35"/>
      <c r="AG1197" s="19"/>
      <c r="AH1197" s="19"/>
      <c r="AI1197" s="19"/>
      <c r="AJ1197" s="53"/>
      <c r="AK1197" s="53"/>
    </row>
    <row r="1198" spans="1:37" ht="12.75" customHeight="1">
      <c r="A1198" s="19"/>
      <c r="B1198" s="48">
        <v>12</v>
      </c>
      <c r="C1198" s="308" t="s">
        <v>1020</v>
      </c>
      <c r="D1198" s="110"/>
      <c r="E1198" s="38"/>
      <c r="F1198" s="38"/>
      <c r="G1198" s="38"/>
      <c r="H1198" s="110"/>
      <c r="I1198" s="38"/>
      <c r="J1198" s="38"/>
      <c r="K1198" s="38"/>
      <c r="L1198" s="110"/>
      <c r="M1198" s="38"/>
      <c r="N1198" s="38"/>
      <c r="O1198" s="38"/>
      <c r="P1198" s="110"/>
      <c r="Q1198" s="38"/>
      <c r="R1198" s="23"/>
      <c r="S1198" s="23"/>
      <c r="T1198" s="321"/>
      <c r="U1198" s="23"/>
      <c r="V1198" s="23"/>
      <c r="W1198" s="23"/>
      <c r="X1198" s="110"/>
      <c r="Y1198" s="38"/>
      <c r="Z1198" s="124"/>
      <c r="AA1198" s="317"/>
      <c r="AB1198" s="315"/>
      <c r="AC1198" s="124"/>
      <c r="AD1198" s="124"/>
      <c r="AE1198" s="124"/>
      <c r="AF1198" s="38"/>
      <c r="AG1198" s="19"/>
      <c r="AH1198" s="19"/>
      <c r="AI1198" s="19"/>
      <c r="AJ1198" s="53"/>
      <c r="AK1198" s="53"/>
    </row>
    <row r="1199" spans="1:37" ht="12.75" customHeight="1">
      <c r="A1199" s="19"/>
      <c r="B1199" s="48"/>
      <c r="C1199" s="308"/>
      <c r="D1199" s="110"/>
      <c r="E1199" s="38"/>
      <c r="F1199" s="38"/>
      <c r="G1199" s="38"/>
      <c r="H1199" s="110"/>
      <c r="I1199" s="38"/>
      <c r="J1199" s="38"/>
      <c r="K1199" s="38"/>
      <c r="L1199" s="110"/>
      <c r="M1199" s="38"/>
      <c r="N1199" s="38"/>
      <c r="O1199" s="38"/>
      <c r="P1199" s="110"/>
      <c r="Q1199" s="38"/>
      <c r="R1199" s="38"/>
      <c r="S1199" s="309"/>
      <c r="T1199" s="310"/>
      <c r="U1199" s="309"/>
      <c r="V1199" s="309"/>
      <c r="W1199" s="309"/>
      <c r="X1199" s="110"/>
      <c r="Y1199" s="38"/>
      <c r="Z1199" s="38"/>
      <c r="AA1199" s="38"/>
      <c r="AB1199" s="110"/>
      <c r="AC1199" s="38"/>
      <c r="AD1199" s="38"/>
      <c r="AE1199" s="38"/>
      <c r="AF1199" s="38"/>
      <c r="AG1199" s="19"/>
      <c r="AH1199" s="19"/>
      <c r="AI1199" s="19"/>
      <c r="AJ1199" s="53"/>
      <c r="AK1199" s="53"/>
    </row>
    <row r="1200" spans="1:37" ht="12.75" customHeight="1">
      <c r="A1200" s="19"/>
      <c r="B1200" s="375"/>
      <c r="C1200" s="312"/>
      <c r="D1200" s="315"/>
      <c r="E1200" s="124"/>
      <c r="F1200" s="124"/>
      <c r="G1200" s="124"/>
      <c r="H1200" s="315"/>
      <c r="I1200" s="303"/>
      <c r="J1200" s="38"/>
      <c r="K1200" s="38"/>
      <c r="L1200" s="315"/>
      <c r="M1200" s="124"/>
      <c r="N1200" s="124"/>
      <c r="O1200" s="124"/>
      <c r="P1200" s="315"/>
      <c r="Q1200" s="124"/>
      <c r="R1200" s="309"/>
      <c r="S1200" s="309"/>
      <c r="T1200" s="310"/>
      <c r="U1200" s="309"/>
      <c r="V1200" s="309"/>
      <c r="W1200" s="309"/>
      <c r="X1200" s="110"/>
      <c r="Y1200" s="38"/>
      <c r="Z1200" s="38"/>
      <c r="AA1200" s="38"/>
      <c r="AB1200" s="110"/>
      <c r="AC1200" s="38"/>
      <c r="AD1200" s="38"/>
      <c r="AE1200" s="38"/>
      <c r="AF1200" s="38"/>
      <c r="AG1200" s="19"/>
      <c r="AH1200" s="19"/>
      <c r="AI1200" s="19"/>
      <c r="AJ1200" s="53"/>
      <c r="AK1200" s="53"/>
    </row>
    <row r="1201" spans="1:37" ht="12.75" customHeight="1">
      <c r="A1201" s="19"/>
      <c r="B1201" s="376"/>
      <c r="C1201" s="380"/>
      <c r="D1201" s="377"/>
      <c r="E1201" s="378"/>
      <c r="F1201" s="378"/>
      <c r="G1201" s="378"/>
      <c r="H1201" s="377"/>
      <c r="I1201" s="379"/>
      <c r="J1201" s="35"/>
      <c r="K1201" s="35"/>
      <c r="L1201" s="377"/>
      <c r="M1201" s="378"/>
      <c r="N1201" s="378"/>
      <c r="O1201" s="378"/>
      <c r="P1201" s="377"/>
      <c r="Q1201" s="378"/>
      <c r="R1201" s="35"/>
      <c r="S1201" s="35"/>
      <c r="T1201" s="372"/>
      <c r="U1201" s="35"/>
      <c r="V1201" s="35"/>
      <c r="W1201" s="35"/>
      <c r="X1201" s="372"/>
      <c r="Y1201" s="35"/>
      <c r="Z1201" s="35"/>
      <c r="AA1201" s="387"/>
      <c r="AB1201" s="372"/>
      <c r="AC1201" s="35"/>
      <c r="AD1201" s="35"/>
      <c r="AE1201" s="35"/>
      <c r="AF1201" s="35"/>
      <c r="AG1201" s="19"/>
      <c r="AH1201" s="19"/>
      <c r="AI1201" s="19"/>
      <c r="AJ1201" s="53"/>
      <c r="AK1201" s="53"/>
    </row>
    <row r="1202" spans="1:37" ht="12.75" customHeight="1">
      <c r="A1202" s="19"/>
      <c r="B1202" s="375">
        <v>13</v>
      </c>
      <c r="C1202" s="308" t="s">
        <v>1021</v>
      </c>
      <c r="D1202" s="315"/>
      <c r="E1202" s="124"/>
      <c r="F1202" s="124"/>
      <c r="G1202" s="124"/>
      <c r="H1202" s="315"/>
      <c r="I1202" s="303"/>
      <c r="J1202" s="38"/>
      <c r="K1202" s="38"/>
      <c r="L1202" s="315"/>
      <c r="M1202" s="124"/>
      <c r="N1202" s="124"/>
      <c r="O1202" s="124"/>
      <c r="P1202" s="315"/>
      <c r="Q1202" s="124"/>
      <c r="R1202" s="124"/>
      <c r="S1202" s="124"/>
      <c r="T1202" s="315"/>
      <c r="U1202" s="124"/>
      <c r="V1202" s="124"/>
      <c r="W1202" s="124"/>
      <c r="X1202" s="110"/>
      <c r="Y1202" s="38"/>
      <c r="Z1202" s="124"/>
      <c r="AA1202" s="313"/>
      <c r="AB1202" s="315"/>
      <c r="AC1202" s="124"/>
      <c r="AD1202" s="124"/>
      <c r="AE1202" s="124"/>
      <c r="AF1202" s="38"/>
      <c r="AG1202" s="19"/>
      <c r="AH1202" s="19"/>
      <c r="AI1202" s="19"/>
      <c r="AJ1202" s="53"/>
      <c r="AK1202" s="53"/>
    </row>
    <row r="1203" spans="1:37" ht="12.75" customHeight="1">
      <c r="A1203" s="19"/>
      <c r="B1203" s="48"/>
      <c r="C1203" s="308"/>
      <c r="D1203" s="110"/>
      <c r="E1203" s="38"/>
      <c r="F1203" s="38"/>
      <c r="G1203" s="38"/>
      <c r="H1203" s="110"/>
      <c r="I1203" s="38"/>
      <c r="J1203" s="38"/>
      <c r="K1203" s="38"/>
      <c r="L1203" s="110"/>
      <c r="M1203" s="38"/>
      <c r="N1203" s="38"/>
      <c r="O1203" s="38"/>
      <c r="P1203" s="110"/>
      <c r="Q1203" s="38"/>
      <c r="R1203" s="124"/>
      <c r="S1203" s="124"/>
      <c r="T1203" s="315"/>
      <c r="U1203" s="124"/>
      <c r="V1203" s="124"/>
      <c r="W1203" s="124"/>
      <c r="X1203" s="315"/>
      <c r="Y1203" s="124"/>
      <c r="Z1203" s="124"/>
      <c r="AA1203" s="317"/>
      <c r="AB1203" s="315"/>
      <c r="AC1203" s="124"/>
      <c r="AD1203" s="124"/>
      <c r="AE1203" s="124"/>
      <c r="AF1203" s="38"/>
      <c r="AG1203" s="19"/>
      <c r="AH1203" s="19"/>
      <c r="AI1203" s="19"/>
      <c r="AJ1203" s="53"/>
      <c r="AK1203" s="53"/>
    </row>
    <row r="1204" spans="1:37" ht="12.75" customHeight="1">
      <c r="A1204" s="19"/>
      <c r="B1204" s="48"/>
      <c r="C1204" s="312"/>
      <c r="D1204" s="110"/>
      <c r="E1204" s="38"/>
      <c r="F1204" s="38"/>
      <c r="G1204" s="38"/>
      <c r="H1204" s="110"/>
      <c r="I1204" s="38"/>
      <c r="J1204" s="38"/>
      <c r="K1204" s="38"/>
      <c r="L1204" s="110"/>
      <c r="M1204" s="38"/>
      <c r="N1204" s="38"/>
      <c r="O1204" s="38"/>
      <c r="P1204" s="110"/>
      <c r="Q1204" s="38"/>
      <c r="R1204" s="124"/>
      <c r="S1204" s="124"/>
      <c r="T1204" s="315"/>
      <c r="U1204" s="124"/>
      <c r="V1204" s="124"/>
      <c r="W1204" s="124"/>
      <c r="X1204" s="110"/>
      <c r="Y1204" s="38"/>
      <c r="Z1204" s="38"/>
      <c r="AA1204" s="317"/>
      <c r="AB1204" s="110"/>
      <c r="AC1204" s="38"/>
      <c r="AD1204" s="38"/>
      <c r="AE1204" s="38"/>
      <c r="AF1204" s="38"/>
      <c r="AG1204" s="19"/>
      <c r="AH1204" s="19"/>
      <c r="AI1204" s="19"/>
      <c r="AJ1204" s="53"/>
      <c r="AK1204" s="53"/>
    </row>
    <row r="1205" spans="1:37" ht="12.75" customHeight="1">
      <c r="A1205" s="19"/>
      <c r="B1205" s="376"/>
      <c r="C1205" s="380"/>
      <c r="D1205" s="377"/>
      <c r="E1205" s="378"/>
      <c r="F1205" s="378"/>
      <c r="G1205" s="378"/>
      <c r="H1205" s="377"/>
      <c r="I1205" s="379"/>
      <c r="J1205" s="35"/>
      <c r="K1205" s="35"/>
      <c r="L1205" s="377"/>
      <c r="M1205" s="378"/>
      <c r="N1205" s="378"/>
      <c r="O1205" s="378"/>
      <c r="P1205" s="377"/>
      <c r="Q1205" s="378"/>
      <c r="R1205" s="378"/>
      <c r="S1205" s="378"/>
      <c r="T1205" s="377"/>
      <c r="U1205" s="378"/>
      <c r="V1205" s="378"/>
      <c r="W1205" s="378"/>
      <c r="X1205" s="372"/>
      <c r="Y1205" s="35"/>
      <c r="Z1205" s="378"/>
      <c r="AA1205" s="384"/>
      <c r="AB1205" s="377"/>
      <c r="AC1205" s="378"/>
      <c r="AD1205" s="378"/>
      <c r="AE1205" s="378"/>
      <c r="AF1205" s="35"/>
      <c r="AG1205" s="19"/>
      <c r="AH1205" s="19"/>
      <c r="AI1205" s="19"/>
      <c r="AJ1205" s="53"/>
      <c r="AK1205" s="53"/>
    </row>
    <row r="1206" spans="1:37" ht="12.75" customHeight="1">
      <c r="A1206" s="19"/>
      <c r="B1206" s="375">
        <v>14</v>
      </c>
      <c r="C1206" s="308" t="s">
        <v>1022</v>
      </c>
      <c r="D1206" s="315"/>
      <c r="E1206" s="124"/>
      <c r="F1206" s="124"/>
      <c r="G1206" s="124"/>
      <c r="H1206" s="315"/>
      <c r="I1206" s="303"/>
      <c r="J1206" s="38"/>
      <c r="K1206" s="38"/>
      <c r="L1206" s="315"/>
      <c r="M1206" s="124"/>
      <c r="N1206" s="124"/>
      <c r="O1206" s="124"/>
      <c r="P1206" s="315"/>
      <c r="Q1206" s="124"/>
      <c r="R1206" s="38"/>
      <c r="S1206" s="309"/>
      <c r="T1206" s="310"/>
      <c r="U1206" s="309"/>
      <c r="V1206" s="309"/>
      <c r="W1206" s="309"/>
      <c r="X1206" s="110"/>
      <c r="Y1206" s="38"/>
      <c r="Z1206" s="38"/>
      <c r="AA1206" s="38"/>
      <c r="AB1206" s="110"/>
      <c r="AC1206" s="38"/>
      <c r="AD1206" s="38"/>
      <c r="AE1206" s="38"/>
      <c r="AF1206" s="38"/>
      <c r="AG1206" s="19"/>
      <c r="AH1206" s="19"/>
      <c r="AI1206" s="19"/>
      <c r="AJ1206" s="53"/>
      <c r="AK1206" s="53"/>
    </row>
    <row r="1207" spans="1:37" ht="12.75" customHeight="1">
      <c r="A1207" s="19"/>
      <c r="B1207" s="375"/>
      <c r="C1207" s="308"/>
      <c r="D1207" s="315"/>
      <c r="E1207" s="124"/>
      <c r="F1207" s="124"/>
      <c r="G1207" s="124"/>
      <c r="H1207" s="315"/>
      <c r="I1207" s="303"/>
      <c r="J1207" s="38"/>
      <c r="K1207" s="38"/>
      <c r="L1207" s="315"/>
      <c r="M1207" s="124"/>
      <c r="N1207" s="124"/>
      <c r="O1207" s="124"/>
      <c r="P1207" s="315"/>
      <c r="Q1207" s="124"/>
      <c r="R1207" s="38"/>
      <c r="S1207" s="38"/>
      <c r="T1207" s="110"/>
      <c r="U1207" s="38"/>
      <c r="V1207" s="38"/>
      <c r="W1207" s="38"/>
      <c r="X1207" s="110"/>
      <c r="Y1207" s="38"/>
      <c r="Z1207" s="38"/>
      <c r="AA1207" s="38"/>
      <c r="AB1207" s="110"/>
      <c r="AC1207" s="38"/>
      <c r="AD1207" s="38"/>
      <c r="AE1207" s="38"/>
      <c r="AF1207" s="38"/>
      <c r="AG1207" s="19"/>
      <c r="AH1207" s="19"/>
      <c r="AI1207" s="19"/>
      <c r="AJ1207" s="53"/>
      <c r="AK1207" s="53"/>
    </row>
    <row r="1208" spans="1:37" ht="12.75" customHeight="1">
      <c r="A1208" s="19"/>
      <c r="B1208" s="48"/>
      <c r="C1208" s="312"/>
      <c r="D1208" s="110"/>
      <c r="E1208" s="38"/>
      <c r="F1208" s="38"/>
      <c r="G1208" s="38"/>
      <c r="H1208" s="110"/>
      <c r="I1208" s="38"/>
      <c r="J1208" s="38"/>
      <c r="K1208" s="38"/>
      <c r="L1208" s="110"/>
      <c r="M1208" s="38"/>
      <c r="N1208" s="38"/>
      <c r="O1208" s="38"/>
      <c r="P1208" s="110"/>
      <c r="Q1208" s="38"/>
      <c r="R1208" s="38"/>
      <c r="S1208" s="38"/>
      <c r="T1208" s="110"/>
      <c r="U1208" s="38"/>
      <c r="V1208" s="38"/>
      <c r="W1208" s="38"/>
      <c r="X1208" s="110"/>
      <c r="Y1208" s="38"/>
      <c r="Z1208" s="38"/>
      <c r="AA1208" s="38"/>
      <c r="AB1208" s="110"/>
      <c r="AC1208" s="38"/>
      <c r="AD1208" s="38"/>
      <c r="AE1208" s="38"/>
      <c r="AF1208" s="38"/>
      <c r="AG1208" s="19"/>
      <c r="AH1208" s="19"/>
      <c r="AI1208" s="19"/>
      <c r="AJ1208" s="53"/>
      <c r="AK1208" s="53"/>
    </row>
    <row r="1209" spans="1:37" ht="12.75" customHeight="1">
      <c r="A1209" s="19"/>
      <c r="B1209" s="383"/>
      <c r="C1209" s="380"/>
      <c r="D1209" s="372"/>
      <c r="E1209" s="35"/>
      <c r="F1209" s="35"/>
      <c r="G1209" s="35"/>
      <c r="H1209" s="372"/>
      <c r="I1209" s="35"/>
      <c r="J1209" s="35"/>
      <c r="K1209" s="35"/>
      <c r="L1209" s="372"/>
      <c r="M1209" s="35"/>
      <c r="N1209" s="35"/>
      <c r="O1209" s="35"/>
      <c r="P1209" s="372"/>
      <c r="Q1209" s="35"/>
      <c r="R1209" s="35"/>
      <c r="S1209" s="35"/>
      <c r="T1209" s="372"/>
      <c r="U1209" s="35"/>
      <c r="V1209" s="35"/>
      <c r="W1209" s="35"/>
      <c r="X1209" s="372"/>
      <c r="Y1209" s="35"/>
      <c r="Z1209" s="35"/>
      <c r="AA1209" s="35"/>
      <c r="AB1209" s="372"/>
      <c r="AC1209" s="35"/>
      <c r="AD1209" s="35"/>
      <c r="AE1209" s="35"/>
      <c r="AF1209" s="35"/>
      <c r="AG1209" s="19"/>
      <c r="AH1209" s="19"/>
      <c r="AI1209" s="19"/>
      <c r="AJ1209" s="53"/>
      <c r="AK1209" s="53"/>
    </row>
    <row r="1210" spans="1:37" ht="12.75" customHeight="1">
      <c r="A1210" s="19"/>
      <c r="B1210" s="375">
        <v>15</v>
      </c>
      <c r="C1210" s="314" t="s">
        <v>1023</v>
      </c>
      <c r="D1210" s="110"/>
      <c r="E1210" s="38"/>
      <c r="F1210" s="38"/>
      <c r="G1210" s="38"/>
      <c r="H1210" s="110"/>
      <c r="I1210" s="38"/>
      <c r="J1210" s="38"/>
      <c r="K1210" s="38"/>
      <c r="L1210" s="110"/>
      <c r="M1210" s="38"/>
      <c r="N1210" s="38"/>
      <c r="O1210" s="38"/>
      <c r="P1210" s="110"/>
      <c r="Q1210" s="38"/>
      <c r="R1210" s="38"/>
      <c r="S1210" s="38"/>
      <c r="T1210" s="110"/>
      <c r="U1210" s="38"/>
      <c r="V1210" s="38"/>
      <c r="W1210" s="38"/>
      <c r="X1210" s="110"/>
      <c r="Y1210" s="38"/>
      <c r="Z1210" s="38"/>
      <c r="AA1210" s="38"/>
      <c r="AB1210" s="110"/>
      <c r="AC1210" s="38"/>
      <c r="AD1210" s="38"/>
      <c r="AE1210" s="38"/>
      <c r="AF1210" s="38"/>
      <c r="AG1210" s="19"/>
      <c r="AH1210" s="19"/>
      <c r="AI1210" s="19"/>
      <c r="AJ1210" s="53"/>
      <c r="AK1210" s="53"/>
    </row>
    <row r="1211" spans="1:37" ht="12.75" customHeight="1">
      <c r="A1211" s="19"/>
      <c r="B1211" s="48"/>
      <c r="C1211" s="312"/>
      <c r="D1211" s="110"/>
      <c r="E1211" s="38"/>
      <c r="F1211" s="38"/>
      <c r="G1211" s="38"/>
      <c r="H1211" s="110"/>
      <c r="I1211" s="38"/>
      <c r="J1211" s="38"/>
      <c r="K1211" s="38"/>
      <c r="L1211" s="110"/>
      <c r="M1211" s="38"/>
      <c r="N1211" s="38"/>
      <c r="O1211" s="38"/>
      <c r="P1211" s="110"/>
      <c r="Q1211" s="38"/>
      <c r="R1211" s="38"/>
      <c r="S1211" s="38"/>
      <c r="T1211" s="110"/>
      <c r="U1211" s="38"/>
      <c r="V1211" s="38"/>
      <c r="W1211" s="38"/>
      <c r="X1211" s="110"/>
      <c r="Y1211" s="38"/>
      <c r="Z1211" s="38"/>
      <c r="AA1211" s="38"/>
      <c r="AB1211" s="110"/>
      <c r="AC1211" s="38"/>
      <c r="AD1211" s="38"/>
      <c r="AE1211" s="38"/>
      <c r="AF1211" s="38"/>
      <c r="AG1211" s="19"/>
      <c r="AH1211" s="19"/>
      <c r="AI1211" s="19"/>
      <c r="AJ1211" s="53"/>
      <c r="AK1211" s="53"/>
    </row>
    <row r="1212" spans="1:37" ht="12.75" customHeight="1">
      <c r="A1212" s="19"/>
      <c r="B1212" s="48"/>
      <c r="C1212" s="312"/>
      <c r="D1212" s="110"/>
      <c r="E1212" s="38"/>
      <c r="F1212" s="38"/>
      <c r="G1212" s="38"/>
      <c r="H1212" s="110"/>
      <c r="I1212" s="38"/>
      <c r="J1212" s="38"/>
      <c r="K1212" s="38"/>
      <c r="L1212" s="110"/>
      <c r="M1212" s="38"/>
      <c r="N1212" s="38"/>
      <c r="O1212" s="38"/>
      <c r="P1212" s="110"/>
      <c r="Q1212" s="38"/>
      <c r="R1212" s="38"/>
      <c r="S1212" s="38"/>
      <c r="T1212" s="110"/>
      <c r="U1212" s="38"/>
      <c r="V1212" s="38"/>
      <c r="W1212" s="38"/>
      <c r="X1212" s="110"/>
      <c r="Y1212" s="38"/>
      <c r="Z1212" s="38"/>
      <c r="AA1212" s="38"/>
      <c r="AB1212" s="110"/>
      <c r="AC1212" s="38"/>
      <c r="AD1212" s="38"/>
      <c r="AE1212" s="38"/>
      <c r="AF1212" s="38"/>
      <c r="AG1212" s="19"/>
      <c r="AH1212" s="19"/>
      <c r="AI1212" s="19"/>
      <c r="AJ1212" s="53"/>
      <c r="AK1212" s="53"/>
    </row>
    <row r="1213" spans="1:37" ht="12.75" customHeight="1">
      <c r="A1213" s="19"/>
      <c r="B1213" s="383"/>
      <c r="C1213" s="380"/>
      <c r="D1213" s="372"/>
      <c r="E1213" s="35"/>
      <c r="F1213" s="35"/>
      <c r="G1213" s="35"/>
      <c r="H1213" s="372"/>
      <c r="I1213" s="35"/>
      <c r="J1213" s="35"/>
      <c r="K1213" s="35"/>
      <c r="L1213" s="372"/>
      <c r="M1213" s="35"/>
      <c r="N1213" s="35"/>
      <c r="O1213" s="35"/>
      <c r="P1213" s="372"/>
      <c r="Q1213" s="35"/>
      <c r="R1213" s="35"/>
      <c r="S1213" s="35"/>
      <c r="T1213" s="372"/>
      <c r="U1213" s="35"/>
      <c r="V1213" s="35"/>
      <c r="W1213" s="35"/>
      <c r="X1213" s="372"/>
      <c r="Y1213" s="35"/>
      <c r="Z1213" s="35"/>
      <c r="AA1213" s="35"/>
      <c r="AB1213" s="372"/>
      <c r="AC1213" s="35"/>
      <c r="AD1213" s="35"/>
      <c r="AE1213" s="35"/>
      <c r="AF1213" s="35"/>
      <c r="AG1213" s="19"/>
      <c r="AH1213" s="19"/>
      <c r="AI1213" s="19"/>
      <c r="AJ1213" s="53"/>
      <c r="AK1213" s="53"/>
    </row>
    <row r="1214" spans="1:37" ht="12.75" customHeight="1">
      <c r="A1214" s="19"/>
      <c r="B1214" s="375"/>
      <c r="C1214" s="308"/>
      <c r="D1214" s="110"/>
      <c r="E1214" s="38"/>
      <c r="F1214" s="38"/>
      <c r="G1214" s="38"/>
      <c r="H1214" s="110"/>
      <c r="I1214" s="38"/>
      <c r="J1214" s="38"/>
      <c r="K1214" s="38"/>
      <c r="L1214" s="110"/>
      <c r="M1214" s="38"/>
      <c r="N1214" s="38"/>
      <c r="O1214" s="38"/>
      <c r="P1214" s="110"/>
      <c r="Q1214" s="38"/>
      <c r="R1214" s="38"/>
      <c r="S1214" s="38"/>
      <c r="T1214" s="110"/>
      <c r="U1214" s="38"/>
      <c r="V1214" s="38"/>
      <c r="W1214" s="38"/>
      <c r="X1214" s="110"/>
      <c r="Y1214" s="38"/>
      <c r="Z1214" s="38"/>
      <c r="AA1214" s="38"/>
      <c r="AB1214" s="110"/>
      <c r="AC1214" s="38"/>
      <c r="AD1214" s="38"/>
      <c r="AE1214" s="38"/>
      <c r="AF1214" s="38"/>
      <c r="AG1214" s="19"/>
      <c r="AH1214" s="19"/>
      <c r="AI1214" s="19"/>
      <c r="AJ1214" s="53"/>
      <c r="AK1214" s="53"/>
    </row>
    <row r="1215" spans="1:37" ht="12.75" customHeight="1">
      <c r="A1215" s="19"/>
      <c r="B1215" s="48"/>
      <c r="C1215" s="312"/>
      <c r="D1215" s="110"/>
      <c r="E1215" s="38"/>
      <c r="F1215" s="38"/>
      <c r="G1215" s="38"/>
      <c r="H1215" s="110"/>
      <c r="I1215" s="38"/>
      <c r="J1215" s="38"/>
      <c r="K1215" s="38"/>
      <c r="L1215" s="110"/>
      <c r="M1215" s="38"/>
      <c r="N1215" s="38"/>
      <c r="O1215" s="38"/>
      <c r="P1215" s="110"/>
      <c r="Q1215" s="38"/>
      <c r="R1215" s="38"/>
      <c r="S1215" s="38"/>
      <c r="T1215" s="110"/>
      <c r="U1215" s="38"/>
      <c r="V1215" s="38"/>
      <c r="W1215" s="38"/>
      <c r="X1215" s="110"/>
      <c r="Y1215" s="38"/>
      <c r="Z1215" s="38"/>
      <c r="AA1215" s="38"/>
      <c r="AB1215" s="110"/>
      <c r="AC1215" s="38"/>
      <c r="AD1215" s="38"/>
      <c r="AE1215" s="38"/>
      <c r="AF1215" s="38"/>
      <c r="AG1215" s="19"/>
      <c r="AH1215" s="19"/>
      <c r="AI1215" s="19"/>
      <c r="AJ1215" s="53"/>
      <c r="AK1215" s="53"/>
    </row>
    <row r="1216" spans="1:37" ht="12.75" customHeight="1">
      <c r="A1216" s="19"/>
      <c r="B1216" s="38"/>
      <c r="C1216" s="29"/>
      <c r="D1216" s="110"/>
      <c r="E1216" s="38"/>
      <c r="F1216" s="38"/>
      <c r="G1216" s="38"/>
      <c r="H1216" s="110"/>
      <c r="I1216" s="38"/>
      <c r="J1216" s="38"/>
      <c r="K1216" s="38"/>
      <c r="L1216" s="110"/>
      <c r="M1216" s="38"/>
      <c r="N1216" s="38"/>
      <c r="O1216" s="38"/>
      <c r="P1216" s="110"/>
      <c r="Q1216" s="38"/>
      <c r="R1216" s="38"/>
      <c r="S1216" s="38"/>
      <c r="T1216" s="110"/>
      <c r="U1216" s="38"/>
      <c r="V1216" s="38"/>
      <c r="W1216" s="38"/>
      <c r="X1216" s="110"/>
      <c r="Y1216" s="38"/>
      <c r="Z1216" s="38"/>
      <c r="AA1216" s="38"/>
      <c r="AB1216" s="110"/>
      <c r="AC1216" s="38"/>
      <c r="AD1216" s="38"/>
      <c r="AE1216" s="38"/>
      <c r="AF1216" s="38"/>
      <c r="AG1216" s="19"/>
      <c r="AH1216" s="19"/>
      <c r="AI1216" s="19"/>
      <c r="AJ1216" s="53"/>
      <c r="AK1216" s="53"/>
    </row>
    <row r="1217" spans="1:37" ht="12.75" customHeight="1">
      <c r="A1217" s="19"/>
      <c r="B1217" s="307"/>
      <c r="C1217" s="320"/>
      <c r="D1217" s="319"/>
      <c r="E1217" s="307"/>
      <c r="F1217" s="307"/>
      <c r="G1217" s="307"/>
      <c r="H1217" s="319"/>
      <c r="I1217" s="307"/>
      <c r="J1217" s="307"/>
      <c r="K1217" s="307"/>
      <c r="L1217" s="319"/>
      <c r="M1217" s="307"/>
      <c r="N1217" s="307"/>
      <c r="O1217" s="307"/>
      <c r="P1217" s="319"/>
      <c r="Q1217" s="307"/>
      <c r="R1217" s="307"/>
      <c r="S1217" s="307"/>
      <c r="T1217" s="319"/>
      <c r="U1217" s="307"/>
      <c r="V1217" s="307"/>
      <c r="W1217" s="307"/>
      <c r="X1217" s="319"/>
      <c r="Y1217" s="307"/>
      <c r="Z1217" s="307"/>
      <c r="AA1217" s="307"/>
      <c r="AB1217" s="319"/>
      <c r="AC1217" s="307"/>
      <c r="AD1217" s="307"/>
      <c r="AE1217" s="307"/>
      <c r="AF1217" s="307"/>
      <c r="AG1217" s="19"/>
      <c r="AH1217" s="19"/>
      <c r="AI1217" s="19"/>
      <c r="AJ1217" s="53"/>
      <c r="AK1217" s="53"/>
    </row>
    <row r="1218" spans="1:37" ht="12.75" customHeight="1">
      <c r="A1218" s="19"/>
      <c r="C1218" s="18"/>
      <c r="J1218" s="2"/>
      <c r="K1218" s="52"/>
      <c r="AA1218" s="19"/>
      <c r="AG1218" s="19"/>
      <c r="AH1218" s="19"/>
      <c r="AI1218" s="19"/>
      <c r="AJ1218" s="53"/>
      <c r="AK1218" s="53"/>
    </row>
    <row r="1219" spans="1:37" ht="12.75" customHeight="1">
      <c r="A1219" s="19"/>
      <c r="B1219" s="999" t="s">
        <v>1033</v>
      </c>
      <c r="C1219" s="1000"/>
      <c r="D1219" s="1000"/>
      <c r="E1219" s="1000"/>
      <c r="F1219" s="1000"/>
      <c r="G1219" s="1000"/>
      <c r="H1219" s="1000"/>
      <c r="I1219" s="1001"/>
      <c r="J1219" s="19"/>
      <c r="K1219" s="1007" t="s">
        <v>1016</v>
      </c>
      <c r="L1219" s="727"/>
      <c r="M1219" s="727"/>
      <c r="N1219" s="727"/>
      <c r="O1219" s="727"/>
      <c r="P1219" s="727"/>
      <c r="Q1219" s="727"/>
      <c r="R1219" s="727"/>
      <c r="S1219" s="727"/>
      <c r="T1219" s="727"/>
      <c r="U1219" s="727"/>
      <c r="V1219" s="727"/>
      <c r="W1219" s="727"/>
      <c r="X1219" s="727"/>
      <c r="Y1219" s="228"/>
      <c r="Z1219" s="19"/>
      <c r="AA1219" s="19"/>
      <c r="AB1219" s="19"/>
      <c r="AC1219" s="19"/>
      <c r="AD1219" s="19"/>
      <c r="AE1219" s="19"/>
      <c r="AF1219" s="19"/>
      <c r="AG1219" s="19"/>
      <c r="AH1219" s="19"/>
      <c r="AI1219" s="19"/>
      <c r="AJ1219" s="53"/>
      <c r="AK1219" s="53"/>
    </row>
    <row r="1220" spans="1:37" ht="12.75" customHeight="1">
      <c r="A1220" s="19"/>
      <c r="B1220" s="1002"/>
      <c r="C1220" s="727"/>
      <c r="D1220" s="727"/>
      <c r="E1220" s="727"/>
      <c r="F1220" s="727"/>
      <c r="G1220" s="727"/>
      <c r="H1220" s="727"/>
      <c r="I1220" s="1003"/>
      <c r="J1220" s="19"/>
      <c r="K1220" s="727"/>
      <c r="L1220" s="727"/>
      <c r="M1220" s="727"/>
      <c r="N1220" s="727"/>
      <c r="O1220" s="727"/>
      <c r="P1220" s="727"/>
      <c r="Q1220" s="727"/>
      <c r="R1220" s="727"/>
      <c r="S1220" s="727"/>
      <c r="T1220" s="727"/>
      <c r="U1220" s="727"/>
      <c r="V1220" s="727"/>
      <c r="W1220" s="727"/>
      <c r="X1220" s="727"/>
      <c r="Y1220" s="228"/>
      <c r="Z1220" s="19"/>
      <c r="AA1220" s="19"/>
      <c r="AB1220" s="19"/>
      <c r="AC1220" s="19"/>
      <c r="AD1220" s="19"/>
      <c r="AE1220" s="19"/>
      <c r="AF1220" s="19"/>
      <c r="AG1220" s="19"/>
      <c r="AH1220" s="19"/>
      <c r="AI1220" s="19"/>
      <c r="AJ1220" s="53"/>
      <c r="AK1220" s="53"/>
    </row>
    <row r="1221" spans="1:37" ht="12.75" customHeight="1">
      <c r="A1221" s="19"/>
      <c r="B1221" s="1004"/>
      <c r="C1221" s="1005"/>
      <c r="D1221" s="1005"/>
      <c r="E1221" s="1005"/>
      <c r="F1221" s="1005"/>
      <c r="G1221" s="1005"/>
      <c r="H1221" s="1005"/>
      <c r="I1221" s="1006"/>
      <c r="J1221" s="237"/>
      <c r="K1221" s="727"/>
      <c r="L1221" s="727"/>
      <c r="M1221" s="727"/>
      <c r="N1221" s="727"/>
      <c r="O1221" s="727"/>
      <c r="P1221" s="727"/>
      <c r="Q1221" s="727"/>
      <c r="R1221" s="727"/>
      <c r="S1221" s="727"/>
      <c r="T1221" s="727"/>
      <c r="U1221" s="727"/>
      <c r="V1221" s="727"/>
      <c r="W1221" s="727"/>
      <c r="X1221" s="727"/>
      <c r="Y1221" s="228"/>
      <c r="Z1221" s="284"/>
      <c r="AA1221" s="284"/>
      <c r="AB1221" s="284"/>
      <c r="AC1221" s="284"/>
      <c r="AD1221" s="284"/>
      <c r="AE1221" s="284"/>
      <c r="AF1221" s="284"/>
      <c r="AG1221" s="19"/>
      <c r="AH1221" s="19"/>
      <c r="AI1221" s="19"/>
      <c r="AJ1221" s="53"/>
      <c r="AK1221" s="53"/>
    </row>
    <row r="1222" spans="1:37" ht="12.75" customHeight="1">
      <c r="A1222" s="19"/>
      <c r="B1222" s="238"/>
      <c r="C1222" s="239"/>
      <c r="D1222" s="238"/>
      <c r="E1222" s="238"/>
      <c r="F1222" s="238"/>
      <c r="G1222" s="238"/>
      <c r="H1222" s="238"/>
      <c r="I1222" s="238"/>
      <c r="J1222" s="238"/>
      <c r="K1222" s="238"/>
      <c r="L1222" s="238"/>
      <c r="M1222" s="238"/>
      <c r="N1222" s="238"/>
      <c r="O1222" s="238"/>
      <c r="P1222" s="238"/>
      <c r="Q1222" s="238"/>
      <c r="R1222" s="238"/>
      <c r="S1222" s="238"/>
      <c r="T1222" s="238"/>
      <c r="U1222" s="238"/>
      <c r="V1222" s="238"/>
      <c r="W1222" s="238"/>
      <c r="X1222" s="238"/>
      <c r="Y1222" s="238"/>
      <c r="Z1222" s="238"/>
      <c r="AA1222" s="238"/>
      <c r="AB1222" s="238"/>
      <c r="AC1222" s="238"/>
      <c r="AD1222" s="238"/>
      <c r="AE1222" s="238"/>
      <c r="AF1222" s="238"/>
      <c r="AG1222" s="19"/>
      <c r="AH1222" s="19"/>
      <c r="AI1222" s="19"/>
      <c r="AJ1222" s="53"/>
      <c r="AK1222" s="53"/>
    </row>
    <row r="1223" spans="1:37" ht="12.75" customHeight="1">
      <c r="A1223" s="19"/>
      <c r="B1223" s="1008" t="s">
        <v>908</v>
      </c>
      <c r="C1223" s="949"/>
      <c r="D1223" s="1009"/>
      <c r="E1223" s="1008" t="s">
        <v>1017</v>
      </c>
      <c r="F1223" s="949"/>
      <c r="G1223" s="949"/>
      <c r="H1223" s="1009"/>
      <c r="I1223" s="1008" t="s">
        <v>1018</v>
      </c>
      <c r="J1223" s="949"/>
      <c r="K1223" s="949"/>
      <c r="L1223" s="949"/>
      <c r="M1223" s="949"/>
      <c r="N1223" s="949"/>
      <c r="O1223" s="949"/>
      <c r="P1223" s="949"/>
      <c r="Q1223" s="949"/>
      <c r="R1223" s="949"/>
      <c r="S1223" s="949"/>
      <c r="T1223" s="949"/>
      <c r="U1223" s="949"/>
      <c r="V1223" s="949"/>
      <c r="W1223" s="949"/>
      <c r="X1223" s="949"/>
      <c r="Y1223" s="949"/>
      <c r="Z1223" s="949"/>
      <c r="AA1223" s="949"/>
      <c r="AB1223" s="949"/>
      <c r="AC1223" s="949"/>
      <c r="AD1223" s="949"/>
      <c r="AE1223" s="949"/>
      <c r="AF1223" s="1009"/>
      <c r="AG1223" s="19"/>
      <c r="AH1223" s="19"/>
      <c r="AI1223" s="19"/>
      <c r="AJ1223" s="53"/>
      <c r="AK1223" s="53"/>
    </row>
    <row r="1224" spans="1:37" ht="12.75" customHeight="1">
      <c r="A1224" s="19"/>
      <c r="B1224" s="360"/>
      <c r="C1224" s="361"/>
      <c r="D1224" s="362"/>
      <c r="E1224" s="360"/>
      <c r="F1224" s="360"/>
      <c r="G1224" s="360"/>
      <c r="H1224" s="362"/>
      <c r="I1224" s="360">
        <v>9</v>
      </c>
      <c r="J1224" s="360"/>
      <c r="K1224" s="360">
        <v>10</v>
      </c>
      <c r="L1224" s="362"/>
      <c r="M1224" s="360">
        <v>11</v>
      </c>
      <c r="N1224" s="360"/>
      <c r="O1224" s="360">
        <v>12</v>
      </c>
      <c r="P1224" s="362"/>
      <c r="Q1224" s="360">
        <v>13</v>
      </c>
      <c r="R1224" s="360"/>
      <c r="S1224" s="360">
        <v>14</v>
      </c>
      <c r="T1224" s="362"/>
      <c r="U1224" s="360">
        <v>15</v>
      </c>
      <c r="V1224" s="360"/>
      <c r="W1224" s="360">
        <v>16</v>
      </c>
      <c r="X1224" s="362"/>
      <c r="Y1224" s="360">
        <v>17</v>
      </c>
      <c r="Z1224" s="360"/>
      <c r="AA1224" s="360">
        <v>18</v>
      </c>
      <c r="AB1224" s="362"/>
      <c r="AC1224" s="360"/>
      <c r="AD1224" s="360"/>
      <c r="AE1224" s="360"/>
      <c r="AF1224" s="360"/>
      <c r="AG1224" s="19"/>
      <c r="AH1224" s="19"/>
      <c r="AI1224" s="19"/>
      <c r="AJ1224" s="53"/>
      <c r="AK1224" s="53"/>
    </row>
    <row r="1225" spans="1:37" ht="12.75" customHeight="1">
      <c r="A1225" s="19"/>
      <c r="B1225" s="363">
        <v>16</v>
      </c>
      <c r="C1225" s="318" t="s">
        <v>1024</v>
      </c>
      <c r="D1225" s="364"/>
      <c r="E1225" s="238"/>
      <c r="F1225" s="238"/>
      <c r="G1225" s="238"/>
      <c r="H1225" s="364"/>
      <c r="I1225" s="238"/>
      <c r="J1225" s="238"/>
      <c r="K1225" s="238"/>
      <c r="L1225" s="364"/>
      <c r="M1225" s="238"/>
      <c r="N1225" s="238"/>
      <c r="O1225" s="238"/>
      <c r="P1225" s="364"/>
      <c r="Q1225" s="238"/>
      <c r="R1225" s="238"/>
      <c r="S1225" s="238"/>
      <c r="T1225" s="364"/>
      <c r="U1225" s="238"/>
      <c r="V1225" s="238"/>
      <c r="W1225" s="238"/>
      <c r="X1225" s="364"/>
      <c r="Y1225" s="238"/>
      <c r="Z1225" s="238"/>
      <c r="AA1225" s="238"/>
      <c r="AB1225" s="364"/>
      <c r="AC1225" s="238"/>
      <c r="AD1225" s="238"/>
      <c r="AE1225" s="238"/>
      <c r="AF1225" s="238"/>
      <c r="AG1225" s="19"/>
      <c r="AH1225" s="19"/>
      <c r="AI1225" s="19"/>
      <c r="AJ1225" s="53"/>
      <c r="AK1225" s="53"/>
    </row>
    <row r="1226" spans="1:37" ht="12.75" customHeight="1">
      <c r="A1226" s="19"/>
      <c r="B1226" s="48"/>
      <c r="C1226" s="308"/>
      <c r="D1226" s="110"/>
      <c r="E1226" s="38"/>
      <c r="F1226" s="38"/>
      <c r="G1226" s="38"/>
      <c r="H1226" s="110"/>
      <c r="I1226" s="38"/>
      <c r="J1226" s="38"/>
      <c r="K1226" s="38"/>
      <c r="L1226" s="110"/>
      <c r="M1226" s="38"/>
      <c r="N1226" s="38"/>
      <c r="O1226" s="38"/>
      <c r="P1226" s="110"/>
      <c r="Q1226" s="38"/>
      <c r="R1226" s="38"/>
      <c r="S1226" s="38"/>
      <c r="T1226" s="110"/>
      <c r="U1226" s="38"/>
      <c r="V1226" s="38"/>
      <c r="W1226" s="38"/>
      <c r="X1226" s="110"/>
      <c r="Y1226" s="38"/>
      <c r="Z1226" s="38"/>
      <c r="AA1226" s="38"/>
      <c r="AB1226" s="110"/>
      <c r="AC1226" s="38"/>
      <c r="AD1226" s="38"/>
      <c r="AE1226" s="38"/>
      <c r="AF1226" s="38"/>
      <c r="AG1226" s="19"/>
      <c r="AH1226" s="19"/>
      <c r="AI1226" s="19"/>
      <c r="AJ1226" s="53"/>
      <c r="AK1226" s="53"/>
    </row>
    <row r="1227" spans="1:37" ht="12.75" customHeight="1">
      <c r="A1227" s="19"/>
      <c r="B1227" s="365"/>
      <c r="C1227" s="312"/>
      <c r="D1227" s="366"/>
      <c r="E1227" s="367"/>
      <c r="F1227" s="367"/>
      <c r="G1227" s="367"/>
      <c r="H1227" s="366"/>
      <c r="I1227" s="38"/>
      <c r="J1227" s="38"/>
      <c r="K1227" s="38"/>
      <c r="L1227" s="110"/>
      <c r="M1227" s="38"/>
      <c r="N1227" s="38"/>
      <c r="O1227" s="38"/>
      <c r="P1227" s="110"/>
      <c r="Q1227" s="38"/>
      <c r="R1227" s="238"/>
      <c r="S1227" s="238"/>
      <c r="T1227" s="364"/>
      <c r="U1227" s="238"/>
      <c r="V1227" s="238"/>
      <c r="W1227" s="238"/>
      <c r="X1227" s="110"/>
      <c r="Y1227" s="38"/>
      <c r="Z1227" s="38"/>
      <c r="AA1227" s="38"/>
      <c r="AB1227" s="110"/>
      <c r="AC1227" s="38"/>
      <c r="AD1227" s="38"/>
      <c r="AE1227" s="38"/>
      <c r="AF1227" s="38"/>
      <c r="AG1227" s="19"/>
      <c r="AH1227" s="19"/>
      <c r="AI1227" s="19"/>
      <c r="AJ1227" s="53"/>
      <c r="AK1227" s="53"/>
    </row>
    <row r="1228" spans="1:37" ht="12.75" customHeight="1">
      <c r="A1228" s="19"/>
      <c r="B1228" s="368"/>
      <c r="C1228" s="380"/>
      <c r="D1228" s="370"/>
      <c r="E1228" s="371"/>
      <c r="F1228" s="371"/>
      <c r="G1228" s="371"/>
      <c r="H1228" s="370"/>
      <c r="I1228" s="35"/>
      <c r="J1228" s="35"/>
      <c r="K1228" s="35"/>
      <c r="L1228" s="372"/>
      <c r="M1228" s="35"/>
      <c r="N1228" s="35"/>
      <c r="O1228" s="35"/>
      <c r="P1228" s="372"/>
      <c r="Q1228" s="35"/>
      <c r="R1228" s="373"/>
      <c r="S1228" s="373"/>
      <c r="T1228" s="374"/>
      <c r="U1228" s="373"/>
      <c r="V1228" s="373"/>
      <c r="W1228" s="373"/>
      <c r="X1228" s="372"/>
      <c r="Y1228" s="35"/>
      <c r="Z1228" s="35"/>
      <c r="AA1228" s="35"/>
      <c r="AB1228" s="372"/>
      <c r="AC1228" s="35"/>
      <c r="AD1228" s="35"/>
      <c r="AE1228" s="35"/>
      <c r="AF1228" s="35"/>
      <c r="AG1228" s="19"/>
      <c r="AH1228" s="19"/>
      <c r="AI1228" s="19"/>
      <c r="AJ1228" s="53"/>
      <c r="AK1228" s="53"/>
    </row>
    <row r="1229" spans="1:37" ht="12.75" customHeight="1">
      <c r="A1229" s="19"/>
      <c r="B1229" s="363">
        <v>17</v>
      </c>
      <c r="C1229" s="308" t="s">
        <v>483</v>
      </c>
      <c r="D1229" s="110"/>
      <c r="E1229" s="38"/>
      <c r="F1229" s="38"/>
      <c r="G1229" s="38"/>
      <c r="H1229" s="110"/>
      <c r="I1229" s="38"/>
      <c r="J1229" s="38"/>
      <c r="K1229" s="38"/>
      <c r="L1229" s="110"/>
      <c r="M1229" s="38"/>
      <c r="N1229" s="38"/>
      <c r="O1229" s="38"/>
      <c r="P1229" s="110"/>
      <c r="Q1229" s="38"/>
      <c r="R1229" s="38"/>
      <c r="S1229" s="38"/>
      <c r="T1229" s="110"/>
      <c r="U1229" s="38"/>
      <c r="V1229" s="38"/>
      <c r="W1229" s="38"/>
      <c r="X1229" s="110"/>
      <c r="Y1229" s="38"/>
      <c r="Z1229" s="38"/>
      <c r="AA1229" s="38"/>
      <c r="AB1229" s="110"/>
      <c r="AC1229" s="38"/>
      <c r="AD1229" s="38"/>
      <c r="AE1229" s="38"/>
      <c r="AF1229" s="38"/>
      <c r="AG1229" s="19"/>
      <c r="AH1229" s="19"/>
      <c r="AI1229" s="19"/>
      <c r="AJ1229" s="53"/>
      <c r="AK1229" s="53"/>
    </row>
    <row r="1230" spans="1:37" ht="12.75" customHeight="1">
      <c r="A1230" s="19"/>
      <c r="B1230" s="48"/>
      <c r="C1230" s="308"/>
      <c r="D1230" s="110"/>
      <c r="E1230" s="38"/>
      <c r="F1230" s="38"/>
      <c r="G1230" s="38"/>
      <c r="H1230" s="110"/>
      <c r="I1230" s="38"/>
      <c r="J1230" s="38"/>
      <c r="K1230" s="38"/>
      <c r="L1230" s="110"/>
      <c r="M1230" s="38"/>
      <c r="N1230" s="38"/>
      <c r="O1230" s="38"/>
      <c r="P1230" s="110"/>
      <c r="Q1230" s="38"/>
      <c r="R1230" s="38"/>
      <c r="S1230" s="38"/>
      <c r="T1230" s="110"/>
      <c r="U1230" s="38"/>
      <c r="V1230" s="38"/>
      <c r="W1230" s="38"/>
      <c r="X1230" s="110"/>
      <c r="Y1230" s="38"/>
      <c r="Z1230" s="38"/>
      <c r="AA1230" s="124"/>
      <c r="AB1230" s="110"/>
      <c r="AC1230" s="38"/>
      <c r="AD1230" s="38"/>
      <c r="AE1230" s="38"/>
      <c r="AF1230" s="38"/>
      <c r="AG1230" s="19"/>
      <c r="AH1230" s="19"/>
      <c r="AI1230" s="19"/>
      <c r="AJ1230" s="53"/>
      <c r="AK1230" s="53"/>
    </row>
    <row r="1231" spans="1:37" ht="12.75" customHeight="1">
      <c r="A1231" s="19"/>
      <c r="B1231" s="375"/>
      <c r="C1231" s="312"/>
      <c r="D1231" s="315"/>
      <c r="E1231" s="124"/>
      <c r="F1231" s="124"/>
      <c r="G1231" s="124"/>
      <c r="H1231" s="315"/>
      <c r="I1231" s="303"/>
      <c r="J1231" s="38"/>
      <c r="K1231" s="38"/>
      <c r="L1231" s="110"/>
      <c r="M1231" s="38"/>
      <c r="N1231" s="38"/>
      <c r="O1231" s="38"/>
      <c r="P1231" s="315"/>
      <c r="Q1231" s="38"/>
      <c r="R1231" s="124"/>
      <c r="S1231" s="124"/>
      <c r="T1231" s="315"/>
      <c r="U1231" s="124"/>
      <c r="V1231" s="124"/>
      <c r="W1231" s="124"/>
      <c r="X1231" s="110"/>
      <c r="Y1231" s="38"/>
      <c r="Z1231" s="124"/>
      <c r="AA1231" s="124"/>
      <c r="AB1231" s="315"/>
      <c r="AC1231" s="124"/>
      <c r="AD1231" s="124"/>
      <c r="AE1231" s="124"/>
      <c r="AF1231" s="38"/>
      <c r="AG1231" s="19"/>
      <c r="AH1231" s="19"/>
      <c r="AI1231" s="19"/>
      <c r="AJ1231" s="53"/>
      <c r="AK1231" s="53"/>
    </row>
    <row r="1232" spans="1:37" ht="12.75" customHeight="1">
      <c r="A1232" s="19"/>
      <c r="B1232" s="376"/>
      <c r="C1232" s="380"/>
      <c r="D1232" s="377"/>
      <c r="E1232" s="378"/>
      <c r="F1232" s="378"/>
      <c r="G1232" s="378"/>
      <c r="H1232" s="377"/>
      <c r="I1232" s="379"/>
      <c r="J1232" s="35"/>
      <c r="K1232" s="35"/>
      <c r="L1232" s="372"/>
      <c r="M1232" s="35"/>
      <c r="N1232" s="35"/>
      <c r="O1232" s="35"/>
      <c r="P1232" s="377"/>
      <c r="Q1232" s="378"/>
      <c r="R1232" s="378"/>
      <c r="S1232" s="378"/>
      <c r="T1232" s="377"/>
      <c r="U1232" s="378"/>
      <c r="V1232" s="378"/>
      <c r="W1232" s="378"/>
      <c r="X1232" s="377"/>
      <c r="Y1232" s="378"/>
      <c r="Z1232" s="378"/>
      <c r="AA1232" s="378"/>
      <c r="AB1232" s="377"/>
      <c r="AC1232" s="378"/>
      <c r="AD1232" s="378"/>
      <c r="AE1232" s="378"/>
      <c r="AF1232" s="35"/>
      <c r="AG1232" s="19"/>
      <c r="AH1232" s="19"/>
      <c r="AI1232" s="19"/>
      <c r="AJ1232" s="53"/>
      <c r="AK1232" s="53"/>
    </row>
    <row r="1233" spans="1:37" ht="12.75" customHeight="1">
      <c r="A1233" s="19"/>
      <c r="B1233" s="363">
        <v>18</v>
      </c>
      <c r="C1233" s="308" t="s">
        <v>1019</v>
      </c>
      <c r="D1233" s="315"/>
      <c r="E1233" s="124"/>
      <c r="F1233" s="124"/>
      <c r="G1233" s="124"/>
      <c r="H1233" s="315"/>
      <c r="I1233" s="303"/>
      <c r="J1233" s="38"/>
      <c r="K1233" s="38"/>
      <c r="L1233" s="110"/>
      <c r="M1233" s="38"/>
      <c r="N1233" s="38"/>
      <c r="O1233" s="38"/>
      <c r="P1233" s="315"/>
      <c r="Q1233" s="124"/>
      <c r="R1233" s="124"/>
      <c r="S1233" s="124"/>
      <c r="T1233" s="315"/>
      <c r="U1233" s="124"/>
      <c r="V1233" s="124"/>
      <c r="W1233" s="124"/>
      <c r="X1233" s="110"/>
      <c r="Y1233" s="38"/>
      <c r="Z1233" s="38"/>
      <c r="AA1233" s="124"/>
      <c r="AB1233" s="110"/>
      <c r="AC1233" s="38"/>
      <c r="AD1233" s="38"/>
      <c r="AE1233" s="38"/>
      <c r="AF1233" s="38"/>
      <c r="AG1233" s="19"/>
      <c r="AH1233" s="19"/>
      <c r="AI1233" s="19"/>
      <c r="AJ1233" s="53"/>
      <c r="AK1233" s="53"/>
    </row>
    <row r="1234" spans="1:37" ht="12.75" customHeight="1">
      <c r="A1234" s="19"/>
      <c r="B1234" s="48"/>
      <c r="C1234" s="312"/>
      <c r="D1234" s="110"/>
      <c r="E1234" s="38"/>
      <c r="F1234" s="38"/>
      <c r="G1234" s="38"/>
      <c r="H1234" s="110"/>
      <c r="I1234" s="38"/>
      <c r="J1234" s="38"/>
      <c r="K1234" s="38"/>
      <c r="L1234" s="110"/>
      <c r="M1234" s="38"/>
      <c r="N1234" s="38"/>
      <c r="O1234" s="38"/>
      <c r="P1234" s="110"/>
      <c r="Q1234" s="38"/>
      <c r="R1234" s="23"/>
      <c r="S1234" s="23"/>
      <c r="T1234" s="321"/>
      <c r="U1234" s="23"/>
      <c r="V1234" s="23"/>
      <c r="W1234" s="23"/>
      <c r="X1234" s="110"/>
      <c r="Y1234" s="38"/>
      <c r="Z1234" s="124"/>
      <c r="AA1234" s="124"/>
      <c r="AB1234" s="315"/>
      <c r="AC1234" s="124"/>
      <c r="AD1234" s="124"/>
      <c r="AE1234" s="124"/>
      <c r="AF1234" s="38"/>
      <c r="AG1234" s="19"/>
      <c r="AH1234" s="19"/>
      <c r="AI1234" s="19"/>
      <c r="AJ1234" s="53"/>
      <c r="AK1234" s="53"/>
    </row>
    <row r="1235" spans="1:37" ht="12.75" customHeight="1">
      <c r="A1235" s="19"/>
      <c r="B1235" s="48"/>
      <c r="C1235" s="312"/>
      <c r="D1235" s="110"/>
      <c r="E1235" s="38"/>
      <c r="F1235" s="38"/>
      <c r="G1235" s="38"/>
      <c r="H1235" s="110"/>
      <c r="I1235" s="38"/>
      <c r="J1235" s="38"/>
      <c r="K1235" s="38"/>
      <c r="L1235" s="110"/>
      <c r="M1235" s="38"/>
      <c r="N1235" s="38"/>
      <c r="O1235" s="38"/>
      <c r="P1235" s="110"/>
      <c r="Q1235" s="38"/>
      <c r="R1235" s="38"/>
      <c r="S1235" s="309"/>
      <c r="T1235" s="310"/>
      <c r="U1235" s="309"/>
      <c r="V1235" s="309"/>
      <c r="W1235" s="309"/>
      <c r="X1235" s="110"/>
      <c r="Y1235" s="38"/>
      <c r="Z1235" s="38"/>
      <c r="AA1235" s="38"/>
      <c r="AB1235" s="110"/>
      <c r="AC1235" s="38"/>
      <c r="AD1235" s="38"/>
      <c r="AE1235" s="38"/>
      <c r="AF1235" s="38"/>
      <c r="AG1235" s="19"/>
      <c r="AH1235" s="19"/>
      <c r="AI1235" s="19"/>
      <c r="AJ1235" s="53"/>
      <c r="AK1235" s="53"/>
    </row>
    <row r="1236" spans="1:37" ht="12.75" customHeight="1">
      <c r="A1236" s="19"/>
      <c r="B1236" s="376"/>
      <c r="C1236" s="380"/>
      <c r="D1236" s="377"/>
      <c r="E1236" s="378"/>
      <c r="F1236" s="378"/>
      <c r="G1236" s="378"/>
      <c r="H1236" s="377"/>
      <c r="I1236" s="379"/>
      <c r="J1236" s="35"/>
      <c r="K1236" s="35"/>
      <c r="L1236" s="377"/>
      <c r="M1236" s="378"/>
      <c r="N1236" s="378"/>
      <c r="O1236" s="378"/>
      <c r="P1236" s="377"/>
      <c r="Q1236" s="378"/>
      <c r="R1236" s="381"/>
      <c r="S1236" s="381"/>
      <c r="T1236" s="382"/>
      <c r="U1236" s="381"/>
      <c r="V1236" s="381"/>
      <c r="W1236" s="381"/>
      <c r="X1236" s="372"/>
      <c r="Y1236" s="35"/>
      <c r="Z1236" s="35"/>
      <c r="AA1236" s="35"/>
      <c r="AB1236" s="372"/>
      <c r="AC1236" s="35"/>
      <c r="AD1236" s="35"/>
      <c r="AE1236" s="35"/>
      <c r="AF1236" s="35"/>
      <c r="AG1236" s="19"/>
      <c r="AH1236" s="19"/>
      <c r="AI1236" s="19"/>
      <c r="AJ1236" s="53"/>
      <c r="AK1236" s="53"/>
    </row>
    <row r="1237" spans="1:37" ht="12.75" customHeight="1">
      <c r="A1237" s="19"/>
      <c r="B1237" s="375">
        <v>19</v>
      </c>
      <c r="C1237" s="308" t="s">
        <v>1020</v>
      </c>
      <c r="D1237" s="315"/>
      <c r="E1237" s="124"/>
      <c r="F1237" s="124"/>
      <c r="G1237" s="124"/>
      <c r="H1237" s="315"/>
      <c r="I1237" s="303"/>
      <c r="J1237" s="38"/>
      <c r="K1237" s="38"/>
      <c r="L1237" s="315"/>
      <c r="M1237" s="124"/>
      <c r="N1237" s="124"/>
      <c r="O1237" s="124"/>
      <c r="P1237" s="315"/>
      <c r="Q1237" s="124"/>
      <c r="R1237" s="38"/>
      <c r="S1237" s="38"/>
      <c r="T1237" s="110"/>
      <c r="U1237" s="38"/>
      <c r="V1237" s="38"/>
      <c r="W1237" s="38"/>
      <c r="X1237" s="110"/>
      <c r="Y1237" s="38"/>
      <c r="Z1237" s="38"/>
      <c r="AA1237" s="317"/>
      <c r="AB1237" s="315"/>
      <c r="AC1237" s="38"/>
      <c r="AD1237" s="38"/>
      <c r="AE1237" s="38"/>
      <c r="AF1237" s="38"/>
      <c r="AG1237" s="19"/>
      <c r="AH1237" s="19"/>
      <c r="AI1237" s="19"/>
      <c r="AJ1237" s="53"/>
      <c r="AK1237" s="53"/>
    </row>
    <row r="1238" spans="1:37" ht="12.75" customHeight="1">
      <c r="A1238" s="19"/>
      <c r="B1238" s="375"/>
      <c r="C1238" s="308"/>
      <c r="D1238" s="315"/>
      <c r="E1238" s="124"/>
      <c r="F1238" s="124"/>
      <c r="G1238" s="124"/>
      <c r="H1238" s="315"/>
      <c r="I1238" s="303"/>
      <c r="J1238" s="38"/>
      <c r="K1238" s="38"/>
      <c r="L1238" s="315"/>
      <c r="M1238" s="124"/>
      <c r="N1238" s="124"/>
      <c r="O1238" s="124"/>
      <c r="P1238" s="315"/>
      <c r="Q1238" s="124"/>
      <c r="R1238" s="124"/>
      <c r="S1238" s="124"/>
      <c r="T1238" s="315"/>
      <c r="U1238" s="124"/>
      <c r="V1238" s="124"/>
      <c r="W1238" s="124"/>
      <c r="X1238" s="110"/>
      <c r="Y1238" s="38"/>
      <c r="Z1238" s="124"/>
      <c r="AA1238" s="317"/>
      <c r="AB1238" s="315"/>
      <c r="AC1238" s="124"/>
      <c r="AD1238" s="124"/>
      <c r="AE1238" s="124"/>
      <c r="AF1238" s="38"/>
      <c r="AG1238" s="19"/>
      <c r="AH1238" s="19"/>
      <c r="AI1238" s="19"/>
      <c r="AJ1238" s="53"/>
      <c r="AK1238" s="53"/>
    </row>
    <row r="1239" spans="1:37" ht="12.75" customHeight="1">
      <c r="A1239" s="19"/>
      <c r="B1239" s="48"/>
      <c r="C1239" s="312"/>
      <c r="D1239" s="110"/>
      <c r="E1239" s="38"/>
      <c r="F1239" s="38"/>
      <c r="G1239" s="38"/>
      <c r="H1239" s="110"/>
      <c r="I1239" s="38"/>
      <c r="J1239" s="38"/>
      <c r="K1239" s="38"/>
      <c r="L1239" s="110"/>
      <c r="M1239" s="38"/>
      <c r="N1239" s="38"/>
      <c r="O1239" s="38"/>
      <c r="P1239" s="110"/>
      <c r="Q1239" s="38"/>
      <c r="R1239" s="124"/>
      <c r="S1239" s="124"/>
      <c r="T1239" s="315"/>
      <c r="U1239" s="124"/>
      <c r="V1239" s="124"/>
      <c r="W1239" s="124"/>
      <c r="X1239" s="315"/>
      <c r="Y1239" s="124"/>
      <c r="Z1239" s="124"/>
      <c r="AA1239" s="317"/>
      <c r="AB1239" s="315"/>
      <c r="AC1239" s="124"/>
      <c r="AD1239" s="124"/>
      <c r="AE1239" s="124"/>
      <c r="AF1239" s="38"/>
      <c r="AG1239" s="19"/>
      <c r="AH1239" s="19"/>
      <c r="AI1239" s="19"/>
      <c r="AJ1239" s="53"/>
      <c r="AK1239" s="53"/>
    </row>
    <row r="1240" spans="1:37" ht="12.75" customHeight="1">
      <c r="A1240" s="19"/>
      <c r="B1240" s="383"/>
      <c r="C1240" s="380"/>
      <c r="D1240" s="372"/>
      <c r="E1240" s="35"/>
      <c r="F1240" s="35"/>
      <c r="G1240" s="35"/>
      <c r="H1240" s="372"/>
      <c r="I1240" s="35"/>
      <c r="J1240" s="35"/>
      <c r="K1240" s="35"/>
      <c r="L1240" s="372"/>
      <c r="M1240" s="35"/>
      <c r="N1240" s="35"/>
      <c r="O1240" s="35"/>
      <c r="P1240" s="372"/>
      <c r="Q1240" s="35"/>
      <c r="R1240" s="378"/>
      <c r="S1240" s="378"/>
      <c r="T1240" s="377"/>
      <c r="U1240" s="378"/>
      <c r="V1240" s="378"/>
      <c r="W1240" s="378"/>
      <c r="X1240" s="372"/>
      <c r="Y1240" s="35"/>
      <c r="Z1240" s="35"/>
      <c r="AA1240" s="384"/>
      <c r="AB1240" s="377"/>
      <c r="AC1240" s="35"/>
      <c r="AD1240" s="35"/>
      <c r="AE1240" s="35"/>
      <c r="AF1240" s="35"/>
      <c r="AG1240" s="19"/>
      <c r="AH1240" s="19"/>
      <c r="AI1240" s="19"/>
      <c r="AJ1240" s="53"/>
      <c r="AK1240" s="53"/>
    </row>
    <row r="1241" spans="1:37" ht="12.75" customHeight="1">
      <c r="A1241" s="19"/>
      <c r="B1241" s="375">
        <v>20</v>
      </c>
      <c r="C1241" s="308" t="s">
        <v>1021</v>
      </c>
      <c r="D1241" s="315"/>
      <c r="E1241" s="124"/>
      <c r="F1241" s="124"/>
      <c r="G1241" s="124"/>
      <c r="H1241" s="315"/>
      <c r="I1241" s="303"/>
      <c r="J1241" s="38"/>
      <c r="K1241" s="38"/>
      <c r="L1241" s="315"/>
      <c r="M1241" s="124"/>
      <c r="N1241" s="124"/>
      <c r="O1241" s="124"/>
      <c r="P1241" s="315"/>
      <c r="Q1241" s="124"/>
      <c r="R1241" s="23"/>
      <c r="S1241" s="23"/>
      <c r="T1241" s="321"/>
      <c r="U1241" s="23"/>
      <c r="V1241" s="23"/>
      <c r="W1241" s="23"/>
      <c r="X1241" s="110"/>
      <c r="Y1241" s="38"/>
      <c r="Z1241" s="124"/>
      <c r="AA1241" s="317"/>
      <c r="AB1241" s="315"/>
      <c r="AC1241" s="124"/>
      <c r="AD1241" s="124"/>
      <c r="AE1241" s="124"/>
      <c r="AF1241" s="38"/>
      <c r="AG1241" s="19"/>
      <c r="AH1241" s="19"/>
      <c r="AI1241" s="19"/>
      <c r="AJ1241" s="53"/>
      <c r="AK1241" s="53"/>
    </row>
    <row r="1242" spans="1:37" ht="12.75" customHeight="1">
      <c r="A1242" s="19"/>
      <c r="B1242" s="375"/>
      <c r="C1242" s="308"/>
      <c r="D1242" s="315"/>
      <c r="E1242" s="124"/>
      <c r="F1242" s="124"/>
      <c r="G1242" s="124"/>
      <c r="H1242" s="315"/>
      <c r="I1242" s="303"/>
      <c r="J1242" s="38"/>
      <c r="K1242" s="38"/>
      <c r="L1242" s="315"/>
      <c r="M1242" s="124"/>
      <c r="N1242" s="124"/>
      <c r="O1242" s="124"/>
      <c r="P1242" s="315"/>
      <c r="Q1242" s="124"/>
      <c r="R1242" s="38"/>
      <c r="S1242" s="309"/>
      <c r="T1242" s="310"/>
      <c r="U1242" s="309"/>
      <c r="V1242" s="309"/>
      <c r="W1242" s="309"/>
      <c r="X1242" s="110"/>
      <c r="Y1242" s="38"/>
      <c r="Z1242" s="38"/>
      <c r="AA1242" s="38"/>
      <c r="AB1242" s="110"/>
      <c r="AC1242" s="38"/>
      <c r="AD1242" s="38"/>
      <c r="AE1242" s="38"/>
      <c r="AF1242" s="38"/>
      <c r="AG1242" s="19"/>
      <c r="AH1242" s="19"/>
      <c r="AI1242" s="19"/>
      <c r="AJ1242" s="53"/>
      <c r="AK1242" s="53"/>
    </row>
    <row r="1243" spans="1:37" ht="12.75" customHeight="1">
      <c r="A1243" s="19"/>
      <c r="B1243" s="375"/>
      <c r="C1243" s="312"/>
      <c r="D1243" s="315"/>
      <c r="E1243" s="124"/>
      <c r="F1243" s="124"/>
      <c r="G1243" s="124"/>
      <c r="H1243" s="315"/>
      <c r="I1243" s="303"/>
      <c r="J1243" s="38"/>
      <c r="K1243" s="38"/>
      <c r="L1243" s="315"/>
      <c r="M1243" s="124"/>
      <c r="N1243" s="124"/>
      <c r="O1243" s="124"/>
      <c r="P1243" s="315"/>
      <c r="Q1243" s="124"/>
      <c r="R1243" s="309"/>
      <c r="S1243" s="309"/>
      <c r="T1243" s="310"/>
      <c r="U1243" s="309"/>
      <c r="V1243" s="309"/>
      <c r="W1243" s="309"/>
      <c r="X1243" s="110"/>
      <c r="Y1243" s="38"/>
      <c r="Z1243" s="38"/>
      <c r="AA1243" s="38"/>
      <c r="AB1243" s="110"/>
      <c r="AC1243" s="38"/>
      <c r="AD1243" s="38"/>
      <c r="AE1243" s="38"/>
      <c r="AF1243" s="38"/>
      <c r="AG1243" s="19"/>
      <c r="AH1243" s="19"/>
      <c r="AI1243" s="19"/>
      <c r="AJ1243" s="53"/>
      <c r="AK1243" s="53"/>
    </row>
    <row r="1244" spans="1:37" ht="12.75" customHeight="1">
      <c r="A1244" s="19"/>
      <c r="B1244" s="383"/>
      <c r="C1244" s="380"/>
      <c r="D1244" s="372"/>
      <c r="E1244" s="35"/>
      <c r="F1244" s="35"/>
      <c r="G1244" s="35"/>
      <c r="H1244" s="372"/>
      <c r="I1244" s="35"/>
      <c r="J1244" s="35"/>
      <c r="K1244" s="35"/>
      <c r="L1244" s="372"/>
      <c r="M1244" s="35"/>
      <c r="N1244" s="35"/>
      <c r="O1244" s="35"/>
      <c r="P1244" s="372"/>
      <c r="Q1244" s="35"/>
      <c r="R1244" s="35"/>
      <c r="S1244" s="35"/>
      <c r="T1244" s="372"/>
      <c r="U1244" s="35"/>
      <c r="V1244" s="35"/>
      <c r="W1244" s="35"/>
      <c r="X1244" s="372"/>
      <c r="Y1244" s="35"/>
      <c r="Z1244" s="35"/>
      <c r="AA1244" s="384"/>
      <c r="AB1244" s="372"/>
      <c r="AC1244" s="35"/>
      <c r="AD1244" s="35"/>
      <c r="AE1244" s="35"/>
      <c r="AF1244" s="35"/>
      <c r="AG1244" s="19"/>
      <c r="AH1244" s="19"/>
      <c r="AI1244" s="19"/>
      <c r="AJ1244" s="53"/>
      <c r="AK1244" s="53"/>
    </row>
    <row r="1245" spans="1:37" ht="12.75" customHeight="1">
      <c r="A1245" s="19"/>
      <c r="B1245" s="48">
        <v>21</v>
      </c>
      <c r="C1245" s="308" t="s">
        <v>1022</v>
      </c>
      <c r="D1245" s="110"/>
      <c r="E1245" s="38"/>
      <c r="F1245" s="38"/>
      <c r="G1245" s="38"/>
      <c r="H1245" s="110"/>
      <c r="I1245" s="38"/>
      <c r="J1245" s="38"/>
      <c r="K1245" s="38"/>
      <c r="L1245" s="110"/>
      <c r="M1245" s="38"/>
      <c r="N1245" s="38"/>
      <c r="O1245" s="38"/>
      <c r="P1245" s="110"/>
      <c r="Q1245" s="38"/>
      <c r="R1245" s="124"/>
      <c r="S1245" s="124"/>
      <c r="T1245" s="315"/>
      <c r="U1245" s="124"/>
      <c r="V1245" s="124"/>
      <c r="W1245" s="124"/>
      <c r="X1245" s="110"/>
      <c r="Y1245" s="38"/>
      <c r="Z1245" s="124"/>
      <c r="AA1245" s="317"/>
      <c r="AB1245" s="315"/>
      <c r="AC1245" s="124"/>
      <c r="AD1245" s="124"/>
      <c r="AE1245" s="124"/>
      <c r="AF1245" s="38"/>
      <c r="AG1245" s="19"/>
      <c r="AH1245" s="19"/>
      <c r="AI1245" s="19"/>
      <c r="AJ1245" s="53"/>
      <c r="AK1245" s="53"/>
    </row>
    <row r="1246" spans="1:37" ht="12.75" customHeight="1">
      <c r="A1246" s="19"/>
      <c r="B1246" s="375"/>
      <c r="C1246" s="308"/>
      <c r="D1246" s="315"/>
      <c r="E1246" s="124"/>
      <c r="F1246" s="124"/>
      <c r="G1246" s="124"/>
      <c r="H1246" s="315"/>
      <c r="I1246" s="303"/>
      <c r="J1246" s="38"/>
      <c r="K1246" s="38"/>
      <c r="L1246" s="315"/>
      <c r="M1246" s="124"/>
      <c r="N1246" s="124"/>
      <c r="O1246" s="124"/>
      <c r="P1246" s="315"/>
      <c r="Q1246" s="124"/>
      <c r="R1246" s="124"/>
      <c r="S1246" s="124"/>
      <c r="T1246" s="315"/>
      <c r="U1246" s="124"/>
      <c r="V1246" s="124"/>
      <c r="W1246" s="124"/>
      <c r="X1246" s="315"/>
      <c r="Y1246" s="124"/>
      <c r="Z1246" s="124"/>
      <c r="AA1246" s="317"/>
      <c r="AB1246" s="315"/>
      <c r="AC1246" s="124"/>
      <c r="AD1246" s="124"/>
      <c r="AE1246" s="124"/>
      <c r="AF1246" s="38"/>
      <c r="AG1246" s="19"/>
      <c r="AH1246" s="19"/>
      <c r="AI1246" s="19"/>
      <c r="AJ1246" s="53"/>
      <c r="AK1246" s="53"/>
    </row>
    <row r="1247" spans="1:37" ht="12.75" customHeight="1">
      <c r="A1247" s="19"/>
      <c r="B1247" s="375"/>
      <c r="C1247" s="312"/>
      <c r="D1247" s="315"/>
      <c r="E1247" s="124"/>
      <c r="F1247" s="124"/>
      <c r="G1247" s="124"/>
      <c r="H1247" s="315"/>
      <c r="I1247" s="303"/>
      <c r="J1247" s="38"/>
      <c r="K1247" s="38"/>
      <c r="L1247" s="315"/>
      <c r="M1247" s="124"/>
      <c r="N1247" s="124"/>
      <c r="O1247" s="124"/>
      <c r="P1247" s="315"/>
      <c r="Q1247" s="124"/>
      <c r="R1247" s="124"/>
      <c r="S1247" s="124"/>
      <c r="T1247" s="315"/>
      <c r="U1247" s="124"/>
      <c r="V1247" s="124"/>
      <c r="W1247" s="124"/>
      <c r="X1247" s="110"/>
      <c r="Y1247" s="38"/>
      <c r="Z1247" s="38"/>
      <c r="AA1247" s="317"/>
      <c r="AB1247" s="110"/>
      <c r="AC1247" s="38"/>
      <c r="AD1247" s="38"/>
      <c r="AE1247" s="38"/>
      <c r="AF1247" s="38"/>
      <c r="AG1247" s="19"/>
      <c r="AH1247" s="19"/>
      <c r="AI1247" s="19"/>
      <c r="AJ1247" s="53"/>
      <c r="AK1247" s="53"/>
    </row>
    <row r="1248" spans="1:37" ht="12.75" customHeight="1">
      <c r="A1248" s="19"/>
      <c r="B1248" s="376"/>
      <c r="C1248" s="380"/>
      <c r="D1248" s="377"/>
      <c r="E1248" s="378"/>
      <c r="F1248" s="378"/>
      <c r="G1248" s="378"/>
      <c r="H1248" s="377"/>
      <c r="I1248" s="379"/>
      <c r="J1248" s="35"/>
      <c r="K1248" s="35"/>
      <c r="L1248" s="377"/>
      <c r="M1248" s="378"/>
      <c r="N1248" s="378"/>
      <c r="O1248" s="378"/>
      <c r="P1248" s="377"/>
      <c r="Q1248" s="378"/>
      <c r="R1248" s="385"/>
      <c r="S1248" s="385"/>
      <c r="T1248" s="386"/>
      <c r="U1248" s="385"/>
      <c r="V1248" s="385"/>
      <c r="W1248" s="385"/>
      <c r="X1248" s="372"/>
      <c r="Y1248" s="35"/>
      <c r="Z1248" s="378"/>
      <c r="AA1248" s="384"/>
      <c r="AB1248" s="377"/>
      <c r="AC1248" s="378"/>
      <c r="AD1248" s="378"/>
      <c r="AE1248" s="378"/>
      <c r="AF1248" s="35"/>
      <c r="AG1248" s="19"/>
      <c r="AH1248" s="19"/>
      <c r="AI1248" s="19"/>
      <c r="AJ1248" s="53"/>
      <c r="AK1248" s="53"/>
    </row>
    <row r="1249" spans="1:37" ht="12.75" customHeight="1">
      <c r="A1249" s="19"/>
      <c r="B1249" s="48">
        <v>22</v>
      </c>
      <c r="C1249" s="314" t="s">
        <v>1023</v>
      </c>
      <c r="D1249" s="110"/>
      <c r="E1249" s="38"/>
      <c r="F1249" s="38"/>
      <c r="G1249" s="38"/>
      <c r="H1249" s="110"/>
      <c r="I1249" s="38"/>
      <c r="J1249" s="38"/>
      <c r="K1249" s="38"/>
      <c r="L1249" s="110"/>
      <c r="M1249" s="38"/>
      <c r="N1249" s="38"/>
      <c r="O1249" s="38"/>
      <c r="P1249" s="110"/>
      <c r="Q1249" s="38"/>
      <c r="R1249" s="38"/>
      <c r="S1249" s="309"/>
      <c r="T1249" s="310"/>
      <c r="U1249" s="309"/>
      <c r="V1249" s="309"/>
      <c r="W1249" s="309"/>
      <c r="X1249" s="110"/>
      <c r="Y1249" s="38"/>
      <c r="Z1249" s="38"/>
      <c r="AA1249" s="38"/>
      <c r="AB1249" s="110"/>
      <c r="AC1249" s="38"/>
      <c r="AD1249" s="38"/>
      <c r="AE1249" s="38"/>
      <c r="AF1249" s="38"/>
      <c r="AG1249" s="19"/>
      <c r="AH1249" s="19"/>
      <c r="AI1249" s="19"/>
      <c r="AJ1249" s="53"/>
      <c r="AK1249" s="53"/>
    </row>
    <row r="1250" spans="1:37" ht="12.75" customHeight="1">
      <c r="A1250" s="19"/>
      <c r="B1250" s="48"/>
      <c r="C1250" s="312"/>
      <c r="D1250" s="110"/>
      <c r="E1250" s="38"/>
      <c r="F1250" s="38"/>
      <c r="G1250" s="38"/>
      <c r="H1250" s="110"/>
      <c r="I1250" s="38"/>
      <c r="J1250" s="38"/>
      <c r="K1250" s="38"/>
      <c r="L1250" s="110"/>
      <c r="M1250" s="38"/>
      <c r="N1250" s="38"/>
      <c r="O1250" s="38"/>
      <c r="P1250" s="110"/>
      <c r="Q1250" s="38"/>
      <c r="R1250" s="309"/>
      <c r="S1250" s="309"/>
      <c r="T1250" s="310"/>
      <c r="U1250" s="309"/>
      <c r="V1250" s="309"/>
      <c r="W1250" s="309"/>
      <c r="X1250" s="110"/>
      <c r="Y1250" s="38"/>
      <c r="Z1250" s="38"/>
      <c r="AA1250" s="38"/>
      <c r="AB1250" s="110"/>
      <c r="AC1250" s="38"/>
      <c r="AD1250" s="38"/>
      <c r="AE1250" s="38"/>
      <c r="AF1250" s="38"/>
      <c r="AG1250" s="19"/>
      <c r="AH1250" s="19"/>
      <c r="AI1250" s="19"/>
      <c r="AJ1250" s="53"/>
      <c r="AK1250" s="53"/>
    </row>
    <row r="1251" spans="1:37" ht="12.75" customHeight="1">
      <c r="A1251" s="19"/>
      <c r="B1251" s="375"/>
      <c r="C1251" s="308"/>
      <c r="D1251" s="315"/>
      <c r="E1251" s="124"/>
      <c r="F1251" s="124"/>
      <c r="G1251" s="124"/>
      <c r="H1251" s="315"/>
      <c r="I1251" s="303"/>
      <c r="J1251" s="38"/>
      <c r="K1251" s="38"/>
      <c r="L1251" s="315"/>
      <c r="M1251" s="124"/>
      <c r="N1251" s="124"/>
      <c r="O1251" s="124"/>
      <c r="P1251" s="315"/>
      <c r="Q1251" s="124"/>
      <c r="R1251" s="38"/>
      <c r="S1251" s="38"/>
      <c r="T1251" s="110"/>
      <c r="U1251" s="38"/>
      <c r="V1251" s="38"/>
      <c r="W1251" s="38"/>
      <c r="X1251" s="110"/>
      <c r="Y1251" s="38"/>
      <c r="Z1251" s="38"/>
      <c r="AA1251" s="317"/>
      <c r="AB1251" s="110"/>
      <c r="AC1251" s="38"/>
      <c r="AD1251" s="38"/>
      <c r="AE1251" s="38"/>
      <c r="AF1251" s="38"/>
      <c r="AG1251" s="19"/>
      <c r="AH1251" s="19"/>
      <c r="AI1251" s="19"/>
      <c r="AJ1251" s="53"/>
      <c r="AK1251" s="53"/>
    </row>
    <row r="1252" spans="1:37" ht="12.75" customHeight="1">
      <c r="A1252" s="19"/>
      <c r="B1252" s="376"/>
      <c r="C1252" s="369"/>
      <c r="D1252" s="377"/>
      <c r="E1252" s="378"/>
      <c r="F1252" s="378"/>
      <c r="G1252" s="378"/>
      <c r="H1252" s="377"/>
      <c r="I1252" s="379"/>
      <c r="J1252" s="35"/>
      <c r="K1252" s="35"/>
      <c r="L1252" s="377"/>
      <c r="M1252" s="378"/>
      <c r="N1252" s="378"/>
      <c r="O1252" s="378"/>
      <c r="P1252" s="377"/>
      <c r="Q1252" s="378"/>
      <c r="R1252" s="378"/>
      <c r="S1252" s="378"/>
      <c r="T1252" s="377"/>
      <c r="U1252" s="378"/>
      <c r="V1252" s="378"/>
      <c r="W1252" s="378"/>
      <c r="X1252" s="372"/>
      <c r="Y1252" s="35"/>
      <c r="Z1252" s="378"/>
      <c r="AA1252" s="384"/>
      <c r="AB1252" s="377"/>
      <c r="AC1252" s="378"/>
      <c r="AD1252" s="378"/>
      <c r="AE1252" s="378"/>
      <c r="AF1252" s="379"/>
      <c r="AG1252" s="19"/>
      <c r="AH1252" s="19"/>
      <c r="AI1252" s="19"/>
      <c r="AJ1252" s="53"/>
      <c r="AK1252" s="53"/>
    </row>
    <row r="1253" spans="1:37" ht="12.75" customHeight="1">
      <c r="A1253" s="19"/>
      <c r="B1253" s="375">
        <v>23</v>
      </c>
      <c r="C1253" s="318" t="s">
        <v>1024</v>
      </c>
      <c r="D1253" s="315"/>
      <c r="E1253" s="124"/>
      <c r="F1253" s="124"/>
      <c r="G1253" s="124"/>
      <c r="H1253" s="315"/>
      <c r="I1253" s="303"/>
      <c r="J1253" s="38"/>
      <c r="K1253" s="38"/>
      <c r="L1253" s="315"/>
      <c r="M1253" s="124"/>
      <c r="N1253" s="124"/>
      <c r="O1253" s="124"/>
      <c r="P1253" s="315"/>
      <c r="Q1253" s="124"/>
      <c r="R1253" s="124"/>
      <c r="S1253" s="124"/>
      <c r="T1253" s="315"/>
      <c r="U1253" s="124"/>
      <c r="V1253" s="124"/>
      <c r="W1253" s="124"/>
      <c r="X1253" s="315"/>
      <c r="Y1253" s="124"/>
      <c r="Z1253" s="124"/>
      <c r="AA1253" s="317"/>
      <c r="AB1253" s="315"/>
      <c r="AC1253" s="124"/>
      <c r="AD1253" s="124"/>
      <c r="AE1253" s="124"/>
      <c r="AF1253" s="38"/>
      <c r="AG1253" s="19"/>
      <c r="AH1253" s="19"/>
      <c r="AI1253" s="19"/>
      <c r="AJ1253" s="53"/>
      <c r="AK1253" s="53"/>
    </row>
    <row r="1254" spans="1:37" ht="12.75" customHeight="1">
      <c r="A1254" s="19"/>
      <c r="B1254" s="48"/>
      <c r="C1254" s="308"/>
      <c r="D1254" s="110"/>
      <c r="E1254" s="38"/>
      <c r="F1254" s="38"/>
      <c r="G1254" s="38"/>
      <c r="H1254" s="110"/>
      <c r="I1254" s="38"/>
      <c r="J1254" s="38"/>
      <c r="K1254" s="38"/>
      <c r="L1254" s="110"/>
      <c r="M1254" s="38"/>
      <c r="N1254" s="38"/>
      <c r="O1254" s="38"/>
      <c r="P1254" s="110"/>
      <c r="Q1254" s="38"/>
      <c r="R1254" s="124"/>
      <c r="S1254" s="124"/>
      <c r="T1254" s="315"/>
      <c r="U1254" s="124"/>
      <c r="V1254" s="124"/>
      <c r="W1254" s="124"/>
      <c r="X1254" s="110"/>
      <c r="Y1254" s="38"/>
      <c r="Z1254" s="38"/>
      <c r="AA1254" s="317"/>
      <c r="AB1254" s="110"/>
      <c r="AC1254" s="38"/>
      <c r="AD1254" s="38"/>
      <c r="AE1254" s="38"/>
      <c r="AF1254" s="38"/>
      <c r="AG1254" s="19"/>
      <c r="AH1254" s="19"/>
      <c r="AI1254" s="19"/>
      <c r="AJ1254" s="53"/>
      <c r="AK1254" s="53"/>
    </row>
    <row r="1255" spans="1:37" ht="12.75" customHeight="1">
      <c r="A1255" s="19"/>
      <c r="B1255" s="48"/>
      <c r="C1255" s="312"/>
      <c r="D1255" s="110"/>
      <c r="E1255" s="38"/>
      <c r="F1255" s="38"/>
      <c r="G1255" s="38"/>
      <c r="H1255" s="110"/>
      <c r="I1255" s="38"/>
      <c r="J1255" s="38"/>
      <c r="K1255" s="38"/>
      <c r="L1255" s="110"/>
      <c r="M1255" s="38"/>
      <c r="N1255" s="38"/>
      <c r="O1255" s="38"/>
      <c r="P1255" s="110"/>
      <c r="Q1255" s="38"/>
      <c r="R1255" s="23"/>
      <c r="S1255" s="23"/>
      <c r="T1255" s="321"/>
      <c r="U1255" s="23"/>
      <c r="V1255" s="23"/>
      <c r="W1255" s="23"/>
      <c r="X1255" s="110"/>
      <c r="Y1255" s="38"/>
      <c r="Z1255" s="124"/>
      <c r="AA1255" s="317"/>
      <c r="AB1255" s="315"/>
      <c r="AC1255" s="124"/>
      <c r="AD1255" s="124"/>
      <c r="AE1255" s="124"/>
      <c r="AF1255" s="38"/>
      <c r="AG1255" s="19"/>
      <c r="AH1255" s="19"/>
      <c r="AI1255" s="19"/>
      <c r="AJ1255" s="53"/>
      <c r="AK1255" s="53"/>
    </row>
    <row r="1256" spans="1:37" ht="12.75" customHeight="1">
      <c r="A1256" s="19"/>
      <c r="B1256" s="376"/>
      <c r="C1256" s="380"/>
      <c r="D1256" s="377"/>
      <c r="E1256" s="378"/>
      <c r="F1256" s="378"/>
      <c r="G1256" s="378"/>
      <c r="H1256" s="377"/>
      <c r="I1256" s="379"/>
      <c r="J1256" s="35"/>
      <c r="K1256" s="35"/>
      <c r="L1256" s="377"/>
      <c r="M1256" s="378"/>
      <c r="N1256" s="378"/>
      <c r="O1256" s="378"/>
      <c r="P1256" s="377"/>
      <c r="Q1256" s="378"/>
      <c r="R1256" s="35"/>
      <c r="S1256" s="381"/>
      <c r="T1256" s="382"/>
      <c r="U1256" s="381"/>
      <c r="V1256" s="381"/>
      <c r="W1256" s="381"/>
      <c r="X1256" s="372"/>
      <c r="Y1256" s="35"/>
      <c r="Z1256" s="35"/>
      <c r="AA1256" s="35"/>
      <c r="AB1256" s="372"/>
      <c r="AC1256" s="35"/>
      <c r="AD1256" s="35"/>
      <c r="AE1256" s="35"/>
      <c r="AF1256" s="35"/>
      <c r="AG1256" s="19"/>
      <c r="AH1256" s="19"/>
      <c r="AI1256" s="19"/>
      <c r="AJ1256" s="53"/>
      <c r="AK1256" s="53"/>
    </row>
    <row r="1257" spans="1:37" ht="12.75" customHeight="1">
      <c r="A1257" s="19"/>
      <c r="B1257" s="375">
        <v>24</v>
      </c>
      <c r="C1257" s="308" t="s">
        <v>483</v>
      </c>
      <c r="D1257" s="315"/>
      <c r="E1257" s="124"/>
      <c r="F1257" s="124"/>
      <c r="G1257" s="124"/>
      <c r="H1257" s="315"/>
      <c r="I1257" s="303"/>
      <c r="J1257" s="38"/>
      <c r="K1257" s="38"/>
      <c r="L1257" s="315"/>
      <c r="M1257" s="124"/>
      <c r="N1257" s="124"/>
      <c r="O1257" s="124"/>
      <c r="P1257" s="315"/>
      <c r="Q1257" s="124"/>
      <c r="R1257" s="309"/>
      <c r="S1257" s="309"/>
      <c r="T1257" s="310"/>
      <c r="U1257" s="309"/>
      <c r="V1257" s="309"/>
      <c r="W1257" s="309"/>
      <c r="X1257" s="110"/>
      <c r="Y1257" s="38"/>
      <c r="Z1257" s="38"/>
      <c r="AA1257" s="38"/>
      <c r="AB1257" s="110"/>
      <c r="AC1257" s="38"/>
      <c r="AD1257" s="38"/>
      <c r="AE1257" s="38"/>
      <c r="AF1257" s="38"/>
      <c r="AG1257" s="19"/>
      <c r="AH1257" s="19"/>
      <c r="AI1257" s="19"/>
      <c r="AJ1257" s="53"/>
      <c r="AK1257" s="53"/>
    </row>
    <row r="1258" spans="1:37" ht="12.75" customHeight="1">
      <c r="A1258" s="19"/>
      <c r="B1258" s="375"/>
      <c r="C1258" s="308"/>
      <c r="D1258" s="315"/>
      <c r="E1258" s="124"/>
      <c r="F1258" s="124"/>
      <c r="G1258" s="124"/>
      <c r="H1258" s="315"/>
      <c r="I1258" s="303"/>
      <c r="J1258" s="38"/>
      <c r="K1258" s="38"/>
      <c r="L1258" s="315"/>
      <c r="M1258" s="124"/>
      <c r="N1258" s="124"/>
      <c r="O1258" s="124"/>
      <c r="P1258" s="315"/>
      <c r="Q1258" s="124"/>
      <c r="R1258" s="38"/>
      <c r="S1258" s="38"/>
      <c r="T1258" s="110"/>
      <c r="U1258" s="38"/>
      <c r="V1258" s="38"/>
      <c r="W1258" s="38"/>
      <c r="X1258" s="110"/>
      <c r="Y1258" s="38"/>
      <c r="Z1258" s="38"/>
      <c r="AA1258" s="38"/>
      <c r="AB1258" s="110"/>
      <c r="AC1258" s="38"/>
      <c r="AD1258" s="38"/>
      <c r="AE1258" s="38"/>
      <c r="AF1258" s="38"/>
      <c r="AG1258" s="19"/>
      <c r="AH1258" s="19"/>
      <c r="AI1258" s="19"/>
      <c r="AJ1258" s="53"/>
      <c r="AK1258" s="53"/>
    </row>
    <row r="1259" spans="1:37" ht="12.75" customHeight="1">
      <c r="A1259" s="19"/>
      <c r="B1259" s="48"/>
      <c r="C1259" s="312"/>
      <c r="D1259" s="110"/>
      <c r="E1259" s="38"/>
      <c r="F1259" s="38"/>
      <c r="G1259" s="38"/>
      <c r="H1259" s="110"/>
      <c r="I1259" s="38"/>
      <c r="J1259" s="38"/>
      <c r="K1259" s="38"/>
      <c r="L1259" s="110"/>
      <c r="M1259" s="38"/>
      <c r="N1259" s="38"/>
      <c r="O1259" s="38"/>
      <c r="P1259" s="110"/>
      <c r="Q1259" s="38"/>
      <c r="R1259" s="124"/>
      <c r="S1259" s="124"/>
      <c r="T1259" s="315"/>
      <c r="U1259" s="124"/>
      <c r="V1259" s="124"/>
      <c r="W1259" s="124"/>
      <c r="X1259" s="110"/>
      <c r="Y1259" s="38"/>
      <c r="Z1259" s="124"/>
      <c r="AA1259" s="38"/>
      <c r="AB1259" s="315"/>
      <c r="AC1259" s="124"/>
      <c r="AD1259" s="124"/>
      <c r="AE1259" s="124"/>
      <c r="AF1259" s="38"/>
      <c r="AG1259" s="19"/>
      <c r="AH1259" s="19"/>
      <c r="AI1259" s="19"/>
      <c r="AJ1259" s="53"/>
      <c r="AK1259" s="53"/>
    </row>
    <row r="1260" spans="1:37" ht="12.75" customHeight="1">
      <c r="A1260" s="19"/>
      <c r="B1260" s="383"/>
      <c r="C1260" s="380"/>
      <c r="D1260" s="372"/>
      <c r="E1260" s="35"/>
      <c r="F1260" s="35"/>
      <c r="G1260" s="35"/>
      <c r="H1260" s="372"/>
      <c r="I1260" s="35"/>
      <c r="J1260" s="35"/>
      <c r="K1260" s="35"/>
      <c r="L1260" s="372"/>
      <c r="M1260" s="35"/>
      <c r="N1260" s="35"/>
      <c r="O1260" s="35"/>
      <c r="P1260" s="372"/>
      <c r="Q1260" s="35"/>
      <c r="R1260" s="378"/>
      <c r="S1260" s="378"/>
      <c r="T1260" s="377"/>
      <c r="U1260" s="378"/>
      <c r="V1260" s="378"/>
      <c r="W1260" s="378"/>
      <c r="X1260" s="377"/>
      <c r="Y1260" s="378"/>
      <c r="Z1260" s="378"/>
      <c r="AA1260" s="35"/>
      <c r="AB1260" s="377"/>
      <c r="AC1260" s="378"/>
      <c r="AD1260" s="378"/>
      <c r="AE1260" s="378"/>
      <c r="AF1260" s="35"/>
      <c r="AG1260" s="19"/>
      <c r="AH1260" s="19"/>
      <c r="AI1260" s="19"/>
      <c r="AJ1260" s="53"/>
      <c r="AK1260" s="53"/>
    </row>
    <row r="1261" spans="1:37" ht="12.75" customHeight="1">
      <c r="A1261" s="19"/>
      <c r="B1261" s="375">
        <v>25</v>
      </c>
      <c r="C1261" s="308" t="s">
        <v>1019</v>
      </c>
      <c r="D1261" s="315"/>
      <c r="E1261" s="124"/>
      <c r="F1261" s="124"/>
      <c r="G1261" s="124"/>
      <c r="H1261" s="315"/>
      <c r="I1261" s="303"/>
      <c r="J1261" s="38"/>
      <c r="K1261" s="38"/>
      <c r="L1261" s="315"/>
      <c r="M1261" s="124"/>
      <c r="N1261" s="124"/>
      <c r="O1261" s="124"/>
      <c r="P1261" s="315"/>
      <c r="Q1261" s="124"/>
      <c r="R1261" s="124"/>
      <c r="S1261" s="124"/>
      <c r="T1261" s="315"/>
      <c r="U1261" s="124"/>
      <c r="V1261" s="124"/>
      <c r="W1261" s="124"/>
      <c r="X1261" s="110"/>
      <c r="Y1261" s="38"/>
      <c r="Z1261" s="38"/>
      <c r="AA1261" s="38"/>
      <c r="AB1261" s="110"/>
      <c r="AC1261" s="38"/>
      <c r="AD1261" s="38"/>
      <c r="AE1261" s="38"/>
      <c r="AF1261" s="38"/>
      <c r="AG1261" s="19"/>
      <c r="AH1261" s="19"/>
      <c r="AI1261" s="19"/>
      <c r="AJ1261" s="53"/>
      <c r="AK1261" s="53"/>
    </row>
    <row r="1262" spans="1:37" ht="12.75" customHeight="1">
      <c r="A1262" s="19"/>
      <c r="B1262" s="375"/>
      <c r="C1262" s="312"/>
      <c r="D1262" s="315"/>
      <c r="E1262" s="124"/>
      <c r="F1262" s="124"/>
      <c r="G1262" s="124"/>
      <c r="H1262" s="315"/>
      <c r="I1262" s="303"/>
      <c r="J1262" s="38"/>
      <c r="K1262" s="38"/>
      <c r="L1262" s="315"/>
      <c r="M1262" s="124"/>
      <c r="N1262" s="124"/>
      <c r="O1262" s="124"/>
      <c r="P1262" s="315"/>
      <c r="Q1262" s="124"/>
      <c r="R1262" s="23"/>
      <c r="S1262" s="23"/>
      <c r="T1262" s="321"/>
      <c r="U1262" s="23"/>
      <c r="V1262" s="23"/>
      <c r="W1262" s="23"/>
      <c r="X1262" s="110"/>
      <c r="Y1262" s="38"/>
      <c r="Z1262" s="124"/>
      <c r="AA1262" s="38"/>
      <c r="AB1262" s="315"/>
      <c r="AC1262" s="124"/>
      <c r="AD1262" s="124"/>
      <c r="AE1262" s="124"/>
      <c r="AF1262" s="38"/>
      <c r="AG1262" s="19"/>
      <c r="AH1262" s="19"/>
      <c r="AI1262" s="19"/>
      <c r="AJ1262" s="53"/>
      <c r="AK1262" s="53"/>
    </row>
    <row r="1263" spans="1:37" ht="12.75" customHeight="1">
      <c r="A1263" s="19"/>
      <c r="B1263" s="375"/>
      <c r="C1263" s="312"/>
      <c r="D1263" s="315"/>
      <c r="E1263" s="124"/>
      <c r="F1263" s="124"/>
      <c r="G1263" s="124"/>
      <c r="H1263" s="315"/>
      <c r="I1263" s="303"/>
      <c r="J1263" s="38"/>
      <c r="K1263" s="38"/>
      <c r="L1263" s="315"/>
      <c r="M1263" s="124"/>
      <c r="N1263" s="124"/>
      <c r="O1263" s="124"/>
      <c r="P1263" s="315"/>
      <c r="Q1263" s="124"/>
      <c r="R1263" s="38"/>
      <c r="S1263" s="309"/>
      <c r="T1263" s="310"/>
      <c r="U1263" s="309"/>
      <c r="V1263" s="309"/>
      <c r="W1263" s="309"/>
      <c r="X1263" s="110"/>
      <c r="Y1263" s="38"/>
      <c r="Z1263" s="38"/>
      <c r="AA1263" s="38"/>
      <c r="AB1263" s="110"/>
      <c r="AC1263" s="38"/>
      <c r="AD1263" s="38"/>
      <c r="AE1263" s="38"/>
      <c r="AF1263" s="38"/>
      <c r="AG1263" s="19"/>
      <c r="AH1263" s="19"/>
      <c r="AI1263" s="19"/>
      <c r="AJ1263" s="53"/>
      <c r="AK1263" s="53"/>
    </row>
    <row r="1264" spans="1:37" ht="12.75" customHeight="1">
      <c r="A1264" s="19"/>
      <c r="B1264" s="383"/>
      <c r="C1264" s="380"/>
      <c r="D1264" s="372"/>
      <c r="E1264" s="35"/>
      <c r="F1264" s="35"/>
      <c r="G1264" s="35"/>
      <c r="H1264" s="372"/>
      <c r="I1264" s="35"/>
      <c r="J1264" s="35"/>
      <c r="K1264" s="35"/>
      <c r="L1264" s="372"/>
      <c r="M1264" s="35"/>
      <c r="N1264" s="35"/>
      <c r="O1264" s="35"/>
      <c r="P1264" s="372"/>
      <c r="Q1264" s="35"/>
      <c r="R1264" s="381"/>
      <c r="S1264" s="381"/>
      <c r="T1264" s="382"/>
      <c r="U1264" s="381"/>
      <c r="V1264" s="381"/>
      <c r="W1264" s="381"/>
      <c r="X1264" s="372"/>
      <c r="Y1264" s="35"/>
      <c r="Z1264" s="35"/>
      <c r="AA1264" s="35"/>
      <c r="AB1264" s="372"/>
      <c r="AC1264" s="35"/>
      <c r="AD1264" s="35"/>
      <c r="AE1264" s="35"/>
      <c r="AF1264" s="35"/>
      <c r="AG1264" s="19"/>
      <c r="AH1264" s="19"/>
      <c r="AI1264" s="19"/>
      <c r="AJ1264" s="53"/>
      <c r="AK1264" s="53"/>
    </row>
    <row r="1265" spans="1:37" ht="12.75" customHeight="1">
      <c r="A1265" s="19"/>
      <c r="B1265" s="48">
        <v>26</v>
      </c>
      <c r="C1265" s="308" t="s">
        <v>1020</v>
      </c>
      <c r="D1265" s="110"/>
      <c r="E1265" s="38"/>
      <c r="F1265" s="38"/>
      <c r="G1265" s="38"/>
      <c r="H1265" s="110"/>
      <c r="I1265" s="38"/>
      <c r="J1265" s="38"/>
      <c r="K1265" s="38"/>
      <c r="L1265" s="110"/>
      <c r="M1265" s="38"/>
      <c r="N1265" s="38"/>
      <c r="O1265" s="38"/>
      <c r="P1265" s="110"/>
      <c r="Q1265" s="38"/>
      <c r="R1265" s="38"/>
      <c r="S1265" s="38"/>
      <c r="T1265" s="110"/>
      <c r="U1265" s="38"/>
      <c r="V1265" s="38"/>
      <c r="W1265" s="38"/>
      <c r="X1265" s="110"/>
      <c r="Y1265" s="38"/>
      <c r="Z1265" s="38"/>
      <c r="AA1265" s="317"/>
      <c r="AB1265" s="110"/>
      <c r="AC1265" s="38"/>
      <c r="AD1265" s="38"/>
      <c r="AE1265" s="38"/>
      <c r="AF1265" s="38"/>
      <c r="AG1265" s="19"/>
      <c r="AH1265" s="19"/>
      <c r="AI1265" s="19"/>
      <c r="AJ1265" s="53"/>
      <c r="AK1265" s="53"/>
    </row>
    <row r="1266" spans="1:37" ht="12.75" customHeight="1">
      <c r="A1266" s="19"/>
      <c r="B1266" s="375"/>
      <c r="C1266" s="308"/>
      <c r="D1266" s="315"/>
      <c r="E1266" s="124"/>
      <c r="F1266" s="124"/>
      <c r="G1266" s="124"/>
      <c r="H1266" s="315"/>
      <c r="I1266" s="303"/>
      <c r="J1266" s="38"/>
      <c r="K1266" s="38"/>
      <c r="L1266" s="315"/>
      <c r="M1266" s="124"/>
      <c r="N1266" s="124"/>
      <c r="O1266" s="124"/>
      <c r="P1266" s="315"/>
      <c r="Q1266" s="124"/>
      <c r="R1266" s="124"/>
      <c r="S1266" s="124"/>
      <c r="T1266" s="315"/>
      <c r="U1266" s="124"/>
      <c r="V1266" s="124"/>
      <c r="W1266" s="124"/>
      <c r="X1266" s="110"/>
      <c r="Y1266" s="38"/>
      <c r="Z1266" s="124"/>
      <c r="AA1266" s="317"/>
      <c r="AB1266" s="315"/>
      <c r="AC1266" s="124"/>
      <c r="AD1266" s="124"/>
      <c r="AE1266" s="124"/>
      <c r="AF1266" s="38"/>
      <c r="AG1266" s="19"/>
      <c r="AH1266" s="19"/>
      <c r="AI1266" s="19"/>
      <c r="AJ1266" s="53"/>
      <c r="AK1266" s="53"/>
    </row>
    <row r="1267" spans="1:37" ht="12.75" customHeight="1">
      <c r="A1267" s="19"/>
      <c r="B1267" s="375"/>
      <c r="C1267" s="312"/>
      <c r="D1267" s="315"/>
      <c r="E1267" s="124"/>
      <c r="F1267" s="124"/>
      <c r="G1267" s="124"/>
      <c r="H1267" s="315"/>
      <c r="I1267" s="303"/>
      <c r="J1267" s="38"/>
      <c r="K1267" s="38"/>
      <c r="L1267" s="315"/>
      <c r="M1267" s="124"/>
      <c r="N1267" s="124"/>
      <c r="O1267" s="124"/>
      <c r="P1267" s="315"/>
      <c r="Q1267" s="124"/>
      <c r="R1267" s="124"/>
      <c r="S1267" s="124"/>
      <c r="T1267" s="315"/>
      <c r="U1267" s="124"/>
      <c r="V1267" s="124"/>
      <c r="W1267" s="124"/>
      <c r="X1267" s="315"/>
      <c r="Y1267" s="124"/>
      <c r="Z1267" s="124"/>
      <c r="AA1267" s="317"/>
      <c r="AB1267" s="315"/>
      <c r="AC1267" s="124"/>
      <c r="AD1267" s="124"/>
      <c r="AE1267" s="124"/>
      <c r="AF1267" s="38"/>
      <c r="AG1267" s="19"/>
      <c r="AH1267" s="19"/>
      <c r="AI1267" s="19"/>
      <c r="AJ1267" s="53"/>
      <c r="AK1267" s="53"/>
    </row>
    <row r="1268" spans="1:37" ht="12.75" customHeight="1">
      <c r="A1268" s="19"/>
      <c r="B1268" s="376"/>
      <c r="C1268" s="380"/>
      <c r="D1268" s="377"/>
      <c r="E1268" s="378"/>
      <c r="F1268" s="378"/>
      <c r="G1268" s="378"/>
      <c r="H1268" s="377"/>
      <c r="I1268" s="379"/>
      <c r="J1268" s="35"/>
      <c r="K1268" s="35"/>
      <c r="L1268" s="377"/>
      <c r="M1268" s="378"/>
      <c r="N1268" s="378"/>
      <c r="O1268" s="378"/>
      <c r="P1268" s="377"/>
      <c r="Q1268" s="378"/>
      <c r="R1268" s="378"/>
      <c r="S1268" s="378"/>
      <c r="T1268" s="377"/>
      <c r="U1268" s="378"/>
      <c r="V1268" s="378"/>
      <c r="W1268" s="378"/>
      <c r="X1268" s="372"/>
      <c r="Y1268" s="35"/>
      <c r="Z1268" s="35"/>
      <c r="AA1268" s="384"/>
      <c r="AB1268" s="372"/>
      <c r="AC1268" s="35"/>
      <c r="AD1268" s="35"/>
      <c r="AE1268" s="35"/>
      <c r="AF1268" s="35"/>
      <c r="AG1268" s="19"/>
      <c r="AH1268" s="19"/>
      <c r="AI1268" s="19"/>
      <c r="AJ1268" s="53"/>
      <c r="AK1268" s="53"/>
    </row>
    <row r="1269" spans="1:37" ht="12.75" customHeight="1">
      <c r="A1269" s="19"/>
      <c r="B1269" s="48">
        <v>27</v>
      </c>
      <c r="C1269" s="308" t="s">
        <v>1021</v>
      </c>
      <c r="D1269" s="110"/>
      <c r="E1269" s="38"/>
      <c r="F1269" s="38"/>
      <c r="G1269" s="38"/>
      <c r="H1269" s="110"/>
      <c r="I1269" s="38"/>
      <c r="J1269" s="38"/>
      <c r="K1269" s="38"/>
      <c r="L1269" s="110"/>
      <c r="M1269" s="38"/>
      <c r="N1269" s="38"/>
      <c r="O1269" s="38"/>
      <c r="P1269" s="110"/>
      <c r="Q1269" s="38"/>
      <c r="R1269" s="23"/>
      <c r="S1269" s="23"/>
      <c r="T1269" s="321"/>
      <c r="U1269" s="23"/>
      <c r="V1269" s="23"/>
      <c r="W1269" s="23"/>
      <c r="X1269" s="110"/>
      <c r="Y1269" s="38"/>
      <c r="Z1269" s="124"/>
      <c r="AA1269" s="317"/>
      <c r="AB1269" s="315"/>
      <c r="AC1269" s="124"/>
      <c r="AD1269" s="124"/>
      <c r="AE1269" s="124"/>
      <c r="AF1269" s="38"/>
      <c r="AG1269" s="19"/>
      <c r="AH1269" s="19"/>
      <c r="AI1269" s="19"/>
      <c r="AJ1269" s="53"/>
      <c r="AK1269" s="53"/>
    </row>
    <row r="1270" spans="1:37" ht="12.75" customHeight="1">
      <c r="A1270" s="19"/>
      <c r="B1270" s="48"/>
      <c r="C1270" s="308"/>
      <c r="D1270" s="110"/>
      <c r="E1270" s="38"/>
      <c r="F1270" s="38"/>
      <c r="G1270" s="38"/>
      <c r="H1270" s="110"/>
      <c r="I1270" s="38"/>
      <c r="J1270" s="38"/>
      <c r="K1270" s="38"/>
      <c r="L1270" s="110"/>
      <c r="M1270" s="38"/>
      <c r="N1270" s="38"/>
      <c r="O1270" s="38"/>
      <c r="P1270" s="110"/>
      <c r="Q1270" s="38"/>
      <c r="R1270" s="38"/>
      <c r="S1270" s="309"/>
      <c r="T1270" s="310"/>
      <c r="U1270" s="309"/>
      <c r="V1270" s="309"/>
      <c r="W1270" s="309"/>
      <c r="X1270" s="110"/>
      <c r="Y1270" s="38"/>
      <c r="Z1270" s="38"/>
      <c r="AA1270" s="38"/>
      <c r="AB1270" s="110"/>
      <c r="AC1270" s="38"/>
      <c r="AD1270" s="38"/>
      <c r="AE1270" s="38"/>
      <c r="AF1270" s="38"/>
      <c r="AG1270" s="19"/>
      <c r="AH1270" s="19"/>
      <c r="AI1270" s="19"/>
      <c r="AJ1270" s="53"/>
      <c r="AK1270" s="53"/>
    </row>
    <row r="1271" spans="1:37" ht="12.75" customHeight="1">
      <c r="A1271" s="19"/>
      <c r="B1271" s="375"/>
      <c r="C1271" s="312"/>
      <c r="D1271" s="315"/>
      <c r="E1271" s="124"/>
      <c r="F1271" s="124"/>
      <c r="G1271" s="124"/>
      <c r="H1271" s="315"/>
      <c r="I1271" s="303"/>
      <c r="J1271" s="38"/>
      <c r="K1271" s="38"/>
      <c r="L1271" s="315"/>
      <c r="M1271" s="124"/>
      <c r="N1271" s="124"/>
      <c r="O1271" s="124"/>
      <c r="P1271" s="315"/>
      <c r="Q1271" s="124"/>
      <c r="R1271" s="309"/>
      <c r="S1271" s="309"/>
      <c r="T1271" s="310"/>
      <c r="U1271" s="309"/>
      <c r="V1271" s="309"/>
      <c r="W1271" s="309"/>
      <c r="X1271" s="110"/>
      <c r="Y1271" s="38"/>
      <c r="Z1271" s="38"/>
      <c r="AA1271" s="38"/>
      <c r="AB1271" s="110"/>
      <c r="AC1271" s="38"/>
      <c r="AD1271" s="38"/>
      <c r="AE1271" s="38"/>
      <c r="AF1271" s="38"/>
      <c r="AG1271" s="19"/>
      <c r="AH1271" s="19"/>
      <c r="AI1271" s="19"/>
      <c r="AJ1271" s="53"/>
      <c r="AK1271" s="53"/>
    </row>
    <row r="1272" spans="1:37" ht="12.75" customHeight="1">
      <c r="A1272" s="19"/>
      <c r="B1272" s="376"/>
      <c r="C1272" s="380"/>
      <c r="D1272" s="377"/>
      <c r="E1272" s="378"/>
      <c r="F1272" s="378"/>
      <c r="G1272" s="378"/>
      <c r="H1272" s="377"/>
      <c r="I1272" s="379"/>
      <c r="J1272" s="35"/>
      <c r="K1272" s="35"/>
      <c r="L1272" s="377"/>
      <c r="M1272" s="378"/>
      <c r="N1272" s="378"/>
      <c r="O1272" s="378"/>
      <c r="P1272" s="377"/>
      <c r="Q1272" s="378"/>
      <c r="R1272" s="35"/>
      <c r="S1272" s="35"/>
      <c r="T1272" s="372"/>
      <c r="U1272" s="35"/>
      <c r="V1272" s="35"/>
      <c r="W1272" s="35"/>
      <c r="X1272" s="372"/>
      <c r="Y1272" s="35"/>
      <c r="Z1272" s="35"/>
      <c r="AA1272" s="387"/>
      <c r="AB1272" s="372"/>
      <c r="AC1272" s="35"/>
      <c r="AD1272" s="35"/>
      <c r="AE1272" s="35"/>
      <c r="AF1272" s="35"/>
      <c r="AG1272" s="19"/>
      <c r="AH1272" s="19"/>
      <c r="AI1272" s="19"/>
      <c r="AJ1272" s="53"/>
      <c r="AK1272" s="53"/>
    </row>
    <row r="1273" spans="1:37" ht="12.75" customHeight="1">
      <c r="A1273" s="19"/>
      <c r="B1273" s="375">
        <v>28</v>
      </c>
      <c r="C1273" s="308" t="s">
        <v>1022</v>
      </c>
      <c r="D1273" s="315"/>
      <c r="E1273" s="124"/>
      <c r="F1273" s="124"/>
      <c r="G1273" s="124"/>
      <c r="H1273" s="315"/>
      <c r="I1273" s="303"/>
      <c r="J1273" s="38"/>
      <c r="K1273" s="38"/>
      <c r="L1273" s="315"/>
      <c r="M1273" s="124"/>
      <c r="N1273" s="124"/>
      <c r="O1273" s="124"/>
      <c r="P1273" s="315"/>
      <c r="Q1273" s="124"/>
      <c r="R1273" s="124"/>
      <c r="S1273" s="124"/>
      <c r="T1273" s="315"/>
      <c r="U1273" s="124"/>
      <c r="V1273" s="124"/>
      <c r="W1273" s="124"/>
      <c r="X1273" s="110"/>
      <c r="Y1273" s="38"/>
      <c r="Z1273" s="124"/>
      <c r="AA1273" s="313"/>
      <c r="AB1273" s="315"/>
      <c r="AC1273" s="124"/>
      <c r="AD1273" s="124"/>
      <c r="AE1273" s="124"/>
      <c r="AF1273" s="38"/>
      <c r="AG1273" s="19"/>
      <c r="AH1273" s="19"/>
      <c r="AI1273" s="19"/>
      <c r="AJ1273" s="53"/>
      <c r="AK1273" s="53"/>
    </row>
    <row r="1274" spans="1:37" ht="12.75" customHeight="1">
      <c r="A1274" s="19"/>
      <c r="B1274" s="48"/>
      <c r="C1274" s="308"/>
      <c r="D1274" s="110"/>
      <c r="E1274" s="38"/>
      <c r="F1274" s="38"/>
      <c r="G1274" s="38"/>
      <c r="H1274" s="110"/>
      <c r="I1274" s="38"/>
      <c r="J1274" s="38"/>
      <c r="K1274" s="38"/>
      <c r="L1274" s="110"/>
      <c r="M1274" s="38"/>
      <c r="N1274" s="38"/>
      <c r="O1274" s="38"/>
      <c r="P1274" s="110"/>
      <c r="Q1274" s="38"/>
      <c r="R1274" s="124"/>
      <c r="S1274" s="124"/>
      <c r="T1274" s="315"/>
      <c r="U1274" s="124"/>
      <c r="V1274" s="124"/>
      <c r="W1274" s="124"/>
      <c r="X1274" s="315"/>
      <c r="Y1274" s="124"/>
      <c r="Z1274" s="124"/>
      <c r="AA1274" s="317"/>
      <c r="AB1274" s="315"/>
      <c r="AC1274" s="124"/>
      <c r="AD1274" s="124"/>
      <c r="AE1274" s="124"/>
      <c r="AF1274" s="38"/>
      <c r="AG1274" s="19"/>
      <c r="AH1274" s="19"/>
      <c r="AI1274" s="19"/>
      <c r="AJ1274" s="53"/>
      <c r="AK1274" s="53"/>
    </row>
    <row r="1275" spans="1:37" ht="12.75" customHeight="1">
      <c r="A1275" s="19"/>
      <c r="B1275" s="48"/>
      <c r="C1275" s="312"/>
      <c r="D1275" s="110"/>
      <c r="E1275" s="38"/>
      <c r="F1275" s="38"/>
      <c r="G1275" s="38"/>
      <c r="H1275" s="110"/>
      <c r="I1275" s="38"/>
      <c r="J1275" s="38"/>
      <c r="K1275" s="38"/>
      <c r="L1275" s="110"/>
      <c r="M1275" s="38"/>
      <c r="N1275" s="38"/>
      <c r="O1275" s="38"/>
      <c r="P1275" s="110"/>
      <c r="Q1275" s="38"/>
      <c r="R1275" s="124"/>
      <c r="S1275" s="124"/>
      <c r="T1275" s="315"/>
      <c r="U1275" s="124"/>
      <c r="V1275" s="124"/>
      <c r="W1275" s="124"/>
      <c r="X1275" s="110"/>
      <c r="Y1275" s="38"/>
      <c r="Z1275" s="38"/>
      <c r="AA1275" s="317"/>
      <c r="AB1275" s="110"/>
      <c r="AC1275" s="38"/>
      <c r="AD1275" s="38"/>
      <c r="AE1275" s="38"/>
      <c r="AF1275" s="38"/>
      <c r="AG1275" s="19"/>
      <c r="AH1275" s="19"/>
      <c r="AI1275" s="19"/>
      <c r="AJ1275" s="53"/>
      <c r="AK1275" s="53"/>
    </row>
    <row r="1276" spans="1:37" ht="12.75" customHeight="1">
      <c r="A1276" s="19"/>
      <c r="B1276" s="376"/>
      <c r="C1276" s="380"/>
      <c r="D1276" s="377"/>
      <c r="E1276" s="378"/>
      <c r="F1276" s="378"/>
      <c r="G1276" s="378"/>
      <c r="H1276" s="377"/>
      <c r="I1276" s="379"/>
      <c r="J1276" s="35"/>
      <c r="K1276" s="35"/>
      <c r="L1276" s="377"/>
      <c r="M1276" s="378"/>
      <c r="N1276" s="378"/>
      <c r="O1276" s="378"/>
      <c r="P1276" s="377"/>
      <c r="Q1276" s="378"/>
      <c r="R1276" s="378"/>
      <c r="S1276" s="378"/>
      <c r="T1276" s="377"/>
      <c r="U1276" s="378"/>
      <c r="V1276" s="378"/>
      <c r="W1276" s="378"/>
      <c r="X1276" s="372"/>
      <c r="Y1276" s="35"/>
      <c r="Z1276" s="378"/>
      <c r="AA1276" s="384"/>
      <c r="AB1276" s="377"/>
      <c r="AC1276" s="378"/>
      <c r="AD1276" s="378"/>
      <c r="AE1276" s="378"/>
      <c r="AF1276" s="35"/>
      <c r="AG1276" s="19"/>
      <c r="AH1276" s="19"/>
      <c r="AI1276" s="19"/>
      <c r="AJ1276" s="53"/>
      <c r="AK1276" s="53"/>
    </row>
    <row r="1277" spans="1:37" ht="12.75" customHeight="1">
      <c r="A1277" s="19"/>
      <c r="B1277" s="375">
        <v>29</v>
      </c>
      <c r="C1277" s="314" t="s">
        <v>1023</v>
      </c>
      <c r="D1277" s="315"/>
      <c r="E1277" s="124"/>
      <c r="F1277" s="124"/>
      <c r="G1277" s="124"/>
      <c r="H1277" s="315"/>
      <c r="I1277" s="303"/>
      <c r="J1277" s="38"/>
      <c r="K1277" s="38"/>
      <c r="L1277" s="315"/>
      <c r="M1277" s="124"/>
      <c r="N1277" s="124"/>
      <c r="O1277" s="124"/>
      <c r="P1277" s="315"/>
      <c r="Q1277" s="124"/>
      <c r="R1277" s="38"/>
      <c r="S1277" s="309"/>
      <c r="T1277" s="310"/>
      <c r="U1277" s="309"/>
      <c r="V1277" s="309"/>
      <c r="W1277" s="309"/>
      <c r="X1277" s="110"/>
      <c r="Y1277" s="38"/>
      <c r="Z1277" s="38"/>
      <c r="AA1277" s="38"/>
      <c r="AB1277" s="110"/>
      <c r="AC1277" s="38"/>
      <c r="AD1277" s="38"/>
      <c r="AE1277" s="38"/>
      <c r="AF1277" s="38"/>
      <c r="AG1277" s="19"/>
      <c r="AH1277" s="19"/>
      <c r="AI1277" s="19"/>
      <c r="AJ1277" s="53"/>
      <c r="AK1277" s="53"/>
    </row>
    <row r="1278" spans="1:37" ht="12.75" customHeight="1">
      <c r="A1278" s="19"/>
      <c r="B1278" s="375"/>
      <c r="C1278" s="312"/>
      <c r="D1278" s="315"/>
      <c r="E1278" s="124"/>
      <c r="F1278" s="124"/>
      <c r="G1278" s="124"/>
      <c r="H1278" s="315"/>
      <c r="I1278" s="303"/>
      <c r="J1278" s="38"/>
      <c r="K1278" s="38"/>
      <c r="L1278" s="315"/>
      <c r="M1278" s="124"/>
      <c r="N1278" s="124"/>
      <c r="O1278" s="124"/>
      <c r="P1278" s="315"/>
      <c r="Q1278" s="124"/>
      <c r="R1278" s="38"/>
      <c r="S1278" s="38"/>
      <c r="T1278" s="110"/>
      <c r="U1278" s="38"/>
      <c r="V1278" s="38"/>
      <c r="W1278" s="38"/>
      <c r="X1278" s="110"/>
      <c r="Y1278" s="38"/>
      <c r="Z1278" s="38"/>
      <c r="AA1278" s="38"/>
      <c r="AB1278" s="110"/>
      <c r="AC1278" s="38"/>
      <c r="AD1278" s="38"/>
      <c r="AE1278" s="38"/>
      <c r="AF1278" s="38"/>
      <c r="AG1278" s="19"/>
      <c r="AH1278" s="19"/>
      <c r="AI1278" s="19"/>
      <c r="AJ1278" s="53"/>
      <c r="AK1278" s="53"/>
    </row>
    <row r="1279" spans="1:37" ht="12.75" customHeight="1">
      <c r="A1279" s="19"/>
      <c r="B1279" s="48"/>
      <c r="C1279" s="312"/>
      <c r="D1279" s="110"/>
      <c r="E1279" s="38"/>
      <c r="F1279" s="38"/>
      <c r="G1279" s="38"/>
      <c r="H1279" s="110"/>
      <c r="I1279" s="38"/>
      <c r="J1279" s="38"/>
      <c r="K1279" s="38"/>
      <c r="L1279" s="110"/>
      <c r="M1279" s="38"/>
      <c r="N1279" s="38"/>
      <c r="O1279" s="38"/>
      <c r="P1279" s="110"/>
      <c r="Q1279" s="38"/>
      <c r="R1279" s="38"/>
      <c r="S1279" s="38"/>
      <c r="T1279" s="110"/>
      <c r="U1279" s="38"/>
      <c r="V1279" s="38"/>
      <c r="W1279" s="38"/>
      <c r="X1279" s="110"/>
      <c r="Y1279" s="38"/>
      <c r="Z1279" s="38"/>
      <c r="AA1279" s="38"/>
      <c r="AB1279" s="110"/>
      <c r="AC1279" s="38"/>
      <c r="AD1279" s="38"/>
      <c r="AE1279" s="38"/>
      <c r="AF1279" s="38"/>
      <c r="AG1279" s="19"/>
      <c r="AH1279" s="19"/>
      <c r="AI1279" s="19"/>
      <c r="AJ1279" s="53"/>
      <c r="AK1279" s="53"/>
    </row>
    <row r="1280" spans="1:37" ht="12.75" customHeight="1">
      <c r="A1280" s="19"/>
      <c r="B1280" s="383"/>
      <c r="C1280" s="380"/>
      <c r="D1280" s="372"/>
      <c r="E1280" s="35"/>
      <c r="F1280" s="35"/>
      <c r="G1280" s="35"/>
      <c r="H1280" s="372"/>
      <c r="I1280" s="35"/>
      <c r="J1280" s="35"/>
      <c r="K1280" s="35"/>
      <c r="L1280" s="372"/>
      <c r="M1280" s="35"/>
      <c r="N1280" s="35"/>
      <c r="O1280" s="35"/>
      <c r="P1280" s="372"/>
      <c r="Q1280" s="35"/>
      <c r="R1280" s="35"/>
      <c r="S1280" s="35"/>
      <c r="T1280" s="372"/>
      <c r="U1280" s="35"/>
      <c r="V1280" s="35"/>
      <c r="W1280" s="35"/>
      <c r="X1280" s="372"/>
      <c r="Y1280" s="35"/>
      <c r="Z1280" s="35"/>
      <c r="AA1280" s="35"/>
      <c r="AB1280" s="372"/>
      <c r="AC1280" s="35"/>
      <c r="AD1280" s="35"/>
      <c r="AE1280" s="35"/>
      <c r="AF1280" s="35"/>
      <c r="AG1280" s="19"/>
      <c r="AH1280" s="19"/>
      <c r="AI1280" s="19"/>
      <c r="AJ1280" s="53"/>
      <c r="AK1280" s="53"/>
    </row>
    <row r="1281" spans="1:37" ht="12.75" customHeight="1">
      <c r="A1281" s="19"/>
      <c r="B1281" s="375">
        <v>30</v>
      </c>
      <c r="C1281" s="318" t="s">
        <v>1024</v>
      </c>
      <c r="D1281" s="110"/>
      <c r="E1281" s="38"/>
      <c r="F1281" s="38"/>
      <c r="G1281" s="38"/>
      <c r="H1281" s="110"/>
      <c r="I1281" s="38"/>
      <c r="J1281" s="38"/>
      <c r="K1281" s="38"/>
      <c r="L1281" s="110"/>
      <c r="M1281" s="38"/>
      <c r="N1281" s="38"/>
      <c r="O1281" s="38"/>
      <c r="P1281" s="110"/>
      <c r="Q1281" s="38"/>
      <c r="R1281" s="38"/>
      <c r="S1281" s="38"/>
      <c r="T1281" s="110"/>
      <c r="U1281" s="38"/>
      <c r="V1281" s="38"/>
      <c r="W1281" s="38"/>
      <c r="X1281" s="110"/>
      <c r="Y1281" s="38"/>
      <c r="Z1281" s="38"/>
      <c r="AA1281" s="38"/>
      <c r="AB1281" s="110"/>
      <c r="AC1281" s="38"/>
      <c r="AD1281" s="38"/>
      <c r="AE1281" s="38"/>
      <c r="AF1281" s="38"/>
      <c r="AG1281" s="19"/>
      <c r="AH1281" s="19"/>
      <c r="AI1281" s="19"/>
      <c r="AJ1281" s="53"/>
      <c r="AK1281" s="53"/>
    </row>
    <row r="1282" spans="1:37" ht="12.75" customHeight="1">
      <c r="A1282" s="19"/>
      <c r="B1282" s="48"/>
      <c r="C1282" s="312"/>
      <c r="D1282" s="110"/>
      <c r="E1282" s="38"/>
      <c r="F1282" s="38"/>
      <c r="G1282" s="38"/>
      <c r="H1282" s="110"/>
      <c r="I1282" s="38"/>
      <c r="J1282" s="38"/>
      <c r="K1282" s="38"/>
      <c r="L1282" s="110"/>
      <c r="M1282" s="38"/>
      <c r="N1282" s="38"/>
      <c r="O1282" s="38"/>
      <c r="P1282" s="110"/>
      <c r="Q1282" s="38"/>
      <c r="R1282" s="38"/>
      <c r="S1282" s="38"/>
      <c r="T1282" s="110"/>
      <c r="U1282" s="38"/>
      <c r="V1282" s="38"/>
      <c r="W1282" s="38"/>
      <c r="X1282" s="110"/>
      <c r="Y1282" s="38"/>
      <c r="Z1282" s="38"/>
      <c r="AA1282" s="38"/>
      <c r="AB1282" s="110"/>
      <c r="AC1282" s="38"/>
      <c r="AD1282" s="38"/>
      <c r="AE1282" s="38"/>
      <c r="AF1282" s="38"/>
      <c r="AG1282" s="19"/>
      <c r="AH1282" s="19"/>
      <c r="AI1282" s="19"/>
      <c r="AJ1282" s="53"/>
      <c r="AK1282" s="53"/>
    </row>
    <row r="1283" spans="1:37" ht="12.75" customHeight="1">
      <c r="A1283" s="19"/>
      <c r="B1283" s="48"/>
      <c r="C1283" s="312"/>
      <c r="D1283" s="110"/>
      <c r="E1283" s="38"/>
      <c r="F1283" s="38"/>
      <c r="G1283" s="38"/>
      <c r="H1283" s="110"/>
      <c r="I1283" s="38"/>
      <c r="J1283" s="38"/>
      <c r="K1283" s="38"/>
      <c r="L1283" s="110"/>
      <c r="M1283" s="38"/>
      <c r="N1283" s="38"/>
      <c r="O1283" s="38"/>
      <c r="P1283" s="110"/>
      <c r="Q1283" s="38"/>
      <c r="R1283" s="38"/>
      <c r="S1283" s="38"/>
      <c r="T1283" s="110"/>
      <c r="U1283" s="38"/>
      <c r="V1283" s="38"/>
      <c r="W1283" s="38"/>
      <c r="X1283" s="110"/>
      <c r="Y1283" s="38"/>
      <c r="Z1283" s="38"/>
      <c r="AA1283" s="38"/>
      <c r="AB1283" s="110"/>
      <c r="AC1283" s="38"/>
      <c r="AD1283" s="38"/>
      <c r="AE1283" s="38"/>
      <c r="AF1283" s="38"/>
      <c r="AG1283" s="19"/>
      <c r="AH1283" s="19"/>
      <c r="AI1283" s="19"/>
      <c r="AJ1283" s="53"/>
      <c r="AK1283" s="53"/>
    </row>
    <row r="1284" spans="1:37" ht="12.75" customHeight="1">
      <c r="A1284" s="19"/>
      <c r="B1284" s="383"/>
      <c r="C1284" s="380"/>
      <c r="D1284" s="372"/>
      <c r="E1284" s="35"/>
      <c r="F1284" s="35"/>
      <c r="G1284" s="35"/>
      <c r="H1284" s="372"/>
      <c r="I1284" s="35"/>
      <c r="J1284" s="35"/>
      <c r="K1284" s="35"/>
      <c r="L1284" s="372"/>
      <c r="M1284" s="35"/>
      <c r="N1284" s="35"/>
      <c r="O1284" s="35"/>
      <c r="P1284" s="372"/>
      <c r="Q1284" s="35"/>
      <c r="R1284" s="35"/>
      <c r="S1284" s="35"/>
      <c r="T1284" s="372"/>
      <c r="U1284" s="35"/>
      <c r="V1284" s="35"/>
      <c r="W1284" s="35"/>
      <c r="X1284" s="372"/>
      <c r="Y1284" s="35"/>
      <c r="Z1284" s="35"/>
      <c r="AA1284" s="35"/>
      <c r="AB1284" s="372"/>
      <c r="AC1284" s="35"/>
      <c r="AD1284" s="35"/>
      <c r="AE1284" s="35"/>
      <c r="AF1284" s="35"/>
      <c r="AG1284" s="19"/>
      <c r="AH1284" s="19"/>
      <c r="AI1284" s="19"/>
      <c r="AJ1284" s="53"/>
      <c r="AK1284" s="53"/>
    </row>
    <row r="1285" spans="1:37" ht="12.75" customHeight="1">
      <c r="A1285" s="19"/>
      <c r="B1285" s="375"/>
      <c r="C1285" s="308"/>
      <c r="D1285" s="110"/>
      <c r="E1285" s="38"/>
      <c r="F1285" s="38"/>
      <c r="G1285" s="38"/>
      <c r="H1285" s="110"/>
      <c r="I1285" s="38"/>
      <c r="J1285" s="38"/>
      <c r="K1285" s="38"/>
      <c r="L1285" s="110"/>
      <c r="M1285" s="38"/>
      <c r="N1285" s="38"/>
      <c r="O1285" s="38"/>
      <c r="P1285" s="110"/>
      <c r="Q1285" s="38"/>
      <c r="R1285" s="38"/>
      <c r="S1285" s="38"/>
      <c r="T1285" s="110"/>
      <c r="U1285" s="38"/>
      <c r="V1285" s="38"/>
      <c r="W1285" s="38"/>
      <c r="X1285" s="110"/>
      <c r="Y1285" s="38"/>
      <c r="Z1285" s="38"/>
      <c r="AA1285" s="38"/>
      <c r="AB1285" s="110"/>
      <c r="AC1285" s="38"/>
      <c r="AD1285" s="38"/>
      <c r="AE1285" s="38"/>
      <c r="AF1285" s="38"/>
      <c r="AG1285" s="19"/>
      <c r="AH1285" s="19"/>
      <c r="AI1285" s="19"/>
      <c r="AJ1285" s="53"/>
      <c r="AK1285" s="53"/>
    </row>
    <row r="1286" spans="1:37" ht="12.75" customHeight="1">
      <c r="A1286" s="19"/>
      <c r="B1286" s="48"/>
      <c r="C1286" s="312"/>
      <c r="D1286" s="110"/>
      <c r="E1286" s="38"/>
      <c r="F1286" s="38"/>
      <c r="G1286" s="38"/>
      <c r="H1286" s="110"/>
      <c r="I1286" s="38"/>
      <c r="J1286" s="38"/>
      <c r="K1286" s="38"/>
      <c r="L1286" s="110"/>
      <c r="M1286" s="38"/>
      <c r="N1286" s="38"/>
      <c r="O1286" s="38"/>
      <c r="P1286" s="110"/>
      <c r="Q1286" s="38"/>
      <c r="R1286" s="38"/>
      <c r="S1286" s="38"/>
      <c r="T1286" s="110"/>
      <c r="U1286" s="38"/>
      <c r="V1286" s="38"/>
      <c r="W1286" s="38"/>
      <c r="X1286" s="110"/>
      <c r="Y1286" s="38"/>
      <c r="Z1286" s="38"/>
      <c r="AA1286" s="38"/>
      <c r="AB1286" s="110"/>
      <c r="AC1286" s="38"/>
      <c r="AD1286" s="38"/>
      <c r="AE1286" s="38"/>
      <c r="AF1286" s="38"/>
      <c r="AG1286" s="19"/>
      <c r="AH1286" s="19"/>
      <c r="AI1286" s="19"/>
      <c r="AJ1286" s="53"/>
      <c r="AK1286" s="53"/>
    </row>
    <row r="1287" spans="1:37" ht="12.75" customHeight="1">
      <c r="A1287" s="19"/>
      <c r="B1287" s="38"/>
      <c r="C1287" s="29"/>
      <c r="D1287" s="110"/>
      <c r="E1287" s="38"/>
      <c r="F1287" s="38"/>
      <c r="G1287" s="38"/>
      <c r="H1287" s="110"/>
      <c r="I1287" s="38"/>
      <c r="J1287" s="38"/>
      <c r="K1287" s="38"/>
      <c r="L1287" s="110"/>
      <c r="M1287" s="38"/>
      <c r="N1287" s="38"/>
      <c r="O1287" s="38"/>
      <c r="P1287" s="110"/>
      <c r="Q1287" s="38"/>
      <c r="R1287" s="38"/>
      <c r="S1287" s="38"/>
      <c r="T1287" s="110"/>
      <c r="U1287" s="38"/>
      <c r="V1287" s="38"/>
      <c r="W1287" s="38"/>
      <c r="X1287" s="110"/>
      <c r="Y1287" s="38"/>
      <c r="Z1287" s="38"/>
      <c r="AA1287" s="38"/>
      <c r="AB1287" s="110"/>
      <c r="AC1287" s="38"/>
      <c r="AD1287" s="38"/>
      <c r="AE1287" s="38"/>
      <c r="AF1287" s="38"/>
      <c r="AG1287" s="19"/>
      <c r="AH1287" s="19"/>
      <c r="AI1287" s="19"/>
      <c r="AJ1287" s="53"/>
      <c r="AK1287" s="53"/>
    </row>
    <row r="1288" spans="1:37" ht="12.75" customHeight="1">
      <c r="A1288" s="19"/>
      <c r="B1288" s="307"/>
      <c r="C1288" s="320"/>
      <c r="D1288" s="319"/>
      <c r="E1288" s="307"/>
      <c r="F1288" s="307"/>
      <c r="G1288" s="307"/>
      <c r="H1288" s="319"/>
      <c r="I1288" s="307"/>
      <c r="J1288" s="307"/>
      <c r="K1288" s="307"/>
      <c r="L1288" s="319"/>
      <c r="M1288" s="307"/>
      <c r="N1288" s="307"/>
      <c r="O1288" s="307"/>
      <c r="P1288" s="319"/>
      <c r="Q1288" s="307"/>
      <c r="R1288" s="307"/>
      <c r="S1288" s="307"/>
      <c r="T1288" s="319"/>
      <c r="U1288" s="307"/>
      <c r="V1288" s="307"/>
      <c r="W1288" s="307"/>
      <c r="X1288" s="319"/>
      <c r="Y1288" s="307"/>
      <c r="Z1288" s="307"/>
      <c r="AA1288" s="307"/>
      <c r="AB1288" s="319"/>
      <c r="AC1288" s="307"/>
      <c r="AD1288" s="307"/>
      <c r="AE1288" s="307"/>
      <c r="AF1288" s="307"/>
      <c r="AG1288" s="19"/>
      <c r="AH1288" s="19"/>
      <c r="AI1288" s="19"/>
      <c r="AJ1288" s="53"/>
      <c r="AK1288" s="53"/>
    </row>
    <row r="1289" spans="1:37" ht="12.75" customHeight="1">
      <c r="A1289" s="19"/>
      <c r="C1289" s="18"/>
      <c r="J1289" s="2"/>
      <c r="K1289" s="52"/>
      <c r="AA1289" s="19"/>
      <c r="AG1289" s="19"/>
      <c r="AH1289" s="19"/>
      <c r="AI1289" s="19"/>
      <c r="AJ1289" s="53"/>
      <c r="AK1289" s="53"/>
    </row>
    <row r="1290" spans="1:37" ht="12.75" customHeight="1">
      <c r="A1290" s="19"/>
      <c r="B1290" s="999" t="s">
        <v>1034</v>
      </c>
      <c r="C1290" s="1000"/>
      <c r="D1290" s="1000"/>
      <c r="E1290" s="1000"/>
      <c r="F1290" s="1000"/>
      <c r="G1290" s="1000"/>
      <c r="H1290" s="1000"/>
      <c r="I1290" s="1001"/>
      <c r="J1290" s="19"/>
      <c r="K1290" s="1007" t="s">
        <v>1016</v>
      </c>
      <c r="L1290" s="727"/>
      <c r="M1290" s="727"/>
      <c r="N1290" s="727"/>
      <c r="O1290" s="727"/>
      <c r="P1290" s="727"/>
      <c r="Q1290" s="727"/>
      <c r="R1290" s="727"/>
      <c r="S1290" s="727"/>
      <c r="T1290" s="727"/>
      <c r="U1290" s="727"/>
      <c r="V1290" s="727"/>
      <c r="W1290" s="727"/>
      <c r="X1290" s="727"/>
      <c r="Y1290" s="228"/>
      <c r="Z1290" s="19"/>
      <c r="AA1290" s="19"/>
      <c r="AB1290" s="19"/>
      <c r="AC1290" s="19"/>
      <c r="AD1290" s="19"/>
      <c r="AE1290" s="19"/>
      <c r="AF1290" s="19"/>
      <c r="AG1290" s="19"/>
      <c r="AH1290" s="19"/>
      <c r="AI1290" s="19"/>
      <c r="AJ1290" s="53"/>
      <c r="AK1290" s="53"/>
    </row>
    <row r="1291" spans="1:37" ht="12.75" customHeight="1">
      <c r="A1291" s="19"/>
      <c r="B1291" s="1002"/>
      <c r="C1291" s="727"/>
      <c r="D1291" s="727"/>
      <c r="E1291" s="727"/>
      <c r="F1291" s="727"/>
      <c r="G1291" s="727"/>
      <c r="H1291" s="727"/>
      <c r="I1291" s="1003"/>
      <c r="J1291" s="19"/>
      <c r="K1291" s="727"/>
      <c r="L1291" s="727"/>
      <c r="M1291" s="727"/>
      <c r="N1291" s="727"/>
      <c r="O1291" s="727"/>
      <c r="P1291" s="727"/>
      <c r="Q1291" s="727"/>
      <c r="R1291" s="727"/>
      <c r="S1291" s="727"/>
      <c r="T1291" s="727"/>
      <c r="U1291" s="727"/>
      <c r="V1291" s="727"/>
      <c r="W1291" s="727"/>
      <c r="X1291" s="727"/>
      <c r="Y1291" s="228"/>
      <c r="Z1291" s="19"/>
      <c r="AA1291" s="19"/>
      <c r="AB1291" s="19"/>
      <c r="AC1291" s="19"/>
      <c r="AD1291" s="19"/>
      <c r="AE1291" s="19"/>
      <c r="AF1291" s="19"/>
      <c r="AG1291" s="19"/>
      <c r="AH1291" s="19"/>
      <c r="AI1291" s="19"/>
      <c r="AJ1291" s="53"/>
      <c r="AK1291" s="53"/>
    </row>
    <row r="1292" spans="1:37" ht="12.75" customHeight="1">
      <c r="A1292" s="19"/>
      <c r="B1292" s="1004"/>
      <c r="C1292" s="1005"/>
      <c r="D1292" s="1005"/>
      <c r="E1292" s="1005"/>
      <c r="F1292" s="1005"/>
      <c r="G1292" s="1005"/>
      <c r="H1292" s="1005"/>
      <c r="I1292" s="1006"/>
      <c r="J1292" s="237"/>
      <c r="K1292" s="727"/>
      <c r="L1292" s="727"/>
      <c r="M1292" s="727"/>
      <c r="N1292" s="727"/>
      <c r="O1292" s="727"/>
      <c r="P1292" s="727"/>
      <c r="Q1292" s="727"/>
      <c r="R1292" s="727"/>
      <c r="S1292" s="727"/>
      <c r="T1292" s="727"/>
      <c r="U1292" s="727"/>
      <c r="V1292" s="727"/>
      <c r="W1292" s="727"/>
      <c r="X1292" s="727"/>
      <c r="Y1292" s="228"/>
      <c r="Z1292" s="284"/>
      <c r="AA1292" s="284"/>
      <c r="AB1292" s="284"/>
      <c r="AC1292" s="284"/>
      <c r="AD1292" s="284"/>
      <c r="AE1292" s="284"/>
      <c r="AF1292" s="284"/>
      <c r="AG1292" s="19"/>
      <c r="AH1292" s="19"/>
      <c r="AI1292" s="19"/>
      <c r="AJ1292" s="53"/>
      <c r="AK1292" s="53"/>
    </row>
    <row r="1293" spans="1:37" ht="12.75" customHeight="1">
      <c r="A1293" s="19"/>
      <c r="B1293" s="238"/>
      <c r="C1293" s="239"/>
      <c r="D1293" s="238"/>
      <c r="E1293" s="238"/>
      <c r="F1293" s="238"/>
      <c r="G1293" s="238"/>
      <c r="H1293" s="238"/>
      <c r="I1293" s="238"/>
      <c r="J1293" s="238"/>
      <c r="K1293" s="238"/>
      <c r="L1293" s="238"/>
      <c r="M1293" s="238"/>
      <c r="N1293" s="238"/>
      <c r="O1293" s="238"/>
      <c r="P1293" s="238"/>
      <c r="Q1293" s="238"/>
      <c r="R1293" s="238"/>
      <c r="S1293" s="238"/>
      <c r="T1293" s="238"/>
      <c r="U1293" s="238"/>
      <c r="V1293" s="238"/>
      <c r="W1293" s="238"/>
      <c r="X1293" s="238"/>
      <c r="Y1293" s="238"/>
      <c r="Z1293" s="238"/>
      <c r="AA1293" s="238"/>
      <c r="AB1293" s="238"/>
      <c r="AC1293" s="238"/>
      <c r="AD1293" s="238"/>
      <c r="AE1293" s="238"/>
      <c r="AF1293" s="238"/>
      <c r="AG1293" s="19"/>
      <c r="AH1293" s="19"/>
      <c r="AI1293" s="19"/>
      <c r="AJ1293" s="53"/>
      <c r="AK1293" s="53"/>
    </row>
    <row r="1294" spans="1:37" ht="12.75" customHeight="1">
      <c r="A1294" s="19"/>
      <c r="B1294" s="1008" t="s">
        <v>908</v>
      </c>
      <c r="C1294" s="949"/>
      <c r="D1294" s="1009"/>
      <c r="E1294" s="1008" t="s">
        <v>1017</v>
      </c>
      <c r="F1294" s="949"/>
      <c r="G1294" s="949"/>
      <c r="H1294" s="1009"/>
      <c r="I1294" s="1008" t="s">
        <v>1018</v>
      </c>
      <c r="J1294" s="949"/>
      <c r="K1294" s="949"/>
      <c r="L1294" s="949"/>
      <c r="M1294" s="949"/>
      <c r="N1294" s="949"/>
      <c r="O1294" s="949"/>
      <c r="P1294" s="949"/>
      <c r="Q1294" s="949"/>
      <c r="R1294" s="949"/>
      <c r="S1294" s="949"/>
      <c r="T1294" s="949"/>
      <c r="U1294" s="949"/>
      <c r="V1294" s="949"/>
      <c r="W1294" s="949"/>
      <c r="X1294" s="949"/>
      <c r="Y1294" s="949"/>
      <c r="Z1294" s="949"/>
      <c r="AA1294" s="949"/>
      <c r="AB1294" s="949"/>
      <c r="AC1294" s="949"/>
      <c r="AD1294" s="949"/>
      <c r="AE1294" s="949"/>
      <c r="AF1294" s="1009"/>
      <c r="AG1294" s="19"/>
      <c r="AH1294" s="19"/>
      <c r="AI1294" s="19"/>
      <c r="AJ1294" s="53"/>
      <c r="AK1294" s="53"/>
    </row>
    <row r="1295" spans="1:37" ht="12.75" customHeight="1">
      <c r="A1295" s="19"/>
      <c r="B1295" s="360"/>
      <c r="C1295" s="361"/>
      <c r="D1295" s="362"/>
      <c r="E1295" s="360"/>
      <c r="F1295" s="360"/>
      <c r="G1295" s="360"/>
      <c r="H1295" s="362"/>
      <c r="I1295" s="360">
        <v>9</v>
      </c>
      <c r="J1295" s="360"/>
      <c r="K1295" s="360">
        <v>10</v>
      </c>
      <c r="L1295" s="362"/>
      <c r="M1295" s="360">
        <v>11</v>
      </c>
      <c r="N1295" s="360"/>
      <c r="O1295" s="360">
        <v>12</v>
      </c>
      <c r="P1295" s="362"/>
      <c r="Q1295" s="360">
        <v>13</v>
      </c>
      <c r="R1295" s="360"/>
      <c r="S1295" s="360">
        <v>14</v>
      </c>
      <c r="T1295" s="362"/>
      <c r="U1295" s="360">
        <v>15</v>
      </c>
      <c r="V1295" s="360"/>
      <c r="W1295" s="360">
        <v>16</v>
      </c>
      <c r="X1295" s="362"/>
      <c r="Y1295" s="360">
        <v>17</v>
      </c>
      <c r="Z1295" s="360"/>
      <c r="AA1295" s="360">
        <v>18</v>
      </c>
      <c r="AB1295" s="362"/>
      <c r="AC1295" s="360"/>
      <c r="AD1295" s="360"/>
      <c r="AE1295" s="360"/>
      <c r="AF1295" s="360"/>
      <c r="AG1295" s="19"/>
      <c r="AH1295" s="19"/>
      <c r="AI1295" s="19"/>
      <c r="AJ1295" s="53"/>
      <c r="AK1295" s="53"/>
    </row>
    <row r="1296" spans="1:37" ht="12.75" customHeight="1">
      <c r="A1296" s="19"/>
      <c r="B1296" s="363">
        <v>1</v>
      </c>
      <c r="C1296" s="308" t="s">
        <v>483</v>
      </c>
      <c r="D1296" s="364"/>
      <c r="E1296" s="238"/>
      <c r="F1296" s="238"/>
      <c r="G1296" s="238"/>
      <c r="H1296" s="364"/>
      <c r="I1296" s="238"/>
      <c r="J1296" s="238"/>
      <c r="K1296" s="238"/>
      <c r="L1296" s="364"/>
      <c r="M1296" s="238"/>
      <c r="N1296" s="238"/>
      <c r="O1296" s="238"/>
      <c r="P1296" s="364"/>
      <c r="Q1296" s="238"/>
      <c r="R1296" s="238"/>
      <c r="S1296" s="238"/>
      <c r="T1296" s="364"/>
      <c r="U1296" s="238"/>
      <c r="V1296" s="238"/>
      <c r="W1296" s="238"/>
      <c r="X1296" s="364"/>
      <c r="Y1296" s="238"/>
      <c r="Z1296" s="238"/>
      <c r="AA1296" s="238"/>
      <c r="AB1296" s="364"/>
      <c r="AC1296" s="238"/>
      <c r="AD1296" s="238"/>
      <c r="AE1296" s="238"/>
      <c r="AF1296" s="238"/>
      <c r="AG1296" s="19"/>
      <c r="AH1296" s="19"/>
      <c r="AI1296" s="19"/>
      <c r="AJ1296" s="53"/>
      <c r="AK1296" s="53"/>
    </row>
    <row r="1297" spans="1:37" ht="12.75" customHeight="1">
      <c r="A1297" s="19"/>
      <c r="B1297" s="48"/>
      <c r="C1297" s="308"/>
      <c r="D1297" s="110"/>
      <c r="E1297" s="38"/>
      <c r="F1297" s="38"/>
      <c r="G1297" s="38"/>
      <c r="H1297" s="110"/>
      <c r="I1297" s="38"/>
      <c r="J1297" s="38"/>
      <c r="K1297" s="38"/>
      <c r="L1297" s="110"/>
      <c r="M1297" s="38"/>
      <c r="N1297" s="38"/>
      <c r="O1297" s="38"/>
      <c r="P1297" s="110"/>
      <c r="Q1297" s="38"/>
      <c r="R1297" s="38"/>
      <c r="S1297" s="38"/>
      <c r="T1297" s="110"/>
      <c r="U1297" s="38"/>
      <c r="V1297" s="38"/>
      <c r="W1297" s="38"/>
      <c r="X1297" s="110"/>
      <c r="Y1297" s="38"/>
      <c r="Z1297" s="38"/>
      <c r="AA1297" s="38"/>
      <c r="AB1297" s="110"/>
      <c r="AC1297" s="38"/>
      <c r="AD1297" s="38"/>
      <c r="AE1297" s="38"/>
      <c r="AF1297" s="38"/>
      <c r="AG1297" s="19"/>
      <c r="AH1297" s="19"/>
      <c r="AI1297" s="19"/>
      <c r="AJ1297" s="53"/>
      <c r="AK1297" s="53"/>
    </row>
    <row r="1298" spans="1:37" ht="12.75" customHeight="1">
      <c r="A1298" s="19"/>
      <c r="B1298" s="365"/>
      <c r="C1298" s="312"/>
      <c r="D1298" s="366"/>
      <c r="E1298" s="367"/>
      <c r="F1298" s="367"/>
      <c r="G1298" s="367"/>
      <c r="H1298" s="366"/>
      <c r="I1298" s="38"/>
      <c r="J1298" s="38"/>
      <c r="K1298" s="38"/>
      <c r="L1298" s="110"/>
      <c r="M1298" s="38"/>
      <c r="N1298" s="38"/>
      <c r="O1298" s="38"/>
      <c r="P1298" s="110"/>
      <c r="Q1298" s="38"/>
      <c r="R1298" s="238"/>
      <c r="S1298" s="238"/>
      <c r="T1298" s="364"/>
      <c r="U1298" s="238"/>
      <c r="V1298" s="238"/>
      <c r="W1298" s="238"/>
      <c r="X1298" s="110"/>
      <c r="Y1298" s="38"/>
      <c r="Z1298" s="38"/>
      <c r="AA1298" s="38"/>
      <c r="AB1298" s="110"/>
      <c r="AC1298" s="38"/>
      <c r="AD1298" s="38"/>
      <c r="AE1298" s="38"/>
      <c r="AF1298" s="38"/>
      <c r="AG1298" s="19"/>
      <c r="AH1298" s="19"/>
      <c r="AI1298" s="19"/>
      <c r="AJ1298" s="53"/>
      <c r="AK1298" s="53"/>
    </row>
    <row r="1299" spans="1:37" ht="12.75" customHeight="1">
      <c r="A1299" s="19"/>
      <c r="B1299" s="368"/>
      <c r="C1299" s="380"/>
      <c r="D1299" s="370"/>
      <c r="E1299" s="371"/>
      <c r="F1299" s="371"/>
      <c r="G1299" s="371"/>
      <c r="H1299" s="370"/>
      <c r="I1299" s="35"/>
      <c r="J1299" s="35"/>
      <c r="K1299" s="35"/>
      <c r="L1299" s="372"/>
      <c r="M1299" s="35"/>
      <c r="N1299" s="35"/>
      <c r="O1299" s="35"/>
      <c r="P1299" s="372"/>
      <c r="Q1299" s="35"/>
      <c r="R1299" s="373"/>
      <c r="S1299" s="373"/>
      <c r="T1299" s="374"/>
      <c r="U1299" s="373"/>
      <c r="V1299" s="373"/>
      <c r="W1299" s="373"/>
      <c r="X1299" s="372"/>
      <c r="Y1299" s="35"/>
      <c r="Z1299" s="35"/>
      <c r="AA1299" s="35"/>
      <c r="AB1299" s="372"/>
      <c r="AC1299" s="35"/>
      <c r="AD1299" s="35"/>
      <c r="AE1299" s="35"/>
      <c r="AF1299" s="35"/>
      <c r="AG1299" s="19"/>
      <c r="AH1299" s="19"/>
      <c r="AI1299" s="19"/>
      <c r="AJ1299" s="53"/>
      <c r="AK1299" s="53"/>
    </row>
    <row r="1300" spans="1:37" ht="12.75" customHeight="1">
      <c r="A1300" s="19"/>
      <c r="B1300" s="363">
        <v>2</v>
      </c>
      <c r="C1300" s="308" t="s">
        <v>1019</v>
      </c>
      <c r="D1300" s="110"/>
      <c r="E1300" s="38"/>
      <c r="F1300" s="38"/>
      <c r="G1300" s="38"/>
      <c r="H1300" s="110"/>
      <c r="I1300" s="38"/>
      <c r="J1300" s="38"/>
      <c r="K1300" s="38"/>
      <c r="L1300" s="110"/>
      <c r="M1300" s="38"/>
      <c r="N1300" s="38"/>
      <c r="O1300" s="38"/>
      <c r="P1300" s="110"/>
      <c r="Q1300" s="38"/>
      <c r="R1300" s="38"/>
      <c r="S1300" s="38"/>
      <c r="T1300" s="110"/>
      <c r="U1300" s="38"/>
      <c r="V1300" s="38"/>
      <c r="W1300" s="38"/>
      <c r="X1300" s="110"/>
      <c r="Y1300" s="38"/>
      <c r="Z1300" s="38"/>
      <c r="AA1300" s="38"/>
      <c r="AB1300" s="110"/>
      <c r="AC1300" s="38"/>
      <c r="AD1300" s="38"/>
      <c r="AE1300" s="38"/>
      <c r="AF1300" s="38"/>
      <c r="AG1300" s="19"/>
      <c r="AH1300" s="19"/>
      <c r="AI1300" s="19"/>
      <c r="AJ1300" s="53"/>
      <c r="AK1300" s="53"/>
    </row>
    <row r="1301" spans="1:37" ht="12.75" customHeight="1">
      <c r="A1301" s="19"/>
      <c r="B1301" s="48"/>
      <c r="C1301" s="312"/>
      <c r="D1301" s="110"/>
      <c r="E1301" s="38"/>
      <c r="F1301" s="38"/>
      <c r="G1301" s="38"/>
      <c r="H1301" s="110"/>
      <c r="I1301" s="38"/>
      <c r="J1301" s="38"/>
      <c r="K1301" s="38"/>
      <c r="L1301" s="110"/>
      <c r="M1301" s="38"/>
      <c r="N1301" s="38"/>
      <c r="O1301" s="38"/>
      <c r="P1301" s="110"/>
      <c r="Q1301" s="38"/>
      <c r="R1301" s="38"/>
      <c r="S1301" s="38"/>
      <c r="T1301" s="110"/>
      <c r="U1301" s="38"/>
      <c r="V1301" s="38"/>
      <c r="W1301" s="38"/>
      <c r="X1301" s="110"/>
      <c r="Y1301" s="38"/>
      <c r="Z1301" s="38"/>
      <c r="AA1301" s="124"/>
      <c r="AB1301" s="110"/>
      <c r="AC1301" s="38"/>
      <c r="AD1301" s="38"/>
      <c r="AE1301" s="38"/>
      <c r="AF1301" s="38"/>
      <c r="AG1301" s="19"/>
      <c r="AH1301" s="19"/>
      <c r="AI1301" s="19"/>
      <c r="AJ1301" s="53"/>
      <c r="AK1301" s="53"/>
    </row>
    <row r="1302" spans="1:37" ht="12.75" customHeight="1">
      <c r="A1302" s="19"/>
      <c r="B1302" s="375"/>
      <c r="C1302" s="312"/>
      <c r="D1302" s="315"/>
      <c r="E1302" s="124"/>
      <c r="F1302" s="124"/>
      <c r="G1302" s="124"/>
      <c r="H1302" s="315"/>
      <c r="I1302" s="303"/>
      <c r="J1302" s="38"/>
      <c r="K1302" s="38"/>
      <c r="L1302" s="110"/>
      <c r="M1302" s="38"/>
      <c r="N1302" s="38"/>
      <c r="O1302" s="38"/>
      <c r="P1302" s="315"/>
      <c r="Q1302" s="38"/>
      <c r="R1302" s="124"/>
      <c r="S1302" s="124"/>
      <c r="T1302" s="315"/>
      <c r="U1302" s="124"/>
      <c r="V1302" s="124"/>
      <c r="W1302" s="124"/>
      <c r="X1302" s="110"/>
      <c r="Y1302" s="38"/>
      <c r="Z1302" s="124"/>
      <c r="AA1302" s="124"/>
      <c r="AB1302" s="315"/>
      <c r="AC1302" s="124"/>
      <c r="AD1302" s="124"/>
      <c r="AE1302" s="124"/>
      <c r="AF1302" s="38"/>
      <c r="AG1302" s="19"/>
      <c r="AH1302" s="19"/>
      <c r="AI1302" s="19"/>
      <c r="AJ1302" s="53"/>
      <c r="AK1302" s="53"/>
    </row>
    <row r="1303" spans="1:37" ht="12.75" customHeight="1">
      <c r="A1303" s="19"/>
      <c r="B1303" s="376"/>
      <c r="C1303" s="380"/>
      <c r="D1303" s="377"/>
      <c r="E1303" s="378"/>
      <c r="F1303" s="378"/>
      <c r="G1303" s="378"/>
      <c r="H1303" s="377"/>
      <c r="I1303" s="379"/>
      <c r="J1303" s="35"/>
      <c r="K1303" s="35"/>
      <c r="L1303" s="372"/>
      <c r="M1303" s="35"/>
      <c r="N1303" s="35"/>
      <c r="O1303" s="35"/>
      <c r="P1303" s="377"/>
      <c r="Q1303" s="378"/>
      <c r="R1303" s="378"/>
      <c r="S1303" s="378"/>
      <c r="T1303" s="377"/>
      <c r="U1303" s="378"/>
      <c r="V1303" s="378"/>
      <c r="W1303" s="378"/>
      <c r="X1303" s="377"/>
      <c r="Y1303" s="378"/>
      <c r="Z1303" s="378"/>
      <c r="AA1303" s="378"/>
      <c r="AB1303" s="377"/>
      <c r="AC1303" s="378"/>
      <c r="AD1303" s="378"/>
      <c r="AE1303" s="378"/>
      <c r="AF1303" s="35"/>
      <c r="AG1303" s="19"/>
      <c r="AH1303" s="19"/>
      <c r="AI1303" s="19"/>
      <c r="AJ1303" s="53"/>
      <c r="AK1303" s="53"/>
    </row>
    <row r="1304" spans="1:37" ht="12.75" customHeight="1">
      <c r="A1304" s="19"/>
      <c r="B1304" s="363">
        <v>3</v>
      </c>
      <c r="C1304" s="308" t="s">
        <v>1020</v>
      </c>
      <c r="D1304" s="315"/>
      <c r="E1304" s="124"/>
      <c r="F1304" s="124"/>
      <c r="G1304" s="124"/>
      <c r="H1304" s="315"/>
      <c r="I1304" s="303"/>
      <c r="J1304" s="38"/>
      <c r="K1304" s="38"/>
      <c r="L1304" s="110"/>
      <c r="M1304" s="38"/>
      <c r="N1304" s="38"/>
      <c r="O1304" s="38"/>
      <c r="P1304" s="315"/>
      <c r="Q1304" s="124"/>
      <c r="R1304" s="124"/>
      <c r="S1304" s="124"/>
      <c r="T1304" s="315"/>
      <c r="U1304" s="124"/>
      <c r="V1304" s="124"/>
      <c r="W1304" s="124"/>
      <c r="X1304" s="110"/>
      <c r="Y1304" s="38"/>
      <c r="Z1304" s="38"/>
      <c r="AA1304" s="124"/>
      <c r="AB1304" s="110"/>
      <c r="AC1304" s="38"/>
      <c r="AD1304" s="38"/>
      <c r="AE1304" s="38"/>
      <c r="AF1304" s="38"/>
      <c r="AG1304" s="19"/>
      <c r="AH1304" s="19"/>
      <c r="AI1304" s="19"/>
      <c r="AJ1304" s="53"/>
      <c r="AK1304" s="53"/>
    </row>
    <row r="1305" spans="1:37" ht="12.75" customHeight="1">
      <c r="A1305" s="19"/>
      <c r="B1305" s="48"/>
      <c r="C1305" s="308"/>
      <c r="D1305" s="110"/>
      <c r="E1305" s="38"/>
      <c r="F1305" s="38"/>
      <c r="G1305" s="38"/>
      <c r="H1305" s="110"/>
      <c r="I1305" s="38"/>
      <c r="J1305" s="38"/>
      <c r="K1305" s="38"/>
      <c r="L1305" s="110"/>
      <c r="M1305" s="38"/>
      <c r="N1305" s="38"/>
      <c r="O1305" s="38"/>
      <c r="P1305" s="110"/>
      <c r="Q1305" s="38"/>
      <c r="R1305" s="23"/>
      <c r="S1305" s="23"/>
      <c r="T1305" s="321"/>
      <c r="U1305" s="23"/>
      <c r="V1305" s="23"/>
      <c r="W1305" s="23"/>
      <c r="X1305" s="110"/>
      <c r="Y1305" s="38"/>
      <c r="Z1305" s="124"/>
      <c r="AA1305" s="124"/>
      <c r="AB1305" s="315"/>
      <c r="AC1305" s="124"/>
      <c r="AD1305" s="124"/>
      <c r="AE1305" s="124"/>
      <c r="AF1305" s="38"/>
      <c r="AG1305" s="19"/>
      <c r="AH1305" s="19"/>
      <c r="AI1305" s="19"/>
      <c r="AJ1305" s="53"/>
      <c r="AK1305" s="53"/>
    </row>
    <row r="1306" spans="1:37" ht="12.75" customHeight="1">
      <c r="A1306" s="19"/>
      <c r="B1306" s="48"/>
      <c r="C1306" s="312"/>
      <c r="D1306" s="110"/>
      <c r="E1306" s="38"/>
      <c r="F1306" s="38"/>
      <c r="G1306" s="38"/>
      <c r="H1306" s="110"/>
      <c r="I1306" s="38"/>
      <c r="J1306" s="38"/>
      <c r="K1306" s="38"/>
      <c r="L1306" s="110"/>
      <c r="M1306" s="38"/>
      <c r="N1306" s="38"/>
      <c r="O1306" s="38"/>
      <c r="P1306" s="110"/>
      <c r="Q1306" s="38"/>
      <c r="R1306" s="38"/>
      <c r="S1306" s="309"/>
      <c r="T1306" s="310"/>
      <c r="U1306" s="309"/>
      <c r="V1306" s="309"/>
      <c r="W1306" s="309"/>
      <c r="X1306" s="110"/>
      <c r="Y1306" s="38"/>
      <c r="Z1306" s="38"/>
      <c r="AA1306" s="38"/>
      <c r="AB1306" s="110"/>
      <c r="AC1306" s="38"/>
      <c r="AD1306" s="38"/>
      <c r="AE1306" s="38"/>
      <c r="AF1306" s="38"/>
      <c r="AG1306" s="19"/>
      <c r="AH1306" s="19"/>
      <c r="AI1306" s="19"/>
      <c r="AJ1306" s="53"/>
      <c r="AK1306" s="53"/>
    </row>
    <row r="1307" spans="1:37" ht="12.75" customHeight="1">
      <c r="A1307" s="19"/>
      <c r="B1307" s="376"/>
      <c r="C1307" s="380"/>
      <c r="D1307" s="377"/>
      <c r="E1307" s="378"/>
      <c r="F1307" s="378"/>
      <c r="G1307" s="378"/>
      <c r="H1307" s="377"/>
      <c r="I1307" s="379"/>
      <c r="J1307" s="35"/>
      <c r="K1307" s="35"/>
      <c r="L1307" s="377"/>
      <c r="M1307" s="378"/>
      <c r="N1307" s="378"/>
      <c r="O1307" s="378"/>
      <c r="P1307" s="377"/>
      <c r="Q1307" s="378"/>
      <c r="R1307" s="381"/>
      <c r="S1307" s="381"/>
      <c r="T1307" s="382"/>
      <c r="U1307" s="381"/>
      <c r="V1307" s="381"/>
      <c r="W1307" s="381"/>
      <c r="X1307" s="372"/>
      <c r="Y1307" s="35"/>
      <c r="Z1307" s="35"/>
      <c r="AA1307" s="35"/>
      <c r="AB1307" s="372"/>
      <c r="AC1307" s="35"/>
      <c r="AD1307" s="35"/>
      <c r="AE1307" s="35"/>
      <c r="AF1307" s="35"/>
      <c r="AG1307" s="19"/>
      <c r="AH1307" s="19"/>
      <c r="AI1307" s="19"/>
      <c r="AJ1307" s="53"/>
      <c r="AK1307" s="53"/>
    </row>
    <row r="1308" spans="1:37" ht="12.75" customHeight="1">
      <c r="A1308" s="19"/>
      <c r="B1308" s="375">
        <v>4</v>
      </c>
      <c r="C1308" s="308" t="s">
        <v>1021</v>
      </c>
      <c r="D1308" s="315"/>
      <c r="E1308" s="124"/>
      <c r="F1308" s="124"/>
      <c r="G1308" s="124"/>
      <c r="H1308" s="315"/>
      <c r="I1308" s="303"/>
      <c r="J1308" s="38"/>
      <c r="K1308" s="38"/>
      <c r="L1308" s="315"/>
      <c r="M1308" s="124"/>
      <c r="N1308" s="124"/>
      <c r="O1308" s="124"/>
      <c r="P1308" s="315"/>
      <c r="Q1308" s="124"/>
      <c r="R1308" s="38"/>
      <c r="S1308" s="38"/>
      <c r="T1308" s="110"/>
      <c r="U1308" s="38"/>
      <c r="V1308" s="38"/>
      <c r="W1308" s="38"/>
      <c r="X1308" s="110"/>
      <c r="Y1308" s="38"/>
      <c r="Z1308" s="38"/>
      <c r="AA1308" s="317"/>
      <c r="AB1308" s="315"/>
      <c r="AC1308" s="38"/>
      <c r="AD1308" s="38"/>
      <c r="AE1308" s="38"/>
      <c r="AF1308" s="38"/>
      <c r="AG1308" s="19"/>
      <c r="AH1308" s="19"/>
      <c r="AI1308" s="19"/>
      <c r="AJ1308" s="53"/>
      <c r="AK1308" s="53"/>
    </row>
    <row r="1309" spans="1:37" ht="12.75" customHeight="1">
      <c r="A1309" s="19"/>
      <c r="B1309" s="375"/>
      <c r="C1309" s="308"/>
      <c r="D1309" s="315"/>
      <c r="E1309" s="124"/>
      <c r="F1309" s="124"/>
      <c r="G1309" s="124"/>
      <c r="H1309" s="315"/>
      <c r="I1309" s="303"/>
      <c r="J1309" s="38"/>
      <c r="K1309" s="38"/>
      <c r="L1309" s="315"/>
      <c r="M1309" s="124"/>
      <c r="N1309" s="124"/>
      <c r="O1309" s="124"/>
      <c r="P1309" s="315"/>
      <c r="Q1309" s="124"/>
      <c r="R1309" s="124"/>
      <c r="S1309" s="124"/>
      <c r="T1309" s="315"/>
      <c r="U1309" s="124"/>
      <c r="V1309" s="124"/>
      <c r="W1309" s="124"/>
      <c r="X1309" s="110"/>
      <c r="Y1309" s="38"/>
      <c r="Z1309" s="124"/>
      <c r="AA1309" s="317"/>
      <c r="AB1309" s="315"/>
      <c r="AC1309" s="124"/>
      <c r="AD1309" s="124"/>
      <c r="AE1309" s="124"/>
      <c r="AF1309" s="38"/>
      <c r="AG1309" s="19"/>
      <c r="AH1309" s="19"/>
      <c r="AI1309" s="19"/>
      <c r="AJ1309" s="53"/>
      <c r="AK1309" s="53"/>
    </row>
    <row r="1310" spans="1:37" ht="12.75" customHeight="1">
      <c r="A1310" s="19"/>
      <c r="B1310" s="48"/>
      <c r="C1310" s="312"/>
      <c r="D1310" s="110"/>
      <c r="E1310" s="38"/>
      <c r="F1310" s="38"/>
      <c r="G1310" s="38"/>
      <c r="H1310" s="110"/>
      <c r="I1310" s="38"/>
      <c r="J1310" s="38"/>
      <c r="K1310" s="38"/>
      <c r="L1310" s="110"/>
      <c r="M1310" s="38"/>
      <c r="N1310" s="38"/>
      <c r="O1310" s="38"/>
      <c r="P1310" s="110"/>
      <c r="Q1310" s="38"/>
      <c r="R1310" s="124"/>
      <c r="S1310" s="124"/>
      <c r="T1310" s="315"/>
      <c r="U1310" s="124"/>
      <c r="V1310" s="124"/>
      <c r="W1310" s="124"/>
      <c r="X1310" s="315"/>
      <c r="Y1310" s="124"/>
      <c r="Z1310" s="124"/>
      <c r="AA1310" s="317"/>
      <c r="AB1310" s="315"/>
      <c r="AC1310" s="124"/>
      <c r="AD1310" s="124"/>
      <c r="AE1310" s="124"/>
      <c r="AF1310" s="38"/>
      <c r="AG1310" s="19"/>
      <c r="AH1310" s="19"/>
      <c r="AI1310" s="19"/>
      <c r="AJ1310" s="53"/>
      <c r="AK1310" s="53"/>
    </row>
    <row r="1311" spans="1:37" ht="12.75" customHeight="1">
      <c r="A1311" s="19"/>
      <c r="B1311" s="383"/>
      <c r="C1311" s="380"/>
      <c r="D1311" s="372"/>
      <c r="E1311" s="35"/>
      <c r="F1311" s="35"/>
      <c r="G1311" s="35"/>
      <c r="H1311" s="372"/>
      <c r="I1311" s="35"/>
      <c r="J1311" s="35"/>
      <c r="K1311" s="35"/>
      <c r="L1311" s="372"/>
      <c r="M1311" s="35"/>
      <c r="N1311" s="35"/>
      <c r="O1311" s="35"/>
      <c r="P1311" s="372"/>
      <c r="Q1311" s="35"/>
      <c r="R1311" s="378"/>
      <c r="S1311" s="378"/>
      <c r="T1311" s="377"/>
      <c r="U1311" s="378"/>
      <c r="V1311" s="378"/>
      <c r="W1311" s="378"/>
      <c r="X1311" s="372"/>
      <c r="Y1311" s="35"/>
      <c r="Z1311" s="35"/>
      <c r="AA1311" s="384"/>
      <c r="AB1311" s="377"/>
      <c r="AC1311" s="35"/>
      <c r="AD1311" s="35"/>
      <c r="AE1311" s="35"/>
      <c r="AF1311" s="35"/>
      <c r="AG1311" s="19"/>
      <c r="AH1311" s="19"/>
      <c r="AI1311" s="19"/>
      <c r="AJ1311" s="53"/>
      <c r="AK1311" s="53"/>
    </row>
    <row r="1312" spans="1:37" ht="12.75" customHeight="1">
      <c r="A1312" s="19"/>
      <c r="B1312" s="375">
        <v>5</v>
      </c>
      <c r="C1312" s="308" t="s">
        <v>1022</v>
      </c>
      <c r="D1312" s="315"/>
      <c r="E1312" s="124"/>
      <c r="F1312" s="124"/>
      <c r="G1312" s="124"/>
      <c r="H1312" s="315"/>
      <c r="I1312" s="303"/>
      <c r="J1312" s="38"/>
      <c r="K1312" s="38"/>
      <c r="L1312" s="315"/>
      <c r="M1312" s="124"/>
      <c r="N1312" s="124"/>
      <c r="O1312" s="124"/>
      <c r="P1312" s="315"/>
      <c r="Q1312" s="124"/>
      <c r="R1312" s="23"/>
      <c r="S1312" s="23"/>
      <c r="T1312" s="321"/>
      <c r="U1312" s="23"/>
      <c r="V1312" s="23"/>
      <c r="W1312" s="23"/>
      <c r="X1312" s="110"/>
      <c r="Y1312" s="38"/>
      <c r="Z1312" s="124"/>
      <c r="AA1312" s="317"/>
      <c r="AB1312" s="315"/>
      <c r="AC1312" s="124"/>
      <c r="AD1312" s="124"/>
      <c r="AE1312" s="124"/>
      <c r="AF1312" s="38"/>
      <c r="AG1312" s="19"/>
      <c r="AH1312" s="19"/>
      <c r="AI1312" s="19"/>
      <c r="AJ1312" s="53"/>
      <c r="AK1312" s="53"/>
    </row>
    <row r="1313" spans="1:37" ht="12.75" customHeight="1">
      <c r="A1313" s="19"/>
      <c r="B1313" s="375"/>
      <c r="C1313" s="308"/>
      <c r="D1313" s="315"/>
      <c r="E1313" s="124"/>
      <c r="F1313" s="124"/>
      <c r="G1313" s="124"/>
      <c r="H1313" s="315"/>
      <c r="I1313" s="303"/>
      <c r="J1313" s="38"/>
      <c r="K1313" s="38"/>
      <c r="L1313" s="315"/>
      <c r="M1313" s="124"/>
      <c r="N1313" s="124"/>
      <c r="O1313" s="124"/>
      <c r="P1313" s="315"/>
      <c r="Q1313" s="124"/>
      <c r="R1313" s="38"/>
      <c r="S1313" s="309"/>
      <c r="T1313" s="310"/>
      <c r="U1313" s="309"/>
      <c r="V1313" s="309"/>
      <c r="W1313" s="309"/>
      <c r="X1313" s="110"/>
      <c r="Y1313" s="38"/>
      <c r="Z1313" s="38"/>
      <c r="AA1313" s="38"/>
      <c r="AB1313" s="110"/>
      <c r="AC1313" s="38"/>
      <c r="AD1313" s="38"/>
      <c r="AE1313" s="38"/>
      <c r="AF1313" s="38"/>
      <c r="AG1313" s="19"/>
      <c r="AH1313" s="19"/>
      <c r="AI1313" s="19"/>
      <c r="AJ1313" s="53"/>
      <c r="AK1313" s="53"/>
    </row>
    <row r="1314" spans="1:37" ht="12.75" customHeight="1">
      <c r="A1314" s="19"/>
      <c r="B1314" s="375"/>
      <c r="C1314" s="312"/>
      <c r="D1314" s="315"/>
      <c r="E1314" s="124"/>
      <c r="F1314" s="124"/>
      <c r="G1314" s="124"/>
      <c r="H1314" s="315"/>
      <c r="I1314" s="303"/>
      <c r="J1314" s="38"/>
      <c r="K1314" s="38"/>
      <c r="L1314" s="315"/>
      <c r="M1314" s="124"/>
      <c r="N1314" s="124"/>
      <c r="O1314" s="124"/>
      <c r="P1314" s="315"/>
      <c r="Q1314" s="124"/>
      <c r="R1314" s="309"/>
      <c r="S1314" s="309"/>
      <c r="T1314" s="310"/>
      <c r="U1314" s="309"/>
      <c r="V1314" s="309"/>
      <c r="W1314" s="309"/>
      <c r="X1314" s="110"/>
      <c r="Y1314" s="38"/>
      <c r="Z1314" s="38"/>
      <c r="AA1314" s="38"/>
      <c r="AB1314" s="110"/>
      <c r="AC1314" s="38"/>
      <c r="AD1314" s="38"/>
      <c r="AE1314" s="38"/>
      <c r="AF1314" s="38"/>
      <c r="AG1314" s="19"/>
      <c r="AH1314" s="19"/>
      <c r="AI1314" s="19"/>
      <c r="AJ1314" s="53"/>
      <c r="AK1314" s="53"/>
    </row>
    <row r="1315" spans="1:37" ht="12.75" customHeight="1">
      <c r="A1315" s="19"/>
      <c r="B1315" s="383"/>
      <c r="C1315" s="380"/>
      <c r="D1315" s="372"/>
      <c r="E1315" s="35"/>
      <c r="F1315" s="35"/>
      <c r="G1315" s="35"/>
      <c r="H1315" s="372"/>
      <c r="I1315" s="35"/>
      <c r="J1315" s="35"/>
      <c r="K1315" s="35"/>
      <c r="L1315" s="372"/>
      <c r="M1315" s="35"/>
      <c r="N1315" s="35"/>
      <c r="O1315" s="35"/>
      <c r="P1315" s="372"/>
      <c r="Q1315" s="35"/>
      <c r="R1315" s="35"/>
      <c r="S1315" s="35"/>
      <c r="T1315" s="372"/>
      <c r="U1315" s="35"/>
      <c r="V1315" s="35"/>
      <c r="W1315" s="35"/>
      <c r="X1315" s="372"/>
      <c r="Y1315" s="35"/>
      <c r="Z1315" s="35"/>
      <c r="AA1315" s="384"/>
      <c r="AB1315" s="372"/>
      <c r="AC1315" s="35"/>
      <c r="AD1315" s="35"/>
      <c r="AE1315" s="35"/>
      <c r="AF1315" s="35"/>
      <c r="AG1315" s="19"/>
      <c r="AH1315" s="19"/>
      <c r="AI1315" s="19"/>
      <c r="AJ1315" s="53"/>
      <c r="AK1315" s="53"/>
    </row>
    <row r="1316" spans="1:37" ht="12.75" customHeight="1">
      <c r="A1316" s="19"/>
      <c r="B1316" s="48">
        <v>6</v>
      </c>
      <c r="C1316" s="314" t="s">
        <v>1023</v>
      </c>
      <c r="D1316" s="110"/>
      <c r="E1316" s="38"/>
      <c r="F1316" s="38"/>
      <c r="G1316" s="38"/>
      <c r="H1316" s="110"/>
      <c r="I1316" s="38"/>
      <c r="J1316" s="38"/>
      <c r="K1316" s="38"/>
      <c r="L1316" s="110"/>
      <c r="M1316" s="38"/>
      <c r="N1316" s="38"/>
      <c r="O1316" s="38"/>
      <c r="P1316" s="110"/>
      <c r="Q1316" s="38"/>
      <c r="R1316" s="124"/>
      <c r="S1316" s="124"/>
      <c r="T1316" s="315"/>
      <c r="U1316" s="124"/>
      <c r="V1316" s="124"/>
      <c r="W1316" s="124"/>
      <c r="X1316" s="110"/>
      <c r="Y1316" s="38"/>
      <c r="Z1316" s="124"/>
      <c r="AA1316" s="317"/>
      <c r="AB1316" s="315"/>
      <c r="AC1316" s="124"/>
      <c r="AD1316" s="124"/>
      <c r="AE1316" s="124"/>
      <c r="AF1316" s="38"/>
      <c r="AG1316" s="19"/>
      <c r="AH1316" s="19"/>
      <c r="AI1316" s="19"/>
      <c r="AJ1316" s="53"/>
      <c r="AK1316" s="53"/>
    </row>
    <row r="1317" spans="1:37" ht="12.75" customHeight="1">
      <c r="A1317" s="19"/>
      <c r="B1317" s="375"/>
      <c r="C1317" s="312"/>
      <c r="D1317" s="315"/>
      <c r="E1317" s="124"/>
      <c r="F1317" s="124"/>
      <c r="G1317" s="124"/>
      <c r="H1317" s="315"/>
      <c r="I1317" s="303"/>
      <c r="J1317" s="38"/>
      <c r="K1317" s="38"/>
      <c r="L1317" s="315"/>
      <c r="M1317" s="124"/>
      <c r="N1317" s="124"/>
      <c r="O1317" s="124"/>
      <c r="P1317" s="315"/>
      <c r="Q1317" s="124"/>
      <c r="R1317" s="124"/>
      <c r="S1317" s="124"/>
      <c r="T1317" s="315"/>
      <c r="U1317" s="124"/>
      <c r="V1317" s="124"/>
      <c r="W1317" s="124"/>
      <c r="X1317" s="315"/>
      <c r="Y1317" s="124"/>
      <c r="Z1317" s="124"/>
      <c r="AA1317" s="317"/>
      <c r="AB1317" s="315"/>
      <c r="AC1317" s="124"/>
      <c r="AD1317" s="124"/>
      <c r="AE1317" s="124"/>
      <c r="AF1317" s="38"/>
      <c r="AG1317" s="19"/>
      <c r="AH1317" s="19"/>
      <c r="AI1317" s="19"/>
      <c r="AJ1317" s="53"/>
      <c r="AK1317" s="53"/>
    </row>
    <row r="1318" spans="1:37" ht="12.75" customHeight="1">
      <c r="A1318" s="19"/>
      <c r="B1318" s="375"/>
      <c r="C1318" s="312"/>
      <c r="D1318" s="315"/>
      <c r="E1318" s="124"/>
      <c r="F1318" s="124"/>
      <c r="G1318" s="124"/>
      <c r="H1318" s="315"/>
      <c r="I1318" s="303"/>
      <c r="J1318" s="38"/>
      <c r="K1318" s="38"/>
      <c r="L1318" s="315"/>
      <c r="M1318" s="124"/>
      <c r="N1318" s="124"/>
      <c r="O1318" s="124"/>
      <c r="P1318" s="315"/>
      <c r="Q1318" s="124"/>
      <c r="R1318" s="124"/>
      <c r="S1318" s="124"/>
      <c r="T1318" s="315"/>
      <c r="U1318" s="124"/>
      <c r="V1318" s="124"/>
      <c r="W1318" s="124"/>
      <c r="X1318" s="110"/>
      <c r="Y1318" s="38"/>
      <c r="Z1318" s="38"/>
      <c r="AA1318" s="317"/>
      <c r="AB1318" s="110"/>
      <c r="AC1318" s="38"/>
      <c r="AD1318" s="38"/>
      <c r="AE1318" s="38"/>
      <c r="AF1318" s="38"/>
      <c r="AG1318" s="19"/>
      <c r="AH1318" s="19"/>
      <c r="AI1318" s="19"/>
      <c r="AJ1318" s="53"/>
      <c r="AK1318" s="53"/>
    </row>
    <row r="1319" spans="1:37" ht="12.75" customHeight="1">
      <c r="A1319" s="19"/>
      <c r="B1319" s="376"/>
      <c r="C1319" s="380"/>
      <c r="D1319" s="377"/>
      <c r="E1319" s="378"/>
      <c r="F1319" s="378"/>
      <c r="G1319" s="378"/>
      <c r="H1319" s="377"/>
      <c r="I1319" s="379"/>
      <c r="J1319" s="35"/>
      <c r="K1319" s="35"/>
      <c r="L1319" s="377"/>
      <c r="M1319" s="378"/>
      <c r="N1319" s="378"/>
      <c r="O1319" s="378"/>
      <c r="P1319" s="377"/>
      <c r="Q1319" s="378"/>
      <c r="R1319" s="385"/>
      <c r="S1319" s="385"/>
      <c r="T1319" s="386"/>
      <c r="U1319" s="385"/>
      <c r="V1319" s="385"/>
      <c r="W1319" s="385"/>
      <c r="X1319" s="372"/>
      <c r="Y1319" s="35"/>
      <c r="Z1319" s="378"/>
      <c r="AA1319" s="384"/>
      <c r="AB1319" s="377"/>
      <c r="AC1319" s="378"/>
      <c r="AD1319" s="378"/>
      <c r="AE1319" s="378"/>
      <c r="AF1319" s="35"/>
      <c r="AG1319" s="19"/>
      <c r="AH1319" s="19"/>
      <c r="AI1319" s="19"/>
      <c r="AJ1319" s="53"/>
      <c r="AK1319" s="53"/>
    </row>
    <row r="1320" spans="1:37" ht="12.75" customHeight="1">
      <c r="A1320" s="19"/>
      <c r="B1320" s="48">
        <v>7</v>
      </c>
      <c r="C1320" s="318" t="s">
        <v>1024</v>
      </c>
      <c r="D1320" s="110"/>
      <c r="E1320" s="38"/>
      <c r="F1320" s="38"/>
      <c r="G1320" s="38"/>
      <c r="H1320" s="110"/>
      <c r="I1320" s="38"/>
      <c r="J1320" s="38"/>
      <c r="K1320" s="38"/>
      <c r="L1320" s="110"/>
      <c r="M1320" s="38"/>
      <c r="N1320" s="38"/>
      <c r="O1320" s="38"/>
      <c r="P1320" s="110"/>
      <c r="Q1320" s="38"/>
      <c r="R1320" s="38"/>
      <c r="S1320" s="309"/>
      <c r="T1320" s="310"/>
      <c r="U1320" s="309"/>
      <c r="V1320" s="309"/>
      <c r="W1320" s="309"/>
      <c r="X1320" s="110"/>
      <c r="Y1320" s="38"/>
      <c r="Z1320" s="38"/>
      <c r="AA1320" s="38"/>
      <c r="AB1320" s="110"/>
      <c r="AC1320" s="38"/>
      <c r="AD1320" s="38"/>
      <c r="AE1320" s="38"/>
      <c r="AF1320" s="38"/>
      <c r="AG1320" s="19"/>
      <c r="AH1320" s="19"/>
      <c r="AI1320" s="19"/>
      <c r="AJ1320" s="53"/>
      <c r="AK1320" s="53"/>
    </row>
    <row r="1321" spans="1:37" ht="12.75" customHeight="1">
      <c r="A1321" s="19"/>
      <c r="B1321" s="48"/>
      <c r="C1321" s="312"/>
      <c r="D1321" s="110"/>
      <c r="E1321" s="38"/>
      <c r="F1321" s="38"/>
      <c r="G1321" s="38"/>
      <c r="H1321" s="110"/>
      <c r="I1321" s="38"/>
      <c r="J1321" s="38"/>
      <c r="K1321" s="38"/>
      <c r="L1321" s="110"/>
      <c r="M1321" s="38"/>
      <c r="N1321" s="38"/>
      <c r="O1321" s="38"/>
      <c r="P1321" s="110"/>
      <c r="Q1321" s="38"/>
      <c r="R1321" s="309"/>
      <c r="S1321" s="309"/>
      <c r="T1321" s="310"/>
      <c r="U1321" s="309"/>
      <c r="V1321" s="309"/>
      <c r="W1321" s="309"/>
      <c r="X1321" s="110"/>
      <c r="Y1321" s="38"/>
      <c r="Z1321" s="38"/>
      <c r="AA1321" s="38"/>
      <c r="AB1321" s="110"/>
      <c r="AC1321" s="38"/>
      <c r="AD1321" s="38"/>
      <c r="AE1321" s="38"/>
      <c r="AF1321" s="38"/>
      <c r="AG1321" s="19"/>
      <c r="AH1321" s="19"/>
      <c r="AI1321" s="19"/>
      <c r="AJ1321" s="53"/>
      <c r="AK1321" s="53"/>
    </row>
    <row r="1322" spans="1:37" ht="12.75" customHeight="1">
      <c r="A1322" s="19"/>
      <c r="B1322" s="375"/>
      <c r="C1322" s="308"/>
      <c r="D1322" s="315"/>
      <c r="E1322" s="124"/>
      <c r="F1322" s="124"/>
      <c r="G1322" s="124"/>
      <c r="H1322" s="315"/>
      <c r="I1322" s="303"/>
      <c r="J1322" s="38"/>
      <c r="K1322" s="38"/>
      <c r="L1322" s="315"/>
      <c r="M1322" s="124"/>
      <c r="N1322" s="124"/>
      <c r="O1322" s="124"/>
      <c r="P1322" s="315"/>
      <c r="Q1322" s="124"/>
      <c r="R1322" s="38"/>
      <c r="S1322" s="38"/>
      <c r="T1322" s="110"/>
      <c r="U1322" s="38"/>
      <c r="V1322" s="38"/>
      <c r="W1322" s="38"/>
      <c r="X1322" s="110"/>
      <c r="Y1322" s="38"/>
      <c r="Z1322" s="38"/>
      <c r="AA1322" s="317"/>
      <c r="AB1322" s="110"/>
      <c r="AC1322" s="38"/>
      <c r="AD1322" s="38"/>
      <c r="AE1322" s="38"/>
      <c r="AF1322" s="38"/>
      <c r="AG1322" s="19"/>
      <c r="AH1322" s="19"/>
      <c r="AI1322" s="19"/>
      <c r="AJ1322" s="53"/>
      <c r="AK1322" s="53"/>
    </row>
    <row r="1323" spans="1:37" ht="12.75" customHeight="1">
      <c r="A1323" s="19"/>
      <c r="B1323" s="376"/>
      <c r="C1323" s="369"/>
      <c r="D1323" s="377"/>
      <c r="E1323" s="378"/>
      <c r="F1323" s="378"/>
      <c r="G1323" s="378"/>
      <c r="H1323" s="377"/>
      <c r="I1323" s="379"/>
      <c r="J1323" s="35"/>
      <c r="K1323" s="35"/>
      <c r="L1323" s="377"/>
      <c r="M1323" s="378"/>
      <c r="N1323" s="378"/>
      <c r="O1323" s="378"/>
      <c r="P1323" s="377"/>
      <c r="Q1323" s="378"/>
      <c r="R1323" s="378"/>
      <c r="S1323" s="378"/>
      <c r="T1323" s="377"/>
      <c r="U1323" s="378"/>
      <c r="V1323" s="378"/>
      <c r="W1323" s="378"/>
      <c r="X1323" s="372"/>
      <c r="Y1323" s="35"/>
      <c r="Z1323" s="378"/>
      <c r="AA1323" s="384"/>
      <c r="AB1323" s="377"/>
      <c r="AC1323" s="378"/>
      <c r="AD1323" s="378"/>
      <c r="AE1323" s="378"/>
      <c r="AF1323" s="379"/>
      <c r="AG1323" s="19"/>
      <c r="AH1323" s="19"/>
      <c r="AI1323" s="19"/>
      <c r="AJ1323" s="53"/>
      <c r="AK1323" s="53"/>
    </row>
    <row r="1324" spans="1:37" ht="12.75" customHeight="1">
      <c r="A1324" s="19"/>
      <c r="B1324" s="375">
        <v>8</v>
      </c>
      <c r="C1324" s="308" t="s">
        <v>483</v>
      </c>
      <c r="D1324" s="315"/>
      <c r="E1324" s="124"/>
      <c r="F1324" s="124"/>
      <c r="G1324" s="124"/>
      <c r="H1324" s="315"/>
      <c r="I1324" s="303"/>
      <c r="J1324" s="38"/>
      <c r="K1324" s="38"/>
      <c r="L1324" s="315"/>
      <c r="M1324" s="124"/>
      <c r="N1324" s="124"/>
      <c r="O1324" s="124"/>
      <c r="P1324" s="315"/>
      <c r="Q1324" s="124"/>
      <c r="R1324" s="124"/>
      <c r="S1324" s="124"/>
      <c r="T1324" s="315"/>
      <c r="U1324" s="124"/>
      <c r="V1324" s="124"/>
      <c r="W1324" s="124"/>
      <c r="X1324" s="315"/>
      <c r="Y1324" s="124"/>
      <c r="Z1324" s="124"/>
      <c r="AA1324" s="317"/>
      <c r="AB1324" s="315"/>
      <c r="AC1324" s="124"/>
      <c r="AD1324" s="124"/>
      <c r="AE1324" s="124"/>
      <c r="AF1324" s="38"/>
      <c r="AG1324" s="19"/>
      <c r="AH1324" s="19"/>
      <c r="AI1324" s="19"/>
      <c r="AJ1324" s="53"/>
      <c r="AK1324" s="53"/>
    </row>
    <row r="1325" spans="1:37" ht="12.75" customHeight="1">
      <c r="A1325" s="19"/>
      <c r="B1325" s="48"/>
      <c r="C1325" s="308"/>
      <c r="D1325" s="110"/>
      <c r="E1325" s="38"/>
      <c r="F1325" s="38"/>
      <c r="G1325" s="38"/>
      <c r="H1325" s="110"/>
      <c r="I1325" s="38"/>
      <c r="J1325" s="38"/>
      <c r="K1325" s="38"/>
      <c r="L1325" s="110"/>
      <c r="M1325" s="38"/>
      <c r="N1325" s="38"/>
      <c r="O1325" s="38"/>
      <c r="P1325" s="110"/>
      <c r="Q1325" s="38"/>
      <c r="R1325" s="124"/>
      <c r="S1325" s="124"/>
      <c r="T1325" s="315"/>
      <c r="U1325" s="124"/>
      <c r="V1325" s="124"/>
      <c r="W1325" s="124"/>
      <c r="X1325" s="110"/>
      <c r="Y1325" s="38"/>
      <c r="Z1325" s="38"/>
      <c r="AA1325" s="317"/>
      <c r="AB1325" s="110"/>
      <c r="AC1325" s="38"/>
      <c r="AD1325" s="38"/>
      <c r="AE1325" s="38"/>
      <c r="AF1325" s="38"/>
      <c r="AG1325" s="19"/>
      <c r="AH1325" s="19"/>
      <c r="AI1325" s="19"/>
      <c r="AJ1325" s="53"/>
      <c r="AK1325" s="53"/>
    </row>
    <row r="1326" spans="1:37" ht="12.75" customHeight="1">
      <c r="A1326" s="19"/>
      <c r="B1326" s="48"/>
      <c r="C1326" s="312"/>
      <c r="D1326" s="110"/>
      <c r="E1326" s="38"/>
      <c r="F1326" s="38"/>
      <c r="G1326" s="38"/>
      <c r="H1326" s="110"/>
      <c r="I1326" s="38"/>
      <c r="J1326" s="38"/>
      <c r="K1326" s="38"/>
      <c r="L1326" s="110"/>
      <c r="M1326" s="38"/>
      <c r="N1326" s="38"/>
      <c r="O1326" s="38"/>
      <c r="P1326" s="110"/>
      <c r="Q1326" s="38"/>
      <c r="R1326" s="23"/>
      <c r="S1326" s="23"/>
      <c r="T1326" s="321"/>
      <c r="U1326" s="23"/>
      <c r="V1326" s="23"/>
      <c r="W1326" s="23"/>
      <c r="X1326" s="110"/>
      <c r="Y1326" s="38"/>
      <c r="Z1326" s="124"/>
      <c r="AA1326" s="317"/>
      <c r="AB1326" s="315"/>
      <c r="AC1326" s="124"/>
      <c r="AD1326" s="124"/>
      <c r="AE1326" s="124"/>
      <c r="AF1326" s="38"/>
      <c r="AG1326" s="19"/>
      <c r="AH1326" s="19"/>
      <c r="AI1326" s="19"/>
      <c r="AJ1326" s="53"/>
      <c r="AK1326" s="53"/>
    </row>
    <row r="1327" spans="1:37" ht="12.75" customHeight="1">
      <c r="A1327" s="19"/>
      <c r="B1327" s="376"/>
      <c r="C1327" s="380"/>
      <c r="D1327" s="377"/>
      <c r="E1327" s="378"/>
      <c r="F1327" s="378"/>
      <c r="G1327" s="378"/>
      <c r="H1327" s="377"/>
      <c r="I1327" s="379"/>
      <c r="J1327" s="35"/>
      <c r="K1327" s="35"/>
      <c r="L1327" s="377"/>
      <c r="M1327" s="378"/>
      <c r="N1327" s="378"/>
      <c r="O1327" s="378"/>
      <c r="P1327" s="377"/>
      <c r="Q1327" s="378"/>
      <c r="R1327" s="35"/>
      <c r="S1327" s="381"/>
      <c r="T1327" s="382"/>
      <c r="U1327" s="381"/>
      <c r="V1327" s="381"/>
      <c r="W1327" s="381"/>
      <c r="X1327" s="372"/>
      <c r="Y1327" s="35"/>
      <c r="Z1327" s="35"/>
      <c r="AA1327" s="35"/>
      <c r="AB1327" s="372"/>
      <c r="AC1327" s="35"/>
      <c r="AD1327" s="35"/>
      <c r="AE1327" s="35"/>
      <c r="AF1327" s="35"/>
      <c r="AG1327" s="19"/>
      <c r="AH1327" s="19"/>
      <c r="AI1327" s="19"/>
      <c r="AJ1327" s="53"/>
      <c r="AK1327" s="53"/>
    </row>
    <row r="1328" spans="1:37" ht="12.75" customHeight="1">
      <c r="A1328" s="19"/>
      <c r="B1328" s="375">
        <v>9</v>
      </c>
      <c r="C1328" s="308" t="s">
        <v>1019</v>
      </c>
      <c r="D1328" s="315"/>
      <c r="E1328" s="124"/>
      <c r="F1328" s="124"/>
      <c r="G1328" s="124"/>
      <c r="H1328" s="315"/>
      <c r="I1328" s="303"/>
      <c r="J1328" s="38"/>
      <c r="K1328" s="38"/>
      <c r="L1328" s="315"/>
      <c r="M1328" s="124"/>
      <c r="N1328" s="124"/>
      <c r="O1328" s="124"/>
      <c r="P1328" s="315"/>
      <c r="Q1328" s="124"/>
      <c r="R1328" s="309"/>
      <c r="S1328" s="309"/>
      <c r="T1328" s="310"/>
      <c r="U1328" s="309"/>
      <c r="V1328" s="309"/>
      <c r="W1328" s="309"/>
      <c r="X1328" s="110"/>
      <c r="Y1328" s="38"/>
      <c r="Z1328" s="38"/>
      <c r="AA1328" s="38"/>
      <c r="AB1328" s="110"/>
      <c r="AC1328" s="38"/>
      <c r="AD1328" s="38"/>
      <c r="AE1328" s="38"/>
      <c r="AF1328" s="38"/>
      <c r="AG1328" s="19"/>
      <c r="AH1328" s="19"/>
      <c r="AI1328" s="19"/>
      <c r="AJ1328" s="53"/>
      <c r="AK1328" s="53"/>
    </row>
    <row r="1329" spans="1:37" ht="12.75" customHeight="1">
      <c r="A1329" s="19"/>
      <c r="B1329" s="375"/>
      <c r="C1329" s="312"/>
      <c r="D1329" s="315"/>
      <c r="E1329" s="124"/>
      <c r="F1329" s="124"/>
      <c r="G1329" s="124"/>
      <c r="H1329" s="315"/>
      <c r="I1329" s="303"/>
      <c r="J1329" s="38"/>
      <c r="K1329" s="38"/>
      <c r="L1329" s="315"/>
      <c r="M1329" s="124"/>
      <c r="N1329" s="124"/>
      <c r="O1329" s="124"/>
      <c r="P1329" s="315"/>
      <c r="Q1329" s="124"/>
      <c r="R1329" s="38"/>
      <c r="S1329" s="38"/>
      <c r="T1329" s="110"/>
      <c r="U1329" s="38"/>
      <c r="V1329" s="38"/>
      <c r="W1329" s="38"/>
      <c r="X1329" s="110"/>
      <c r="Y1329" s="38"/>
      <c r="Z1329" s="38"/>
      <c r="AA1329" s="38"/>
      <c r="AB1329" s="110"/>
      <c r="AC1329" s="38"/>
      <c r="AD1329" s="38"/>
      <c r="AE1329" s="38"/>
      <c r="AF1329" s="38"/>
      <c r="AG1329" s="19"/>
      <c r="AH1329" s="19"/>
      <c r="AI1329" s="19"/>
      <c r="AJ1329" s="53"/>
      <c r="AK1329" s="53"/>
    </row>
    <row r="1330" spans="1:37" ht="12.75" customHeight="1">
      <c r="A1330" s="19"/>
      <c r="B1330" s="48"/>
      <c r="C1330" s="312"/>
      <c r="D1330" s="110"/>
      <c r="E1330" s="38"/>
      <c r="F1330" s="38"/>
      <c r="G1330" s="38"/>
      <c r="H1330" s="110"/>
      <c r="I1330" s="38"/>
      <c r="J1330" s="38"/>
      <c r="K1330" s="38"/>
      <c r="L1330" s="110"/>
      <c r="M1330" s="38"/>
      <c r="N1330" s="38"/>
      <c r="O1330" s="38"/>
      <c r="P1330" s="110"/>
      <c r="Q1330" s="38"/>
      <c r="R1330" s="124"/>
      <c r="S1330" s="124"/>
      <c r="T1330" s="315"/>
      <c r="U1330" s="124"/>
      <c r="V1330" s="124"/>
      <c r="W1330" s="124"/>
      <c r="X1330" s="110"/>
      <c r="Y1330" s="38"/>
      <c r="Z1330" s="124"/>
      <c r="AA1330" s="38"/>
      <c r="AB1330" s="315"/>
      <c r="AC1330" s="124"/>
      <c r="AD1330" s="124"/>
      <c r="AE1330" s="124"/>
      <c r="AF1330" s="38"/>
      <c r="AG1330" s="19"/>
      <c r="AH1330" s="19"/>
      <c r="AI1330" s="19"/>
      <c r="AJ1330" s="53"/>
      <c r="AK1330" s="53"/>
    </row>
    <row r="1331" spans="1:37" ht="12.75" customHeight="1">
      <c r="A1331" s="19"/>
      <c r="B1331" s="383"/>
      <c r="C1331" s="380"/>
      <c r="D1331" s="372"/>
      <c r="E1331" s="35"/>
      <c r="F1331" s="35"/>
      <c r="G1331" s="35"/>
      <c r="H1331" s="372"/>
      <c r="I1331" s="35"/>
      <c r="J1331" s="35"/>
      <c r="K1331" s="35"/>
      <c r="L1331" s="372"/>
      <c r="M1331" s="35"/>
      <c r="N1331" s="35"/>
      <c r="O1331" s="35"/>
      <c r="P1331" s="372"/>
      <c r="Q1331" s="35"/>
      <c r="R1331" s="378"/>
      <c r="S1331" s="378"/>
      <c r="T1331" s="377"/>
      <c r="U1331" s="378"/>
      <c r="V1331" s="378"/>
      <c r="W1331" s="378"/>
      <c r="X1331" s="377"/>
      <c r="Y1331" s="378"/>
      <c r="Z1331" s="378"/>
      <c r="AA1331" s="35"/>
      <c r="AB1331" s="377"/>
      <c r="AC1331" s="378"/>
      <c r="AD1331" s="378"/>
      <c r="AE1331" s="378"/>
      <c r="AF1331" s="35"/>
      <c r="AG1331" s="19"/>
      <c r="AH1331" s="19"/>
      <c r="AI1331" s="19"/>
      <c r="AJ1331" s="53"/>
      <c r="AK1331" s="53"/>
    </row>
    <row r="1332" spans="1:37" ht="12.75" customHeight="1">
      <c r="A1332" s="19"/>
      <c r="B1332" s="375">
        <v>10</v>
      </c>
      <c r="C1332" s="308" t="s">
        <v>1020</v>
      </c>
      <c r="D1332" s="315"/>
      <c r="E1332" s="124"/>
      <c r="F1332" s="124"/>
      <c r="G1332" s="124"/>
      <c r="H1332" s="315"/>
      <c r="I1332" s="303"/>
      <c r="J1332" s="38"/>
      <c r="K1332" s="38"/>
      <c r="L1332" s="315"/>
      <c r="M1332" s="124"/>
      <c r="N1332" s="124"/>
      <c r="O1332" s="124"/>
      <c r="P1332" s="315"/>
      <c r="Q1332" s="124"/>
      <c r="R1332" s="124"/>
      <c r="S1332" s="124"/>
      <c r="T1332" s="315"/>
      <c r="U1332" s="124"/>
      <c r="V1332" s="124"/>
      <c r="W1332" s="124"/>
      <c r="X1332" s="110"/>
      <c r="Y1332" s="38"/>
      <c r="Z1332" s="38"/>
      <c r="AA1332" s="38"/>
      <c r="AB1332" s="110"/>
      <c r="AC1332" s="38"/>
      <c r="AD1332" s="38"/>
      <c r="AE1332" s="38"/>
      <c r="AF1332" s="38"/>
      <c r="AG1332" s="19"/>
      <c r="AH1332" s="19"/>
      <c r="AI1332" s="19"/>
      <c r="AJ1332" s="53"/>
      <c r="AK1332" s="53"/>
    </row>
    <row r="1333" spans="1:37" ht="12.75" customHeight="1">
      <c r="A1333" s="19"/>
      <c r="B1333" s="375"/>
      <c r="C1333" s="308"/>
      <c r="D1333" s="315"/>
      <c r="E1333" s="124"/>
      <c r="F1333" s="124"/>
      <c r="G1333" s="124"/>
      <c r="H1333" s="315"/>
      <c r="I1333" s="303"/>
      <c r="J1333" s="38"/>
      <c r="K1333" s="38"/>
      <c r="L1333" s="315"/>
      <c r="M1333" s="124"/>
      <c r="N1333" s="124"/>
      <c r="O1333" s="124"/>
      <c r="P1333" s="315"/>
      <c r="Q1333" s="124"/>
      <c r="R1333" s="23"/>
      <c r="S1333" s="23"/>
      <c r="T1333" s="321"/>
      <c r="U1333" s="23"/>
      <c r="V1333" s="23"/>
      <c r="W1333" s="23"/>
      <c r="X1333" s="110"/>
      <c r="Y1333" s="38"/>
      <c r="Z1333" s="124"/>
      <c r="AA1333" s="38"/>
      <c r="AB1333" s="315"/>
      <c r="AC1333" s="124"/>
      <c r="AD1333" s="124"/>
      <c r="AE1333" s="124"/>
      <c r="AF1333" s="38"/>
      <c r="AG1333" s="19"/>
      <c r="AH1333" s="19"/>
      <c r="AI1333" s="19"/>
      <c r="AJ1333" s="53"/>
      <c r="AK1333" s="53"/>
    </row>
    <row r="1334" spans="1:37" ht="12.75" customHeight="1">
      <c r="A1334" s="19"/>
      <c r="B1334" s="375"/>
      <c r="C1334" s="312"/>
      <c r="D1334" s="315"/>
      <c r="E1334" s="124"/>
      <c r="F1334" s="124"/>
      <c r="G1334" s="124"/>
      <c r="H1334" s="315"/>
      <c r="I1334" s="303"/>
      <c r="J1334" s="38"/>
      <c r="K1334" s="38"/>
      <c r="L1334" s="315"/>
      <c r="M1334" s="124"/>
      <c r="N1334" s="124"/>
      <c r="O1334" s="124"/>
      <c r="P1334" s="315"/>
      <c r="Q1334" s="124"/>
      <c r="R1334" s="38"/>
      <c r="S1334" s="309"/>
      <c r="T1334" s="310"/>
      <c r="U1334" s="309"/>
      <c r="V1334" s="309"/>
      <c r="W1334" s="309"/>
      <c r="X1334" s="110"/>
      <c r="Y1334" s="38"/>
      <c r="Z1334" s="38"/>
      <c r="AA1334" s="38"/>
      <c r="AB1334" s="110"/>
      <c r="AC1334" s="38"/>
      <c r="AD1334" s="38"/>
      <c r="AE1334" s="38"/>
      <c r="AF1334" s="38"/>
      <c r="AG1334" s="19"/>
      <c r="AH1334" s="19"/>
      <c r="AI1334" s="19"/>
      <c r="AJ1334" s="53"/>
      <c r="AK1334" s="53"/>
    </row>
    <row r="1335" spans="1:37" ht="12.75" customHeight="1">
      <c r="A1335" s="19"/>
      <c r="B1335" s="383"/>
      <c r="C1335" s="380"/>
      <c r="D1335" s="372"/>
      <c r="E1335" s="35"/>
      <c r="F1335" s="35"/>
      <c r="G1335" s="35"/>
      <c r="H1335" s="372"/>
      <c r="I1335" s="35"/>
      <c r="J1335" s="35"/>
      <c r="K1335" s="35"/>
      <c r="L1335" s="372"/>
      <c r="M1335" s="35"/>
      <c r="N1335" s="35"/>
      <c r="O1335" s="35"/>
      <c r="P1335" s="372"/>
      <c r="Q1335" s="35"/>
      <c r="R1335" s="381"/>
      <c r="S1335" s="381"/>
      <c r="T1335" s="382"/>
      <c r="U1335" s="381"/>
      <c r="V1335" s="381"/>
      <c r="W1335" s="381"/>
      <c r="X1335" s="372"/>
      <c r="Y1335" s="35"/>
      <c r="Z1335" s="35"/>
      <c r="AA1335" s="35"/>
      <c r="AB1335" s="372"/>
      <c r="AC1335" s="35"/>
      <c r="AD1335" s="35"/>
      <c r="AE1335" s="35"/>
      <c r="AF1335" s="35"/>
      <c r="AG1335" s="19"/>
      <c r="AH1335" s="19"/>
      <c r="AI1335" s="19"/>
      <c r="AJ1335" s="53"/>
      <c r="AK1335" s="53"/>
    </row>
    <row r="1336" spans="1:37" ht="12.75" customHeight="1">
      <c r="A1336" s="19"/>
      <c r="B1336" s="48">
        <v>11</v>
      </c>
      <c r="C1336" s="308" t="s">
        <v>1021</v>
      </c>
      <c r="D1336" s="110"/>
      <c r="E1336" s="38"/>
      <c r="F1336" s="38"/>
      <c r="G1336" s="38"/>
      <c r="H1336" s="110"/>
      <c r="I1336" s="38"/>
      <c r="J1336" s="38"/>
      <c r="K1336" s="38"/>
      <c r="L1336" s="110"/>
      <c r="M1336" s="38"/>
      <c r="N1336" s="38"/>
      <c r="O1336" s="38"/>
      <c r="P1336" s="110"/>
      <c r="Q1336" s="38"/>
      <c r="R1336" s="38"/>
      <c r="S1336" s="38"/>
      <c r="T1336" s="110"/>
      <c r="U1336" s="38"/>
      <c r="V1336" s="38"/>
      <c r="W1336" s="38"/>
      <c r="X1336" s="110"/>
      <c r="Y1336" s="38"/>
      <c r="Z1336" s="38"/>
      <c r="AA1336" s="317"/>
      <c r="AB1336" s="110"/>
      <c r="AC1336" s="38"/>
      <c r="AD1336" s="38"/>
      <c r="AE1336" s="38"/>
      <c r="AF1336" s="38"/>
      <c r="AG1336" s="19"/>
      <c r="AH1336" s="19"/>
      <c r="AI1336" s="19"/>
      <c r="AJ1336" s="53"/>
      <c r="AK1336" s="53"/>
    </row>
    <row r="1337" spans="1:37" ht="12.75" customHeight="1">
      <c r="A1337" s="19"/>
      <c r="B1337" s="375"/>
      <c r="C1337" s="308"/>
      <c r="D1337" s="315"/>
      <c r="E1337" s="124"/>
      <c r="F1337" s="124"/>
      <c r="G1337" s="124"/>
      <c r="H1337" s="315"/>
      <c r="I1337" s="303"/>
      <c r="J1337" s="38"/>
      <c r="K1337" s="38"/>
      <c r="L1337" s="315"/>
      <c r="M1337" s="124"/>
      <c r="N1337" s="124"/>
      <c r="O1337" s="124"/>
      <c r="P1337" s="315"/>
      <c r="Q1337" s="124"/>
      <c r="R1337" s="124"/>
      <c r="S1337" s="124"/>
      <c r="T1337" s="315"/>
      <c r="U1337" s="124"/>
      <c r="V1337" s="124"/>
      <c r="W1337" s="124"/>
      <c r="X1337" s="110"/>
      <c r="Y1337" s="38"/>
      <c r="Z1337" s="124"/>
      <c r="AA1337" s="317"/>
      <c r="AB1337" s="315"/>
      <c r="AC1337" s="124"/>
      <c r="AD1337" s="124"/>
      <c r="AE1337" s="124"/>
      <c r="AF1337" s="38"/>
      <c r="AG1337" s="19"/>
      <c r="AH1337" s="19"/>
      <c r="AI1337" s="19"/>
      <c r="AJ1337" s="53"/>
      <c r="AK1337" s="53"/>
    </row>
    <row r="1338" spans="1:37" ht="12.75" customHeight="1">
      <c r="A1338" s="19"/>
      <c r="B1338" s="375"/>
      <c r="C1338" s="312"/>
      <c r="D1338" s="315"/>
      <c r="E1338" s="124"/>
      <c r="F1338" s="124"/>
      <c r="G1338" s="124"/>
      <c r="H1338" s="315"/>
      <c r="I1338" s="303"/>
      <c r="J1338" s="38"/>
      <c r="K1338" s="38"/>
      <c r="L1338" s="315"/>
      <c r="M1338" s="124"/>
      <c r="N1338" s="124"/>
      <c r="O1338" s="124"/>
      <c r="P1338" s="315"/>
      <c r="Q1338" s="124"/>
      <c r="R1338" s="124"/>
      <c r="S1338" s="124"/>
      <c r="T1338" s="315"/>
      <c r="U1338" s="124"/>
      <c r="V1338" s="124"/>
      <c r="W1338" s="124"/>
      <c r="X1338" s="315"/>
      <c r="Y1338" s="124"/>
      <c r="Z1338" s="124"/>
      <c r="AA1338" s="317"/>
      <c r="AB1338" s="315"/>
      <c r="AC1338" s="124"/>
      <c r="AD1338" s="124"/>
      <c r="AE1338" s="124"/>
      <c r="AF1338" s="38"/>
      <c r="AG1338" s="19"/>
      <c r="AH1338" s="19"/>
      <c r="AI1338" s="19"/>
      <c r="AJ1338" s="53"/>
      <c r="AK1338" s="53"/>
    </row>
    <row r="1339" spans="1:37" ht="12.75" customHeight="1">
      <c r="A1339" s="19"/>
      <c r="B1339" s="376"/>
      <c r="C1339" s="380"/>
      <c r="D1339" s="377"/>
      <c r="E1339" s="378"/>
      <c r="F1339" s="378"/>
      <c r="G1339" s="378"/>
      <c r="H1339" s="377"/>
      <c r="I1339" s="379"/>
      <c r="J1339" s="35"/>
      <c r="K1339" s="35"/>
      <c r="L1339" s="377"/>
      <c r="M1339" s="378"/>
      <c r="N1339" s="378"/>
      <c r="O1339" s="378"/>
      <c r="P1339" s="377"/>
      <c r="Q1339" s="378"/>
      <c r="R1339" s="378"/>
      <c r="S1339" s="378"/>
      <c r="T1339" s="377"/>
      <c r="U1339" s="378"/>
      <c r="V1339" s="378"/>
      <c r="W1339" s="378"/>
      <c r="X1339" s="372"/>
      <c r="Y1339" s="35"/>
      <c r="Z1339" s="35"/>
      <c r="AA1339" s="384"/>
      <c r="AB1339" s="372"/>
      <c r="AC1339" s="35"/>
      <c r="AD1339" s="35"/>
      <c r="AE1339" s="35"/>
      <c r="AF1339" s="35"/>
      <c r="AG1339" s="19"/>
      <c r="AH1339" s="19"/>
      <c r="AI1339" s="19"/>
      <c r="AJ1339" s="53"/>
      <c r="AK1339" s="53"/>
    </row>
    <row r="1340" spans="1:37" ht="12.75" customHeight="1">
      <c r="A1340" s="19"/>
      <c r="B1340" s="48">
        <v>12</v>
      </c>
      <c r="C1340" s="308" t="s">
        <v>1022</v>
      </c>
      <c r="D1340" s="110"/>
      <c r="E1340" s="38"/>
      <c r="F1340" s="38"/>
      <c r="G1340" s="38"/>
      <c r="H1340" s="110"/>
      <c r="I1340" s="38"/>
      <c r="J1340" s="38"/>
      <c r="K1340" s="38"/>
      <c r="L1340" s="110"/>
      <c r="M1340" s="38"/>
      <c r="N1340" s="38"/>
      <c r="O1340" s="38"/>
      <c r="P1340" s="110"/>
      <c r="Q1340" s="38"/>
      <c r="R1340" s="23"/>
      <c r="S1340" s="23"/>
      <c r="T1340" s="321"/>
      <c r="U1340" s="23"/>
      <c r="V1340" s="23"/>
      <c r="W1340" s="23"/>
      <c r="X1340" s="110"/>
      <c r="Y1340" s="38"/>
      <c r="Z1340" s="124"/>
      <c r="AA1340" s="317"/>
      <c r="AB1340" s="315"/>
      <c r="AC1340" s="124"/>
      <c r="AD1340" s="124"/>
      <c r="AE1340" s="124"/>
      <c r="AF1340" s="38"/>
      <c r="AG1340" s="19"/>
      <c r="AH1340" s="19"/>
      <c r="AI1340" s="19"/>
      <c r="AJ1340" s="53"/>
      <c r="AK1340" s="53"/>
    </row>
    <row r="1341" spans="1:37" ht="12.75" customHeight="1">
      <c r="A1341" s="19"/>
      <c r="B1341" s="48"/>
      <c r="C1341" s="308"/>
      <c r="D1341" s="110"/>
      <c r="E1341" s="38"/>
      <c r="F1341" s="38"/>
      <c r="G1341" s="38"/>
      <c r="H1341" s="110"/>
      <c r="I1341" s="38"/>
      <c r="J1341" s="38"/>
      <c r="K1341" s="38"/>
      <c r="L1341" s="110"/>
      <c r="M1341" s="38"/>
      <c r="N1341" s="38"/>
      <c r="O1341" s="38"/>
      <c r="P1341" s="110"/>
      <c r="Q1341" s="38"/>
      <c r="R1341" s="38"/>
      <c r="S1341" s="309"/>
      <c r="T1341" s="310"/>
      <c r="U1341" s="309"/>
      <c r="V1341" s="309"/>
      <c r="W1341" s="309"/>
      <c r="X1341" s="110"/>
      <c r="Y1341" s="38"/>
      <c r="Z1341" s="38"/>
      <c r="AA1341" s="38"/>
      <c r="AB1341" s="110"/>
      <c r="AC1341" s="38"/>
      <c r="AD1341" s="38"/>
      <c r="AE1341" s="38"/>
      <c r="AF1341" s="38"/>
      <c r="AG1341" s="19"/>
      <c r="AH1341" s="19"/>
      <c r="AI1341" s="19"/>
      <c r="AJ1341" s="53"/>
      <c r="AK1341" s="53"/>
    </row>
    <row r="1342" spans="1:37" ht="12.75" customHeight="1">
      <c r="A1342" s="19"/>
      <c r="B1342" s="375"/>
      <c r="C1342" s="312"/>
      <c r="D1342" s="315"/>
      <c r="E1342" s="124"/>
      <c r="F1342" s="124"/>
      <c r="G1342" s="124"/>
      <c r="H1342" s="315"/>
      <c r="I1342" s="303"/>
      <c r="J1342" s="38"/>
      <c r="K1342" s="38"/>
      <c r="L1342" s="315"/>
      <c r="M1342" s="124"/>
      <c r="N1342" s="124"/>
      <c r="O1342" s="124"/>
      <c r="P1342" s="315"/>
      <c r="Q1342" s="124"/>
      <c r="R1342" s="309"/>
      <c r="S1342" s="309"/>
      <c r="T1342" s="310"/>
      <c r="U1342" s="309"/>
      <c r="V1342" s="309"/>
      <c r="W1342" s="309"/>
      <c r="X1342" s="110"/>
      <c r="Y1342" s="38"/>
      <c r="Z1342" s="38"/>
      <c r="AA1342" s="38"/>
      <c r="AB1342" s="110"/>
      <c r="AC1342" s="38"/>
      <c r="AD1342" s="38"/>
      <c r="AE1342" s="38"/>
      <c r="AF1342" s="38"/>
      <c r="AG1342" s="19"/>
      <c r="AH1342" s="19"/>
      <c r="AI1342" s="19"/>
      <c r="AJ1342" s="53"/>
      <c r="AK1342" s="53"/>
    </row>
    <row r="1343" spans="1:37" ht="12.75" customHeight="1">
      <c r="A1343" s="19"/>
      <c r="B1343" s="376"/>
      <c r="C1343" s="380"/>
      <c r="D1343" s="377"/>
      <c r="E1343" s="378"/>
      <c r="F1343" s="378"/>
      <c r="G1343" s="378"/>
      <c r="H1343" s="377"/>
      <c r="I1343" s="379"/>
      <c r="J1343" s="35"/>
      <c r="K1343" s="35"/>
      <c r="L1343" s="377"/>
      <c r="M1343" s="378"/>
      <c r="N1343" s="378"/>
      <c r="O1343" s="378"/>
      <c r="P1343" s="377"/>
      <c r="Q1343" s="378"/>
      <c r="R1343" s="35"/>
      <c r="S1343" s="35"/>
      <c r="T1343" s="372"/>
      <c r="U1343" s="35"/>
      <c r="V1343" s="35"/>
      <c r="W1343" s="35"/>
      <c r="X1343" s="372"/>
      <c r="Y1343" s="35"/>
      <c r="Z1343" s="35"/>
      <c r="AA1343" s="387"/>
      <c r="AB1343" s="372"/>
      <c r="AC1343" s="35"/>
      <c r="AD1343" s="35"/>
      <c r="AE1343" s="35"/>
      <c r="AF1343" s="35"/>
      <c r="AG1343" s="19"/>
      <c r="AH1343" s="19"/>
      <c r="AI1343" s="19"/>
      <c r="AJ1343" s="53"/>
      <c r="AK1343" s="53"/>
    </row>
    <row r="1344" spans="1:37" ht="12.75" customHeight="1">
      <c r="A1344" s="19"/>
      <c r="B1344" s="375">
        <v>13</v>
      </c>
      <c r="C1344" s="314" t="s">
        <v>1023</v>
      </c>
      <c r="D1344" s="315"/>
      <c r="E1344" s="124"/>
      <c r="F1344" s="124"/>
      <c r="G1344" s="124"/>
      <c r="H1344" s="315"/>
      <c r="I1344" s="303"/>
      <c r="J1344" s="38"/>
      <c r="K1344" s="38"/>
      <c r="L1344" s="315"/>
      <c r="M1344" s="124"/>
      <c r="N1344" s="124"/>
      <c r="O1344" s="124"/>
      <c r="P1344" s="315"/>
      <c r="Q1344" s="124"/>
      <c r="R1344" s="124"/>
      <c r="S1344" s="124"/>
      <c r="T1344" s="315"/>
      <c r="U1344" s="124"/>
      <c r="V1344" s="124"/>
      <c r="W1344" s="124"/>
      <c r="X1344" s="110"/>
      <c r="Y1344" s="38"/>
      <c r="Z1344" s="124"/>
      <c r="AA1344" s="313"/>
      <c r="AB1344" s="315"/>
      <c r="AC1344" s="124"/>
      <c r="AD1344" s="124"/>
      <c r="AE1344" s="124"/>
      <c r="AF1344" s="38"/>
      <c r="AG1344" s="19"/>
      <c r="AH1344" s="19"/>
      <c r="AI1344" s="19"/>
      <c r="AJ1344" s="53"/>
      <c r="AK1344" s="53"/>
    </row>
    <row r="1345" spans="1:37" ht="12.75" customHeight="1">
      <c r="A1345" s="19"/>
      <c r="B1345" s="48"/>
      <c r="C1345" s="312"/>
      <c r="D1345" s="110"/>
      <c r="E1345" s="38"/>
      <c r="F1345" s="38"/>
      <c r="G1345" s="38"/>
      <c r="H1345" s="110"/>
      <c r="I1345" s="38"/>
      <c r="J1345" s="38"/>
      <c r="K1345" s="38"/>
      <c r="L1345" s="110"/>
      <c r="M1345" s="38"/>
      <c r="N1345" s="38"/>
      <c r="O1345" s="38"/>
      <c r="P1345" s="110"/>
      <c r="Q1345" s="38"/>
      <c r="R1345" s="124"/>
      <c r="S1345" s="124"/>
      <c r="T1345" s="315"/>
      <c r="U1345" s="124"/>
      <c r="V1345" s="124"/>
      <c r="W1345" s="124"/>
      <c r="X1345" s="315"/>
      <c r="Y1345" s="124"/>
      <c r="Z1345" s="124"/>
      <c r="AA1345" s="317"/>
      <c r="AB1345" s="315"/>
      <c r="AC1345" s="124"/>
      <c r="AD1345" s="124"/>
      <c r="AE1345" s="124"/>
      <c r="AF1345" s="38"/>
      <c r="AG1345" s="19"/>
      <c r="AH1345" s="19"/>
      <c r="AI1345" s="19"/>
      <c r="AJ1345" s="53"/>
      <c r="AK1345" s="53"/>
    </row>
    <row r="1346" spans="1:37" ht="12.75" customHeight="1">
      <c r="A1346" s="19"/>
      <c r="B1346" s="48"/>
      <c r="C1346" s="312"/>
      <c r="D1346" s="110"/>
      <c r="E1346" s="38"/>
      <c r="F1346" s="38"/>
      <c r="G1346" s="38"/>
      <c r="H1346" s="110"/>
      <c r="I1346" s="38"/>
      <c r="J1346" s="38"/>
      <c r="K1346" s="38"/>
      <c r="L1346" s="110"/>
      <c r="M1346" s="38"/>
      <c r="N1346" s="38"/>
      <c r="O1346" s="38"/>
      <c r="P1346" s="110"/>
      <c r="Q1346" s="38"/>
      <c r="R1346" s="124"/>
      <c r="S1346" s="124"/>
      <c r="T1346" s="315"/>
      <c r="U1346" s="124"/>
      <c r="V1346" s="124"/>
      <c r="W1346" s="124"/>
      <c r="X1346" s="110"/>
      <c r="Y1346" s="38"/>
      <c r="Z1346" s="38"/>
      <c r="AA1346" s="317"/>
      <c r="AB1346" s="110"/>
      <c r="AC1346" s="38"/>
      <c r="AD1346" s="38"/>
      <c r="AE1346" s="38"/>
      <c r="AF1346" s="38"/>
      <c r="AG1346" s="19"/>
      <c r="AH1346" s="19"/>
      <c r="AI1346" s="19"/>
      <c r="AJ1346" s="53"/>
      <c r="AK1346" s="53"/>
    </row>
    <row r="1347" spans="1:37" ht="12.75" customHeight="1">
      <c r="A1347" s="19"/>
      <c r="B1347" s="376"/>
      <c r="C1347" s="380"/>
      <c r="D1347" s="377"/>
      <c r="E1347" s="378"/>
      <c r="F1347" s="378"/>
      <c r="G1347" s="378"/>
      <c r="H1347" s="377"/>
      <c r="I1347" s="379"/>
      <c r="J1347" s="35"/>
      <c r="K1347" s="35"/>
      <c r="L1347" s="377"/>
      <c r="M1347" s="378"/>
      <c r="N1347" s="378"/>
      <c r="O1347" s="378"/>
      <c r="P1347" s="377"/>
      <c r="Q1347" s="378"/>
      <c r="R1347" s="378"/>
      <c r="S1347" s="378"/>
      <c r="T1347" s="377"/>
      <c r="U1347" s="378"/>
      <c r="V1347" s="378"/>
      <c r="W1347" s="378"/>
      <c r="X1347" s="372"/>
      <c r="Y1347" s="35"/>
      <c r="Z1347" s="378"/>
      <c r="AA1347" s="384"/>
      <c r="AB1347" s="377"/>
      <c r="AC1347" s="378"/>
      <c r="AD1347" s="378"/>
      <c r="AE1347" s="378"/>
      <c r="AF1347" s="35"/>
      <c r="AG1347" s="19"/>
      <c r="AH1347" s="19"/>
      <c r="AI1347" s="19"/>
      <c r="AJ1347" s="53"/>
      <c r="AK1347" s="53"/>
    </row>
    <row r="1348" spans="1:37" ht="12.75" customHeight="1">
      <c r="A1348" s="19"/>
      <c r="B1348" s="375">
        <v>14</v>
      </c>
      <c r="C1348" s="318" t="s">
        <v>1024</v>
      </c>
      <c r="D1348" s="315"/>
      <c r="E1348" s="124"/>
      <c r="F1348" s="124"/>
      <c r="G1348" s="124"/>
      <c r="H1348" s="315"/>
      <c r="I1348" s="303"/>
      <c r="J1348" s="38"/>
      <c r="K1348" s="38"/>
      <c r="L1348" s="315"/>
      <c r="M1348" s="124"/>
      <c r="N1348" s="124"/>
      <c r="O1348" s="124"/>
      <c r="P1348" s="315"/>
      <c r="Q1348" s="124"/>
      <c r="R1348" s="38"/>
      <c r="S1348" s="309"/>
      <c r="T1348" s="310"/>
      <c r="U1348" s="309"/>
      <c r="V1348" s="309"/>
      <c r="W1348" s="309"/>
      <c r="X1348" s="110"/>
      <c r="Y1348" s="38"/>
      <c r="Z1348" s="38"/>
      <c r="AA1348" s="38"/>
      <c r="AB1348" s="110"/>
      <c r="AC1348" s="38"/>
      <c r="AD1348" s="38"/>
      <c r="AE1348" s="38"/>
      <c r="AF1348" s="38"/>
      <c r="AG1348" s="19"/>
      <c r="AH1348" s="19"/>
      <c r="AI1348" s="19"/>
      <c r="AJ1348" s="53"/>
      <c r="AK1348" s="53"/>
    </row>
    <row r="1349" spans="1:37" ht="12.75" customHeight="1">
      <c r="A1349" s="19"/>
      <c r="B1349" s="375"/>
      <c r="C1349" s="308"/>
      <c r="D1349" s="315"/>
      <c r="E1349" s="124"/>
      <c r="F1349" s="124"/>
      <c r="G1349" s="124"/>
      <c r="H1349" s="315"/>
      <c r="I1349" s="303"/>
      <c r="J1349" s="38"/>
      <c r="K1349" s="38"/>
      <c r="L1349" s="315"/>
      <c r="M1349" s="124"/>
      <c r="N1349" s="124"/>
      <c r="O1349" s="124"/>
      <c r="P1349" s="315"/>
      <c r="Q1349" s="124"/>
      <c r="R1349" s="38"/>
      <c r="S1349" s="38"/>
      <c r="T1349" s="110"/>
      <c r="U1349" s="38"/>
      <c r="V1349" s="38"/>
      <c r="W1349" s="38"/>
      <c r="X1349" s="110"/>
      <c r="Y1349" s="38"/>
      <c r="Z1349" s="38"/>
      <c r="AA1349" s="38"/>
      <c r="AB1349" s="110"/>
      <c r="AC1349" s="38"/>
      <c r="AD1349" s="38"/>
      <c r="AE1349" s="38"/>
      <c r="AF1349" s="38"/>
      <c r="AG1349" s="19"/>
      <c r="AH1349" s="19"/>
      <c r="AI1349" s="19"/>
      <c r="AJ1349" s="53"/>
      <c r="AK1349" s="53"/>
    </row>
    <row r="1350" spans="1:37" ht="12.75" customHeight="1">
      <c r="A1350" s="19"/>
      <c r="B1350" s="48"/>
      <c r="C1350" s="312"/>
      <c r="D1350" s="110"/>
      <c r="E1350" s="38"/>
      <c r="F1350" s="38"/>
      <c r="G1350" s="38"/>
      <c r="H1350" s="110"/>
      <c r="I1350" s="38"/>
      <c r="J1350" s="38"/>
      <c r="K1350" s="38"/>
      <c r="L1350" s="110"/>
      <c r="M1350" s="38"/>
      <c r="N1350" s="38"/>
      <c r="O1350" s="38"/>
      <c r="P1350" s="110"/>
      <c r="Q1350" s="38"/>
      <c r="R1350" s="38"/>
      <c r="S1350" s="38"/>
      <c r="T1350" s="110"/>
      <c r="U1350" s="38"/>
      <c r="V1350" s="38"/>
      <c r="W1350" s="38"/>
      <c r="X1350" s="110"/>
      <c r="Y1350" s="38"/>
      <c r="Z1350" s="38"/>
      <c r="AA1350" s="38"/>
      <c r="AB1350" s="110"/>
      <c r="AC1350" s="38"/>
      <c r="AD1350" s="38"/>
      <c r="AE1350" s="38"/>
      <c r="AF1350" s="38"/>
      <c r="AG1350" s="19"/>
      <c r="AH1350" s="19"/>
      <c r="AI1350" s="19"/>
      <c r="AJ1350" s="53"/>
      <c r="AK1350" s="53"/>
    </row>
    <row r="1351" spans="1:37" ht="12.75" customHeight="1">
      <c r="A1351" s="19"/>
      <c r="B1351" s="383"/>
      <c r="C1351" s="380"/>
      <c r="D1351" s="372"/>
      <c r="E1351" s="35"/>
      <c r="F1351" s="35"/>
      <c r="G1351" s="35"/>
      <c r="H1351" s="372"/>
      <c r="I1351" s="35"/>
      <c r="J1351" s="35"/>
      <c r="K1351" s="35"/>
      <c r="L1351" s="372"/>
      <c r="M1351" s="35"/>
      <c r="N1351" s="35"/>
      <c r="O1351" s="35"/>
      <c r="P1351" s="372"/>
      <c r="Q1351" s="35"/>
      <c r="R1351" s="35"/>
      <c r="S1351" s="35"/>
      <c r="T1351" s="372"/>
      <c r="U1351" s="35"/>
      <c r="V1351" s="35"/>
      <c r="W1351" s="35"/>
      <c r="X1351" s="372"/>
      <c r="Y1351" s="35"/>
      <c r="Z1351" s="35"/>
      <c r="AA1351" s="35"/>
      <c r="AB1351" s="372"/>
      <c r="AC1351" s="35"/>
      <c r="AD1351" s="35"/>
      <c r="AE1351" s="35"/>
      <c r="AF1351" s="35"/>
      <c r="AG1351" s="19"/>
      <c r="AH1351" s="19"/>
      <c r="AI1351" s="19"/>
      <c r="AJ1351" s="53"/>
      <c r="AK1351" s="53"/>
    </row>
    <row r="1352" spans="1:37" ht="12.75" customHeight="1">
      <c r="A1352" s="19"/>
      <c r="B1352" s="375">
        <v>15</v>
      </c>
      <c r="C1352" s="308" t="s">
        <v>483</v>
      </c>
      <c r="D1352" s="110"/>
      <c r="E1352" s="38"/>
      <c r="F1352" s="38"/>
      <c r="G1352" s="38"/>
      <c r="H1352" s="110"/>
      <c r="I1352" s="38"/>
      <c r="J1352" s="38"/>
      <c r="K1352" s="38"/>
      <c r="L1352" s="110"/>
      <c r="M1352" s="38"/>
      <c r="N1352" s="38"/>
      <c r="O1352" s="38"/>
      <c r="P1352" s="110"/>
      <c r="Q1352" s="38"/>
      <c r="R1352" s="38"/>
      <c r="S1352" s="38"/>
      <c r="T1352" s="110"/>
      <c r="U1352" s="38"/>
      <c r="V1352" s="38"/>
      <c r="W1352" s="38"/>
      <c r="X1352" s="110"/>
      <c r="Y1352" s="38"/>
      <c r="Z1352" s="38"/>
      <c r="AA1352" s="38"/>
      <c r="AB1352" s="110"/>
      <c r="AC1352" s="38"/>
      <c r="AD1352" s="38"/>
      <c r="AE1352" s="38"/>
      <c r="AF1352" s="38"/>
      <c r="AG1352" s="19"/>
      <c r="AH1352" s="19"/>
      <c r="AI1352" s="19"/>
      <c r="AJ1352" s="53"/>
      <c r="AK1352" s="53"/>
    </row>
    <row r="1353" spans="1:37" ht="12.75" customHeight="1">
      <c r="A1353" s="19"/>
      <c r="B1353" s="48"/>
      <c r="C1353" s="312"/>
      <c r="D1353" s="110"/>
      <c r="E1353" s="38"/>
      <c r="F1353" s="38"/>
      <c r="G1353" s="38"/>
      <c r="H1353" s="110"/>
      <c r="I1353" s="38"/>
      <c r="J1353" s="38"/>
      <c r="K1353" s="38"/>
      <c r="L1353" s="110"/>
      <c r="M1353" s="38"/>
      <c r="N1353" s="38"/>
      <c r="O1353" s="38"/>
      <c r="P1353" s="110"/>
      <c r="Q1353" s="38"/>
      <c r="R1353" s="38"/>
      <c r="S1353" s="38"/>
      <c r="T1353" s="110"/>
      <c r="U1353" s="38"/>
      <c r="V1353" s="38"/>
      <c r="W1353" s="38"/>
      <c r="X1353" s="110"/>
      <c r="Y1353" s="38"/>
      <c r="Z1353" s="38"/>
      <c r="AA1353" s="38"/>
      <c r="AB1353" s="110"/>
      <c r="AC1353" s="38"/>
      <c r="AD1353" s="38"/>
      <c r="AE1353" s="38"/>
      <c r="AF1353" s="38"/>
      <c r="AG1353" s="19"/>
      <c r="AH1353" s="19"/>
      <c r="AI1353" s="19"/>
      <c r="AJ1353" s="53"/>
      <c r="AK1353" s="53"/>
    </row>
    <row r="1354" spans="1:37" ht="12.75" customHeight="1">
      <c r="A1354" s="19"/>
      <c r="B1354" s="48"/>
      <c r="C1354" s="312"/>
      <c r="D1354" s="110"/>
      <c r="E1354" s="38"/>
      <c r="F1354" s="38"/>
      <c r="G1354" s="38"/>
      <c r="H1354" s="110"/>
      <c r="I1354" s="38"/>
      <c r="J1354" s="38"/>
      <c r="K1354" s="38"/>
      <c r="L1354" s="110"/>
      <c r="M1354" s="38"/>
      <c r="N1354" s="38"/>
      <c r="O1354" s="38"/>
      <c r="P1354" s="110"/>
      <c r="Q1354" s="38"/>
      <c r="R1354" s="38"/>
      <c r="S1354" s="38"/>
      <c r="T1354" s="110"/>
      <c r="U1354" s="38"/>
      <c r="V1354" s="38"/>
      <c r="W1354" s="38"/>
      <c r="X1354" s="110"/>
      <c r="Y1354" s="38"/>
      <c r="Z1354" s="38"/>
      <c r="AA1354" s="38"/>
      <c r="AB1354" s="110"/>
      <c r="AC1354" s="38"/>
      <c r="AD1354" s="38"/>
      <c r="AE1354" s="38"/>
      <c r="AF1354" s="38"/>
      <c r="AG1354" s="19"/>
      <c r="AH1354" s="19"/>
      <c r="AI1354" s="19"/>
      <c r="AJ1354" s="53"/>
      <c r="AK1354" s="53"/>
    </row>
    <row r="1355" spans="1:37" ht="12.75" customHeight="1">
      <c r="A1355" s="19"/>
      <c r="B1355" s="383"/>
      <c r="C1355" s="380"/>
      <c r="D1355" s="372"/>
      <c r="E1355" s="35"/>
      <c r="F1355" s="35"/>
      <c r="G1355" s="35"/>
      <c r="H1355" s="372"/>
      <c r="I1355" s="35"/>
      <c r="J1355" s="35"/>
      <c r="K1355" s="35"/>
      <c r="L1355" s="372"/>
      <c r="M1355" s="35"/>
      <c r="N1355" s="35"/>
      <c r="O1355" s="35"/>
      <c r="P1355" s="372"/>
      <c r="Q1355" s="35"/>
      <c r="R1355" s="35"/>
      <c r="S1355" s="35"/>
      <c r="T1355" s="372"/>
      <c r="U1355" s="35"/>
      <c r="V1355" s="35"/>
      <c r="W1355" s="35"/>
      <c r="X1355" s="372"/>
      <c r="Y1355" s="35"/>
      <c r="Z1355" s="35"/>
      <c r="AA1355" s="35"/>
      <c r="AB1355" s="372"/>
      <c r="AC1355" s="35"/>
      <c r="AD1355" s="35"/>
      <c r="AE1355" s="35"/>
      <c r="AF1355" s="35"/>
      <c r="AG1355" s="19"/>
      <c r="AH1355" s="19"/>
      <c r="AI1355" s="19"/>
      <c r="AJ1355" s="53"/>
      <c r="AK1355" s="53"/>
    </row>
    <row r="1356" spans="1:37" ht="12.75" customHeight="1">
      <c r="A1356" s="19"/>
      <c r="B1356" s="375"/>
      <c r="C1356" s="308"/>
      <c r="D1356" s="110"/>
      <c r="E1356" s="38"/>
      <c r="F1356" s="38"/>
      <c r="G1356" s="38"/>
      <c r="H1356" s="110"/>
      <c r="I1356" s="38"/>
      <c r="J1356" s="38"/>
      <c r="K1356" s="38"/>
      <c r="L1356" s="110"/>
      <c r="M1356" s="38"/>
      <c r="N1356" s="38"/>
      <c r="O1356" s="38"/>
      <c r="P1356" s="110"/>
      <c r="Q1356" s="38"/>
      <c r="R1356" s="38"/>
      <c r="S1356" s="38"/>
      <c r="T1356" s="110"/>
      <c r="U1356" s="38"/>
      <c r="V1356" s="38"/>
      <c r="W1356" s="38"/>
      <c r="X1356" s="110"/>
      <c r="Y1356" s="38"/>
      <c r="Z1356" s="38"/>
      <c r="AA1356" s="38"/>
      <c r="AB1356" s="110"/>
      <c r="AC1356" s="38"/>
      <c r="AD1356" s="38"/>
      <c r="AE1356" s="38"/>
      <c r="AF1356" s="38"/>
      <c r="AG1356" s="19"/>
      <c r="AH1356" s="19"/>
      <c r="AI1356" s="19"/>
      <c r="AJ1356" s="53"/>
      <c r="AK1356" s="53"/>
    </row>
    <row r="1357" spans="1:37" ht="12.75" customHeight="1">
      <c r="A1357" s="19"/>
      <c r="B1357" s="48"/>
      <c r="C1357" s="312"/>
      <c r="D1357" s="110"/>
      <c r="E1357" s="38"/>
      <c r="F1357" s="38"/>
      <c r="G1357" s="38"/>
      <c r="H1357" s="110"/>
      <c r="I1357" s="38"/>
      <c r="J1357" s="38"/>
      <c r="K1357" s="38"/>
      <c r="L1357" s="110"/>
      <c r="M1357" s="38"/>
      <c r="N1357" s="38"/>
      <c r="O1357" s="38"/>
      <c r="P1357" s="110"/>
      <c r="Q1357" s="38"/>
      <c r="R1357" s="38"/>
      <c r="S1357" s="38"/>
      <c r="T1357" s="110"/>
      <c r="U1357" s="38"/>
      <c r="V1357" s="38"/>
      <c r="W1357" s="38"/>
      <c r="X1357" s="110"/>
      <c r="Y1357" s="38"/>
      <c r="Z1357" s="38"/>
      <c r="AA1357" s="38"/>
      <c r="AB1357" s="110"/>
      <c r="AC1357" s="38"/>
      <c r="AD1357" s="38"/>
      <c r="AE1357" s="38"/>
      <c r="AF1357" s="38"/>
      <c r="AG1357" s="19"/>
      <c r="AH1357" s="19"/>
      <c r="AI1357" s="19"/>
      <c r="AJ1357" s="53"/>
      <c r="AK1357" s="53"/>
    </row>
    <row r="1358" spans="1:37" ht="12.75" customHeight="1">
      <c r="A1358" s="19"/>
      <c r="B1358" s="38"/>
      <c r="C1358" s="29"/>
      <c r="D1358" s="110"/>
      <c r="E1358" s="38"/>
      <c r="F1358" s="38"/>
      <c r="G1358" s="38"/>
      <c r="H1358" s="110"/>
      <c r="I1358" s="38"/>
      <c r="J1358" s="38"/>
      <c r="K1358" s="38"/>
      <c r="L1358" s="110"/>
      <c r="M1358" s="38"/>
      <c r="N1358" s="38"/>
      <c r="O1358" s="38"/>
      <c r="P1358" s="110"/>
      <c r="Q1358" s="38"/>
      <c r="R1358" s="38"/>
      <c r="S1358" s="38"/>
      <c r="T1358" s="110"/>
      <c r="U1358" s="38"/>
      <c r="V1358" s="38"/>
      <c r="W1358" s="38"/>
      <c r="X1358" s="110"/>
      <c r="Y1358" s="38"/>
      <c r="Z1358" s="38"/>
      <c r="AA1358" s="38"/>
      <c r="AB1358" s="110"/>
      <c r="AC1358" s="38"/>
      <c r="AD1358" s="38"/>
      <c r="AE1358" s="38"/>
      <c r="AF1358" s="38"/>
      <c r="AG1358" s="19"/>
      <c r="AH1358" s="19"/>
      <c r="AI1358" s="19"/>
      <c r="AJ1358" s="53"/>
      <c r="AK1358" s="53"/>
    </row>
    <row r="1359" spans="1:37" ht="12.75" customHeight="1">
      <c r="A1359" s="19"/>
      <c r="B1359" s="307"/>
      <c r="C1359" s="320"/>
      <c r="D1359" s="319"/>
      <c r="E1359" s="307"/>
      <c r="F1359" s="307"/>
      <c r="G1359" s="307"/>
      <c r="H1359" s="319"/>
      <c r="I1359" s="307"/>
      <c r="J1359" s="307"/>
      <c r="K1359" s="307"/>
      <c r="L1359" s="319"/>
      <c r="M1359" s="307"/>
      <c r="N1359" s="307"/>
      <c r="O1359" s="307"/>
      <c r="P1359" s="319"/>
      <c r="Q1359" s="307"/>
      <c r="R1359" s="307"/>
      <c r="S1359" s="307"/>
      <c r="T1359" s="319"/>
      <c r="U1359" s="307"/>
      <c r="V1359" s="307"/>
      <c r="W1359" s="307"/>
      <c r="X1359" s="319"/>
      <c r="Y1359" s="307"/>
      <c r="Z1359" s="307"/>
      <c r="AA1359" s="307"/>
      <c r="AB1359" s="319"/>
      <c r="AC1359" s="307"/>
      <c r="AD1359" s="307"/>
      <c r="AE1359" s="307"/>
      <c r="AF1359" s="307"/>
      <c r="AG1359" s="19"/>
      <c r="AH1359" s="19"/>
      <c r="AI1359" s="19"/>
      <c r="AJ1359" s="53"/>
      <c r="AK1359" s="53"/>
    </row>
    <row r="1360" spans="1:37" ht="12.75" customHeight="1">
      <c r="A1360" s="19"/>
      <c r="C1360" s="18"/>
      <c r="J1360" s="2"/>
      <c r="K1360" s="52"/>
      <c r="AA1360" s="19"/>
      <c r="AG1360" s="19"/>
      <c r="AH1360" s="19"/>
      <c r="AI1360" s="19"/>
      <c r="AJ1360" s="53"/>
      <c r="AK1360" s="53"/>
    </row>
    <row r="1361" spans="1:37" ht="12.75" customHeight="1">
      <c r="A1361" s="19"/>
      <c r="B1361" s="999" t="s">
        <v>1035</v>
      </c>
      <c r="C1361" s="1000"/>
      <c r="D1361" s="1000"/>
      <c r="E1361" s="1000"/>
      <c r="F1361" s="1000"/>
      <c r="G1361" s="1000"/>
      <c r="H1361" s="1000"/>
      <c r="I1361" s="1001"/>
      <c r="J1361" s="19"/>
      <c r="K1361" s="1007" t="s">
        <v>1016</v>
      </c>
      <c r="L1361" s="727"/>
      <c r="M1361" s="727"/>
      <c r="N1361" s="727"/>
      <c r="O1361" s="727"/>
      <c r="P1361" s="727"/>
      <c r="Q1361" s="727"/>
      <c r="R1361" s="727"/>
      <c r="S1361" s="727"/>
      <c r="T1361" s="727"/>
      <c r="U1361" s="727"/>
      <c r="V1361" s="727"/>
      <c r="W1361" s="727"/>
      <c r="X1361" s="727"/>
      <c r="Y1361" s="228"/>
      <c r="Z1361" s="19"/>
      <c r="AA1361" s="19"/>
      <c r="AB1361" s="19"/>
      <c r="AC1361" s="19"/>
      <c r="AD1361" s="19"/>
      <c r="AE1361" s="19"/>
      <c r="AF1361" s="19"/>
      <c r="AG1361" s="19"/>
      <c r="AH1361" s="19"/>
      <c r="AI1361" s="19"/>
      <c r="AJ1361" s="53"/>
      <c r="AK1361" s="53"/>
    </row>
    <row r="1362" spans="1:37" ht="12.75" customHeight="1">
      <c r="A1362" s="19"/>
      <c r="B1362" s="1002"/>
      <c r="C1362" s="727"/>
      <c r="D1362" s="727"/>
      <c r="E1362" s="727"/>
      <c r="F1362" s="727"/>
      <c r="G1362" s="727"/>
      <c r="H1362" s="727"/>
      <c r="I1362" s="1003"/>
      <c r="J1362" s="19"/>
      <c r="K1362" s="727"/>
      <c r="L1362" s="727"/>
      <c r="M1362" s="727"/>
      <c r="N1362" s="727"/>
      <c r="O1362" s="727"/>
      <c r="P1362" s="727"/>
      <c r="Q1362" s="727"/>
      <c r="R1362" s="727"/>
      <c r="S1362" s="727"/>
      <c r="T1362" s="727"/>
      <c r="U1362" s="727"/>
      <c r="V1362" s="727"/>
      <c r="W1362" s="727"/>
      <c r="X1362" s="727"/>
      <c r="Y1362" s="228"/>
      <c r="Z1362" s="19"/>
      <c r="AA1362" s="19"/>
      <c r="AB1362" s="19"/>
      <c r="AC1362" s="19"/>
      <c r="AD1362" s="19"/>
      <c r="AE1362" s="19"/>
      <c r="AF1362" s="19"/>
      <c r="AG1362" s="19"/>
      <c r="AH1362" s="19"/>
      <c r="AI1362" s="19"/>
      <c r="AJ1362" s="53"/>
      <c r="AK1362" s="53"/>
    </row>
    <row r="1363" spans="1:37" ht="12.75" customHeight="1">
      <c r="A1363" s="19"/>
      <c r="B1363" s="1004"/>
      <c r="C1363" s="1005"/>
      <c r="D1363" s="1005"/>
      <c r="E1363" s="1005"/>
      <c r="F1363" s="1005"/>
      <c r="G1363" s="1005"/>
      <c r="H1363" s="1005"/>
      <c r="I1363" s="1006"/>
      <c r="J1363" s="237"/>
      <c r="K1363" s="727"/>
      <c r="L1363" s="727"/>
      <c r="M1363" s="727"/>
      <c r="N1363" s="727"/>
      <c r="O1363" s="727"/>
      <c r="P1363" s="727"/>
      <c r="Q1363" s="727"/>
      <c r="R1363" s="727"/>
      <c r="S1363" s="727"/>
      <c r="T1363" s="727"/>
      <c r="U1363" s="727"/>
      <c r="V1363" s="727"/>
      <c r="W1363" s="727"/>
      <c r="X1363" s="727"/>
      <c r="Y1363" s="228"/>
      <c r="Z1363" s="284"/>
      <c r="AA1363" s="284"/>
      <c r="AB1363" s="284"/>
      <c r="AC1363" s="284"/>
      <c r="AD1363" s="284"/>
      <c r="AE1363" s="284"/>
      <c r="AF1363" s="284"/>
      <c r="AG1363" s="19"/>
      <c r="AH1363" s="19"/>
      <c r="AI1363" s="19"/>
      <c r="AJ1363" s="53"/>
      <c r="AK1363" s="53"/>
    </row>
    <row r="1364" spans="1:37" ht="12.75" customHeight="1">
      <c r="A1364" s="19"/>
      <c r="B1364" s="238"/>
      <c r="C1364" s="239"/>
      <c r="D1364" s="238"/>
      <c r="E1364" s="238"/>
      <c r="F1364" s="238"/>
      <c r="G1364" s="238"/>
      <c r="H1364" s="238"/>
      <c r="I1364" s="238"/>
      <c r="J1364" s="238"/>
      <c r="K1364" s="238"/>
      <c r="L1364" s="238"/>
      <c r="M1364" s="238"/>
      <c r="N1364" s="238"/>
      <c r="O1364" s="238"/>
      <c r="P1364" s="238"/>
      <c r="Q1364" s="238"/>
      <c r="R1364" s="238"/>
      <c r="S1364" s="238"/>
      <c r="T1364" s="238"/>
      <c r="U1364" s="238"/>
      <c r="V1364" s="238"/>
      <c r="W1364" s="238"/>
      <c r="X1364" s="238"/>
      <c r="Y1364" s="238"/>
      <c r="Z1364" s="238"/>
      <c r="AA1364" s="238"/>
      <c r="AB1364" s="238"/>
      <c r="AC1364" s="238"/>
      <c r="AD1364" s="238"/>
      <c r="AE1364" s="238"/>
      <c r="AF1364" s="238"/>
      <c r="AG1364" s="19"/>
      <c r="AH1364" s="19"/>
      <c r="AI1364" s="19"/>
      <c r="AJ1364" s="53"/>
      <c r="AK1364" s="53"/>
    </row>
    <row r="1365" spans="1:37" ht="12.75" customHeight="1">
      <c r="A1365" s="19"/>
      <c r="B1365" s="1008" t="s">
        <v>908</v>
      </c>
      <c r="C1365" s="949"/>
      <c r="D1365" s="1009"/>
      <c r="E1365" s="1008" t="s">
        <v>1017</v>
      </c>
      <c r="F1365" s="949"/>
      <c r="G1365" s="949"/>
      <c r="H1365" s="1009"/>
      <c r="I1365" s="1008" t="s">
        <v>1018</v>
      </c>
      <c r="J1365" s="949"/>
      <c r="K1365" s="949"/>
      <c r="L1365" s="949"/>
      <c r="M1365" s="949"/>
      <c r="N1365" s="949"/>
      <c r="O1365" s="949"/>
      <c r="P1365" s="949"/>
      <c r="Q1365" s="949"/>
      <c r="R1365" s="949"/>
      <c r="S1365" s="949"/>
      <c r="T1365" s="949"/>
      <c r="U1365" s="949"/>
      <c r="V1365" s="949"/>
      <c r="W1365" s="949"/>
      <c r="X1365" s="949"/>
      <c r="Y1365" s="949"/>
      <c r="Z1365" s="949"/>
      <c r="AA1365" s="949"/>
      <c r="AB1365" s="949"/>
      <c r="AC1365" s="949"/>
      <c r="AD1365" s="949"/>
      <c r="AE1365" s="949"/>
      <c r="AF1365" s="1009"/>
      <c r="AG1365" s="19"/>
      <c r="AH1365" s="19"/>
      <c r="AI1365" s="19"/>
      <c r="AJ1365" s="53"/>
      <c r="AK1365" s="53"/>
    </row>
    <row r="1366" spans="1:37" ht="12.75" customHeight="1">
      <c r="A1366" s="19"/>
      <c r="B1366" s="360"/>
      <c r="C1366" s="361"/>
      <c r="D1366" s="362"/>
      <c r="E1366" s="360"/>
      <c r="F1366" s="360"/>
      <c r="G1366" s="360"/>
      <c r="H1366" s="362"/>
      <c r="I1366" s="360">
        <v>9</v>
      </c>
      <c r="J1366" s="360"/>
      <c r="K1366" s="360">
        <v>10</v>
      </c>
      <c r="L1366" s="362"/>
      <c r="M1366" s="360">
        <v>11</v>
      </c>
      <c r="N1366" s="360"/>
      <c r="O1366" s="360">
        <v>12</v>
      </c>
      <c r="P1366" s="362"/>
      <c r="Q1366" s="360">
        <v>13</v>
      </c>
      <c r="R1366" s="360"/>
      <c r="S1366" s="360">
        <v>14</v>
      </c>
      <c r="T1366" s="362"/>
      <c r="U1366" s="360">
        <v>15</v>
      </c>
      <c r="V1366" s="360"/>
      <c r="W1366" s="360">
        <v>16</v>
      </c>
      <c r="X1366" s="362"/>
      <c r="Y1366" s="360">
        <v>17</v>
      </c>
      <c r="Z1366" s="360"/>
      <c r="AA1366" s="360">
        <v>18</v>
      </c>
      <c r="AB1366" s="362"/>
      <c r="AC1366" s="360"/>
      <c r="AD1366" s="360"/>
      <c r="AE1366" s="360"/>
      <c r="AF1366" s="360"/>
      <c r="AG1366" s="19"/>
      <c r="AH1366" s="19"/>
      <c r="AI1366" s="19"/>
      <c r="AJ1366" s="53"/>
      <c r="AK1366" s="53"/>
    </row>
    <row r="1367" spans="1:37" ht="12.75" customHeight="1">
      <c r="A1367" s="19"/>
      <c r="B1367" s="363">
        <v>16</v>
      </c>
      <c r="C1367" s="308" t="s">
        <v>1019</v>
      </c>
      <c r="D1367" s="364"/>
      <c r="E1367" s="238"/>
      <c r="F1367" s="238"/>
      <c r="G1367" s="238"/>
      <c r="H1367" s="364"/>
      <c r="I1367" s="238"/>
      <c r="J1367" s="238"/>
      <c r="K1367" s="238"/>
      <c r="L1367" s="364"/>
      <c r="M1367" s="238"/>
      <c r="N1367" s="238"/>
      <c r="O1367" s="238"/>
      <c r="P1367" s="364"/>
      <c r="Q1367" s="238"/>
      <c r="R1367" s="238"/>
      <c r="S1367" s="238"/>
      <c r="T1367" s="364"/>
      <c r="U1367" s="238"/>
      <c r="V1367" s="238"/>
      <c r="W1367" s="238"/>
      <c r="X1367" s="364"/>
      <c r="Y1367" s="238"/>
      <c r="Z1367" s="238"/>
      <c r="AA1367" s="238"/>
      <c r="AB1367" s="364"/>
      <c r="AC1367" s="238"/>
      <c r="AD1367" s="238"/>
      <c r="AE1367" s="238"/>
      <c r="AF1367" s="238"/>
      <c r="AG1367" s="19"/>
      <c r="AH1367" s="19"/>
      <c r="AI1367" s="19"/>
      <c r="AJ1367" s="53"/>
      <c r="AK1367" s="53"/>
    </row>
    <row r="1368" spans="1:37" ht="12.75" customHeight="1">
      <c r="A1368" s="19"/>
      <c r="B1368" s="48"/>
      <c r="C1368" s="312"/>
      <c r="D1368" s="110"/>
      <c r="E1368" s="38"/>
      <c r="F1368" s="38"/>
      <c r="G1368" s="38"/>
      <c r="H1368" s="110"/>
      <c r="I1368" s="38"/>
      <c r="J1368" s="38"/>
      <c r="K1368" s="38"/>
      <c r="L1368" s="110"/>
      <c r="M1368" s="38"/>
      <c r="N1368" s="38"/>
      <c r="O1368" s="38"/>
      <c r="P1368" s="110"/>
      <c r="Q1368" s="38"/>
      <c r="R1368" s="38"/>
      <c r="S1368" s="38"/>
      <c r="T1368" s="110"/>
      <c r="U1368" s="38"/>
      <c r="V1368" s="38"/>
      <c r="W1368" s="38"/>
      <c r="X1368" s="110"/>
      <c r="Y1368" s="38"/>
      <c r="Z1368" s="38"/>
      <c r="AA1368" s="38"/>
      <c r="AB1368" s="110"/>
      <c r="AC1368" s="38"/>
      <c r="AD1368" s="38"/>
      <c r="AE1368" s="38"/>
      <c r="AF1368" s="38"/>
      <c r="AG1368" s="19"/>
      <c r="AH1368" s="19"/>
      <c r="AI1368" s="19"/>
      <c r="AJ1368" s="53"/>
      <c r="AK1368" s="53"/>
    </row>
    <row r="1369" spans="1:37" ht="12.75" customHeight="1">
      <c r="A1369" s="19"/>
      <c r="B1369" s="365"/>
      <c r="C1369" s="312"/>
      <c r="D1369" s="366"/>
      <c r="E1369" s="367"/>
      <c r="F1369" s="367"/>
      <c r="G1369" s="367"/>
      <c r="H1369" s="366"/>
      <c r="I1369" s="38"/>
      <c r="J1369" s="38"/>
      <c r="K1369" s="38"/>
      <c r="L1369" s="110"/>
      <c r="M1369" s="38"/>
      <c r="N1369" s="38"/>
      <c r="O1369" s="38"/>
      <c r="P1369" s="110"/>
      <c r="Q1369" s="38"/>
      <c r="R1369" s="238"/>
      <c r="S1369" s="238"/>
      <c r="T1369" s="364"/>
      <c r="U1369" s="238"/>
      <c r="V1369" s="238"/>
      <c r="W1369" s="238"/>
      <c r="X1369" s="110"/>
      <c r="Y1369" s="38"/>
      <c r="Z1369" s="38"/>
      <c r="AA1369" s="38"/>
      <c r="AB1369" s="110"/>
      <c r="AC1369" s="38"/>
      <c r="AD1369" s="38"/>
      <c r="AE1369" s="38"/>
      <c r="AF1369" s="38"/>
      <c r="AG1369" s="19"/>
      <c r="AH1369" s="19"/>
      <c r="AI1369" s="19"/>
      <c r="AJ1369" s="53"/>
      <c r="AK1369" s="53"/>
    </row>
    <row r="1370" spans="1:37" ht="12.75" customHeight="1">
      <c r="A1370" s="19"/>
      <c r="B1370" s="368"/>
      <c r="C1370" s="380"/>
      <c r="D1370" s="370"/>
      <c r="E1370" s="371"/>
      <c r="F1370" s="371"/>
      <c r="G1370" s="371"/>
      <c r="H1370" s="370"/>
      <c r="I1370" s="35"/>
      <c r="J1370" s="35"/>
      <c r="K1370" s="35"/>
      <c r="L1370" s="372"/>
      <c r="M1370" s="35"/>
      <c r="N1370" s="35"/>
      <c r="O1370" s="35"/>
      <c r="P1370" s="372"/>
      <c r="Q1370" s="35"/>
      <c r="R1370" s="373"/>
      <c r="S1370" s="373"/>
      <c r="T1370" s="374"/>
      <c r="U1370" s="373"/>
      <c r="V1370" s="373"/>
      <c r="W1370" s="373"/>
      <c r="X1370" s="372"/>
      <c r="Y1370" s="35"/>
      <c r="Z1370" s="35"/>
      <c r="AA1370" s="35"/>
      <c r="AB1370" s="372"/>
      <c r="AC1370" s="35"/>
      <c r="AD1370" s="35"/>
      <c r="AE1370" s="35"/>
      <c r="AF1370" s="35"/>
      <c r="AG1370" s="19"/>
      <c r="AH1370" s="19"/>
      <c r="AI1370" s="19"/>
      <c r="AJ1370" s="53"/>
      <c r="AK1370" s="53"/>
    </row>
    <row r="1371" spans="1:37" ht="12.75" customHeight="1">
      <c r="A1371" s="19"/>
      <c r="B1371" s="363">
        <v>17</v>
      </c>
      <c r="C1371" s="308" t="s">
        <v>1020</v>
      </c>
      <c r="D1371" s="110"/>
      <c r="E1371" s="38"/>
      <c r="F1371" s="38"/>
      <c r="G1371" s="38"/>
      <c r="H1371" s="110"/>
      <c r="I1371" s="38"/>
      <c r="J1371" s="38"/>
      <c r="K1371" s="38"/>
      <c r="L1371" s="110"/>
      <c r="M1371" s="38"/>
      <c r="N1371" s="38"/>
      <c r="O1371" s="38"/>
      <c r="P1371" s="110"/>
      <c r="Q1371" s="38"/>
      <c r="R1371" s="38"/>
      <c r="S1371" s="38"/>
      <c r="T1371" s="110"/>
      <c r="U1371" s="38"/>
      <c r="V1371" s="38"/>
      <c r="W1371" s="38"/>
      <c r="X1371" s="110"/>
      <c r="Y1371" s="38"/>
      <c r="Z1371" s="38"/>
      <c r="AA1371" s="38"/>
      <c r="AB1371" s="110"/>
      <c r="AC1371" s="38"/>
      <c r="AD1371" s="38"/>
      <c r="AE1371" s="38"/>
      <c r="AF1371" s="38"/>
      <c r="AG1371" s="19"/>
      <c r="AH1371" s="19"/>
      <c r="AI1371" s="19"/>
      <c r="AJ1371" s="53"/>
      <c r="AK1371" s="53"/>
    </row>
    <row r="1372" spans="1:37" ht="12.75" customHeight="1">
      <c r="A1372" s="19"/>
      <c r="B1372" s="48"/>
      <c r="C1372" s="308"/>
      <c r="D1372" s="110"/>
      <c r="E1372" s="38"/>
      <c r="F1372" s="38"/>
      <c r="G1372" s="38"/>
      <c r="H1372" s="110"/>
      <c r="I1372" s="38"/>
      <c r="J1372" s="38"/>
      <c r="K1372" s="38"/>
      <c r="L1372" s="110"/>
      <c r="M1372" s="38"/>
      <c r="N1372" s="38"/>
      <c r="O1372" s="38"/>
      <c r="P1372" s="110"/>
      <c r="Q1372" s="38"/>
      <c r="R1372" s="38"/>
      <c r="S1372" s="38"/>
      <c r="T1372" s="110"/>
      <c r="U1372" s="38"/>
      <c r="V1372" s="38"/>
      <c r="W1372" s="38"/>
      <c r="X1372" s="110"/>
      <c r="Y1372" s="38"/>
      <c r="Z1372" s="38"/>
      <c r="AA1372" s="124"/>
      <c r="AB1372" s="110"/>
      <c r="AC1372" s="38"/>
      <c r="AD1372" s="38"/>
      <c r="AE1372" s="38"/>
      <c r="AF1372" s="38"/>
      <c r="AG1372" s="19"/>
      <c r="AH1372" s="19"/>
      <c r="AI1372" s="19"/>
      <c r="AJ1372" s="53"/>
      <c r="AK1372" s="53"/>
    </row>
    <row r="1373" spans="1:37" ht="12.75" customHeight="1">
      <c r="A1373" s="19"/>
      <c r="B1373" s="375"/>
      <c r="C1373" s="312"/>
      <c r="D1373" s="315"/>
      <c r="E1373" s="124"/>
      <c r="F1373" s="124"/>
      <c r="G1373" s="124"/>
      <c r="H1373" s="315"/>
      <c r="I1373" s="303"/>
      <c r="J1373" s="38"/>
      <c r="K1373" s="38"/>
      <c r="L1373" s="110"/>
      <c r="M1373" s="38"/>
      <c r="N1373" s="38"/>
      <c r="O1373" s="38"/>
      <c r="P1373" s="315"/>
      <c r="Q1373" s="38"/>
      <c r="R1373" s="124"/>
      <c r="S1373" s="124"/>
      <c r="T1373" s="315"/>
      <c r="U1373" s="124"/>
      <c r="V1373" s="124"/>
      <c r="W1373" s="124"/>
      <c r="X1373" s="110"/>
      <c r="Y1373" s="38"/>
      <c r="Z1373" s="124"/>
      <c r="AA1373" s="124"/>
      <c r="AB1373" s="315"/>
      <c r="AC1373" s="124"/>
      <c r="AD1373" s="124"/>
      <c r="AE1373" s="124"/>
      <c r="AF1373" s="38"/>
      <c r="AG1373" s="19"/>
      <c r="AH1373" s="19"/>
      <c r="AI1373" s="19"/>
      <c r="AJ1373" s="53"/>
      <c r="AK1373" s="53"/>
    </row>
    <row r="1374" spans="1:37" ht="12.75" customHeight="1">
      <c r="A1374" s="19"/>
      <c r="B1374" s="376"/>
      <c r="C1374" s="380"/>
      <c r="D1374" s="377"/>
      <c r="E1374" s="378"/>
      <c r="F1374" s="378"/>
      <c r="G1374" s="378"/>
      <c r="H1374" s="377"/>
      <c r="I1374" s="379"/>
      <c r="J1374" s="35"/>
      <c r="K1374" s="35"/>
      <c r="L1374" s="372"/>
      <c r="M1374" s="35"/>
      <c r="N1374" s="35"/>
      <c r="O1374" s="35"/>
      <c r="P1374" s="377"/>
      <c r="Q1374" s="378"/>
      <c r="R1374" s="378"/>
      <c r="S1374" s="378"/>
      <c r="T1374" s="377"/>
      <c r="U1374" s="378"/>
      <c r="V1374" s="378"/>
      <c r="W1374" s="378"/>
      <c r="X1374" s="377"/>
      <c r="Y1374" s="378"/>
      <c r="Z1374" s="378"/>
      <c r="AA1374" s="378"/>
      <c r="AB1374" s="377"/>
      <c r="AC1374" s="378"/>
      <c r="AD1374" s="378"/>
      <c r="AE1374" s="378"/>
      <c r="AF1374" s="35"/>
      <c r="AG1374" s="19"/>
      <c r="AH1374" s="19"/>
      <c r="AI1374" s="19"/>
      <c r="AJ1374" s="53"/>
      <c r="AK1374" s="53"/>
    </row>
    <row r="1375" spans="1:37" ht="12.75" customHeight="1">
      <c r="A1375" s="19"/>
      <c r="B1375" s="363">
        <v>18</v>
      </c>
      <c r="C1375" s="308" t="s">
        <v>1021</v>
      </c>
      <c r="D1375" s="315"/>
      <c r="E1375" s="124"/>
      <c r="F1375" s="124"/>
      <c r="G1375" s="124"/>
      <c r="H1375" s="315"/>
      <c r="I1375" s="303"/>
      <c r="J1375" s="38"/>
      <c r="K1375" s="38"/>
      <c r="L1375" s="110"/>
      <c r="M1375" s="38"/>
      <c r="N1375" s="38"/>
      <c r="O1375" s="38"/>
      <c r="P1375" s="315"/>
      <c r="Q1375" s="124"/>
      <c r="R1375" s="124"/>
      <c r="S1375" s="124"/>
      <c r="T1375" s="315"/>
      <c r="U1375" s="124"/>
      <c r="V1375" s="124"/>
      <c r="W1375" s="124"/>
      <c r="X1375" s="110"/>
      <c r="Y1375" s="38"/>
      <c r="Z1375" s="38"/>
      <c r="AA1375" s="124"/>
      <c r="AB1375" s="110"/>
      <c r="AC1375" s="38"/>
      <c r="AD1375" s="38"/>
      <c r="AE1375" s="38"/>
      <c r="AF1375" s="38"/>
      <c r="AG1375" s="19"/>
      <c r="AH1375" s="19"/>
      <c r="AI1375" s="19"/>
      <c r="AJ1375" s="53"/>
      <c r="AK1375" s="53"/>
    </row>
    <row r="1376" spans="1:37" ht="12.75" customHeight="1">
      <c r="A1376" s="19"/>
      <c r="B1376" s="48"/>
      <c r="C1376" s="308"/>
      <c r="D1376" s="110"/>
      <c r="E1376" s="38"/>
      <c r="F1376" s="38"/>
      <c r="G1376" s="38"/>
      <c r="H1376" s="110"/>
      <c r="I1376" s="38"/>
      <c r="J1376" s="38"/>
      <c r="K1376" s="38"/>
      <c r="L1376" s="110"/>
      <c r="M1376" s="38"/>
      <c r="N1376" s="38"/>
      <c r="O1376" s="38"/>
      <c r="P1376" s="110"/>
      <c r="Q1376" s="38"/>
      <c r="R1376" s="23"/>
      <c r="S1376" s="23"/>
      <c r="T1376" s="321"/>
      <c r="U1376" s="23"/>
      <c r="V1376" s="23"/>
      <c r="W1376" s="23"/>
      <c r="X1376" s="110"/>
      <c r="Y1376" s="38"/>
      <c r="Z1376" s="124"/>
      <c r="AA1376" s="124"/>
      <c r="AB1376" s="315"/>
      <c r="AC1376" s="124"/>
      <c r="AD1376" s="124"/>
      <c r="AE1376" s="124"/>
      <c r="AF1376" s="38"/>
      <c r="AG1376" s="19"/>
      <c r="AH1376" s="19"/>
      <c r="AI1376" s="19"/>
      <c r="AJ1376" s="53"/>
      <c r="AK1376" s="53"/>
    </row>
    <row r="1377" spans="1:37" ht="12.75" customHeight="1">
      <c r="A1377" s="19"/>
      <c r="B1377" s="48"/>
      <c r="C1377" s="312"/>
      <c r="D1377" s="110"/>
      <c r="E1377" s="38"/>
      <c r="F1377" s="38"/>
      <c r="G1377" s="38"/>
      <c r="H1377" s="110"/>
      <c r="I1377" s="38"/>
      <c r="J1377" s="38"/>
      <c r="K1377" s="38"/>
      <c r="L1377" s="110"/>
      <c r="M1377" s="38"/>
      <c r="N1377" s="38"/>
      <c r="O1377" s="38"/>
      <c r="P1377" s="110"/>
      <c r="Q1377" s="38"/>
      <c r="R1377" s="38"/>
      <c r="S1377" s="309"/>
      <c r="T1377" s="310"/>
      <c r="U1377" s="309"/>
      <c r="V1377" s="309"/>
      <c r="W1377" s="309"/>
      <c r="X1377" s="110"/>
      <c r="Y1377" s="38"/>
      <c r="Z1377" s="38"/>
      <c r="AA1377" s="38"/>
      <c r="AB1377" s="110"/>
      <c r="AC1377" s="38"/>
      <c r="AD1377" s="38"/>
      <c r="AE1377" s="38"/>
      <c r="AF1377" s="38"/>
      <c r="AG1377" s="19"/>
      <c r="AH1377" s="19"/>
      <c r="AI1377" s="19"/>
      <c r="AJ1377" s="53"/>
      <c r="AK1377" s="53"/>
    </row>
    <row r="1378" spans="1:37" ht="12.75" customHeight="1">
      <c r="A1378" s="19"/>
      <c r="B1378" s="376"/>
      <c r="C1378" s="380"/>
      <c r="D1378" s="377"/>
      <c r="E1378" s="378"/>
      <c r="F1378" s="378"/>
      <c r="G1378" s="378"/>
      <c r="H1378" s="377"/>
      <c r="I1378" s="379"/>
      <c r="J1378" s="35"/>
      <c r="K1378" s="35"/>
      <c r="L1378" s="377"/>
      <c r="M1378" s="378"/>
      <c r="N1378" s="378"/>
      <c r="O1378" s="378"/>
      <c r="P1378" s="377"/>
      <c r="Q1378" s="378"/>
      <c r="R1378" s="381"/>
      <c r="S1378" s="381"/>
      <c r="T1378" s="382"/>
      <c r="U1378" s="381"/>
      <c r="V1378" s="381"/>
      <c r="W1378" s="381"/>
      <c r="X1378" s="372"/>
      <c r="Y1378" s="35"/>
      <c r="Z1378" s="35"/>
      <c r="AA1378" s="35"/>
      <c r="AB1378" s="372"/>
      <c r="AC1378" s="35"/>
      <c r="AD1378" s="35"/>
      <c r="AE1378" s="35"/>
      <c r="AF1378" s="35"/>
      <c r="AG1378" s="19"/>
      <c r="AH1378" s="19"/>
      <c r="AI1378" s="19"/>
      <c r="AJ1378" s="53"/>
      <c r="AK1378" s="53"/>
    </row>
    <row r="1379" spans="1:37" ht="12.75" customHeight="1">
      <c r="A1379" s="19"/>
      <c r="B1379" s="375">
        <v>19</v>
      </c>
      <c r="C1379" s="308" t="s">
        <v>1022</v>
      </c>
      <c r="D1379" s="315"/>
      <c r="E1379" s="124"/>
      <c r="F1379" s="124"/>
      <c r="G1379" s="124"/>
      <c r="H1379" s="315"/>
      <c r="I1379" s="303"/>
      <c r="J1379" s="38"/>
      <c r="K1379" s="38"/>
      <c r="L1379" s="315"/>
      <c r="M1379" s="124"/>
      <c r="N1379" s="124"/>
      <c r="O1379" s="124"/>
      <c r="P1379" s="315"/>
      <c r="Q1379" s="124"/>
      <c r="R1379" s="38"/>
      <c r="S1379" s="38"/>
      <c r="T1379" s="110"/>
      <c r="U1379" s="38"/>
      <c r="V1379" s="38"/>
      <c r="W1379" s="38"/>
      <c r="X1379" s="110"/>
      <c r="Y1379" s="38"/>
      <c r="Z1379" s="38"/>
      <c r="AA1379" s="317"/>
      <c r="AB1379" s="315"/>
      <c r="AC1379" s="38"/>
      <c r="AD1379" s="38"/>
      <c r="AE1379" s="38"/>
      <c r="AF1379" s="38"/>
      <c r="AG1379" s="19"/>
      <c r="AH1379" s="19"/>
      <c r="AI1379" s="19"/>
      <c r="AJ1379" s="53"/>
      <c r="AK1379" s="53"/>
    </row>
    <row r="1380" spans="1:37" ht="12.75" customHeight="1">
      <c r="A1380" s="19"/>
      <c r="B1380" s="375"/>
      <c r="C1380" s="308"/>
      <c r="D1380" s="315"/>
      <c r="E1380" s="124"/>
      <c r="F1380" s="124"/>
      <c r="G1380" s="124"/>
      <c r="H1380" s="315"/>
      <c r="I1380" s="303"/>
      <c r="J1380" s="38"/>
      <c r="K1380" s="38"/>
      <c r="L1380" s="315"/>
      <c r="M1380" s="124"/>
      <c r="N1380" s="124"/>
      <c r="O1380" s="124"/>
      <c r="P1380" s="315"/>
      <c r="Q1380" s="124"/>
      <c r="R1380" s="124"/>
      <c r="S1380" s="124"/>
      <c r="T1380" s="315"/>
      <c r="U1380" s="124"/>
      <c r="V1380" s="124"/>
      <c r="W1380" s="124"/>
      <c r="X1380" s="110"/>
      <c r="Y1380" s="38"/>
      <c r="Z1380" s="124"/>
      <c r="AA1380" s="317"/>
      <c r="AB1380" s="315"/>
      <c r="AC1380" s="124"/>
      <c r="AD1380" s="124"/>
      <c r="AE1380" s="124"/>
      <c r="AF1380" s="38"/>
      <c r="AG1380" s="19"/>
      <c r="AH1380" s="19"/>
      <c r="AI1380" s="19"/>
      <c r="AJ1380" s="53"/>
      <c r="AK1380" s="53"/>
    </row>
    <row r="1381" spans="1:37" ht="12.75" customHeight="1">
      <c r="A1381" s="19"/>
      <c r="B1381" s="48"/>
      <c r="C1381" s="312"/>
      <c r="D1381" s="110"/>
      <c r="E1381" s="38"/>
      <c r="F1381" s="38"/>
      <c r="G1381" s="38"/>
      <c r="H1381" s="110"/>
      <c r="I1381" s="38"/>
      <c r="J1381" s="38"/>
      <c r="K1381" s="38"/>
      <c r="L1381" s="110"/>
      <c r="M1381" s="38"/>
      <c r="N1381" s="38"/>
      <c r="O1381" s="38"/>
      <c r="P1381" s="110"/>
      <c r="Q1381" s="38"/>
      <c r="R1381" s="124"/>
      <c r="S1381" s="124"/>
      <c r="T1381" s="315"/>
      <c r="U1381" s="124"/>
      <c r="V1381" s="124"/>
      <c r="W1381" s="124"/>
      <c r="X1381" s="315"/>
      <c r="Y1381" s="124"/>
      <c r="Z1381" s="124"/>
      <c r="AA1381" s="317"/>
      <c r="AB1381" s="315"/>
      <c r="AC1381" s="124"/>
      <c r="AD1381" s="124"/>
      <c r="AE1381" s="124"/>
      <c r="AF1381" s="38"/>
      <c r="AG1381" s="19"/>
      <c r="AH1381" s="19"/>
      <c r="AI1381" s="19"/>
      <c r="AJ1381" s="53"/>
      <c r="AK1381" s="53"/>
    </row>
    <row r="1382" spans="1:37" ht="12.75" customHeight="1">
      <c r="A1382" s="19"/>
      <c r="B1382" s="383"/>
      <c r="C1382" s="380"/>
      <c r="D1382" s="372"/>
      <c r="E1382" s="35"/>
      <c r="F1382" s="35"/>
      <c r="G1382" s="35"/>
      <c r="H1382" s="372"/>
      <c r="I1382" s="35"/>
      <c r="J1382" s="35"/>
      <c r="K1382" s="35"/>
      <c r="L1382" s="372"/>
      <c r="M1382" s="35"/>
      <c r="N1382" s="35"/>
      <c r="O1382" s="35"/>
      <c r="P1382" s="372"/>
      <c r="Q1382" s="35"/>
      <c r="R1382" s="378"/>
      <c r="S1382" s="378"/>
      <c r="T1382" s="377"/>
      <c r="U1382" s="378"/>
      <c r="V1382" s="378"/>
      <c r="W1382" s="378"/>
      <c r="X1382" s="372"/>
      <c r="Y1382" s="35"/>
      <c r="Z1382" s="35"/>
      <c r="AA1382" s="384"/>
      <c r="AB1382" s="377"/>
      <c r="AC1382" s="35"/>
      <c r="AD1382" s="35"/>
      <c r="AE1382" s="35"/>
      <c r="AF1382" s="35"/>
      <c r="AG1382" s="19"/>
      <c r="AH1382" s="19"/>
      <c r="AI1382" s="19"/>
      <c r="AJ1382" s="53"/>
      <c r="AK1382" s="53"/>
    </row>
    <row r="1383" spans="1:37" ht="12.75" customHeight="1">
      <c r="A1383" s="19"/>
      <c r="B1383" s="375">
        <v>20</v>
      </c>
      <c r="C1383" s="314" t="s">
        <v>1023</v>
      </c>
      <c r="D1383" s="315"/>
      <c r="E1383" s="124"/>
      <c r="F1383" s="124"/>
      <c r="G1383" s="124"/>
      <c r="H1383" s="315"/>
      <c r="I1383" s="303"/>
      <c r="J1383" s="38"/>
      <c r="K1383" s="38"/>
      <c r="L1383" s="315"/>
      <c r="M1383" s="124"/>
      <c r="N1383" s="124"/>
      <c r="O1383" s="124"/>
      <c r="P1383" s="315"/>
      <c r="Q1383" s="124"/>
      <c r="R1383" s="23"/>
      <c r="S1383" s="23"/>
      <c r="T1383" s="321"/>
      <c r="U1383" s="23"/>
      <c r="V1383" s="23"/>
      <c r="W1383" s="23"/>
      <c r="X1383" s="110"/>
      <c r="Y1383" s="38"/>
      <c r="Z1383" s="124"/>
      <c r="AA1383" s="317"/>
      <c r="AB1383" s="315"/>
      <c r="AC1383" s="124"/>
      <c r="AD1383" s="124"/>
      <c r="AE1383" s="124"/>
      <c r="AF1383" s="38"/>
      <c r="AG1383" s="19"/>
      <c r="AH1383" s="19"/>
      <c r="AI1383" s="19"/>
      <c r="AJ1383" s="53"/>
      <c r="AK1383" s="53"/>
    </row>
    <row r="1384" spans="1:37" ht="12.75" customHeight="1">
      <c r="A1384" s="19"/>
      <c r="B1384" s="375"/>
      <c r="C1384" s="312"/>
      <c r="D1384" s="315"/>
      <c r="E1384" s="124"/>
      <c r="F1384" s="124"/>
      <c r="G1384" s="124"/>
      <c r="H1384" s="315"/>
      <c r="I1384" s="303"/>
      <c r="J1384" s="38"/>
      <c r="K1384" s="38"/>
      <c r="L1384" s="315"/>
      <c r="M1384" s="124"/>
      <c r="N1384" s="124"/>
      <c r="O1384" s="124"/>
      <c r="P1384" s="315"/>
      <c r="Q1384" s="124"/>
      <c r="R1384" s="38"/>
      <c r="S1384" s="309"/>
      <c r="T1384" s="310"/>
      <c r="U1384" s="309"/>
      <c r="V1384" s="309"/>
      <c r="W1384" s="309"/>
      <c r="X1384" s="110"/>
      <c r="Y1384" s="38"/>
      <c r="Z1384" s="38"/>
      <c r="AA1384" s="38"/>
      <c r="AB1384" s="110"/>
      <c r="AC1384" s="38"/>
      <c r="AD1384" s="38"/>
      <c r="AE1384" s="38"/>
      <c r="AF1384" s="38"/>
      <c r="AG1384" s="19"/>
      <c r="AH1384" s="19"/>
      <c r="AI1384" s="19"/>
      <c r="AJ1384" s="53"/>
      <c r="AK1384" s="53"/>
    </row>
    <row r="1385" spans="1:37" ht="12.75" customHeight="1">
      <c r="A1385" s="19"/>
      <c r="B1385" s="375"/>
      <c r="C1385" s="312"/>
      <c r="D1385" s="315"/>
      <c r="E1385" s="124"/>
      <c r="F1385" s="124"/>
      <c r="G1385" s="124"/>
      <c r="H1385" s="315"/>
      <c r="I1385" s="303"/>
      <c r="J1385" s="38"/>
      <c r="K1385" s="38"/>
      <c r="L1385" s="315"/>
      <c r="M1385" s="124"/>
      <c r="N1385" s="124"/>
      <c r="O1385" s="124"/>
      <c r="P1385" s="315"/>
      <c r="Q1385" s="124"/>
      <c r="R1385" s="309"/>
      <c r="S1385" s="309"/>
      <c r="T1385" s="310"/>
      <c r="U1385" s="309"/>
      <c r="V1385" s="309"/>
      <c r="W1385" s="309"/>
      <c r="X1385" s="110"/>
      <c r="Y1385" s="38"/>
      <c r="Z1385" s="38"/>
      <c r="AA1385" s="38"/>
      <c r="AB1385" s="110"/>
      <c r="AC1385" s="38"/>
      <c r="AD1385" s="38"/>
      <c r="AE1385" s="38"/>
      <c r="AF1385" s="38"/>
      <c r="AG1385" s="19"/>
      <c r="AH1385" s="19"/>
      <c r="AI1385" s="19"/>
      <c r="AJ1385" s="53"/>
      <c r="AK1385" s="53"/>
    </row>
    <row r="1386" spans="1:37" ht="12.75" customHeight="1">
      <c r="A1386" s="19"/>
      <c r="B1386" s="383"/>
      <c r="C1386" s="380"/>
      <c r="D1386" s="372"/>
      <c r="E1386" s="35"/>
      <c r="F1386" s="35"/>
      <c r="G1386" s="35"/>
      <c r="H1386" s="372"/>
      <c r="I1386" s="35"/>
      <c r="J1386" s="35"/>
      <c r="K1386" s="35"/>
      <c r="L1386" s="372"/>
      <c r="M1386" s="35"/>
      <c r="N1386" s="35"/>
      <c r="O1386" s="35"/>
      <c r="P1386" s="372"/>
      <c r="Q1386" s="35"/>
      <c r="R1386" s="35"/>
      <c r="S1386" s="35"/>
      <c r="T1386" s="372"/>
      <c r="U1386" s="35"/>
      <c r="V1386" s="35"/>
      <c r="W1386" s="35"/>
      <c r="X1386" s="372"/>
      <c r="Y1386" s="35"/>
      <c r="Z1386" s="35"/>
      <c r="AA1386" s="384"/>
      <c r="AB1386" s="372"/>
      <c r="AC1386" s="35"/>
      <c r="AD1386" s="35"/>
      <c r="AE1386" s="35"/>
      <c r="AF1386" s="35"/>
      <c r="AG1386" s="19"/>
      <c r="AH1386" s="19"/>
      <c r="AI1386" s="19"/>
      <c r="AJ1386" s="53"/>
      <c r="AK1386" s="53"/>
    </row>
    <row r="1387" spans="1:37" ht="12.75" customHeight="1">
      <c r="A1387" s="19"/>
      <c r="B1387" s="48">
        <v>21</v>
      </c>
      <c r="C1387" s="318" t="s">
        <v>1024</v>
      </c>
      <c r="D1387" s="110"/>
      <c r="E1387" s="38"/>
      <c r="F1387" s="38"/>
      <c r="G1387" s="38"/>
      <c r="H1387" s="110"/>
      <c r="I1387" s="38"/>
      <c r="J1387" s="38"/>
      <c r="K1387" s="38"/>
      <c r="L1387" s="110"/>
      <c r="M1387" s="38"/>
      <c r="N1387" s="38"/>
      <c r="O1387" s="38"/>
      <c r="P1387" s="110"/>
      <c r="Q1387" s="38"/>
      <c r="R1387" s="124"/>
      <c r="S1387" s="124"/>
      <c r="T1387" s="315"/>
      <c r="U1387" s="124"/>
      <c r="V1387" s="124"/>
      <c r="W1387" s="124"/>
      <c r="X1387" s="110"/>
      <c r="Y1387" s="38"/>
      <c r="Z1387" s="124"/>
      <c r="AA1387" s="317"/>
      <c r="AB1387" s="315"/>
      <c r="AC1387" s="124"/>
      <c r="AD1387" s="124"/>
      <c r="AE1387" s="124"/>
      <c r="AF1387" s="38"/>
      <c r="AG1387" s="19"/>
      <c r="AH1387" s="19"/>
      <c r="AI1387" s="19"/>
      <c r="AJ1387" s="53"/>
      <c r="AK1387" s="53"/>
    </row>
    <row r="1388" spans="1:37" ht="12.75" customHeight="1">
      <c r="A1388" s="19"/>
      <c r="B1388" s="375"/>
      <c r="C1388" s="308"/>
      <c r="D1388" s="315"/>
      <c r="E1388" s="124"/>
      <c r="F1388" s="124"/>
      <c r="G1388" s="124"/>
      <c r="H1388" s="315"/>
      <c r="I1388" s="303"/>
      <c r="J1388" s="38"/>
      <c r="K1388" s="38"/>
      <c r="L1388" s="315"/>
      <c r="M1388" s="124"/>
      <c r="N1388" s="124"/>
      <c r="O1388" s="124"/>
      <c r="P1388" s="315"/>
      <c r="Q1388" s="124"/>
      <c r="R1388" s="124"/>
      <c r="S1388" s="124"/>
      <c r="T1388" s="315"/>
      <c r="U1388" s="124"/>
      <c r="V1388" s="124"/>
      <c r="W1388" s="124"/>
      <c r="X1388" s="315"/>
      <c r="Y1388" s="124"/>
      <c r="Z1388" s="124"/>
      <c r="AA1388" s="317"/>
      <c r="AB1388" s="315"/>
      <c r="AC1388" s="124"/>
      <c r="AD1388" s="124"/>
      <c r="AE1388" s="124"/>
      <c r="AF1388" s="38"/>
      <c r="AG1388" s="19"/>
      <c r="AH1388" s="19"/>
      <c r="AI1388" s="19"/>
      <c r="AJ1388" s="53"/>
      <c r="AK1388" s="53"/>
    </row>
    <row r="1389" spans="1:37" ht="12.75" customHeight="1">
      <c r="A1389" s="19"/>
      <c r="B1389" s="375"/>
      <c r="C1389" s="312"/>
      <c r="D1389" s="315"/>
      <c r="E1389" s="124"/>
      <c r="F1389" s="124"/>
      <c r="G1389" s="124"/>
      <c r="H1389" s="315"/>
      <c r="I1389" s="303"/>
      <c r="J1389" s="38"/>
      <c r="K1389" s="38"/>
      <c r="L1389" s="315"/>
      <c r="M1389" s="124"/>
      <c r="N1389" s="124"/>
      <c r="O1389" s="124"/>
      <c r="P1389" s="315"/>
      <c r="Q1389" s="124"/>
      <c r="R1389" s="124"/>
      <c r="S1389" s="124"/>
      <c r="T1389" s="315"/>
      <c r="U1389" s="124"/>
      <c r="V1389" s="124"/>
      <c r="W1389" s="124"/>
      <c r="X1389" s="110"/>
      <c r="Y1389" s="38"/>
      <c r="Z1389" s="38"/>
      <c r="AA1389" s="317"/>
      <c r="AB1389" s="110"/>
      <c r="AC1389" s="38"/>
      <c r="AD1389" s="38"/>
      <c r="AE1389" s="38"/>
      <c r="AF1389" s="38"/>
      <c r="AG1389" s="19"/>
      <c r="AH1389" s="19"/>
      <c r="AI1389" s="19"/>
      <c r="AJ1389" s="53"/>
      <c r="AK1389" s="53"/>
    </row>
    <row r="1390" spans="1:37" ht="12.75" customHeight="1">
      <c r="A1390" s="19"/>
      <c r="B1390" s="376"/>
      <c r="C1390" s="380"/>
      <c r="D1390" s="377"/>
      <c r="E1390" s="378"/>
      <c r="F1390" s="378"/>
      <c r="G1390" s="378"/>
      <c r="H1390" s="377"/>
      <c r="I1390" s="379"/>
      <c r="J1390" s="35"/>
      <c r="K1390" s="35"/>
      <c r="L1390" s="377"/>
      <c r="M1390" s="378"/>
      <c r="N1390" s="378"/>
      <c r="O1390" s="378"/>
      <c r="P1390" s="377"/>
      <c r="Q1390" s="378"/>
      <c r="R1390" s="385"/>
      <c r="S1390" s="385"/>
      <c r="T1390" s="386"/>
      <c r="U1390" s="385"/>
      <c r="V1390" s="385"/>
      <c r="W1390" s="385"/>
      <c r="X1390" s="372"/>
      <c r="Y1390" s="35"/>
      <c r="Z1390" s="378"/>
      <c r="AA1390" s="384"/>
      <c r="AB1390" s="377"/>
      <c r="AC1390" s="378"/>
      <c r="AD1390" s="378"/>
      <c r="AE1390" s="378"/>
      <c r="AF1390" s="35"/>
      <c r="AG1390" s="19"/>
      <c r="AH1390" s="19"/>
      <c r="AI1390" s="19"/>
      <c r="AJ1390" s="53"/>
      <c r="AK1390" s="53"/>
    </row>
    <row r="1391" spans="1:37" ht="12.75" customHeight="1">
      <c r="A1391" s="19"/>
      <c r="B1391" s="48">
        <v>22</v>
      </c>
      <c r="C1391" s="308" t="s">
        <v>483</v>
      </c>
      <c r="D1391" s="110"/>
      <c r="E1391" s="38"/>
      <c r="F1391" s="38"/>
      <c r="G1391" s="38"/>
      <c r="H1391" s="110"/>
      <c r="I1391" s="38"/>
      <c r="J1391" s="38"/>
      <c r="K1391" s="38"/>
      <c r="L1391" s="110"/>
      <c r="M1391" s="38"/>
      <c r="N1391" s="38"/>
      <c r="O1391" s="38"/>
      <c r="P1391" s="110"/>
      <c r="Q1391" s="38"/>
      <c r="R1391" s="38"/>
      <c r="S1391" s="309"/>
      <c r="T1391" s="310"/>
      <c r="U1391" s="309"/>
      <c r="V1391" s="309"/>
      <c r="W1391" s="309"/>
      <c r="X1391" s="110"/>
      <c r="Y1391" s="38"/>
      <c r="Z1391" s="38"/>
      <c r="AA1391" s="38"/>
      <c r="AB1391" s="110"/>
      <c r="AC1391" s="38"/>
      <c r="AD1391" s="38"/>
      <c r="AE1391" s="38"/>
      <c r="AF1391" s="38"/>
      <c r="AG1391" s="19"/>
      <c r="AH1391" s="19"/>
      <c r="AI1391" s="19"/>
      <c r="AJ1391" s="53"/>
      <c r="AK1391" s="53"/>
    </row>
    <row r="1392" spans="1:37" ht="12.75" customHeight="1">
      <c r="A1392" s="19"/>
      <c r="B1392" s="48"/>
      <c r="C1392" s="312"/>
      <c r="D1392" s="110"/>
      <c r="E1392" s="38"/>
      <c r="F1392" s="38"/>
      <c r="G1392" s="38"/>
      <c r="H1392" s="110"/>
      <c r="I1392" s="38"/>
      <c r="J1392" s="38"/>
      <c r="K1392" s="38"/>
      <c r="L1392" s="110"/>
      <c r="M1392" s="38"/>
      <c r="N1392" s="38"/>
      <c r="O1392" s="38"/>
      <c r="P1392" s="110"/>
      <c r="Q1392" s="38"/>
      <c r="R1392" s="309"/>
      <c r="S1392" s="309"/>
      <c r="T1392" s="310"/>
      <c r="U1392" s="309"/>
      <c r="V1392" s="309"/>
      <c r="W1392" s="309"/>
      <c r="X1392" s="110"/>
      <c r="Y1392" s="38"/>
      <c r="Z1392" s="38"/>
      <c r="AA1392" s="38"/>
      <c r="AB1392" s="110"/>
      <c r="AC1392" s="38"/>
      <c r="AD1392" s="38"/>
      <c r="AE1392" s="38"/>
      <c r="AF1392" s="38"/>
      <c r="AG1392" s="19"/>
      <c r="AH1392" s="19"/>
      <c r="AI1392" s="19"/>
      <c r="AJ1392" s="53"/>
      <c r="AK1392" s="53"/>
    </row>
    <row r="1393" spans="1:37" ht="12.75" customHeight="1">
      <c r="A1393" s="19"/>
      <c r="B1393" s="375"/>
      <c r="C1393" s="308"/>
      <c r="D1393" s="315"/>
      <c r="E1393" s="124"/>
      <c r="F1393" s="124"/>
      <c r="G1393" s="124"/>
      <c r="H1393" s="315"/>
      <c r="I1393" s="303"/>
      <c r="J1393" s="38"/>
      <c r="K1393" s="38"/>
      <c r="L1393" s="315"/>
      <c r="M1393" s="124"/>
      <c r="N1393" s="124"/>
      <c r="O1393" s="124"/>
      <c r="P1393" s="315"/>
      <c r="Q1393" s="124"/>
      <c r="R1393" s="38"/>
      <c r="S1393" s="38"/>
      <c r="T1393" s="110"/>
      <c r="U1393" s="38"/>
      <c r="V1393" s="38"/>
      <c r="W1393" s="38"/>
      <c r="X1393" s="110"/>
      <c r="Y1393" s="38"/>
      <c r="Z1393" s="38"/>
      <c r="AA1393" s="317"/>
      <c r="AB1393" s="110"/>
      <c r="AC1393" s="38"/>
      <c r="AD1393" s="38"/>
      <c r="AE1393" s="38"/>
      <c r="AF1393" s="38"/>
      <c r="AG1393" s="19"/>
      <c r="AH1393" s="19"/>
      <c r="AI1393" s="19"/>
      <c r="AJ1393" s="53"/>
      <c r="AK1393" s="53"/>
    </row>
    <row r="1394" spans="1:37" ht="12.75" customHeight="1">
      <c r="A1394" s="19"/>
      <c r="B1394" s="376"/>
      <c r="C1394" s="369"/>
      <c r="D1394" s="377"/>
      <c r="E1394" s="378"/>
      <c r="F1394" s="378"/>
      <c r="G1394" s="378"/>
      <c r="H1394" s="377"/>
      <c r="I1394" s="379"/>
      <c r="J1394" s="35"/>
      <c r="K1394" s="35"/>
      <c r="L1394" s="377"/>
      <c r="M1394" s="378"/>
      <c r="N1394" s="378"/>
      <c r="O1394" s="378"/>
      <c r="P1394" s="377"/>
      <c r="Q1394" s="378"/>
      <c r="R1394" s="378"/>
      <c r="S1394" s="378"/>
      <c r="T1394" s="377"/>
      <c r="U1394" s="378"/>
      <c r="V1394" s="378"/>
      <c r="W1394" s="378"/>
      <c r="X1394" s="372"/>
      <c r="Y1394" s="35"/>
      <c r="Z1394" s="378"/>
      <c r="AA1394" s="384"/>
      <c r="AB1394" s="377"/>
      <c r="AC1394" s="378"/>
      <c r="AD1394" s="378"/>
      <c r="AE1394" s="378"/>
      <c r="AF1394" s="379"/>
      <c r="AG1394" s="19"/>
      <c r="AH1394" s="19"/>
      <c r="AI1394" s="19"/>
      <c r="AJ1394" s="53"/>
      <c r="AK1394" s="53"/>
    </row>
    <row r="1395" spans="1:37" ht="12.75" customHeight="1">
      <c r="A1395" s="19"/>
      <c r="B1395" s="375">
        <v>23</v>
      </c>
      <c r="C1395" s="308" t="s">
        <v>1019</v>
      </c>
      <c r="D1395" s="315"/>
      <c r="E1395" s="124"/>
      <c r="F1395" s="124"/>
      <c r="G1395" s="124"/>
      <c r="H1395" s="315"/>
      <c r="I1395" s="303"/>
      <c r="J1395" s="38"/>
      <c r="K1395" s="38"/>
      <c r="L1395" s="315"/>
      <c r="M1395" s="124"/>
      <c r="N1395" s="124"/>
      <c r="O1395" s="124"/>
      <c r="P1395" s="315"/>
      <c r="Q1395" s="124"/>
      <c r="R1395" s="124"/>
      <c r="S1395" s="124"/>
      <c r="T1395" s="315"/>
      <c r="U1395" s="124"/>
      <c r="V1395" s="124"/>
      <c r="W1395" s="124"/>
      <c r="X1395" s="315"/>
      <c r="Y1395" s="124"/>
      <c r="Z1395" s="124"/>
      <c r="AA1395" s="317"/>
      <c r="AB1395" s="315"/>
      <c r="AC1395" s="124"/>
      <c r="AD1395" s="124"/>
      <c r="AE1395" s="124"/>
      <c r="AF1395" s="38"/>
      <c r="AG1395" s="19"/>
      <c r="AH1395" s="19"/>
      <c r="AI1395" s="19"/>
      <c r="AJ1395" s="53"/>
      <c r="AK1395" s="53"/>
    </row>
    <row r="1396" spans="1:37" ht="12.75" customHeight="1">
      <c r="A1396" s="19"/>
      <c r="B1396" s="48"/>
      <c r="C1396" s="312"/>
      <c r="D1396" s="110"/>
      <c r="E1396" s="38"/>
      <c r="F1396" s="38"/>
      <c r="G1396" s="38"/>
      <c r="H1396" s="110"/>
      <c r="I1396" s="38"/>
      <c r="J1396" s="38"/>
      <c r="K1396" s="38"/>
      <c r="L1396" s="110"/>
      <c r="M1396" s="38"/>
      <c r="N1396" s="38"/>
      <c r="O1396" s="38"/>
      <c r="P1396" s="110"/>
      <c r="Q1396" s="38"/>
      <c r="R1396" s="124"/>
      <c r="S1396" s="124"/>
      <c r="T1396" s="315"/>
      <c r="U1396" s="124"/>
      <c r="V1396" s="124"/>
      <c r="W1396" s="124"/>
      <c r="X1396" s="110"/>
      <c r="Y1396" s="38"/>
      <c r="Z1396" s="38"/>
      <c r="AA1396" s="317"/>
      <c r="AB1396" s="110"/>
      <c r="AC1396" s="38"/>
      <c r="AD1396" s="38"/>
      <c r="AE1396" s="38"/>
      <c r="AF1396" s="38"/>
      <c r="AG1396" s="19"/>
      <c r="AH1396" s="19"/>
      <c r="AI1396" s="19"/>
      <c r="AJ1396" s="53"/>
      <c r="AK1396" s="53"/>
    </row>
    <row r="1397" spans="1:37" ht="12.75" customHeight="1">
      <c r="A1397" s="19"/>
      <c r="B1397" s="48"/>
      <c r="C1397" s="312"/>
      <c r="D1397" s="110"/>
      <c r="E1397" s="38"/>
      <c r="F1397" s="38"/>
      <c r="G1397" s="38"/>
      <c r="H1397" s="110"/>
      <c r="I1397" s="38"/>
      <c r="J1397" s="38"/>
      <c r="K1397" s="38"/>
      <c r="L1397" s="110"/>
      <c r="M1397" s="38"/>
      <c r="N1397" s="38"/>
      <c r="O1397" s="38"/>
      <c r="P1397" s="110"/>
      <c r="Q1397" s="38"/>
      <c r="R1397" s="23"/>
      <c r="S1397" s="23"/>
      <c r="T1397" s="321"/>
      <c r="U1397" s="23"/>
      <c r="V1397" s="23"/>
      <c r="W1397" s="23"/>
      <c r="X1397" s="110"/>
      <c r="Y1397" s="38"/>
      <c r="Z1397" s="124"/>
      <c r="AA1397" s="317"/>
      <c r="AB1397" s="315"/>
      <c r="AC1397" s="124"/>
      <c r="AD1397" s="124"/>
      <c r="AE1397" s="124"/>
      <c r="AF1397" s="38"/>
      <c r="AG1397" s="19"/>
      <c r="AH1397" s="19"/>
      <c r="AI1397" s="19"/>
      <c r="AJ1397" s="53"/>
      <c r="AK1397" s="53"/>
    </row>
    <row r="1398" spans="1:37" ht="12.75" customHeight="1">
      <c r="A1398" s="19"/>
      <c r="B1398" s="376"/>
      <c r="C1398" s="380"/>
      <c r="D1398" s="377"/>
      <c r="E1398" s="378"/>
      <c r="F1398" s="378"/>
      <c r="G1398" s="378"/>
      <c r="H1398" s="377"/>
      <c r="I1398" s="379"/>
      <c r="J1398" s="35"/>
      <c r="K1398" s="35"/>
      <c r="L1398" s="377"/>
      <c r="M1398" s="378"/>
      <c r="N1398" s="378"/>
      <c r="O1398" s="378"/>
      <c r="P1398" s="377"/>
      <c r="Q1398" s="378"/>
      <c r="R1398" s="35"/>
      <c r="S1398" s="381"/>
      <c r="T1398" s="382"/>
      <c r="U1398" s="381"/>
      <c r="V1398" s="381"/>
      <c r="W1398" s="381"/>
      <c r="X1398" s="372"/>
      <c r="Y1398" s="35"/>
      <c r="Z1398" s="35"/>
      <c r="AA1398" s="35"/>
      <c r="AB1398" s="372"/>
      <c r="AC1398" s="35"/>
      <c r="AD1398" s="35"/>
      <c r="AE1398" s="35"/>
      <c r="AF1398" s="35"/>
      <c r="AG1398" s="19"/>
      <c r="AH1398" s="19"/>
      <c r="AI1398" s="19"/>
      <c r="AJ1398" s="53"/>
      <c r="AK1398" s="53"/>
    </row>
    <row r="1399" spans="1:37" ht="12.75" customHeight="1">
      <c r="A1399" s="19"/>
      <c r="B1399" s="375">
        <v>24</v>
      </c>
      <c r="C1399" s="308" t="s">
        <v>1020</v>
      </c>
      <c r="D1399" s="315"/>
      <c r="E1399" s="124"/>
      <c r="F1399" s="124"/>
      <c r="G1399" s="124"/>
      <c r="H1399" s="315"/>
      <c r="I1399" s="303"/>
      <c r="J1399" s="38"/>
      <c r="K1399" s="38"/>
      <c r="L1399" s="315"/>
      <c r="M1399" s="124"/>
      <c r="N1399" s="124"/>
      <c r="O1399" s="124"/>
      <c r="P1399" s="315"/>
      <c r="Q1399" s="124"/>
      <c r="R1399" s="309"/>
      <c r="S1399" s="309"/>
      <c r="T1399" s="310"/>
      <c r="U1399" s="309"/>
      <c r="V1399" s="309"/>
      <c r="W1399" s="309"/>
      <c r="X1399" s="110"/>
      <c r="Y1399" s="38"/>
      <c r="Z1399" s="38"/>
      <c r="AA1399" s="38"/>
      <c r="AB1399" s="110"/>
      <c r="AC1399" s="38"/>
      <c r="AD1399" s="38"/>
      <c r="AE1399" s="38"/>
      <c r="AF1399" s="38"/>
      <c r="AG1399" s="19"/>
      <c r="AH1399" s="19"/>
      <c r="AI1399" s="19"/>
      <c r="AJ1399" s="53"/>
      <c r="AK1399" s="53"/>
    </row>
    <row r="1400" spans="1:37" ht="12.75" customHeight="1">
      <c r="A1400" s="19"/>
      <c r="B1400" s="375"/>
      <c r="C1400" s="308"/>
      <c r="D1400" s="315"/>
      <c r="E1400" s="124"/>
      <c r="F1400" s="124"/>
      <c r="G1400" s="124"/>
      <c r="H1400" s="315"/>
      <c r="I1400" s="303"/>
      <c r="J1400" s="38"/>
      <c r="K1400" s="38"/>
      <c r="L1400" s="315"/>
      <c r="M1400" s="124"/>
      <c r="N1400" s="124"/>
      <c r="O1400" s="124"/>
      <c r="P1400" s="315"/>
      <c r="Q1400" s="124"/>
      <c r="R1400" s="38"/>
      <c r="S1400" s="38"/>
      <c r="T1400" s="110"/>
      <c r="U1400" s="38"/>
      <c r="V1400" s="38"/>
      <c r="W1400" s="38"/>
      <c r="X1400" s="110"/>
      <c r="Y1400" s="38"/>
      <c r="Z1400" s="38"/>
      <c r="AA1400" s="38"/>
      <c r="AB1400" s="110"/>
      <c r="AC1400" s="38"/>
      <c r="AD1400" s="38"/>
      <c r="AE1400" s="38"/>
      <c r="AF1400" s="38"/>
      <c r="AG1400" s="19"/>
      <c r="AH1400" s="19"/>
      <c r="AI1400" s="19"/>
      <c r="AJ1400" s="53"/>
      <c r="AK1400" s="53"/>
    </row>
    <row r="1401" spans="1:37" ht="12.75" customHeight="1">
      <c r="A1401" s="19"/>
      <c r="B1401" s="48"/>
      <c r="C1401" s="312"/>
      <c r="D1401" s="110"/>
      <c r="E1401" s="38"/>
      <c r="F1401" s="38"/>
      <c r="G1401" s="38"/>
      <c r="H1401" s="110"/>
      <c r="I1401" s="38"/>
      <c r="J1401" s="38"/>
      <c r="K1401" s="38"/>
      <c r="L1401" s="110"/>
      <c r="M1401" s="38"/>
      <c r="N1401" s="38"/>
      <c r="O1401" s="38"/>
      <c r="P1401" s="110"/>
      <c r="Q1401" s="38"/>
      <c r="R1401" s="124"/>
      <c r="S1401" s="124"/>
      <c r="T1401" s="315"/>
      <c r="U1401" s="124"/>
      <c r="V1401" s="124"/>
      <c r="W1401" s="124"/>
      <c r="X1401" s="110"/>
      <c r="Y1401" s="38"/>
      <c r="Z1401" s="124"/>
      <c r="AA1401" s="38"/>
      <c r="AB1401" s="315"/>
      <c r="AC1401" s="124"/>
      <c r="AD1401" s="124"/>
      <c r="AE1401" s="124"/>
      <c r="AF1401" s="38"/>
      <c r="AG1401" s="19"/>
      <c r="AH1401" s="19"/>
      <c r="AI1401" s="19"/>
      <c r="AJ1401" s="53"/>
      <c r="AK1401" s="53"/>
    </row>
    <row r="1402" spans="1:37" ht="12.75" customHeight="1">
      <c r="A1402" s="19"/>
      <c r="B1402" s="383"/>
      <c r="C1402" s="380"/>
      <c r="D1402" s="372"/>
      <c r="E1402" s="35"/>
      <c r="F1402" s="35"/>
      <c r="G1402" s="35"/>
      <c r="H1402" s="372"/>
      <c r="I1402" s="35"/>
      <c r="J1402" s="35"/>
      <c r="K1402" s="35"/>
      <c r="L1402" s="372"/>
      <c r="M1402" s="35"/>
      <c r="N1402" s="35"/>
      <c r="O1402" s="35"/>
      <c r="P1402" s="372"/>
      <c r="Q1402" s="35"/>
      <c r="R1402" s="378"/>
      <c r="S1402" s="378"/>
      <c r="T1402" s="377"/>
      <c r="U1402" s="378"/>
      <c r="V1402" s="378"/>
      <c r="W1402" s="378"/>
      <c r="X1402" s="377"/>
      <c r="Y1402" s="378"/>
      <c r="Z1402" s="378"/>
      <c r="AA1402" s="35"/>
      <c r="AB1402" s="377"/>
      <c r="AC1402" s="378"/>
      <c r="AD1402" s="378"/>
      <c r="AE1402" s="378"/>
      <c r="AF1402" s="35"/>
      <c r="AG1402" s="19"/>
      <c r="AH1402" s="19"/>
      <c r="AI1402" s="19"/>
      <c r="AJ1402" s="53"/>
      <c r="AK1402" s="53"/>
    </row>
    <row r="1403" spans="1:37" ht="12.75" customHeight="1">
      <c r="A1403" s="19"/>
      <c r="B1403" s="375">
        <v>25</v>
      </c>
      <c r="C1403" s="308" t="s">
        <v>1021</v>
      </c>
      <c r="D1403" s="315"/>
      <c r="E1403" s="124"/>
      <c r="F1403" s="124"/>
      <c r="G1403" s="124"/>
      <c r="H1403" s="315"/>
      <c r="I1403" s="303"/>
      <c r="J1403" s="38"/>
      <c r="K1403" s="38"/>
      <c r="L1403" s="315"/>
      <c r="M1403" s="124"/>
      <c r="N1403" s="124"/>
      <c r="O1403" s="124"/>
      <c r="P1403" s="315"/>
      <c r="Q1403" s="124"/>
      <c r="R1403" s="124"/>
      <c r="S1403" s="124"/>
      <c r="T1403" s="315"/>
      <c r="U1403" s="124"/>
      <c r="V1403" s="124"/>
      <c r="W1403" s="124"/>
      <c r="X1403" s="110"/>
      <c r="Y1403" s="38"/>
      <c r="Z1403" s="38"/>
      <c r="AA1403" s="38"/>
      <c r="AB1403" s="110"/>
      <c r="AC1403" s="38"/>
      <c r="AD1403" s="38"/>
      <c r="AE1403" s="38"/>
      <c r="AF1403" s="38"/>
      <c r="AG1403" s="19"/>
      <c r="AH1403" s="19"/>
      <c r="AI1403" s="19"/>
      <c r="AJ1403" s="53"/>
      <c r="AK1403" s="53"/>
    </row>
    <row r="1404" spans="1:37" ht="12.75" customHeight="1">
      <c r="A1404" s="19"/>
      <c r="B1404" s="375"/>
      <c r="C1404" s="308"/>
      <c r="D1404" s="315"/>
      <c r="E1404" s="124"/>
      <c r="F1404" s="124"/>
      <c r="G1404" s="124"/>
      <c r="H1404" s="315"/>
      <c r="I1404" s="303"/>
      <c r="J1404" s="38"/>
      <c r="K1404" s="38"/>
      <c r="L1404" s="315"/>
      <c r="M1404" s="124"/>
      <c r="N1404" s="124"/>
      <c r="O1404" s="124"/>
      <c r="P1404" s="315"/>
      <c r="Q1404" s="124"/>
      <c r="R1404" s="23"/>
      <c r="S1404" s="23"/>
      <c r="T1404" s="321"/>
      <c r="U1404" s="23"/>
      <c r="V1404" s="23"/>
      <c r="W1404" s="23"/>
      <c r="X1404" s="110"/>
      <c r="Y1404" s="38"/>
      <c r="Z1404" s="124"/>
      <c r="AA1404" s="38"/>
      <c r="AB1404" s="315"/>
      <c r="AC1404" s="124"/>
      <c r="AD1404" s="124"/>
      <c r="AE1404" s="124"/>
      <c r="AF1404" s="38"/>
      <c r="AG1404" s="19"/>
      <c r="AH1404" s="19"/>
      <c r="AI1404" s="19"/>
      <c r="AJ1404" s="53"/>
      <c r="AK1404" s="53"/>
    </row>
    <row r="1405" spans="1:37" ht="12.75" customHeight="1">
      <c r="A1405" s="19"/>
      <c r="B1405" s="375"/>
      <c r="C1405" s="312"/>
      <c r="D1405" s="315"/>
      <c r="E1405" s="124"/>
      <c r="F1405" s="124"/>
      <c r="G1405" s="124"/>
      <c r="H1405" s="315"/>
      <c r="I1405" s="303"/>
      <c r="J1405" s="38"/>
      <c r="K1405" s="38"/>
      <c r="L1405" s="315"/>
      <c r="M1405" s="124"/>
      <c r="N1405" s="124"/>
      <c r="O1405" s="124"/>
      <c r="P1405" s="315"/>
      <c r="Q1405" s="124"/>
      <c r="R1405" s="38"/>
      <c r="S1405" s="309"/>
      <c r="T1405" s="310"/>
      <c r="U1405" s="309"/>
      <c r="V1405" s="309"/>
      <c r="W1405" s="309"/>
      <c r="X1405" s="110"/>
      <c r="Y1405" s="38"/>
      <c r="Z1405" s="38"/>
      <c r="AA1405" s="38"/>
      <c r="AB1405" s="110"/>
      <c r="AC1405" s="38"/>
      <c r="AD1405" s="38"/>
      <c r="AE1405" s="38"/>
      <c r="AF1405" s="38"/>
      <c r="AG1405" s="19"/>
      <c r="AH1405" s="19"/>
      <c r="AI1405" s="19"/>
      <c r="AJ1405" s="53"/>
      <c r="AK1405" s="53"/>
    </row>
    <row r="1406" spans="1:37" ht="12.75" customHeight="1">
      <c r="A1406" s="19"/>
      <c r="B1406" s="383"/>
      <c r="C1406" s="380"/>
      <c r="D1406" s="372"/>
      <c r="E1406" s="35"/>
      <c r="F1406" s="35"/>
      <c r="G1406" s="35"/>
      <c r="H1406" s="372"/>
      <c r="I1406" s="35"/>
      <c r="J1406" s="35"/>
      <c r="K1406" s="35"/>
      <c r="L1406" s="372"/>
      <c r="M1406" s="35"/>
      <c r="N1406" s="35"/>
      <c r="O1406" s="35"/>
      <c r="P1406" s="372"/>
      <c r="Q1406" s="35"/>
      <c r="R1406" s="381"/>
      <c r="S1406" s="381"/>
      <c r="T1406" s="382"/>
      <c r="U1406" s="381"/>
      <c r="V1406" s="381"/>
      <c r="W1406" s="381"/>
      <c r="X1406" s="372"/>
      <c r="Y1406" s="35"/>
      <c r="Z1406" s="35"/>
      <c r="AA1406" s="35"/>
      <c r="AB1406" s="372"/>
      <c r="AC1406" s="35"/>
      <c r="AD1406" s="35"/>
      <c r="AE1406" s="35"/>
      <c r="AF1406" s="35"/>
      <c r="AG1406" s="19"/>
      <c r="AH1406" s="19"/>
      <c r="AI1406" s="19"/>
      <c r="AJ1406" s="53"/>
      <c r="AK1406" s="53"/>
    </row>
    <row r="1407" spans="1:37" ht="12.75" customHeight="1">
      <c r="A1407" s="19"/>
      <c r="B1407" s="48">
        <v>26</v>
      </c>
      <c r="C1407" s="308" t="s">
        <v>1022</v>
      </c>
      <c r="D1407" s="110"/>
      <c r="E1407" s="38"/>
      <c r="F1407" s="38"/>
      <c r="G1407" s="38"/>
      <c r="H1407" s="110"/>
      <c r="I1407" s="38"/>
      <c r="J1407" s="38"/>
      <c r="K1407" s="38"/>
      <c r="L1407" s="110"/>
      <c r="M1407" s="38"/>
      <c r="N1407" s="38"/>
      <c r="O1407" s="38"/>
      <c r="P1407" s="110"/>
      <c r="Q1407" s="38"/>
      <c r="R1407" s="38"/>
      <c r="S1407" s="38"/>
      <c r="T1407" s="110"/>
      <c r="U1407" s="38"/>
      <c r="V1407" s="38"/>
      <c r="W1407" s="38"/>
      <c r="X1407" s="110"/>
      <c r="Y1407" s="38"/>
      <c r="Z1407" s="38"/>
      <c r="AA1407" s="317"/>
      <c r="AB1407" s="110"/>
      <c r="AC1407" s="38"/>
      <c r="AD1407" s="38"/>
      <c r="AE1407" s="38"/>
      <c r="AF1407" s="38"/>
      <c r="AG1407" s="19"/>
      <c r="AH1407" s="19"/>
      <c r="AI1407" s="19"/>
      <c r="AJ1407" s="53"/>
      <c r="AK1407" s="53"/>
    </row>
    <row r="1408" spans="1:37" ht="12.75" customHeight="1">
      <c r="A1408" s="19"/>
      <c r="B1408" s="375"/>
      <c r="C1408" s="308"/>
      <c r="D1408" s="315"/>
      <c r="E1408" s="124"/>
      <c r="F1408" s="124"/>
      <c r="G1408" s="124"/>
      <c r="H1408" s="315"/>
      <c r="I1408" s="303"/>
      <c r="J1408" s="38"/>
      <c r="K1408" s="38"/>
      <c r="L1408" s="315"/>
      <c r="M1408" s="124"/>
      <c r="N1408" s="124"/>
      <c r="O1408" s="124"/>
      <c r="P1408" s="315"/>
      <c r="Q1408" s="124"/>
      <c r="R1408" s="124"/>
      <c r="S1408" s="124"/>
      <c r="T1408" s="315"/>
      <c r="U1408" s="124"/>
      <c r="V1408" s="124"/>
      <c r="W1408" s="124"/>
      <c r="X1408" s="110"/>
      <c r="Y1408" s="38"/>
      <c r="Z1408" s="124"/>
      <c r="AA1408" s="317"/>
      <c r="AB1408" s="315"/>
      <c r="AC1408" s="124"/>
      <c r="AD1408" s="124"/>
      <c r="AE1408" s="124"/>
      <c r="AF1408" s="38"/>
      <c r="AG1408" s="19"/>
      <c r="AH1408" s="19"/>
      <c r="AI1408" s="19"/>
      <c r="AJ1408" s="53"/>
      <c r="AK1408" s="53"/>
    </row>
    <row r="1409" spans="1:37" ht="12.75" customHeight="1">
      <c r="A1409" s="19"/>
      <c r="B1409" s="375"/>
      <c r="C1409" s="312"/>
      <c r="D1409" s="315"/>
      <c r="E1409" s="124"/>
      <c r="F1409" s="124"/>
      <c r="G1409" s="124"/>
      <c r="H1409" s="315"/>
      <c r="I1409" s="303"/>
      <c r="J1409" s="38"/>
      <c r="K1409" s="38"/>
      <c r="L1409" s="315"/>
      <c r="M1409" s="124"/>
      <c r="N1409" s="124"/>
      <c r="O1409" s="124"/>
      <c r="P1409" s="315"/>
      <c r="Q1409" s="124"/>
      <c r="R1409" s="124"/>
      <c r="S1409" s="124"/>
      <c r="T1409" s="315"/>
      <c r="U1409" s="124"/>
      <c r="V1409" s="124"/>
      <c r="W1409" s="124"/>
      <c r="X1409" s="315"/>
      <c r="Y1409" s="124"/>
      <c r="Z1409" s="124"/>
      <c r="AA1409" s="317"/>
      <c r="AB1409" s="315"/>
      <c r="AC1409" s="124"/>
      <c r="AD1409" s="124"/>
      <c r="AE1409" s="124"/>
      <c r="AF1409" s="38"/>
      <c r="AG1409" s="19"/>
      <c r="AH1409" s="19"/>
      <c r="AI1409" s="19"/>
      <c r="AJ1409" s="53"/>
      <c r="AK1409" s="53"/>
    </row>
    <row r="1410" spans="1:37" ht="12.75" customHeight="1">
      <c r="A1410" s="19"/>
      <c r="B1410" s="376"/>
      <c r="C1410" s="380"/>
      <c r="D1410" s="377"/>
      <c r="E1410" s="378"/>
      <c r="F1410" s="378"/>
      <c r="G1410" s="378"/>
      <c r="H1410" s="377"/>
      <c r="I1410" s="379"/>
      <c r="J1410" s="35"/>
      <c r="K1410" s="35"/>
      <c r="L1410" s="377"/>
      <c r="M1410" s="378"/>
      <c r="N1410" s="378"/>
      <c r="O1410" s="378"/>
      <c r="P1410" s="377"/>
      <c r="Q1410" s="378"/>
      <c r="R1410" s="378"/>
      <c r="S1410" s="378"/>
      <c r="T1410" s="377"/>
      <c r="U1410" s="378"/>
      <c r="V1410" s="378"/>
      <c r="W1410" s="378"/>
      <c r="X1410" s="372"/>
      <c r="Y1410" s="35"/>
      <c r="Z1410" s="35"/>
      <c r="AA1410" s="384"/>
      <c r="AB1410" s="372"/>
      <c r="AC1410" s="35"/>
      <c r="AD1410" s="35"/>
      <c r="AE1410" s="35"/>
      <c r="AF1410" s="35"/>
      <c r="AG1410" s="19"/>
      <c r="AH1410" s="19"/>
      <c r="AI1410" s="19"/>
      <c r="AJ1410" s="53"/>
      <c r="AK1410" s="53"/>
    </row>
    <row r="1411" spans="1:37" ht="12.75" customHeight="1">
      <c r="A1411" s="19"/>
      <c r="B1411" s="48">
        <v>27</v>
      </c>
      <c r="C1411" s="314" t="s">
        <v>1023</v>
      </c>
      <c r="D1411" s="110"/>
      <c r="E1411" s="38"/>
      <c r="F1411" s="38"/>
      <c r="G1411" s="38"/>
      <c r="H1411" s="110"/>
      <c r="I1411" s="38"/>
      <c r="J1411" s="38"/>
      <c r="K1411" s="38"/>
      <c r="L1411" s="110"/>
      <c r="M1411" s="38"/>
      <c r="N1411" s="38"/>
      <c r="O1411" s="38"/>
      <c r="P1411" s="110"/>
      <c r="Q1411" s="38"/>
      <c r="R1411" s="23"/>
      <c r="S1411" s="23"/>
      <c r="T1411" s="321"/>
      <c r="U1411" s="23"/>
      <c r="V1411" s="23"/>
      <c r="W1411" s="23"/>
      <c r="X1411" s="110"/>
      <c r="Y1411" s="38"/>
      <c r="Z1411" s="124"/>
      <c r="AA1411" s="317"/>
      <c r="AB1411" s="315"/>
      <c r="AC1411" s="124"/>
      <c r="AD1411" s="124"/>
      <c r="AE1411" s="124"/>
      <c r="AF1411" s="38"/>
      <c r="AG1411" s="19"/>
      <c r="AH1411" s="19"/>
      <c r="AI1411" s="19"/>
      <c r="AJ1411" s="53"/>
      <c r="AK1411" s="53"/>
    </row>
    <row r="1412" spans="1:37" ht="12.75" customHeight="1">
      <c r="A1412" s="19"/>
      <c r="B1412" s="48"/>
      <c r="C1412" s="312"/>
      <c r="D1412" s="110"/>
      <c r="E1412" s="38"/>
      <c r="F1412" s="38"/>
      <c r="G1412" s="38"/>
      <c r="H1412" s="110"/>
      <c r="I1412" s="38"/>
      <c r="J1412" s="38"/>
      <c r="K1412" s="38"/>
      <c r="L1412" s="110"/>
      <c r="M1412" s="38"/>
      <c r="N1412" s="38"/>
      <c r="O1412" s="38"/>
      <c r="P1412" s="110"/>
      <c r="Q1412" s="38"/>
      <c r="R1412" s="38"/>
      <c r="S1412" s="309"/>
      <c r="T1412" s="310"/>
      <c r="U1412" s="309"/>
      <c r="V1412" s="309"/>
      <c r="W1412" s="309"/>
      <c r="X1412" s="110"/>
      <c r="Y1412" s="38"/>
      <c r="Z1412" s="38"/>
      <c r="AA1412" s="38"/>
      <c r="AB1412" s="110"/>
      <c r="AC1412" s="38"/>
      <c r="AD1412" s="38"/>
      <c r="AE1412" s="38"/>
      <c r="AF1412" s="38"/>
      <c r="AG1412" s="19"/>
      <c r="AH1412" s="19"/>
      <c r="AI1412" s="19"/>
      <c r="AJ1412" s="53"/>
      <c r="AK1412" s="53"/>
    </row>
    <row r="1413" spans="1:37" ht="12.75" customHeight="1">
      <c r="A1413" s="19"/>
      <c r="B1413" s="375"/>
      <c r="C1413" s="312"/>
      <c r="D1413" s="315"/>
      <c r="E1413" s="124"/>
      <c r="F1413" s="124"/>
      <c r="G1413" s="124"/>
      <c r="H1413" s="315"/>
      <c r="I1413" s="303"/>
      <c r="J1413" s="38"/>
      <c r="K1413" s="38"/>
      <c r="L1413" s="315"/>
      <c r="M1413" s="124"/>
      <c r="N1413" s="124"/>
      <c r="O1413" s="124"/>
      <c r="P1413" s="315"/>
      <c r="Q1413" s="124"/>
      <c r="R1413" s="309"/>
      <c r="S1413" s="309"/>
      <c r="T1413" s="310"/>
      <c r="U1413" s="309"/>
      <c r="V1413" s="309"/>
      <c r="W1413" s="309"/>
      <c r="X1413" s="110"/>
      <c r="Y1413" s="38"/>
      <c r="Z1413" s="38"/>
      <c r="AA1413" s="38"/>
      <c r="AB1413" s="110"/>
      <c r="AC1413" s="38"/>
      <c r="AD1413" s="38"/>
      <c r="AE1413" s="38"/>
      <c r="AF1413" s="38"/>
      <c r="AG1413" s="19"/>
      <c r="AH1413" s="19"/>
      <c r="AI1413" s="19"/>
      <c r="AJ1413" s="53"/>
      <c r="AK1413" s="53"/>
    </row>
    <row r="1414" spans="1:37" ht="12.75" customHeight="1">
      <c r="A1414" s="19"/>
      <c r="B1414" s="376"/>
      <c r="C1414" s="380"/>
      <c r="D1414" s="377"/>
      <c r="E1414" s="378"/>
      <c r="F1414" s="378"/>
      <c r="G1414" s="378"/>
      <c r="H1414" s="377"/>
      <c r="I1414" s="379"/>
      <c r="J1414" s="35"/>
      <c r="K1414" s="35"/>
      <c r="L1414" s="377"/>
      <c r="M1414" s="378"/>
      <c r="N1414" s="378"/>
      <c r="O1414" s="378"/>
      <c r="P1414" s="377"/>
      <c r="Q1414" s="378"/>
      <c r="R1414" s="35"/>
      <c r="S1414" s="35"/>
      <c r="T1414" s="372"/>
      <c r="U1414" s="35"/>
      <c r="V1414" s="35"/>
      <c r="W1414" s="35"/>
      <c r="X1414" s="372"/>
      <c r="Y1414" s="35"/>
      <c r="Z1414" s="35"/>
      <c r="AA1414" s="387"/>
      <c r="AB1414" s="372"/>
      <c r="AC1414" s="35"/>
      <c r="AD1414" s="35"/>
      <c r="AE1414" s="35"/>
      <c r="AF1414" s="35"/>
      <c r="AG1414" s="19"/>
      <c r="AH1414" s="19"/>
      <c r="AI1414" s="19"/>
      <c r="AJ1414" s="53"/>
      <c r="AK1414" s="53"/>
    </row>
    <row r="1415" spans="1:37" ht="12.75" customHeight="1">
      <c r="A1415" s="19"/>
      <c r="B1415" s="375">
        <v>28</v>
      </c>
      <c r="C1415" s="318" t="s">
        <v>1024</v>
      </c>
      <c r="D1415" s="315"/>
      <c r="E1415" s="124"/>
      <c r="F1415" s="124"/>
      <c r="G1415" s="124"/>
      <c r="H1415" s="315"/>
      <c r="I1415" s="303"/>
      <c r="J1415" s="38"/>
      <c r="K1415" s="38"/>
      <c r="L1415" s="315"/>
      <c r="M1415" s="124"/>
      <c r="N1415" s="124"/>
      <c r="O1415" s="124"/>
      <c r="P1415" s="315"/>
      <c r="Q1415" s="124"/>
      <c r="R1415" s="124"/>
      <c r="S1415" s="124"/>
      <c r="T1415" s="315"/>
      <c r="U1415" s="124"/>
      <c r="V1415" s="124"/>
      <c r="W1415" s="124"/>
      <c r="X1415" s="110"/>
      <c r="Y1415" s="38"/>
      <c r="Z1415" s="124"/>
      <c r="AA1415" s="313"/>
      <c r="AB1415" s="315"/>
      <c r="AC1415" s="124"/>
      <c r="AD1415" s="124"/>
      <c r="AE1415" s="124"/>
      <c r="AF1415" s="38"/>
      <c r="AG1415" s="19"/>
      <c r="AH1415" s="19"/>
      <c r="AI1415" s="19"/>
      <c r="AJ1415" s="53"/>
      <c r="AK1415" s="53"/>
    </row>
    <row r="1416" spans="1:37" ht="12.75" customHeight="1">
      <c r="A1416" s="19"/>
      <c r="B1416" s="48"/>
      <c r="C1416" s="308"/>
      <c r="D1416" s="110"/>
      <c r="E1416" s="38"/>
      <c r="F1416" s="38"/>
      <c r="G1416" s="38"/>
      <c r="H1416" s="110"/>
      <c r="I1416" s="38"/>
      <c r="J1416" s="38"/>
      <c r="K1416" s="38"/>
      <c r="L1416" s="110"/>
      <c r="M1416" s="38"/>
      <c r="N1416" s="38"/>
      <c r="O1416" s="38"/>
      <c r="P1416" s="110"/>
      <c r="Q1416" s="38"/>
      <c r="R1416" s="124"/>
      <c r="S1416" s="124"/>
      <c r="T1416" s="315"/>
      <c r="U1416" s="124"/>
      <c r="V1416" s="124"/>
      <c r="W1416" s="124"/>
      <c r="X1416" s="315"/>
      <c r="Y1416" s="124"/>
      <c r="Z1416" s="124"/>
      <c r="AA1416" s="317"/>
      <c r="AB1416" s="315"/>
      <c r="AC1416" s="124"/>
      <c r="AD1416" s="124"/>
      <c r="AE1416" s="124"/>
      <c r="AF1416" s="38"/>
      <c r="AG1416" s="19"/>
      <c r="AH1416" s="19"/>
      <c r="AI1416" s="19"/>
      <c r="AJ1416" s="53"/>
      <c r="AK1416" s="53"/>
    </row>
    <row r="1417" spans="1:37" ht="12.75" customHeight="1">
      <c r="A1417" s="19"/>
      <c r="B1417" s="48"/>
      <c r="C1417" s="312"/>
      <c r="D1417" s="110"/>
      <c r="E1417" s="38"/>
      <c r="F1417" s="38"/>
      <c r="G1417" s="38"/>
      <c r="H1417" s="110"/>
      <c r="I1417" s="38"/>
      <c r="J1417" s="38"/>
      <c r="K1417" s="38"/>
      <c r="L1417" s="110"/>
      <c r="M1417" s="38"/>
      <c r="N1417" s="38"/>
      <c r="O1417" s="38"/>
      <c r="P1417" s="110"/>
      <c r="Q1417" s="38"/>
      <c r="R1417" s="124"/>
      <c r="S1417" s="124"/>
      <c r="T1417" s="315"/>
      <c r="U1417" s="124"/>
      <c r="V1417" s="124"/>
      <c r="W1417" s="124"/>
      <c r="X1417" s="110"/>
      <c r="Y1417" s="38"/>
      <c r="Z1417" s="38"/>
      <c r="AA1417" s="317"/>
      <c r="AB1417" s="110"/>
      <c r="AC1417" s="38"/>
      <c r="AD1417" s="38"/>
      <c r="AE1417" s="38"/>
      <c r="AF1417" s="38"/>
      <c r="AG1417" s="19"/>
      <c r="AH1417" s="19"/>
      <c r="AI1417" s="19"/>
      <c r="AJ1417" s="53"/>
      <c r="AK1417" s="53"/>
    </row>
    <row r="1418" spans="1:37" ht="12.75" customHeight="1">
      <c r="A1418" s="19"/>
      <c r="B1418" s="376"/>
      <c r="C1418" s="380"/>
      <c r="D1418" s="377"/>
      <c r="E1418" s="378"/>
      <c r="F1418" s="378"/>
      <c r="G1418" s="378"/>
      <c r="H1418" s="377"/>
      <c r="I1418" s="379"/>
      <c r="J1418" s="35"/>
      <c r="K1418" s="35"/>
      <c r="L1418" s="377"/>
      <c r="M1418" s="378"/>
      <c r="N1418" s="378"/>
      <c r="O1418" s="378"/>
      <c r="P1418" s="377"/>
      <c r="Q1418" s="378"/>
      <c r="R1418" s="378"/>
      <c r="S1418" s="378"/>
      <c r="T1418" s="377"/>
      <c r="U1418" s="378"/>
      <c r="V1418" s="378"/>
      <c r="W1418" s="378"/>
      <c r="X1418" s="372"/>
      <c r="Y1418" s="35"/>
      <c r="Z1418" s="378"/>
      <c r="AA1418" s="384"/>
      <c r="AB1418" s="377"/>
      <c r="AC1418" s="378"/>
      <c r="AD1418" s="378"/>
      <c r="AE1418" s="378"/>
      <c r="AF1418" s="35"/>
      <c r="AG1418" s="19"/>
      <c r="AH1418" s="19"/>
      <c r="AI1418" s="19"/>
      <c r="AJ1418" s="53"/>
      <c r="AK1418" s="53"/>
    </row>
    <row r="1419" spans="1:37" ht="12.75" customHeight="1">
      <c r="A1419" s="19"/>
      <c r="B1419" s="375">
        <v>29</v>
      </c>
      <c r="C1419" s="308" t="s">
        <v>483</v>
      </c>
      <c r="D1419" s="315"/>
      <c r="E1419" s="124"/>
      <c r="F1419" s="124"/>
      <c r="G1419" s="124"/>
      <c r="H1419" s="315"/>
      <c r="I1419" s="303"/>
      <c r="J1419" s="38"/>
      <c r="K1419" s="38"/>
      <c r="L1419" s="315"/>
      <c r="M1419" s="124"/>
      <c r="N1419" s="124"/>
      <c r="O1419" s="124"/>
      <c r="P1419" s="315"/>
      <c r="Q1419" s="124"/>
      <c r="R1419" s="38"/>
      <c r="S1419" s="309"/>
      <c r="T1419" s="310"/>
      <c r="U1419" s="309"/>
      <c r="V1419" s="309"/>
      <c r="W1419" s="309"/>
      <c r="X1419" s="110"/>
      <c r="Y1419" s="38"/>
      <c r="Z1419" s="38"/>
      <c r="AA1419" s="38"/>
      <c r="AB1419" s="110"/>
      <c r="AC1419" s="38"/>
      <c r="AD1419" s="38"/>
      <c r="AE1419" s="38"/>
      <c r="AF1419" s="38"/>
      <c r="AG1419" s="19"/>
      <c r="AH1419" s="19"/>
      <c r="AI1419" s="19"/>
      <c r="AJ1419" s="53"/>
      <c r="AK1419" s="53"/>
    </row>
    <row r="1420" spans="1:37" ht="12.75" customHeight="1">
      <c r="A1420" s="19"/>
      <c r="B1420" s="375"/>
      <c r="C1420" s="308"/>
      <c r="D1420" s="315"/>
      <c r="E1420" s="124"/>
      <c r="F1420" s="124"/>
      <c r="G1420" s="124"/>
      <c r="H1420" s="315"/>
      <c r="I1420" s="303"/>
      <c r="J1420" s="38"/>
      <c r="K1420" s="38"/>
      <c r="L1420" s="315"/>
      <c r="M1420" s="124"/>
      <c r="N1420" s="124"/>
      <c r="O1420" s="124"/>
      <c r="P1420" s="315"/>
      <c r="Q1420" s="124"/>
      <c r="R1420" s="38"/>
      <c r="S1420" s="38"/>
      <c r="T1420" s="110"/>
      <c r="U1420" s="38"/>
      <c r="V1420" s="38"/>
      <c r="W1420" s="38"/>
      <c r="X1420" s="110"/>
      <c r="Y1420" s="38"/>
      <c r="Z1420" s="38"/>
      <c r="AA1420" s="38"/>
      <c r="AB1420" s="110"/>
      <c r="AC1420" s="38"/>
      <c r="AD1420" s="38"/>
      <c r="AE1420" s="38"/>
      <c r="AF1420" s="38"/>
      <c r="AG1420" s="19"/>
      <c r="AH1420" s="19"/>
      <c r="AI1420" s="19"/>
      <c r="AJ1420" s="53"/>
      <c r="AK1420" s="53"/>
    </row>
    <row r="1421" spans="1:37" ht="12.75" customHeight="1">
      <c r="A1421" s="19"/>
      <c r="B1421" s="48"/>
      <c r="C1421" s="312"/>
      <c r="D1421" s="110"/>
      <c r="E1421" s="38"/>
      <c r="F1421" s="38"/>
      <c r="G1421" s="38"/>
      <c r="H1421" s="110"/>
      <c r="I1421" s="38"/>
      <c r="J1421" s="38"/>
      <c r="K1421" s="38"/>
      <c r="L1421" s="110"/>
      <c r="M1421" s="38"/>
      <c r="N1421" s="38"/>
      <c r="O1421" s="38"/>
      <c r="P1421" s="110"/>
      <c r="Q1421" s="38"/>
      <c r="R1421" s="38"/>
      <c r="S1421" s="38"/>
      <c r="T1421" s="110"/>
      <c r="U1421" s="38"/>
      <c r="V1421" s="38"/>
      <c r="W1421" s="38"/>
      <c r="X1421" s="110"/>
      <c r="Y1421" s="38"/>
      <c r="Z1421" s="38"/>
      <c r="AA1421" s="38"/>
      <c r="AB1421" s="110"/>
      <c r="AC1421" s="38"/>
      <c r="AD1421" s="38"/>
      <c r="AE1421" s="38"/>
      <c r="AF1421" s="38"/>
      <c r="AG1421" s="19"/>
      <c r="AH1421" s="19"/>
      <c r="AI1421" s="19"/>
      <c r="AJ1421" s="53"/>
      <c r="AK1421" s="53"/>
    </row>
    <row r="1422" spans="1:37" ht="12.75" customHeight="1">
      <c r="A1422" s="19"/>
      <c r="B1422" s="383"/>
      <c r="C1422" s="380"/>
      <c r="D1422" s="372"/>
      <c r="E1422" s="35"/>
      <c r="F1422" s="35"/>
      <c r="G1422" s="35"/>
      <c r="H1422" s="372"/>
      <c r="I1422" s="35"/>
      <c r="J1422" s="35"/>
      <c r="K1422" s="35"/>
      <c r="L1422" s="372"/>
      <c r="M1422" s="35"/>
      <c r="N1422" s="35"/>
      <c r="O1422" s="35"/>
      <c r="P1422" s="372"/>
      <c r="Q1422" s="35"/>
      <c r="R1422" s="35"/>
      <c r="S1422" s="35"/>
      <c r="T1422" s="372"/>
      <c r="U1422" s="35"/>
      <c r="V1422" s="35"/>
      <c r="W1422" s="35"/>
      <c r="X1422" s="372"/>
      <c r="Y1422" s="35"/>
      <c r="Z1422" s="35"/>
      <c r="AA1422" s="35"/>
      <c r="AB1422" s="372"/>
      <c r="AC1422" s="35"/>
      <c r="AD1422" s="35"/>
      <c r="AE1422" s="35"/>
      <c r="AF1422" s="35"/>
      <c r="AG1422" s="19"/>
      <c r="AH1422" s="19"/>
      <c r="AI1422" s="19"/>
      <c r="AJ1422" s="53"/>
      <c r="AK1422" s="53"/>
    </row>
    <row r="1423" spans="1:37" ht="12.75" customHeight="1">
      <c r="A1423" s="19"/>
      <c r="B1423" s="375">
        <v>30</v>
      </c>
      <c r="C1423" s="308" t="s">
        <v>1019</v>
      </c>
      <c r="D1423" s="110"/>
      <c r="E1423" s="38"/>
      <c r="F1423" s="38"/>
      <c r="G1423" s="38"/>
      <c r="H1423" s="110"/>
      <c r="I1423" s="38"/>
      <c r="J1423" s="38"/>
      <c r="K1423" s="38"/>
      <c r="L1423" s="110"/>
      <c r="M1423" s="38"/>
      <c r="N1423" s="38"/>
      <c r="O1423" s="38"/>
      <c r="P1423" s="110"/>
      <c r="Q1423" s="38"/>
      <c r="R1423" s="38"/>
      <c r="S1423" s="38"/>
      <c r="T1423" s="110"/>
      <c r="U1423" s="38"/>
      <c r="V1423" s="38"/>
      <c r="W1423" s="38"/>
      <c r="X1423" s="110"/>
      <c r="Y1423" s="38"/>
      <c r="Z1423" s="38"/>
      <c r="AA1423" s="38"/>
      <c r="AB1423" s="110"/>
      <c r="AC1423" s="38"/>
      <c r="AD1423" s="38"/>
      <c r="AE1423" s="38"/>
      <c r="AF1423" s="38"/>
      <c r="AG1423" s="19"/>
      <c r="AH1423" s="19"/>
      <c r="AI1423" s="19"/>
      <c r="AJ1423" s="53"/>
      <c r="AK1423" s="53"/>
    </row>
    <row r="1424" spans="1:37" ht="12.75" customHeight="1">
      <c r="A1424" s="19"/>
      <c r="B1424" s="48"/>
      <c r="C1424" s="312"/>
      <c r="D1424" s="110"/>
      <c r="E1424" s="38"/>
      <c r="F1424" s="38"/>
      <c r="G1424" s="38"/>
      <c r="H1424" s="110"/>
      <c r="I1424" s="38"/>
      <c r="J1424" s="38"/>
      <c r="K1424" s="38"/>
      <c r="L1424" s="110"/>
      <c r="M1424" s="38"/>
      <c r="N1424" s="38"/>
      <c r="O1424" s="38"/>
      <c r="P1424" s="110"/>
      <c r="Q1424" s="38"/>
      <c r="R1424" s="38"/>
      <c r="S1424" s="38"/>
      <c r="T1424" s="110"/>
      <c r="U1424" s="38"/>
      <c r="V1424" s="38"/>
      <c r="W1424" s="38"/>
      <c r="X1424" s="110"/>
      <c r="Y1424" s="38"/>
      <c r="Z1424" s="38"/>
      <c r="AA1424" s="38"/>
      <c r="AB1424" s="110"/>
      <c r="AC1424" s="38"/>
      <c r="AD1424" s="38"/>
      <c r="AE1424" s="38"/>
      <c r="AF1424" s="38"/>
      <c r="AG1424" s="19"/>
      <c r="AH1424" s="19"/>
      <c r="AI1424" s="19"/>
      <c r="AJ1424" s="53"/>
      <c r="AK1424" s="53"/>
    </row>
    <row r="1425" spans="1:37" ht="12.75" customHeight="1">
      <c r="A1425" s="19"/>
      <c r="B1425" s="48"/>
      <c r="C1425" s="312"/>
      <c r="D1425" s="110"/>
      <c r="E1425" s="38"/>
      <c r="F1425" s="38"/>
      <c r="G1425" s="38"/>
      <c r="H1425" s="110"/>
      <c r="I1425" s="38"/>
      <c r="J1425" s="38"/>
      <c r="K1425" s="38"/>
      <c r="L1425" s="110"/>
      <c r="M1425" s="38"/>
      <c r="N1425" s="38"/>
      <c r="O1425" s="38"/>
      <c r="P1425" s="110"/>
      <c r="Q1425" s="38"/>
      <c r="R1425" s="38"/>
      <c r="S1425" s="38"/>
      <c r="T1425" s="110"/>
      <c r="U1425" s="38"/>
      <c r="V1425" s="38"/>
      <c r="W1425" s="38"/>
      <c r="X1425" s="110"/>
      <c r="Y1425" s="38"/>
      <c r="Z1425" s="38"/>
      <c r="AA1425" s="38"/>
      <c r="AB1425" s="110"/>
      <c r="AC1425" s="38"/>
      <c r="AD1425" s="38"/>
      <c r="AE1425" s="38"/>
      <c r="AF1425" s="38"/>
      <c r="AG1425" s="19"/>
      <c r="AH1425" s="19"/>
      <c r="AI1425" s="19"/>
      <c r="AJ1425" s="53"/>
      <c r="AK1425" s="53"/>
    </row>
    <row r="1426" spans="1:37" ht="12.75" customHeight="1">
      <c r="A1426" s="19"/>
      <c r="B1426" s="383"/>
      <c r="C1426" s="380"/>
      <c r="D1426" s="372"/>
      <c r="E1426" s="35"/>
      <c r="F1426" s="35"/>
      <c r="G1426" s="35"/>
      <c r="H1426" s="372"/>
      <c r="I1426" s="35"/>
      <c r="J1426" s="35"/>
      <c r="K1426" s="35"/>
      <c r="L1426" s="372"/>
      <c r="M1426" s="35"/>
      <c r="N1426" s="35"/>
      <c r="O1426" s="35"/>
      <c r="P1426" s="372"/>
      <c r="Q1426" s="35"/>
      <c r="R1426" s="35"/>
      <c r="S1426" s="35"/>
      <c r="T1426" s="372"/>
      <c r="U1426" s="35"/>
      <c r="V1426" s="35"/>
      <c r="W1426" s="35"/>
      <c r="X1426" s="372"/>
      <c r="Y1426" s="35"/>
      <c r="Z1426" s="35"/>
      <c r="AA1426" s="35"/>
      <c r="AB1426" s="372"/>
      <c r="AC1426" s="35"/>
      <c r="AD1426" s="35"/>
      <c r="AE1426" s="35"/>
      <c r="AF1426" s="35"/>
      <c r="AG1426" s="19"/>
      <c r="AH1426" s="19"/>
      <c r="AI1426" s="19"/>
      <c r="AJ1426" s="53"/>
      <c r="AK1426" s="53"/>
    </row>
    <row r="1427" spans="1:37" ht="12.75" customHeight="1">
      <c r="A1427" s="19"/>
      <c r="B1427" s="375">
        <v>31</v>
      </c>
      <c r="C1427" s="308" t="s">
        <v>1020</v>
      </c>
      <c r="D1427" s="110"/>
      <c r="E1427" s="38"/>
      <c r="F1427" s="38"/>
      <c r="G1427" s="38"/>
      <c r="H1427" s="110"/>
      <c r="I1427" s="38"/>
      <c r="J1427" s="38"/>
      <c r="K1427" s="38"/>
      <c r="L1427" s="110"/>
      <c r="M1427" s="38"/>
      <c r="N1427" s="38"/>
      <c r="O1427" s="38"/>
      <c r="P1427" s="110"/>
      <c r="Q1427" s="38"/>
      <c r="R1427" s="38"/>
      <c r="S1427" s="38"/>
      <c r="T1427" s="110"/>
      <c r="U1427" s="38"/>
      <c r="V1427" s="38"/>
      <c r="W1427" s="38"/>
      <c r="X1427" s="110"/>
      <c r="Y1427" s="38"/>
      <c r="Z1427" s="38"/>
      <c r="AA1427" s="38"/>
      <c r="AB1427" s="110"/>
      <c r="AC1427" s="38"/>
      <c r="AD1427" s="38"/>
      <c r="AE1427" s="38"/>
      <c r="AF1427" s="38"/>
      <c r="AG1427" s="19"/>
      <c r="AH1427" s="19"/>
      <c r="AI1427" s="19"/>
      <c r="AJ1427" s="53"/>
      <c r="AK1427" s="53"/>
    </row>
    <row r="1428" spans="1:37" ht="12.75" customHeight="1">
      <c r="A1428" s="19"/>
      <c r="B1428" s="48"/>
      <c r="C1428" s="312"/>
      <c r="D1428" s="110"/>
      <c r="E1428" s="38"/>
      <c r="F1428" s="38"/>
      <c r="G1428" s="38"/>
      <c r="H1428" s="110"/>
      <c r="I1428" s="38"/>
      <c r="J1428" s="38"/>
      <c r="K1428" s="38"/>
      <c r="L1428" s="110"/>
      <c r="M1428" s="38"/>
      <c r="N1428" s="38"/>
      <c r="O1428" s="38"/>
      <c r="P1428" s="110"/>
      <c r="Q1428" s="38"/>
      <c r="R1428" s="38"/>
      <c r="S1428" s="38"/>
      <c r="T1428" s="110"/>
      <c r="U1428" s="38"/>
      <c r="V1428" s="38"/>
      <c r="W1428" s="38"/>
      <c r="X1428" s="110"/>
      <c r="Y1428" s="38"/>
      <c r="Z1428" s="38"/>
      <c r="AA1428" s="38"/>
      <c r="AB1428" s="110"/>
      <c r="AC1428" s="38"/>
      <c r="AD1428" s="38"/>
      <c r="AE1428" s="38"/>
      <c r="AF1428" s="38"/>
      <c r="AG1428" s="19"/>
      <c r="AH1428" s="19"/>
      <c r="AI1428" s="19"/>
      <c r="AJ1428" s="53"/>
      <c r="AK1428" s="53"/>
    </row>
    <row r="1429" spans="1:37" ht="12.75" customHeight="1">
      <c r="A1429" s="19"/>
      <c r="B1429" s="38"/>
      <c r="C1429" s="29"/>
      <c r="D1429" s="110"/>
      <c r="E1429" s="38"/>
      <c r="F1429" s="38"/>
      <c r="G1429" s="38"/>
      <c r="H1429" s="110"/>
      <c r="I1429" s="38"/>
      <c r="J1429" s="38"/>
      <c r="K1429" s="38"/>
      <c r="L1429" s="110"/>
      <c r="M1429" s="38"/>
      <c r="N1429" s="38"/>
      <c r="O1429" s="38"/>
      <c r="P1429" s="110"/>
      <c r="Q1429" s="38"/>
      <c r="R1429" s="38"/>
      <c r="S1429" s="38"/>
      <c r="T1429" s="110"/>
      <c r="U1429" s="38"/>
      <c r="V1429" s="38"/>
      <c r="W1429" s="38"/>
      <c r="X1429" s="110"/>
      <c r="Y1429" s="38"/>
      <c r="Z1429" s="38"/>
      <c r="AA1429" s="38"/>
      <c r="AB1429" s="110"/>
      <c r="AC1429" s="38"/>
      <c r="AD1429" s="38"/>
      <c r="AE1429" s="38"/>
      <c r="AF1429" s="38"/>
      <c r="AG1429" s="19"/>
      <c r="AH1429" s="19"/>
      <c r="AI1429" s="19"/>
      <c r="AJ1429" s="53"/>
      <c r="AK1429" s="53"/>
    </row>
    <row r="1430" spans="1:37" ht="12.75" customHeight="1">
      <c r="A1430" s="19"/>
      <c r="B1430" s="307"/>
      <c r="C1430" s="320"/>
      <c r="D1430" s="319"/>
      <c r="E1430" s="307"/>
      <c r="F1430" s="307"/>
      <c r="G1430" s="307"/>
      <c r="H1430" s="319"/>
      <c r="I1430" s="307"/>
      <c r="J1430" s="307"/>
      <c r="K1430" s="307"/>
      <c r="L1430" s="319"/>
      <c r="M1430" s="307"/>
      <c r="N1430" s="307"/>
      <c r="O1430" s="307"/>
      <c r="P1430" s="319"/>
      <c r="Q1430" s="307"/>
      <c r="R1430" s="307"/>
      <c r="S1430" s="307"/>
      <c r="T1430" s="319"/>
      <c r="U1430" s="307"/>
      <c r="V1430" s="307"/>
      <c r="W1430" s="307"/>
      <c r="X1430" s="319"/>
      <c r="Y1430" s="307"/>
      <c r="Z1430" s="307"/>
      <c r="AA1430" s="307"/>
      <c r="AB1430" s="319"/>
      <c r="AC1430" s="307"/>
      <c r="AD1430" s="307"/>
      <c r="AE1430" s="307"/>
      <c r="AF1430" s="307"/>
      <c r="AG1430" s="19"/>
      <c r="AH1430" s="19"/>
      <c r="AI1430" s="19"/>
      <c r="AJ1430" s="53"/>
      <c r="AK1430" s="53"/>
    </row>
    <row r="1431" spans="1:37" ht="12.75" customHeight="1">
      <c r="A1431" s="19"/>
      <c r="C1431" s="18"/>
      <c r="J1431" s="2"/>
      <c r="K1431" s="52"/>
      <c r="AA1431" s="19"/>
      <c r="AG1431" s="19"/>
      <c r="AH1431" s="19"/>
      <c r="AI1431" s="19"/>
      <c r="AJ1431" s="53"/>
      <c r="AK1431" s="53"/>
    </row>
    <row r="1432" spans="1:37" ht="12.75" customHeight="1">
      <c r="A1432" s="19"/>
      <c r="B1432" s="999" t="s">
        <v>1036</v>
      </c>
      <c r="C1432" s="1000"/>
      <c r="D1432" s="1000"/>
      <c r="E1432" s="1000"/>
      <c r="F1432" s="1000"/>
      <c r="G1432" s="1000"/>
      <c r="H1432" s="1000"/>
      <c r="I1432" s="1001"/>
      <c r="J1432" s="19"/>
      <c r="K1432" s="1007" t="s">
        <v>1016</v>
      </c>
      <c r="L1432" s="727"/>
      <c r="M1432" s="727"/>
      <c r="N1432" s="727"/>
      <c r="O1432" s="727"/>
      <c r="P1432" s="727"/>
      <c r="Q1432" s="727"/>
      <c r="R1432" s="727"/>
      <c r="S1432" s="727"/>
      <c r="T1432" s="727"/>
      <c r="U1432" s="727"/>
      <c r="V1432" s="727"/>
      <c r="W1432" s="727"/>
      <c r="X1432" s="727"/>
      <c r="Y1432" s="228"/>
      <c r="Z1432" s="19"/>
      <c r="AA1432" s="19"/>
      <c r="AB1432" s="19"/>
      <c r="AC1432" s="19"/>
      <c r="AD1432" s="19"/>
      <c r="AE1432" s="19"/>
      <c r="AF1432" s="19"/>
      <c r="AG1432" s="19"/>
      <c r="AH1432" s="19"/>
      <c r="AI1432" s="19"/>
      <c r="AJ1432" s="53"/>
      <c r="AK1432" s="53"/>
    </row>
    <row r="1433" spans="1:37" ht="12.75" customHeight="1">
      <c r="A1433" s="19"/>
      <c r="B1433" s="1002"/>
      <c r="C1433" s="727"/>
      <c r="D1433" s="727"/>
      <c r="E1433" s="727"/>
      <c r="F1433" s="727"/>
      <c r="G1433" s="727"/>
      <c r="H1433" s="727"/>
      <c r="I1433" s="1003"/>
      <c r="J1433" s="19"/>
      <c r="K1433" s="727"/>
      <c r="L1433" s="727"/>
      <c r="M1433" s="727"/>
      <c r="N1433" s="727"/>
      <c r="O1433" s="727"/>
      <c r="P1433" s="727"/>
      <c r="Q1433" s="727"/>
      <c r="R1433" s="727"/>
      <c r="S1433" s="727"/>
      <c r="T1433" s="727"/>
      <c r="U1433" s="727"/>
      <c r="V1433" s="727"/>
      <c r="W1433" s="727"/>
      <c r="X1433" s="727"/>
      <c r="Y1433" s="228"/>
      <c r="Z1433" s="19"/>
      <c r="AA1433" s="19"/>
      <c r="AB1433" s="19"/>
      <c r="AC1433" s="19"/>
      <c r="AD1433" s="19"/>
      <c r="AE1433" s="19"/>
      <c r="AF1433" s="19"/>
      <c r="AG1433" s="19"/>
      <c r="AH1433" s="19"/>
      <c r="AI1433" s="19"/>
      <c r="AJ1433" s="53"/>
      <c r="AK1433" s="53"/>
    </row>
    <row r="1434" spans="1:37" ht="12.75" customHeight="1">
      <c r="A1434" s="19"/>
      <c r="B1434" s="1004"/>
      <c r="C1434" s="1005"/>
      <c r="D1434" s="1005"/>
      <c r="E1434" s="1005"/>
      <c r="F1434" s="1005"/>
      <c r="G1434" s="1005"/>
      <c r="H1434" s="1005"/>
      <c r="I1434" s="1006"/>
      <c r="J1434" s="237"/>
      <c r="K1434" s="727"/>
      <c r="L1434" s="727"/>
      <c r="M1434" s="727"/>
      <c r="N1434" s="727"/>
      <c r="O1434" s="727"/>
      <c r="P1434" s="727"/>
      <c r="Q1434" s="727"/>
      <c r="R1434" s="727"/>
      <c r="S1434" s="727"/>
      <c r="T1434" s="727"/>
      <c r="U1434" s="727"/>
      <c r="V1434" s="727"/>
      <c r="W1434" s="727"/>
      <c r="X1434" s="727"/>
      <c r="Y1434" s="228"/>
      <c r="Z1434" s="284"/>
      <c r="AA1434" s="284"/>
      <c r="AB1434" s="284"/>
      <c r="AC1434" s="284"/>
      <c r="AD1434" s="284"/>
      <c r="AE1434" s="284"/>
      <c r="AF1434" s="284"/>
      <c r="AG1434" s="19"/>
      <c r="AH1434" s="19"/>
      <c r="AI1434" s="19"/>
      <c r="AJ1434" s="53"/>
      <c r="AK1434" s="53"/>
    </row>
    <row r="1435" spans="1:37" ht="12.75" customHeight="1">
      <c r="A1435" s="19"/>
      <c r="B1435" s="238"/>
      <c r="C1435" s="239"/>
      <c r="D1435" s="238"/>
      <c r="E1435" s="238"/>
      <c r="F1435" s="238"/>
      <c r="G1435" s="238"/>
      <c r="H1435" s="238"/>
      <c r="I1435" s="238"/>
      <c r="J1435" s="238"/>
      <c r="K1435" s="238"/>
      <c r="L1435" s="238"/>
      <c r="M1435" s="238"/>
      <c r="N1435" s="238"/>
      <c r="O1435" s="238"/>
      <c r="P1435" s="238"/>
      <c r="Q1435" s="238"/>
      <c r="R1435" s="238"/>
      <c r="S1435" s="238"/>
      <c r="T1435" s="238"/>
      <c r="U1435" s="238"/>
      <c r="V1435" s="238"/>
      <c r="W1435" s="238"/>
      <c r="X1435" s="238"/>
      <c r="Y1435" s="238"/>
      <c r="Z1435" s="238"/>
      <c r="AA1435" s="238"/>
      <c r="AB1435" s="238"/>
      <c r="AC1435" s="238"/>
      <c r="AD1435" s="238"/>
      <c r="AE1435" s="238"/>
      <c r="AF1435" s="238"/>
      <c r="AG1435" s="19"/>
      <c r="AH1435" s="19"/>
      <c r="AI1435" s="19"/>
      <c r="AJ1435" s="53"/>
      <c r="AK1435" s="53"/>
    </row>
    <row r="1436" spans="1:37" ht="12.75" customHeight="1">
      <c r="A1436" s="19"/>
      <c r="B1436" s="1008" t="s">
        <v>908</v>
      </c>
      <c r="C1436" s="949"/>
      <c r="D1436" s="1009"/>
      <c r="E1436" s="1008" t="s">
        <v>1017</v>
      </c>
      <c r="F1436" s="949"/>
      <c r="G1436" s="949"/>
      <c r="H1436" s="1009"/>
      <c r="I1436" s="1008" t="s">
        <v>1018</v>
      </c>
      <c r="J1436" s="949"/>
      <c r="K1436" s="949"/>
      <c r="L1436" s="949"/>
      <c r="M1436" s="949"/>
      <c r="N1436" s="949"/>
      <c r="O1436" s="949"/>
      <c r="P1436" s="949"/>
      <c r="Q1436" s="949"/>
      <c r="R1436" s="949"/>
      <c r="S1436" s="949"/>
      <c r="T1436" s="949"/>
      <c r="U1436" s="949"/>
      <c r="V1436" s="949"/>
      <c r="W1436" s="949"/>
      <c r="X1436" s="949"/>
      <c r="Y1436" s="949"/>
      <c r="Z1436" s="949"/>
      <c r="AA1436" s="949"/>
      <c r="AB1436" s="949"/>
      <c r="AC1436" s="949"/>
      <c r="AD1436" s="949"/>
      <c r="AE1436" s="949"/>
      <c r="AF1436" s="1009"/>
      <c r="AG1436" s="19"/>
      <c r="AH1436" s="19"/>
      <c r="AI1436" s="19"/>
      <c r="AJ1436" s="53"/>
      <c r="AK1436" s="53"/>
    </row>
    <row r="1437" spans="1:37" ht="12.75" customHeight="1">
      <c r="A1437" s="19"/>
      <c r="B1437" s="360"/>
      <c r="C1437" s="361"/>
      <c r="D1437" s="362"/>
      <c r="E1437" s="360"/>
      <c r="F1437" s="360"/>
      <c r="G1437" s="360"/>
      <c r="H1437" s="362"/>
      <c r="I1437" s="360">
        <v>9</v>
      </c>
      <c r="J1437" s="360"/>
      <c r="K1437" s="360">
        <v>10</v>
      </c>
      <c r="L1437" s="362"/>
      <c r="M1437" s="360">
        <v>11</v>
      </c>
      <c r="N1437" s="360"/>
      <c r="O1437" s="360">
        <v>12</v>
      </c>
      <c r="P1437" s="362"/>
      <c r="Q1437" s="360">
        <v>13</v>
      </c>
      <c r="R1437" s="360"/>
      <c r="S1437" s="360">
        <v>14</v>
      </c>
      <c r="T1437" s="362"/>
      <c r="U1437" s="360">
        <v>15</v>
      </c>
      <c r="V1437" s="360"/>
      <c r="W1437" s="360">
        <v>16</v>
      </c>
      <c r="X1437" s="362"/>
      <c r="Y1437" s="360">
        <v>17</v>
      </c>
      <c r="Z1437" s="360"/>
      <c r="AA1437" s="360">
        <v>18</v>
      </c>
      <c r="AB1437" s="362"/>
      <c r="AC1437" s="360"/>
      <c r="AD1437" s="360"/>
      <c r="AE1437" s="360"/>
      <c r="AF1437" s="360"/>
      <c r="AG1437" s="19"/>
      <c r="AH1437" s="19"/>
      <c r="AI1437" s="19"/>
      <c r="AJ1437" s="53"/>
      <c r="AK1437" s="53"/>
    </row>
    <row r="1438" spans="1:37" ht="12.75" customHeight="1">
      <c r="A1438" s="19"/>
      <c r="B1438" s="363">
        <v>1</v>
      </c>
      <c r="C1438" s="308" t="s">
        <v>1021</v>
      </c>
      <c r="D1438" s="364"/>
      <c r="E1438" s="238"/>
      <c r="F1438" s="238"/>
      <c r="G1438" s="238"/>
      <c r="H1438" s="364"/>
      <c r="I1438" s="238"/>
      <c r="J1438" s="238"/>
      <c r="K1438" s="238"/>
      <c r="L1438" s="364"/>
      <c r="M1438" s="238"/>
      <c r="N1438" s="238"/>
      <c r="O1438" s="238"/>
      <c r="P1438" s="364"/>
      <c r="Q1438" s="238"/>
      <c r="R1438" s="238"/>
      <c r="S1438" s="238"/>
      <c r="T1438" s="364"/>
      <c r="U1438" s="238"/>
      <c r="V1438" s="238"/>
      <c r="W1438" s="238"/>
      <c r="X1438" s="364"/>
      <c r="Y1438" s="238"/>
      <c r="Z1438" s="238"/>
      <c r="AA1438" s="238"/>
      <c r="AB1438" s="364"/>
      <c r="AC1438" s="238"/>
      <c r="AD1438" s="238"/>
      <c r="AE1438" s="238"/>
      <c r="AF1438" s="238"/>
      <c r="AG1438" s="19"/>
      <c r="AH1438" s="19"/>
      <c r="AI1438" s="19"/>
      <c r="AJ1438" s="53"/>
      <c r="AK1438" s="53"/>
    </row>
    <row r="1439" spans="1:37" ht="12.75" customHeight="1">
      <c r="A1439" s="19"/>
      <c r="B1439" s="48"/>
      <c r="C1439" s="308"/>
      <c r="D1439" s="110"/>
      <c r="E1439" s="38"/>
      <c r="F1439" s="38"/>
      <c r="G1439" s="38"/>
      <c r="H1439" s="110"/>
      <c r="I1439" s="38"/>
      <c r="J1439" s="38"/>
      <c r="K1439" s="38"/>
      <c r="L1439" s="110"/>
      <c r="M1439" s="38"/>
      <c r="N1439" s="38"/>
      <c r="O1439" s="38"/>
      <c r="P1439" s="110"/>
      <c r="Q1439" s="38"/>
      <c r="R1439" s="38"/>
      <c r="S1439" s="38"/>
      <c r="T1439" s="110"/>
      <c r="U1439" s="38"/>
      <c r="V1439" s="38"/>
      <c r="W1439" s="38"/>
      <c r="X1439" s="110"/>
      <c r="Y1439" s="38"/>
      <c r="Z1439" s="38"/>
      <c r="AA1439" s="38"/>
      <c r="AB1439" s="110"/>
      <c r="AC1439" s="38"/>
      <c r="AD1439" s="38"/>
      <c r="AE1439" s="38"/>
      <c r="AF1439" s="38"/>
      <c r="AG1439" s="19"/>
      <c r="AH1439" s="19"/>
      <c r="AI1439" s="19"/>
      <c r="AJ1439" s="53"/>
      <c r="AK1439" s="53"/>
    </row>
    <row r="1440" spans="1:37" ht="12.75" customHeight="1">
      <c r="A1440" s="19"/>
      <c r="B1440" s="365"/>
      <c r="C1440" s="312"/>
      <c r="D1440" s="366"/>
      <c r="E1440" s="367"/>
      <c r="F1440" s="367"/>
      <c r="G1440" s="367"/>
      <c r="H1440" s="366"/>
      <c r="I1440" s="38"/>
      <c r="J1440" s="38"/>
      <c r="K1440" s="38"/>
      <c r="L1440" s="110"/>
      <c r="M1440" s="38"/>
      <c r="N1440" s="38"/>
      <c r="O1440" s="38"/>
      <c r="P1440" s="110"/>
      <c r="Q1440" s="38"/>
      <c r="R1440" s="238"/>
      <c r="S1440" s="238"/>
      <c r="T1440" s="364"/>
      <c r="U1440" s="238"/>
      <c r="V1440" s="238"/>
      <c r="W1440" s="238"/>
      <c r="X1440" s="110"/>
      <c r="Y1440" s="38"/>
      <c r="Z1440" s="38"/>
      <c r="AA1440" s="38"/>
      <c r="AB1440" s="110"/>
      <c r="AC1440" s="38"/>
      <c r="AD1440" s="38"/>
      <c r="AE1440" s="38"/>
      <c r="AF1440" s="38"/>
      <c r="AG1440" s="19"/>
      <c r="AH1440" s="19"/>
      <c r="AI1440" s="19"/>
      <c r="AJ1440" s="53"/>
      <c r="AK1440" s="53"/>
    </row>
    <row r="1441" spans="1:37" ht="12.75" customHeight="1">
      <c r="A1441" s="19"/>
      <c r="B1441" s="368"/>
      <c r="C1441" s="380"/>
      <c r="D1441" s="370"/>
      <c r="E1441" s="371"/>
      <c r="F1441" s="371"/>
      <c r="G1441" s="371"/>
      <c r="H1441" s="370"/>
      <c r="I1441" s="35"/>
      <c r="J1441" s="35"/>
      <c r="K1441" s="35"/>
      <c r="L1441" s="372"/>
      <c r="M1441" s="35"/>
      <c r="N1441" s="35"/>
      <c r="O1441" s="35"/>
      <c r="P1441" s="372"/>
      <c r="Q1441" s="35"/>
      <c r="R1441" s="373"/>
      <c r="S1441" s="373"/>
      <c r="T1441" s="374"/>
      <c r="U1441" s="373"/>
      <c r="V1441" s="373"/>
      <c r="W1441" s="373"/>
      <c r="X1441" s="372"/>
      <c r="Y1441" s="35"/>
      <c r="Z1441" s="35"/>
      <c r="AA1441" s="35"/>
      <c r="AB1441" s="372"/>
      <c r="AC1441" s="35"/>
      <c r="AD1441" s="35"/>
      <c r="AE1441" s="35"/>
      <c r="AF1441" s="35"/>
      <c r="AG1441" s="19"/>
      <c r="AH1441" s="19"/>
      <c r="AI1441" s="19"/>
      <c r="AJ1441" s="53"/>
      <c r="AK1441" s="53"/>
    </row>
    <row r="1442" spans="1:37" ht="12.75" customHeight="1">
      <c r="A1442" s="19"/>
      <c r="B1442" s="363">
        <v>2</v>
      </c>
      <c r="C1442" s="308" t="s">
        <v>1022</v>
      </c>
      <c r="D1442" s="110"/>
      <c r="E1442" s="38"/>
      <c r="F1442" s="38"/>
      <c r="G1442" s="38"/>
      <c r="H1442" s="110"/>
      <c r="I1442" s="38"/>
      <c r="J1442" s="38"/>
      <c r="K1442" s="38"/>
      <c r="L1442" s="110"/>
      <c r="M1442" s="38"/>
      <c r="N1442" s="38"/>
      <c r="O1442" s="38"/>
      <c r="P1442" s="110"/>
      <c r="Q1442" s="38"/>
      <c r="R1442" s="38"/>
      <c r="S1442" s="38"/>
      <c r="T1442" s="110"/>
      <c r="U1442" s="38"/>
      <c r="V1442" s="38"/>
      <c r="W1442" s="38"/>
      <c r="X1442" s="110"/>
      <c r="Y1442" s="38"/>
      <c r="Z1442" s="38"/>
      <c r="AA1442" s="38"/>
      <c r="AB1442" s="110"/>
      <c r="AC1442" s="38"/>
      <c r="AD1442" s="38"/>
      <c r="AE1442" s="38"/>
      <c r="AF1442" s="38"/>
      <c r="AG1442" s="19"/>
      <c r="AH1442" s="19"/>
      <c r="AI1442" s="19"/>
      <c r="AJ1442" s="53"/>
      <c r="AK1442" s="53"/>
    </row>
    <row r="1443" spans="1:37" ht="12.75" customHeight="1">
      <c r="A1443" s="19"/>
      <c r="B1443" s="48"/>
      <c r="C1443" s="308"/>
      <c r="D1443" s="110"/>
      <c r="E1443" s="38"/>
      <c r="F1443" s="38"/>
      <c r="G1443" s="38"/>
      <c r="H1443" s="110"/>
      <c r="I1443" s="38"/>
      <c r="J1443" s="38"/>
      <c r="K1443" s="38"/>
      <c r="L1443" s="110"/>
      <c r="M1443" s="38"/>
      <c r="N1443" s="38"/>
      <c r="O1443" s="38"/>
      <c r="P1443" s="110"/>
      <c r="Q1443" s="38"/>
      <c r="R1443" s="38"/>
      <c r="S1443" s="38"/>
      <c r="T1443" s="110"/>
      <c r="U1443" s="38"/>
      <c r="V1443" s="38"/>
      <c r="W1443" s="38"/>
      <c r="X1443" s="110"/>
      <c r="Y1443" s="38"/>
      <c r="Z1443" s="38"/>
      <c r="AA1443" s="124"/>
      <c r="AB1443" s="110"/>
      <c r="AC1443" s="38"/>
      <c r="AD1443" s="38"/>
      <c r="AE1443" s="38"/>
      <c r="AF1443" s="38"/>
      <c r="AG1443" s="19"/>
      <c r="AH1443" s="19"/>
      <c r="AI1443" s="19"/>
      <c r="AJ1443" s="53"/>
      <c r="AK1443" s="53"/>
    </row>
    <row r="1444" spans="1:37" ht="12.75" customHeight="1">
      <c r="A1444" s="19"/>
      <c r="B1444" s="375"/>
      <c r="C1444" s="312"/>
      <c r="D1444" s="315"/>
      <c r="E1444" s="124"/>
      <c r="F1444" s="124"/>
      <c r="G1444" s="124"/>
      <c r="H1444" s="315"/>
      <c r="I1444" s="303"/>
      <c r="J1444" s="38"/>
      <c r="K1444" s="38"/>
      <c r="L1444" s="110"/>
      <c r="M1444" s="38"/>
      <c r="N1444" s="38"/>
      <c r="O1444" s="38"/>
      <c r="P1444" s="315"/>
      <c r="Q1444" s="38"/>
      <c r="R1444" s="124"/>
      <c r="S1444" s="124"/>
      <c r="T1444" s="315"/>
      <c r="U1444" s="124"/>
      <c r="V1444" s="124"/>
      <c r="W1444" s="124"/>
      <c r="X1444" s="110"/>
      <c r="Y1444" s="38"/>
      <c r="Z1444" s="124"/>
      <c r="AA1444" s="124"/>
      <c r="AB1444" s="315"/>
      <c r="AC1444" s="124"/>
      <c r="AD1444" s="124"/>
      <c r="AE1444" s="124"/>
      <c r="AF1444" s="38"/>
      <c r="AG1444" s="19"/>
      <c r="AH1444" s="19"/>
      <c r="AI1444" s="19"/>
      <c r="AJ1444" s="53"/>
      <c r="AK1444" s="53"/>
    </row>
    <row r="1445" spans="1:37" ht="12.75" customHeight="1">
      <c r="A1445" s="19"/>
      <c r="B1445" s="376"/>
      <c r="C1445" s="380"/>
      <c r="D1445" s="377"/>
      <c r="E1445" s="378"/>
      <c r="F1445" s="378"/>
      <c r="G1445" s="378"/>
      <c r="H1445" s="377"/>
      <c r="I1445" s="379"/>
      <c r="J1445" s="35"/>
      <c r="K1445" s="35"/>
      <c r="L1445" s="372"/>
      <c r="M1445" s="35"/>
      <c r="N1445" s="35"/>
      <c r="O1445" s="35"/>
      <c r="P1445" s="377"/>
      <c r="Q1445" s="378"/>
      <c r="R1445" s="378"/>
      <c r="S1445" s="378"/>
      <c r="T1445" s="377"/>
      <c r="U1445" s="378"/>
      <c r="V1445" s="378"/>
      <c r="W1445" s="378"/>
      <c r="X1445" s="377"/>
      <c r="Y1445" s="378"/>
      <c r="Z1445" s="378"/>
      <c r="AA1445" s="378"/>
      <c r="AB1445" s="377"/>
      <c r="AC1445" s="378"/>
      <c r="AD1445" s="378"/>
      <c r="AE1445" s="378"/>
      <c r="AF1445" s="35"/>
      <c r="AG1445" s="19"/>
      <c r="AH1445" s="19"/>
      <c r="AI1445" s="19"/>
      <c r="AJ1445" s="53"/>
      <c r="AK1445" s="53"/>
    </row>
    <row r="1446" spans="1:37" ht="12.75" customHeight="1">
      <c r="A1446" s="19"/>
      <c r="B1446" s="363">
        <v>3</v>
      </c>
      <c r="C1446" s="314" t="s">
        <v>1023</v>
      </c>
      <c r="D1446" s="315"/>
      <c r="E1446" s="124"/>
      <c r="F1446" s="124"/>
      <c r="G1446" s="124"/>
      <c r="H1446" s="315"/>
      <c r="I1446" s="303"/>
      <c r="J1446" s="38"/>
      <c r="K1446" s="38"/>
      <c r="L1446" s="110"/>
      <c r="M1446" s="38"/>
      <c r="N1446" s="38"/>
      <c r="O1446" s="38"/>
      <c r="P1446" s="315"/>
      <c r="Q1446" s="124"/>
      <c r="R1446" s="124"/>
      <c r="S1446" s="124"/>
      <c r="T1446" s="315"/>
      <c r="U1446" s="124"/>
      <c r="V1446" s="124"/>
      <c r="W1446" s="124"/>
      <c r="X1446" s="110"/>
      <c r="Y1446" s="38"/>
      <c r="Z1446" s="38"/>
      <c r="AA1446" s="124"/>
      <c r="AB1446" s="110"/>
      <c r="AC1446" s="38"/>
      <c r="AD1446" s="38"/>
      <c r="AE1446" s="38"/>
      <c r="AF1446" s="38"/>
      <c r="AG1446" s="19"/>
      <c r="AH1446" s="19"/>
      <c r="AI1446" s="19"/>
      <c r="AJ1446" s="53"/>
      <c r="AK1446" s="53"/>
    </row>
    <row r="1447" spans="1:37" ht="12.75" customHeight="1">
      <c r="A1447" s="19"/>
      <c r="B1447" s="48"/>
      <c r="C1447" s="312"/>
      <c r="D1447" s="110"/>
      <c r="E1447" s="38"/>
      <c r="F1447" s="38"/>
      <c r="G1447" s="38"/>
      <c r="H1447" s="110"/>
      <c r="I1447" s="38"/>
      <c r="J1447" s="38"/>
      <c r="K1447" s="38"/>
      <c r="L1447" s="110"/>
      <c r="M1447" s="38"/>
      <c r="N1447" s="38"/>
      <c r="O1447" s="38"/>
      <c r="P1447" s="110"/>
      <c r="Q1447" s="38"/>
      <c r="R1447" s="23"/>
      <c r="S1447" s="23"/>
      <c r="T1447" s="321"/>
      <c r="U1447" s="23"/>
      <c r="V1447" s="23"/>
      <c r="W1447" s="23"/>
      <c r="X1447" s="110"/>
      <c r="Y1447" s="38"/>
      <c r="Z1447" s="124"/>
      <c r="AA1447" s="124"/>
      <c r="AB1447" s="315"/>
      <c r="AC1447" s="124"/>
      <c r="AD1447" s="124"/>
      <c r="AE1447" s="124"/>
      <c r="AF1447" s="38"/>
      <c r="AG1447" s="19"/>
      <c r="AH1447" s="19"/>
      <c r="AI1447" s="19"/>
      <c r="AJ1447" s="53"/>
      <c r="AK1447" s="53"/>
    </row>
    <row r="1448" spans="1:37" ht="12.75" customHeight="1">
      <c r="A1448" s="19"/>
      <c r="B1448" s="48"/>
      <c r="C1448" s="312"/>
      <c r="D1448" s="110"/>
      <c r="E1448" s="38"/>
      <c r="F1448" s="38"/>
      <c r="G1448" s="38"/>
      <c r="H1448" s="110"/>
      <c r="I1448" s="38"/>
      <c r="J1448" s="38"/>
      <c r="K1448" s="38"/>
      <c r="L1448" s="110"/>
      <c r="M1448" s="38"/>
      <c r="N1448" s="38"/>
      <c r="O1448" s="38"/>
      <c r="P1448" s="110"/>
      <c r="Q1448" s="38"/>
      <c r="R1448" s="38"/>
      <c r="S1448" s="309"/>
      <c r="T1448" s="310"/>
      <c r="U1448" s="309"/>
      <c r="V1448" s="309"/>
      <c r="W1448" s="309"/>
      <c r="X1448" s="110"/>
      <c r="Y1448" s="38"/>
      <c r="Z1448" s="38"/>
      <c r="AA1448" s="38"/>
      <c r="AB1448" s="110"/>
      <c r="AC1448" s="38"/>
      <c r="AD1448" s="38"/>
      <c r="AE1448" s="38"/>
      <c r="AF1448" s="38"/>
      <c r="AG1448" s="19"/>
      <c r="AH1448" s="19"/>
      <c r="AI1448" s="19"/>
      <c r="AJ1448" s="53"/>
      <c r="AK1448" s="53"/>
    </row>
    <row r="1449" spans="1:37" ht="12.75" customHeight="1">
      <c r="A1449" s="19"/>
      <c r="B1449" s="376"/>
      <c r="C1449" s="380"/>
      <c r="D1449" s="377"/>
      <c r="E1449" s="378"/>
      <c r="F1449" s="378"/>
      <c r="G1449" s="378"/>
      <c r="H1449" s="377"/>
      <c r="I1449" s="379"/>
      <c r="J1449" s="35"/>
      <c r="K1449" s="35"/>
      <c r="L1449" s="377"/>
      <c r="M1449" s="378"/>
      <c r="N1449" s="378"/>
      <c r="O1449" s="378"/>
      <c r="P1449" s="377"/>
      <c r="Q1449" s="378"/>
      <c r="R1449" s="381"/>
      <c r="S1449" s="381"/>
      <c r="T1449" s="382"/>
      <c r="U1449" s="381"/>
      <c r="V1449" s="381"/>
      <c r="W1449" s="381"/>
      <c r="X1449" s="372"/>
      <c r="Y1449" s="35"/>
      <c r="Z1449" s="35"/>
      <c r="AA1449" s="35"/>
      <c r="AB1449" s="372"/>
      <c r="AC1449" s="35"/>
      <c r="AD1449" s="35"/>
      <c r="AE1449" s="35"/>
      <c r="AF1449" s="35"/>
      <c r="AG1449" s="19"/>
      <c r="AH1449" s="19"/>
      <c r="AI1449" s="19"/>
      <c r="AJ1449" s="53"/>
      <c r="AK1449" s="53"/>
    </row>
    <row r="1450" spans="1:37" ht="12.75" customHeight="1">
      <c r="A1450" s="19"/>
      <c r="B1450" s="375">
        <v>4</v>
      </c>
      <c r="C1450" s="318" t="s">
        <v>1024</v>
      </c>
      <c r="D1450" s="315"/>
      <c r="E1450" s="124"/>
      <c r="F1450" s="124"/>
      <c r="G1450" s="124"/>
      <c r="H1450" s="315"/>
      <c r="I1450" s="303"/>
      <c r="J1450" s="38"/>
      <c r="K1450" s="38"/>
      <c r="L1450" s="315"/>
      <c r="M1450" s="124"/>
      <c r="N1450" s="124"/>
      <c r="O1450" s="124"/>
      <c r="P1450" s="315"/>
      <c r="Q1450" s="124"/>
      <c r="R1450" s="38"/>
      <c r="S1450" s="38"/>
      <c r="T1450" s="110"/>
      <c r="U1450" s="38"/>
      <c r="V1450" s="38"/>
      <c r="W1450" s="38"/>
      <c r="X1450" s="110"/>
      <c r="Y1450" s="38"/>
      <c r="Z1450" s="38"/>
      <c r="AA1450" s="317"/>
      <c r="AB1450" s="315"/>
      <c r="AC1450" s="38"/>
      <c r="AD1450" s="38"/>
      <c r="AE1450" s="38"/>
      <c r="AF1450" s="38"/>
      <c r="AG1450" s="19"/>
      <c r="AH1450" s="19"/>
      <c r="AI1450" s="19"/>
      <c r="AJ1450" s="53"/>
      <c r="AK1450" s="53"/>
    </row>
    <row r="1451" spans="1:37" ht="12.75" customHeight="1">
      <c r="A1451" s="19"/>
      <c r="B1451" s="375"/>
      <c r="C1451" s="308"/>
      <c r="D1451" s="315"/>
      <c r="E1451" s="124"/>
      <c r="F1451" s="124"/>
      <c r="G1451" s="124"/>
      <c r="H1451" s="315"/>
      <c r="I1451" s="303"/>
      <c r="J1451" s="38"/>
      <c r="K1451" s="38"/>
      <c r="L1451" s="315"/>
      <c r="M1451" s="124"/>
      <c r="N1451" s="124"/>
      <c r="O1451" s="124"/>
      <c r="P1451" s="315"/>
      <c r="Q1451" s="124"/>
      <c r="R1451" s="124"/>
      <c r="S1451" s="124"/>
      <c r="T1451" s="315"/>
      <c r="U1451" s="124"/>
      <c r="V1451" s="124"/>
      <c r="W1451" s="124"/>
      <c r="X1451" s="110"/>
      <c r="Y1451" s="38"/>
      <c r="Z1451" s="124"/>
      <c r="AA1451" s="317"/>
      <c r="AB1451" s="315"/>
      <c r="AC1451" s="124"/>
      <c r="AD1451" s="124"/>
      <c r="AE1451" s="124"/>
      <c r="AF1451" s="38"/>
      <c r="AG1451" s="19"/>
      <c r="AH1451" s="19"/>
      <c r="AI1451" s="19"/>
      <c r="AJ1451" s="53"/>
      <c r="AK1451" s="53"/>
    </row>
    <row r="1452" spans="1:37" ht="12.75" customHeight="1">
      <c r="A1452" s="19"/>
      <c r="B1452" s="48"/>
      <c r="C1452" s="312"/>
      <c r="D1452" s="110"/>
      <c r="E1452" s="38"/>
      <c r="F1452" s="38"/>
      <c r="G1452" s="38"/>
      <c r="H1452" s="110"/>
      <c r="I1452" s="38"/>
      <c r="J1452" s="38"/>
      <c r="K1452" s="38"/>
      <c r="L1452" s="110"/>
      <c r="M1452" s="38"/>
      <c r="N1452" s="38"/>
      <c r="O1452" s="38"/>
      <c r="P1452" s="110"/>
      <c r="Q1452" s="38"/>
      <c r="R1452" s="124"/>
      <c r="S1452" s="124"/>
      <c r="T1452" s="315"/>
      <c r="U1452" s="124"/>
      <c r="V1452" s="124"/>
      <c r="W1452" s="124"/>
      <c r="X1452" s="315"/>
      <c r="Y1452" s="124"/>
      <c r="Z1452" s="124"/>
      <c r="AA1452" s="317"/>
      <c r="AB1452" s="315"/>
      <c r="AC1452" s="124"/>
      <c r="AD1452" s="124"/>
      <c r="AE1452" s="124"/>
      <c r="AF1452" s="38"/>
      <c r="AG1452" s="19"/>
      <c r="AH1452" s="19"/>
      <c r="AI1452" s="19"/>
      <c r="AJ1452" s="53"/>
      <c r="AK1452" s="53"/>
    </row>
    <row r="1453" spans="1:37" ht="12.75" customHeight="1">
      <c r="A1453" s="19"/>
      <c r="B1453" s="383"/>
      <c r="C1453" s="380"/>
      <c r="D1453" s="372"/>
      <c r="E1453" s="35"/>
      <c r="F1453" s="35"/>
      <c r="G1453" s="35"/>
      <c r="H1453" s="372"/>
      <c r="I1453" s="35"/>
      <c r="J1453" s="35"/>
      <c r="K1453" s="35"/>
      <c r="L1453" s="372"/>
      <c r="M1453" s="35"/>
      <c r="N1453" s="35"/>
      <c r="O1453" s="35"/>
      <c r="P1453" s="372"/>
      <c r="Q1453" s="35"/>
      <c r="R1453" s="378"/>
      <c r="S1453" s="378"/>
      <c r="T1453" s="377"/>
      <c r="U1453" s="378"/>
      <c r="V1453" s="378"/>
      <c r="W1453" s="378"/>
      <c r="X1453" s="372"/>
      <c r="Y1453" s="35"/>
      <c r="Z1453" s="35"/>
      <c r="AA1453" s="384"/>
      <c r="AB1453" s="377"/>
      <c r="AC1453" s="35"/>
      <c r="AD1453" s="35"/>
      <c r="AE1453" s="35"/>
      <c r="AF1453" s="35"/>
      <c r="AG1453" s="19"/>
      <c r="AH1453" s="19"/>
      <c r="AI1453" s="19"/>
      <c r="AJ1453" s="53"/>
      <c r="AK1453" s="53"/>
    </row>
    <row r="1454" spans="1:37" ht="12.75" customHeight="1">
      <c r="A1454" s="19"/>
      <c r="B1454" s="375">
        <v>5</v>
      </c>
      <c r="C1454" s="308" t="s">
        <v>483</v>
      </c>
      <c r="D1454" s="315"/>
      <c r="E1454" s="124"/>
      <c r="F1454" s="124"/>
      <c r="G1454" s="124"/>
      <c r="H1454" s="315"/>
      <c r="I1454" s="303"/>
      <c r="J1454" s="38"/>
      <c r="K1454" s="38"/>
      <c r="L1454" s="315"/>
      <c r="M1454" s="124"/>
      <c r="N1454" s="124"/>
      <c r="O1454" s="124"/>
      <c r="P1454" s="315"/>
      <c r="Q1454" s="124"/>
      <c r="R1454" s="23"/>
      <c r="S1454" s="23"/>
      <c r="T1454" s="321"/>
      <c r="U1454" s="23"/>
      <c r="V1454" s="23"/>
      <c r="W1454" s="23"/>
      <c r="X1454" s="110"/>
      <c r="Y1454" s="38"/>
      <c r="Z1454" s="124"/>
      <c r="AA1454" s="317"/>
      <c r="AB1454" s="315"/>
      <c r="AC1454" s="124"/>
      <c r="AD1454" s="124"/>
      <c r="AE1454" s="124"/>
      <c r="AF1454" s="38"/>
      <c r="AG1454" s="19"/>
      <c r="AH1454" s="19"/>
      <c r="AI1454" s="19"/>
      <c r="AJ1454" s="53"/>
      <c r="AK1454" s="53"/>
    </row>
    <row r="1455" spans="1:37" ht="12.75" customHeight="1">
      <c r="A1455" s="19"/>
      <c r="B1455" s="375"/>
      <c r="C1455" s="308"/>
      <c r="D1455" s="315"/>
      <c r="E1455" s="124"/>
      <c r="F1455" s="124"/>
      <c r="G1455" s="124"/>
      <c r="H1455" s="315"/>
      <c r="I1455" s="303"/>
      <c r="J1455" s="38"/>
      <c r="K1455" s="38"/>
      <c r="L1455" s="315"/>
      <c r="M1455" s="124"/>
      <c r="N1455" s="124"/>
      <c r="O1455" s="124"/>
      <c r="P1455" s="315"/>
      <c r="Q1455" s="124"/>
      <c r="R1455" s="38"/>
      <c r="S1455" s="309"/>
      <c r="T1455" s="310"/>
      <c r="U1455" s="309"/>
      <c r="V1455" s="309"/>
      <c r="W1455" s="309"/>
      <c r="X1455" s="110"/>
      <c r="Y1455" s="38"/>
      <c r="Z1455" s="38"/>
      <c r="AA1455" s="38"/>
      <c r="AB1455" s="110"/>
      <c r="AC1455" s="38"/>
      <c r="AD1455" s="38"/>
      <c r="AE1455" s="38"/>
      <c r="AF1455" s="38"/>
      <c r="AG1455" s="19"/>
      <c r="AH1455" s="19"/>
      <c r="AI1455" s="19"/>
      <c r="AJ1455" s="53"/>
      <c r="AK1455" s="53"/>
    </row>
    <row r="1456" spans="1:37" ht="12.75" customHeight="1">
      <c r="A1456" s="19"/>
      <c r="B1456" s="375"/>
      <c r="C1456" s="312"/>
      <c r="D1456" s="315"/>
      <c r="E1456" s="124"/>
      <c r="F1456" s="124"/>
      <c r="G1456" s="124"/>
      <c r="H1456" s="315"/>
      <c r="I1456" s="303"/>
      <c r="J1456" s="38"/>
      <c r="K1456" s="38"/>
      <c r="L1456" s="315"/>
      <c r="M1456" s="124"/>
      <c r="N1456" s="124"/>
      <c r="O1456" s="124"/>
      <c r="P1456" s="315"/>
      <c r="Q1456" s="124"/>
      <c r="R1456" s="309"/>
      <c r="S1456" s="309"/>
      <c r="T1456" s="310"/>
      <c r="U1456" s="309"/>
      <c r="V1456" s="309"/>
      <c r="W1456" s="309"/>
      <c r="X1456" s="110"/>
      <c r="Y1456" s="38"/>
      <c r="Z1456" s="38"/>
      <c r="AA1456" s="38"/>
      <c r="AB1456" s="110"/>
      <c r="AC1456" s="38"/>
      <c r="AD1456" s="38"/>
      <c r="AE1456" s="38"/>
      <c r="AF1456" s="38"/>
      <c r="AG1456" s="19"/>
      <c r="AH1456" s="19"/>
      <c r="AI1456" s="19"/>
      <c r="AJ1456" s="53"/>
      <c r="AK1456" s="53"/>
    </row>
    <row r="1457" spans="1:37" ht="12.75" customHeight="1">
      <c r="A1457" s="19"/>
      <c r="B1457" s="383"/>
      <c r="C1457" s="380"/>
      <c r="D1457" s="372"/>
      <c r="E1457" s="35"/>
      <c r="F1457" s="35"/>
      <c r="G1457" s="35"/>
      <c r="H1457" s="372"/>
      <c r="I1457" s="35"/>
      <c r="J1457" s="35"/>
      <c r="K1457" s="35"/>
      <c r="L1457" s="372"/>
      <c r="M1457" s="35"/>
      <c r="N1457" s="35"/>
      <c r="O1457" s="35"/>
      <c r="P1457" s="372"/>
      <c r="Q1457" s="35"/>
      <c r="R1457" s="35"/>
      <c r="S1457" s="35"/>
      <c r="T1457" s="372"/>
      <c r="U1457" s="35"/>
      <c r="V1457" s="35"/>
      <c r="W1457" s="35"/>
      <c r="X1457" s="372"/>
      <c r="Y1457" s="35"/>
      <c r="Z1457" s="35"/>
      <c r="AA1457" s="384"/>
      <c r="AB1457" s="372"/>
      <c r="AC1457" s="35"/>
      <c r="AD1457" s="35"/>
      <c r="AE1457" s="35"/>
      <c r="AF1457" s="35"/>
      <c r="AG1457" s="19"/>
      <c r="AH1457" s="19"/>
      <c r="AI1457" s="19"/>
      <c r="AJ1457" s="53"/>
      <c r="AK1457" s="53"/>
    </row>
    <row r="1458" spans="1:37" ht="12.75" customHeight="1">
      <c r="A1458" s="19"/>
      <c r="B1458" s="48">
        <v>6</v>
      </c>
      <c r="C1458" s="308" t="s">
        <v>1019</v>
      </c>
      <c r="D1458" s="110"/>
      <c r="E1458" s="38"/>
      <c r="F1458" s="38"/>
      <c r="G1458" s="38"/>
      <c r="H1458" s="110"/>
      <c r="I1458" s="38"/>
      <c r="J1458" s="38"/>
      <c r="K1458" s="38"/>
      <c r="L1458" s="110"/>
      <c r="M1458" s="38"/>
      <c r="N1458" s="38"/>
      <c r="O1458" s="38"/>
      <c r="P1458" s="110"/>
      <c r="Q1458" s="38"/>
      <c r="R1458" s="124"/>
      <c r="S1458" s="124"/>
      <c r="T1458" s="315"/>
      <c r="U1458" s="124"/>
      <c r="V1458" s="124"/>
      <c r="W1458" s="124"/>
      <c r="X1458" s="110"/>
      <c r="Y1458" s="38"/>
      <c r="Z1458" s="124"/>
      <c r="AA1458" s="317"/>
      <c r="AB1458" s="315"/>
      <c r="AC1458" s="124"/>
      <c r="AD1458" s="124"/>
      <c r="AE1458" s="124"/>
      <c r="AF1458" s="38"/>
      <c r="AG1458" s="19"/>
      <c r="AH1458" s="19"/>
      <c r="AI1458" s="19"/>
      <c r="AJ1458" s="53"/>
      <c r="AK1458" s="53"/>
    </row>
    <row r="1459" spans="1:37" ht="12.75" customHeight="1">
      <c r="A1459" s="19"/>
      <c r="B1459" s="375"/>
      <c r="C1459" s="312"/>
      <c r="D1459" s="315"/>
      <c r="E1459" s="124"/>
      <c r="F1459" s="124"/>
      <c r="G1459" s="124"/>
      <c r="H1459" s="315"/>
      <c r="I1459" s="303"/>
      <c r="J1459" s="38"/>
      <c r="K1459" s="38"/>
      <c r="L1459" s="315"/>
      <c r="M1459" s="124"/>
      <c r="N1459" s="124"/>
      <c r="O1459" s="124"/>
      <c r="P1459" s="315"/>
      <c r="Q1459" s="124"/>
      <c r="R1459" s="124"/>
      <c r="S1459" s="124"/>
      <c r="T1459" s="315"/>
      <c r="U1459" s="124"/>
      <c r="V1459" s="124"/>
      <c r="W1459" s="124"/>
      <c r="X1459" s="315"/>
      <c r="Y1459" s="124"/>
      <c r="Z1459" s="124"/>
      <c r="AA1459" s="317"/>
      <c r="AB1459" s="315"/>
      <c r="AC1459" s="124"/>
      <c r="AD1459" s="124"/>
      <c r="AE1459" s="124"/>
      <c r="AF1459" s="38"/>
      <c r="AG1459" s="19"/>
      <c r="AH1459" s="19"/>
      <c r="AI1459" s="19"/>
      <c r="AJ1459" s="53"/>
      <c r="AK1459" s="53"/>
    </row>
    <row r="1460" spans="1:37" ht="12.75" customHeight="1">
      <c r="A1460" s="19"/>
      <c r="B1460" s="375"/>
      <c r="C1460" s="312"/>
      <c r="D1460" s="315"/>
      <c r="E1460" s="124"/>
      <c r="F1460" s="124"/>
      <c r="G1460" s="124"/>
      <c r="H1460" s="315"/>
      <c r="I1460" s="303"/>
      <c r="J1460" s="38"/>
      <c r="K1460" s="38"/>
      <c r="L1460" s="315"/>
      <c r="M1460" s="124"/>
      <c r="N1460" s="124"/>
      <c r="O1460" s="124"/>
      <c r="P1460" s="315"/>
      <c r="Q1460" s="124"/>
      <c r="R1460" s="124"/>
      <c r="S1460" s="124"/>
      <c r="T1460" s="315"/>
      <c r="U1460" s="124"/>
      <c r="V1460" s="124"/>
      <c r="W1460" s="124"/>
      <c r="X1460" s="110"/>
      <c r="Y1460" s="38"/>
      <c r="Z1460" s="38"/>
      <c r="AA1460" s="317"/>
      <c r="AB1460" s="110"/>
      <c r="AC1460" s="38"/>
      <c r="AD1460" s="38"/>
      <c r="AE1460" s="38"/>
      <c r="AF1460" s="38"/>
      <c r="AG1460" s="19"/>
      <c r="AH1460" s="19"/>
      <c r="AI1460" s="19"/>
      <c r="AJ1460" s="53"/>
      <c r="AK1460" s="53"/>
    </row>
    <row r="1461" spans="1:37" ht="12.75" customHeight="1">
      <c r="A1461" s="19"/>
      <c r="B1461" s="376"/>
      <c r="C1461" s="380"/>
      <c r="D1461" s="377"/>
      <c r="E1461" s="378"/>
      <c r="F1461" s="378"/>
      <c r="G1461" s="378"/>
      <c r="H1461" s="377"/>
      <c r="I1461" s="379"/>
      <c r="J1461" s="35"/>
      <c r="K1461" s="35"/>
      <c r="L1461" s="377"/>
      <c r="M1461" s="378"/>
      <c r="N1461" s="378"/>
      <c r="O1461" s="378"/>
      <c r="P1461" s="377"/>
      <c r="Q1461" s="378"/>
      <c r="R1461" s="385"/>
      <c r="S1461" s="385"/>
      <c r="T1461" s="386"/>
      <c r="U1461" s="385"/>
      <c r="V1461" s="385"/>
      <c r="W1461" s="385"/>
      <c r="X1461" s="372"/>
      <c r="Y1461" s="35"/>
      <c r="Z1461" s="378"/>
      <c r="AA1461" s="384"/>
      <c r="AB1461" s="377"/>
      <c r="AC1461" s="378"/>
      <c r="AD1461" s="378"/>
      <c r="AE1461" s="378"/>
      <c r="AF1461" s="35"/>
      <c r="AG1461" s="19"/>
      <c r="AH1461" s="19"/>
      <c r="AI1461" s="19"/>
      <c r="AJ1461" s="53"/>
      <c r="AK1461" s="53"/>
    </row>
    <row r="1462" spans="1:37" ht="12.75" customHeight="1">
      <c r="A1462" s="19"/>
      <c r="B1462" s="48">
        <v>7</v>
      </c>
      <c r="C1462" s="308" t="s">
        <v>1020</v>
      </c>
      <c r="D1462" s="110"/>
      <c r="E1462" s="38"/>
      <c r="F1462" s="38"/>
      <c r="G1462" s="38"/>
      <c r="H1462" s="110"/>
      <c r="I1462" s="38"/>
      <c r="J1462" s="38"/>
      <c r="K1462" s="38"/>
      <c r="L1462" s="110"/>
      <c r="M1462" s="38"/>
      <c r="N1462" s="38"/>
      <c r="O1462" s="38"/>
      <c r="P1462" s="110"/>
      <c r="Q1462" s="38"/>
      <c r="R1462" s="38"/>
      <c r="S1462" s="309"/>
      <c r="T1462" s="310"/>
      <c r="U1462" s="309"/>
      <c r="V1462" s="309"/>
      <c r="W1462" s="309"/>
      <c r="X1462" s="110"/>
      <c r="Y1462" s="38"/>
      <c r="Z1462" s="38"/>
      <c r="AA1462" s="38"/>
      <c r="AB1462" s="110"/>
      <c r="AC1462" s="38"/>
      <c r="AD1462" s="38"/>
      <c r="AE1462" s="38"/>
      <c r="AF1462" s="38"/>
      <c r="AG1462" s="19"/>
      <c r="AH1462" s="19"/>
      <c r="AI1462" s="19"/>
      <c r="AJ1462" s="53"/>
      <c r="AK1462" s="53"/>
    </row>
    <row r="1463" spans="1:37" ht="12.75" customHeight="1">
      <c r="A1463" s="19"/>
      <c r="B1463" s="48"/>
      <c r="C1463" s="312"/>
      <c r="D1463" s="110"/>
      <c r="E1463" s="38"/>
      <c r="F1463" s="38"/>
      <c r="G1463" s="38"/>
      <c r="H1463" s="110"/>
      <c r="I1463" s="38"/>
      <c r="J1463" s="38"/>
      <c r="K1463" s="38"/>
      <c r="L1463" s="110"/>
      <c r="M1463" s="38"/>
      <c r="N1463" s="38"/>
      <c r="O1463" s="38"/>
      <c r="P1463" s="110"/>
      <c r="Q1463" s="38"/>
      <c r="R1463" s="309"/>
      <c r="S1463" s="309"/>
      <c r="T1463" s="310"/>
      <c r="U1463" s="309"/>
      <c r="V1463" s="309"/>
      <c r="W1463" s="309"/>
      <c r="X1463" s="110"/>
      <c r="Y1463" s="38"/>
      <c r="Z1463" s="38"/>
      <c r="AA1463" s="38"/>
      <c r="AB1463" s="110"/>
      <c r="AC1463" s="38"/>
      <c r="AD1463" s="38"/>
      <c r="AE1463" s="38"/>
      <c r="AF1463" s="38"/>
      <c r="AG1463" s="19"/>
      <c r="AH1463" s="19"/>
      <c r="AI1463" s="19"/>
      <c r="AJ1463" s="53"/>
      <c r="AK1463" s="53"/>
    </row>
    <row r="1464" spans="1:37" ht="12.75" customHeight="1">
      <c r="A1464" s="19"/>
      <c r="B1464" s="375"/>
      <c r="C1464" s="308"/>
      <c r="D1464" s="315"/>
      <c r="E1464" s="124"/>
      <c r="F1464" s="124"/>
      <c r="G1464" s="124"/>
      <c r="H1464" s="315"/>
      <c r="I1464" s="303"/>
      <c r="J1464" s="38"/>
      <c r="K1464" s="38"/>
      <c r="L1464" s="315"/>
      <c r="M1464" s="124"/>
      <c r="N1464" s="124"/>
      <c r="O1464" s="124"/>
      <c r="P1464" s="315"/>
      <c r="Q1464" s="124"/>
      <c r="R1464" s="38"/>
      <c r="S1464" s="38"/>
      <c r="T1464" s="110"/>
      <c r="U1464" s="38"/>
      <c r="V1464" s="38"/>
      <c r="W1464" s="38"/>
      <c r="X1464" s="110"/>
      <c r="Y1464" s="38"/>
      <c r="Z1464" s="38"/>
      <c r="AA1464" s="317"/>
      <c r="AB1464" s="110"/>
      <c r="AC1464" s="38"/>
      <c r="AD1464" s="38"/>
      <c r="AE1464" s="38"/>
      <c r="AF1464" s="38"/>
      <c r="AG1464" s="19"/>
      <c r="AH1464" s="19"/>
      <c r="AI1464" s="19"/>
      <c r="AJ1464" s="53"/>
      <c r="AK1464" s="53"/>
    </row>
    <row r="1465" spans="1:37" ht="12.75" customHeight="1">
      <c r="A1465" s="19"/>
      <c r="B1465" s="376"/>
      <c r="C1465" s="369"/>
      <c r="D1465" s="377"/>
      <c r="E1465" s="378"/>
      <c r="F1465" s="378"/>
      <c r="G1465" s="378"/>
      <c r="H1465" s="377"/>
      <c r="I1465" s="379"/>
      <c r="J1465" s="35"/>
      <c r="K1465" s="35"/>
      <c r="L1465" s="377"/>
      <c r="M1465" s="378"/>
      <c r="N1465" s="378"/>
      <c r="O1465" s="378"/>
      <c r="P1465" s="377"/>
      <c r="Q1465" s="378"/>
      <c r="R1465" s="378"/>
      <c r="S1465" s="378"/>
      <c r="T1465" s="377"/>
      <c r="U1465" s="378"/>
      <c r="V1465" s="378"/>
      <c r="W1465" s="378"/>
      <c r="X1465" s="372"/>
      <c r="Y1465" s="35"/>
      <c r="Z1465" s="378"/>
      <c r="AA1465" s="384"/>
      <c r="AB1465" s="377"/>
      <c r="AC1465" s="378"/>
      <c r="AD1465" s="378"/>
      <c r="AE1465" s="378"/>
      <c r="AF1465" s="379"/>
      <c r="AG1465" s="19"/>
      <c r="AH1465" s="19"/>
      <c r="AI1465" s="19"/>
      <c r="AJ1465" s="53"/>
      <c r="AK1465" s="53"/>
    </row>
    <row r="1466" spans="1:37" ht="12.75" customHeight="1">
      <c r="A1466" s="19"/>
      <c r="B1466" s="375">
        <v>8</v>
      </c>
      <c r="C1466" s="308" t="s">
        <v>1021</v>
      </c>
      <c r="D1466" s="315"/>
      <c r="E1466" s="124"/>
      <c r="F1466" s="124"/>
      <c r="G1466" s="124"/>
      <c r="H1466" s="315"/>
      <c r="I1466" s="303"/>
      <c r="J1466" s="38"/>
      <c r="K1466" s="38"/>
      <c r="L1466" s="315"/>
      <c r="M1466" s="124"/>
      <c r="N1466" s="124"/>
      <c r="O1466" s="124"/>
      <c r="P1466" s="315"/>
      <c r="Q1466" s="124"/>
      <c r="R1466" s="124"/>
      <c r="S1466" s="124"/>
      <c r="T1466" s="315"/>
      <c r="U1466" s="124"/>
      <c r="V1466" s="124"/>
      <c r="W1466" s="124"/>
      <c r="X1466" s="315"/>
      <c r="Y1466" s="124"/>
      <c r="Z1466" s="124"/>
      <c r="AA1466" s="317"/>
      <c r="AB1466" s="315"/>
      <c r="AC1466" s="124"/>
      <c r="AD1466" s="124"/>
      <c r="AE1466" s="124"/>
      <c r="AF1466" s="38"/>
      <c r="AG1466" s="19"/>
      <c r="AH1466" s="19"/>
      <c r="AI1466" s="19"/>
      <c r="AJ1466" s="53"/>
      <c r="AK1466" s="53"/>
    </row>
    <row r="1467" spans="1:37" ht="12.75" customHeight="1">
      <c r="A1467" s="19"/>
      <c r="B1467" s="48"/>
      <c r="C1467" s="308"/>
      <c r="D1467" s="110"/>
      <c r="E1467" s="38"/>
      <c r="F1467" s="38"/>
      <c r="G1467" s="38"/>
      <c r="H1467" s="110"/>
      <c r="I1467" s="38"/>
      <c r="J1467" s="38"/>
      <c r="K1467" s="38"/>
      <c r="L1467" s="110"/>
      <c r="M1467" s="38"/>
      <c r="N1467" s="38"/>
      <c r="O1467" s="38"/>
      <c r="P1467" s="110"/>
      <c r="Q1467" s="38"/>
      <c r="R1467" s="124"/>
      <c r="S1467" s="124"/>
      <c r="T1467" s="315"/>
      <c r="U1467" s="124"/>
      <c r="V1467" s="124"/>
      <c r="W1467" s="124"/>
      <c r="X1467" s="110"/>
      <c r="Y1467" s="38"/>
      <c r="Z1467" s="38"/>
      <c r="AA1467" s="317"/>
      <c r="AB1467" s="110"/>
      <c r="AC1467" s="38"/>
      <c r="AD1467" s="38"/>
      <c r="AE1467" s="38"/>
      <c r="AF1467" s="38"/>
      <c r="AG1467" s="19"/>
      <c r="AH1467" s="19"/>
      <c r="AI1467" s="19"/>
      <c r="AJ1467" s="53"/>
      <c r="AK1467" s="53"/>
    </row>
    <row r="1468" spans="1:37" ht="12.75" customHeight="1">
      <c r="A1468" s="19"/>
      <c r="B1468" s="48"/>
      <c r="C1468" s="312"/>
      <c r="D1468" s="110"/>
      <c r="E1468" s="38"/>
      <c r="F1468" s="38"/>
      <c r="G1468" s="38"/>
      <c r="H1468" s="110"/>
      <c r="I1468" s="38"/>
      <c r="J1468" s="38"/>
      <c r="K1468" s="38"/>
      <c r="L1468" s="110"/>
      <c r="M1468" s="38"/>
      <c r="N1468" s="38"/>
      <c r="O1468" s="38"/>
      <c r="P1468" s="110"/>
      <c r="Q1468" s="38"/>
      <c r="R1468" s="23"/>
      <c r="S1468" s="23"/>
      <c r="T1468" s="321"/>
      <c r="U1468" s="23"/>
      <c r="V1468" s="23"/>
      <c r="W1468" s="23"/>
      <c r="X1468" s="110"/>
      <c r="Y1468" s="38"/>
      <c r="Z1468" s="124"/>
      <c r="AA1468" s="317"/>
      <c r="AB1468" s="315"/>
      <c r="AC1468" s="124"/>
      <c r="AD1468" s="124"/>
      <c r="AE1468" s="124"/>
      <c r="AF1468" s="38"/>
      <c r="AG1468" s="19"/>
      <c r="AH1468" s="19"/>
      <c r="AI1468" s="19"/>
      <c r="AJ1468" s="53"/>
      <c r="AK1468" s="53"/>
    </row>
    <row r="1469" spans="1:37" ht="12.75" customHeight="1">
      <c r="A1469" s="19"/>
      <c r="B1469" s="376"/>
      <c r="C1469" s="380"/>
      <c r="D1469" s="377"/>
      <c r="E1469" s="378"/>
      <c r="F1469" s="378"/>
      <c r="G1469" s="378"/>
      <c r="H1469" s="377"/>
      <c r="I1469" s="379"/>
      <c r="J1469" s="35"/>
      <c r="K1469" s="35"/>
      <c r="L1469" s="377"/>
      <c r="M1469" s="378"/>
      <c r="N1469" s="378"/>
      <c r="O1469" s="378"/>
      <c r="P1469" s="377"/>
      <c r="Q1469" s="378"/>
      <c r="R1469" s="35"/>
      <c r="S1469" s="381"/>
      <c r="T1469" s="382"/>
      <c r="U1469" s="381"/>
      <c r="V1469" s="381"/>
      <c r="W1469" s="381"/>
      <c r="X1469" s="372"/>
      <c r="Y1469" s="35"/>
      <c r="Z1469" s="35"/>
      <c r="AA1469" s="35"/>
      <c r="AB1469" s="372"/>
      <c r="AC1469" s="35"/>
      <c r="AD1469" s="35"/>
      <c r="AE1469" s="35"/>
      <c r="AF1469" s="35"/>
      <c r="AG1469" s="19"/>
      <c r="AH1469" s="19"/>
      <c r="AI1469" s="19"/>
      <c r="AJ1469" s="53"/>
      <c r="AK1469" s="53"/>
    </row>
    <row r="1470" spans="1:37" ht="12.75" customHeight="1">
      <c r="A1470" s="19"/>
      <c r="B1470" s="375">
        <v>9</v>
      </c>
      <c r="C1470" s="308" t="s">
        <v>1022</v>
      </c>
      <c r="D1470" s="315"/>
      <c r="E1470" s="124"/>
      <c r="F1470" s="124"/>
      <c r="G1470" s="124"/>
      <c r="H1470" s="315"/>
      <c r="I1470" s="303"/>
      <c r="J1470" s="38"/>
      <c r="K1470" s="38"/>
      <c r="L1470" s="315"/>
      <c r="M1470" s="124"/>
      <c r="N1470" s="124"/>
      <c r="O1470" s="124"/>
      <c r="P1470" s="315"/>
      <c r="Q1470" s="124"/>
      <c r="R1470" s="309"/>
      <c r="S1470" s="309"/>
      <c r="T1470" s="310"/>
      <c r="U1470" s="309"/>
      <c r="V1470" s="309"/>
      <c r="W1470" s="309"/>
      <c r="X1470" s="110"/>
      <c r="Y1470" s="38"/>
      <c r="Z1470" s="38"/>
      <c r="AA1470" s="38"/>
      <c r="AB1470" s="110"/>
      <c r="AC1470" s="38"/>
      <c r="AD1470" s="38"/>
      <c r="AE1470" s="38"/>
      <c r="AF1470" s="38"/>
      <c r="AG1470" s="19"/>
      <c r="AH1470" s="19"/>
      <c r="AI1470" s="19"/>
      <c r="AJ1470" s="53"/>
      <c r="AK1470" s="53"/>
    </row>
    <row r="1471" spans="1:37" ht="12.75" customHeight="1">
      <c r="A1471" s="19"/>
      <c r="B1471" s="375"/>
      <c r="C1471" s="308"/>
      <c r="D1471" s="315"/>
      <c r="E1471" s="124"/>
      <c r="F1471" s="124"/>
      <c r="G1471" s="124"/>
      <c r="H1471" s="315"/>
      <c r="I1471" s="303"/>
      <c r="J1471" s="38"/>
      <c r="K1471" s="38"/>
      <c r="L1471" s="315"/>
      <c r="M1471" s="124"/>
      <c r="N1471" s="124"/>
      <c r="O1471" s="124"/>
      <c r="P1471" s="315"/>
      <c r="Q1471" s="124"/>
      <c r="R1471" s="38"/>
      <c r="S1471" s="38"/>
      <c r="T1471" s="110"/>
      <c r="U1471" s="38"/>
      <c r="V1471" s="38"/>
      <c r="W1471" s="38"/>
      <c r="X1471" s="110"/>
      <c r="Y1471" s="38"/>
      <c r="Z1471" s="38"/>
      <c r="AA1471" s="38"/>
      <c r="AB1471" s="110"/>
      <c r="AC1471" s="38"/>
      <c r="AD1471" s="38"/>
      <c r="AE1471" s="38"/>
      <c r="AF1471" s="38"/>
      <c r="AG1471" s="19"/>
      <c r="AH1471" s="19"/>
      <c r="AI1471" s="19"/>
      <c r="AJ1471" s="53"/>
      <c r="AK1471" s="53"/>
    </row>
    <row r="1472" spans="1:37" ht="12.75" customHeight="1">
      <c r="A1472" s="19"/>
      <c r="B1472" s="48"/>
      <c r="C1472" s="312"/>
      <c r="D1472" s="110"/>
      <c r="E1472" s="38"/>
      <c r="F1472" s="38"/>
      <c r="G1472" s="38"/>
      <c r="H1472" s="110"/>
      <c r="I1472" s="38"/>
      <c r="J1472" s="38"/>
      <c r="K1472" s="38"/>
      <c r="L1472" s="110"/>
      <c r="M1472" s="38"/>
      <c r="N1472" s="38"/>
      <c r="O1472" s="38"/>
      <c r="P1472" s="110"/>
      <c r="Q1472" s="38"/>
      <c r="R1472" s="124"/>
      <c r="S1472" s="124"/>
      <c r="T1472" s="315"/>
      <c r="U1472" s="124"/>
      <c r="V1472" s="124"/>
      <c r="W1472" s="124"/>
      <c r="X1472" s="110"/>
      <c r="Y1472" s="38"/>
      <c r="Z1472" s="124"/>
      <c r="AA1472" s="38"/>
      <c r="AB1472" s="315"/>
      <c r="AC1472" s="124"/>
      <c r="AD1472" s="124"/>
      <c r="AE1472" s="124"/>
      <c r="AF1472" s="38"/>
      <c r="AG1472" s="19"/>
      <c r="AH1472" s="19"/>
      <c r="AI1472" s="19"/>
      <c r="AJ1472" s="53"/>
      <c r="AK1472" s="53"/>
    </row>
    <row r="1473" spans="1:37" ht="12.75" customHeight="1">
      <c r="A1473" s="19"/>
      <c r="B1473" s="383"/>
      <c r="C1473" s="380"/>
      <c r="D1473" s="372"/>
      <c r="E1473" s="35"/>
      <c r="F1473" s="35"/>
      <c r="G1473" s="35"/>
      <c r="H1473" s="372"/>
      <c r="I1473" s="35"/>
      <c r="J1473" s="35"/>
      <c r="K1473" s="35"/>
      <c r="L1473" s="372"/>
      <c r="M1473" s="35"/>
      <c r="N1473" s="35"/>
      <c r="O1473" s="35"/>
      <c r="P1473" s="372"/>
      <c r="Q1473" s="35"/>
      <c r="R1473" s="378"/>
      <c r="S1473" s="378"/>
      <c r="T1473" s="377"/>
      <c r="U1473" s="378"/>
      <c r="V1473" s="378"/>
      <c r="W1473" s="378"/>
      <c r="X1473" s="377"/>
      <c r="Y1473" s="378"/>
      <c r="Z1473" s="378"/>
      <c r="AA1473" s="35"/>
      <c r="AB1473" s="377"/>
      <c r="AC1473" s="378"/>
      <c r="AD1473" s="378"/>
      <c r="AE1473" s="378"/>
      <c r="AF1473" s="35"/>
      <c r="AG1473" s="19"/>
      <c r="AH1473" s="19"/>
      <c r="AI1473" s="19"/>
      <c r="AJ1473" s="53"/>
      <c r="AK1473" s="53"/>
    </row>
    <row r="1474" spans="1:37" ht="12.75" customHeight="1">
      <c r="A1474" s="19"/>
      <c r="B1474" s="375">
        <v>10</v>
      </c>
      <c r="C1474" s="314" t="s">
        <v>1023</v>
      </c>
      <c r="D1474" s="315"/>
      <c r="E1474" s="124"/>
      <c r="F1474" s="124"/>
      <c r="G1474" s="124"/>
      <c r="H1474" s="315"/>
      <c r="I1474" s="303"/>
      <c r="J1474" s="38"/>
      <c r="K1474" s="38"/>
      <c r="L1474" s="315"/>
      <c r="M1474" s="124"/>
      <c r="N1474" s="124"/>
      <c r="O1474" s="124"/>
      <c r="P1474" s="315"/>
      <c r="Q1474" s="124"/>
      <c r="R1474" s="124"/>
      <c r="S1474" s="124"/>
      <c r="T1474" s="315"/>
      <c r="U1474" s="124"/>
      <c r="V1474" s="124"/>
      <c r="W1474" s="124"/>
      <c r="X1474" s="110"/>
      <c r="Y1474" s="38"/>
      <c r="Z1474" s="38"/>
      <c r="AA1474" s="38"/>
      <c r="AB1474" s="110"/>
      <c r="AC1474" s="38"/>
      <c r="AD1474" s="38"/>
      <c r="AE1474" s="38"/>
      <c r="AF1474" s="38"/>
      <c r="AG1474" s="19"/>
      <c r="AH1474" s="19"/>
      <c r="AI1474" s="19"/>
      <c r="AJ1474" s="53"/>
      <c r="AK1474" s="53"/>
    </row>
    <row r="1475" spans="1:37" ht="12.75" customHeight="1">
      <c r="A1475" s="19"/>
      <c r="B1475" s="375"/>
      <c r="C1475" s="312"/>
      <c r="D1475" s="315"/>
      <c r="E1475" s="124"/>
      <c r="F1475" s="124"/>
      <c r="G1475" s="124"/>
      <c r="H1475" s="315"/>
      <c r="I1475" s="303"/>
      <c r="J1475" s="38"/>
      <c r="K1475" s="38"/>
      <c r="L1475" s="315"/>
      <c r="M1475" s="124"/>
      <c r="N1475" s="124"/>
      <c r="O1475" s="124"/>
      <c r="P1475" s="315"/>
      <c r="Q1475" s="124"/>
      <c r="R1475" s="23"/>
      <c r="S1475" s="23"/>
      <c r="T1475" s="321"/>
      <c r="U1475" s="23"/>
      <c r="V1475" s="23"/>
      <c r="W1475" s="23"/>
      <c r="X1475" s="110"/>
      <c r="Y1475" s="38"/>
      <c r="Z1475" s="124"/>
      <c r="AA1475" s="38"/>
      <c r="AB1475" s="315"/>
      <c r="AC1475" s="124"/>
      <c r="AD1475" s="124"/>
      <c r="AE1475" s="124"/>
      <c r="AF1475" s="38"/>
      <c r="AG1475" s="19"/>
      <c r="AH1475" s="19"/>
      <c r="AI1475" s="19"/>
      <c r="AJ1475" s="53"/>
      <c r="AK1475" s="53"/>
    </row>
    <row r="1476" spans="1:37" ht="12.75" customHeight="1">
      <c r="A1476" s="19"/>
      <c r="B1476" s="375"/>
      <c r="C1476" s="312"/>
      <c r="D1476" s="315"/>
      <c r="E1476" s="124"/>
      <c r="F1476" s="124"/>
      <c r="G1476" s="124"/>
      <c r="H1476" s="315"/>
      <c r="I1476" s="303"/>
      <c r="J1476" s="38"/>
      <c r="K1476" s="38"/>
      <c r="L1476" s="315"/>
      <c r="M1476" s="124"/>
      <c r="N1476" s="124"/>
      <c r="O1476" s="124"/>
      <c r="P1476" s="315"/>
      <c r="Q1476" s="124"/>
      <c r="R1476" s="38"/>
      <c r="S1476" s="309"/>
      <c r="T1476" s="310"/>
      <c r="U1476" s="309"/>
      <c r="V1476" s="309"/>
      <c r="W1476" s="309"/>
      <c r="X1476" s="110"/>
      <c r="Y1476" s="38"/>
      <c r="Z1476" s="38"/>
      <c r="AA1476" s="38"/>
      <c r="AB1476" s="110"/>
      <c r="AC1476" s="38"/>
      <c r="AD1476" s="38"/>
      <c r="AE1476" s="38"/>
      <c r="AF1476" s="38"/>
      <c r="AG1476" s="19"/>
      <c r="AH1476" s="19"/>
      <c r="AI1476" s="19"/>
      <c r="AJ1476" s="53"/>
      <c r="AK1476" s="53"/>
    </row>
    <row r="1477" spans="1:37" ht="12.75" customHeight="1">
      <c r="A1477" s="19"/>
      <c r="B1477" s="383"/>
      <c r="C1477" s="380"/>
      <c r="D1477" s="372"/>
      <c r="E1477" s="35"/>
      <c r="F1477" s="35"/>
      <c r="G1477" s="35"/>
      <c r="H1477" s="372"/>
      <c r="I1477" s="35"/>
      <c r="J1477" s="35"/>
      <c r="K1477" s="35"/>
      <c r="L1477" s="372"/>
      <c r="M1477" s="35"/>
      <c r="N1477" s="35"/>
      <c r="O1477" s="35"/>
      <c r="P1477" s="372"/>
      <c r="Q1477" s="35"/>
      <c r="R1477" s="381"/>
      <c r="S1477" s="381"/>
      <c r="T1477" s="382"/>
      <c r="U1477" s="381"/>
      <c r="V1477" s="381"/>
      <c r="W1477" s="381"/>
      <c r="X1477" s="372"/>
      <c r="Y1477" s="35"/>
      <c r="Z1477" s="35"/>
      <c r="AA1477" s="35"/>
      <c r="AB1477" s="372"/>
      <c r="AC1477" s="35"/>
      <c r="AD1477" s="35"/>
      <c r="AE1477" s="35"/>
      <c r="AF1477" s="35"/>
      <c r="AG1477" s="19"/>
      <c r="AH1477" s="19"/>
      <c r="AI1477" s="19"/>
      <c r="AJ1477" s="53"/>
      <c r="AK1477" s="53"/>
    </row>
    <row r="1478" spans="1:37" ht="12.75" customHeight="1">
      <c r="A1478" s="19"/>
      <c r="B1478" s="48">
        <v>11</v>
      </c>
      <c r="C1478" s="318" t="s">
        <v>1024</v>
      </c>
      <c r="D1478" s="110"/>
      <c r="E1478" s="38"/>
      <c r="F1478" s="38"/>
      <c r="G1478" s="38"/>
      <c r="H1478" s="110"/>
      <c r="I1478" s="38"/>
      <c r="J1478" s="38"/>
      <c r="K1478" s="38"/>
      <c r="L1478" s="110"/>
      <c r="M1478" s="38"/>
      <c r="N1478" s="38"/>
      <c r="O1478" s="38"/>
      <c r="P1478" s="110"/>
      <c r="Q1478" s="38"/>
      <c r="R1478" s="38"/>
      <c r="S1478" s="38"/>
      <c r="T1478" s="110"/>
      <c r="U1478" s="38"/>
      <c r="V1478" s="38"/>
      <c r="W1478" s="38"/>
      <c r="X1478" s="110"/>
      <c r="Y1478" s="38"/>
      <c r="Z1478" s="38"/>
      <c r="AA1478" s="317"/>
      <c r="AB1478" s="110"/>
      <c r="AC1478" s="38"/>
      <c r="AD1478" s="38"/>
      <c r="AE1478" s="38"/>
      <c r="AF1478" s="38"/>
      <c r="AG1478" s="19"/>
      <c r="AH1478" s="19"/>
      <c r="AI1478" s="19"/>
      <c r="AJ1478" s="53"/>
      <c r="AK1478" s="53"/>
    </row>
    <row r="1479" spans="1:37" ht="12.75" customHeight="1">
      <c r="A1479" s="19"/>
      <c r="B1479" s="375"/>
      <c r="C1479" s="308"/>
      <c r="D1479" s="315"/>
      <c r="E1479" s="124"/>
      <c r="F1479" s="124"/>
      <c r="G1479" s="124"/>
      <c r="H1479" s="315"/>
      <c r="I1479" s="303"/>
      <c r="J1479" s="38"/>
      <c r="K1479" s="38"/>
      <c r="L1479" s="315"/>
      <c r="M1479" s="124"/>
      <c r="N1479" s="124"/>
      <c r="O1479" s="124"/>
      <c r="P1479" s="315"/>
      <c r="Q1479" s="124"/>
      <c r="R1479" s="124"/>
      <c r="S1479" s="124"/>
      <c r="T1479" s="315"/>
      <c r="U1479" s="124"/>
      <c r="V1479" s="124"/>
      <c r="W1479" s="124"/>
      <c r="X1479" s="110"/>
      <c r="Y1479" s="38"/>
      <c r="Z1479" s="124"/>
      <c r="AA1479" s="317"/>
      <c r="AB1479" s="315"/>
      <c r="AC1479" s="124"/>
      <c r="AD1479" s="124"/>
      <c r="AE1479" s="124"/>
      <c r="AF1479" s="38"/>
      <c r="AG1479" s="19"/>
      <c r="AH1479" s="19"/>
      <c r="AI1479" s="19"/>
      <c r="AJ1479" s="53"/>
      <c r="AK1479" s="53"/>
    </row>
    <row r="1480" spans="1:37" ht="12.75" customHeight="1">
      <c r="A1480" s="19"/>
      <c r="B1480" s="375"/>
      <c r="C1480" s="312"/>
      <c r="D1480" s="315"/>
      <c r="E1480" s="124"/>
      <c r="F1480" s="124"/>
      <c r="G1480" s="124"/>
      <c r="H1480" s="315"/>
      <c r="I1480" s="303"/>
      <c r="J1480" s="38"/>
      <c r="K1480" s="38"/>
      <c r="L1480" s="315"/>
      <c r="M1480" s="124"/>
      <c r="N1480" s="124"/>
      <c r="O1480" s="124"/>
      <c r="P1480" s="315"/>
      <c r="Q1480" s="124"/>
      <c r="R1480" s="124"/>
      <c r="S1480" s="124"/>
      <c r="T1480" s="315"/>
      <c r="U1480" s="124"/>
      <c r="V1480" s="124"/>
      <c r="W1480" s="124"/>
      <c r="X1480" s="315"/>
      <c r="Y1480" s="124"/>
      <c r="Z1480" s="124"/>
      <c r="AA1480" s="317"/>
      <c r="AB1480" s="315"/>
      <c r="AC1480" s="124"/>
      <c r="AD1480" s="124"/>
      <c r="AE1480" s="124"/>
      <c r="AF1480" s="38"/>
      <c r="AG1480" s="19"/>
      <c r="AH1480" s="19"/>
      <c r="AI1480" s="19"/>
      <c r="AJ1480" s="53"/>
      <c r="AK1480" s="53"/>
    </row>
    <row r="1481" spans="1:37" ht="12.75" customHeight="1">
      <c r="A1481" s="19"/>
      <c r="B1481" s="376"/>
      <c r="C1481" s="380"/>
      <c r="D1481" s="377"/>
      <c r="E1481" s="378"/>
      <c r="F1481" s="378"/>
      <c r="G1481" s="378"/>
      <c r="H1481" s="377"/>
      <c r="I1481" s="379"/>
      <c r="J1481" s="35"/>
      <c r="K1481" s="35"/>
      <c r="L1481" s="377"/>
      <c r="M1481" s="378"/>
      <c r="N1481" s="378"/>
      <c r="O1481" s="378"/>
      <c r="P1481" s="377"/>
      <c r="Q1481" s="378"/>
      <c r="R1481" s="378"/>
      <c r="S1481" s="378"/>
      <c r="T1481" s="377"/>
      <c r="U1481" s="378"/>
      <c r="V1481" s="378"/>
      <c r="W1481" s="378"/>
      <c r="X1481" s="372"/>
      <c r="Y1481" s="35"/>
      <c r="Z1481" s="35"/>
      <c r="AA1481" s="384"/>
      <c r="AB1481" s="372"/>
      <c r="AC1481" s="35"/>
      <c r="AD1481" s="35"/>
      <c r="AE1481" s="35"/>
      <c r="AF1481" s="35"/>
      <c r="AG1481" s="19"/>
      <c r="AH1481" s="19"/>
      <c r="AI1481" s="19"/>
      <c r="AJ1481" s="53"/>
      <c r="AK1481" s="53"/>
    </row>
    <row r="1482" spans="1:37" ht="12.75" customHeight="1">
      <c r="A1482" s="19"/>
      <c r="B1482" s="48">
        <v>12</v>
      </c>
      <c r="C1482" s="308" t="s">
        <v>483</v>
      </c>
      <c r="D1482" s="110"/>
      <c r="E1482" s="38"/>
      <c r="F1482" s="38"/>
      <c r="G1482" s="38"/>
      <c r="H1482" s="110"/>
      <c r="I1482" s="38"/>
      <c r="J1482" s="38"/>
      <c r="K1482" s="38"/>
      <c r="L1482" s="110"/>
      <c r="M1482" s="38"/>
      <c r="N1482" s="38"/>
      <c r="O1482" s="38"/>
      <c r="P1482" s="110"/>
      <c r="Q1482" s="38"/>
      <c r="R1482" s="23"/>
      <c r="S1482" s="23"/>
      <c r="T1482" s="321"/>
      <c r="U1482" s="23"/>
      <c r="V1482" s="23"/>
      <c r="W1482" s="23"/>
      <c r="X1482" s="110"/>
      <c r="Y1482" s="38"/>
      <c r="Z1482" s="124"/>
      <c r="AA1482" s="317"/>
      <c r="AB1482" s="315"/>
      <c r="AC1482" s="124"/>
      <c r="AD1482" s="124"/>
      <c r="AE1482" s="124"/>
      <c r="AF1482" s="38"/>
      <c r="AG1482" s="19"/>
      <c r="AH1482" s="19"/>
      <c r="AI1482" s="19"/>
      <c r="AJ1482" s="53"/>
      <c r="AK1482" s="53"/>
    </row>
    <row r="1483" spans="1:37" ht="12.75" customHeight="1">
      <c r="A1483" s="19"/>
      <c r="B1483" s="48"/>
      <c r="C1483" s="308"/>
      <c r="D1483" s="110"/>
      <c r="E1483" s="38"/>
      <c r="F1483" s="38"/>
      <c r="G1483" s="38"/>
      <c r="H1483" s="110"/>
      <c r="I1483" s="38"/>
      <c r="J1483" s="38"/>
      <c r="K1483" s="38"/>
      <c r="L1483" s="110"/>
      <c r="M1483" s="38"/>
      <c r="N1483" s="38"/>
      <c r="O1483" s="38"/>
      <c r="P1483" s="110"/>
      <c r="Q1483" s="38"/>
      <c r="R1483" s="38"/>
      <c r="S1483" s="309"/>
      <c r="T1483" s="310"/>
      <c r="U1483" s="309"/>
      <c r="V1483" s="309"/>
      <c r="W1483" s="309"/>
      <c r="X1483" s="110"/>
      <c r="Y1483" s="38"/>
      <c r="Z1483" s="38"/>
      <c r="AA1483" s="38"/>
      <c r="AB1483" s="110"/>
      <c r="AC1483" s="38"/>
      <c r="AD1483" s="38"/>
      <c r="AE1483" s="38"/>
      <c r="AF1483" s="38"/>
      <c r="AG1483" s="19"/>
      <c r="AH1483" s="19"/>
      <c r="AI1483" s="19"/>
      <c r="AJ1483" s="53"/>
      <c r="AK1483" s="53"/>
    </row>
    <row r="1484" spans="1:37" ht="12.75" customHeight="1">
      <c r="A1484" s="19"/>
      <c r="B1484" s="375"/>
      <c r="C1484" s="312"/>
      <c r="D1484" s="315"/>
      <c r="E1484" s="124"/>
      <c r="F1484" s="124"/>
      <c r="G1484" s="124"/>
      <c r="H1484" s="315"/>
      <c r="I1484" s="303"/>
      <c r="J1484" s="38"/>
      <c r="K1484" s="38"/>
      <c r="L1484" s="315"/>
      <c r="M1484" s="124"/>
      <c r="N1484" s="124"/>
      <c r="O1484" s="124"/>
      <c r="P1484" s="315"/>
      <c r="Q1484" s="124"/>
      <c r="R1484" s="309"/>
      <c r="S1484" s="309"/>
      <c r="T1484" s="310"/>
      <c r="U1484" s="309"/>
      <c r="V1484" s="309"/>
      <c r="W1484" s="309"/>
      <c r="X1484" s="110"/>
      <c r="Y1484" s="38"/>
      <c r="Z1484" s="38"/>
      <c r="AA1484" s="38"/>
      <c r="AB1484" s="110"/>
      <c r="AC1484" s="38"/>
      <c r="AD1484" s="38"/>
      <c r="AE1484" s="38"/>
      <c r="AF1484" s="38"/>
      <c r="AG1484" s="19"/>
      <c r="AH1484" s="19"/>
      <c r="AI1484" s="19"/>
      <c r="AJ1484" s="53"/>
      <c r="AK1484" s="53"/>
    </row>
    <row r="1485" spans="1:37" ht="12.75" customHeight="1">
      <c r="A1485" s="19"/>
      <c r="B1485" s="376"/>
      <c r="C1485" s="380"/>
      <c r="D1485" s="377"/>
      <c r="E1485" s="378"/>
      <c r="F1485" s="378"/>
      <c r="G1485" s="378"/>
      <c r="H1485" s="377"/>
      <c r="I1485" s="379"/>
      <c r="J1485" s="35"/>
      <c r="K1485" s="35"/>
      <c r="L1485" s="377"/>
      <c r="M1485" s="378"/>
      <c r="N1485" s="378"/>
      <c r="O1485" s="378"/>
      <c r="P1485" s="377"/>
      <c r="Q1485" s="378"/>
      <c r="R1485" s="35"/>
      <c r="S1485" s="35"/>
      <c r="T1485" s="372"/>
      <c r="U1485" s="35"/>
      <c r="V1485" s="35"/>
      <c r="W1485" s="35"/>
      <c r="X1485" s="372"/>
      <c r="Y1485" s="35"/>
      <c r="Z1485" s="35"/>
      <c r="AA1485" s="387"/>
      <c r="AB1485" s="372"/>
      <c r="AC1485" s="35"/>
      <c r="AD1485" s="35"/>
      <c r="AE1485" s="35"/>
      <c r="AF1485" s="35"/>
      <c r="AG1485" s="19"/>
      <c r="AH1485" s="19"/>
      <c r="AI1485" s="19"/>
      <c r="AJ1485" s="53"/>
      <c r="AK1485" s="53"/>
    </row>
    <row r="1486" spans="1:37" ht="12.75" customHeight="1">
      <c r="A1486" s="19"/>
      <c r="B1486" s="375">
        <v>13</v>
      </c>
      <c r="C1486" s="308" t="s">
        <v>1019</v>
      </c>
      <c r="D1486" s="315"/>
      <c r="E1486" s="124"/>
      <c r="F1486" s="124"/>
      <c r="G1486" s="124"/>
      <c r="H1486" s="315"/>
      <c r="I1486" s="303"/>
      <c r="J1486" s="38"/>
      <c r="K1486" s="38"/>
      <c r="L1486" s="315"/>
      <c r="M1486" s="124"/>
      <c r="N1486" s="124"/>
      <c r="O1486" s="124"/>
      <c r="P1486" s="315"/>
      <c r="Q1486" s="124"/>
      <c r="R1486" s="124"/>
      <c r="S1486" s="124"/>
      <c r="T1486" s="315"/>
      <c r="U1486" s="124"/>
      <c r="V1486" s="124"/>
      <c r="W1486" s="124"/>
      <c r="X1486" s="110"/>
      <c r="Y1486" s="38"/>
      <c r="Z1486" s="124"/>
      <c r="AA1486" s="313"/>
      <c r="AB1486" s="315"/>
      <c r="AC1486" s="124"/>
      <c r="AD1486" s="124"/>
      <c r="AE1486" s="124"/>
      <c r="AF1486" s="38"/>
      <c r="AG1486" s="19"/>
      <c r="AH1486" s="19"/>
      <c r="AI1486" s="19"/>
      <c r="AJ1486" s="53"/>
      <c r="AK1486" s="53"/>
    </row>
    <row r="1487" spans="1:37" ht="12.75" customHeight="1">
      <c r="A1487" s="19"/>
      <c r="B1487" s="48"/>
      <c r="C1487" s="312"/>
      <c r="D1487" s="110"/>
      <c r="E1487" s="38"/>
      <c r="F1487" s="38"/>
      <c r="G1487" s="38"/>
      <c r="H1487" s="110"/>
      <c r="I1487" s="38"/>
      <c r="J1487" s="38"/>
      <c r="K1487" s="38"/>
      <c r="L1487" s="110"/>
      <c r="M1487" s="38"/>
      <c r="N1487" s="38"/>
      <c r="O1487" s="38"/>
      <c r="P1487" s="110"/>
      <c r="Q1487" s="38"/>
      <c r="R1487" s="124"/>
      <c r="S1487" s="124"/>
      <c r="T1487" s="315"/>
      <c r="U1487" s="124"/>
      <c r="V1487" s="124"/>
      <c r="W1487" s="124"/>
      <c r="X1487" s="315"/>
      <c r="Y1487" s="124"/>
      <c r="Z1487" s="124"/>
      <c r="AA1487" s="317"/>
      <c r="AB1487" s="315"/>
      <c r="AC1487" s="124"/>
      <c r="AD1487" s="124"/>
      <c r="AE1487" s="124"/>
      <c r="AF1487" s="38"/>
      <c r="AG1487" s="19"/>
      <c r="AH1487" s="19"/>
      <c r="AI1487" s="19"/>
      <c r="AJ1487" s="53"/>
      <c r="AK1487" s="53"/>
    </row>
    <row r="1488" spans="1:37" ht="12.75" customHeight="1">
      <c r="A1488" s="19"/>
      <c r="B1488" s="48"/>
      <c r="C1488" s="312"/>
      <c r="D1488" s="110"/>
      <c r="E1488" s="38"/>
      <c r="F1488" s="38"/>
      <c r="G1488" s="38"/>
      <c r="H1488" s="110"/>
      <c r="I1488" s="38"/>
      <c r="J1488" s="38"/>
      <c r="K1488" s="38"/>
      <c r="L1488" s="110"/>
      <c r="M1488" s="38"/>
      <c r="N1488" s="38"/>
      <c r="O1488" s="38"/>
      <c r="P1488" s="110"/>
      <c r="Q1488" s="38"/>
      <c r="R1488" s="124"/>
      <c r="S1488" s="124"/>
      <c r="T1488" s="315"/>
      <c r="U1488" s="124"/>
      <c r="V1488" s="124"/>
      <c r="W1488" s="124"/>
      <c r="X1488" s="110"/>
      <c r="Y1488" s="38"/>
      <c r="Z1488" s="38"/>
      <c r="AA1488" s="317"/>
      <c r="AB1488" s="110"/>
      <c r="AC1488" s="38"/>
      <c r="AD1488" s="38"/>
      <c r="AE1488" s="38"/>
      <c r="AF1488" s="38"/>
      <c r="AG1488" s="19"/>
      <c r="AH1488" s="19"/>
      <c r="AI1488" s="19"/>
      <c r="AJ1488" s="53"/>
      <c r="AK1488" s="53"/>
    </row>
    <row r="1489" spans="1:37" ht="12.75" customHeight="1">
      <c r="A1489" s="19"/>
      <c r="B1489" s="376"/>
      <c r="C1489" s="380"/>
      <c r="D1489" s="377"/>
      <c r="E1489" s="378"/>
      <c r="F1489" s="378"/>
      <c r="G1489" s="378"/>
      <c r="H1489" s="377"/>
      <c r="I1489" s="379"/>
      <c r="J1489" s="35"/>
      <c r="K1489" s="35"/>
      <c r="L1489" s="377"/>
      <c r="M1489" s="378"/>
      <c r="N1489" s="378"/>
      <c r="O1489" s="378"/>
      <c r="P1489" s="377"/>
      <c r="Q1489" s="378"/>
      <c r="R1489" s="378"/>
      <c r="S1489" s="378"/>
      <c r="T1489" s="377"/>
      <c r="U1489" s="378"/>
      <c r="V1489" s="378"/>
      <c r="W1489" s="378"/>
      <c r="X1489" s="372"/>
      <c r="Y1489" s="35"/>
      <c r="Z1489" s="378"/>
      <c r="AA1489" s="384"/>
      <c r="AB1489" s="377"/>
      <c r="AC1489" s="378"/>
      <c r="AD1489" s="378"/>
      <c r="AE1489" s="378"/>
      <c r="AF1489" s="35"/>
      <c r="AG1489" s="19"/>
      <c r="AH1489" s="19"/>
      <c r="AI1489" s="19"/>
      <c r="AJ1489" s="53"/>
      <c r="AK1489" s="53"/>
    </row>
    <row r="1490" spans="1:37" ht="12.75" customHeight="1">
      <c r="A1490" s="19"/>
      <c r="B1490" s="375">
        <v>14</v>
      </c>
      <c r="C1490" s="308" t="s">
        <v>1020</v>
      </c>
      <c r="D1490" s="315"/>
      <c r="E1490" s="124"/>
      <c r="F1490" s="124"/>
      <c r="G1490" s="124"/>
      <c r="H1490" s="315"/>
      <c r="I1490" s="303"/>
      <c r="J1490" s="38"/>
      <c r="K1490" s="38"/>
      <c r="L1490" s="315"/>
      <c r="M1490" s="124"/>
      <c r="N1490" s="124"/>
      <c r="O1490" s="124"/>
      <c r="P1490" s="315"/>
      <c r="Q1490" s="124"/>
      <c r="R1490" s="38"/>
      <c r="S1490" s="309"/>
      <c r="T1490" s="310"/>
      <c r="U1490" s="309"/>
      <c r="V1490" s="309"/>
      <c r="W1490" s="309"/>
      <c r="X1490" s="110"/>
      <c r="Y1490" s="38"/>
      <c r="Z1490" s="38"/>
      <c r="AA1490" s="38"/>
      <c r="AB1490" s="110"/>
      <c r="AC1490" s="38"/>
      <c r="AD1490" s="38"/>
      <c r="AE1490" s="38"/>
      <c r="AF1490" s="38"/>
      <c r="AG1490" s="19"/>
      <c r="AH1490" s="19"/>
      <c r="AI1490" s="19"/>
      <c r="AJ1490" s="53"/>
      <c r="AK1490" s="53"/>
    </row>
    <row r="1491" spans="1:37" ht="12.75" customHeight="1">
      <c r="A1491" s="19"/>
      <c r="B1491" s="375"/>
      <c r="C1491" s="308"/>
      <c r="D1491" s="315"/>
      <c r="E1491" s="124"/>
      <c r="F1491" s="124"/>
      <c r="G1491" s="124"/>
      <c r="H1491" s="315"/>
      <c r="I1491" s="303"/>
      <c r="J1491" s="38"/>
      <c r="K1491" s="38"/>
      <c r="L1491" s="315"/>
      <c r="M1491" s="124"/>
      <c r="N1491" s="124"/>
      <c r="O1491" s="124"/>
      <c r="P1491" s="315"/>
      <c r="Q1491" s="124"/>
      <c r="R1491" s="38"/>
      <c r="S1491" s="38"/>
      <c r="T1491" s="110"/>
      <c r="U1491" s="38"/>
      <c r="V1491" s="38"/>
      <c r="W1491" s="38"/>
      <c r="X1491" s="110"/>
      <c r="Y1491" s="38"/>
      <c r="Z1491" s="38"/>
      <c r="AA1491" s="38"/>
      <c r="AB1491" s="110"/>
      <c r="AC1491" s="38"/>
      <c r="AD1491" s="38"/>
      <c r="AE1491" s="38"/>
      <c r="AF1491" s="38"/>
      <c r="AG1491" s="19"/>
      <c r="AH1491" s="19"/>
      <c r="AI1491" s="19"/>
      <c r="AJ1491" s="53"/>
      <c r="AK1491" s="53"/>
    </row>
    <row r="1492" spans="1:37" ht="12.75" customHeight="1">
      <c r="A1492" s="19"/>
      <c r="B1492" s="48"/>
      <c r="C1492" s="312"/>
      <c r="D1492" s="110"/>
      <c r="E1492" s="38"/>
      <c r="F1492" s="38"/>
      <c r="G1492" s="38"/>
      <c r="H1492" s="110"/>
      <c r="I1492" s="38"/>
      <c r="J1492" s="38"/>
      <c r="K1492" s="38"/>
      <c r="L1492" s="110"/>
      <c r="M1492" s="38"/>
      <c r="N1492" s="38"/>
      <c r="O1492" s="38"/>
      <c r="P1492" s="110"/>
      <c r="Q1492" s="38"/>
      <c r="R1492" s="38"/>
      <c r="S1492" s="38"/>
      <c r="T1492" s="110"/>
      <c r="U1492" s="38"/>
      <c r="V1492" s="38"/>
      <c r="W1492" s="38"/>
      <c r="X1492" s="110"/>
      <c r="Y1492" s="38"/>
      <c r="Z1492" s="38"/>
      <c r="AA1492" s="38"/>
      <c r="AB1492" s="110"/>
      <c r="AC1492" s="38"/>
      <c r="AD1492" s="38"/>
      <c r="AE1492" s="38"/>
      <c r="AF1492" s="38"/>
      <c r="AG1492" s="19"/>
      <c r="AH1492" s="19"/>
      <c r="AI1492" s="19"/>
      <c r="AJ1492" s="53"/>
      <c r="AK1492" s="53"/>
    </row>
    <row r="1493" spans="1:37" ht="12.75" customHeight="1">
      <c r="A1493" s="19"/>
      <c r="B1493" s="383"/>
      <c r="C1493" s="380"/>
      <c r="D1493" s="372"/>
      <c r="E1493" s="35"/>
      <c r="F1493" s="35"/>
      <c r="G1493" s="35"/>
      <c r="H1493" s="372"/>
      <c r="I1493" s="35"/>
      <c r="J1493" s="35"/>
      <c r="K1493" s="35"/>
      <c r="L1493" s="372"/>
      <c r="M1493" s="35"/>
      <c r="N1493" s="35"/>
      <c r="O1493" s="35"/>
      <c r="P1493" s="372"/>
      <c r="Q1493" s="35"/>
      <c r="R1493" s="35"/>
      <c r="S1493" s="35"/>
      <c r="T1493" s="372"/>
      <c r="U1493" s="35"/>
      <c r="V1493" s="35"/>
      <c r="W1493" s="35"/>
      <c r="X1493" s="372"/>
      <c r="Y1493" s="35"/>
      <c r="Z1493" s="35"/>
      <c r="AA1493" s="35"/>
      <c r="AB1493" s="372"/>
      <c r="AC1493" s="35"/>
      <c r="AD1493" s="35"/>
      <c r="AE1493" s="35"/>
      <c r="AF1493" s="35"/>
      <c r="AG1493" s="19"/>
      <c r="AH1493" s="19"/>
      <c r="AI1493" s="19"/>
      <c r="AJ1493" s="53"/>
      <c r="AK1493" s="53"/>
    </row>
    <row r="1494" spans="1:37" ht="12.75" customHeight="1">
      <c r="A1494" s="19"/>
      <c r="B1494" s="375">
        <v>15</v>
      </c>
      <c r="C1494" s="308" t="s">
        <v>1021</v>
      </c>
      <c r="D1494" s="110"/>
      <c r="E1494" s="38"/>
      <c r="F1494" s="38"/>
      <c r="G1494" s="38"/>
      <c r="H1494" s="110"/>
      <c r="I1494" s="38"/>
      <c r="J1494" s="38"/>
      <c r="K1494" s="38"/>
      <c r="L1494" s="110"/>
      <c r="M1494" s="38"/>
      <c r="N1494" s="38"/>
      <c r="O1494" s="38"/>
      <c r="P1494" s="110"/>
      <c r="Q1494" s="38"/>
      <c r="R1494" s="38"/>
      <c r="S1494" s="38"/>
      <c r="T1494" s="110"/>
      <c r="U1494" s="38"/>
      <c r="V1494" s="38"/>
      <c r="W1494" s="38"/>
      <c r="X1494" s="110"/>
      <c r="Y1494" s="38"/>
      <c r="Z1494" s="38"/>
      <c r="AA1494" s="38"/>
      <c r="AB1494" s="110"/>
      <c r="AC1494" s="38"/>
      <c r="AD1494" s="38"/>
      <c r="AE1494" s="38"/>
      <c r="AF1494" s="38"/>
      <c r="AG1494" s="19"/>
      <c r="AH1494" s="19"/>
      <c r="AI1494" s="19"/>
      <c r="AJ1494" s="53"/>
      <c r="AK1494" s="53"/>
    </row>
    <row r="1495" spans="1:37" ht="12.75" customHeight="1">
      <c r="A1495" s="19"/>
      <c r="B1495" s="48"/>
      <c r="C1495" s="312"/>
      <c r="D1495" s="110"/>
      <c r="E1495" s="38"/>
      <c r="F1495" s="38"/>
      <c r="G1495" s="38"/>
      <c r="H1495" s="110"/>
      <c r="I1495" s="38"/>
      <c r="J1495" s="38"/>
      <c r="K1495" s="38"/>
      <c r="L1495" s="110"/>
      <c r="M1495" s="38"/>
      <c r="N1495" s="38"/>
      <c r="O1495" s="38"/>
      <c r="P1495" s="110"/>
      <c r="Q1495" s="38"/>
      <c r="R1495" s="38"/>
      <c r="S1495" s="38"/>
      <c r="T1495" s="110"/>
      <c r="U1495" s="38"/>
      <c r="V1495" s="38"/>
      <c r="W1495" s="38"/>
      <c r="X1495" s="110"/>
      <c r="Y1495" s="38"/>
      <c r="Z1495" s="38"/>
      <c r="AA1495" s="38"/>
      <c r="AB1495" s="110"/>
      <c r="AC1495" s="38"/>
      <c r="AD1495" s="38"/>
      <c r="AE1495" s="38"/>
      <c r="AF1495" s="38"/>
      <c r="AG1495" s="19"/>
      <c r="AH1495" s="19"/>
      <c r="AI1495" s="19"/>
      <c r="AJ1495" s="53"/>
      <c r="AK1495" s="53"/>
    </row>
    <row r="1496" spans="1:37" ht="12.75" customHeight="1">
      <c r="A1496" s="19"/>
      <c r="B1496" s="48"/>
      <c r="C1496" s="312"/>
      <c r="D1496" s="110"/>
      <c r="E1496" s="38"/>
      <c r="F1496" s="38"/>
      <c r="G1496" s="38"/>
      <c r="H1496" s="110"/>
      <c r="I1496" s="38"/>
      <c r="J1496" s="38"/>
      <c r="K1496" s="38"/>
      <c r="L1496" s="110"/>
      <c r="M1496" s="38"/>
      <c r="N1496" s="38"/>
      <c r="O1496" s="38"/>
      <c r="P1496" s="110"/>
      <c r="Q1496" s="38"/>
      <c r="R1496" s="38"/>
      <c r="S1496" s="38"/>
      <c r="T1496" s="110"/>
      <c r="U1496" s="38"/>
      <c r="V1496" s="38"/>
      <c r="W1496" s="38"/>
      <c r="X1496" s="110"/>
      <c r="Y1496" s="38"/>
      <c r="Z1496" s="38"/>
      <c r="AA1496" s="38"/>
      <c r="AB1496" s="110"/>
      <c r="AC1496" s="38"/>
      <c r="AD1496" s="38"/>
      <c r="AE1496" s="38"/>
      <c r="AF1496" s="38"/>
      <c r="AG1496" s="19"/>
      <c r="AH1496" s="19"/>
      <c r="AI1496" s="19"/>
      <c r="AJ1496" s="53"/>
      <c r="AK1496" s="53"/>
    </row>
    <row r="1497" spans="1:37" ht="12.75" customHeight="1">
      <c r="A1497" s="19"/>
      <c r="B1497" s="383"/>
      <c r="C1497" s="380"/>
      <c r="D1497" s="372"/>
      <c r="E1497" s="35"/>
      <c r="F1497" s="35"/>
      <c r="G1497" s="35"/>
      <c r="H1497" s="372"/>
      <c r="I1497" s="35"/>
      <c r="J1497" s="35"/>
      <c r="K1497" s="35"/>
      <c r="L1497" s="372"/>
      <c r="M1497" s="35"/>
      <c r="N1497" s="35"/>
      <c r="O1497" s="35"/>
      <c r="P1497" s="372"/>
      <c r="Q1497" s="35"/>
      <c r="R1497" s="35"/>
      <c r="S1497" s="35"/>
      <c r="T1497" s="372"/>
      <c r="U1497" s="35"/>
      <c r="V1497" s="35"/>
      <c r="W1497" s="35"/>
      <c r="X1497" s="372"/>
      <c r="Y1497" s="35"/>
      <c r="Z1497" s="35"/>
      <c r="AA1497" s="35"/>
      <c r="AB1497" s="372"/>
      <c r="AC1497" s="35"/>
      <c r="AD1497" s="35"/>
      <c r="AE1497" s="35"/>
      <c r="AF1497" s="35"/>
      <c r="AG1497" s="19"/>
      <c r="AH1497" s="19"/>
      <c r="AI1497" s="19"/>
      <c r="AJ1497" s="53"/>
      <c r="AK1497" s="53"/>
    </row>
    <row r="1498" spans="1:37" ht="12.75" customHeight="1">
      <c r="A1498" s="19"/>
      <c r="B1498" s="375"/>
      <c r="C1498" s="308"/>
      <c r="D1498" s="110"/>
      <c r="E1498" s="38"/>
      <c r="F1498" s="38"/>
      <c r="G1498" s="38"/>
      <c r="H1498" s="110"/>
      <c r="I1498" s="38"/>
      <c r="J1498" s="38"/>
      <c r="K1498" s="38"/>
      <c r="L1498" s="110"/>
      <c r="M1498" s="38"/>
      <c r="N1498" s="38"/>
      <c r="O1498" s="38"/>
      <c r="P1498" s="110"/>
      <c r="Q1498" s="38"/>
      <c r="R1498" s="38"/>
      <c r="S1498" s="38"/>
      <c r="T1498" s="110"/>
      <c r="U1498" s="38"/>
      <c r="V1498" s="38"/>
      <c r="W1498" s="38"/>
      <c r="X1498" s="110"/>
      <c r="Y1498" s="38"/>
      <c r="Z1498" s="38"/>
      <c r="AA1498" s="38"/>
      <c r="AB1498" s="110"/>
      <c r="AC1498" s="38"/>
      <c r="AD1498" s="38"/>
      <c r="AE1498" s="38"/>
      <c r="AF1498" s="38"/>
      <c r="AG1498" s="19"/>
      <c r="AH1498" s="19"/>
      <c r="AI1498" s="19"/>
      <c r="AJ1498" s="53"/>
      <c r="AK1498" s="53"/>
    </row>
    <row r="1499" spans="1:37" ht="12.75" customHeight="1">
      <c r="A1499" s="19"/>
      <c r="B1499" s="48"/>
      <c r="C1499" s="312"/>
      <c r="D1499" s="110"/>
      <c r="E1499" s="38"/>
      <c r="F1499" s="38"/>
      <c r="G1499" s="38"/>
      <c r="H1499" s="110"/>
      <c r="I1499" s="38"/>
      <c r="J1499" s="38"/>
      <c r="K1499" s="38"/>
      <c r="L1499" s="110"/>
      <c r="M1499" s="38"/>
      <c r="N1499" s="38"/>
      <c r="O1499" s="38"/>
      <c r="P1499" s="110"/>
      <c r="Q1499" s="38"/>
      <c r="R1499" s="38"/>
      <c r="S1499" s="38"/>
      <c r="T1499" s="110"/>
      <c r="U1499" s="38"/>
      <c r="V1499" s="38"/>
      <c r="W1499" s="38"/>
      <c r="X1499" s="110"/>
      <c r="Y1499" s="38"/>
      <c r="Z1499" s="38"/>
      <c r="AA1499" s="38"/>
      <c r="AB1499" s="110"/>
      <c r="AC1499" s="38"/>
      <c r="AD1499" s="38"/>
      <c r="AE1499" s="38"/>
      <c r="AF1499" s="38"/>
      <c r="AG1499" s="19"/>
      <c r="AH1499" s="19"/>
      <c r="AI1499" s="19"/>
      <c r="AJ1499" s="53"/>
      <c r="AK1499" s="53"/>
    </row>
    <row r="1500" spans="1:37" ht="12.75" customHeight="1">
      <c r="A1500" s="19"/>
      <c r="B1500" s="38"/>
      <c r="C1500" s="29"/>
      <c r="D1500" s="110"/>
      <c r="E1500" s="38"/>
      <c r="F1500" s="38"/>
      <c r="G1500" s="38"/>
      <c r="H1500" s="110"/>
      <c r="I1500" s="38"/>
      <c r="J1500" s="38"/>
      <c r="K1500" s="38"/>
      <c r="L1500" s="110"/>
      <c r="M1500" s="38"/>
      <c r="N1500" s="38"/>
      <c r="O1500" s="38"/>
      <c r="P1500" s="110"/>
      <c r="Q1500" s="38"/>
      <c r="R1500" s="38"/>
      <c r="S1500" s="38"/>
      <c r="T1500" s="110"/>
      <c r="U1500" s="38"/>
      <c r="V1500" s="38"/>
      <c r="W1500" s="38"/>
      <c r="X1500" s="110"/>
      <c r="Y1500" s="38"/>
      <c r="Z1500" s="38"/>
      <c r="AA1500" s="38"/>
      <c r="AB1500" s="110"/>
      <c r="AC1500" s="38"/>
      <c r="AD1500" s="38"/>
      <c r="AE1500" s="38"/>
      <c r="AF1500" s="38"/>
      <c r="AG1500" s="19"/>
      <c r="AH1500" s="19"/>
      <c r="AI1500" s="19"/>
      <c r="AJ1500" s="53"/>
      <c r="AK1500" s="53"/>
    </row>
    <row r="1501" spans="1:37" ht="12.75" customHeight="1">
      <c r="A1501" s="19"/>
      <c r="B1501" s="307"/>
      <c r="C1501" s="320"/>
      <c r="D1501" s="319"/>
      <c r="E1501" s="307"/>
      <c r="F1501" s="307"/>
      <c r="G1501" s="307"/>
      <c r="H1501" s="319"/>
      <c r="I1501" s="307"/>
      <c r="J1501" s="307"/>
      <c r="K1501" s="307"/>
      <c r="L1501" s="319"/>
      <c r="M1501" s="307"/>
      <c r="N1501" s="307"/>
      <c r="O1501" s="307"/>
      <c r="P1501" s="319"/>
      <c r="Q1501" s="307"/>
      <c r="R1501" s="307"/>
      <c r="S1501" s="307"/>
      <c r="T1501" s="319"/>
      <c r="U1501" s="307"/>
      <c r="V1501" s="307"/>
      <c r="W1501" s="307"/>
      <c r="X1501" s="319"/>
      <c r="Y1501" s="307"/>
      <c r="Z1501" s="307"/>
      <c r="AA1501" s="307"/>
      <c r="AB1501" s="319"/>
      <c r="AC1501" s="307"/>
      <c r="AD1501" s="307"/>
      <c r="AE1501" s="307"/>
      <c r="AF1501" s="307"/>
      <c r="AG1501" s="19"/>
      <c r="AH1501" s="19"/>
      <c r="AI1501" s="19"/>
      <c r="AJ1501" s="53"/>
      <c r="AK1501" s="53"/>
    </row>
    <row r="1502" spans="1:37" ht="12.75" customHeight="1">
      <c r="A1502" s="19"/>
      <c r="C1502" s="18"/>
      <c r="J1502" s="2"/>
      <c r="K1502" s="52"/>
      <c r="AA1502" s="19"/>
      <c r="AG1502" s="19"/>
      <c r="AH1502" s="19"/>
      <c r="AI1502" s="19"/>
      <c r="AJ1502" s="53"/>
      <c r="AK1502" s="53"/>
    </row>
    <row r="1503" spans="1:37" ht="12.75" customHeight="1">
      <c r="A1503" s="19"/>
      <c r="B1503" s="999" t="s">
        <v>1037</v>
      </c>
      <c r="C1503" s="1000"/>
      <c r="D1503" s="1000"/>
      <c r="E1503" s="1000"/>
      <c r="F1503" s="1000"/>
      <c r="G1503" s="1000"/>
      <c r="H1503" s="1000"/>
      <c r="I1503" s="1001"/>
      <c r="J1503" s="19"/>
      <c r="K1503" s="1007" t="s">
        <v>1016</v>
      </c>
      <c r="L1503" s="727"/>
      <c r="M1503" s="727"/>
      <c r="N1503" s="727"/>
      <c r="O1503" s="727"/>
      <c r="P1503" s="727"/>
      <c r="Q1503" s="727"/>
      <c r="R1503" s="727"/>
      <c r="S1503" s="727"/>
      <c r="T1503" s="727"/>
      <c r="U1503" s="727"/>
      <c r="V1503" s="727"/>
      <c r="W1503" s="727"/>
      <c r="X1503" s="727"/>
      <c r="Y1503" s="228"/>
      <c r="Z1503" s="19"/>
      <c r="AA1503" s="19"/>
      <c r="AB1503" s="19"/>
      <c r="AC1503" s="19"/>
      <c r="AD1503" s="19"/>
      <c r="AE1503" s="19"/>
      <c r="AF1503" s="19"/>
      <c r="AG1503" s="19"/>
      <c r="AH1503" s="19"/>
      <c r="AI1503" s="19"/>
      <c r="AJ1503" s="53"/>
      <c r="AK1503" s="53"/>
    </row>
    <row r="1504" spans="1:37" ht="12.75" customHeight="1">
      <c r="A1504" s="19"/>
      <c r="B1504" s="1002"/>
      <c r="C1504" s="727"/>
      <c r="D1504" s="727"/>
      <c r="E1504" s="727"/>
      <c r="F1504" s="727"/>
      <c r="G1504" s="727"/>
      <c r="H1504" s="727"/>
      <c r="I1504" s="1003"/>
      <c r="J1504" s="19"/>
      <c r="K1504" s="727"/>
      <c r="L1504" s="727"/>
      <c r="M1504" s="727"/>
      <c r="N1504" s="727"/>
      <c r="O1504" s="727"/>
      <c r="P1504" s="727"/>
      <c r="Q1504" s="727"/>
      <c r="R1504" s="727"/>
      <c r="S1504" s="727"/>
      <c r="T1504" s="727"/>
      <c r="U1504" s="727"/>
      <c r="V1504" s="727"/>
      <c r="W1504" s="727"/>
      <c r="X1504" s="727"/>
      <c r="Y1504" s="228"/>
      <c r="Z1504" s="19"/>
      <c r="AA1504" s="19"/>
      <c r="AB1504" s="19"/>
      <c r="AC1504" s="19"/>
      <c r="AD1504" s="19"/>
      <c r="AE1504" s="19"/>
      <c r="AF1504" s="19"/>
      <c r="AG1504" s="19"/>
      <c r="AH1504" s="19"/>
      <c r="AI1504" s="19"/>
      <c r="AJ1504" s="53"/>
      <c r="AK1504" s="53"/>
    </row>
    <row r="1505" spans="1:37" ht="12.75" customHeight="1">
      <c r="A1505" s="19"/>
      <c r="B1505" s="1004"/>
      <c r="C1505" s="1005"/>
      <c r="D1505" s="1005"/>
      <c r="E1505" s="1005"/>
      <c r="F1505" s="1005"/>
      <c r="G1505" s="1005"/>
      <c r="H1505" s="1005"/>
      <c r="I1505" s="1006"/>
      <c r="J1505" s="237"/>
      <c r="K1505" s="727"/>
      <c r="L1505" s="727"/>
      <c r="M1505" s="727"/>
      <c r="N1505" s="727"/>
      <c r="O1505" s="727"/>
      <c r="P1505" s="727"/>
      <c r="Q1505" s="727"/>
      <c r="R1505" s="727"/>
      <c r="S1505" s="727"/>
      <c r="T1505" s="727"/>
      <c r="U1505" s="727"/>
      <c r="V1505" s="727"/>
      <c r="W1505" s="727"/>
      <c r="X1505" s="727"/>
      <c r="Y1505" s="228"/>
      <c r="Z1505" s="284"/>
      <c r="AA1505" s="284"/>
      <c r="AB1505" s="284"/>
      <c r="AC1505" s="284"/>
      <c r="AD1505" s="284"/>
      <c r="AE1505" s="284"/>
      <c r="AF1505" s="284"/>
      <c r="AG1505" s="19"/>
      <c r="AH1505" s="19"/>
      <c r="AI1505" s="19"/>
      <c r="AJ1505" s="53"/>
      <c r="AK1505" s="53"/>
    </row>
    <row r="1506" spans="1:37" ht="12.75" customHeight="1">
      <c r="A1506" s="19"/>
      <c r="B1506" s="238"/>
      <c r="C1506" s="239"/>
      <c r="D1506" s="238"/>
      <c r="E1506" s="238"/>
      <c r="F1506" s="238"/>
      <c r="G1506" s="238"/>
      <c r="H1506" s="238"/>
      <c r="I1506" s="238"/>
      <c r="J1506" s="238"/>
      <c r="K1506" s="238"/>
      <c r="L1506" s="238"/>
      <c r="M1506" s="238"/>
      <c r="N1506" s="238"/>
      <c r="O1506" s="238"/>
      <c r="P1506" s="238"/>
      <c r="Q1506" s="238"/>
      <c r="R1506" s="238"/>
      <c r="S1506" s="238"/>
      <c r="T1506" s="238"/>
      <c r="U1506" s="238"/>
      <c r="V1506" s="238"/>
      <c r="W1506" s="238"/>
      <c r="X1506" s="238"/>
      <c r="Y1506" s="238"/>
      <c r="Z1506" s="238"/>
      <c r="AA1506" s="238"/>
      <c r="AB1506" s="238"/>
      <c r="AC1506" s="238"/>
      <c r="AD1506" s="238"/>
      <c r="AE1506" s="238"/>
      <c r="AF1506" s="238"/>
      <c r="AG1506" s="19"/>
      <c r="AH1506" s="19"/>
      <c r="AI1506" s="19"/>
      <c r="AJ1506" s="53"/>
      <c r="AK1506" s="53"/>
    </row>
    <row r="1507" spans="1:37" ht="12.75" customHeight="1">
      <c r="A1507" s="19"/>
      <c r="B1507" s="1008" t="s">
        <v>908</v>
      </c>
      <c r="C1507" s="949"/>
      <c r="D1507" s="1009"/>
      <c r="E1507" s="1008" t="s">
        <v>1017</v>
      </c>
      <c r="F1507" s="949"/>
      <c r="G1507" s="949"/>
      <c r="H1507" s="1009"/>
      <c r="I1507" s="1008" t="s">
        <v>1018</v>
      </c>
      <c r="J1507" s="949"/>
      <c r="K1507" s="949"/>
      <c r="L1507" s="949"/>
      <c r="M1507" s="949"/>
      <c r="N1507" s="949"/>
      <c r="O1507" s="949"/>
      <c r="P1507" s="949"/>
      <c r="Q1507" s="949"/>
      <c r="R1507" s="949"/>
      <c r="S1507" s="949"/>
      <c r="T1507" s="949"/>
      <c r="U1507" s="949"/>
      <c r="V1507" s="949"/>
      <c r="W1507" s="949"/>
      <c r="X1507" s="949"/>
      <c r="Y1507" s="949"/>
      <c r="Z1507" s="949"/>
      <c r="AA1507" s="949"/>
      <c r="AB1507" s="949"/>
      <c r="AC1507" s="949"/>
      <c r="AD1507" s="949"/>
      <c r="AE1507" s="949"/>
      <c r="AF1507" s="1009"/>
      <c r="AG1507" s="19"/>
      <c r="AH1507" s="19"/>
      <c r="AI1507" s="19"/>
      <c r="AJ1507" s="53"/>
      <c r="AK1507" s="53"/>
    </row>
    <row r="1508" spans="1:37" ht="12.75" customHeight="1">
      <c r="A1508" s="19"/>
      <c r="B1508" s="360"/>
      <c r="C1508" s="361"/>
      <c r="D1508" s="362"/>
      <c r="E1508" s="360"/>
      <c r="F1508" s="360"/>
      <c r="G1508" s="360"/>
      <c r="H1508" s="362"/>
      <c r="I1508" s="360">
        <v>9</v>
      </c>
      <c r="J1508" s="360"/>
      <c r="K1508" s="360">
        <v>10</v>
      </c>
      <c r="L1508" s="362"/>
      <c r="M1508" s="360">
        <v>11</v>
      </c>
      <c r="N1508" s="360"/>
      <c r="O1508" s="360">
        <v>12</v>
      </c>
      <c r="P1508" s="362"/>
      <c r="Q1508" s="360">
        <v>13</v>
      </c>
      <c r="R1508" s="360"/>
      <c r="S1508" s="360">
        <v>14</v>
      </c>
      <c r="T1508" s="362"/>
      <c r="U1508" s="360">
        <v>15</v>
      </c>
      <c r="V1508" s="360"/>
      <c r="W1508" s="360">
        <v>16</v>
      </c>
      <c r="X1508" s="362"/>
      <c r="Y1508" s="360">
        <v>17</v>
      </c>
      <c r="Z1508" s="360"/>
      <c r="AA1508" s="360">
        <v>18</v>
      </c>
      <c r="AB1508" s="362"/>
      <c r="AC1508" s="360"/>
      <c r="AD1508" s="360"/>
      <c r="AE1508" s="360"/>
      <c r="AF1508" s="360"/>
      <c r="AG1508" s="19"/>
      <c r="AH1508" s="19"/>
      <c r="AI1508" s="19"/>
      <c r="AJ1508" s="53"/>
      <c r="AK1508" s="53"/>
    </row>
    <row r="1509" spans="1:37" ht="12.75" customHeight="1">
      <c r="A1509" s="19"/>
      <c r="B1509" s="363">
        <v>16</v>
      </c>
      <c r="C1509" s="308" t="s">
        <v>1022</v>
      </c>
      <c r="D1509" s="364"/>
      <c r="E1509" s="238"/>
      <c r="F1509" s="238"/>
      <c r="G1509" s="238"/>
      <c r="H1509" s="364"/>
      <c r="I1509" s="238"/>
      <c r="J1509" s="238"/>
      <c r="K1509" s="238"/>
      <c r="L1509" s="364"/>
      <c r="M1509" s="238"/>
      <c r="N1509" s="238"/>
      <c r="O1509" s="238"/>
      <c r="P1509" s="364"/>
      <c r="Q1509" s="238"/>
      <c r="R1509" s="238"/>
      <c r="S1509" s="238"/>
      <c r="T1509" s="364"/>
      <c r="U1509" s="238"/>
      <c r="V1509" s="238"/>
      <c r="W1509" s="238"/>
      <c r="X1509" s="364"/>
      <c r="Y1509" s="238"/>
      <c r="Z1509" s="238"/>
      <c r="AA1509" s="238"/>
      <c r="AB1509" s="364"/>
      <c r="AC1509" s="238"/>
      <c r="AD1509" s="238"/>
      <c r="AE1509" s="238"/>
      <c r="AF1509" s="238"/>
      <c r="AG1509" s="19"/>
      <c r="AH1509" s="19"/>
      <c r="AI1509" s="19"/>
      <c r="AJ1509" s="53"/>
      <c r="AK1509" s="53"/>
    </row>
    <row r="1510" spans="1:37" ht="12.75" customHeight="1">
      <c r="A1510" s="19"/>
      <c r="B1510" s="48"/>
      <c r="C1510" s="308"/>
      <c r="D1510" s="110"/>
      <c r="E1510" s="38"/>
      <c r="F1510" s="38"/>
      <c r="G1510" s="38"/>
      <c r="H1510" s="110"/>
      <c r="I1510" s="38"/>
      <c r="J1510" s="38"/>
      <c r="K1510" s="38"/>
      <c r="L1510" s="110"/>
      <c r="M1510" s="38"/>
      <c r="N1510" s="38"/>
      <c r="O1510" s="38"/>
      <c r="P1510" s="110"/>
      <c r="Q1510" s="38"/>
      <c r="R1510" s="38"/>
      <c r="S1510" s="38"/>
      <c r="T1510" s="110"/>
      <c r="U1510" s="38"/>
      <c r="V1510" s="38"/>
      <c r="W1510" s="38"/>
      <c r="X1510" s="110"/>
      <c r="Y1510" s="38"/>
      <c r="Z1510" s="38"/>
      <c r="AA1510" s="38"/>
      <c r="AB1510" s="110"/>
      <c r="AC1510" s="38"/>
      <c r="AD1510" s="38"/>
      <c r="AE1510" s="38"/>
      <c r="AF1510" s="38"/>
      <c r="AG1510" s="19"/>
      <c r="AH1510" s="19"/>
      <c r="AI1510" s="19"/>
      <c r="AJ1510" s="53"/>
      <c r="AK1510" s="53"/>
    </row>
    <row r="1511" spans="1:37" ht="12.75" customHeight="1">
      <c r="A1511" s="19"/>
      <c r="B1511" s="365"/>
      <c r="C1511" s="312"/>
      <c r="D1511" s="366"/>
      <c r="E1511" s="367"/>
      <c r="F1511" s="367"/>
      <c r="G1511" s="367"/>
      <c r="H1511" s="366"/>
      <c r="I1511" s="38"/>
      <c r="J1511" s="38"/>
      <c r="K1511" s="38"/>
      <c r="L1511" s="110"/>
      <c r="M1511" s="38"/>
      <c r="N1511" s="38"/>
      <c r="O1511" s="38"/>
      <c r="P1511" s="110"/>
      <c r="Q1511" s="38"/>
      <c r="R1511" s="238"/>
      <c r="S1511" s="238"/>
      <c r="T1511" s="364"/>
      <c r="U1511" s="238"/>
      <c r="V1511" s="238"/>
      <c r="W1511" s="238"/>
      <c r="X1511" s="110"/>
      <c r="Y1511" s="38"/>
      <c r="Z1511" s="38"/>
      <c r="AA1511" s="38"/>
      <c r="AB1511" s="110"/>
      <c r="AC1511" s="38"/>
      <c r="AD1511" s="38"/>
      <c r="AE1511" s="38"/>
      <c r="AF1511" s="38"/>
      <c r="AG1511" s="19"/>
      <c r="AH1511" s="19"/>
      <c r="AI1511" s="19"/>
      <c r="AJ1511" s="53"/>
      <c r="AK1511" s="53"/>
    </row>
    <row r="1512" spans="1:37" ht="12.75" customHeight="1">
      <c r="A1512" s="19"/>
      <c r="B1512" s="368"/>
      <c r="C1512" s="380"/>
      <c r="D1512" s="370"/>
      <c r="E1512" s="371"/>
      <c r="F1512" s="371"/>
      <c r="G1512" s="371"/>
      <c r="H1512" s="370"/>
      <c r="I1512" s="35"/>
      <c r="J1512" s="35"/>
      <c r="K1512" s="35"/>
      <c r="L1512" s="372"/>
      <c r="M1512" s="35"/>
      <c r="N1512" s="35"/>
      <c r="O1512" s="35"/>
      <c r="P1512" s="372"/>
      <c r="Q1512" s="35"/>
      <c r="R1512" s="373"/>
      <c r="S1512" s="373"/>
      <c r="T1512" s="374"/>
      <c r="U1512" s="373"/>
      <c r="V1512" s="373"/>
      <c r="W1512" s="373"/>
      <c r="X1512" s="372"/>
      <c r="Y1512" s="35"/>
      <c r="Z1512" s="35"/>
      <c r="AA1512" s="35"/>
      <c r="AB1512" s="372"/>
      <c r="AC1512" s="35"/>
      <c r="AD1512" s="35"/>
      <c r="AE1512" s="35"/>
      <c r="AF1512" s="35"/>
      <c r="AG1512" s="19"/>
      <c r="AH1512" s="19"/>
      <c r="AI1512" s="19"/>
      <c r="AJ1512" s="53"/>
      <c r="AK1512" s="53"/>
    </row>
    <row r="1513" spans="1:37" ht="12.75" customHeight="1">
      <c r="A1513" s="19"/>
      <c r="B1513" s="363">
        <v>17</v>
      </c>
      <c r="C1513" s="314" t="s">
        <v>1023</v>
      </c>
      <c r="D1513" s="110"/>
      <c r="E1513" s="38"/>
      <c r="F1513" s="38"/>
      <c r="G1513" s="38"/>
      <c r="H1513" s="110"/>
      <c r="I1513" s="38"/>
      <c r="J1513" s="38"/>
      <c r="K1513" s="38"/>
      <c r="L1513" s="110"/>
      <c r="M1513" s="38"/>
      <c r="N1513" s="38"/>
      <c r="O1513" s="38"/>
      <c r="P1513" s="110"/>
      <c r="Q1513" s="38"/>
      <c r="R1513" s="38"/>
      <c r="S1513" s="38"/>
      <c r="T1513" s="110"/>
      <c r="U1513" s="38"/>
      <c r="V1513" s="38"/>
      <c r="W1513" s="38"/>
      <c r="X1513" s="110"/>
      <c r="Y1513" s="38"/>
      <c r="Z1513" s="38"/>
      <c r="AA1513" s="38"/>
      <c r="AB1513" s="110"/>
      <c r="AC1513" s="38"/>
      <c r="AD1513" s="38"/>
      <c r="AE1513" s="38"/>
      <c r="AF1513" s="38"/>
      <c r="AG1513" s="19"/>
      <c r="AH1513" s="19"/>
      <c r="AI1513" s="19"/>
      <c r="AJ1513" s="53"/>
      <c r="AK1513" s="53"/>
    </row>
    <row r="1514" spans="1:37" ht="12.75" customHeight="1">
      <c r="A1514" s="19"/>
      <c r="B1514" s="48"/>
      <c r="C1514" s="312"/>
      <c r="D1514" s="110"/>
      <c r="E1514" s="38"/>
      <c r="F1514" s="38"/>
      <c r="G1514" s="38"/>
      <c r="H1514" s="110"/>
      <c r="I1514" s="38"/>
      <c r="J1514" s="38"/>
      <c r="K1514" s="38"/>
      <c r="L1514" s="110"/>
      <c r="M1514" s="38"/>
      <c r="N1514" s="38"/>
      <c r="O1514" s="38"/>
      <c r="P1514" s="110"/>
      <c r="Q1514" s="38"/>
      <c r="R1514" s="38"/>
      <c r="S1514" s="38"/>
      <c r="T1514" s="110"/>
      <c r="U1514" s="38"/>
      <c r="V1514" s="38"/>
      <c r="W1514" s="38"/>
      <c r="X1514" s="110"/>
      <c r="Y1514" s="38"/>
      <c r="Z1514" s="38"/>
      <c r="AA1514" s="124"/>
      <c r="AB1514" s="110"/>
      <c r="AC1514" s="38"/>
      <c r="AD1514" s="38"/>
      <c r="AE1514" s="38"/>
      <c r="AF1514" s="38"/>
      <c r="AG1514" s="19"/>
      <c r="AH1514" s="19"/>
      <c r="AI1514" s="19"/>
      <c r="AJ1514" s="53"/>
      <c r="AK1514" s="53"/>
    </row>
    <row r="1515" spans="1:37" ht="12.75" customHeight="1">
      <c r="A1515" s="19"/>
      <c r="B1515" s="375"/>
      <c r="C1515" s="312"/>
      <c r="D1515" s="315"/>
      <c r="E1515" s="124"/>
      <c r="F1515" s="124"/>
      <c r="G1515" s="124"/>
      <c r="H1515" s="315"/>
      <c r="I1515" s="303"/>
      <c r="J1515" s="38"/>
      <c r="K1515" s="38"/>
      <c r="L1515" s="110"/>
      <c r="M1515" s="38"/>
      <c r="N1515" s="38"/>
      <c r="O1515" s="38"/>
      <c r="P1515" s="315"/>
      <c r="Q1515" s="38"/>
      <c r="R1515" s="124"/>
      <c r="S1515" s="124"/>
      <c r="T1515" s="315"/>
      <c r="U1515" s="124"/>
      <c r="V1515" s="124"/>
      <c r="W1515" s="124"/>
      <c r="X1515" s="110"/>
      <c r="Y1515" s="38"/>
      <c r="Z1515" s="124"/>
      <c r="AA1515" s="124"/>
      <c r="AB1515" s="315"/>
      <c r="AC1515" s="124"/>
      <c r="AD1515" s="124"/>
      <c r="AE1515" s="124"/>
      <c r="AF1515" s="38"/>
      <c r="AG1515" s="19"/>
      <c r="AH1515" s="19"/>
      <c r="AI1515" s="19"/>
      <c r="AJ1515" s="53"/>
      <c r="AK1515" s="53"/>
    </row>
    <row r="1516" spans="1:37" ht="12.75" customHeight="1">
      <c r="A1516" s="19"/>
      <c r="B1516" s="376"/>
      <c r="C1516" s="380"/>
      <c r="D1516" s="377"/>
      <c r="E1516" s="378"/>
      <c r="F1516" s="378"/>
      <c r="G1516" s="378"/>
      <c r="H1516" s="377"/>
      <c r="I1516" s="379"/>
      <c r="J1516" s="35"/>
      <c r="K1516" s="35"/>
      <c r="L1516" s="372"/>
      <c r="M1516" s="35"/>
      <c r="N1516" s="35"/>
      <c r="O1516" s="35"/>
      <c r="P1516" s="377"/>
      <c r="Q1516" s="378"/>
      <c r="R1516" s="378"/>
      <c r="S1516" s="378"/>
      <c r="T1516" s="377"/>
      <c r="U1516" s="378"/>
      <c r="V1516" s="378"/>
      <c r="W1516" s="378"/>
      <c r="X1516" s="377"/>
      <c r="Y1516" s="378"/>
      <c r="Z1516" s="378"/>
      <c r="AA1516" s="378"/>
      <c r="AB1516" s="377"/>
      <c r="AC1516" s="378"/>
      <c r="AD1516" s="378"/>
      <c r="AE1516" s="378"/>
      <c r="AF1516" s="35"/>
      <c r="AG1516" s="19"/>
      <c r="AH1516" s="19"/>
      <c r="AI1516" s="19"/>
      <c r="AJ1516" s="53"/>
      <c r="AK1516" s="53"/>
    </row>
    <row r="1517" spans="1:37" ht="12.75" customHeight="1">
      <c r="A1517" s="19"/>
      <c r="B1517" s="363">
        <v>18</v>
      </c>
      <c r="C1517" s="318" t="s">
        <v>1024</v>
      </c>
      <c r="D1517" s="315"/>
      <c r="E1517" s="124"/>
      <c r="F1517" s="124"/>
      <c r="G1517" s="124"/>
      <c r="H1517" s="315"/>
      <c r="I1517" s="303"/>
      <c r="J1517" s="38"/>
      <c r="K1517" s="38"/>
      <c r="L1517" s="110"/>
      <c r="M1517" s="38"/>
      <c r="N1517" s="38"/>
      <c r="O1517" s="38"/>
      <c r="P1517" s="315"/>
      <c r="Q1517" s="124"/>
      <c r="R1517" s="124"/>
      <c r="S1517" s="124"/>
      <c r="T1517" s="315"/>
      <c r="U1517" s="124"/>
      <c r="V1517" s="124"/>
      <c r="W1517" s="124"/>
      <c r="X1517" s="110"/>
      <c r="Y1517" s="38"/>
      <c r="Z1517" s="38"/>
      <c r="AA1517" s="124"/>
      <c r="AB1517" s="110"/>
      <c r="AC1517" s="38"/>
      <c r="AD1517" s="38"/>
      <c r="AE1517" s="38"/>
      <c r="AF1517" s="38"/>
      <c r="AG1517" s="19"/>
      <c r="AH1517" s="19"/>
      <c r="AI1517" s="19"/>
      <c r="AJ1517" s="53"/>
      <c r="AK1517" s="53"/>
    </row>
    <row r="1518" spans="1:37" ht="12.75" customHeight="1">
      <c r="A1518" s="19"/>
      <c r="B1518" s="48"/>
      <c r="C1518" s="308"/>
      <c r="D1518" s="110"/>
      <c r="E1518" s="38"/>
      <c r="F1518" s="38"/>
      <c r="G1518" s="38"/>
      <c r="H1518" s="110"/>
      <c r="I1518" s="38"/>
      <c r="J1518" s="38"/>
      <c r="K1518" s="38"/>
      <c r="L1518" s="110"/>
      <c r="M1518" s="38"/>
      <c r="N1518" s="38"/>
      <c r="O1518" s="38"/>
      <c r="P1518" s="110"/>
      <c r="Q1518" s="38"/>
      <c r="R1518" s="23"/>
      <c r="S1518" s="23"/>
      <c r="T1518" s="321"/>
      <c r="U1518" s="23"/>
      <c r="V1518" s="23"/>
      <c r="W1518" s="23"/>
      <c r="X1518" s="110"/>
      <c r="Y1518" s="38"/>
      <c r="Z1518" s="124"/>
      <c r="AA1518" s="124"/>
      <c r="AB1518" s="315"/>
      <c r="AC1518" s="124"/>
      <c r="AD1518" s="124"/>
      <c r="AE1518" s="124"/>
      <c r="AF1518" s="38"/>
      <c r="AG1518" s="19"/>
      <c r="AH1518" s="19"/>
      <c r="AI1518" s="19"/>
      <c r="AJ1518" s="53"/>
      <c r="AK1518" s="53"/>
    </row>
    <row r="1519" spans="1:37" ht="12.75" customHeight="1">
      <c r="A1519" s="19"/>
      <c r="B1519" s="48"/>
      <c r="C1519" s="312"/>
      <c r="D1519" s="110"/>
      <c r="E1519" s="38"/>
      <c r="F1519" s="38"/>
      <c r="G1519" s="38"/>
      <c r="H1519" s="110"/>
      <c r="I1519" s="38"/>
      <c r="J1519" s="38"/>
      <c r="K1519" s="38"/>
      <c r="L1519" s="110"/>
      <c r="M1519" s="38"/>
      <c r="N1519" s="38"/>
      <c r="O1519" s="38"/>
      <c r="P1519" s="110"/>
      <c r="Q1519" s="38"/>
      <c r="R1519" s="38"/>
      <c r="S1519" s="309"/>
      <c r="T1519" s="310"/>
      <c r="U1519" s="309"/>
      <c r="V1519" s="309"/>
      <c r="W1519" s="309"/>
      <c r="X1519" s="110"/>
      <c r="Y1519" s="38"/>
      <c r="Z1519" s="38"/>
      <c r="AA1519" s="38"/>
      <c r="AB1519" s="110"/>
      <c r="AC1519" s="38"/>
      <c r="AD1519" s="38"/>
      <c r="AE1519" s="38"/>
      <c r="AF1519" s="38"/>
      <c r="AG1519" s="19"/>
      <c r="AH1519" s="19"/>
      <c r="AI1519" s="19"/>
      <c r="AJ1519" s="53"/>
      <c r="AK1519" s="53"/>
    </row>
    <row r="1520" spans="1:37" ht="12.75" customHeight="1">
      <c r="A1520" s="19"/>
      <c r="B1520" s="376"/>
      <c r="C1520" s="380"/>
      <c r="D1520" s="377"/>
      <c r="E1520" s="378"/>
      <c r="F1520" s="378"/>
      <c r="G1520" s="378"/>
      <c r="H1520" s="377"/>
      <c r="I1520" s="379"/>
      <c r="J1520" s="35"/>
      <c r="K1520" s="35"/>
      <c r="L1520" s="377"/>
      <c r="M1520" s="378"/>
      <c r="N1520" s="378"/>
      <c r="O1520" s="378"/>
      <c r="P1520" s="377"/>
      <c r="Q1520" s="378"/>
      <c r="R1520" s="381"/>
      <c r="S1520" s="381"/>
      <c r="T1520" s="382"/>
      <c r="U1520" s="381"/>
      <c r="V1520" s="381"/>
      <c r="W1520" s="381"/>
      <c r="X1520" s="372"/>
      <c r="Y1520" s="35"/>
      <c r="Z1520" s="35"/>
      <c r="AA1520" s="35"/>
      <c r="AB1520" s="372"/>
      <c r="AC1520" s="35"/>
      <c r="AD1520" s="35"/>
      <c r="AE1520" s="35"/>
      <c r="AF1520" s="35"/>
      <c r="AG1520" s="19"/>
      <c r="AH1520" s="19"/>
      <c r="AI1520" s="19"/>
      <c r="AJ1520" s="53"/>
      <c r="AK1520" s="53"/>
    </row>
    <row r="1521" spans="1:37" ht="12.75" customHeight="1">
      <c r="A1521" s="19"/>
      <c r="B1521" s="375">
        <v>19</v>
      </c>
      <c r="C1521" s="308" t="s">
        <v>483</v>
      </c>
      <c r="D1521" s="315"/>
      <c r="E1521" s="124"/>
      <c r="F1521" s="124"/>
      <c r="G1521" s="124"/>
      <c r="H1521" s="315"/>
      <c r="I1521" s="303"/>
      <c r="J1521" s="38"/>
      <c r="K1521" s="38"/>
      <c r="L1521" s="315"/>
      <c r="M1521" s="124"/>
      <c r="N1521" s="124"/>
      <c r="O1521" s="124"/>
      <c r="P1521" s="315"/>
      <c r="Q1521" s="124"/>
      <c r="R1521" s="38"/>
      <c r="S1521" s="38"/>
      <c r="T1521" s="110"/>
      <c r="U1521" s="38"/>
      <c r="V1521" s="38"/>
      <c r="W1521" s="38"/>
      <c r="X1521" s="110"/>
      <c r="Y1521" s="38"/>
      <c r="Z1521" s="38"/>
      <c r="AA1521" s="317"/>
      <c r="AB1521" s="315"/>
      <c r="AC1521" s="38"/>
      <c r="AD1521" s="38"/>
      <c r="AE1521" s="38"/>
      <c r="AF1521" s="38"/>
      <c r="AG1521" s="19"/>
      <c r="AH1521" s="19"/>
      <c r="AI1521" s="19"/>
      <c r="AJ1521" s="53"/>
      <c r="AK1521" s="53"/>
    </row>
    <row r="1522" spans="1:37" ht="12.75" customHeight="1">
      <c r="A1522" s="19"/>
      <c r="B1522" s="375"/>
      <c r="C1522" s="308"/>
      <c r="D1522" s="315"/>
      <c r="E1522" s="124"/>
      <c r="F1522" s="124"/>
      <c r="G1522" s="124"/>
      <c r="H1522" s="315"/>
      <c r="I1522" s="303"/>
      <c r="J1522" s="38"/>
      <c r="K1522" s="38"/>
      <c r="L1522" s="315"/>
      <c r="M1522" s="124"/>
      <c r="N1522" s="124"/>
      <c r="O1522" s="124"/>
      <c r="P1522" s="315"/>
      <c r="Q1522" s="124"/>
      <c r="R1522" s="124"/>
      <c r="S1522" s="124"/>
      <c r="T1522" s="315"/>
      <c r="U1522" s="124"/>
      <c r="V1522" s="124"/>
      <c r="W1522" s="124"/>
      <c r="X1522" s="110"/>
      <c r="Y1522" s="38"/>
      <c r="Z1522" s="124"/>
      <c r="AA1522" s="317"/>
      <c r="AB1522" s="315"/>
      <c r="AC1522" s="124"/>
      <c r="AD1522" s="124"/>
      <c r="AE1522" s="124"/>
      <c r="AF1522" s="38"/>
      <c r="AG1522" s="19"/>
      <c r="AH1522" s="19"/>
      <c r="AI1522" s="19"/>
      <c r="AJ1522" s="53"/>
      <c r="AK1522" s="53"/>
    </row>
    <row r="1523" spans="1:37" ht="12.75" customHeight="1">
      <c r="A1523" s="19"/>
      <c r="B1523" s="48"/>
      <c r="C1523" s="312"/>
      <c r="D1523" s="110"/>
      <c r="E1523" s="38"/>
      <c r="F1523" s="38"/>
      <c r="G1523" s="38"/>
      <c r="H1523" s="110"/>
      <c r="I1523" s="38"/>
      <c r="J1523" s="38"/>
      <c r="K1523" s="38"/>
      <c r="L1523" s="110"/>
      <c r="M1523" s="38"/>
      <c r="N1523" s="38"/>
      <c r="O1523" s="38"/>
      <c r="P1523" s="110"/>
      <c r="Q1523" s="38"/>
      <c r="R1523" s="124"/>
      <c r="S1523" s="124"/>
      <c r="T1523" s="315"/>
      <c r="U1523" s="124"/>
      <c r="V1523" s="124"/>
      <c r="W1523" s="124"/>
      <c r="X1523" s="315"/>
      <c r="Y1523" s="124"/>
      <c r="Z1523" s="124"/>
      <c r="AA1523" s="317"/>
      <c r="AB1523" s="315"/>
      <c r="AC1523" s="124"/>
      <c r="AD1523" s="124"/>
      <c r="AE1523" s="124"/>
      <c r="AF1523" s="38"/>
      <c r="AG1523" s="19"/>
      <c r="AH1523" s="19"/>
      <c r="AI1523" s="19"/>
      <c r="AJ1523" s="53"/>
      <c r="AK1523" s="53"/>
    </row>
    <row r="1524" spans="1:37" ht="12.75" customHeight="1">
      <c r="A1524" s="19"/>
      <c r="B1524" s="383"/>
      <c r="C1524" s="380"/>
      <c r="D1524" s="372"/>
      <c r="E1524" s="35"/>
      <c r="F1524" s="35"/>
      <c r="G1524" s="35"/>
      <c r="H1524" s="372"/>
      <c r="I1524" s="35"/>
      <c r="J1524" s="35"/>
      <c r="K1524" s="35"/>
      <c r="L1524" s="372"/>
      <c r="M1524" s="35"/>
      <c r="N1524" s="35"/>
      <c r="O1524" s="35"/>
      <c r="P1524" s="372"/>
      <c r="Q1524" s="35"/>
      <c r="R1524" s="378"/>
      <c r="S1524" s="378"/>
      <c r="T1524" s="377"/>
      <c r="U1524" s="378"/>
      <c r="V1524" s="378"/>
      <c r="W1524" s="378"/>
      <c r="X1524" s="372"/>
      <c r="Y1524" s="35"/>
      <c r="Z1524" s="35"/>
      <c r="AA1524" s="384"/>
      <c r="AB1524" s="377"/>
      <c r="AC1524" s="35"/>
      <c r="AD1524" s="35"/>
      <c r="AE1524" s="35"/>
      <c r="AF1524" s="35"/>
      <c r="AG1524" s="19"/>
      <c r="AH1524" s="19"/>
      <c r="AI1524" s="19"/>
      <c r="AJ1524" s="53"/>
      <c r="AK1524" s="53"/>
    </row>
    <row r="1525" spans="1:37" ht="12.75" customHeight="1">
      <c r="A1525" s="19"/>
      <c r="B1525" s="375">
        <v>20</v>
      </c>
      <c r="C1525" s="308" t="s">
        <v>1019</v>
      </c>
      <c r="D1525" s="315"/>
      <c r="E1525" s="124"/>
      <c r="F1525" s="124"/>
      <c r="G1525" s="124"/>
      <c r="H1525" s="315"/>
      <c r="I1525" s="303"/>
      <c r="J1525" s="38"/>
      <c r="K1525" s="38"/>
      <c r="L1525" s="315"/>
      <c r="M1525" s="124"/>
      <c r="N1525" s="124"/>
      <c r="O1525" s="124"/>
      <c r="P1525" s="315"/>
      <c r="Q1525" s="124"/>
      <c r="R1525" s="23"/>
      <c r="S1525" s="23"/>
      <c r="T1525" s="321"/>
      <c r="U1525" s="23"/>
      <c r="V1525" s="23"/>
      <c r="W1525" s="23"/>
      <c r="X1525" s="110"/>
      <c r="Y1525" s="38"/>
      <c r="Z1525" s="124"/>
      <c r="AA1525" s="317"/>
      <c r="AB1525" s="315"/>
      <c r="AC1525" s="124"/>
      <c r="AD1525" s="124"/>
      <c r="AE1525" s="124"/>
      <c r="AF1525" s="38"/>
      <c r="AG1525" s="19"/>
      <c r="AH1525" s="19"/>
      <c r="AI1525" s="19"/>
      <c r="AJ1525" s="53"/>
      <c r="AK1525" s="53"/>
    </row>
    <row r="1526" spans="1:37" ht="12.75" customHeight="1">
      <c r="A1526" s="19"/>
      <c r="B1526" s="375"/>
      <c r="C1526" s="312"/>
      <c r="D1526" s="315"/>
      <c r="E1526" s="124"/>
      <c r="F1526" s="124"/>
      <c r="G1526" s="124"/>
      <c r="H1526" s="315"/>
      <c r="I1526" s="303"/>
      <c r="J1526" s="38"/>
      <c r="K1526" s="38"/>
      <c r="L1526" s="315"/>
      <c r="M1526" s="124"/>
      <c r="N1526" s="124"/>
      <c r="O1526" s="124"/>
      <c r="P1526" s="315"/>
      <c r="Q1526" s="124"/>
      <c r="R1526" s="38"/>
      <c r="S1526" s="309"/>
      <c r="T1526" s="310"/>
      <c r="U1526" s="309"/>
      <c r="V1526" s="309"/>
      <c r="W1526" s="309"/>
      <c r="X1526" s="110"/>
      <c r="Y1526" s="38"/>
      <c r="Z1526" s="38"/>
      <c r="AA1526" s="38"/>
      <c r="AB1526" s="110"/>
      <c r="AC1526" s="38"/>
      <c r="AD1526" s="38"/>
      <c r="AE1526" s="38"/>
      <c r="AF1526" s="38"/>
      <c r="AG1526" s="19"/>
      <c r="AH1526" s="19"/>
      <c r="AI1526" s="19"/>
      <c r="AJ1526" s="53"/>
      <c r="AK1526" s="53"/>
    </row>
    <row r="1527" spans="1:37" ht="12.75" customHeight="1">
      <c r="A1527" s="19"/>
      <c r="B1527" s="375"/>
      <c r="C1527" s="312"/>
      <c r="D1527" s="315"/>
      <c r="E1527" s="124"/>
      <c r="F1527" s="124"/>
      <c r="G1527" s="124"/>
      <c r="H1527" s="315"/>
      <c r="I1527" s="303"/>
      <c r="J1527" s="38"/>
      <c r="K1527" s="38"/>
      <c r="L1527" s="315"/>
      <c r="M1527" s="124"/>
      <c r="N1527" s="124"/>
      <c r="O1527" s="124"/>
      <c r="P1527" s="315"/>
      <c r="Q1527" s="124"/>
      <c r="R1527" s="309"/>
      <c r="S1527" s="309"/>
      <c r="T1527" s="310"/>
      <c r="U1527" s="309"/>
      <c r="V1527" s="309"/>
      <c r="W1527" s="309"/>
      <c r="X1527" s="110"/>
      <c r="Y1527" s="38"/>
      <c r="Z1527" s="38"/>
      <c r="AA1527" s="38"/>
      <c r="AB1527" s="110"/>
      <c r="AC1527" s="38"/>
      <c r="AD1527" s="38"/>
      <c r="AE1527" s="38"/>
      <c r="AF1527" s="38"/>
      <c r="AG1527" s="19"/>
      <c r="AH1527" s="19"/>
      <c r="AI1527" s="19"/>
      <c r="AJ1527" s="53"/>
      <c r="AK1527" s="53"/>
    </row>
    <row r="1528" spans="1:37" ht="12.75" customHeight="1">
      <c r="A1528" s="19"/>
      <c r="B1528" s="383"/>
      <c r="C1528" s="380"/>
      <c r="D1528" s="372"/>
      <c r="E1528" s="35"/>
      <c r="F1528" s="35"/>
      <c r="G1528" s="35"/>
      <c r="H1528" s="372"/>
      <c r="I1528" s="35"/>
      <c r="J1528" s="35"/>
      <c r="K1528" s="35"/>
      <c r="L1528" s="372"/>
      <c r="M1528" s="35"/>
      <c r="N1528" s="35"/>
      <c r="O1528" s="35"/>
      <c r="P1528" s="372"/>
      <c r="Q1528" s="35"/>
      <c r="R1528" s="35"/>
      <c r="S1528" s="35"/>
      <c r="T1528" s="372"/>
      <c r="U1528" s="35"/>
      <c r="V1528" s="35"/>
      <c r="W1528" s="35"/>
      <c r="X1528" s="372"/>
      <c r="Y1528" s="35"/>
      <c r="Z1528" s="35"/>
      <c r="AA1528" s="384"/>
      <c r="AB1528" s="372"/>
      <c r="AC1528" s="35"/>
      <c r="AD1528" s="35"/>
      <c r="AE1528" s="35"/>
      <c r="AF1528" s="35"/>
      <c r="AG1528" s="19"/>
      <c r="AH1528" s="19"/>
      <c r="AI1528" s="19"/>
      <c r="AJ1528" s="53"/>
      <c r="AK1528" s="53"/>
    </row>
    <row r="1529" spans="1:37" ht="12.75" customHeight="1">
      <c r="A1529" s="19"/>
      <c r="B1529" s="48">
        <v>21</v>
      </c>
      <c r="C1529" s="308" t="s">
        <v>1020</v>
      </c>
      <c r="D1529" s="110"/>
      <c r="E1529" s="38"/>
      <c r="F1529" s="38"/>
      <c r="G1529" s="38"/>
      <c r="H1529" s="110"/>
      <c r="I1529" s="38"/>
      <c r="J1529" s="38"/>
      <c r="K1529" s="38"/>
      <c r="L1529" s="110"/>
      <c r="M1529" s="38"/>
      <c r="N1529" s="38"/>
      <c r="O1529" s="38"/>
      <c r="P1529" s="110"/>
      <c r="Q1529" s="38"/>
      <c r="R1529" s="124"/>
      <c r="S1529" s="124"/>
      <c r="T1529" s="315"/>
      <c r="U1529" s="124"/>
      <c r="V1529" s="124"/>
      <c r="W1529" s="124"/>
      <c r="X1529" s="110"/>
      <c r="Y1529" s="38"/>
      <c r="Z1529" s="124"/>
      <c r="AA1529" s="317"/>
      <c r="AB1529" s="315"/>
      <c r="AC1529" s="124"/>
      <c r="AD1529" s="124"/>
      <c r="AE1529" s="124"/>
      <c r="AF1529" s="38"/>
      <c r="AG1529" s="19"/>
      <c r="AH1529" s="19"/>
      <c r="AI1529" s="19"/>
      <c r="AJ1529" s="53"/>
      <c r="AK1529" s="53"/>
    </row>
    <row r="1530" spans="1:37" ht="12.75" customHeight="1">
      <c r="A1530" s="19"/>
      <c r="B1530" s="375"/>
      <c r="C1530" s="308"/>
      <c r="D1530" s="315"/>
      <c r="E1530" s="124"/>
      <c r="F1530" s="124"/>
      <c r="G1530" s="124"/>
      <c r="H1530" s="315"/>
      <c r="I1530" s="303"/>
      <c r="J1530" s="38"/>
      <c r="K1530" s="38"/>
      <c r="L1530" s="315"/>
      <c r="M1530" s="124"/>
      <c r="N1530" s="124"/>
      <c r="O1530" s="124"/>
      <c r="P1530" s="315"/>
      <c r="Q1530" s="124"/>
      <c r="R1530" s="124"/>
      <c r="S1530" s="124"/>
      <c r="T1530" s="315"/>
      <c r="U1530" s="124"/>
      <c r="V1530" s="124"/>
      <c r="W1530" s="124"/>
      <c r="X1530" s="315"/>
      <c r="Y1530" s="124"/>
      <c r="Z1530" s="124"/>
      <c r="AA1530" s="317"/>
      <c r="AB1530" s="315"/>
      <c r="AC1530" s="124"/>
      <c r="AD1530" s="124"/>
      <c r="AE1530" s="124"/>
      <c r="AF1530" s="38"/>
      <c r="AG1530" s="19"/>
      <c r="AH1530" s="19"/>
      <c r="AI1530" s="19"/>
      <c r="AJ1530" s="53"/>
      <c r="AK1530" s="53"/>
    </row>
    <row r="1531" spans="1:37" ht="12.75" customHeight="1">
      <c r="A1531" s="19"/>
      <c r="B1531" s="375"/>
      <c r="C1531" s="312"/>
      <c r="D1531" s="315"/>
      <c r="E1531" s="124"/>
      <c r="F1531" s="124"/>
      <c r="G1531" s="124"/>
      <c r="H1531" s="315"/>
      <c r="I1531" s="303"/>
      <c r="J1531" s="38"/>
      <c r="K1531" s="38"/>
      <c r="L1531" s="315"/>
      <c r="M1531" s="124"/>
      <c r="N1531" s="124"/>
      <c r="O1531" s="124"/>
      <c r="P1531" s="315"/>
      <c r="Q1531" s="124"/>
      <c r="R1531" s="124"/>
      <c r="S1531" s="124"/>
      <c r="T1531" s="315"/>
      <c r="U1531" s="124"/>
      <c r="V1531" s="124"/>
      <c r="W1531" s="124"/>
      <c r="X1531" s="110"/>
      <c r="Y1531" s="38"/>
      <c r="Z1531" s="38"/>
      <c r="AA1531" s="317"/>
      <c r="AB1531" s="110"/>
      <c r="AC1531" s="38"/>
      <c r="AD1531" s="38"/>
      <c r="AE1531" s="38"/>
      <c r="AF1531" s="38"/>
      <c r="AG1531" s="19"/>
      <c r="AH1531" s="19"/>
      <c r="AI1531" s="19"/>
      <c r="AJ1531" s="53"/>
      <c r="AK1531" s="53"/>
    </row>
    <row r="1532" spans="1:37" ht="12.75" customHeight="1">
      <c r="A1532" s="19"/>
      <c r="B1532" s="376"/>
      <c r="C1532" s="380"/>
      <c r="D1532" s="377"/>
      <c r="E1532" s="378"/>
      <c r="F1532" s="378"/>
      <c r="G1532" s="378"/>
      <c r="H1532" s="377"/>
      <c r="I1532" s="379"/>
      <c r="J1532" s="35"/>
      <c r="K1532" s="35"/>
      <c r="L1532" s="377"/>
      <c r="M1532" s="378"/>
      <c r="N1532" s="378"/>
      <c r="O1532" s="378"/>
      <c r="P1532" s="377"/>
      <c r="Q1532" s="378"/>
      <c r="R1532" s="385"/>
      <c r="S1532" s="385"/>
      <c r="T1532" s="386"/>
      <c r="U1532" s="385"/>
      <c r="V1532" s="385"/>
      <c r="W1532" s="385"/>
      <c r="X1532" s="372"/>
      <c r="Y1532" s="35"/>
      <c r="Z1532" s="378"/>
      <c r="AA1532" s="384"/>
      <c r="AB1532" s="377"/>
      <c r="AC1532" s="378"/>
      <c r="AD1532" s="378"/>
      <c r="AE1532" s="378"/>
      <c r="AF1532" s="35"/>
      <c r="AG1532" s="19"/>
      <c r="AH1532" s="19"/>
      <c r="AI1532" s="19"/>
      <c r="AJ1532" s="53"/>
      <c r="AK1532" s="53"/>
    </row>
    <row r="1533" spans="1:37" ht="12.75" customHeight="1">
      <c r="A1533" s="19"/>
      <c r="B1533" s="48">
        <v>22</v>
      </c>
      <c r="C1533" s="308" t="s">
        <v>1021</v>
      </c>
      <c r="D1533" s="110"/>
      <c r="E1533" s="38"/>
      <c r="F1533" s="38"/>
      <c r="G1533" s="38"/>
      <c r="H1533" s="110"/>
      <c r="I1533" s="38"/>
      <c r="J1533" s="38"/>
      <c r="K1533" s="38"/>
      <c r="L1533" s="110"/>
      <c r="M1533" s="38"/>
      <c r="N1533" s="38"/>
      <c r="O1533" s="38"/>
      <c r="P1533" s="110"/>
      <c r="Q1533" s="38"/>
      <c r="R1533" s="38"/>
      <c r="S1533" s="309"/>
      <c r="T1533" s="310"/>
      <c r="U1533" s="309"/>
      <c r="V1533" s="309"/>
      <c r="W1533" s="309"/>
      <c r="X1533" s="110"/>
      <c r="Y1533" s="38"/>
      <c r="Z1533" s="38"/>
      <c r="AA1533" s="38"/>
      <c r="AB1533" s="110"/>
      <c r="AC1533" s="38"/>
      <c r="AD1533" s="38"/>
      <c r="AE1533" s="38"/>
      <c r="AF1533" s="38"/>
      <c r="AG1533" s="19"/>
      <c r="AH1533" s="19"/>
      <c r="AI1533" s="19"/>
      <c r="AJ1533" s="53"/>
      <c r="AK1533" s="53"/>
    </row>
    <row r="1534" spans="1:37" ht="12.75" customHeight="1">
      <c r="A1534" s="19"/>
      <c r="B1534" s="48"/>
      <c r="C1534" s="312"/>
      <c r="D1534" s="110"/>
      <c r="E1534" s="38"/>
      <c r="F1534" s="38"/>
      <c r="G1534" s="38"/>
      <c r="H1534" s="110"/>
      <c r="I1534" s="38"/>
      <c r="J1534" s="38"/>
      <c r="K1534" s="38"/>
      <c r="L1534" s="110"/>
      <c r="M1534" s="38"/>
      <c r="N1534" s="38"/>
      <c r="O1534" s="38"/>
      <c r="P1534" s="110"/>
      <c r="Q1534" s="38"/>
      <c r="R1534" s="309"/>
      <c r="S1534" s="309"/>
      <c r="T1534" s="310"/>
      <c r="U1534" s="309"/>
      <c r="V1534" s="309"/>
      <c r="W1534" s="309"/>
      <c r="X1534" s="110"/>
      <c r="Y1534" s="38"/>
      <c r="Z1534" s="38"/>
      <c r="AA1534" s="38"/>
      <c r="AB1534" s="110"/>
      <c r="AC1534" s="38"/>
      <c r="AD1534" s="38"/>
      <c r="AE1534" s="38"/>
      <c r="AF1534" s="38"/>
      <c r="AG1534" s="19"/>
      <c r="AH1534" s="19"/>
      <c r="AI1534" s="19"/>
      <c r="AJ1534" s="53"/>
      <c r="AK1534" s="53"/>
    </row>
    <row r="1535" spans="1:37" ht="12.75" customHeight="1">
      <c r="A1535" s="19"/>
      <c r="B1535" s="375"/>
      <c r="C1535" s="308"/>
      <c r="D1535" s="315"/>
      <c r="E1535" s="124"/>
      <c r="F1535" s="124"/>
      <c r="G1535" s="124"/>
      <c r="H1535" s="315"/>
      <c r="I1535" s="303"/>
      <c r="J1535" s="38"/>
      <c r="K1535" s="38"/>
      <c r="L1535" s="315"/>
      <c r="M1535" s="124"/>
      <c r="N1535" s="124"/>
      <c r="O1535" s="124"/>
      <c r="P1535" s="315"/>
      <c r="Q1535" s="124"/>
      <c r="R1535" s="38"/>
      <c r="S1535" s="38"/>
      <c r="T1535" s="110"/>
      <c r="U1535" s="38"/>
      <c r="V1535" s="38"/>
      <c r="W1535" s="38"/>
      <c r="X1535" s="110"/>
      <c r="Y1535" s="38"/>
      <c r="Z1535" s="38"/>
      <c r="AA1535" s="317"/>
      <c r="AB1535" s="110"/>
      <c r="AC1535" s="38"/>
      <c r="AD1535" s="38"/>
      <c r="AE1535" s="38"/>
      <c r="AF1535" s="38"/>
      <c r="AG1535" s="19"/>
      <c r="AH1535" s="19"/>
      <c r="AI1535" s="19"/>
      <c r="AJ1535" s="53"/>
      <c r="AK1535" s="53"/>
    </row>
    <row r="1536" spans="1:37" ht="12.75" customHeight="1">
      <c r="A1536" s="19"/>
      <c r="B1536" s="376"/>
      <c r="C1536" s="369"/>
      <c r="D1536" s="377"/>
      <c r="E1536" s="378"/>
      <c r="F1536" s="378"/>
      <c r="G1536" s="378"/>
      <c r="H1536" s="377"/>
      <c r="I1536" s="379"/>
      <c r="J1536" s="35"/>
      <c r="K1536" s="35"/>
      <c r="L1536" s="377"/>
      <c r="M1536" s="378"/>
      <c r="N1536" s="378"/>
      <c r="O1536" s="378"/>
      <c r="P1536" s="377"/>
      <c r="Q1536" s="378"/>
      <c r="R1536" s="378"/>
      <c r="S1536" s="378"/>
      <c r="T1536" s="377"/>
      <c r="U1536" s="378"/>
      <c r="V1536" s="378"/>
      <c r="W1536" s="378"/>
      <c r="X1536" s="372"/>
      <c r="Y1536" s="35"/>
      <c r="Z1536" s="378"/>
      <c r="AA1536" s="384"/>
      <c r="AB1536" s="377"/>
      <c r="AC1536" s="378"/>
      <c r="AD1536" s="378"/>
      <c r="AE1536" s="378"/>
      <c r="AF1536" s="379"/>
      <c r="AG1536" s="19"/>
      <c r="AH1536" s="19"/>
      <c r="AI1536" s="19"/>
      <c r="AJ1536" s="53"/>
      <c r="AK1536" s="53"/>
    </row>
    <row r="1537" spans="1:37" ht="12.75" customHeight="1">
      <c r="A1537" s="19"/>
      <c r="B1537" s="375">
        <v>23</v>
      </c>
      <c r="C1537" s="308" t="s">
        <v>1022</v>
      </c>
      <c r="D1537" s="315"/>
      <c r="E1537" s="124"/>
      <c r="F1537" s="124"/>
      <c r="G1537" s="124"/>
      <c r="H1537" s="315"/>
      <c r="I1537" s="303"/>
      <c r="J1537" s="38"/>
      <c r="K1537" s="38"/>
      <c r="L1537" s="315"/>
      <c r="M1537" s="124"/>
      <c r="N1537" s="124"/>
      <c r="O1537" s="124"/>
      <c r="P1537" s="315"/>
      <c r="Q1537" s="124"/>
      <c r="R1537" s="124"/>
      <c r="S1537" s="124"/>
      <c r="T1537" s="315"/>
      <c r="U1537" s="124"/>
      <c r="V1537" s="124"/>
      <c r="W1537" s="124"/>
      <c r="X1537" s="315"/>
      <c r="Y1537" s="124"/>
      <c r="Z1537" s="124"/>
      <c r="AA1537" s="317"/>
      <c r="AB1537" s="315"/>
      <c r="AC1537" s="124"/>
      <c r="AD1537" s="124"/>
      <c r="AE1537" s="124"/>
      <c r="AF1537" s="38"/>
      <c r="AG1537" s="19"/>
      <c r="AH1537" s="19"/>
      <c r="AI1537" s="19"/>
      <c r="AJ1537" s="53"/>
      <c r="AK1537" s="53"/>
    </row>
    <row r="1538" spans="1:37" ht="12.75" customHeight="1">
      <c r="A1538" s="19"/>
      <c r="B1538" s="48"/>
      <c r="C1538" s="308"/>
      <c r="D1538" s="110"/>
      <c r="E1538" s="38"/>
      <c r="F1538" s="38"/>
      <c r="G1538" s="38"/>
      <c r="H1538" s="110"/>
      <c r="I1538" s="38"/>
      <c r="J1538" s="38"/>
      <c r="K1538" s="38"/>
      <c r="L1538" s="110"/>
      <c r="M1538" s="38"/>
      <c r="N1538" s="38"/>
      <c r="O1538" s="38"/>
      <c r="P1538" s="110"/>
      <c r="Q1538" s="38"/>
      <c r="R1538" s="124"/>
      <c r="S1538" s="124"/>
      <c r="T1538" s="315"/>
      <c r="U1538" s="124"/>
      <c r="V1538" s="124"/>
      <c r="W1538" s="124"/>
      <c r="X1538" s="110"/>
      <c r="Y1538" s="38"/>
      <c r="Z1538" s="38"/>
      <c r="AA1538" s="317"/>
      <c r="AB1538" s="110"/>
      <c r="AC1538" s="38"/>
      <c r="AD1538" s="38"/>
      <c r="AE1538" s="38"/>
      <c r="AF1538" s="38"/>
      <c r="AG1538" s="19"/>
      <c r="AH1538" s="19"/>
      <c r="AI1538" s="19"/>
      <c r="AJ1538" s="53"/>
      <c r="AK1538" s="53"/>
    </row>
    <row r="1539" spans="1:37" ht="12.75" customHeight="1">
      <c r="A1539" s="19"/>
      <c r="B1539" s="48"/>
      <c r="C1539" s="312"/>
      <c r="D1539" s="110"/>
      <c r="E1539" s="38"/>
      <c r="F1539" s="38"/>
      <c r="G1539" s="38"/>
      <c r="H1539" s="110"/>
      <c r="I1539" s="38"/>
      <c r="J1539" s="38"/>
      <c r="K1539" s="38"/>
      <c r="L1539" s="110"/>
      <c r="M1539" s="38"/>
      <c r="N1539" s="38"/>
      <c r="O1539" s="38"/>
      <c r="P1539" s="110"/>
      <c r="Q1539" s="38"/>
      <c r="R1539" s="23"/>
      <c r="S1539" s="23"/>
      <c r="T1539" s="321"/>
      <c r="U1539" s="23"/>
      <c r="V1539" s="23"/>
      <c r="W1539" s="23"/>
      <c r="X1539" s="110"/>
      <c r="Y1539" s="38"/>
      <c r="Z1539" s="124"/>
      <c r="AA1539" s="317"/>
      <c r="AB1539" s="315"/>
      <c r="AC1539" s="124"/>
      <c r="AD1539" s="124"/>
      <c r="AE1539" s="124"/>
      <c r="AF1539" s="38"/>
      <c r="AG1539" s="19"/>
      <c r="AH1539" s="19"/>
      <c r="AI1539" s="19"/>
      <c r="AJ1539" s="53"/>
      <c r="AK1539" s="53"/>
    </row>
    <row r="1540" spans="1:37" ht="12.75" customHeight="1">
      <c r="A1540" s="19"/>
      <c r="B1540" s="376"/>
      <c r="C1540" s="380"/>
      <c r="D1540" s="377"/>
      <c r="E1540" s="378"/>
      <c r="F1540" s="378"/>
      <c r="G1540" s="378"/>
      <c r="H1540" s="377"/>
      <c r="I1540" s="379"/>
      <c r="J1540" s="35"/>
      <c r="K1540" s="35"/>
      <c r="L1540" s="377"/>
      <c r="M1540" s="378"/>
      <c r="N1540" s="378"/>
      <c r="O1540" s="378"/>
      <c r="P1540" s="377"/>
      <c r="Q1540" s="378"/>
      <c r="R1540" s="35"/>
      <c r="S1540" s="381"/>
      <c r="T1540" s="382"/>
      <c r="U1540" s="381"/>
      <c r="V1540" s="381"/>
      <c r="W1540" s="381"/>
      <c r="X1540" s="372"/>
      <c r="Y1540" s="35"/>
      <c r="Z1540" s="35"/>
      <c r="AA1540" s="35"/>
      <c r="AB1540" s="372"/>
      <c r="AC1540" s="35"/>
      <c r="AD1540" s="35"/>
      <c r="AE1540" s="35"/>
      <c r="AF1540" s="35"/>
      <c r="AG1540" s="19"/>
      <c r="AH1540" s="19"/>
      <c r="AI1540" s="19"/>
      <c r="AJ1540" s="53"/>
      <c r="AK1540" s="53"/>
    </row>
    <row r="1541" spans="1:37" ht="12.75" customHeight="1">
      <c r="A1541" s="19"/>
      <c r="B1541" s="375">
        <v>24</v>
      </c>
      <c r="C1541" s="314" t="s">
        <v>1023</v>
      </c>
      <c r="D1541" s="315"/>
      <c r="E1541" s="124"/>
      <c r="F1541" s="124"/>
      <c r="G1541" s="124"/>
      <c r="H1541" s="315"/>
      <c r="I1541" s="303"/>
      <c r="J1541" s="38"/>
      <c r="K1541" s="38"/>
      <c r="L1541" s="315"/>
      <c r="M1541" s="124"/>
      <c r="N1541" s="124"/>
      <c r="O1541" s="124"/>
      <c r="P1541" s="315"/>
      <c r="Q1541" s="124"/>
      <c r="R1541" s="309"/>
      <c r="S1541" s="309"/>
      <c r="T1541" s="310"/>
      <c r="U1541" s="309"/>
      <c r="V1541" s="309"/>
      <c r="W1541" s="309"/>
      <c r="X1541" s="110"/>
      <c r="Y1541" s="38"/>
      <c r="Z1541" s="38"/>
      <c r="AA1541" s="38"/>
      <c r="AB1541" s="110"/>
      <c r="AC1541" s="38"/>
      <c r="AD1541" s="38"/>
      <c r="AE1541" s="38"/>
      <c r="AF1541" s="38"/>
      <c r="AG1541" s="19"/>
      <c r="AH1541" s="19"/>
      <c r="AI1541" s="19"/>
      <c r="AJ1541" s="53"/>
      <c r="AK1541" s="53"/>
    </row>
    <row r="1542" spans="1:37" ht="12.75" customHeight="1">
      <c r="A1542" s="19"/>
      <c r="B1542" s="375"/>
      <c r="C1542" s="312"/>
      <c r="D1542" s="315"/>
      <c r="E1542" s="124"/>
      <c r="F1542" s="124"/>
      <c r="G1542" s="124"/>
      <c r="H1542" s="315"/>
      <c r="I1542" s="303"/>
      <c r="J1542" s="38"/>
      <c r="K1542" s="38"/>
      <c r="L1542" s="315"/>
      <c r="M1542" s="124"/>
      <c r="N1542" s="124"/>
      <c r="O1542" s="124"/>
      <c r="P1542" s="315"/>
      <c r="Q1542" s="124"/>
      <c r="R1542" s="38"/>
      <c r="S1542" s="38"/>
      <c r="T1542" s="110"/>
      <c r="U1542" s="38"/>
      <c r="V1542" s="38"/>
      <c r="W1542" s="38"/>
      <c r="X1542" s="110"/>
      <c r="Y1542" s="38"/>
      <c r="Z1542" s="38"/>
      <c r="AA1542" s="38"/>
      <c r="AB1542" s="110"/>
      <c r="AC1542" s="38"/>
      <c r="AD1542" s="38"/>
      <c r="AE1542" s="38"/>
      <c r="AF1542" s="38"/>
      <c r="AG1542" s="19"/>
      <c r="AH1542" s="19"/>
      <c r="AI1542" s="19"/>
      <c r="AJ1542" s="53"/>
      <c r="AK1542" s="53"/>
    </row>
    <row r="1543" spans="1:37" ht="12.75" customHeight="1">
      <c r="A1543" s="19"/>
      <c r="B1543" s="48"/>
      <c r="C1543" s="312"/>
      <c r="D1543" s="110"/>
      <c r="E1543" s="38"/>
      <c r="F1543" s="38"/>
      <c r="G1543" s="38"/>
      <c r="H1543" s="110"/>
      <c r="I1543" s="38"/>
      <c r="J1543" s="38"/>
      <c r="K1543" s="38"/>
      <c r="L1543" s="110"/>
      <c r="M1543" s="38"/>
      <c r="N1543" s="38"/>
      <c r="O1543" s="38"/>
      <c r="P1543" s="110"/>
      <c r="Q1543" s="38"/>
      <c r="R1543" s="124"/>
      <c r="S1543" s="124"/>
      <c r="T1543" s="315"/>
      <c r="U1543" s="124"/>
      <c r="V1543" s="124"/>
      <c r="W1543" s="124"/>
      <c r="X1543" s="110"/>
      <c r="Y1543" s="38"/>
      <c r="Z1543" s="124"/>
      <c r="AA1543" s="38"/>
      <c r="AB1543" s="315"/>
      <c r="AC1543" s="124"/>
      <c r="AD1543" s="124"/>
      <c r="AE1543" s="124"/>
      <c r="AF1543" s="38"/>
      <c r="AG1543" s="19"/>
      <c r="AH1543" s="19"/>
      <c r="AI1543" s="19"/>
      <c r="AJ1543" s="53"/>
      <c r="AK1543" s="53"/>
    </row>
    <row r="1544" spans="1:37" ht="12.75" customHeight="1">
      <c r="A1544" s="19"/>
      <c r="B1544" s="383"/>
      <c r="C1544" s="380"/>
      <c r="D1544" s="372"/>
      <c r="E1544" s="35"/>
      <c r="F1544" s="35"/>
      <c r="G1544" s="35"/>
      <c r="H1544" s="372"/>
      <c r="I1544" s="35"/>
      <c r="J1544" s="35"/>
      <c r="K1544" s="35"/>
      <c r="L1544" s="372"/>
      <c r="M1544" s="35"/>
      <c r="N1544" s="35"/>
      <c r="O1544" s="35"/>
      <c r="P1544" s="372"/>
      <c r="Q1544" s="35"/>
      <c r="R1544" s="378"/>
      <c r="S1544" s="378"/>
      <c r="T1544" s="377"/>
      <c r="U1544" s="378"/>
      <c r="V1544" s="378"/>
      <c r="W1544" s="378"/>
      <c r="X1544" s="377"/>
      <c r="Y1544" s="378"/>
      <c r="Z1544" s="378"/>
      <c r="AA1544" s="35"/>
      <c r="AB1544" s="377"/>
      <c r="AC1544" s="378"/>
      <c r="AD1544" s="378"/>
      <c r="AE1544" s="378"/>
      <c r="AF1544" s="35"/>
      <c r="AG1544" s="19"/>
      <c r="AH1544" s="19"/>
      <c r="AI1544" s="19"/>
      <c r="AJ1544" s="53"/>
      <c r="AK1544" s="53"/>
    </row>
    <row r="1545" spans="1:37" ht="12.75" customHeight="1">
      <c r="A1545" s="19"/>
      <c r="B1545" s="375">
        <v>25</v>
      </c>
      <c r="C1545" s="318" t="s">
        <v>1024</v>
      </c>
      <c r="D1545" s="315"/>
      <c r="E1545" s="124"/>
      <c r="F1545" s="124"/>
      <c r="G1545" s="124"/>
      <c r="H1545" s="315"/>
      <c r="I1545" s="303"/>
      <c r="J1545" s="38"/>
      <c r="K1545" s="38"/>
      <c r="L1545" s="315"/>
      <c r="M1545" s="124"/>
      <c r="N1545" s="124"/>
      <c r="O1545" s="124"/>
      <c r="P1545" s="315"/>
      <c r="Q1545" s="124"/>
      <c r="R1545" s="124"/>
      <c r="S1545" s="124"/>
      <c r="T1545" s="315"/>
      <c r="U1545" s="124"/>
      <c r="V1545" s="124"/>
      <c r="W1545" s="124"/>
      <c r="X1545" s="110"/>
      <c r="Y1545" s="38"/>
      <c r="Z1545" s="38"/>
      <c r="AA1545" s="38"/>
      <c r="AB1545" s="110"/>
      <c r="AC1545" s="38"/>
      <c r="AD1545" s="38"/>
      <c r="AE1545" s="38"/>
      <c r="AF1545" s="38"/>
      <c r="AG1545" s="19"/>
      <c r="AH1545" s="19"/>
      <c r="AI1545" s="19"/>
      <c r="AJ1545" s="53"/>
      <c r="AK1545" s="53"/>
    </row>
    <row r="1546" spans="1:37" ht="12.75" customHeight="1">
      <c r="A1546" s="19"/>
      <c r="B1546" s="375"/>
      <c r="C1546" s="308"/>
      <c r="D1546" s="315"/>
      <c r="E1546" s="124"/>
      <c r="F1546" s="124"/>
      <c r="G1546" s="124"/>
      <c r="H1546" s="315"/>
      <c r="I1546" s="303"/>
      <c r="J1546" s="38"/>
      <c r="K1546" s="38"/>
      <c r="L1546" s="315"/>
      <c r="M1546" s="124"/>
      <c r="N1546" s="124"/>
      <c r="O1546" s="124"/>
      <c r="P1546" s="315"/>
      <c r="Q1546" s="124"/>
      <c r="R1546" s="23"/>
      <c r="S1546" s="23"/>
      <c r="T1546" s="321"/>
      <c r="U1546" s="23"/>
      <c r="V1546" s="23"/>
      <c r="W1546" s="23"/>
      <c r="X1546" s="110"/>
      <c r="Y1546" s="38"/>
      <c r="Z1546" s="124"/>
      <c r="AA1546" s="38"/>
      <c r="AB1546" s="315"/>
      <c r="AC1546" s="124"/>
      <c r="AD1546" s="124"/>
      <c r="AE1546" s="124"/>
      <c r="AF1546" s="38"/>
      <c r="AG1546" s="19"/>
      <c r="AH1546" s="19"/>
      <c r="AI1546" s="19"/>
      <c r="AJ1546" s="53"/>
      <c r="AK1546" s="53"/>
    </row>
    <row r="1547" spans="1:37" ht="12.75" customHeight="1">
      <c r="A1547" s="19"/>
      <c r="B1547" s="375"/>
      <c r="C1547" s="312"/>
      <c r="D1547" s="315"/>
      <c r="E1547" s="124"/>
      <c r="F1547" s="124"/>
      <c r="G1547" s="124"/>
      <c r="H1547" s="315"/>
      <c r="I1547" s="303"/>
      <c r="J1547" s="38"/>
      <c r="K1547" s="38"/>
      <c r="L1547" s="315"/>
      <c r="M1547" s="124"/>
      <c r="N1547" s="124"/>
      <c r="O1547" s="124"/>
      <c r="P1547" s="315"/>
      <c r="Q1547" s="124"/>
      <c r="R1547" s="38"/>
      <c r="S1547" s="309"/>
      <c r="T1547" s="310"/>
      <c r="U1547" s="309"/>
      <c r="V1547" s="309"/>
      <c r="W1547" s="309"/>
      <c r="X1547" s="110"/>
      <c r="Y1547" s="38"/>
      <c r="Z1547" s="38"/>
      <c r="AA1547" s="38"/>
      <c r="AB1547" s="110"/>
      <c r="AC1547" s="38"/>
      <c r="AD1547" s="38"/>
      <c r="AE1547" s="38"/>
      <c r="AF1547" s="38"/>
      <c r="AG1547" s="19"/>
      <c r="AH1547" s="19"/>
      <c r="AI1547" s="19"/>
      <c r="AJ1547" s="53"/>
      <c r="AK1547" s="53"/>
    </row>
    <row r="1548" spans="1:37" ht="12.75" customHeight="1">
      <c r="A1548" s="19"/>
      <c r="B1548" s="383"/>
      <c r="C1548" s="380"/>
      <c r="D1548" s="372"/>
      <c r="E1548" s="35"/>
      <c r="F1548" s="35"/>
      <c r="G1548" s="35"/>
      <c r="H1548" s="372"/>
      <c r="I1548" s="35"/>
      <c r="J1548" s="35"/>
      <c r="K1548" s="35"/>
      <c r="L1548" s="372"/>
      <c r="M1548" s="35"/>
      <c r="N1548" s="35"/>
      <c r="O1548" s="35"/>
      <c r="P1548" s="372"/>
      <c r="Q1548" s="35"/>
      <c r="R1548" s="381"/>
      <c r="S1548" s="381"/>
      <c r="T1548" s="382"/>
      <c r="U1548" s="381"/>
      <c r="V1548" s="381"/>
      <c r="W1548" s="381"/>
      <c r="X1548" s="372"/>
      <c r="Y1548" s="35"/>
      <c r="Z1548" s="35"/>
      <c r="AA1548" s="35"/>
      <c r="AB1548" s="372"/>
      <c r="AC1548" s="35"/>
      <c r="AD1548" s="35"/>
      <c r="AE1548" s="35"/>
      <c r="AF1548" s="35"/>
      <c r="AG1548" s="19"/>
      <c r="AH1548" s="19"/>
      <c r="AI1548" s="19"/>
      <c r="AJ1548" s="53"/>
      <c r="AK1548" s="53"/>
    </row>
    <row r="1549" spans="1:37" ht="12.75" customHeight="1">
      <c r="A1549" s="19"/>
      <c r="B1549" s="48">
        <v>26</v>
      </c>
      <c r="C1549" s="308" t="s">
        <v>483</v>
      </c>
      <c r="D1549" s="110"/>
      <c r="E1549" s="38"/>
      <c r="F1549" s="38"/>
      <c r="G1549" s="38"/>
      <c r="H1549" s="110"/>
      <c r="I1549" s="38"/>
      <c r="J1549" s="38"/>
      <c r="K1549" s="38"/>
      <c r="L1549" s="110"/>
      <c r="M1549" s="38"/>
      <c r="N1549" s="38"/>
      <c r="O1549" s="38"/>
      <c r="P1549" s="110"/>
      <c r="Q1549" s="38"/>
      <c r="R1549" s="38"/>
      <c r="S1549" s="38"/>
      <c r="T1549" s="110"/>
      <c r="U1549" s="38"/>
      <c r="V1549" s="38"/>
      <c r="W1549" s="38"/>
      <c r="X1549" s="110"/>
      <c r="Y1549" s="38"/>
      <c r="Z1549" s="38"/>
      <c r="AA1549" s="317"/>
      <c r="AB1549" s="110"/>
      <c r="AC1549" s="38"/>
      <c r="AD1549" s="38"/>
      <c r="AE1549" s="38"/>
      <c r="AF1549" s="38"/>
      <c r="AG1549" s="19"/>
      <c r="AH1549" s="19"/>
      <c r="AI1549" s="19"/>
      <c r="AJ1549" s="53"/>
      <c r="AK1549" s="53"/>
    </row>
    <row r="1550" spans="1:37" ht="12.75" customHeight="1">
      <c r="A1550" s="19"/>
      <c r="B1550" s="375"/>
      <c r="C1550" s="308"/>
      <c r="D1550" s="315"/>
      <c r="E1550" s="124"/>
      <c r="F1550" s="124"/>
      <c r="G1550" s="124"/>
      <c r="H1550" s="315"/>
      <c r="I1550" s="303"/>
      <c r="J1550" s="38"/>
      <c r="K1550" s="38"/>
      <c r="L1550" s="315"/>
      <c r="M1550" s="124"/>
      <c r="N1550" s="124"/>
      <c r="O1550" s="124"/>
      <c r="P1550" s="315"/>
      <c r="Q1550" s="124"/>
      <c r="R1550" s="124"/>
      <c r="S1550" s="124"/>
      <c r="T1550" s="315"/>
      <c r="U1550" s="124"/>
      <c r="V1550" s="124"/>
      <c r="W1550" s="124"/>
      <c r="X1550" s="110"/>
      <c r="Y1550" s="38"/>
      <c r="Z1550" s="124"/>
      <c r="AA1550" s="317"/>
      <c r="AB1550" s="315"/>
      <c r="AC1550" s="124"/>
      <c r="AD1550" s="124"/>
      <c r="AE1550" s="124"/>
      <c r="AF1550" s="38"/>
      <c r="AG1550" s="19"/>
      <c r="AH1550" s="19"/>
      <c r="AI1550" s="19"/>
      <c r="AJ1550" s="53"/>
      <c r="AK1550" s="53"/>
    </row>
    <row r="1551" spans="1:37" ht="12.75" customHeight="1">
      <c r="A1551" s="19"/>
      <c r="B1551" s="375"/>
      <c r="C1551" s="312"/>
      <c r="D1551" s="315"/>
      <c r="E1551" s="124"/>
      <c r="F1551" s="124"/>
      <c r="G1551" s="124"/>
      <c r="H1551" s="315"/>
      <c r="I1551" s="303"/>
      <c r="J1551" s="38"/>
      <c r="K1551" s="38"/>
      <c r="L1551" s="315"/>
      <c r="M1551" s="124"/>
      <c r="N1551" s="124"/>
      <c r="O1551" s="124"/>
      <c r="P1551" s="315"/>
      <c r="Q1551" s="124"/>
      <c r="R1551" s="124"/>
      <c r="S1551" s="124"/>
      <c r="T1551" s="315"/>
      <c r="U1551" s="124"/>
      <c r="V1551" s="124"/>
      <c r="W1551" s="124"/>
      <c r="X1551" s="315"/>
      <c r="Y1551" s="124"/>
      <c r="Z1551" s="124"/>
      <c r="AA1551" s="317"/>
      <c r="AB1551" s="315"/>
      <c r="AC1551" s="124"/>
      <c r="AD1551" s="124"/>
      <c r="AE1551" s="124"/>
      <c r="AF1551" s="38"/>
      <c r="AG1551" s="19"/>
      <c r="AH1551" s="19"/>
      <c r="AI1551" s="19"/>
      <c r="AJ1551" s="53"/>
      <c r="AK1551" s="53"/>
    </row>
    <row r="1552" spans="1:37" ht="12.75" customHeight="1">
      <c r="A1552" s="19"/>
      <c r="B1552" s="376"/>
      <c r="C1552" s="380"/>
      <c r="D1552" s="377"/>
      <c r="E1552" s="378"/>
      <c r="F1552" s="378"/>
      <c r="G1552" s="378"/>
      <c r="H1552" s="377"/>
      <c r="I1552" s="379"/>
      <c r="J1552" s="35"/>
      <c r="K1552" s="35"/>
      <c r="L1552" s="377"/>
      <c r="M1552" s="378"/>
      <c r="N1552" s="378"/>
      <c r="O1552" s="378"/>
      <c r="P1552" s="377"/>
      <c r="Q1552" s="378"/>
      <c r="R1552" s="378"/>
      <c r="S1552" s="378"/>
      <c r="T1552" s="377"/>
      <c r="U1552" s="378"/>
      <c r="V1552" s="378"/>
      <c r="W1552" s="378"/>
      <c r="X1552" s="372"/>
      <c r="Y1552" s="35"/>
      <c r="Z1552" s="35"/>
      <c r="AA1552" s="384"/>
      <c r="AB1552" s="372"/>
      <c r="AC1552" s="35"/>
      <c r="AD1552" s="35"/>
      <c r="AE1552" s="35"/>
      <c r="AF1552" s="35"/>
      <c r="AG1552" s="19"/>
      <c r="AH1552" s="19"/>
      <c r="AI1552" s="19"/>
      <c r="AJ1552" s="53"/>
      <c r="AK1552" s="53"/>
    </row>
    <row r="1553" spans="1:37" ht="12.75" customHeight="1">
      <c r="A1553" s="19"/>
      <c r="B1553" s="48">
        <v>27</v>
      </c>
      <c r="C1553" s="308" t="s">
        <v>1019</v>
      </c>
      <c r="D1553" s="110"/>
      <c r="E1553" s="38"/>
      <c r="F1553" s="38"/>
      <c r="G1553" s="38"/>
      <c r="H1553" s="110"/>
      <c r="I1553" s="38"/>
      <c r="J1553" s="38"/>
      <c r="K1553" s="38"/>
      <c r="L1553" s="110"/>
      <c r="M1553" s="38"/>
      <c r="N1553" s="38"/>
      <c r="O1553" s="38"/>
      <c r="P1553" s="110"/>
      <c r="Q1553" s="38"/>
      <c r="R1553" s="23"/>
      <c r="S1553" s="23"/>
      <c r="T1553" s="321"/>
      <c r="U1553" s="23"/>
      <c r="V1553" s="23"/>
      <c r="W1553" s="23"/>
      <c r="X1553" s="110"/>
      <c r="Y1553" s="38"/>
      <c r="Z1553" s="124"/>
      <c r="AA1553" s="317"/>
      <c r="AB1553" s="315"/>
      <c r="AC1553" s="124"/>
      <c r="AD1553" s="124"/>
      <c r="AE1553" s="124"/>
      <c r="AF1553" s="38"/>
      <c r="AG1553" s="19"/>
      <c r="AH1553" s="19"/>
      <c r="AI1553" s="19"/>
      <c r="AJ1553" s="53"/>
      <c r="AK1553" s="53"/>
    </row>
    <row r="1554" spans="1:37" ht="12.75" customHeight="1">
      <c r="A1554" s="19"/>
      <c r="B1554" s="48"/>
      <c r="C1554" s="312"/>
      <c r="D1554" s="110"/>
      <c r="E1554" s="38"/>
      <c r="F1554" s="38"/>
      <c r="G1554" s="38"/>
      <c r="H1554" s="110"/>
      <c r="I1554" s="38"/>
      <c r="J1554" s="38"/>
      <c r="K1554" s="38"/>
      <c r="L1554" s="110"/>
      <c r="M1554" s="38"/>
      <c r="N1554" s="38"/>
      <c r="O1554" s="38"/>
      <c r="P1554" s="110"/>
      <c r="Q1554" s="38"/>
      <c r="R1554" s="38"/>
      <c r="S1554" s="309"/>
      <c r="T1554" s="310"/>
      <c r="U1554" s="309"/>
      <c r="V1554" s="309"/>
      <c r="W1554" s="309"/>
      <c r="X1554" s="110"/>
      <c r="Y1554" s="38"/>
      <c r="Z1554" s="38"/>
      <c r="AA1554" s="38"/>
      <c r="AB1554" s="110"/>
      <c r="AC1554" s="38"/>
      <c r="AD1554" s="38"/>
      <c r="AE1554" s="38"/>
      <c r="AF1554" s="38"/>
      <c r="AG1554" s="19"/>
      <c r="AH1554" s="19"/>
      <c r="AI1554" s="19"/>
      <c r="AJ1554" s="53"/>
      <c r="AK1554" s="53"/>
    </row>
    <row r="1555" spans="1:37" ht="12.75" customHeight="1">
      <c r="A1555" s="19"/>
      <c r="B1555" s="375"/>
      <c r="C1555" s="312"/>
      <c r="D1555" s="315"/>
      <c r="E1555" s="124"/>
      <c r="F1555" s="124"/>
      <c r="G1555" s="124"/>
      <c r="H1555" s="315"/>
      <c r="I1555" s="303"/>
      <c r="J1555" s="38"/>
      <c r="K1555" s="38"/>
      <c r="L1555" s="315"/>
      <c r="M1555" s="124"/>
      <c r="N1555" s="124"/>
      <c r="O1555" s="124"/>
      <c r="P1555" s="315"/>
      <c r="Q1555" s="124"/>
      <c r="R1555" s="309"/>
      <c r="S1555" s="309"/>
      <c r="T1555" s="310"/>
      <c r="U1555" s="309"/>
      <c r="V1555" s="309"/>
      <c r="W1555" s="309"/>
      <c r="X1555" s="110"/>
      <c r="Y1555" s="38"/>
      <c r="Z1555" s="38"/>
      <c r="AA1555" s="38"/>
      <c r="AB1555" s="110"/>
      <c r="AC1555" s="38"/>
      <c r="AD1555" s="38"/>
      <c r="AE1555" s="38"/>
      <c r="AF1555" s="38"/>
      <c r="AG1555" s="19"/>
      <c r="AH1555" s="19"/>
      <c r="AI1555" s="19"/>
      <c r="AJ1555" s="53"/>
      <c r="AK1555" s="53"/>
    </row>
    <row r="1556" spans="1:37" ht="12.75" customHeight="1">
      <c r="A1556" s="19"/>
      <c r="B1556" s="376"/>
      <c r="C1556" s="380"/>
      <c r="D1556" s="377"/>
      <c r="E1556" s="378"/>
      <c r="F1556" s="378"/>
      <c r="G1556" s="378"/>
      <c r="H1556" s="377"/>
      <c r="I1556" s="379"/>
      <c r="J1556" s="35"/>
      <c r="K1556" s="35"/>
      <c r="L1556" s="377"/>
      <c r="M1556" s="378"/>
      <c r="N1556" s="378"/>
      <c r="O1556" s="378"/>
      <c r="P1556" s="377"/>
      <c r="Q1556" s="378"/>
      <c r="R1556" s="35"/>
      <c r="S1556" s="35"/>
      <c r="T1556" s="372"/>
      <c r="U1556" s="35"/>
      <c r="V1556" s="35"/>
      <c r="W1556" s="35"/>
      <c r="X1556" s="372"/>
      <c r="Y1556" s="35"/>
      <c r="Z1556" s="35"/>
      <c r="AA1556" s="387"/>
      <c r="AB1556" s="372"/>
      <c r="AC1556" s="35"/>
      <c r="AD1556" s="35"/>
      <c r="AE1556" s="35"/>
      <c r="AF1556" s="35"/>
      <c r="AG1556" s="19"/>
      <c r="AH1556" s="19"/>
      <c r="AI1556" s="19"/>
      <c r="AJ1556" s="53"/>
      <c r="AK1556" s="53"/>
    </row>
    <row r="1557" spans="1:37" ht="12.75" customHeight="1">
      <c r="A1557" s="19"/>
      <c r="B1557" s="375">
        <v>28</v>
      </c>
      <c r="C1557" s="308" t="s">
        <v>1020</v>
      </c>
      <c r="D1557" s="315"/>
      <c r="E1557" s="124"/>
      <c r="F1557" s="124"/>
      <c r="G1557" s="124"/>
      <c r="H1557" s="315"/>
      <c r="I1557" s="303"/>
      <c r="J1557" s="38"/>
      <c r="K1557" s="38"/>
      <c r="L1557" s="315"/>
      <c r="M1557" s="124"/>
      <c r="N1557" s="124"/>
      <c r="O1557" s="124"/>
      <c r="P1557" s="315"/>
      <c r="Q1557" s="124"/>
      <c r="R1557" s="124"/>
      <c r="S1557" s="124"/>
      <c r="T1557" s="315"/>
      <c r="U1557" s="124"/>
      <c r="V1557" s="124"/>
      <c r="W1557" s="124"/>
      <c r="X1557" s="110"/>
      <c r="Y1557" s="38"/>
      <c r="Z1557" s="124"/>
      <c r="AA1557" s="313"/>
      <c r="AB1557" s="315"/>
      <c r="AC1557" s="124"/>
      <c r="AD1557" s="124"/>
      <c r="AE1557" s="124"/>
      <c r="AF1557" s="38"/>
      <c r="AG1557" s="19"/>
      <c r="AH1557" s="19"/>
      <c r="AI1557" s="19"/>
      <c r="AJ1557" s="53"/>
      <c r="AK1557" s="53"/>
    </row>
    <row r="1558" spans="1:37" ht="12.75" customHeight="1">
      <c r="A1558" s="19"/>
      <c r="B1558" s="48"/>
      <c r="C1558" s="308"/>
      <c r="D1558" s="110"/>
      <c r="E1558" s="38"/>
      <c r="F1558" s="38"/>
      <c r="G1558" s="38"/>
      <c r="H1558" s="110"/>
      <c r="I1558" s="38"/>
      <c r="J1558" s="38"/>
      <c r="K1558" s="38"/>
      <c r="L1558" s="110"/>
      <c r="M1558" s="38"/>
      <c r="N1558" s="38"/>
      <c r="O1558" s="38"/>
      <c r="P1558" s="110"/>
      <c r="Q1558" s="38"/>
      <c r="R1558" s="124"/>
      <c r="S1558" s="124"/>
      <c r="T1558" s="315"/>
      <c r="U1558" s="124"/>
      <c r="V1558" s="124"/>
      <c r="W1558" s="124"/>
      <c r="X1558" s="315"/>
      <c r="Y1558" s="124"/>
      <c r="Z1558" s="124"/>
      <c r="AA1558" s="317"/>
      <c r="AB1558" s="315"/>
      <c r="AC1558" s="124"/>
      <c r="AD1558" s="124"/>
      <c r="AE1558" s="124"/>
      <c r="AF1558" s="38"/>
      <c r="AG1558" s="19"/>
      <c r="AH1558" s="19"/>
      <c r="AI1558" s="19"/>
      <c r="AJ1558" s="53"/>
      <c r="AK1558" s="53"/>
    </row>
    <row r="1559" spans="1:37" ht="12.75" customHeight="1">
      <c r="A1559" s="19"/>
      <c r="B1559" s="48"/>
      <c r="C1559" s="312"/>
      <c r="D1559" s="110"/>
      <c r="E1559" s="38"/>
      <c r="F1559" s="38"/>
      <c r="G1559" s="38"/>
      <c r="H1559" s="110"/>
      <c r="I1559" s="38"/>
      <c r="J1559" s="38"/>
      <c r="K1559" s="38"/>
      <c r="L1559" s="110"/>
      <c r="M1559" s="38"/>
      <c r="N1559" s="38"/>
      <c r="O1559" s="38"/>
      <c r="P1559" s="110"/>
      <c r="Q1559" s="38"/>
      <c r="R1559" s="124"/>
      <c r="S1559" s="124"/>
      <c r="T1559" s="315"/>
      <c r="U1559" s="124"/>
      <c r="V1559" s="124"/>
      <c r="W1559" s="124"/>
      <c r="X1559" s="110"/>
      <c r="Y1559" s="38"/>
      <c r="Z1559" s="38"/>
      <c r="AA1559" s="317"/>
      <c r="AB1559" s="110"/>
      <c r="AC1559" s="38"/>
      <c r="AD1559" s="38"/>
      <c r="AE1559" s="38"/>
      <c r="AF1559" s="38"/>
      <c r="AG1559" s="19"/>
      <c r="AH1559" s="19"/>
      <c r="AI1559" s="19"/>
      <c r="AJ1559" s="53"/>
      <c r="AK1559" s="53"/>
    </row>
    <row r="1560" spans="1:37" ht="12.75" customHeight="1">
      <c r="A1560" s="19"/>
      <c r="B1560" s="376"/>
      <c r="C1560" s="380"/>
      <c r="D1560" s="377"/>
      <c r="E1560" s="378"/>
      <c r="F1560" s="378"/>
      <c r="G1560" s="378"/>
      <c r="H1560" s="377"/>
      <c r="I1560" s="379"/>
      <c r="J1560" s="35"/>
      <c r="K1560" s="35"/>
      <c r="L1560" s="377"/>
      <c r="M1560" s="378"/>
      <c r="N1560" s="378"/>
      <c r="O1560" s="378"/>
      <c r="P1560" s="377"/>
      <c r="Q1560" s="378"/>
      <c r="R1560" s="378"/>
      <c r="S1560" s="378"/>
      <c r="T1560" s="377"/>
      <c r="U1560" s="378"/>
      <c r="V1560" s="378"/>
      <c r="W1560" s="378"/>
      <c r="X1560" s="372"/>
      <c r="Y1560" s="35"/>
      <c r="Z1560" s="378"/>
      <c r="AA1560" s="384"/>
      <c r="AB1560" s="377"/>
      <c r="AC1560" s="378"/>
      <c r="AD1560" s="378"/>
      <c r="AE1560" s="378"/>
      <c r="AF1560" s="35"/>
      <c r="AG1560" s="19"/>
      <c r="AH1560" s="19"/>
      <c r="AI1560" s="19"/>
      <c r="AJ1560" s="53"/>
      <c r="AK1560" s="53"/>
    </row>
    <row r="1561" spans="1:37" ht="12.75" customHeight="1">
      <c r="A1561" s="19"/>
      <c r="B1561" s="375">
        <v>29</v>
      </c>
      <c r="C1561" s="308" t="s">
        <v>1021</v>
      </c>
      <c r="D1561" s="315"/>
      <c r="E1561" s="124"/>
      <c r="F1561" s="124"/>
      <c r="G1561" s="124"/>
      <c r="H1561" s="315"/>
      <c r="I1561" s="303"/>
      <c r="J1561" s="38"/>
      <c r="K1561" s="38"/>
      <c r="L1561" s="315"/>
      <c r="M1561" s="124"/>
      <c r="N1561" s="124"/>
      <c r="O1561" s="124"/>
      <c r="P1561" s="315"/>
      <c r="Q1561" s="124"/>
      <c r="R1561" s="38"/>
      <c r="S1561" s="309"/>
      <c r="T1561" s="310"/>
      <c r="U1561" s="309"/>
      <c r="V1561" s="309"/>
      <c r="W1561" s="309"/>
      <c r="X1561" s="110"/>
      <c r="Y1561" s="38"/>
      <c r="Z1561" s="38"/>
      <c r="AA1561" s="38"/>
      <c r="AB1561" s="110"/>
      <c r="AC1561" s="38"/>
      <c r="AD1561" s="38"/>
      <c r="AE1561" s="38"/>
      <c r="AF1561" s="38"/>
      <c r="AG1561" s="19"/>
      <c r="AH1561" s="19"/>
      <c r="AI1561" s="19"/>
      <c r="AJ1561" s="53"/>
      <c r="AK1561" s="53"/>
    </row>
    <row r="1562" spans="1:37" ht="12.75" customHeight="1">
      <c r="A1562" s="19"/>
      <c r="B1562" s="375"/>
      <c r="C1562" s="308"/>
      <c r="D1562" s="315"/>
      <c r="E1562" s="124"/>
      <c r="F1562" s="124"/>
      <c r="G1562" s="124"/>
      <c r="H1562" s="315"/>
      <c r="I1562" s="303"/>
      <c r="J1562" s="38"/>
      <c r="K1562" s="38"/>
      <c r="L1562" s="315"/>
      <c r="M1562" s="124"/>
      <c r="N1562" s="124"/>
      <c r="O1562" s="124"/>
      <c r="P1562" s="315"/>
      <c r="Q1562" s="124"/>
      <c r="R1562" s="38"/>
      <c r="S1562" s="38"/>
      <c r="T1562" s="110"/>
      <c r="U1562" s="38"/>
      <c r="V1562" s="38"/>
      <c r="W1562" s="38"/>
      <c r="X1562" s="110"/>
      <c r="Y1562" s="38"/>
      <c r="Z1562" s="38"/>
      <c r="AA1562" s="38"/>
      <c r="AB1562" s="110"/>
      <c r="AC1562" s="38"/>
      <c r="AD1562" s="38"/>
      <c r="AE1562" s="38"/>
      <c r="AF1562" s="38"/>
      <c r="AG1562" s="19"/>
      <c r="AH1562" s="19"/>
      <c r="AI1562" s="19"/>
      <c r="AJ1562" s="53"/>
      <c r="AK1562" s="53"/>
    </row>
    <row r="1563" spans="1:37" ht="12.75" customHeight="1">
      <c r="A1563" s="19"/>
      <c r="B1563" s="48"/>
      <c r="C1563" s="312"/>
      <c r="D1563" s="110"/>
      <c r="E1563" s="38"/>
      <c r="F1563" s="38"/>
      <c r="G1563" s="38"/>
      <c r="H1563" s="110"/>
      <c r="I1563" s="38"/>
      <c r="J1563" s="38"/>
      <c r="K1563" s="38"/>
      <c r="L1563" s="110"/>
      <c r="M1563" s="38"/>
      <c r="N1563" s="38"/>
      <c r="O1563" s="38"/>
      <c r="P1563" s="110"/>
      <c r="Q1563" s="38"/>
      <c r="R1563" s="38"/>
      <c r="S1563" s="38"/>
      <c r="T1563" s="110"/>
      <c r="U1563" s="38"/>
      <c r="V1563" s="38"/>
      <c r="W1563" s="38"/>
      <c r="X1563" s="110"/>
      <c r="Y1563" s="38"/>
      <c r="Z1563" s="38"/>
      <c r="AA1563" s="38"/>
      <c r="AB1563" s="110"/>
      <c r="AC1563" s="38"/>
      <c r="AD1563" s="38"/>
      <c r="AE1563" s="38"/>
      <c r="AF1563" s="38"/>
      <c r="AG1563" s="19"/>
      <c r="AH1563" s="19"/>
      <c r="AI1563" s="19"/>
      <c r="AJ1563" s="53"/>
      <c r="AK1563" s="53"/>
    </row>
    <row r="1564" spans="1:37" ht="12.75" customHeight="1">
      <c r="A1564" s="19"/>
      <c r="B1564" s="383"/>
      <c r="C1564" s="380"/>
      <c r="D1564" s="372"/>
      <c r="E1564" s="35"/>
      <c r="F1564" s="35"/>
      <c r="G1564" s="35"/>
      <c r="H1564" s="372"/>
      <c r="I1564" s="35"/>
      <c r="J1564" s="35"/>
      <c r="K1564" s="35"/>
      <c r="L1564" s="372"/>
      <c r="M1564" s="35"/>
      <c r="N1564" s="35"/>
      <c r="O1564" s="35"/>
      <c r="P1564" s="372"/>
      <c r="Q1564" s="35"/>
      <c r="R1564" s="35"/>
      <c r="S1564" s="35"/>
      <c r="T1564" s="372"/>
      <c r="U1564" s="35"/>
      <c r="V1564" s="35"/>
      <c r="W1564" s="35"/>
      <c r="X1564" s="372"/>
      <c r="Y1564" s="35"/>
      <c r="Z1564" s="35"/>
      <c r="AA1564" s="35"/>
      <c r="AB1564" s="372"/>
      <c r="AC1564" s="35"/>
      <c r="AD1564" s="35"/>
      <c r="AE1564" s="35"/>
      <c r="AF1564" s="35"/>
      <c r="AG1564" s="19"/>
      <c r="AH1564" s="19"/>
      <c r="AI1564" s="19"/>
      <c r="AJ1564" s="53"/>
      <c r="AK1564" s="53"/>
    </row>
    <row r="1565" spans="1:37" ht="12.75" customHeight="1">
      <c r="A1565" s="19"/>
      <c r="B1565" s="375">
        <v>30</v>
      </c>
      <c r="C1565" s="308" t="s">
        <v>1022</v>
      </c>
      <c r="D1565" s="110"/>
      <c r="E1565" s="38"/>
      <c r="F1565" s="38"/>
      <c r="G1565" s="38"/>
      <c r="H1565" s="110"/>
      <c r="I1565" s="38"/>
      <c r="J1565" s="38"/>
      <c r="K1565" s="38"/>
      <c r="L1565" s="110"/>
      <c r="M1565" s="38"/>
      <c r="N1565" s="38"/>
      <c r="O1565" s="38"/>
      <c r="P1565" s="110"/>
      <c r="Q1565" s="38"/>
      <c r="R1565" s="38"/>
      <c r="S1565" s="38"/>
      <c r="T1565" s="110"/>
      <c r="U1565" s="38"/>
      <c r="V1565" s="38"/>
      <c r="W1565" s="38"/>
      <c r="X1565" s="110"/>
      <c r="Y1565" s="38"/>
      <c r="Z1565" s="38"/>
      <c r="AA1565" s="38"/>
      <c r="AB1565" s="110"/>
      <c r="AC1565" s="38"/>
      <c r="AD1565" s="38"/>
      <c r="AE1565" s="38"/>
      <c r="AF1565" s="38"/>
      <c r="AG1565" s="19"/>
      <c r="AH1565" s="19"/>
      <c r="AI1565" s="19"/>
      <c r="AJ1565" s="53"/>
      <c r="AK1565" s="53"/>
    </row>
    <row r="1566" spans="1:37" ht="12.75" customHeight="1">
      <c r="A1566" s="19"/>
      <c r="B1566" s="48"/>
      <c r="C1566" s="312"/>
      <c r="D1566" s="110"/>
      <c r="E1566" s="38"/>
      <c r="F1566" s="38"/>
      <c r="G1566" s="38"/>
      <c r="H1566" s="110"/>
      <c r="I1566" s="38"/>
      <c r="J1566" s="38"/>
      <c r="K1566" s="38"/>
      <c r="L1566" s="110"/>
      <c r="M1566" s="38"/>
      <c r="N1566" s="38"/>
      <c r="O1566" s="38"/>
      <c r="P1566" s="110"/>
      <c r="Q1566" s="38"/>
      <c r="R1566" s="38"/>
      <c r="S1566" s="38"/>
      <c r="T1566" s="110"/>
      <c r="U1566" s="38"/>
      <c r="V1566" s="38"/>
      <c r="W1566" s="38"/>
      <c r="X1566" s="110"/>
      <c r="Y1566" s="38"/>
      <c r="Z1566" s="38"/>
      <c r="AA1566" s="38"/>
      <c r="AB1566" s="110"/>
      <c r="AC1566" s="38"/>
      <c r="AD1566" s="38"/>
      <c r="AE1566" s="38"/>
      <c r="AF1566" s="38"/>
      <c r="AG1566" s="19"/>
      <c r="AH1566" s="19"/>
      <c r="AI1566" s="19"/>
      <c r="AJ1566" s="53"/>
      <c r="AK1566" s="53"/>
    </row>
    <row r="1567" spans="1:37" ht="12.75" customHeight="1">
      <c r="A1567" s="19"/>
      <c r="B1567" s="48"/>
      <c r="C1567" s="312"/>
      <c r="D1567" s="110"/>
      <c r="E1567" s="38"/>
      <c r="F1567" s="38"/>
      <c r="G1567" s="38"/>
      <c r="H1567" s="110"/>
      <c r="I1567" s="38"/>
      <c r="J1567" s="38"/>
      <c r="K1567" s="38"/>
      <c r="L1567" s="110"/>
      <c r="M1567" s="38"/>
      <c r="N1567" s="38"/>
      <c r="O1567" s="38"/>
      <c r="P1567" s="110"/>
      <c r="Q1567" s="38"/>
      <c r="R1567" s="38"/>
      <c r="S1567" s="38"/>
      <c r="T1567" s="110"/>
      <c r="U1567" s="38"/>
      <c r="V1567" s="38"/>
      <c r="W1567" s="38"/>
      <c r="X1567" s="110"/>
      <c r="Y1567" s="38"/>
      <c r="Z1567" s="38"/>
      <c r="AA1567" s="38"/>
      <c r="AB1567" s="110"/>
      <c r="AC1567" s="38"/>
      <c r="AD1567" s="38"/>
      <c r="AE1567" s="38"/>
      <c r="AF1567" s="38"/>
      <c r="AG1567" s="19"/>
      <c r="AH1567" s="19"/>
      <c r="AI1567" s="19"/>
      <c r="AJ1567" s="53"/>
      <c r="AK1567" s="53"/>
    </row>
    <row r="1568" spans="1:37" ht="12.75" customHeight="1">
      <c r="A1568" s="19"/>
      <c r="B1568" s="383"/>
      <c r="C1568" s="380"/>
      <c r="D1568" s="372"/>
      <c r="E1568" s="35"/>
      <c r="F1568" s="35"/>
      <c r="G1568" s="35"/>
      <c r="H1568" s="372"/>
      <c r="I1568" s="35"/>
      <c r="J1568" s="35"/>
      <c r="K1568" s="35"/>
      <c r="L1568" s="372"/>
      <c r="M1568" s="35"/>
      <c r="N1568" s="35"/>
      <c r="O1568" s="35"/>
      <c r="P1568" s="372"/>
      <c r="Q1568" s="35"/>
      <c r="R1568" s="35"/>
      <c r="S1568" s="35"/>
      <c r="T1568" s="372"/>
      <c r="U1568" s="35"/>
      <c r="V1568" s="35"/>
      <c r="W1568" s="35"/>
      <c r="X1568" s="372"/>
      <c r="Y1568" s="35"/>
      <c r="Z1568" s="35"/>
      <c r="AA1568" s="35"/>
      <c r="AB1568" s="372"/>
      <c r="AC1568" s="35"/>
      <c r="AD1568" s="35"/>
      <c r="AE1568" s="35"/>
      <c r="AF1568" s="35"/>
      <c r="AG1568" s="19"/>
      <c r="AH1568" s="19"/>
      <c r="AI1568" s="19"/>
      <c r="AJ1568" s="53"/>
      <c r="AK1568" s="53"/>
    </row>
    <row r="1569" spans="1:37" ht="12.75" customHeight="1">
      <c r="A1569" s="19"/>
      <c r="B1569" s="375"/>
      <c r="C1569" s="308"/>
      <c r="D1569" s="110"/>
      <c r="E1569" s="38"/>
      <c r="F1569" s="38"/>
      <c r="G1569" s="38"/>
      <c r="H1569" s="110"/>
      <c r="I1569" s="38"/>
      <c r="J1569" s="38"/>
      <c r="K1569" s="38"/>
      <c r="L1569" s="110"/>
      <c r="M1569" s="38"/>
      <c r="N1569" s="38"/>
      <c r="O1569" s="38"/>
      <c r="P1569" s="110"/>
      <c r="Q1569" s="38"/>
      <c r="R1569" s="38"/>
      <c r="S1569" s="38"/>
      <c r="T1569" s="110"/>
      <c r="U1569" s="38"/>
      <c r="V1569" s="38"/>
      <c r="W1569" s="38"/>
      <c r="X1569" s="110"/>
      <c r="Y1569" s="38"/>
      <c r="Z1569" s="38"/>
      <c r="AA1569" s="38"/>
      <c r="AB1569" s="110"/>
      <c r="AC1569" s="38"/>
      <c r="AD1569" s="38"/>
      <c r="AE1569" s="38"/>
      <c r="AF1569" s="38"/>
      <c r="AG1569" s="19"/>
      <c r="AH1569" s="19"/>
      <c r="AI1569" s="19"/>
      <c r="AJ1569" s="53"/>
      <c r="AK1569" s="53"/>
    </row>
    <row r="1570" spans="1:37" ht="12.75" customHeight="1">
      <c r="A1570" s="19"/>
      <c r="B1570" s="48"/>
      <c r="C1570" s="312"/>
      <c r="D1570" s="110"/>
      <c r="E1570" s="38"/>
      <c r="F1570" s="38"/>
      <c r="G1570" s="38"/>
      <c r="H1570" s="110"/>
      <c r="I1570" s="38"/>
      <c r="J1570" s="38"/>
      <c r="K1570" s="38"/>
      <c r="L1570" s="110"/>
      <c r="M1570" s="38"/>
      <c r="N1570" s="38"/>
      <c r="O1570" s="38"/>
      <c r="P1570" s="110"/>
      <c r="Q1570" s="38"/>
      <c r="R1570" s="38"/>
      <c r="S1570" s="38"/>
      <c r="T1570" s="110"/>
      <c r="U1570" s="38"/>
      <c r="V1570" s="38"/>
      <c r="W1570" s="38"/>
      <c r="X1570" s="110"/>
      <c r="Y1570" s="38"/>
      <c r="Z1570" s="38"/>
      <c r="AA1570" s="38"/>
      <c r="AB1570" s="110"/>
      <c r="AC1570" s="38"/>
      <c r="AD1570" s="38"/>
      <c r="AE1570" s="38"/>
      <c r="AF1570" s="38"/>
      <c r="AG1570" s="19"/>
      <c r="AH1570" s="19"/>
      <c r="AI1570" s="19"/>
      <c r="AJ1570" s="53"/>
      <c r="AK1570" s="53"/>
    </row>
    <row r="1571" spans="1:37" ht="12.75" customHeight="1">
      <c r="A1571" s="19"/>
      <c r="B1571" s="38"/>
      <c r="C1571" s="29"/>
      <c r="D1571" s="110"/>
      <c r="E1571" s="38"/>
      <c r="F1571" s="38"/>
      <c r="G1571" s="38"/>
      <c r="H1571" s="110"/>
      <c r="I1571" s="38"/>
      <c r="J1571" s="38"/>
      <c r="K1571" s="38"/>
      <c r="L1571" s="110"/>
      <c r="M1571" s="38"/>
      <c r="N1571" s="38"/>
      <c r="O1571" s="38"/>
      <c r="P1571" s="110"/>
      <c r="Q1571" s="38"/>
      <c r="R1571" s="38"/>
      <c r="S1571" s="38"/>
      <c r="T1571" s="110"/>
      <c r="U1571" s="38"/>
      <c r="V1571" s="38"/>
      <c r="W1571" s="38"/>
      <c r="X1571" s="110"/>
      <c r="Y1571" s="38"/>
      <c r="Z1571" s="38"/>
      <c r="AA1571" s="38"/>
      <c r="AB1571" s="110"/>
      <c r="AC1571" s="38"/>
      <c r="AD1571" s="38"/>
      <c r="AE1571" s="38"/>
      <c r="AF1571" s="38"/>
      <c r="AG1571" s="19"/>
      <c r="AH1571" s="19"/>
      <c r="AI1571" s="19"/>
      <c r="AJ1571" s="53"/>
      <c r="AK1571" s="53"/>
    </row>
    <row r="1572" spans="1:37" ht="12.75" customHeight="1">
      <c r="A1572" s="19"/>
      <c r="B1572" s="307"/>
      <c r="C1572" s="320"/>
      <c r="D1572" s="319"/>
      <c r="E1572" s="307"/>
      <c r="F1572" s="307"/>
      <c r="G1572" s="307"/>
      <c r="H1572" s="319"/>
      <c r="I1572" s="307"/>
      <c r="J1572" s="307"/>
      <c r="K1572" s="307"/>
      <c r="L1572" s="319"/>
      <c r="M1572" s="307"/>
      <c r="N1572" s="307"/>
      <c r="O1572" s="307"/>
      <c r="P1572" s="319"/>
      <c r="Q1572" s="307"/>
      <c r="R1572" s="307"/>
      <c r="S1572" s="307"/>
      <c r="T1572" s="319"/>
      <c r="U1572" s="307"/>
      <c r="V1572" s="307"/>
      <c r="W1572" s="307"/>
      <c r="X1572" s="319"/>
      <c r="Y1572" s="307"/>
      <c r="Z1572" s="307"/>
      <c r="AA1572" s="307"/>
      <c r="AB1572" s="319"/>
      <c r="AC1572" s="307"/>
      <c r="AD1572" s="307"/>
      <c r="AE1572" s="307"/>
      <c r="AF1572" s="307"/>
      <c r="AG1572" s="19"/>
      <c r="AH1572" s="19"/>
      <c r="AI1572" s="19"/>
      <c r="AJ1572" s="53"/>
      <c r="AK1572" s="53"/>
    </row>
    <row r="1573" spans="1:37" ht="12.75" customHeight="1">
      <c r="A1573" s="19"/>
      <c r="C1573" s="18"/>
      <c r="J1573" s="2"/>
      <c r="K1573" s="52"/>
      <c r="AA1573" s="19"/>
      <c r="AG1573" s="19"/>
      <c r="AH1573" s="19"/>
      <c r="AI1573" s="19"/>
      <c r="AJ1573" s="53"/>
      <c r="AK1573" s="53"/>
    </row>
    <row r="1574" spans="1:37" ht="12.75" customHeight="1">
      <c r="A1574" s="19"/>
      <c r="B1574" s="999" t="s">
        <v>1038</v>
      </c>
      <c r="C1574" s="1000"/>
      <c r="D1574" s="1000"/>
      <c r="E1574" s="1000"/>
      <c r="F1574" s="1000"/>
      <c r="G1574" s="1000"/>
      <c r="H1574" s="1000"/>
      <c r="I1574" s="1001"/>
      <c r="J1574" s="19"/>
      <c r="K1574" s="1007" t="s">
        <v>1016</v>
      </c>
      <c r="L1574" s="727"/>
      <c r="M1574" s="727"/>
      <c r="N1574" s="727"/>
      <c r="O1574" s="727"/>
      <c r="P1574" s="727"/>
      <c r="Q1574" s="727"/>
      <c r="R1574" s="727"/>
      <c r="S1574" s="727"/>
      <c r="T1574" s="727"/>
      <c r="U1574" s="727"/>
      <c r="V1574" s="727"/>
      <c r="W1574" s="727"/>
      <c r="X1574" s="727"/>
      <c r="Y1574" s="228"/>
      <c r="Z1574" s="19"/>
      <c r="AA1574" s="19"/>
      <c r="AB1574" s="19"/>
      <c r="AC1574" s="19"/>
      <c r="AD1574" s="19"/>
      <c r="AE1574" s="19"/>
      <c r="AF1574" s="19"/>
      <c r="AG1574" s="19"/>
      <c r="AH1574" s="19"/>
      <c r="AI1574" s="19"/>
      <c r="AJ1574" s="53"/>
      <c r="AK1574" s="53"/>
    </row>
    <row r="1575" spans="1:37" ht="12.75" customHeight="1">
      <c r="A1575" s="19"/>
      <c r="B1575" s="1002"/>
      <c r="C1575" s="727"/>
      <c r="D1575" s="727"/>
      <c r="E1575" s="727"/>
      <c r="F1575" s="727"/>
      <c r="G1575" s="727"/>
      <c r="H1575" s="727"/>
      <c r="I1575" s="1003"/>
      <c r="J1575" s="19"/>
      <c r="K1575" s="727"/>
      <c r="L1575" s="727"/>
      <c r="M1575" s="727"/>
      <c r="N1575" s="727"/>
      <c r="O1575" s="727"/>
      <c r="P1575" s="727"/>
      <c r="Q1575" s="727"/>
      <c r="R1575" s="727"/>
      <c r="S1575" s="727"/>
      <c r="T1575" s="727"/>
      <c r="U1575" s="727"/>
      <c r="V1575" s="727"/>
      <c r="W1575" s="727"/>
      <c r="X1575" s="727"/>
      <c r="Y1575" s="228"/>
      <c r="Z1575" s="19"/>
      <c r="AA1575" s="19"/>
      <c r="AB1575" s="19"/>
      <c r="AC1575" s="19"/>
      <c r="AD1575" s="19"/>
      <c r="AE1575" s="19"/>
      <c r="AF1575" s="19"/>
      <c r="AG1575" s="19"/>
      <c r="AH1575" s="19"/>
      <c r="AI1575" s="19"/>
      <c r="AJ1575" s="53"/>
      <c r="AK1575" s="53"/>
    </row>
    <row r="1576" spans="1:37" ht="12.75" customHeight="1">
      <c r="A1576" s="19"/>
      <c r="B1576" s="1004"/>
      <c r="C1576" s="1005"/>
      <c r="D1576" s="1005"/>
      <c r="E1576" s="1005"/>
      <c r="F1576" s="1005"/>
      <c r="G1576" s="1005"/>
      <c r="H1576" s="1005"/>
      <c r="I1576" s="1006"/>
      <c r="J1576" s="237"/>
      <c r="K1576" s="727"/>
      <c r="L1576" s="727"/>
      <c r="M1576" s="727"/>
      <c r="N1576" s="727"/>
      <c r="O1576" s="727"/>
      <c r="P1576" s="727"/>
      <c r="Q1576" s="727"/>
      <c r="R1576" s="727"/>
      <c r="S1576" s="727"/>
      <c r="T1576" s="727"/>
      <c r="U1576" s="727"/>
      <c r="V1576" s="727"/>
      <c r="W1576" s="727"/>
      <c r="X1576" s="727"/>
      <c r="Y1576" s="228"/>
      <c r="Z1576" s="284"/>
      <c r="AA1576" s="284"/>
      <c r="AB1576" s="284"/>
      <c r="AC1576" s="284"/>
      <c r="AD1576" s="284"/>
      <c r="AE1576" s="284"/>
      <c r="AF1576" s="284"/>
      <c r="AG1576" s="19"/>
      <c r="AH1576" s="19"/>
      <c r="AI1576" s="19"/>
      <c r="AJ1576" s="53"/>
      <c r="AK1576" s="53"/>
    </row>
    <row r="1577" spans="1:37" ht="12.75" customHeight="1">
      <c r="A1577" s="19"/>
      <c r="B1577" s="238"/>
      <c r="C1577" s="239"/>
      <c r="D1577" s="238"/>
      <c r="E1577" s="238"/>
      <c r="F1577" s="238"/>
      <c r="G1577" s="238"/>
      <c r="H1577" s="238"/>
      <c r="I1577" s="238"/>
      <c r="J1577" s="238"/>
      <c r="K1577" s="238"/>
      <c r="L1577" s="238"/>
      <c r="M1577" s="238"/>
      <c r="N1577" s="238"/>
      <c r="O1577" s="238"/>
      <c r="P1577" s="238"/>
      <c r="Q1577" s="238"/>
      <c r="R1577" s="238"/>
      <c r="S1577" s="238"/>
      <c r="T1577" s="238"/>
      <c r="U1577" s="238"/>
      <c r="V1577" s="238"/>
      <c r="W1577" s="238"/>
      <c r="X1577" s="238"/>
      <c r="Y1577" s="238"/>
      <c r="Z1577" s="238"/>
      <c r="AA1577" s="238"/>
      <c r="AB1577" s="238"/>
      <c r="AC1577" s="238"/>
      <c r="AD1577" s="238"/>
      <c r="AE1577" s="238"/>
      <c r="AF1577" s="238"/>
      <c r="AG1577" s="19"/>
      <c r="AH1577" s="19"/>
      <c r="AI1577" s="19"/>
      <c r="AJ1577" s="53"/>
      <c r="AK1577" s="53"/>
    </row>
    <row r="1578" spans="1:37" ht="12.75" customHeight="1">
      <c r="A1578" s="19"/>
      <c r="B1578" s="1008" t="s">
        <v>908</v>
      </c>
      <c r="C1578" s="949"/>
      <c r="D1578" s="1009"/>
      <c r="E1578" s="1008" t="s">
        <v>1017</v>
      </c>
      <c r="F1578" s="949"/>
      <c r="G1578" s="949"/>
      <c r="H1578" s="1009"/>
      <c r="I1578" s="1008" t="s">
        <v>1018</v>
      </c>
      <c r="J1578" s="949"/>
      <c r="K1578" s="949"/>
      <c r="L1578" s="949"/>
      <c r="M1578" s="949"/>
      <c r="N1578" s="949"/>
      <c r="O1578" s="949"/>
      <c r="P1578" s="949"/>
      <c r="Q1578" s="949"/>
      <c r="R1578" s="949"/>
      <c r="S1578" s="949"/>
      <c r="T1578" s="949"/>
      <c r="U1578" s="949"/>
      <c r="V1578" s="949"/>
      <c r="W1578" s="949"/>
      <c r="X1578" s="949"/>
      <c r="Y1578" s="949"/>
      <c r="Z1578" s="949"/>
      <c r="AA1578" s="949"/>
      <c r="AB1578" s="949"/>
      <c r="AC1578" s="949"/>
      <c r="AD1578" s="949"/>
      <c r="AE1578" s="949"/>
      <c r="AF1578" s="1009"/>
      <c r="AG1578" s="19"/>
      <c r="AH1578" s="19"/>
      <c r="AI1578" s="19"/>
      <c r="AJ1578" s="53"/>
      <c r="AK1578" s="53"/>
    </row>
    <row r="1579" spans="1:37" ht="12.75" customHeight="1">
      <c r="A1579" s="19"/>
      <c r="B1579" s="360"/>
      <c r="C1579" s="361"/>
      <c r="D1579" s="362"/>
      <c r="E1579" s="360"/>
      <c r="F1579" s="360"/>
      <c r="G1579" s="360"/>
      <c r="H1579" s="362"/>
      <c r="I1579" s="360">
        <v>9</v>
      </c>
      <c r="J1579" s="360"/>
      <c r="K1579" s="360">
        <v>10</v>
      </c>
      <c r="L1579" s="362"/>
      <c r="M1579" s="360">
        <v>11</v>
      </c>
      <c r="N1579" s="360"/>
      <c r="O1579" s="360">
        <v>12</v>
      </c>
      <c r="P1579" s="362"/>
      <c r="Q1579" s="360">
        <v>13</v>
      </c>
      <c r="R1579" s="360"/>
      <c r="S1579" s="360">
        <v>14</v>
      </c>
      <c r="T1579" s="362"/>
      <c r="U1579" s="360">
        <v>15</v>
      </c>
      <c r="V1579" s="360"/>
      <c r="W1579" s="360">
        <v>16</v>
      </c>
      <c r="X1579" s="362"/>
      <c r="Y1579" s="360">
        <v>17</v>
      </c>
      <c r="Z1579" s="360"/>
      <c r="AA1579" s="360">
        <v>18</v>
      </c>
      <c r="AB1579" s="362"/>
      <c r="AC1579" s="360"/>
      <c r="AD1579" s="360"/>
      <c r="AE1579" s="360"/>
      <c r="AF1579" s="360"/>
      <c r="AG1579" s="19"/>
      <c r="AH1579" s="19"/>
      <c r="AI1579" s="19"/>
      <c r="AJ1579" s="53"/>
      <c r="AK1579" s="53"/>
    </row>
    <row r="1580" spans="1:37" ht="12.75" customHeight="1">
      <c r="A1580" s="19"/>
      <c r="B1580" s="363">
        <v>1</v>
      </c>
      <c r="C1580" s="314" t="s">
        <v>1023</v>
      </c>
      <c r="D1580" s="364"/>
      <c r="E1580" s="238"/>
      <c r="F1580" s="238"/>
      <c r="G1580" s="238"/>
      <c r="H1580" s="364"/>
      <c r="I1580" s="238"/>
      <c r="J1580" s="238"/>
      <c r="K1580" s="238"/>
      <c r="L1580" s="364"/>
      <c r="M1580" s="238"/>
      <c r="N1580" s="238"/>
      <c r="O1580" s="238"/>
      <c r="P1580" s="364"/>
      <c r="Q1580" s="238"/>
      <c r="R1580" s="238"/>
      <c r="S1580" s="238"/>
      <c r="T1580" s="364"/>
      <c r="U1580" s="238"/>
      <c r="V1580" s="238"/>
      <c r="W1580" s="238"/>
      <c r="X1580" s="364"/>
      <c r="Y1580" s="238"/>
      <c r="Z1580" s="238"/>
      <c r="AA1580" s="238"/>
      <c r="AB1580" s="364"/>
      <c r="AC1580" s="238"/>
      <c r="AD1580" s="238"/>
      <c r="AE1580" s="238"/>
      <c r="AF1580" s="238"/>
      <c r="AG1580" s="19"/>
      <c r="AH1580" s="19"/>
      <c r="AI1580" s="19"/>
      <c r="AJ1580" s="53"/>
      <c r="AK1580" s="53"/>
    </row>
    <row r="1581" spans="1:37" ht="12.75" customHeight="1">
      <c r="A1581" s="19"/>
      <c r="B1581" s="48"/>
      <c r="C1581" s="312"/>
      <c r="D1581" s="110"/>
      <c r="E1581" s="38"/>
      <c r="F1581" s="38"/>
      <c r="G1581" s="38"/>
      <c r="H1581" s="110"/>
      <c r="I1581" s="38"/>
      <c r="J1581" s="38"/>
      <c r="K1581" s="38"/>
      <c r="L1581" s="110"/>
      <c r="M1581" s="38"/>
      <c r="N1581" s="38"/>
      <c r="O1581" s="38"/>
      <c r="P1581" s="110"/>
      <c r="Q1581" s="38"/>
      <c r="R1581" s="38"/>
      <c r="S1581" s="38"/>
      <c r="T1581" s="110"/>
      <c r="U1581" s="38"/>
      <c r="V1581" s="38"/>
      <c r="W1581" s="38"/>
      <c r="X1581" s="110"/>
      <c r="Y1581" s="38"/>
      <c r="Z1581" s="38"/>
      <c r="AA1581" s="38"/>
      <c r="AB1581" s="110"/>
      <c r="AC1581" s="38"/>
      <c r="AD1581" s="38"/>
      <c r="AE1581" s="38"/>
      <c r="AF1581" s="38"/>
      <c r="AG1581" s="19"/>
      <c r="AH1581" s="19"/>
      <c r="AI1581" s="19"/>
      <c r="AJ1581" s="53"/>
      <c r="AK1581" s="53"/>
    </row>
    <row r="1582" spans="1:37" ht="12.75" customHeight="1">
      <c r="A1582" s="19"/>
      <c r="B1582" s="365"/>
      <c r="C1582" s="312"/>
      <c r="D1582" s="366"/>
      <c r="E1582" s="367"/>
      <c r="F1582" s="367"/>
      <c r="G1582" s="367"/>
      <c r="H1582" s="366"/>
      <c r="I1582" s="38"/>
      <c r="J1582" s="38"/>
      <c r="K1582" s="38"/>
      <c r="L1582" s="110"/>
      <c r="M1582" s="38"/>
      <c r="N1582" s="38"/>
      <c r="O1582" s="38"/>
      <c r="P1582" s="110"/>
      <c r="Q1582" s="38"/>
      <c r="R1582" s="238"/>
      <c r="S1582" s="238"/>
      <c r="T1582" s="364"/>
      <c r="U1582" s="238"/>
      <c r="V1582" s="238"/>
      <c r="W1582" s="238"/>
      <c r="X1582" s="110"/>
      <c r="Y1582" s="38"/>
      <c r="Z1582" s="38"/>
      <c r="AA1582" s="38"/>
      <c r="AB1582" s="110"/>
      <c r="AC1582" s="38"/>
      <c r="AD1582" s="38"/>
      <c r="AE1582" s="38"/>
      <c r="AF1582" s="38"/>
      <c r="AG1582" s="19"/>
      <c r="AH1582" s="19"/>
      <c r="AI1582" s="19"/>
      <c r="AJ1582" s="53"/>
      <c r="AK1582" s="53"/>
    </row>
    <row r="1583" spans="1:37" ht="12.75" customHeight="1">
      <c r="A1583" s="19"/>
      <c r="B1583" s="368"/>
      <c r="C1583" s="380"/>
      <c r="D1583" s="370"/>
      <c r="E1583" s="371"/>
      <c r="F1583" s="371"/>
      <c r="G1583" s="371"/>
      <c r="H1583" s="370"/>
      <c r="I1583" s="35"/>
      <c r="J1583" s="35"/>
      <c r="K1583" s="35"/>
      <c r="L1583" s="372"/>
      <c r="M1583" s="35"/>
      <c r="N1583" s="35"/>
      <c r="O1583" s="35"/>
      <c r="P1583" s="372"/>
      <c r="Q1583" s="35"/>
      <c r="R1583" s="373"/>
      <c r="S1583" s="373"/>
      <c r="T1583" s="374"/>
      <c r="U1583" s="373"/>
      <c r="V1583" s="373"/>
      <c r="W1583" s="373"/>
      <c r="X1583" s="372"/>
      <c r="Y1583" s="35"/>
      <c r="Z1583" s="35"/>
      <c r="AA1583" s="35"/>
      <c r="AB1583" s="372"/>
      <c r="AC1583" s="35"/>
      <c r="AD1583" s="35"/>
      <c r="AE1583" s="35"/>
      <c r="AF1583" s="35"/>
      <c r="AG1583" s="19"/>
      <c r="AH1583" s="19"/>
      <c r="AI1583" s="19"/>
      <c r="AJ1583" s="53"/>
      <c r="AK1583" s="53"/>
    </row>
    <row r="1584" spans="1:37" ht="12.75" customHeight="1">
      <c r="A1584" s="19"/>
      <c r="B1584" s="363">
        <v>2</v>
      </c>
      <c r="C1584" s="318" t="s">
        <v>1024</v>
      </c>
      <c r="D1584" s="110"/>
      <c r="E1584" s="38"/>
      <c r="F1584" s="38"/>
      <c r="G1584" s="38"/>
      <c r="H1584" s="110"/>
      <c r="I1584" s="38"/>
      <c r="J1584" s="38"/>
      <c r="K1584" s="38"/>
      <c r="L1584" s="110"/>
      <c r="M1584" s="38"/>
      <c r="N1584" s="38"/>
      <c r="O1584" s="38"/>
      <c r="P1584" s="110"/>
      <c r="Q1584" s="38"/>
      <c r="R1584" s="38"/>
      <c r="S1584" s="38"/>
      <c r="T1584" s="110"/>
      <c r="U1584" s="38"/>
      <c r="V1584" s="38"/>
      <c r="W1584" s="38"/>
      <c r="X1584" s="110"/>
      <c r="Y1584" s="38"/>
      <c r="Z1584" s="38"/>
      <c r="AA1584" s="38"/>
      <c r="AB1584" s="110"/>
      <c r="AC1584" s="38"/>
      <c r="AD1584" s="38"/>
      <c r="AE1584" s="38"/>
      <c r="AF1584" s="38"/>
      <c r="AG1584" s="19"/>
      <c r="AH1584" s="19"/>
      <c r="AI1584" s="19"/>
      <c r="AJ1584" s="53"/>
      <c r="AK1584" s="53"/>
    </row>
    <row r="1585" spans="1:37" ht="12.75" customHeight="1">
      <c r="A1585" s="19"/>
      <c r="B1585" s="48"/>
      <c r="C1585" s="308"/>
      <c r="D1585" s="110"/>
      <c r="E1585" s="38"/>
      <c r="F1585" s="38"/>
      <c r="G1585" s="38"/>
      <c r="H1585" s="110"/>
      <c r="I1585" s="38"/>
      <c r="J1585" s="38"/>
      <c r="K1585" s="38"/>
      <c r="L1585" s="110"/>
      <c r="M1585" s="38"/>
      <c r="N1585" s="38"/>
      <c r="O1585" s="38"/>
      <c r="P1585" s="110"/>
      <c r="Q1585" s="38"/>
      <c r="R1585" s="38"/>
      <c r="S1585" s="38"/>
      <c r="T1585" s="110"/>
      <c r="U1585" s="38"/>
      <c r="V1585" s="38"/>
      <c r="W1585" s="38"/>
      <c r="X1585" s="110"/>
      <c r="Y1585" s="38"/>
      <c r="Z1585" s="38"/>
      <c r="AA1585" s="124"/>
      <c r="AB1585" s="110"/>
      <c r="AC1585" s="38"/>
      <c r="AD1585" s="38"/>
      <c r="AE1585" s="38"/>
      <c r="AF1585" s="38"/>
      <c r="AG1585" s="19"/>
      <c r="AH1585" s="19"/>
      <c r="AI1585" s="19"/>
      <c r="AJ1585" s="53"/>
      <c r="AK1585" s="53"/>
    </row>
    <row r="1586" spans="1:37" ht="12.75" customHeight="1">
      <c r="A1586" s="19"/>
      <c r="B1586" s="375"/>
      <c r="C1586" s="312"/>
      <c r="D1586" s="315"/>
      <c r="E1586" s="124"/>
      <c r="F1586" s="124"/>
      <c r="G1586" s="124"/>
      <c r="H1586" s="315"/>
      <c r="I1586" s="303"/>
      <c r="J1586" s="38"/>
      <c r="K1586" s="38"/>
      <c r="L1586" s="110"/>
      <c r="M1586" s="38"/>
      <c r="N1586" s="38"/>
      <c r="O1586" s="38"/>
      <c r="P1586" s="315"/>
      <c r="Q1586" s="38"/>
      <c r="R1586" s="124"/>
      <c r="S1586" s="124"/>
      <c r="T1586" s="315"/>
      <c r="U1586" s="124"/>
      <c r="V1586" s="124"/>
      <c r="W1586" s="124"/>
      <c r="X1586" s="110"/>
      <c r="Y1586" s="38"/>
      <c r="Z1586" s="124"/>
      <c r="AA1586" s="124"/>
      <c r="AB1586" s="315"/>
      <c r="AC1586" s="124"/>
      <c r="AD1586" s="124"/>
      <c r="AE1586" s="124"/>
      <c r="AF1586" s="38"/>
      <c r="AG1586" s="19"/>
      <c r="AH1586" s="19"/>
      <c r="AI1586" s="19"/>
      <c r="AJ1586" s="53"/>
      <c r="AK1586" s="53"/>
    </row>
    <row r="1587" spans="1:37" ht="12.75" customHeight="1">
      <c r="A1587" s="19"/>
      <c r="B1587" s="376"/>
      <c r="C1587" s="380"/>
      <c r="D1587" s="377"/>
      <c r="E1587" s="378"/>
      <c r="F1587" s="378"/>
      <c r="G1587" s="378"/>
      <c r="H1587" s="377"/>
      <c r="I1587" s="379"/>
      <c r="J1587" s="35"/>
      <c r="K1587" s="35"/>
      <c r="L1587" s="372"/>
      <c r="M1587" s="35"/>
      <c r="N1587" s="35"/>
      <c r="O1587" s="35"/>
      <c r="P1587" s="377"/>
      <c r="Q1587" s="378"/>
      <c r="R1587" s="378"/>
      <c r="S1587" s="378"/>
      <c r="T1587" s="377"/>
      <c r="U1587" s="378"/>
      <c r="V1587" s="378"/>
      <c r="W1587" s="378"/>
      <c r="X1587" s="377"/>
      <c r="Y1587" s="378"/>
      <c r="Z1587" s="378"/>
      <c r="AA1587" s="378"/>
      <c r="AB1587" s="377"/>
      <c r="AC1587" s="378"/>
      <c r="AD1587" s="378"/>
      <c r="AE1587" s="378"/>
      <c r="AF1587" s="35"/>
      <c r="AG1587" s="19"/>
      <c r="AH1587" s="19"/>
      <c r="AI1587" s="19"/>
      <c r="AJ1587" s="53"/>
      <c r="AK1587" s="53"/>
    </row>
    <row r="1588" spans="1:37" ht="12.75" customHeight="1">
      <c r="A1588" s="19"/>
      <c r="B1588" s="363">
        <v>3</v>
      </c>
      <c r="C1588" s="308" t="s">
        <v>483</v>
      </c>
      <c r="D1588" s="315"/>
      <c r="E1588" s="124"/>
      <c r="F1588" s="124"/>
      <c r="G1588" s="124"/>
      <c r="H1588" s="315"/>
      <c r="I1588" s="303"/>
      <c r="J1588" s="38"/>
      <c r="K1588" s="38"/>
      <c r="L1588" s="110"/>
      <c r="M1588" s="38"/>
      <c r="N1588" s="38"/>
      <c r="O1588" s="38"/>
      <c r="P1588" s="315"/>
      <c r="Q1588" s="124"/>
      <c r="R1588" s="124"/>
      <c r="S1588" s="124"/>
      <c r="T1588" s="315"/>
      <c r="U1588" s="124"/>
      <c r="V1588" s="124"/>
      <c r="W1588" s="124"/>
      <c r="X1588" s="110"/>
      <c r="Y1588" s="38"/>
      <c r="Z1588" s="38"/>
      <c r="AA1588" s="124"/>
      <c r="AB1588" s="110"/>
      <c r="AC1588" s="38"/>
      <c r="AD1588" s="38"/>
      <c r="AE1588" s="38"/>
      <c r="AF1588" s="38"/>
      <c r="AG1588" s="19"/>
      <c r="AH1588" s="19"/>
      <c r="AI1588" s="19"/>
      <c r="AJ1588" s="53"/>
      <c r="AK1588" s="53"/>
    </row>
    <row r="1589" spans="1:37" ht="12.75" customHeight="1">
      <c r="A1589" s="19"/>
      <c r="B1589" s="48"/>
      <c r="C1589" s="308"/>
      <c r="D1589" s="110"/>
      <c r="E1589" s="38"/>
      <c r="F1589" s="38"/>
      <c r="G1589" s="38"/>
      <c r="H1589" s="110"/>
      <c r="I1589" s="38"/>
      <c r="J1589" s="38"/>
      <c r="K1589" s="38"/>
      <c r="L1589" s="110"/>
      <c r="M1589" s="38"/>
      <c r="N1589" s="38"/>
      <c r="O1589" s="38"/>
      <c r="P1589" s="110"/>
      <c r="Q1589" s="38"/>
      <c r="R1589" s="23"/>
      <c r="S1589" s="23"/>
      <c r="T1589" s="321"/>
      <c r="U1589" s="23"/>
      <c r="V1589" s="23"/>
      <c r="W1589" s="23"/>
      <c r="X1589" s="110"/>
      <c r="Y1589" s="38"/>
      <c r="Z1589" s="124"/>
      <c r="AA1589" s="124"/>
      <c r="AB1589" s="315"/>
      <c r="AC1589" s="124"/>
      <c r="AD1589" s="124"/>
      <c r="AE1589" s="124"/>
      <c r="AF1589" s="38"/>
      <c r="AG1589" s="19"/>
      <c r="AH1589" s="19"/>
      <c r="AI1589" s="19"/>
      <c r="AJ1589" s="53"/>
      <c r="AK1589" s="53"/>
    </row>
    <row r="1590" spans="1:37" ht="12.75" customHeight="1">
      <c r="A1590" s="19"/>
      <c r="B1590" s="48"/>
      <c r="C1590" s="312"/>
      <c r="D1590" s="110"/>
      <c r="E1590" s="38"/>
      <c r="F1590" s="38"/>
      <c r="G1590" s="38"/>
      <c r="H1590" s="110"/>
      <c r="I1590" s="38"/>
      <c r="J1590" s="38"/>
      <c r="K1590" s="38"/>
      <c r="L1590" s="110"/>
      <c r="M1590" s="38"/>
      <c r="N1590" s="38"/>
      <c r="O1590" s="38"/>
      <c r="P1590" s="110"/>
      <c r="Q1590" s="38"/>
      <c r="R1590" s="38"/>
      <c r="S1590" s="309"/>
      <c r="T1590" s="310"/>
      <c r="U1590" s="309"/>
      <c r="V1590" s="309"/>
      <c r="W1590" s="309"/>
      <c r="X1590" s="110"/>
      <c r="Y1590" s="38"/>
      <c r="Z1590" s="38"/>
      <c r="AA1590" s="38"/>
      <c r="AB1590" s="110"/>
      <c r="AC1590" s="38"/>
      <c r="AD1590" s="38"/>
      <c r="AE1590" s="38"/>
      <c r="AF1590" s="38"/>
      <c r="AG1590" s="19"/>
      <c r="AH1590" s="19"/>
      <c r="AI1590" s="19"/>
      <c r="AJ1590" s="53"/>
      <c r="AK1590" s="53"/>
    </row>
    <row r="1591" spans="1:37" ht="12.75" customHeight="1">
      <c r="A1591" s="19"/>
      <c r="B1591" s="376"/>
      <c r="C1591" s="380"/>
      <c r="D1591" s="377"/>
      <c r="E1591" s="378"/>
      <c r="F1591" s="378"/>
      <c r="G1591" s="378"/>
      <c r="H1591" s="377"/>
      <c r="I1591" s="379"/>
      <c r="J1591" s="35"/>
      <c r="K1591" s="35"/>
      <c r="L1591" s="377"/>
      <c r="M1591" s="378"/>
      <c r="N1591" s="378"/>
      <c r="O1591" s="378"/>
      <c r="P1591" s="377"/>
      <c r="Q1591" s="378"/>
      <c r="R1591" s="381"/>
      <c r="S1591" s="381"/>
      <c r="T1591" s="382"/>
      <c r="U1591" s="381"/>
      <c r="V1591" s="381"/>
      <c r="W1591" s="381"/>
      <c r="X1591" s="372"/>
      <c r="Y1591" s="35"/>
      <c r="Z1591" s="35"/>
      <c r="AA1591" s="35"/>
      <c r="AB1591" s="372"/>
      <c r="AC1591" s="35"/>
      <c r="AD1591" s="35"/>
      <c r="AE1591" s="35"/>
      <c r="AF1591" s="35"/>
      <c r="AG1591" s="19"/>
      <c r="AH1591" s="19"/>
      <c r="AI1591" s="19"/>
      <c r="AJ1591" s="53"/>
      <c r="AK1591" s="53"/>
    </row>
    <row r="1592" spans="1:37" ht="12.75" customHeight="1">
      <c r="A1592" s="19"/>
      <c r="B1592" s="375">
        <v>4</v>
      </c>
      <c r="C1592" s="308" t="s">
        <v>1019</v>
      </c>
      <c r="D1592" s="315"/>
      <c r="E1592" s="124"/>
      <c r="F1592" s="124"/>
      <c r="G1592" s="124"/>
      <c r="H1592" s="315"/>
      <c r="I1592" s="303"/>
      <c r="J1592" s="38"/>
      <c r="K1592" s="38"/>
      <c r="L1592" s="315"/>
      <c r="M1592" s="124"/>
      <c r="N1592" s="124"/>
      <c r="O1592" s="124"/>
      <c r="P1592" s="315"/>
      <c r="Q1592" s="124"/>
      <c r="R1592" s="38"/>
      <c r="S1592" s="38"/>
      <c r="T1592" s="110"/>
      <c r="U1592" s="38"/>
      <c r="V1592" s="38"/>
      <c r="W1592" s="38"/>
      <c r="X1592" s="110"/>
      <c r="Y1592" s="38"/>
      <c r="Z1592" s="38"/>
      <c r="AA1592" s="317"/>
      <c r="AB1592" s="315"/>
      <c r="AC1592" s="38"/>
      <c r="AD1592" s="38"/>
      <c r="AE1592" s="38"/>
      <c r="AF1592" s="38"/>
      <c r="AG1592" s="19"/>
      <c r="AH1592" s="19"/>
      <c r="AI1592" s="19"/>
      <c r="AJ1592" s="53"/>
      <c r="AK1592" s="53"/>
    </row>
    <row r="1593" spans="1:37" ht="12.75" customHeight="1">
      <c r="A1593" s="19"/>
      <c r="B1593" s="375"/>
      <c r="C1593" s="312"/>
      <c r="D1593" s="315"/>
      <c r="E1593" s="124"/>
      <c r="F1593" s="124"/>
      <c r="G1593" s="124"/>
      <c r="H1593" s="315"/>
      <c r="I1593" s="303"/>
      <c r="J1593" s="38"/>
      <c r="K1593" s="38"/>
      <c r="L1593" s="315"/>
      <c r="M1593" s="124"/>
      <c r="N1593" s="124"/>
      <c r="O1593" s="124"/>
      <c r="P1593" s="315"/>
      <c r="Q1593" s="124"/>
      <c r="R1593" s="124"/>
      <c r="S1593" s="124"/>
      <c r="T1593" s="315"/>
      <c r="U1593" s="124"/>
      <c r="V1593" s="124"/>
      <c r="W1593" s="124"/>
      <c r="X1593" s="110"/>
      <c r="Y1593" s="38"/>
      <c r="Z1593" s="124"/>
      <c r="AA1593" s="317"/>
      <c r="AB1593" s="315"/>
      <c r="AC1593" s="124"/>
      <c r="AD1593" s="124"/>
      <c r="AE1593" s="124"/>
      <c r="AF1593" s="38"/>
      <c r="AG1593" s="19"/>
      <c r="AH1593" s="19"/>
      <c r="AI1593" s="19"/>
      <c r="AJ1593" s="53"/>
      <c r="AK1593" s="53"/>
    </row>
    <row r="1594" spans="1:37" ht="12.75" customHeight="1">
      <c r="A1594" s="19"/>
      <c r="B1594" s="48"/>
      <c r="C1594" s="312"/>
      <c r="D1594" s="110"/>
      <c r="E1594" s="38"/>
      <c r="F1594" s="38"/>
      <c r="G1594" s="38"/>
      <c r="H1594" s="110"/>
      <c r="I1594" s="38"/>
      <c r="J1594" s="38"/>
      <c r="K1594" s="38"/>
      <c r="L1594" s="110"/>
      <c r="M1594" s="38"/>
      <c r="N1594" s="38"/>
      <c r="O1594" s="38"/>
      <c r="P1594" s="110"/>
      <c r="Q1594" s="38"/>
      <c r="R1594" s="124"/>
      <c r="S1594" s="124"/>
      <c r="T1594" s="315"/>
      <c r="U1594" s="124"/>
      <c r="V1594" s="124"/>
      <c r="W1594" s="124"/>
      <c r="X1594" s="315"/>
      <c r="Y1594" s="124"/>
      <c r="Z1594" s="124"/>
      <c r="AA1594" s="317"/>
      <c r="AB1594" s="315"/>
      <c r="AC1594" s="124"/>
      <c r="AD1594" s="124"/>
      <c r="AE1594" s="124"/>
      <c r="AF1594" s="38"/>
      <c r="AG1594" s="19"/>
      <c r="AH1594" s="19"/>
      <c r="AI1594" s="19"/>
      <c r="AJ1594" s="53"/>
      <c r="AK1594" s="53"/>
    </row>
    <row r="1595" spans="1:37" ht="12.75" customHeight="1">
      <c r="A1595" s="19"/>
      <c r="B1595" s="383"/>
      <c r="C1595" s="380"/>
      <c r="D1595" s="372"/>
      <c r="E1595" s="35"/>
      <c r="F1595" s="35"/>
      <c r="G1595" s="35"/>
      <c r="H1595" s="372"/>
      <c r="I1595" s="35"/>
      <c r="J1595" s="35"/>
      <c r="K1595" s="35"/>
      <c r="L1595" s="372"/>
      <c r="M1595" s="35"/>
      <c r="N1595" s="35"/>
      <c r="O1595" s="35"/>
      <c r="P1595" s="372"/>
      <c r="Q1595" s="35"/>
      <c r="R1595" s="378"/>
      <c r="S1595" s="378"/>
      <c r="T1595" s="377"/>
      <c r="U1595" s="378"/>
      <c r="V1595" s="378"/>
      <c r="W1595" s="378"/>
      <c r="X1595" s="372"/>
      <c r="Y1595" s="35"/>
      <c r="Z1595" s="35"/>
      <c r="AA1595" s="384"/>
      <c r="AB1595" s="377"/>
      <c r="AC1595" s="35"/>
      <c r="AD1595" s="35"/>
      <c r="AE1595" s="35"/>
      <c r="AF1595" s="35"/>
      <c r="AG1595" s="19"/>
      <c r="AH1595" s="19"/>
      <c r="AI1595" s="19"/>
      <c r="AJ1595" s="53"/>
      <c r="AK1595" s="53"/>
    </row>
    <row r="1596" spans="1:37" ht="12.75" customHeight="1">
      <c r="A1596" s="19"/>
      <c r="B1596" s="375">
        <v>5</v>
      </c>
      <c r="C1596" s="308" t="s">
        <v>1020</v>
      </c>
      <c r="D1596" s="315"/>
      <c r="E1596" s="124"/>
      <c r="F1596" s="124"/>
      <c r="G1596" s="124"/>
      <c r="H1596" s="315"/>
      <c r="I1596" s="303"/>
      <c r="J1596" s="38"/>
      <c r="K1596" s="38"/>
      <c r="L1596" s="315"/>
      <c r="M1596" s="124"/>
      <c r="N1596" s="124"/>
      <c r="O1596" s="124"/>
      <c r="P1596" s="315"/>
      <c r="Q1596" s="124"/>
      <c r="R1596" s="23"/>
      <c r="S1596" s="23"/>
      <c r="T1596" s="321"/>
      <c r="U1596" s="23"/>
      <c r="V1596" s="23"/>
      <c r="W1596" s="23"/>
      <c r="X1596" s="110"/>
      <c r="Y1596" s="38"/>
      <c r="Z1596" s="124"/>
      <c r="AA1596" s="317"/>
      <c r="AB1596" s="315"/>
      <c r="AC1596" s="124"/>
      <c r="AD1596" s="124"/>
      <c r="AE1596" s="124"/>
      <c r="AF1596" s="38"/>
      <c r="AG1596" s="19"/>
      <c r="AH1596" s="19"/>
      <c r="AI1596" s="19"/>
      <c r="AJ1596" s="53"/>
      <c r="AK1596" s="53"/>
    </row>
    <row r="1597" spans="1:37" ht="12.75" customHeight="1">
      <c r="A1597" s="19"/>
      <c r="B1597" s="375"/>
      <c r="C1597" s="308"/>
      <c r="D1597" s="315"/>
      <c r="E1597" s="124"/>
      <c r="F1597" s="124"/>
      <c r="G1597" s="124"/>
      <c r="H1597" s="315"/>
      <c r="I1597" s="303"/>
      <c r="J1597" s="38"/>
      <c r="K1597" s="38"/>
      <c r="L1597" s="315"/>
      <c r="M1597" s="124"/>
      <c r="N1597" s="124"/>
      <c r="O1597" s="124"/>
      <c r="P1597" s="315"/>
      <c r="Q1597" s="124"/>
      <c r="R1597" s="38"/>
      <c r="S1597" s="309"/>
      <c r="T1597" s="310"/>
      <c r="U1597" s="309"/>
      <c r="V1597" s="309"/>
      <c r="W1597" s="309"/>
      <c r="X1597" s="110"/>
      <c r="Y1597" s="38"/>
      <c r="Z1597" s="38"/>
      <c r="AA1597" s="38"/>
      <c r="AB1597" s="110"/>
      <c r="AC1597" s="38"/>
      <c r="AD1597" s="38"/>
      <c r="AE1597" s="38"/>
      <c r="AF1597" s="38"/>
      <c r="AG1597" s="19"/>
      <c r="AH1597" s="19"/>
      <c r="AI1597" s="19"/>
      <c r="AJ1597" s="53"/>
      <c r="AK1597" s="53"/>
    </row>
    <row r="1598" spans="1:37" ht="12.75" customHeight="1">
      <c r="A1598" s="19"/>
      <c r="B1598" s="375"/>
      <c r="C1598" s="312"/>
      <c r="D1598" s="315"/>
      <c r="E1598" s="124"/>
      <c r="F1598" s="124"/>
      <c r="G1598" s="124"/>
      <c r="H1598" s="315"/>
      <c r="I1598" s="303"/>
      <c r="J1598" s="38"/>
      <c r="K1598" s="38"/>
      <c r="L1598" s="315"/>
      <c r="M1598" s="124"/>
      <c r="N1598" s="124"/>
      <c r="O1598" s="124"/>
      <c r="P1598" s="315"/>
      <c r="Q1598" s="124"/>
      <c r="R1598" s="309"/>
      <c r="S1598" s="309"/>
      <c r="T1598" s="310"/>
      <c r="U1598" s="309"/>
      <c r="V1598" s="309"/>
      <c r="W1598" s="309"/>
      <c r="X1598" s="110"/>
      <c r="Y1598" s="38"/>
      <c r="Z1598" s="38"/>
      <c r="AA1598" s="38"/>
      <c r="AB1598" s="110"/>
      <c r="AC1598" s="38"/>
      <c r="AD1598" s="38"/>
      <c r="AE1598" s="38"/>
      <c r="AF1598" s="38"/>
      <c r="AG1598" s="19"/>
      <c r="AH1598" s="19"/>
      <c r="AI1598" s="19"/>
      <c r="AJ1598" s="53"/>
      <c r="AK1598" s="53"/>
    </row>
    <row r="1599" spans="1:37" ht="12.75" customHeight="1">
      <c r="A1599" s="19"/>
      <c r="B1599" s="383"/>
      <c r="C1599" s="380"/>
      <c r="D1599" s="372"/>
      <c r="E1599" s="35"/>
      <c r="F1599" s="35"/>
      <c r="G1599" s="35"/>
      <c r="H1599" s="372"/>
      <c r="I1599" s="35"/>
      <c r="J1599" s="35"/>
      <c r="K1599" s="35"/>
      <c r="L1599" s="372"/>
      <c r="M1599" s="35"/>
      <c r="N1599" s="35"/>
      <c r="O1599" s="35"/>
      <c r="P1599" s="372"/>
      <c r="Q1599" s="35"/>
      <c r="R1599" s="35"/>
      <c r="S1599" s="35"/>
      <c r="T1599" s="372"/>
      <c r="U1599" s="35"/>
      <c r="V1599" s="35"/>
      <c r="W1599" s="35"/>
      <c r="X1599" s="372"/>
      <c r="Y1599" s="35"/>
      <c r="Z1599" s="35"/>
      <c r="AA1599" s="384"/>
      <c r="AB1599" s="372"/>
      <c r="AC1599" s="35"/>
      <c r="AD1599" s="35"/>
      <c r="AE1599" s="35"/>
      <c r="AF1599" s="35"/>
      <c r="AG1599" s="19"/>
      <c r="AH1599" s="19"/>
      <c r="AI1599" s="19"/>
      <c r="AJ1599" s="53"/>
      <c r="AK1599" s="53"/>
    </row>
    <row r="1600" spans="1:37" ht="12.75" customHeight="1">
      <c r="A1600" s="19"/>
      <c r="B1600" s="48">
        <v>6</v>
      </c>
      <c r="C1600" s="308" t="s">
        <v>1021</v>
      </c>
      <c r="D1600" s="110"/>
      <c r="E1600" s="38"/>
      <c r="F1600" s="38"/>
      <c r="G1600" s="38"/>
      <c r="H1600" s="110"/>
      <c r="I1600" s="38"/>
      <c r="J1600" s="38"/>
      <c r="K1600" s="38"/>
      <c r="L1600" s="110"/>
      <c r="M1600" s="38"/>
      <c r="N1600" s="38"/>
      <c r="O1600" s="38"/>
      <c r="P1600" s="110"/>
      <c r="Q1600" s="38"/>
      <c r="R1600" s="124"/>
      <c r="S1600" s="124"/>
      <c r="T1600" s="315"/>
      <c r="U1600" s="124"/>
      <c r="V1600" s="124"/>
      <c r="W1600" s="124"/>
      <c r="X1600" s="110"/>
      <c r="Y1600" s="38"/>
      <c r="Z1600" s="124"/>
      <c r="AA1600" s="317"/>
      <c r="AB1600" s="315"/>
      <c r="AC1600" s="124"/>
      <c r="AD1600" s="124"/>
      <c r="AE1600" s="124"/>
      <c r="AF1600" s="38"/>
      <c r="AG1600" s="19"/>
      <c r="AH1600" s="19"/>
      <c r="AI1600" s="19"/>
      <c r="AJ1600" s="53"/>
      <c r="AK1600" s="53"/>
    </row>
    <row r="1601" spans="1:37" ht="12.75" customHeight="1">
      <c r="A1601" s="19"/>
      <c r="B1601" s="375"/>
      <c r="C1601" s="308"/>
      <c r="D1601" s="315"/>
      <c r="E1601" s="124"/>
      <c r="F1601" s="124"/>
      <c r="G1601" s="124"/>
      <c r="H1601" s="315"/>
      <c r="I1601" s="303"/>
      <c r="J1601" s="38"/>
      <c r="K1601" s="38"/>
      <c r="L1601" s="315"/>
      <c r="M1601" s="124"/>
      <c r="N1601" s="124"/>
      <c r="O1601" s="124"/>
      <c r="P1601" s="315"/>
      <c r="Q1601" s="124"/>
      <c r="R1601" s="124"/>
      <c r="S1601" s="124"/>
      <c r="T1601" s="315"/>
      <c r="U1601" s="124"/>
      <c r="V1601" s="124"/>
      <c r="W1601" s="124"/>
      <c r="X1601" s="315"/>
      <c r="Y1601" s="124"/>
      <c r="Z1601" s="124"/>
      <c r="AA1601" s="317"/>
      <c r="AB1601" s="315"/>
      <c r="AC1601" s="124"/>
      <c r="AD1601" s="124"/>
      <c r="AE1601" s="124"/>
      <c r="AF1601" s="38"/>
      <c r="AG1601" s="19"/>
      <c r="AH1601" s="19"/>
      <c r="AI1601" s="19"/>
      <c r="AJ1601" s="53"/>
      <c r="AK1601" s="53"/>
    </row>
    <row r="1602" spans="1:37" ht="12.75" customHeight="1">
      <c r="A1602" s="19"/>
      <c r="B1602" s="375"/>
      <c r="C1602" s="312"/>
      <c r="D1602" s="315"/>
      <c r="E1602" s="124"/>
      <c r="F1602" s="124"/>
      <c r="G1602" s="124"/>
      <c r="H1602" s="315"/>
      <c r="I1602" s="303"/>
      <c r="J1602" s="38"/>
      <c r="K1602" s="38"/>
      <c r="L1602" s="315"/>
      <c r="M1602" s="124"/>
      <c r="N1602" s="124"/>
      <c r="O1602" s="124"/>
      <c r="P1602" s="315"/>
      <c r="Q1602" s="124"/>
      <c r="R1602" s="124"/>
      <c r="S1602" s="124"/>
      <c r="T1602" s="315"/>
      <c r="U1602" s="124"/>
      <c r="V1602" s="124"/>
      <c r="W1602" s="124"/>
      <c r="X1602" s="110"/>
      <c r="Y1602" s="38"/>
      <c r="Z1602" s="38"/>
      <c r="AA1602" s="317"/>
      <c r="AB1602" s="110"/>
      <c r="AC1602" s="38"/>
      <c r="AD1602" s="38"/>
      <c r="AE1602" s="38"/>
      <c r="AF1602" s="38"/>
      <c r="AG1602" s="19"/>
      <c r="AH1602" s="19"/>
      <c r="AI1602" s="19"/>
      <c r="AJ1602" s="53"/>
      <c r="AK1602" s="53"/>
    </row>
    <row r="1603" spans="1:37" ht="12.75" customHeight="1">
      <c r="A1603" s="19"/>
      <c r="B1603" s="376"/>
      <c r="C1603" s="380"/>
      <c r="D1603" s="377"/>
      <c r="E1603" s="378"/>
      <c r="F1603" s="378"/>
      <c r="G1603" s="378"/>
      <c r="H1603" s="377"/>
      <c r="I1603" s="379"/>
      <c r="J1603" s="35"/>
      <c r="K1603" s="35"/>
      <c r="L1603" s="377"/>
      <c r="M1603" s="378"/>
      <c r="N1603" s="378"/>
      <c r="O1603" s="378"/>
      <c r="P1603" s="377"/>
      <c r="Q1603" s="378"/>
      <c r="R1603" s="385"/>
      <c r="S1603" s="385"/>
      <c r="T1603" s="386"/>
      <c r="U1603" s="385"/>
      <c r="V1603" s="385"/>
      <c r="W1603" s="385"/>
      <c r="X1603" s="372"/>
      <c r="Y1603" s="35"/>
      <c r="Z1603" s="378"/>
      <c r="AA1603" s="384"/>
      <c r="AB1603" s="377"/>
      <c r="AC1603" s="378"/>
      <c r="AD1603" s="378"/>
      <c r="AE1603" s="378"/>
      <c r="AF1603" s="35"/>
      <c r="AG1603" s="19"/>
      <c r="AH1603" s="19"/>
      <c r="AI1603" s="19"/>
      <c r="AJ1603" s="53"/>
      <c r="AK1603" s="53"/>
    </row>
    <row r="1604" spans="1:37" ht="12.75" customHeight="1">
      <c r="A1604" s="19"/>
      <c r="B1604" s="48">
        <v>7</v>
      </c>
      <c r="C1604" s="308" t="s">
        <v>1022</v>
      </c>
      <c r="D1604" s="110"/>
      <c r="E1604" s="38"/>
      <c r="F1604" s="38"/>
      <c r="G1604" s="38"/>
      <c r="H1604" s="110"/>
      <c r="I1604" s="38"/>
      <c r="J1604" s="38"/>
      <c r="K1604" s="38"/>
      <c r="L1604" s="110"/>
      <c r="M1604" s="38"/>
      <c r="N1604" s="38"/>
      <c r="O1604" s="38"/>
      <c r="P1604" s="110"/>
      <c r="Q1604" s="38"/>
      <c r="R1604" s="38"/>
      <c r="S1604" s="309"/>
      <c r="T1604" s="310"/>
      <c r="U1604" s="309"/>
      <c r="V1604" s="309"/>
      <c r="W1604" s="309"/>
      <c r="X1604" s="110"/>
      <c r="Y1604" s="38"/>
      <c r="Z1604" s="38"/>
      <c r="AA1604" s="38"/>
      <c r="AB1604" s="110"/>
      <c r="AC1604" s="38"/>
      <c r="AD1604" s="38"/>
      <c r="AE1604" s="38"/>
      <c r="AF1604" s="38"/>
      <c r="AG1604" s="19"/>
      <c r="AH1604" s="19"/>
      <c r="AI1604" s="19"/>
      <c r="AJ1604" s="53"/>
      <c r="AK1604" s="53"/>
    </row>
    <row r="1605" spans="1:37" ht="12.75" customHeight="1">
      <c r="A1605" s="19"/>
      <c r="B1605" s="48"/>
      <c r="C1605" s="312"/>
      <c r="D1605" s="110"/>
      <c r="E1605" s="38"/>
      <c r="F1605" s="38"/>
      <c r="G1605" s="38"/>
      <c r="H1605" s="110"/>
      <c r="I1605" s="38"/>
      <c r="J1605" s="38"/>
      <c r="K1605" s="38"/>
      <c r="L1605" s="110"/>
      <c r="M1605" s="38"/>
      <c r="N1605" s="38"/>
      <c r="O1605" s="38"/>
      <c r="P1605" s="110"/>
      <c r="Q1605" s="38"/>
      <c r="R1605" s="309"/>
      <c r="S1605" s="309"/>
      <c r="T1605" s="310"/>
      <c r="U1605" s="309"/>
      <c r="V1605" s="309"/>
      <c r="W1605" s="309"/>
      <c r="X1605" s="110"/>
      <c r="Y1605" s="38"/>
      <c r="Z1605" s="38"/>
      <c r="AA1605" s="38"/>
      <c r="AB1605" s="110"/>
      <c r="AC1605" s="38"/>
      <c r="AD1605" s="38"/>
      <c r="AE1605" s="38"/>
      <c r="AF1605" s="38"/>
      <c r="AG1605" s="19"/>
      <c r="AH1605" s="19"/>
      <c r="AI1605" s="19"/>
      <c r="AJ1605" s="53"/>
      <c r="AK1605" s="53"/>
    </row>
    <row r="1606" spans="1:37" ht="12.75" customHeight="1">
      <c r="A1606" s="19"/>
      <c r="B1606" s="375"/>
      <c r="C1606" s="308"/>
      <c r="D1606" s="315"/>
      <c r="E1606" s="124"/>
      <c r="F1606" s="124"/>
      <c r="G1606" s="124"/>
      <c r="H1606" s="315"/>
      <c r="I1606" s="303"/>
      <c r="J1606" s="38"/>
      <c r="K1606" s="38"/>
      <c r="L1606" s="315"/>
      <c r="M1606" s="124"/>
      <c r="N1606" s="124"/>
      <c r="O1606" s="124"/>
      <c r="P1606" s="315"/>
      <c r="Q1606" s="124"/>
      <c r="R1606" s="38"/>
      <c r="S1606" s="38"/>
      <c r="T1606" s="110"/>
      <c r="U1606" s="38"/>
      <c r="V1606" s="38"/>
      <c r="W1606" s="38"/>
      <c r="X1606" s="110"/>
      <c r="Y1606" s="38"/>
      <c r="Z1606" s="38"/>
      <c r="AA1606" s="317"/>
      <c r="AB1606" s="110"/>
      <c r="AC1606" s="38"/>
      <c r="AD1606" s="38"/>
      <c r="AE1606" s="38"/>
      <c r="AF1606" s="38"/>
      <c r="AG1606" s="19"/>
      <c r="AH1606" s="19"/>
      <c r="AI1606" s="19"/>
      <c r="AJ1606" s="53"/>
      <c r="AK1606" s="53"/>
    </row>
    <row r="1607" spans="1:37" ht="12.75" customHeight="1">
      <c r="A1607" s="19"/>
      <c r="B1607" s="376"/>
      <c r="C1607" s="369"/>
      <c r="D1607" s="377"/>
      <c r="E1607" s="378"/>
      <c r="F1607" s="378"/>
      <c r="G1607" s="378"/>
      <c r="H1607" s="377"/>
      <c r="I1607" s="379"/>
      <c r="J1607" s="35"/>
      <c r="K1607" s="35"/>
      <c r="L1607" s="377"/>
      <c r="M1607" s="378"/>
      <c r="N1607" s="378"/>
      <c r="O1607" s="378"/>
      <c r="P1607" s="377"/>
      <c r="Q1607" s="378"/>
      <c r="R1607" s="378"/>
      <c r="S1607" s="378"/>
      <c r="T1607" s="377"/>
      <c r="U1607" s="378"/>
      <c r="V1607" s="378"/>
      <c r="W1607" s="378"/>
      <c r="X1607" s="372"/>
      <c r="Y1607" s="35"/>
      <c r="Z1607" s="378"/>
      <c r="AA1607" s="384"/>
      <c r="AB1607" s="377"/>
      <c r="AC1607" s="378"/>
      <c r="AD1607" s="378"/>
      <c r="AE1607" s="378"/>
      <c r="AF1607" s="379"/>
      <c r="AG1607" s="19"/>
      <c r="AH1607" s="19"/>
      <c r="AI1607" s="19"/>
      <c r="AJ1607" s="53"/>
      <c r="AK1607" s="53"/>
    </row>
    <row r="1608" spans="1:37" ht="12.75" customHeight="1">
      <c r="A1608" s="19"/>
      <c r="B1608" s="375">
        <v>8</v>
      </c>
      <c r="C1608" s="314" t="s">
        <v>1023</v>
      </c>
      <c r="D1608" s="315"/>
      <c r="E1608" s="124"/>
      <c r="F1608" s="124"/>
      <c r="G1608" s="124"/>
      <c r="H1608" s="315"/>
      <c r="I1608" s="303"/>
      <c r="J1608" s="38"/>
      <c r="K1608" s="38"/>
      <c r="L1608" s="315"/>
      <c r="M1608" s="124"/>
      <c r="N1608" s="124"/>
      <c r="O1608" s="124"/>
      <c r="P1608" s="315"/>
      <c r="Q1608" s="124"/>
      <c r="R1608" s="124"/>
      <c r="S1608" s="124"/>
      <c r="T1608" s="315"/>
      <c r="U1608" s="124"/>
      <c r="V1608" s="124"/>
      <c r="W1608" s="124"/>
      <c r="X1608" s="315"/>
      <c r="Y1608" s="124"/>
      <c r="Z1608" s="124"/>
      <c r="AA1608" s="317"/>
      <c r="AB1608" s="315"/>
      <c r="AC1608" s="124"/>
      <c r="AD1608" s="124"/>
      <c r="AE1608" s="124"/>
      <c r="AF1608" s="38"/>
      <c r="AG1608" s="19"/>
      <c r="AH1608" s="19"/>
      <c r="AI1608" s="19"/>
      <c r="AJ1608" s="53"/>
      <c r="AK1608" s="53"/>
    </row>
    <row r="1609" spans="1:37" ht="12.75" customHeight="1">
      <c r="A1609" s="19"/>
      <c r="B1609" s="48"/>
      <c r="C1609" s="312"/>
      <c r="D1609" s="110"/>
      <c r="E1609" s="38"/>
      <c r="F1609" s="38"/>
      <c r="G1609" s="38"/>
      <c r="H1609" s="110"/>
      <c r="I1609" s="38"/>
      <c r="J1609" s="38"/>
      <c r="K1609" s="38"/>
      <c r="L1609" s="110"/>
      <c r="M1609" s="38"/>
      <c r="N1609" s="38"/>
      <c r="O1609" s="38"/>
      <c r="P1609" s="110"/>
      <c r="Q1609" s="38"/>
      <c r="R1609" s="124"/>
      <c r="S1609" s="124"/>
      <c r="T1609" s="315"/>
      <c r="U1609" s="124"/>
      <c r="V1609" s="124"/>
      <c r="W1609" s="124"/>
      <c r="X1609" s="110"/>
      <c r="Y1609" s="38"/>
      <c r="Z1609" s="38"/>
      <c r="AA1609" s="317"/>
      <c r="AB1609" s="110"/>
      <c r="AC1609" s="38"/>
      <c r="AD1609" s="38"/>
      <c r="AE1609" s="38"/>
      <c r="AF1609" s="38"/>
      <c r="AG1609" s="19"/>
      <c r="AH1609" s="19"/>
      <c r="AI1609" s="19"/>
      <c r="AJ1609" s="53"/>
      <c r="AK1609" s="53"/>
    </row>
    <row r="1610" spans="1:37" ht="12.75" customHeight="1">
      <c r="A1610" s="19"/>
      <c r="B1610" s="48"/>
      <c r="C1610" s="312"/>
      <c r="D1610" s="110"/>
      <c r="E1610" s="38"/>
      <c r="F1610" s="38"/>
      <c r="G1610" s="38"/>
      <c r="H1610" s="110"/>
      <c r="I1610" s="38"/>
      <c r="J1610" s="38"/>
      <c r="K1610" s="38"/>
      <c r="L1610" s="110"/>
      <c r="M1610" s="38"/>
      <c r="N1610" s="38"/>
      <c r="O1610" s="38"/>
      <c r="P1610" s="110"/>
      <c r="Q1610" s="38"/>
      <c r="R1610" s="23"/>
      <c r="S1610" s="23"/>
      <c r="T1610" s="321"/>
      <c r="U1610" s="23"/>
      <c r="V1610" s="23"/>
      <c r="W1610" s="23"/>
      <c r="X1610" s="110"/>
      <c r="Y1610" s="38"/>
      <c r="Z1610" s="124"/>
      <c r="AA1610" s="317"/>
      <c r="AB1610" s="315"/>
      <c r="AC1610" s="124"/>
      <c r="AD1610" s="124"/>
      <c r="AE1610" s="124"/>
      <c r="AF1610" s="38"/>
      <c r="AG1610" s="19"/>
      <c r="AH1610" s="19"/>
      <c r="AI1610" s="19"/>
      <c r="AJ1610" s="53"/>
      <c r="AK1610" s="53"/>
    </row>
    <row r="1611" spans="1:37" ht="12.75" customHeight="1">
      <c r="A1611" s="19"/>
      <c r="B1611" s="376"/>
      <c r="C1611" s="380"/>
      <c r="D1611" s="377"/>
      <c r="E1611" s="378"/>
      <c r="F1611" s="378"/>
      <c r="G1611" s="378"/>
      <c r="H1611" s="377"/>
      <c r="I1611" s="379"/>
      <c r="J1611" s="35"/>
      <c r="K1611" s="35"/>
      <c r="L1611" s="377"/>
      <c r="M1611" s="378"/>
      <c r="N1611" s="378"/>
      <c r="O1611" s="378"/>
      <c r="P1611" s="377"/>
      <c r="Q1611" s="378"/>
      <c r="R1611" s="35"/>
      <c r="S1611" s="381"/>
      <c r="T1611" s="382"/>
      <c r="U1611" s="381"/>
      <c r="V1611" s="381"/>
      <c r="W1611" s="381"/>
      <c r="X1611" s="372"/>
      <c r="Y1611" s="35"/>
      <c r="Z1611" s="35"/>
      <c r="AA1611" s="35"/>
      <c r="AB1611" s="372"/>
      <c r="AC1611" s="35"/>
      <c r="AD1611" s="35"/>
      <c r="AE1611" s="35"/>
      <c r="AF1611" s="35"/>
      <c r="AG1611" s="19"/>
      <c r="AH1611" s="19"/>
      <c r="AI1611" s="19"/>
      <c r="AJ1611" s="53"/>
      <c r="AK1611" s="53"/>
    </row>
    <row r="1612" spans="1:37" ht="12.75" customHeight="1">
      <c r="A1612" s="19"/>
      <c r="B1612" s="375">
        <v>9</v>
      </c>
      <c r="C1612" s="318" t="s">
        <v>1024</v>
      </c>
      <c r="D1612" s="315"/>
      <c r="E1612" s="124"/>
      <c r="F1612" s="124"/>
      <c r="G1612" s="124"/>
      <c r="H1612" s="315"/>
      <c r="I1612" s="303"/>
      <c r="J1612" s="38"/>
      <c r="K1612" s="38"/>
      <c r="L1612" s="315"/>
      <c r="M1612" s="124"/>
      <c r="N1612" s="124"/>
      <c r="O1612" s="124"/>
      <c r="P1612" s="315"/>
      <c r="Q1612" s="124"/>
      <c r="R1612" s="309"/>
      <c r="S1612" s="309"/>
      <c r="T1612" s="310"/>
      <c r="U1612" s="309"/>
      <c r="V1612" s="309"/>
      <c r="W1612" s="309"/>
      <c r="X1612" s="110"/>
      <c r="Y1612" s="38"/>
      <c r="Z1612" s="38"/>
      <c r="AA1612" s="38"/>
      <c r="AB1612" s="110"/>
      <c r="AC1612" s="38"/>
      <c r="AD1612" s="38"/>
      <c r="AE1612" s="38"/>
      <c r="AF1612" s="38"/>
      <c r="AG1612" s="19"/>
      <c r="AH1612" s="19"/>
      <c r="AI1612" s="19"/>
      <c r="AJ1612" s="53"/>
      <c r="AK1612" s="53"/>
    </row>
    <row r="1613" spans="1:37" ht="12.75" customHeight="1">
      <c r="A1613" s="19"/>
      <c r="B1613" s="375"/>
      <c r="C1613" s="308"/>
      <c r="D1613" s="315"/>
      <c r="E1613" s="124"/>
      <c r="F1613" s="124"/>
      <c r="G1613" s="124"/>
      <c r="H1613" s="315"/>
      <c r="I1613" s="303"/>
      <c r="J1613" s="38"/>
      <c r="K1613" s="38"/>
      <c r="L1613" s="315"/>
      <c r="M1613" s="124"/>
      <c r="N1613" s="124"/>
      <c r="O1613" s="124"/>
      <c r="P1613" s="315"/>
      <c r="Q1613" s="124"/>
      <c r="R1613" s="38"/>
      <c r="S1613" s="38"/>
      <c r="T1613" s="110"/>
      <c r="U1613" s="38"/>
      <c r="V1613" s="38"/>
      <c r="W1613" s="38"/>
      <c r="X1613" s="110"/>
      <c r="Y1613" s="38"/>
      <c r="Z1613" s="38"/>
      <c r="AA1613" s="38"/>
      <c r="AB1613" s="110"/>
      <c r="AC1613" s="38"/>
      <c r="AD1613" s="38"/>
      <c r="AE1613" s="38"/>
      <c r="AF1613" s="38"/>
      <c r="AG1613" s="19"/>
      <c r="AH1613" s="19"/>
      <c r="AI1613" s="19"/>
      <c r="AJ1613" s="53"/>
      <c r="AK1613" s="53"/>
    </row>
    <row r="1614" spans="1:37" ht="12.75" customHeight="1">
      <c r="A1614" s="19"/>
      <c r="B1614" s="48"/>
      <c r="C1614" s="312"/>
      <c r="D1614" s="110"/>
      <c r="E1614" s="38"/>
      <c r="F1614" s="38"/>
      <c r="G1614" s="38"/>
      <c r="H1614" s="110"/>
      <c r="I1614" s="38"/>
      <c r="J1614" s="38"/>
      <c r="K1614" s="38"/>
      <c r="L1614" s="110"/>
      <c r="M1614" s="38"/>
      <c r="N1614" s="38"/>
      <c r="O1614" s="38"/>
      <c r="P1614" s="110"/>
      <c r="Q1614" s="38"/>
      <c r="R1614" s="124"/>
      <c r="S1614" s="124"/>
      <c r="T1614" s="315"/>
      <c r="U1614" s="124"/>
      <c r="V1614" s="124"/>
      <c r="W1614" s="124"/>
      <c r="X1614" s="110"/>
      <c r="Y1614" s="38"/>
      <c r="Z1614" s="124"/>
      <c r="AA1614" s="38"/>
      <c r="AB1614" s="315"/>
      <c r="AC1614" s="124"/>
      <c r="AD1614" s="124"/>
      <c r="AE1614" s="124"/>
      <c r="AF1614" s="38"/>
      <c r="AG1614" s="19"/>
      <c r="AH1614" s="19"/>
      <c r="AI1614" s="19"/>
      <c r="AJ1614" s="53"/>
      <c r="AK1614" s="53"/>
    </row>
    <row r="1615" spans="1:37" ht="12.75" customHeight="1">
      <c r="A1615" s="19"/>
      <c r="B1615" s="383"/>
      <c r="C1615" s="380"/>
      <c r="D1615" s="372"/>
      <c r="E1615" s="35"/>
      <c r="F1615" s="35"/>
      <c r="G1615" s="35"/>
      <c r="H1615" s="372"/>
      <c r="I1615" s="35"/>
      <c r="J1615" s="35"/>
      <c r="K1615" s="35"/>
      <c r="L1615" s="372"/>
      <c r="M1615" s="35"/>
      <c r="N1615" s="35"/>
      <c r="O1615" s="35"/>
      <c r="P1615" s="372"/>
      <c r="Q1615" s="35"/>
      <c r="R1615" s="378"/>
      <c r="S1615" s="378"/>
      <c r="T1615" s="377"/>
      <c r="U1615" s="378"/>
      <c r="V1615" s="378"/>
      <c r="W1615" s="378"/>
      <c r="X1615" s="377"/>
      <c r="Y1615" s="378"/>
      <c r="Z1615" s="378"/>
      <c r="AA1615" s="35"/>
      <c r="AB1615" s="377"/>
      <c r="AC1615" s="378"/>
      <c r="AD1615" s="378"/>
      <c r="AE1615" s="378"/>
      <c r="AF1615" s="35"/>
      <c r="AG1615" s="19"/>
      <c r="AH1615" s="19"/>
      <c r="AI1615" s="19"/>
      <c r="AJ1615" s="53"/>
      <c r="AK1615" s="53"/>
    </row>
    <row r="1616" spans="1:37" ht="12.75" customHeight="1">
      <c r="A1616" s="19"/>
      <c r="B1616" s="375">
        <v>10</v>
      </c>
      <c r="C1616" s="308" t="s">
        <v>483</v>
      </c>
      <c r="D1616" s="315"/>
      <c r="E1616" s="124"/>
      <c r="F1616" s="124"/>
      <c r="G1616" s="124"/>
      <c r="H1616" s="315"/>
      <c r="I1616" s="303"/>
      <c r="J1616" s="38"/>
      <c r="K1616" s="38"/>
      <c r="L1616" s="315"/>
      <c r="M1616" s="124"/>
      <c r="N1616" s="124"/>
      <c r="O1616" s="124"/>
      <c r="P1616" s="315"/>
      <c r="Q1616" s="124"/>
      <c r="R1616" s="124"/>
      <c r="S1616" s="124"/>
      <c r="T1616" s="315"/>
      <c r="U1616" s="124"/>
      <c r="V1616" s="124"/>
      <c r="W1616" s="124"/>
      <c r="X1616" s="110"/>
      <c r="Y1616" s="38"/>
      <c r="Z1616" s="38"/>
      <c r="AA1616" s="38"/>
      <c r="AB1616" s="110"/>
      <c r="AC1616" s="38"/>
      <c r="AD1616" s="38"/>
      <c r="AE1616" s="38"/>
      <c r="AF1616" s="38"/>
      <c r="AG1616" s="19"/>
      <c r="AH1616" s="19"/>
      <c r="AI1616" s="19"/>
      <c r="AJ1616" s="53"/>
      <c r="AK1616" s="53"/>
    </row>
    <row r="1617" spans="1:37" ht="12.75" customHeight="1">
      <c r="A1617" s="19"/>
      <c r="B1617" s="375"/>
      <c r="C1617" s="308"/>
      <c r="D1617" s="315"/>
      <c r="E1617" s="124"/>
      <c r="F1617" s="124"/>
      <c r="G1617" s="124"/>
      <c r="H1617" s="315"/>
      <c r="I1617" s="303"/>
      <c r="J1617" s="38"/>
      <c r="K1617" s="38"/>
      <c r="L1617" s="315"/>
      <c r="M1617" s="124"/>
      <c r="N1617" s="124"/>
      <c r="O1617" s="124"/>
      <c r="P1617" s="315"/>
      <c r="Q1617" s="124"/>
      <c r="R1617" s="23"/>
      <c r="S1617" s="23"/>
      <c r="T1617" s="321"/>
      <c r="U1617" s="23"/>
      <c r="V1617" s="23"/>
      <c r="W1617" s="23"/>
      <c r="X1617" s="110"/>
      <c r="Y1617" s="38"/>
      <c r="Z1617" s="124"/>
      <c r="AA1617" s="38"/>
      <c r="AB1617" s="315"/>
      <c r="AC1617" s="124"/>
      <c r="AD1617" s="124"/>
      <c r="AE1617" s="124"/>
      <c r="AF1617" s="38"/>
      <c r="AG1617" s="19"/>
      <c r="AH1617" s="19"/>
      <c r="AI1617" s="19"/>
      <c r="AJ1617" s="53"/>
      <c r="AK1617" s="53"/>
    </row>
    <row r="1618" spans="1:37" ht="12.75" customHeight="1">
      <c r="A1618" s="19"/>
      <c r="B1618" s="375"/>
      <c r="C1618" s="312"/>
      <c r="D1618" s="315"/>
      <c r="E1618" s="124"/>
      <c r="F1618" s="124"/>
      <c r="G1618" s="124"/>
      <c r="H1618" s="315"/>
      <c r="I1618" s="303"/>
      <c r="J1618" s="38"/>
      <c r="K1618" s="38"/>
      <c r="L1618" s="315"/>
      <c r="M1618" s="124"/>
      <c r="N1618" s="124"/>
      <c r="O1618" s="124"/>
      <c r="P1618" s="315"/>
      <c r="Q1618" s="124"/>
      <c r="R1618" s="38"/>
      <c r="S1618" s="309"/>
      <c r="T1618" s="310"/>
      <c r="U1618" s="309"/>
      <c r="V1618" s="309"/>
      <c r="W1618" s="309"/>
      <c r="X1618" s="110"/>
      <c r="Y1618" s="38"/>
      <c r="Z1618" s="38"/>
      <c r="AA1618" s="38"/>
      <c r="AB1618" s="110"/>
      <c r="AC1618" s="38"/>
      <c r="AD1618" s="38"/>
      <c r="AE1618" s="38"/>
      <c r="AF1618" s="38"/>
      <c r="AG1618" s="19"/>
      <c r="AH1618" s="19"/>
      <c r="AI1618" s="19"/>
      <c r="AJ1618" s="53"/>
      <c r="AK1618" s="53"/>
    </row>
    <row r="1619" spans="1:37" ht="12.75" customHeight="1">
      <c r="A1619" s="19"/>
      <c r="B1619" s="383"/>
      <c r="C1619" s="380"/>
      <c r="D1619" s="372"/>
      <c r="E1619" s="35"/>
      <c r="F1619" s="35"/>
      <c r="G1619" s="35"/>
      <c r="H1619" s="372"/>
      <c r="I1619" s="35"/>
      <c r="J1619" s="35"/>
      <c r="K1619" s="35"/>
      <c r="L1619" s="372"/>
      <c r="M1619" s="35"/>
      <c r="N1619" s="35"/>
      <c r="O1619" s="35"/>
      <c r="P1619" s="372"/>
      <c r="Q1619" s="35"/>
      <c r="R1619" s="381"/>
      <c r="S1619" s="381"/>
      <c r="T1619" s="382"/>
      <c r="U1619" s="381"/>
      <c r="V1619" s="381"/>
      <c r="W1619" s="381"/>
      <c r="X1619" s="372"/>
      <c r="Y1619" s="35"/>
      <c r="Z1619" s="35"/>
      <c r="AA1619" s="35"/>
      <c r="AB1619" s="372"/>
      <c r="AC1619" s="35"/>
      <c r="AD1619" s="35"/>
      <c r="AE1619" s="35"/>
      <c r="AF1619" s="35"/>
      <c r="AG1619" s="19"/>
      <c r="AH1619" s="19"/>
      <c r="AI1619" s="19"/>
      <c r="AJ1619" s="53"/>
      <c r="AK1619" s="53"/>
    </row>
    <row r="1620" spans="1:37" ht="12.75" customHeight="1">
      <c r="A1620" s="19"/>
      <c r="B1620" s="48">
        <v>11</v>
      </c>
      <c r="C1620" s="308" t="s">
        <v>1019</v>
      </c>
      <c r="D1620" s="110"/>
      <c r="E1620" s="38"/>
      <c r="F1620" s="38"/>
      <c r="G1620" s="38"/>
      <c r="H1620" s="110"/>
      <c r="I1620" s="38"/>
      <c r="J1620" s="38"/>
      <c r="K1620" s="38"/>
      <c r="L1620" s="110"/>
      <c r="M1620" s="38"/>
      <c r="N1620" s="38"/>
      <c r="O1620" s="38"/>
      <c r="P1620" s="110"/>
      <c r="Q1620" s="38"/>
      <c r="R1620" s="38"/>
      <c r="S1620" s="38"/>
      <c r="T1620" s="110"/>
      <c r="U1620" s="38"/>
      <c r="V1620" s="38"/>
      <c r="W1620" s="38"/>
      <c r="X1620" s="110"/>
      <c r="Y1620" s="38"/>
      <c r="Z1620" s="38"/>
      <c r="AA1620" s="317"/>
      <c r="AB1620" s="110"/>
      <c r="AC1620" s="38"/>
      <c r="AD1620" s="38"/>
      <c r="AE1620" s="38"/>
      <c r="AF1620" s="38"/>
      <c r="AG1620" s="19"/>
      <c r="AH1620" s="19"/>
      <c r="AI1620" s="19"/>
      <c r="AJ1620" s="53"/>
      <c r="AK1620" s="53"/>
    </row>
    <row r="1621" spans="1:37" ht="12.75" customHeight="1">
      <c r="A1621" s="19"/>
      <c r="B1621" s="375"/>
      <c r="C1621" s="312"/>
      <c r="D1621" s="315"/>
      <c r="E1621" s="124"/>
      <c r="F1621" s="124"/>
      <c r="G1621" s="124"/>
      <c r="H1621" s="315"/>
      <c r="I1621" s="303"/>
      <c r="J1621" s="38"/>
      <c r="K1621" s="38"/>
      <c r="L1621" s="315"/>
      <c r="M1621" s="124"/>
      <c r="N1621" s="124"/>
      <c r="O1621" s="124"/>
      <c r="P1621" s="315"/>
      <c r="Q1621" s="124"/>
      <c r="R1621" s="124"/>
      <c r="S1621" s="124"/>
      <c r="T1621" s="315"/>
      <c r="U1621" s="124"/>
      <c r="V1621" s="124"/>
      <c r="W1621" s="124"/>
      <c r="X1621" s="110"/>
      <c r="Y1621" s="38"/>
      <c r="Z1621" s="124"/>
      <c r="AA1621" s="317"/>
      <c r="AB1621" s="315"/>
      <c r="AC1621" s="124"/>
      <c r="AD1621" s="124"/>
      <c r="AE1621" s="124"/>
      <c r="AF1621" s="38"/>
      <c r="AG1621" s="19"/>
      <c r="AH1621" s="19"/>
      <c r="AI1621" s="19"/>
      <c r="AJ1621" s="53"/>
      <c r="AK1621" s="53"/>
    </row>
    <row r="1622" spans="1:37" ht="12.75" customHeight="1">
      <c r="A1622" s="19"/>
      <c r="B1622" s="375"/>
      <c r="C1622" s="312"/>
      <c r="D1622" s="315"/>
      <c r="E1622" s="124"/>
      <c r="F1622" s="124"/>
      <c r="G1622" s="124"/>
      <c r="H1622" s="315"/>
      <c r="I1622" s="303"/>
      <c r="J1622" s="38"/>
      <c r="K1622" s="38"/>
      <c r="L1622" s="315"/>
      <c r="M1622" s="124"/>
      <c r="N1622" s="124"/>
      <c r="O1622" s="124"/>
      <c r="P1622" s="315"/>
      <c r="Q1622" s="124"/>
      <c r="R1622" s="124"/>
      <c r="S1622" s="124"/>
      <c r="T1622" s="315"/>
      <c r="U1622" s="124"/>
      <c r="V1622" s="124"/>
      <c r="W1622" s="124"/>
      <c r="X1622" s="315"/>
      <c r="Y1622" s="124"/>
      <c r="Z1622" s="124"/>
      <c r="AA1622" s="317"/>
      <c r="AB1622" s="315"/>
      <c r="AC1622" s="124"/>
      <c r="AD1622" s="124"/>
      <c r="AE1622" s="124"/>
      <c r="AF1622" s="38"/>
      <c r="AG1622" s="19"/>
      <c r="AH1622" s="19"/>
      <c r="AI1622" s="19"/>
      <c r="AJ1622" s="53"/>
      <c r="AK1622" s="53"/>
    </row>
    <row r="1623" spans="1:37" ht="12.75" customHeight="1">
      <c r="A1623" s="19"/>
      <c r="B1623" s="376"/>
      <c r="C1623" s="380"/>
      <c r="D1623" s="377"/>
      <c r="E1623" s="378"/>
      <c r="F1623" s="378"/>
      <c r="G1623" s="378"/>
      <c r="H1623" s="377"/>
      <c r="I1623" s="379"/>
      <c r="J1623" s="35"/>
      <c r="K1623" s="35"/>
      <c r="L1623" s="377"/>
      <c r="M1623" s="378"/>
      <c r="N1623" s="378"/>
      <c r="O1623" s="378"/>
      <c r="P1623" s="377"/>
      <c r="Q1623" s="378"/>
      <c r="R1623" s="378"/>
      <c r="S1623" s="378"/>
      <c r="T1623" s="377"/>
      <c r="U1623" s="378"/>
      <c r="V1623" s="378"/>
      <c r="W1623" s="378"/>
      <c r="X1623" s="372"/>
      <c r="Y1623" s="35"/>
      <c r="Z1623" s="35"/>
      <c r="AA1623" s="384"/>
      <c r="AB1623" s="372"/>
      <c r="AC1623" s="35"/>
      <c r="AD1623" s="35"/>
      <c r="AE1623" s="35"/>
      <c r="AF1623" s="35"/>
      <c r="AG1623" s="19"/>
      <c r="AH1623" s="19"/>
      <c r="AI1623" s="19"/>
      <c r="AJ1623" s="53"/>
      <c r="AK1623" s="53"/>
    </row>
    <row r="1624" spans="1:37" ht="12.75" customHeight="1">
      <c r="A1624" s="19"/>
      <c r="B1624" s="48">
        <v>12</v>
      </c>
      <c r="C1624" s="308" t="s">
        <v>1020</v>
      </c>
      <c r="D1624" s="110"/>
      <c r="E1624" s="38"/>
      <c r="F1624" s="38"/>
      <c r="G1624" s="38"/>
      <c r="H1624" s="110"/>
      <c r="I1624" s="38"/>
      <c r="J1624" s="38"/>
      <c r="K1624" s="38"/>
      <c r="L1624" s="110"/>
      <c r="M1624" s="38"/>
      <c r="N1624" s="38"/>
      <c r="O1624" s="38"/>
      <c r="P1624" s="110"/>
      <c r="Q1624" s="38"/>
      <c r="R1624" s="23"/>
      <c r="S1624" s="23"/>
      <c r="T1624" s="321"/>
      <c r="U1624" s="23"/>
      <c r="V1624" s="23"/>
      <c r="W1624" s="23"/>
      <c r="X1624" s="110"/>
      <c r="Y1624" s="38"/>
      <c r="Z1624" s="124"/>
      <c r="AA1624" s="317"/>
      <c r="AB1624" s="315"/>
      <c r="AC1624" s="124"/>
      <c r="AD1624" s="124"/>
      <c r="AE1624" s="124"/>
      <c r="AF1624" s="38"/>
      <c r="AG1624" s="19"/>
      <c r="AH1624" s="19"/>
      <c r="AI1624" s="19"/>
      <c r="AJ1624" s="53"/>
      <c r="AK1624" s="53"/>
    </row>
    <row r="1625" spans="1:37" ht="12.75" customHeight="1">
      <c r="A1625" s="19"/>
      <c r="B1625" s="48"/>
      <c r="C1625" s="308"/>
      <c r="D1625" s="110"/>
      <c r="E1625" s="38"/>
      <c r="F1625" s="38"/>
      <c r="G1625" s="38"/>
      <c r="H1625" s="110"/>
      <c r="I1625" s="38"/>
      <c r="J1625" s="38"/>
      <c r="K1625" s="38"/>
      <c r="L1625" s="110"/>
      <c r="M1625" s="38"/>
      <c r="N1625" s="38"/>
      <c r="O1625" s="38"/>
      <c r="P1625" s="110"/>
      <c r="Q1625" s="38"/>
      <c r="R1625" s="38"/>
      <c r="S1625" s="309"/>
      <c r="T1625" s="310"/>
      <c r="U1625" s="309"/>
      <c r="V1625" s="309"/>
      <c r="W1625" s="309"/>
      <c r="X1625" s="110"/>
      <c r="Y1625" s="38"/>
      <c r="Z1625" s="38"/>
      <c r="AA1625" s="38"/>
      <c r="AB1625" s="110"/>
      <c r="AC1625" s="38"/>
      <c r="AD1625" s="38"/>
      <c r="AE1625" s="38"/>
      <c r="AF1625" s="38"/>
      <c r="AG1625" s="19"/>
      <c r="AH1625" s="19"/>
      <c r="AI1625" s="19"/>
      <c r="AJ1625" s="53"/>
      <c r="AK1625" s="53"/>
    </row>
    <row r="1626" spans="1:37" ht="12.75" customHeight="1">
      <c r="A1626" s="19"/>
      <c r="B1626" s="375"/>
      <c r="C1626" s="312"/>
      <c r="D1626" s="315"/>
      <c r="E1626" s="124"/>
      <c r="F1626" s="124"/>
      <c r="G1626" s="124"/>
      <c r="H1626" s="315"/>
      <c r="I1626" s="303"/>
      <c r="J1626" s="38"/>
      <c r="K1626" s="38"/>
      <c r="L1626" s="315"/>
      <c r="M1626" s="124"/>
      <c r="N1626" s="124"/>
      <c r="O1626" s="124"/>
      <c r="P1626" s="315"/>
      <c r="Q1626" s="124"/>
      <c r="R1626" s="309"/>
      <c r="S1626" s="309"/>
      <c r="T1626" s="310"/>
      <c r="U1626" s="309"/>
      <c r="V1626" s="309"/>
      <c r="W1626" s="309"/>
      <c r="X1626" s="110"/>
      <c r="Y1626" s="38"/>
      <c r="Z1626" s="38"/>
      <c r="AA1626" s="38"/>
      <c r="AB1626" s="110"/>
      <c r="AC1626" s="38"/>
      <c r="AD1626" s="38"/>
      <c r="AE1626" s="38"/>
      <c r="AF1626" s="38"/>
      <c r="AG1626" s="19"/>
      <c r="AH1626" s="19"/>
      <c r="AI1626" s="19"/>
      <c r="AJ1626" s="53"/>
      <c r="AK1626" s="53"/>
    </row>
    <row r="1627" spans="1:37" ht="12.75" customHeight="1">
      <c r="A1627" s="19"/>
      <c r="B1627" s="376"/>
      <c r="C1627" s="380"/>
      <c r="D1627" s="377"/>
      <c r="E1627" s="378"/>
      <c r="F1627" s="378"/>
      <c r="G1627" s="378"/>
      <c r="H1627" s="377"/>
      <c r="I1627" s="379"/>
      <c r="J1627" s="35"/>
      <c r="K1627" s="35"/>
      <c r="L1627" s="377"/>
      <c r="M1627" s="378"/>
      <c r="N1627" s="378"/>
      <c r="O1627" s="378"/>
      <c r="P1627" s="377"/>
      <c r="Q1627" s="378"/>
      <c r="R1627" s="35"/>
      <c r="S1627" s="35"/>
      <c r="T1627" s="372"/>
      <c r="U1627" s="35"/>
      <c r="V1627" s="35"/>
      <c r="W1627" s="35"/>
      <c r="X1627" s="372"/>
      <c r="Y1627" s="35"/>
      <c r="Z1627" s="35"/>
      <c r="AA1627" s="387"/>
      <c r="AB1627" s="372"/>
      <c r="AC1627" s="35"/>
      <c r="AD1627" s="35"/>
      <c r="AE1627" s="35"/>
      <c r="AF1627" s="35"/>
      <c r="AG1627" s="19"/>
      <c r="AH1627" s="19"/>
      <c r="AI1627" s="19"/>
      <c r="AJ1627" s="53"/>
      <c r="AK1627" s="53"/>
    </row>
    <row r="1628" spans="1:37" ht="12.75" customHeight="1">
      <c r="A1628" s="19"/>
      <c r="B1628" s="375">
        <v>13</v>
      </c>
      <c r="C1628" s="308" t="s">
        <v>1021</v>
      </c>
      <c r="D1628" s="315"/>
      <c r="E1628" s="124"/>
      <c r="F1628" s="124"/>
      <c r="G1628" s="124"/>
      <c r="H1628" s="315"/>
      <c r="I1628" s="303"/>
      <c r="J1628" s="38"/>
      <c r="K1628" s="38"/>
      <c r="L1628" s="315"/>
      <c r="M1628" s="124"/>
      <c r="N1628" s="124"/>
      <c r="O1628" s="124"/>
      <c r="P1628" s="315"/>
      <c r="Q1628" s="124"/>
      <c r="R1628" s="124"/>
      <c r="S1628" s="124"/>
      <c r="T1628" s="315"/>
      <c r="U1628" s="124"/>
      <c r="V1628" s="124"/>
      <c r="W1628" s="124"/>
      <c r="X1628" s="110"/>
      <c r="Y1628" s="38"/>
      <c r="Z1628" s="124"/>
      <c r="AA1628" s="313"/>
      <c r="AB1628" s="315"/>
      <c r="AC1628" s="124"/>
      <c r="AD1628" s="124"/>
      <c r="AE1628" s="124"/>
      <c r="AF1628" s="38"/>
      <c r="AG1628" s="19"/>
      <c r="AH1628" s="19"/>
      <c r="AI1628" s="19"/>
      <c r="AJ1628" s="53"/>
      <c r="AK1628" s="53"/>
    </row>
    <row r="1629" spans="1:37" ht="12.75" customHeight="1">
      <c r="A1629" s="19"/>
      <c r="B1629" s="48"/>
      <c r="C1629" s="308"/>
      <c r="D1629" s="110"/>
      <c r="E1629" s="38"/>
      <c r="F1629" s="38"/>
      <c r="G1629" s="38"/>
      <c r="H1629" s="110"/>
      <c r="I1629" s="38"/>
      <c r="J1629" s="38"/>
      <c r="K1629" s="38"/>
      <c r="L1629" s="110"/>
      <c r="M1629" s="38"/>
      <c r="N1629" s="38"/>
      <c r="O1629" s="38"/>
      <c r="P1629" s="110"/>
      <c r="Q1629" s="38"/>
      <c r="R1629" s="124"/>
      <c r="S1629" s="124"/>
      <c r="T1629" s="315"/>
      <c r="U1629" s="124"/>
      <c r="V1629" s="124"/>
      <c r="W1629" s="124"/>
      <c r="X1629" s="315"/>
      <c r="Y1629" s="124"/>
      <c r="Z1629" s="124"/>
      <c r="AA1629" s="317"/>
      <c r="AB1629" s="315"/>
      <c r="AC1629" s="124"/>
      <c r="AD1629" s="124"/>
      <c r="AE1629" s="124"/>
      <c r="AF1629" s="38"/>
      <c r="AG1629" s="19"/>
      <c r="AH1629" s="19"/>
      <c r="AI1629" s="19"/>
      <c r="AJ1629" s="53"/>
      <c r="AK1629" s="53"/>
    </row>
    <row r="1630" spans="1:37" ht="12.75" customHeight="1">
      <c r="A1630" s="19"/>
      <c r="B1630" s="48"/>
      <c r="C1630" s="312"/>
      <c r="D1630" s="110"/>
      <c r="E1630" s="38"/>
      <c r="F1630" s="38"/>
      <c r="G1630" s="38"/>
      <c r="H1630" s="110"/>
      <c r="I1630" s="38"/>
      <c r="J1630" s="38"/>
      <c r="K1630" s="38"/>
      <c r="L1630" s="110"/>
      <c r="M1630" s="38"/>
      <c r="N1630" s="38"/>
      <c r="O1630" s="38"/>
      <c r="P1630" s="110"/>
      <c r="Q1630" s="38"/>
      <c r="R1630" s="124"/>
      <c r="S1630" s="124"/>
      <c r="T1630" s="315"/>
      <c r="U1630" s="124"/>
      <c r="V1630" s="124"/>
      <c r="W1630" s="124"/>
      <c r="X1630" s="110"/>
      <c r="Y1630" s="38"/>
      <c r="Z1630" s="38"/>
      <c r="AA1630" s="317"/>
      <c r="AB1630" s="110"/>
      <c r="AC1630" s="38"/>
      <c r="AD1630" s="38"/>
      <c r="AE1630" s="38"/>
      <c r="AF1630" s="38"/>
      <c r="AG1630" s="19"/>
      <c r="AH1630" s="19"/>
      <c r="AI1630" s="19"/>
      <c r="AJ1630" s="53"/>
      <c r="AK1630" s="53"/>
    </row>
    <row r="1631" spans="1:37" ht="12.75" customHeight="1">
      <c r="A1631" s="19"/>
      <c r="B1631" s="376"/>
      <c r="C1631" s="380"/>
      <c r="D1631" s="377"/>
      <c r="E1631" s="378"/>
      <c r="F1631" s="378"/>
      <c r="G1631" s="378"/>
      <c r="H1631" s="377"/>
      <c r="I1631" s="379"/>
      <c r="J1631" s="35"/>
      <c r="K1631" s="35"/>
      <c r="L1631" s="377"/>
      <c r="M1631" s="378"/>
      <c r="N1631" s="378"/>
      <c r="O1631" s="378"/>
      <c r="P1631" s="377"/>
      <c r="Q1631" s="378"/>
      <c r="R1631" s="378"/>
      <c r="S1631" s="378"/>
      <c r="T1631" s="377"/>
      <c r="U1631" s="378"/>
      <c r="V1631" s="378"/>
      <c r="W1631" s="378"/>
      <c r="X1631" s="372"/>
      <c r="Y1631" s="35"/>
      <c r="Z1631" s="378"/>
      <c r="AA1631" s="384"/>
      <c r="AB1631" s="377"/>
      <c r="AC1631" s="378"/>
      <c r="AD1631" s="378"/>
      <c r="AE1631" s="378"/>
      <c r="AF1631" s="35"/>
      <c r="AG1631" s="19"/>
      <c r="AH1631" s="19"/>
      <c r="AI1631" s="19"/>
      <c r="AJ1631" s="53"/>
      <c r="AK1631" s="53"/>
    </row>
    <row r="1632" spans="1:37" ht="12.75" customHeight="1">
      <c r="A1632" s="19"/>
      <c r="B1632" s="375">
        <v>14</v>
      </c>
      <c r="C1632" s="308" t="s">
        <v>1022</v>
      </c>
      <c r="D1632" s="315"/>
      <c r="E1632" s="124"/>
      <c r="F1632" s="124"/>
      <c r="G1632" s="124"/>
      <c r="H1632" s="315"/>
      <c r="I1632" s="303"/>
      <c r="J1632" s="38"/>
      <c r="K1632" s="38"/>
      <c r="L1632" s="315"/>
      <c r="M1632" s="124"/>
      <c r="N1632" s="124"/>
      <c r="O1632" s="124"/>
      <c r="P1632" s="315"/>
      <c r="Q1632" s="124"/>
      <c r="R1632" s="38"/>
      <c r="S1632" s="309"/>
      <c r="T1632" s="310"/>
      <c r="U1632" s="309"/>
      <c r="V1632" s="309"/>
      <c r="W1632" s="309"/>
      <c r="X1632" s="110"/>
      <c r="Y1632" s="38"/>
      <c r="Z1632" s="38"/>
      <c r="AA1632" s="38"/>
      <c r="AB1632" s="110"/>
      <c r="AC1632" s="38"/>
      <c r="AD1632" s="38"/>
      <c r="AE1632" s="38"/>
      <c r="AF1632" s="38"/>
      <c r="AG1632" s="19"/>
      <c r="AH1632" s="19"/>
      <c r="AI1632" s="19"/>
      <c r="AJ1632" s="53"/>
      <c r="AK1632" s="53"/>
    </row>
    <row r="1633" spans="1:37" ht="12.75" customHeight="1">
      <c r="A1633" s="19"/>
      <c r="B1633" s="375"/>
      <c r="C1633" s="308"/>
      <c r="D1633" s="315"/>
      <c r="E1633" s="124"/>
      <c r="F1633" s="124"/>
      <c r="G1633" s="124"/>
      <c r="H1633" s="315"/>
      <c r="I1633" s="303"/>
      <c r="J1633" s="38"/>
      <c r="K1633" s="38"/>
      <c r="L1633" s="315"/>
      <c r="M1633" s="124"/>
      <c r="N1633" s="124"/>
      <c r="O1633" s="124"/>
      <c r="P1633" s="315"/>
      <c r="Q1633" s="124"/>
      <c r="R1633" s="38"/>
      <c r="S1633" s="38"/>
      <c r="T1633" s="110"/>
      <c r="U1633" s="38"/>
      <c r="V1633" s="38"/>
      <c r="W1633" s="38"/>
      <c r="X1633" s="110"/>
      <c r="Y1633" s="38"/>
      <c r="Z1633" s="38"/>
      <c r="AA1633" s="38"/>
      <c r="AB1633" s="110"/>
      <c r="AC1633" s="38"/>
      <c r="AD1633" s="38"/>
      <c r="AE1633" s="38"/>
      <c r="AF1633" s="38"/>
      <c r="AG1633" s="19"/>
      <c r="AH1633" s="19"/>
      <c r="AI1633" s="19"/>
      <c r="AJ1633" s="53"/>
      <c r="AK1633" s="53"/>
    </row>
    <row r="1634" spans="1:37" ht="12.75" customHeight="1">
      <c r="A1634" s="19"/>
      <c r="B1634" s="48"/>
      <c r="C1634" s="312"/>
      <c r="D1634" s="110"/>
      <c r="E1634" s="38"/>
      <c r="F1634" s="38"/>
      <c r="G1634" s="38"/>
      <c r="H1634" s="110"/>
      <c r="I1634" s="38"/>
      <c r="J1634" s="38"/>
      <c r="K1634" s="38"/>
      <c r="L1634" s="110"/>
      <c r="M1634" s="38"/>
      <c r="N1634" s="38"/>
      <c r="O1634" s="38"/>
      <c r="P1634" s="110"/>
      <c r="Q1634" s="38"/>
      <c r="R1634" s="38"/>
      <c r="S1634" s="38"/>
      <c r="T1634" s="110"/>
      <c r="U1634" s="38"/>
      <c r="V1634" s="38"/>
      <c r="W1634" s="38"/>
      <c r="X1634" s="110"/>
      <c r="Y1634" s="38"/>
      <c r="Z1634" s="38"/>
      <c r="AA1634" s="38"/>
      <c r="AB1634" s="110"/>
      <c r="AC1634" s="38"/>
      <c r="AD1634" s="38"/>
      <c r="AE1634" s="38"/>
      <c r="AF1634" s="38"/>
      <c r="AG1634" s="19"/>
      <c r="AH1634" s="19"/>
      <c r="AI1634" s="19"/>
      <c r="AJ1634" s="53"/>
      <c r="AK1634" s="53"/>
    </row>
    <row r="1635" spans="1:37" ht="12.75" customHeight="1">
      <c r="A1635" s="19"/>
      <c r="B1635" s="383"/>
      <c r="C1635" s="380"/>
      <c r="D1635" s="372"/>
      <c r="E1635" s="35"/>
      <c r="F1635" s="35"/>
      <c r="G1635" s="35"/>
      <c r="H1635" s="372"/>
      <c r="I1635" s="35"/>
      <c r="J1635" s="35"/>
      <c r="K1635" s="35"/>
      <c r="L1635" s="372"/>
      <c r="M1635" s="35"/>
      <c r="N1635" s="35"/>
      <c r="O1635" s="35"/>
      <c r="P1635" s="372"/>
      <c r="Q1635" s="35"/>
      <c r="R1635" s="35"/>
      <c r="S1635" s="35"/>
      <c r="T1635" s="372"/>
      <c r="U1635" s="35"/>
      <c r="V1635" s="35"/>
      <c r="W1635" s="35"/>
      <c r="X1635" s="372"/>
      <c r="Y1635" s="35"/>
      <c r="Z1635" s="35"/>
      <c r="AA1635" s="35"/>
      <c r="AB1635" s="372"/>
      <c r="AC1635" s="35"/>
      <c r="AD1635" s="35"/>
      <c r="AE1635" s="35"/>
      <c r="AF1635" s="35"/>
      <c r="AG1635" s="19"/>
      <c r="AH1635" s="19"/>
      <c r="AI1635" s="19"/>
      <c r="AJ1635" s="53"/>
      <c r="AK1635" s="53"/>
    </row>
    <row r="1636" spans="1:37" ht="12.75" customHeight="1">
      <c r="A1636" s="19"/>
      <c r="B1636" s="375">
        <v>15</v>
      </c>
      <c r="C1636" s="314" t="s">
        <v>1023</v>
      </c>
      <c r="D1636" s="110"/>
      <c r="E1636" s="38"/>
      <c r="F1636" s="38"/>
      <c r="G1636" s="38"/>
      <c r="H1636" s="110"/>
      <c r="I1636" s="38"/>
      <c r="J1636" s="38"/>
      <c r="K1636" s="38"/>
      <c r="L1636" s="110"/>
      <c r="M1636" s="38"/>
      <c r="N1636" s="38"/>
      <c r="O1636" s="38"/>
      <c r="P1636" s="110"/>
      <c r="Q1636" s="38"/>
      <c r="R1636" s="38"/>
      <c r="S1636" s="38"/>
      <c r="T1636" s="110"/>
      <c r="U1636" s="38"/>
      <c r="V1636" s="38"/>
      <c r="W1636" s="38"/>
      <c r="X1636" s="110"/>
      <c r="Y1636" s="38"/>
      <c r="Z1636" s="38"/>
      <c r="AA1636" s="38"/>
      <c r="AB1636" s="110"/>
      <c r="AC1636" s="38"/>
      <c r="AD1636" s="38"/>
      <c r="AE1636" s="38"/>
      <c r="AF1636" s="38"/>
      <c r="AG1636" s="19"/>
      <c r="AH1636" s="19"/>
      <c r="AI1636" s="19"/>
      <c r="AJ1636" s="53"/>
      <c r="AK1636" s="53"/>
    </row>
    <row r="1637" spans="1:37" ht="12.75" customHeight="1">
      <c r="A1637" s="19"/>
      <c r="B1637" s="48"/>
      <c r="C1637" s="312"/>
      <c r="D1637" s="110"/>
      <c r="E1637" s="38"/>
      <c r="F1637" s="38"/>
      <c r="G1637" s="38"/>
      <c r="H1637" s="110"/>
      <c r="I1637" s="38"/>
      <c r="J1637" s="38"/>
      <c r="K1637" s="38"/>
      <c r="L1637" s="110"/>
      <c r="M1637" s="38"/>
      <c r="N1637" s="38"/>
      <c r="O1637" s="38"/>
      <c r="P1637" s="110"/>
      <c r="Q1637" s="38"/>
      <c r="R1637" s="38"/>
      <c r="S1637" s="38"/>
      <c r="T1637" s="110"/>
      <c r="U1637" s="38"/>
      <c r="V1637" s="38"/>
      <c r="W1637" s="38"/>
      <c r="X1637" s="110"/>
      <c r="Y1637" s="38"/>
      <c r="Z1637" s="38"/>
      <c r="AA1637" s="38"/>
      <c r="AB1637" s="110"/>
      <c r="AC1637" s="38"/>
      <c r="AD1637" s="38"/>
      <c r="AE1637" s="38"/>
      <c r="AF1637" s="38"/>
      <c r="AG1637" s="19"/>
      <c r="AH1637" s="19"/>
      <c r="AI1637" s="19"/>
      <c r="AJ1637" s="53"/>
      <c r="AK1637" s="53"/>
    </row>
    <row r="1638" spans="1:37" ht="12.75" customHeight="1">
      <c r="A1638" s="19"/>
      <c r="B1638" s="48"/>
      <c r="C1638" s="312"/>
      <c r="D1638" s="110"/>
      <c r="E1638" s="38"/>
      <c r="F1638" s="38"/>
      <c r="G1638" s="38"/>
      <c r="H1638" s="110"/>
      <c r="I1638" s="38"/>
      <c r="J1638" s="38"/>
      <c r="K1638" s="38"/>
      <c r="L1638" s="110"/>
      <c r="M1638" s="38"/>
      <c r="N1638" s="38"/>
      <c r="O1638" s="38"/>
      <c r="P1638" s="110"/>
      <c r="Q1638" s="38"/>
      <c r="R1638" s="38"/>
      <c r="S1638" s="38"/>
      <c r="T1638" s="110"/>
      <c r="U1638" s="38"/>
      <c r="V1638" s="38"/>
      <c r="W1638" s="38"/>
      <c r="X1638" s="110"/>
      <c r="Y1638" s="38"/>
      <c r="Z1638" s="38"/>
      <c r="AA1638" s="38"/>
      <c r="AB1638" s="110"/>
      <c r="AC1638" s="38"/>
      <c r="AD1638" s="38"/>
      <c r="AE1638" s="38"/>
      <c r="AF1638" s="38"/>
      <c r="AG1638" s="19"/>
      <c r="AH1638" s="19"/>
      <c r="AI1638" s="19"/>
      <c r="AJ1638" s="53"/>
      <c r="AK1638" s="53"/>
    </row>
    <row r="1639" spans="1:37" ht="12.75" customHeight="1">
      <c r="A1639" s="19"/>
      <c r="B1639" s="383"/>
      <c r="C1639" s="380"/>
      <c r="D1639" s="372"/>
      <c r="E1639" s="35"/>
      <c r="F1639" s="35"/>
      <c r="G1639" s="35"/>
      <c r="H1639" s="372"/>
      <c r="I1639" s="35"/>
      <c r="J1639" s="35"/>
      <c r="K1639" s="35"/>
      <c r="L1639" s="372"/>
      <c r="M1639" s="35"/>
      <c r="N1639" s="35"/>
      <c r="O1639" s="35"/>
      <c r="P1639" s="372"/>
      <c r="Q1639" s="35"/>
      <c r="R1639" s="35"/>
      <c r="S1639" s="35"/>
      <c r="T1639" s="372"/>
      <c r="U1639" s="35"/>
      <c r="V1639" s="35"/>
      <c r="W1639" s="35"/>
      <c r="X1639" s="372"/>
      <c r="Y1639" s="35"/>
      <c r="Z1639" s="35"/>
      <c r="AA1639" s="35"/>
      <c r="AB1639" s="372"/>
      <c r="AC1639" s="35"/>
      <c r="AD1639" s="35"/>
      <c r="AE1639" s="35"/>
      <c r="AF1639" s="35"/>
      <c r="AG1639" s="19"/>
      <c r="AH1639" s="19"/>
      <c r="AI1639" s="19"/>
      <c r="AJ1639" s="53"/>
      <c r="AK1639" s="53"/>
    </row>
    <row r="1640" spans="1:37" ht="12.75" customHeight="1">
      <c r="A1640" s="19"/>
      <c r="B1640" s="375"/>
      <c r="C1640" s="308"/>
      <c r="D1640" s="110"/>
      <c r="E1640" s="38"/>
      <c r="F1640" s="38"/>
      <c r="G1640" s="38"/>
      <c r="H1640" s="110"/>
      <c r="I1640" s="38"/>
      <c r="J1640" s="38"/>
      <c r="K1640" s="38"/>
      <c r="L1640" s="110"/>
      <c r="M1640" s="38"/>
      <c r="N1640" s="38"/>
      <c r="O1640" s="38"/>
      <c r="P1640" s="110"/>
      <c r="Q1640" s="38"/>
      <c r="R1640" s="38"/>
      <c r="S1640" s="38"/>
      <c r="T1640" s="110"/>
      <c r="U1640" s="38"/>
      <c r="V1640" s="38"/>
      <c r="W1640" s="38"/>
      <c r="X1640" s="110"/>
      <c r="Y1640" s="38"/>
      <c r="Z1640" s="38"/>
      <c r="AA1640" s="38"/>
      <c r="AB1640" s="110"/>
      <c r="AC1640" s="38"/>
      <c r="AD1640" s="38"/>
      <c r="AE1640" s="38"/>
      <c r="AF1640" s="38"/>
      <c r="AG1640" s="19"/>
      <c r="AH1640" s="19"/>
      <c r="AI1640" s="19"/>
      <c r="AJ1640" s="53"/>
      <c r="AK1640" s="53"/>
    </row>
    <row r="1641" spans="1:37" ht="12.75" customHeight="1">
      <c r="A1641" s="19"/>
      <c r="B1641" s="48"/>
      <c r="C1641" s="312"/>
      <c r="D1641" s="110"/>
      <c r="E1641" s="38"/>
      <c r="F1641" s="38"/>
      <c r="G1641" s="38"/>
      <c r="H1641" s="110"/>
      <c r="I1641" s="38"/>
      <c r="J1641" s="38"/>
      <c r="K1641" s="38"/>
      <c r="L1641" s="110"/>
      <c r="M1641" s="38"/>
      <c r="N1641" s="38"/>
      <c r="O1641" s="38"/>
      <c r="P1641" s="110"/>
      <c r="Q1641" s="38"/>
      <c r="R1641" s="38"/>
      <c r="S1641" s="38"/>
      <c r="T1641" s="110"/>
      <c r="U1641" s="38"/>
      <c r="V1641" s="38"/>
      <c r="W1641" s="38"/>
      <c r="X1641" s="110"/>
      <c r="Y1641" s="38"/>
      <c r="Z1641" s="38"/>
      <c r="AA1641" s="38"/>
      <c r="AB1641" s="110"/>
      <c r="AC1641" s="38"/>
      <c r="AD1641" s="38"/>
      <c r="AE1641" s="38"/>
      <c r="AF1641" s="38"/>
      <c r="AG1641" s="19"/>
      <c r="AH1641" s="19"/>
      <c r="AI1641" s="19"/>
      <c r="AJ1641" s="53"/>
      <c r="AK1641" s="53"/>
    </row>
    <row r="1642" spans="1:37" ht="12.75" customHeight="1">
      <c r="A1642" s="19"/>
      <c r="B1642" s="38"/>
      <c r="C1642" s="29"/>
      <c r="D1642" s="110"/>
      <c r="E1642" s="38"/>
      <c r="F1642" s="38"/>
      <c r="G1642" s="38"/>
      <c r="H1642" s="110"/>
      <c r="I1642" s="38"/>
      <c r="J1642" s="38"/>
      <c r="K1642" s="38"/>
      <c r="L1642" s="110"/>
      <c r="M1642" s="38"/>
      <c r="N1642" s="38"/>
      <c r="O1642" s="38"/>
      <c r="P1642" s="110"/>
      <c r="Q1642" s="38"/>
      <c r="R1642" s="38"/>
      <c r="S1642" s="38"/>
      <c r="T1642" s="110"/>
      <c r="U1642" s="38"/>
      <c r="V1642" s="38"/>
      <c r="W1642" s="38"/>
      <c r="X1642" s="110"/>
      <c r="Y1642" s="38"/>
      <c r="Z1642" s="38"/>
      <c r="AA1642" s="38"/>
      <c r="AB1642" s="110"/>
      <c r="AC1642" s="38"/>
      <c r="AD1642" s="38"/>
      <c r="AE1642" s="38"/>
      <c r="AF1642" s="38"/>
      <c r="AG1642" s="19"/>
      <c r="AH1642" s="19"/>
      <c r="AI1642" s="19"/>
      <c r="AJ1642" s="53"/>
      <c r="AK1642" s="53"/>
    </row>
    <row r="1643" spans="1:37" ht="12.75" customHeight="1">
      <c r="A1643" s="19"/>
      <c r="B1643" s="307"/>
      <c r="C1643" s="320"/>
      <c r="D1643" s="319"/>
      <c r="E1643" s="307"/>
      <c r="F1643" s="307"/>
      <c r="G1643" s="307"/>
      <c r="H1643" s="319"/>
      <c r="I1643" s="307"/>
      <c r="J1643" s="307"/>
      <c r="K1643" s="307"/>
      <c r="L1643" s="319"/>
      <c r="M1643" s="307"/>
      <c r="N1643" s="307"/>
      <c r="O1643" s="307"/>
      <c r="P1643" s="319"/>
      <c r="Q1643" s="307"/>
      <c r="R1643" s="307"/>
      <c r="S1643" s="307"/>
      <c r="T1643" s="319"/>
      <c r="U1643" s="307"/>
      <c r="V1643" s="307"/>
      <c r="W1643" s="307"/>
      <c r="X1643" s="319"/>
      <c r="Y1643" s="307"/>
      <c r="Z1643" s="307"/>
      <c r="AA1643" s="307"/>
      <c r="AB1643" s="319"/>
      <c r="AC1643" s="307"/>
      <c r="AD1643" s="307"/>
      <c r="AE1643" s="307"/>
      <c r="AF1643" s="307"/>
      <c r="AG1643" s="19"/>
      <c r="AH1643" s="19"/>
      <c r="AI1643" s="19"/>
      <c r="AJ1643" s="53"/>
      <c r="AK1643" s="53"/>
    </row>
    <row r="1644" spans="1:37" ht="12.75" customHeight="1">
      <c r="A1644" s="19"/>
      <c r="C1644" s="18"/>
      <c r="J1644" s="2"/>
      <c r="K1644" s="52"/>
      <c r="AA1644" s="19"/>
      <c r="AG1644" s="19"/>
      <c r="AH1644" s="19"/>
      <c r="AI1644" s="19"/>
      <c r="AJ1644" s="53"/>
      <c r="AK1644" s="53"/>
    </row>
    <row r="1645" spans="1:37" ht="12.75" customHeight="1">
      <c r="A1645" s="19"/>
      <c r="B1645" s="999" t="s">
        <v>1039</v>
      </c>
      <c r="C1645" s="1000"/>
      <c r="D1645" s="1000"/>
      <c r="E1645" s="1000"/>
      <c r="F1645" s="1000"/>
      <c r="G1645" s="1000"/>
      <c r="H1645" s="1000"/>
      <c r="I1645" s="1001"/>
      <c r="J1645" s="19"/>
      <c r="K1645" s="1007" t="s">
        <v>1016</v>
      </c>
      <c r="L1645" s="727"/>
      <c r="M1645" s="727"/>
      <c r="N1645" s="727"/>
      <c r="O1645" s="727"/>
      <c r="P1645" s="727"/>
      <c r="Q1645" s="727"/>
      <c r="R1645" s="727"/>
      <c r="S1645" s="727"/>
      <c r="T1645" s="727"/>
      <c r="U1645" s="727"/>
      <c r="V1645" s="727"/>
      <c r="W1645" s="727"/>
      <c r="X1645" s="727"/>
      <c r="Y1645" s="228"/>
      <c r="Z1645" s="19"/>
      <c r="AA1645" s="19"/>
      <c r="AB1645" s="19"/>
      <c r="AC1645" s="19"/>
      <c r="AD1645" s="19"/>
      <c r="AE1645" s="19"/>
      <c r="AF1645" s="19"/>
      <c r="AG1645" s="19"/>
      <c r="AH1645" s="19"/>
      <c r="AI1645" s="19"/>
      <c r="AJ1645" s="53"/>
      <c r="AK1645" s="53"/>
    </row>
    <row r="1646" spans="1:37" ht="12.75" customHeight="1">
      <c r="A1646" s="19"/>
      <c r="B1646" s="1002"/>
      <c r="C1646" s="727"/>
      <c r="D1646" s="727"/>
      <c r="E1646" s="727"/>
      <c r="F1646" s="727"/>
      <c r="G1646" s="727"/>
      <c r="H1646" s="727"/>
      <c r="I1646" s="1003"/>
      <c r="J1646" s="19"/>
      <c r="K1646" s="727"/>
      <c r="L1646" s="727"/>
      <c r="M1646" s="727"/>
      <c r="N1646" s="727"/>
      <c r="O1646" s="727"/>
      <c r="P1646" s="727"/>
      <c r="Q1646" s="727"/>
      <c r="R1646" s="727"/>
      <c r="S1646" s="727"/>
      <c r="T1646" s="727"/>
      <c r="U1646" s="727"/>
      <c r="V1646" s="727"/>
      <c r="W1646" s="727"/>
      <c r="X1646" s="727"/>
      <c r="Y1646" s="228"/>
      <c r="Z1646" s="19"/>
      <c r="AA1646" s="19"/>
      <c r="AB1646" s="19"/>
      <c r="AC1646" s="19"/>
      <c r="AD1646" s="19"/>
      <c r="AE1646" s="19"/>
      <c r="AF1646" s="19"/>
      <c r="AG1646" s="19"/>
      <c r="AH1646" s="19"/>
      <c r="AI1646" s="19"/>
      <c r="AJ1646" s="53"/>
      <c r="AK1646" s="53"/>
    </row>
    <row r="1647" spans="1:37" ht="12.75" customHeight="1">
      <c r="A1647" s="19"/>
      <c r="B1647" s="1004"/>
      <c r="C1647" s="1005"/>
      <c r="D1647" s="1005"/>
      <c r="E1647" s="1005"/>
      <c r="F1647" s="1005"/>
      <c r="G1647" s="1005"/>
      <c r="H1647" s="1005"/>
      <c r="I1647" s="1006"/>
      <c r="J1647" s="237"/>
      <c r="K1647" s="727"/>
      <c r="L1647" s="727"/>
      <c r="M1647" s="727"/>
      <c r="N1647" s="727"/>
      <c r="O1647" s="727"/>
      <c r="P1647" s="727"/>
      <c r="Q1647" s="727"/>
      <c r="R1647" s="727"/>
      <c r="S1647" s="727"/>
      <c r="T1647" s="727"/>
      <c r="U1647" s="727"/>
      <c r="V1647" s="727"/>
      <c r="W1647" s="727"/>
      <c r="X1647" s="727"/>
      <c r="Y1647" s="228"/>
      <c r="Z1647" s="284"/>
      <c r="AA1647" s="284"/>
      <c r="AB1647" s="284"/>
      <c r="AC1647" s="284"/>
      <c r="AD1647" s="284"/>
      <c r="AE1647" s="284"/>
      <c r="AF1647" s="284"/>
      <c r="AG1647" s="19"/>
      <c r="AH1647" s="19"/>
      <c r="AI1647" s="19"/>
      <c r="AJ1647" s="53"/>
      <c r="AK1647" s="53"/>
    </row>
    <row r="1648" spans="1:37" ht="12.75" customHeight="1">
      <c r="A1648" s="19"/>
      <c r="B1648" s="238"/>
      <c r="C1648" s="239"/>
      <c r="D1648" s="238"/>
      <c r="E1648" s="238"/>
      <c r="F1648" s="238"/>
      <c r="G1648" s="238"/>
      <c r="H1648" s="238"/>
      <c r="I1648" s="238"/>
      <c r="J1648" s="238"/>
      <c r="K1648" s="238"/>
      <c r="L1648" s="238"/>
      <c r="M1648" s="238"/>
      <c r="N1648" s="238"/>
      <c r="O1648" s="238"/>
      <c r="P1648" s="238"/>
      <c r="Q1648" s="238"/>
      <c r="R1648" s="238"/>
      <c r="S1648" s="238"/>
      <c r="T1648" s="238"/>
      <c r="U1648" s="238"/>
      <c r="V1648" s="238"/>
      <c r="W1648" s="238"/>
      <c r="X1648" s="238"/>
      <c r="Y1648" s="238"/>
      <c r="Z1648" s="238"/>
      <c r="AA1648" s="238"/>
      <c r="AB1648" s="238"/>
      <c r="AC1648" s="238"/>
      <c r="AD1648" s="238"/>
      <c r="AE1648" s="238"/>
      <c r="AF1648" s="238"/>
      <c r="AG1648" s="19"/>
      <c r="AH1648" s="19"/>
      <c r="AI1648" s="19"/>
      <c r="AJ1648" s="53"/>
      <c r="AK1648" s="53"/>
    </row>
    <row r="1649" spans="1:37" ht="12.75" customHeight="1">
      <c r="A1649" s="19"/>
      <c r="B1649" s="1008" t="s">
        <v>908</v>
      </c>
      <c r="C1649" s="949"/>
      <c r="D1649" s="1009"/>
      <c r="E1649" s="1008" t="s">
        <v>1017</v>
      </c>
      <c r="F1649" s="949"/>
      <c r="G1649" s="949"/>
      <c r="H1649" s="1009"/>
      <c r="I1649" s="1008" t="s">
        <v>1018</v>
      </c>
      <c r="J1649" s="949"/>
      <c r="K1649" s="949"/>
      <c r="L1649" s="949"/>
      <c r="M1649" s="949"/>
      <c r="N1649" s="949"/>
      <c r="O1649" s="949"/>
      <c r="P1649" s="949"/>
      <c r="Q1649" s="949"/>
      <c r="R1649" s="949"/>
      <c r="S1649" s="949"/>
      <c r="T1649" s="949"/>
      <c r="U1649" s="949"/>
      <c r="V1649" s="949"/>
      <c r="W1649" s="949"/>
      <c r="X1649" s="949"/>
      <c r="Y1649" s="949"/>
      <c r="Z1649" s="949"/>
      <c r="AA1649" s="949"/>
      <c r="AB1649" s="949"/>
      <c r="AC1649" s="949"/>
      <c r="AD1649" s="949"/>
      <c r="AE1649" s="949"/>
      <c r="AF1649" s="1009"/>
      <c r="AG1649" s="19"/>
      <c r="AH1649" s="19"/>
      <c r="AI1649" s="19"/>
      <c r="AJ1649" s="53"/>
      <c r="AK1649" s="53"/>
    </row>
    <row r="1650" spans="1:37" ht="12.75" customHeight="1">
      <c r="A1650" s="19"/>
      <c r="B1650" s="360"/>
      <c r="C1650" s="361"/>
      <c r="D1650" s="362"/>
      <c r="E1650" s="360"/>
      <c r="F1650" s="360"/>
      <c r="G1650" s="360"/>
      <c r="H1650" s="362"/>
      <c r="I1650" s="360">
        <v>9</v>
      </c>
      <c r="J1650" s="360"/>
      <c r="K1650" s="360">
        <v>10</v>
      </c>
      <c r="L1650" s="362"/>
      <c r="M1650" s="360">
        <v>11</v>
      </c>
      <c r="N1650" s="360"/>
      <c r="O1650" s="360">
        <v>12</v>
      </c>
      <c r="P1650" s="362"/>
      <c r="Q1650" s="360">
        <v>13</v>
      </c>
      <c r="R1650" s="360"/>
      <c r="S1650" s="360">
        <v>14</v>
      </c>
      <c r="T1650" s="362"/>
      <c r="U1650" s="360">
        <v>15</v>
      </c>
      <c r="V1650" s="360"/>
      <c r="W1650" s="360">
        <v>16</v>
      </c>
      <c r="X1650" s="362"/>
      <c r="Y1650" s="360">
        <v>17</v>
      </c>
      <c r="Z1650" s="360"/>
      <c r="AA1650" s="360">
        <v>18</v>
      </c>
      <c r="AB1650" s="362"/>
      <c r="AC1650" s="360"/>
      <c r="AD1650" s="360"/>
      <c r="AE1650" s="360"/>
      <c r="AF1650" s="360"/>
      <c r="AG1650" s="19"/>
      <c r="AH1650" s="19"/>
      <c r="AI1650" s="19"/>
      <c r="AJ1650" s="53"/>
      <c r="AK1650" s="53"/>
    </row>
    <row r="1651" spans="1:37" ht="12.75" customHeight="1">
      <c r="A1651" s="19"/>
      <c r="B1651" s="363">
        <v>16</v>
      </c>
      <c r="C1651" s="318" t="s">
        <v>1024</v>
      </c>
      <c r="D1651" s="364"/>
      <c r="E1651" s="238"/>
      <c r="F1651" s="238"/>
      <c r="G1651" s="238"/>
      <c r="H1651" s="364"/>
      <c r="I1651" s="238"/>
      <c r="J1651" s="238"/>
      <c r="K1651" s="238"/>
      <c r="L1651" s="364"/>
      <c r="M1651" s="238"/>
      <c r="N1651" s="238"/>
      <c r="O1651" s="238"/>
      <c r="P1651" s="364"/>
      <c r="Q1651" s="238"/>
      <c r="R1651" s="238"/>
      <c r="S1651" s="238"/>
      <c r="T1651" s="364"/>
      <c r="U1651" s="238"/>
      <c r="V1651" s="238"/>
      <c r="W1651" s="238"/>
      <c r="X1651" s="364"/>
      <c r="Y1651" s="238"/>
      <c r="Z1651" s="238"/>
      <c r="AA1651" s="238"/>
      <c r="AB1651" s="364"/>
      <c r="AC1651" s="238"/>
      <c r="AD1651" s="238"/>
      <c r="AE1651" s="238"/>
      <c r="AF1651" s="238"/>
      <c r="AG1651" s="19"/>
      <c r="AH1651" s="19"/>
      <c r="AI1651" s="19"/>
      <c r="AJ1651" s="53"/>
      <c r="AK1651" s="53"/>
    </row>
    <row r="1652" spans="1:37" ht="12.75" customHeight="1">
      <c r="A1652" s="19"/>
      <c r="B1652" s="48"/>
      <c r="C1652" s="308"/>
      <c r="D1652" s="110"/>
      <c r="E1652" s="38"/>
      <c r="F1652" s="38"/>
      <c r="G1652" s="38"/>
      <c r="H1652" s="110"/>
      <c r="I1652" s="38"/>
      <c r="J1652" s="38"/>
      <c r="K1652" s="38"/>
      <c r="L1652" s="110"/>
      <c r="M1652" s="38"/>
      <c r="N1652" s="38"/>
      <c r="O1652" s="38"/>
      <c r="P1652" s="110"/>
      <c r="Q1652" s="38"/>
      <c r="R1652" s="38"/>
      <c r="S1652" s="38"/>
      <c r="T1652" s="110"/>
      <c r="U1652" s="38"/>
      <c r="V1652" s="38"/>
      <c r="W1652" s="38"/>
      <c r="X1652" s="110"/>
      <c r="Y1652" s="38"/>
      <c r="Z1652" s="38"/>
      <c r="AA1652" s="38"/>
      <c r="AB1652" s="110"/>
      <c r="AC1652" s="38"/>
      <c r="AD1652" s="38"/>
      <c r="AE1652" s="38"/>
      <c r="AF1652" s="38"/>
      <c r="AG1652" s="19"/>
      <c r="AH1652" s="19"/>
      <c r="AI1652" s="19"/>
      <c r="AJ1652" s="53"/>
      <c r="AK1652" s="53"/>
    </row>
    <row r="1653" spans="1:37" ht="12.75" customHeight="1">
      <c r="A1653" s="19"/>
      <c r="B1653" s="365"/>
      <c r="C1653" s="312"/>
      <c r="D1653" s="366"/>
      <c r="E1653" s="367"/>
      <c r="F1653" s="367"/>
      <c r="G1653" s="367"/>
      <c r="H1653" s="366"/>
      <c r="I1653" s="38"/>
      <c r="J1653" s="38"/>
      <c r="K1653" s="38"/>
      <c r="L1653" s="110"/>
      <c r="M1653" s="38"/>
      <c r="N1653" s="38"/>
      <c r="O1653" s="38"/>
      <c r="P1653" s="110"/>
      <c r="Q1653" s="38"/>
      <c r="R1653" s="238"/>
      <c r="S1653" s="238"/>
      <c r="T1653" s="364"/>
      <c r="U1653" s="238"/>
      <c r="V1653" s="238"/>
      <c r="W1653" s="238"/>
      <c r="X1653" s="110"/>
      <c r="Y1653" s="38"/>
      <c r="Z1653" s="38"/>
      <c r="AA1653" s="38"/>
      <c r="AB1653" s="110"/>
      <c r="AC1653" s="38"/>
      <c r="AD1653" s="38"/>
      <c r="AE1653" s="38"/>
      <c r="AF1653" s="38"/>
      <c r="AG1653" s="19"/>
      <c r="AH1653" s="19"/>
      <c r="AI1653" s="19"/>
      <c r="AJ1653" s="53"/>
      <c r="AK1653" s="53"/>
    </row>
    <row r="1654" spans="1:37" ht="12.75" customHeight="1">
      <c r="A1654" s="19"/>
      <c r="B1654" s="368"/>
      <c r="C1654" s="380"/>
      <c r="D1654" s="370"/>
      <c r="E1654" s="371"/>
      <c r="F1654" s="371"/>
      <c r="G1654" s="371"/>
      <c r="H1654" s="370"/>
      <c r="I1654" s="35"/>
      <c r="J1654" s="35"/>
      <c r="K1654" s="35"/>
      <c r="L1654" s="372"/>
      <c r="M1654" s="35"/>
      <c r="N1654" s="35"/>
      <c r="O1654" s="35"/>
      <c r="P1654" s="372"/>
      <c r="Q1654" s="35"/>
      <c r="R1654" s="373"/>
      <c r="S1654" s="373"/>
      <c r="T1654" s="374"/>
      <c r="U1654" s="373"/>
      <c r="V1654" s="373"/>
      <c r="W1654" s="373"/>
      <c r="X1654" s="372"/>
      <c r="Y1654" s="35"/>
      <c r="Z1654" s="35"/>
      <c r="AA1654" s="35"/>
      <c r="AB1654" s="372"/>
      <c r="AC1654" s="35"/>
      <c r="AD1654" s="35"/>
      <c r="AE1654" s="35"/>
      <c r="AF1654" s="35"/>
      <c r="AG1654" s="19"/>
      <c r="AH1654" s="19"/>
      <c r="AI1654" s="19"/>
      <c r="AJ1654" s="53"/>
      <c r="AK1654" s="53"/>
    </row>
    <row r="1655" spans="1:37" ht="12.75" customHeight="1">
      <c r="A1655" s="19"/>
      <c r="B1655" s="363">
        <v>17</v>
      </c>
      <c r="C1655" s="308" t="s">
        <v>483</v>
      </c>
      <c r="D1655" s="110"/>
      <c r="E1655" s="38"/>
      <c r="F1655" s="38"/>
      <c r="G1655" s="38"/>
      <c r="H1655" s="110"/>
      <c r="I1655" s="38"/>
      <c r="J1655" s="38"/>
      <c r="K1655" s="38"/>
      <c r="L1655" s="110"/>
      <c r="M1655" s="38"/>
      <c r="N1655" s="38"/>
      <c r="O1655" s="38"/>
      <c r="P1655" s="110"/>
      <c r="Q1655" s="38"/>
      <c r="R1655" s="38"/>
      <c r="S1655" s="38"/>
      <c r="T1655" s="110"/>
      <c r="U1655" s="38"/>
      <c r="V1655" s="38"/>
      <c r="W1655" s="38"/>
      <c r="X1655" s="110"/>
      <c r="Y1655" s="38"/>
      <c r="Z1655" s="38"/>
      <c r="AA1655" s="38"/>
      <c r="AB1655" s="110"/>
      <c r="AC1655" s="38"/>
      <c r="AD1655" s="38"/>
      <c r="AE1655" s="38"/>
      <c r="AF1655" s="38"/>
      <c r="AG1655" s="19"/>
      <c r="AH1655" s="19"/>
      <c r="AI1655" s="19"/>
      <c r="AJ1655" s="53"/>
      <c r="AK1655" s="53"/>
    </row>
    <row r="1656" spans="1:37" ht="12.75" customHeight="1">
      <c r="A1656" s="19"/>
      <c r="B1656" s="48"/>
      <c r="C1656" s="308"/>
      <c r="D1656" s="110"/>
      <c r="E1656" s="38"/>
      <c r="F1656" s="38"/>
      <c r="G1656" s="38"/>
      <c r="H1656" s="110"/>
      <c r="I1656" s="38"/>
      <c r="J1656" s="38"/>
      <c r="K1656" s="38"/>
      <c r="L1656" s="110"/>
      <c r="M1656" s="38"/>
      <c r="N1656" s="38"/>
      <c r="O1656" s="38"/>
      <c r="P1656" s="110"/>
      <c r="Q1656" s="38"/>
      <c r="R1656" s="38"/>
      <c r="S1656" s="38"/>
      <c r="T1656" s="110"/>
      <c r="U1656" s="38"/>
      <c r="V1656" s="38"/>
      <c r="W1656" s="38"/>
      <c r="X1656" s="110"/>
      <c r="Y1656" s="38"/>
      <c r="Z1656" s="38"/>
      <c r="AA1656" s="124"/>
      <c r="AB1656" s="110"/>
      <c r="AC1656" s="38"/>
      <c r="AD1656" s="38"/>
      <c r="AE1656" s="38"/>
      <c r="AF1656" s="38"/>
      <c r="AG1656" s="19"/>
      <c r="AH1656" s="19"/>
      <c r="AI1656" s="19"/>
      <c r="AJ1656" s="53"/>
      <c r="AK1656" s="53"/>
    </row>
    <row r="1657" spans="1:37" ht="12.75" customHeight="1">
      <c r="A1657" s="19"/>
      <c r="B1657" s="375"/>
      <c r="C1657" s="312"/>
      <c r="D1657" s="315"/>
      <c r="E1657" s="124"/>
      <c r="F1657" s="124"/>
      <c r="G1657" s="124"/>
      <c r="H1657" s="315"/>
      <c r="I1657" s="303"/>
      <c r="J1657" s="38"/>
      <c r="K1657" s="38"/>
      <c r="L1657" s="110"/>
      <c r="M1657" s="38"/>
      <c r="N1657" s="38"/>
      <c r="O1657" s="38"/>
      <c r="P1657" s="315"/>
      <c r="Q1657" s="38"/>
      <c r="R1657" s="124"/>
      <c r="S1657" s="124"/>
      <c r="T1657" s="315"/>
      <c r="U1657" s="124"/>
      <c r="V1657" s="124"/>
      <c r="W1657" s="124"/>
      <c r="X1657" s="110"/>
      <c r="Y1657" s="38"/>
      <c r="Z1657" s="124"/>
      <c r="AA1657" s="124"/>
      <c r="AB1657" s="315"/>
      <c r="AC1657" s="124"/>
      <c r="AD1657" s="124"/>
      <c r="AE1657" s="124"/>
      <c r="AF1657" s="38"/>
      <c r="AG1657" s="19"/>
      <c r="AH1657" s="19"/>
      <c r="AI1657" s="19"/>
      <c r="AJ1657" s="53"/>
      <c r="AK1657" s="53"/>
    </row>
    <row r="1658" spans="1:37" ht="12.75" customHeight="1">
      <c r="A1658" s="19"/>
      <c r="B1658" s="376"/>
      <c r="C1658" s="380"/>
      <c r="D1658" s="377"/>
      <c r="E1658" s="378"/>
      <c r="F1658" s="378"/>
      <c r="G1658" s="378"/>
      <c r="H1658" s="377"/>
      <c r="I1658" s="379"/>
      <c r="J1658" s="35"/>
      <c r="K1658" s="35"/>
      <c r="L1658" s="372"/>
      <c r="M1658" s="35"/>
      <c r="N1658" s="35"/>
      <c r="O1658" s="35"/>
      <c r="P1658" s="377"/>
      <c r="Q1658" s="378"/>
      <c r="R1658" s="378"/>
      <c r="S1658" s="378"/>
      <c r="T1658" s="377"/>
      <c r="U1658" s="378"/>
      <c r="V1658" s="378"/>
      <c r="W1658" s="378"/>
      <c r="X1658" s="377"/>
      <c r="Y1658" s="378"/>
      <c r="Z1658" s="378"/>
      <c r="AA1658" s="378"/>
      <c r="AB1658" s="377"/>
      <c r="AC1658" s="378"/>
      <c r="AD1658" s="378"/>
      <c r="AE1658" s="378"/>
      <c r="AF1658" s="35"/>
      <c r="AG1658" s="19"/>
      <c r="AH1658" s="19"/>
      <c r="AI1658" s="19"/>
      <c r="AJ1658" s="53"/>
      <c r="AK1658" s="53"/>
    </row>
    <row r="1659" spans="1:37" ht="12.75" customHeight="1">
      <c r="A1659" s="19"/>
      <c r="B1659" s="363">
        <v>18</v>
      </c>
      <c r="C1659" s="308" t="s">
        <v>1019</v>
      </c>
      <c r="D1659" s="315"/>
      <c r="E1659" s="124"/>
      <c r="F1659" s="124"/>
      <c r="G1659" s="124"/>
      <c r="H1659" s="315"/>
      <c r="I1659" s="303"/>
      <c r="J1659" s="38"/>
      <c r="K1659" s="38"/>
      <c r="L1659" s="110"/>
      <c r="M1659" s="38"/>
      <c r="N1659" s="38"/>
      <c r="O1659" s="38"/>
      <c r="P1659" s="315"/>
      <c r="Q1659" s="124"/>
      <c r="R1659" s="124"/>
      <c r="S1659" s="124"/>
      <c r="T1659" s="315"/>
      <c r="U1659" s="124"/>
      <c r="V1659" s="124"/>
      <c r="W1659" s="124"/>
      <c r="X1659" s="110"/>
      <c r="Y1659" s="38"/>
      <c r="Z1659" s="38"/>
      <c r="AA1659" s="124"/>
      <c r="AB1659" s="110"/>
      <c r="AC1659" s="38"/>
      <c r="AD1659" s="38"/>
      <c r="AE1659" s="38"/>
      <c r="AF1659" s="38"/>
      <c r="AG1659" s="19"/>
      <c r="AH1659" s="19"/>
      <c r="AI1659" s="19"/>
      <c r="AJ1659" s="53"/>
      <c r="AK1659" s="53"/>
    </row>
    <row r="1660" spans="1:37" ht="12.75" customHeight="1">
      <c r="A1660" s="19"/>
      <c r="B1660" s="48"/>
      <c r="C1660" s="312"/>
      <c r="D1660" s="110"/>
      <c r="E1660" s="38"/>
      <c r="F1660" s="38"/>
      <c r="G1660" s="38"/>
      <c r="H1660" s="110"/>
      <c r="I1660" s="38"/>
      <c r="J1660" s="38"/>
      <c r="K1660" s="38"/>
      <c r="L1660" s="110"/>
      <c r="M1660" s="38"/>
      <c r="N1660" s="38"/>
      <c r="O1660" s="38"/>
      <c r="P1660" s="110"/>
      <c r="Q1660" s="38"/>
      <c r="R1660" s="23"/>
      <c r="S1660" s="23"/>
      <c r="T1660" s="321"/>
      <c r="U1660" s="23"/>
      <c r="V1660" s="23"/>
      <c r="W1660" s="23"/>
      <c r="X1660" s="110"/>
      <c r="Y1660" s="38"/>
      <c r="Z1660" s="124"/>
      <c r="AA1660" s="124"/>
      <c r="AB1660" s="315"/>
      <c r="AC1660" s="124"/>
      <c r="AD1660" s="124"/>
      <c r="AE1660" s="124"/>
      <c r="AF1660" s="38"/>
      <c r="AG1660" s="19"/>
      <c r="AH1660" s="19"/>
      <c r="AI1660" s="19"/>
      <c r="AJ1660" s="53"/>
      <c r="AK1660" s="53"/>
    </row>
    <row r="1661" spans="1:37" ht="12.75" customHeight="1">
      <c r="A1661" s="19"/>
      <c r="B1661" s="48"/>
      <c r="C1661" s="312"/>
      <c r="D1661" s="110"/>
      <c r="E1661" s="38"/>
      <c r="F1661" s="38"/>
      <c r="G1661" s="38"/>
      <c r="H1661" s="110"/>
      <c r="I1661" s="38"/>
      <c r="J1661" s="38"/>
      <c r="K1661" s="38"/>
      <c r="L1661" s="110"/>
      <c r="M1661" s="38"/>
      <c r="N1661" s="38"/>
      <c r="O1661" s="38"/>
      <c r="P1661" s="110"/>
      <c r="Q1661" s="38"/>
      <c r="R1661" s="38"/>
      <c r="S1661" s="309"/>
      <c r="T1661" s="310"/>
      <c r="U1661" s="309"/>
      <c r="V1661" s="309"/>
      <c r="W1661" s="309"/>
      <c r="X1661" s="110"/>
      <c r="Y1661" s="38"/>
      <c r="Z1661" s="38"/>
      <c r="AA1661" s="38"/>
      <c r="AB1661" s="110"/>
      <c r="AC1661" s="38"/>
      <c r="AD1661" s="38"/>
      <c r="AE1661" s="38"/>
      <c r="AF1661" s="38"/>
      <c r="AG1661" s="19"/>
      <c r="AH1661" s="19"/>
      <c r="AI1661" s="19"/>
      <c r="AJ1661" s="53"/>
      <c r="AK1661" s="53"/>
    </row>
    <row r="1662" spans="1:37" ht="12.75" customHeight="1">
      <c r="A1662" s="19"/>
      <c r="B1662" s="376"/>
      <c r="C1662" s="380"/>
      <c r="D1662" s="377"/>
      <c r="E1662" s="378"/>
      <c r="F1662" s="378"/>
      <c r="G1662" s="378"/>
      <c r="H1662" s="377"/>
      <c r="I1662" s="379"/>
      <c r="J1662" s="35"/>
      <c r="K1662" s="35"/>
      <c r="L1662" s="377"/>
      <c r="M1662" s="378"/>
      <c r="N1662" s="378"/>
      <c r="O1662" s="378"/>
      <c r="P1662" s="377"/>
      <c r="Q1662" s="378"/>
      <c r="R1662" s="381"/>
      <c r="S1662" s="381"/>
      <c r="T1662" s="382"/>
      <c r="U1662" s="381"/>
      <c r="V1662" s="381"/>
      <c r="W1662" s="381"/>
      <c r="X1662" s="372"/>
      <c r="Y1662" s="35"/>
      <c r="Z1662" s="35"/>
      <c r="AA1662" s="35"/>
      <c r="AB1662" s="372"/>
      <c r="AC1662" s="35"/>
      <c r="AD1662" s="35"/>
      <c r="AE1662" s="35"/>
      <c r="AF1662" s="35"/>
      <c r="AG1662" s="19"/>
      <c r="AH1662" s="19"/>
      <c r="AI1662" s="19"/>
      <c r="AJ1662" s="53"/>
      <c r="AK1662" s="53"/>
    </row>
    <row r="1663" spans="1:37" ht="12.75" customHeight="1">
      <c r="A1663" s="19"/>
      <c r="B1663" s="375">
        <v>19</v>
      </c>
      <c r="C1663" s="308" t="s">
        <v>1020</v>
      </c>
      <c r="D1663" s="315"/>
      <c r="E1663" s="124"/>
      <c r="F1663" s="124"/>
      <c r="G1663" s="124"/>
      <c r="H1663" s="315"/>
      <c r="I1663" s="303"/>
      <c r="J1663" s="38"/>
      <c r="K1663" s="38"/>
      <c r="L1663" s="315"/>
      <c r="M1663" s="124"/>
      <c r="N1663" s="124"/>
      <c r="O1663" s="124"/>
      <c r="P1663" s="315"/>
      <c r="Q1663" s="124"/>
      <c r="R1663" s="38"/>
      <c r="S1663" s="38"/>
      <c r="T1663" s="110"/>
      <c r="U1663" s="38"/>
      <c r="V1663" s="38"/>
      <c r="W1663" s="38"/>
      <c r="X1663" s="110"/>
      <c r="Y1663" s="38"/>
      <c r="Z1663" s="38"/>
      <c r="AA1663" s="317"/>
      <c r="AB1663" s="315"/>
      <c r="AC1663" s="38"/>
      <c r="AD1663" s="38"/>
      <c r="AE1663" s="38"/>
      <c r="AF1663" s="38"/>
      <c r="AG1663" s="19"/>
      <c r="AH1663" s="19"/>
      <c r="AI1663" s="19"/>
      <c r="AJ1663" s="53"/>
      <c r="AK1663" s="53"/>
    </row>
    <row r="1664" spans="1:37" ht="12.75" customHeight="1">
      <c r="A1664" s="19"/>
      <c r="B1664" s="375"/>
      <c r="C1664" s="308"/>
      <c r="D1664" s="315"/>
      <c r="E1664" s="124"/>
      <c r="F1664" s="124"/>
      <c r="G1664" s="124"/>
      <c r="H1664" s="315"/>
      <c r="I1664" s="303"/>
      <c r="J1664" s="38"/>
      <c r="K1664" s="38"/>
      <c r="L1664" s="315"/>
      <c r="M1664" s="124"/>
      <c r="N1664" s="124"/>
      <c r="O1664" s="124"/>
      <c r="P1664" s="315"/>
      <c r="Q1664" s="124"/>
      <c r="R1664" s="124"/>
      <c r="S1664" s="124"/>
      <c r="T1664" s="315"/>
      <c r="U1664" s="124"/>
      <c r="V1664" s="124"/>
      <c r="W1664" s="124"/>
      <c r="X1664" s="110"/>
      <c r="Y1664" s="38"/>
      <c r="Z1664" s="124"/>
      <c r="AA1664" s="317"/>
      <c r="AB1664" s="315"/>
      <c r="AC1664" s="124"/>
      <c r="AD1664" s="124"/>
      <c r="AE1664" s="124"/>
      <c r="AF1664" s="38"/>
      <c r="AG1664" s="19"/>
      <c r="AH1664" s="19"/>
      <c r="AI1664" s="19"/>
      <c r="AJ1664" s="53"/>
      <c r="AK1664" s="53"/>
    </row>
    <row r="1665" spans="1:37" ht="12.75" customHeight="1">
      <c r="A1665" s="19"/>
      <c r="B1665" s="48"/>
      <c r="C1665" s="312"/>
      <c r="D1665" s="110"/>
      <c r="E1665" s="38"/>
      <c r="F1665" s="38"/>
      <c r="G1665" s="38"/>
      <c r="H1665" s="110"/>
      <c r="I1665" s="38"/>
      <c r="J1665" s="38"/>
      <c r="K1665" s="38"/>
      <c r="L1665" s="110"/>
      <c r="M1665" s="38"/>
      <c r="N1665" s="38"/>
      <c r="O1665" s="38"/>
      <c r="P1665" s="110"/>
      <c r="Q1665" s="38"/>
      <c r="R1665" s="124"/>
      <c r="S1665" s="124"/>
      <c r="T1665" s="315"/>
      <c r="U1665" s="124"/>
      <c r="V1665" s="124"/>
      <c r="W1665" s="124"/>
      <c r="X1665" s="315"/>
      <c r="Y1665" s="124"/>
      <c r="Z1665" s="124"/>
      <c r="AA1665" s="317"/>
      <c r="AB1665" s="315"/>
      <c r="AC1665" s="124"/>
      <c r="AD1665" s="124"/>
      <c r="AE1665" s="124"/>
      <c r="AF1665" s="38"/>
      <c r="AG1665" s="19"/>
      <c r="AH1665" s="19"/>
      <c r="AI1665" s="19"/>
      <c r="AJ1665" s="53"/>
      <c r="AK1665" s="53"/>
    </row>
    <row r="1666" spans="1:37" ht="12.75" customHeight="1">
      <c r="A1666" s="19"/>
      <c r="B1666" s="383"/>
      <c r="C1666" s="380"/>
      <c r="D1666" s="372"/>
      <c r="E1666" s="35"/>
      <c r="F1666" s="35"/>
      <c r="G1666" s="35"/>
      <c r="H1666" s="372"/>
      <c r="I1666" s="35"/>
      <c r="J1666" s="35"/>
      <c r="K1666" s="35"/>
      <c r="L1666" s="372"/>
      <c r="M1666" s="35"/>
      <c r="N1666" s="35"/>
      <c r="O1666" s="35"/>
      <c r="P1666" s="372"/>
      <c r="Q1666" s="35"/>
      <c r="R1666" s="378"/>
      <c r="S1666" s="378"/>
      <c r="T1666" s="377"/>
      <c r="U1666" s="378"/>
      <c r="V1666" s="378"/>
      <c r="W1666" s="378"/>
      <c r="X1666" s="372"/>
      <c r="Y1666" s="35"/>
      <c r="Z1666" s="35"/>
      <c r="AA1666" s="384"/>
      <c r="AB1666" s="377"/>
      <c r="AC1666" s="35"/>
      <c r="AD1666" s="35"/>
      <c r="AE1666" s="35"/>
      <c r="AF1666" s="35"/>
      <c r="AG1666" s="19"/>
      <c r="AH1666" s="19"/>
      <c r="AI1666" s="19"/>
      <c r="AJ1666" s="53"/>
      <c r="AK1666" s="53"/>
    </row>
    <row r="1667" spans="1:37" ht="12.75" customHeight="1">
      <c r="A1667" s="19"/>
      <c r="B1667" s="375">
        <v>20</v>
      </c>
      <c r="C1667" s="308" t="s">
        <v>1021</v>
      </c>
      <c r="D1667" s="315"/>
      <c r="E1667" s="124"/>
      <c r="F1667" s="124"/>
      <c r="G1667" s="124"/>
      <c r="H1667" s="315"/>
      <c r="I1667" s="303"/>
      <c r="J1667" s="38"/>
      <c r="K1667" s="38"/>
      <c r="L1667" s="315"/>
      <c r="M1667" s="124"/>
      <c r="N1667" s="124"/>
      <c r="O1667" s="124"/>
      <c r="P1667" s="315"/>
      <c r="Q1667" s="124"/>
      <c r="R1667" s="23"/>
      <c r="S1667" s="23"/>
      <c r="T1667" s="321"/>
      <c r="U1667" s="23"/>
      <c r="V1667" s="23"/>
      <c r="W1667" s="23"/>
      <c r="X1667" s="110"/>
      <c r="Y1667" s="38"/>
      <c r="Z1667" s="124"/>
      <c r="AA1667" s="317"/>
      <c r="AB1667" s="315"/>
      <c r="AC1667" s="124"/>
      <c r="AD1667" s="124"/>
      <c r="AE1667" s="124"/>
      <c r="AF1667" s="38"/>
      <c r="AG1667" s="19"/>
      <c r="AH1667" s="19"/>
      <c r="AI1667" s="19"/>
      <c r="AJ1667" s="53"/>
      <c r="AK1667" s="53"/>
    </row>
    <row r="1668" spans="1:37" ht="12.75" customHeight="1">
      <c r="A1668" s="19"/>
      <c r="B1668" s="375"/>
      <c r="C1668" s="308"/>
      <c r="D1668" s="315"/>
      <c r="E1668" s="124"/>
      <c r="F1668" s="124"/>
      <c r="G1668" s="124"/>
      <c r="H1668" s="315"/>
      <c r="I1668" s="303"/>
      <c r="J1668" s="38"/>
      <c r="K1668" s="38"/>
      <c r="L1668" s="315"/>
      <c r="M1668" s="124"/>
      <c r="N1668" s="124"/>
      <c r="O1668" s="124"/>
      <c r="P1668" s="315"/>
      <c r="Q1668" s="124"/>
      <c r="R1668" s="38"/>
      <c r="S1668" s="309"/>
      <c r="T1668" s="310"/>
      <c r="U1668" s="309"/>
      <c r="V1668" s="309"/>
      <c r="W1668" s="309"/>
      <c r="X1668" s="110"/>
      <c r="Y1668" s="38"/>
      <c r="Z1668" s="38"/>
      <c r="AA1668" s="38"/>
      <c r="AB1668" s="110"/>
      <c r="AC1668" s="38"/>
      <c r="AD1668" s="38"/>
      <c r="AE1668" s="38"/>
      <c r="AF1668" s="38"/>
      <c r="AG1668" s="19"/>
      <c r="AH1668" s="19"/>
      <c r="AI1668" s="19"/>
      <c r="AJ1668" s="53"/>
      <c r="AK1668" s="53"/>
    </row>
    <row r="1669" spans="1:37" ht="12.75" customHeight="1">
      <c r="A1669" s="19"/>
      <c r="B1669" s="375"/>
      <c r="C1669" s="312"/>
      <c r="D1669" s="315"/>
      <c r="E1669" s="124"/>
      <c r="F1669" s="124"/>
      <c r="G1669" s="124"/>
      <c r="H1669" s="315"/>
      <c r="I1669" s="303"/>
      <c r="J1669" s="38"/>
      <c r="K1669" s="38"/>
      <c r="L1669" s="315"/>
      <c r="M1669" s="124"/>
      <c r="N1669" s="124"/>
      <c r="O1669" s="124"/>
      <c r="P1669" s="315"/>
      <c r="Q1669" s="124"/>
      <c r="R1669" s="309"/>
      <c r="S1669" s="309"/>
      <c r="T1669" s="310"/>
      <c r="U1669" s="309"/>
      <c r="V1669" s="309"/>
      <c r="W1669" s="309"/>
      <c r="X1669" s="110"/>
      <c r="Y1669" s="38"/>
      <c r="Z1669" s="38"/>
      <c r="AA1669" s="38"/>
      <c r="AB1669" s="110"/>
      <c r="AC1669" s="38"/>
      <c r="AD1669" s="38"/>
      <c r="AE1669" s="38"/>
      <c r="AF1669" s="38"/>
      <c r="AG1669" s="19"/>
      <c r="AH1669" s="19"/>
      <c r="AI1669" s="19"/>
      <c r="AJ1669" s="53"/>
      <c r="AK1669" s="53"/>
    </row>
    <row r="1670" spans="1:37" ht="12.75" customHeight="1">
      <c r="A1670" s="19"/>
      <c r="B1670" s="383"/>
      <c r="C1670" s="380"/>
      <c r="D1670" s="372"/>
      <c r="E1670" s="35"/>
      <c r="F1670" s="35"/>
      <c r="G1670" s="35"/>
      <c r="H1670" s="372"/>
      <c r="I1670" s="35"/>
      <c r="J1670" s="35"/>
      <c r="K1670" s="35"/>
      <c r="L1670" s="372"/>
      <c r="M1670" s="35"/>
      <c r="N1670" s="35"/>
      <c r="O1670" s="35"/>
      <c r="P1670" s="372"/>
      <c r="Q1670" s="35"/>
      <c r="R1670" s="35"/>
      <c r="S1670" s="35"/>
      <c r="T1670" s="372"/>
      <c r="U1670" s="35"/>
      <c r="V1670" s="35"/>
      <c r="W1670" s="35"/>
      <c r="X1670" s="372"/>
      <c r="Y1670" s="35"/>
      <c r="Z1670" s="35"/>
      <c r="AA1670" s="384"/>
      <c r="AB1670" s="372"/>
      <c r="AC1670" s="35"/>
      <c r="AD1670" s="35"/>
      <c r="AE1670" s="35"/>
      <c r="AF1670" s="35"/>
      <c r="AG1670" s="19"/>
      <c r="AH1670" s="19"/>
      <c r="AI1670" s="19"/>
      <c r="AJ1670" s="53"/>
      <c r="AK1670" s="53"/>
    </row>
    <row r="1671" spans="1:37" ht="12.75" customHeight="1">
      <c r="A1671" s="19"/>
      <c r="B1671" s="48">
        <v>21</v>
      </c>
      <c r="C1671" s="308" t="s">
        <v>1022</v>
      </c>
      <c r="D1671" s="110"/>
      <c r="E1671" s="38"/>
      <c r="F1671" s="38"/>
      <c r="G1671" s="38"/>
      <c r="H1671" s="110"/>
      <c r="I1671" s="38"/>
      <c r="J1671" s="38"/>
      <c r="K1671" s="38"/>
      <c r="L1671" s="110"/>
      <c r="M1671" s="38"/>
      <c r="N1671" s="38"/>
      <c r="O1671" s="38"/>
      <c r="P1671" s="110"/>
      <c r="Q1671" s="38"/>
      <c r="R1671" s="124"/>
      <c r="S1671" s="124"/>
      <c r="T1671" s="315"/>
      <c r="U1671" s="124"/>
      <c r="V1671" s="124"/>
      <c r="W1671" s="124"/>
      <c r="X1671" s="110"/>
      <c r="Y1671" s="38"/>
      <c r="Z1671" s="124"/>
      <c r="AA1671" s="317"/>
      <c r="AB1671" s="315"/>
      <c r="AC1671" s="124"/>
      <c r="AD1671" s="124"/>
      <c r="AE1671" s="124"/>
      <c r="AF1671" s="38"/>
      <c r="AG1671" s="19"/>
      <c r="AH1671" s="19"/>
      <c r="AI1671" s="19"/>
      <c r="AJ1671" s="53"/>
      <c r="AK1671" s="53"/>
    </row>
    <row r="1672" spans="1:37" ht="12.75" customHeight="1">
      <c r="A1672" s="19"/>
      <c r="B1672" s="375"/>
      <c r="C1672" s="308"/>
      <c r="D1672" s="315"/>
      <c r="E1672" s="124"/>
      <c r="F1672" s="124"/>
      <c r="G1672" s="124"/>
      <c r="H1672" s="315"/>
      <c r="I1672" s="303"/>
      <c r="J1672" s="38"/>
      <c r="K1672" s="38"/>
      <c r="L1672" s="315"/>
      <c r="M1672" s="124"/>
      <c r="N1672" s="124"/>
      <c r="O1672" s="124"/>
      <c r="P1672" s="315"/>
      <c r="Q1672" s="124"/>
      <c r="R1672" s="124"/>
      <c r="S1672" s="124"/>
      <c r="T1672" s="315"/>
      <c r="U1672" s="124"/>
      <c r="V1672" s="124"/>
      <c r="W1672" s="124"/>
      <c r="X1672" s="315"/>
      <c r="Y1672" s="124"/>
      <c r="Z1672" s="124"/>
      <c r="AA1672" s="317"/>
      <c r="AB1672" s="315"/>
      <c r="AC1672" s="124"/>
      <c r="AD1672" s="124"/>
      <c r="AE1672" s="124"/>
      <c r="AF1672" s="38"/>
      <c r="AG1672" s="19"/>
      <c r="AH1672" s="19"/>
      <c r="AI1672" s="19"/>
      <c r="AJ1672" s="53"/>
      <c r="AK1672" s="53"/>
    </row>
    <row r="1673" spans="1:37" ht="12.75" customHeight="1">
      <c r="A1673" s="19"/>
      <c r="B1673" s="375"/>
      <c r="C1673" s="312"/>
      <c r="D1673" s="315"/>
      <c r="E1673" s="124"/>
      <c r="F1673" s="124"/>
      <c r="G1673" s="124"/>
      <c r="H1673" s="315"/>
      <c r="I1673" s="303"/>
      <c r="J1673" s="38"/>
      <c r="K1673" s="38"/>
      <c r="L1673" s="315"/>
      <c r="M1673" s="124"/>
      <c r="N1673" s="124"/>
      <c r="O1673" s="124"/>
      <c r="P1673" s="315"/>
      <c r="Q1673" s="124"/>
      <c r="R1673" s="124"/>
      <c r="S1673" s="124"/>
      <c r="T1673" s="315"/>
      <c r="U1673" s="124"/>
      <c r="V1673" s="124"/>
      <c r="W1673" s="124"/>
      <c r="X1673" s="110"/>
      <c r="Y1673" s="38"/>
      <c r="Z1673" s="38"/>
      <c r="AA1673" s="317"/>
      <c r="AB1673" s="110"/>
      <c r="AC1673" s="38"/>
      <c r="AD1673" s="38"/>
      <c r="AE1673" s="38"/>
      <c r="AF1673" s="38"/>
      <c r="AG1673" s="19"/>
      <c r="AH1673" s="19"/>
      <c r="AI1673" s="19"/>
      <c r="AJ1673" s="53"/>
      <c r="AK1673" s="53"/>
    </row>
    <row r="1674" spans="1:37" ht="12.75" customHeight="1">
      <c r="A1674" s="19"/>
      <c r="B1674" s="376"/>
      <c r="C1674" s="380"/>
      <c r="D1674" s="377"/>
      <c r="E1674" s="378"/>
      <c r="F1674" s="378"/>
      <c r="G1674" s="378"/>
      <c r="H1674" s="377"/>
      <c r="I1674" s="379"/>
      <c r="J1674" s="35"/>
      <c r="K1674" s="35"/>
      <c r="L1674" s="377"/>
      <c r="M1674" s="378"/>
      <c r="N1674" s="378"/>
      <c r="O1674" s="378"/>
      <c r="P1674" s="377"/>
      <c r="Q1674" s="378"/>
      <c r="R1674" s="385"/>
      <c r="S1674" s="385"/>
      <c r="T1674" s="386"/>
      <c r="U1674" s="385"/>
      <c r="V1674" s="385"/>
      <c r="W1674" s="385"/>
      <c r="X1674" s="372"/>
      <c r="Y1674" s="35"/>
      <c r="Z1674" s="378"/>
      <c r="AA1674" s="384"/>
      <c r="AB1674" s="377"/>
      <c r="AC1674" s="378"/>
      <c r="AD1674" s="378"/>
      <c r="AE1674" s="378"/>
      <c r="AF1674" s="35"/>
      <c r="AG1674" s="19"/>
      <c r="AH1674" s="19"/>
      <c r="AI1674" s="19"/>
      <c r="AJ1674" s="53"/>
      <c r="AK1674" s="53"/>
    </row>
    <row r="1675" spans="1:37" ht="12.75" customHeight="1">
      <c r="A1675" s="19"/>
      <c r="B1675" s="48">
        <v>22</v>
      </c>
      <c r="C1675" s="314" t="s">
        <v>1023</v>
      </c>
      <c r="D1675" s="110"/>
      <c r="E1675" s="38"/>
      <c r="F1675" s="38"/>
      <c r="G1675" s="38"/>
      <c r="H1675" s="110"/>
      <c r="I1675" s="38"/>
      <c r="J1675" s="38"/>
      <c r="K1675" s="38"/>
      <c r="L1675" s="110"/>
      <c r="M1675" s="38"/>
      <c r="N1675" s="38"/>
      <c r="O1675" s="38"/>
      <c r="P1675" s="110"/>
      <c r="Q1675" s="38"/>
      <c r="R1675" s="38"/>
      <c r="S1675" s="309"/>
      <c r="T1675" s="310"/>
      <c r="U1675" s="309"/>
      <c r="V1675" s="309"/>
      <c r="W1675" s="309"/>
      <c r="X1675" s="110"/>
      <c r="Y1675" s="38"/>
      <c r="Z1675" s="38"/>
      <c r="AA1675" s="38"/>
      <c r="AB1675" s="110"/>
      <c r="AC1675" s="38"/>
      <c r="AD1675" s="38"/>
      <c r="AE1675" s="38"/>
      <c r="AF1675" s="38"/>
      <c r="AG1675" s="19"/>
      <c r="AH1675" s="19"/>
      <c r="AI1675" s="19"/>
      <c r="AJ1675" s="53"/>
      <c r="AK1675" s="53"/>
    </row>
    <row r="1676" spans="1:37" ht="12.75" customHeight="1">
      <c r="A1676" s="19"/>
      <c r="B1676" s="48"/>
      <c r="C1676" s="312"/>
      <c r="D1676" s="110"/>
      <c r="E1676" s="38"/>
      <c r="F1676" s="38"/>
      <c r="G1676" s="38"/>
      <c r="H1676" s="110"/>
      <c r="I1676" s="38"/>
      <c r="J1676" s="38"/>
      <c r="K1676" s="38"/>
      <c r="L1676" s="110"/>
      <c r="M1676" s="38"/>
      <c r="N1676" s="38"/>
      <c r="O1676" s="38"/>
      <c r="P1676" s="110"/>
      <c r="Q1676" s="38"/>
      <c r="R1676" s="309"/>
      <c r="S1676" s="309"/>
      <c r="T1676" s="310"/>
      <c r="U1676" s="309"/>
      <c r="V1676" s="309"/>
      <c r="W1676" s="309"/>
      <c r="X1676" s="110"/>
      <c r="Y1676" s="38"/>
      <c r="Z1676" s="38"/>
      <c r="AA1676" s="38"/>
      <c r="AB1676" s="110"/>
      <c r="AC1676" s="38"/>
      <c r="AD1676" s="38"/>
      <c r="AE1676" s="38"/>
      <c r="AF1676" s="38"/>
      <c r="AG1676" s="19"/>
      <c r="AH1676" s="19"/>
      <c r="AI1676" s="19"/>
      <c r="AJ1676" s="53"/>
      <c r="AK1676" s="53"/>
    </row>
    <row r="1677" spans="1:37" ht="12.75" customHeight="1">
      <c r="A1677" s="19"/>
      <c r="B1677" s="375"/>
      <c r="C1677" s="308"/>
      <c r="D1677" s="315"/>
      <c r="E1677" s="124"/>
      <c r="F1677" s="124"/>
      <c r="G1677" s="124"/>
      <c r="H1677" s="315"/>
      <c r="I1677" s="303"/>
      <c r="J1677" s="38"/>
      <c r="K1677" s="38"/>
      <c r="L1677" s="315"/>
      <c r="M1677" s="124"/>
      <c r="N1677" s="124"/>
      <c r="O1677" s="124"/>
      <c r="P1677" s="315"/>
      <c r="Q1677" s="124"/>
      <c r="R1677" s="38"/>
      <c r="S1677" s="38"/>
      <c r="T1677" s="110"/>
      <c r="U1677" s="38"/>
      <c r="V1677" s="38"/>
      <c r="W1677" s="38"/>
      <c r="X1677" s="110"/>
      <c r="Y1677" s="38"/>
      <c r="Z1677" s="38"/>
      <c r="AA1677" s="317"/>
      <c r="AB1677" s="110"/>
      <c r="AC1677" s="38"/>
      <c r="AD1677" s="38"/>
      <c r="AE1677" s="38"/>
      <c r="AF1677" s="38"/>
      <c r="AG1677" s="19"/>
      <c r="AH1677" s="19"/>
      <c r="AI1677" s="19"/>
      <c r="AJ1677" s="53"/>
      <c r="AK1677" s="53"/>
    </row>
    <row r="1678" spans="1:37" ht="12.75" customHeight="1">
      <c r="A1678" s="19"/>
      <c r="B1678" s="376"/>
      <c r="C1678" s="369"/>
      <c r="D1678" s="377"/>
      <c r="E1678" s="378"/>
      <c r="F1678" s="378"/>
      <c r="G1678" s="378"/>
      <c r="H1678" s="377"/>
      <c r="I1678" s="379"/>
      <c r="J1678" s="35"/>
      <c r="K1678" s="35"/>
      <c r="L1678" s="377"/>
      <c r="M1678" s="378"/>
      <c r="N1678" s="378"/>
      <c r="O1678" s="378"/>
      <c r="P1678" s="377"/>
      <c r="Q1678" s="378"/>
      <c r="R1678" s="378"/>
      <c r="S1678" s="378"/>
      <c r="T1678" s="377"/>
      <c r="U1678" s="378"/>
      <c r="V1678" s="378"/>
      <c r="W1678" s="378"/>
      <c r="X1678" s="372"/>
      <c r="Y1678" s="35"/>
      <c r="Z1678" s="378"/>
      <c r="AA1678" s="384"/>
      <c r="AB1678" s="377"/>
      <c r="AC1678" s="378"/>
      <c r="AD1678" s="378"/>
      <c r="AE1678" s="378"/>
      <c r="AF1678" s="379"/>
      <c r="AG1678" s="19"/>
      <c r="AH1678" s="19"/>
      <c r="AI1678" s="19"/>
      <c r="AJ1678" s="53"/>
      <c r="AK1678" s="53"/>
    </row>
    <row r="1679" spans="1:37" ht="12.75" customHeight="1">
      <c r="A1679" s="19"/>
      <c r="B1679" s="375">
        <v>23</v>
      </c>
      <c r="C1679" s="318" t="s">
        <v>1024</v>
      </c>
      <c r="D1679" s="315"/>
      <c r="E1679" s="124"/>
      <c r="F1679" s="124"/>
      <c r="G1679" s="124"/>
      <c r="H1679" s="315"/>
      <c r="I1679" s="303"/>
      <c r="J1679" s="38"/>
      <c r="K1679" s="38"/>
      <c r="L1679" s="315"/>
      <c r="M1679" s="124"/>
      <c r="N1679" s="124"/>
      <c r="O1679" s="124"/>
      <c r="P1679" s="315"/>
      <c r="Q1679" s="124"/>
      <c r="R1679" s="124"/>
      <c r="S1679" s="124"/>
      <c r="T1679" s="315"/>
      <c r="U1679" s="124"/>
      <c r="V1679" s="124"/>
      <c r="W1679" s="124"/>
      <c r="X1679" s="315"/>
      <c r="Y1679" s="124"/>
      <c r="Z1679" s="124"/>
      <c r="AA1679" s="317"/>
      <c r="AB1679" s="315"/>
      <c r="AC1679" s="124"/>
      <c r="AD1679" s="124"/>
      <c r="AE1679" s="124"/>
      <c r="AF1679" s="38"/>
      <c r="AG1679" s="19"/>
      <c r="AH1679" s="19"/>
      <c r="AI1679" s="19"/>
      <c r="AJ1679" s="53"/>
      <c r="AK1679" s="53"/>
    </row>
    <row r="1680" spans="1:37" ht="12.75" customHeight="1">
      <c r="A1680" s="19"/>
      <c r="B1680" s="48"/>
      <c r="C1680" s="308"/>
      <c r="D1680" s="110"/>
      <c r="E1680" s="38"/>
      <c r="F1680" s="38"/>
      <c r="G1680" s="38"/>
      <c r="H1680" s="110"/>
      <c r="I1680" s="38"/>
      <c r="J1680" s="38"/>
      <c r="K1680" s="38"/>
      <c r="L1680" s="110"/>
      <c r="M1680" s="38"/>
      <c r="N1680" s="38"/>
      <c r="O1680" s="38"/>
      <c r="P1680" s="110"/>
      <c r="Q1680" s="38"/>
      <c r="R1680" s="124"/>
      <c r="S1680" s="124"/>
      <c r="T1680" s="315"/>
      <c r="U1680" s="124"/>
      <c r="V1680" s="124"/>
      <c r="W1680" s="124"/>
      <c r="X1680" s="110"/>
      <c r="Y1680" s="38"/>
      <c r="Z1680" s="38"/>
      <c r="AA1680" s="317"/>
      <c r="AB1680" s="110"/>
      <c r="AC1680" s="38"/>
      <c r="AD1680" s="38"/>
      <c r="AE1680" s="38"/>
      <c r="AF1680" s="38"/>
      <c r="AG1680" s="19"/>
      <c r="AH1680" s="19"/>
      <c r="AI1680" s="19"/>
      <c r="AJ1680" s="53"/>
      <c r="AK1680" s="53"/>
    </row>
    <row r="1681" spans="1:37" ht="12.75" customHeight="1">
      <c r="A1681" s="19"/>
      <c r="B1681" s="48"/>
      <c r="C1681" s="312"/>
      <c r="D1681" s="110"/>
      <c r="E1681" s="38"/>
      <c r="F1681" s="38"/>
      <c r="G1681" s="38"/>
      <c r="H1681" s="110"/>
      <c r="I1681" s="38"/>
      <c r="J1681" s="38"/>
      <c r="K1681" s="38"/>
      <c r="L1681" s="110"/>
      <c r="M1681" s="38"/>
      <c r="N1681" s="38"/>
      <c r="O1681" s="38"/>
      <c r="P1681" s="110"/>
      <c r="Q1681" s="38"/>
      <c r="R1681" s="23"/>
      <c r="S1681" s="23"/>
      <c r="T1681" s="321"/>
      <c r="U1681" s="23"/>
      <c r="V1681" s="23"/>
      <c r="W1681" s="23"/>
      <c r="X1681" s="110"/>
      <c r="Y1681" s="38"/>
      <c r="Z1681" s="124"/>
      <c r="AA1681" s="317"/>
      <c r="AB1681" s="315"/>
      <c r="AC1681" s="124"/>
      <c r="AD1681" s="124"/>
      <c r="AE1681" s="124"/>
      <c r="AF1681" s="38"/>
      <c r="AG1681" s="19"/>
      <c r="AH1681" s="19"/>
      <c r="AI1681" s="19"/>
      <c r="AJ1681" s="53"/>
      <c r="AK1681" s="53"/>
    </row>
    <row r="1682" spans="1:37" ht="12.75" customHeight="1">
      <c r="A1682" s="19"/>
      <c r="B1682" s="376"/>
      <c r="C1682" s="380"/>
      <c r="D1682" s="377"/>
      <c r="E1682" s="378"/>
      <c r="F1682" s="378"/>
      <c r="G1682" s="378"/>
      <c r="H1682" s="377"/>
      <c r="I1682" s="379"/>
      <c r="J1682" s="35"/>
      <c r="K1682" s="35"/>
      <c r="L1682" s="377"/>
      <c r="M1682" s="378"/>
      <c r="N1682" s="378"/>
      <c r="O1682" s="378"/>
      <c r="P1682" s="377"/>
      <c r="Q1682" s="378"/>
      <c r="R1682" s="35"/>
      <c r="S1682" s="381"/>
      <c r="T1682" s="382"/>
      <c r="U1682" s="381"/>
      <c r="V1682" s="381"/>
      <c r="W1682" s="381"/>
      <c r="X1682" s="372"/>
      <c r="Y1682" s="35"/>
      <c r="Z1682" s="35"/>
      <c r="AA1682" s="35"/>
      <c r="AB1682" s="372"/>
      <c r="AC1682" s="35"/>
      <c r="AD1682" s="35"/>
      <c r="AE1682" s="35"/>
      <c r="AF1682" s="35"/>
      <c r="AG1682" s="19"/>
      <c r="AH1682" s="19"/>
      <c r="AI1682" s="19"/>
      <c r="AJ1682" s="53"/>
      <c r="AK1682" s="53"/>
    </row>
    <row r="1683" spans="1:37" ht="12.75" customHeight="1">
      <c r="A1683" s="19"/>
      <c r="B1683" s="375">
        <v>24</v>
      </c>
      <c r="C1683" s="308" t="s">
        <v>483</v>
      </c>
      <c r="D1683" s="315"/>
      <c r="E1683" s="124"/>
      <c r="F1683" s="124"/>
      <c r="G1683" s="124"/>
      <c r="H1683" s="315"/>
      <c r="I1683" s="303"/>
      <c r="J1683" s="38"/>
      <c r="K1683" s="38"/>
      <c r="L1683" s="315"/>
      <c r="M1683" s="124"/>
      <c r="N1683" s="124"/>
      <c r="O1683" s="124"/>
      <c r="P1683" s="315"/>
      <c r="Q1683" s="124"/>
      <c r="R1683" s="309"/>
      <c r="S1683" s="309"/>
      <c r="T1683" s="310"/>
      <c r="U1683" s="309"/>
      <c r="V1683" s="309"/>
      <c r="W1683" s="309"/>
      <c r="X1683" s="110"/>
      <c r="Y1683" s="38"/>
      <c r="Z1683" s="38"/>
      <c r="AA1683" s="38"/>
      <c r="AB1683" s="110"/>
      <c r="AC1683" s="38"/>
      <c r="AD1683" s="38"/>
      <c r="AE1683" s="38"/>
      <c r="AF1683" s="38"/>
      <c r="AG1683" s="19"/>
      <c r="AH1683" s="19"/>
      <c r="AI1683" s="19"/>
      <c r="AJ1683" s="53"/>
      <c r="AK1683" s="53"/>
    </row>
    <row r="1684" spans="1:37" ht="12.75" customHeight="1">
      <c r="A1684" s="19"/>
      <c r="B1684" s="375"/>
      <c r="C1684" s="308"/>
      <c r="D1684" s="315"/>
      <c r="E1684" s="124"/>
      <c r="F1684" s="124"/>
      <c r="G1684" s="124"/>
      <c r="H1684" s="315"/>
      <c r="I1684" s="303"/>
      <c r="J1684" s="38"/>
      <c r="K1684" s="38"/>
      <c r="L1684" s="315"/>
      <c r="M1684" s="124"/>
      <c r="N1684" s="124"/>
      <c r="O1684" s="124"/>
      <c r="P1684" s="315"/>
      <c r="Q1684" s="124"/>
      <c r="R1684" s="38"/>
      <c r="S1684" s="38"/>
      <c r="T1684" s="110"/>
      <c r="U1684" s="38"/>
      <c r="V1684" s="38"/>
      <c r="W1684" s="38"/>
      <c r="X1684" s="110"/>
      <c r="Y1684" s="38"/>
      <c r="Z1684" s="38"/>
      <c r="AA1684" s="38"/>
      <c r="AB1684" s="110"/>
      <c r="AC1684" s="38"/>
      <c r="AD1684" s="38"/>
      <c r="AE1684" s="38"/>
      <c r="AF1684" s="38"/>
      <c r="AG1684" s="19"/>
      <c r="AH1684" s="19"/>
      <c r="AI1684" s="19"/>
      <c r="AJ1684" s="53"/>
      <c r="AK1684" s="53"/>
    </row>
    <row r="1685" spans="1:37" ht="12.75" customHeight="1">
      <c r="A1685" s="19"/>
      <c r="B1685" s="48"/>
      <c r="C1685" s="312"/>
      <c r="D1685" s="110"/>
      <c r="E1685" s="38"/>
      <c r="F1685" s="38"/>
      <c r="G1685" s="38"/>
      <c r="H1685" s="110"/>
      <c r="I1685" s="38"/>
      <c r="J1685" s="38"/>
      <c r="K1685" s="38"/>
      <c r="L1685" s="110"/>
      <c r="M1685" s="38"/>
      <c r="N1685" s="38"/>
      <c r="O1685" s="38"/>
      <c r="P1685" s="110"/>
      <c r="Q1685" s="38"/>
      <c r="R1685" s="124"/>
      <c r="S1685" s="124"/>
      <c r="T1685" s="315"/>
      <c r="U1685" s="124"/>
      <c r="V1685" s="124"/>
      <c r="W1685" s="124"/>
      <c r="X1685" s="110"/>
      <c r="Y1685" s="38"/>
      <c r="Z1685" s="124"/>
      <c r="AA1685" s="38"/>
      <c r="AB1685" s="315"/>
      <c r="AC1685" s="124"/>
      <c r="AD1685" s="124"/>
      <c r="AE1685" s="124"/>
      <c r="AF1685" s="38"/>
      <c r="AG1685" s="19"/>
      <c r="AH1685" s="19"/>
      <c r="AI1685" s="19"/>
      <c r="AJ1685" s="53"/>
      <c r="AK1685" s="53"/>
    </row>
    <row r="1686" spans="1:37" ht="12.75" customHeight="1">
      <c r="A1686" s="19"/>
      <c r="B1686" s="383"/>
      <c r="C1686" s="380"/>
      <c r="D1686" s="372"/>
      <c r="E1686" s="35"/>
      <c r="F1686" s="35"/>
      <c r="G1686" s="35"/>
      <c r="H1686" s="372"/>
      <c r="I1686" s="35"/>
      <c r="J1686" s="35"/>
      <c r="K1686" s="35"/>
      <c r="L1686" s="372"/>
      <c r="M1686" s="35"/>
      <c r="N1686" s="35"/>
      <c r="O1686" s="35"/>
      <c r="P1686" s="372"/>
      <c r="Q1686" s="35"/>
      <c r="R1686" s="378"/>
      <c r="S1686" s="378"/>
      <c r="T1686" s="377"/>
      <c r="U1686" s="378"/>
      <c r="V1686" s="378"/>
      <c r="W1686" s="378"/>
      <c r="X1686" s="377"/>
      <c r="Y1686" s="378"/>
      <c r="Z1686" s="378"/>
      <c r="AA1686" s="35"/>
      <c r="AB1686" s="377"/>
      <c r="AC1686" s="378"/>
      <c r="AD1686" s="378"/>
      <c r="AE1686" s="378"/>
      <c r="AF1686" s="35"/>
      <c r="AG1686" s="19"/>
      <c r="AH1686" s="19"/>
      <c r="AI1686" s="19"/>
      <c r="AJ1686" s="53"/>
      <c r="AK1686" s="53"/>
    </row>
    <row r="1687" spans="1:37" ht="12.75" customHeight="1">
      <c r="A1687" s="19"/>
      <c r="B1687" s="375">
        <v>25</v>
      </c>
      <c r="C1687" s="308" t="s">
        <v>1019</v>
      </c>
      <c r="D1687" s="315"/>
      <c r="E1687" s="124"/>
      <c r="F1687" s="124"/>
      <c r="G1687" s="124"/>
      <c r="H1687" s="315"/>
      <c r="I1687" s="303"/>
      <c r="J1687" s="38"/>
      <c r="K1687" s="38"/>
      <c r="L1687" s="315"/>
      <c r="M1687" s="124"/>
      <c r="N1687" s="124"/>
      <c r="O1687" s="124"/>
      <c r="P1687" s="315"/>
      <c r="Q1687" s="124"/>
      <c r="R1687" s="124"/>
      <c r="S1687" s="124"/>
      <c r="T1687" s="315"/>
      <c r="U1687" s="124"/>
      <c r="V1687" s="124"/>
      <c r="W1687" s="124"/>
      <c r="X1687" s="110"/>
      <c r="Y1687" s="38"/>
      <c r="Z1687" s="38"/>
      <c r="AA1687" s="38"/>
      <c r="AB1687" s="110"/>
      <c r="AC1687" s="38"/>
      <c r="AD1687" s="38"/>
      <c r="AE1687" s="38"/>
      <c r="AF1687" s="38"/>
      <c r="AG1687" s="19"/>
      <c r="AH1687" s="19"/>
      <c r="AI1687" s="19"/>
      <c r="AJ1687" s="53"/>
      <c r="AK1687" s="53"/>
    </row>
    <row r="1688" spans="1:37" ht="12.75" customHeight="1">
      <c r="A1688" s="19"/>
      <c r="B1688" s="375"/>
      <c r="C1688" s="312"/>
      <c r="D1688" s="315"/>
      <c r="E1688" s="124"/>
      <c r="F1688" s="124"/>
      <c r="G1688" s="124"/>
      <c r="H1688" s="315"/>
      <c r="I1688" s="303"/>
      <c r="J1688" s="38"/>
      <c r="K1688" s="38"/>
      <c r="L1688" s="315"/>
      <c r="M1688" s="124"/>
      <c r="N1688" s="124"/>
      <c r="O1688" s="124"/>
      <c r="P1688" s="315"/>
      <c r="Q1688" s="124"/>
      <c r="R1688" s="23"/>
      <c r="S1688" s="23"/>
      <c r="T1688" s="321"/>
      <c r="U1688" s="23"/>
      <c r="V1688" s="23"/>
      <c r="W1688" s="23"/>
      <c r="X1688" s="110"/>
      <c r="Y1688" s="38"/>
      <c r="Z1688" s="124"/>
      <c r="AA1688" s="38"/>
      <c r="AB1688" s="315"/>
      <c r="AC1688" s="124"/>
      <c r="AD1688" s="124"/>
      <c r="AE1688" s="124"/>
      <c r="AF1688" s="38"/>
      <c r="AG1688" s="19"/>
      <c r="AH1688" s="19"/>
      <c r="AI1688" s="19"/>
      <c r="AJ1688" s="53"/>
      <c r="AK1688" s="53"/>
    </row>
    <row r="1689" spans="1:37" ht="12.75" customHeight="1">
      <c r="A1689" s="19"/>
      <c r="B1689" s="375"/>
      <c r="C1689" s="312"/>
      <c r="D1689" s="315"/>
      <c r="E1689" s="124"/>
      <c r="F1689" s="124"/>
      <c r="G1689" s="124"/>
      <c r="H1689" s="315"/>
      <c r="I1689" s="303"/>
      <c r="J1689" s="38"/>
      <c r="K1689" s="38"/>
      <c r="L1689" s="315"/>
      <c r="M1689" s="124"/>
      <c r="N1689" s="124"/>
      <c r="O1689" s="124"/>
      <c r="P1689" s="315"/>
      <c r="Q1689" s="124"/>
      <c r="R1689" s="38"/>
      <c r="S1689" s="309"/>
      <c r="T1689" s="310"/>
      <c r="U1689" s="309"/>
      <c r="V1689" s="309"/>
      <c r="W1689" s="309"/>
      <c r="X1689" s="110"/>
      <c r="Y1689" s="38"/>
      <c r="Z1689" s="38"/>
      <c r="AA1689" s="38"/>
      <c r="AB1689" s="110"/>
      <c r="AC1689" s="38"/>
      <c r="AD1689" s="38"/>
      <c r="AE1689" s="38"/>
      <c r="AF1689" s="38"/>
      <c r="AG1689" s="19"/>
      <c r="AH1689" s="19"/>
      <c r="AI1689" s="19"/>
      <c r="AJ1689" s="53"/>
      <c r="AK1689" s="53"/>
    </row>
    <row r="1690" spans="1:37" ht="12.75" customHeight="1">
      <c r="A1690" s="19"/>
      <c r="B1690" s="383"/>
      <c r="C1690" s="380"/>
      <c r="D1690" s="372"/>
      <c r="E1690" s="35"/>
      <c r="F1690" s="35"/>
      <c r="G1690" s="35"/>
      <c r="H1690" s="372"/>
      <c r="I1690" s="35"/>
      <c r="J1690" s="35"/>
      <c r="K1690" s="35"/>
      <c r="L1690" s="372"/>
      <c r="M1690" s="35"/>
      <c r="N1690" s="35"/>
      <c r="O1690" s="35"/>
      <c r="P1690" s="372"/>
      <c r="Q1690" s="35"/>
      <c r="R1690" s="381"/>
      <c r="S1690" s="381"/>
      <c r="T1690" s="382"/>
      <c r="U1690" s="381"/>
      <c r="V1690" s="381"/>
      <c r="W1690" s="381"/>
      <c r="X1690" s="372"/>
      <c r="Y1690" s="35"/>
      <c r="Z1690" s="35"/>
      <c r="AA1690" s="35"/>
      <c r="AB1690" s="372"/>
      <c r="AC1690" s="35"/>
      <c r="AD1690" s="35"/>
      <c r="AE1690" s="35"/>
      <c r="AF1690" s="35"/>
      <c r="AG1690" s="19"/>
      <c r="AH1690" s="19"/>
      <c r="AI1690" s="19"/>
      <c r="AJ1690" s="53"/>
      <c r="AK1690" s="53"/>
    </row>
    <row r="1691" spans="1:37" ht="12.75" customHeight="1">
      <c r="A1691" s="19"/>
      <c r="B1691" s="48">
        <v>26</v>
      </c>
      <c r="C1691" s="308" t="s">
        <v>1020</v>
      </c>
      <c r="D1691" s="110"/>
      <c r="E1691" s="38"/>
      <c r="F1691" s="38"/>
      <c r="G1691" s="38"/>
      <c r="H1691" s="110"/>
      <c r="I1691" s="38"/>
      <c r="J1691" s="38"/>
      <c r="K1691" s="38"/>
      <c r="L1691" s="110"/>
      <c r="M1691" s="38"/>
      <c r="N1691" s="38"/>
      <c r="O1691" s="38"/>
      <c r="P1691" s="110"/>
      <c r="Q1691" s="38"/>
      <c r="R1691" s="38"/>
      <c r="S1691" s="38"/>
      <c r="T1691" s="110"/>
      <c r="U1691" s="38"/>
      <c r="V1691" s="38"/>
      <c r="W1691" s="38"/>
      <c r="X1691" s="110"/>
      <c r="Y1691" s="38"/>
      <c r="Z1691" s="38"/>
      <c r="AA1691" s="317"/>
      <c r="AB1691" s="110"/>
      <c r="AC1691" s="38"/>
      <c r="AD1691" s="38"/>
      <c r="AE1691" s="38"/>
      <c r="AF1691" s="38"/>
      <c r="AG1691" s="19"/>
      <c r="AH1691" s="19"/>
      <c r="AI1691" s="19"/>
      <c r="AJ1691" s="53"/>
      <c r="AK1691" s="53"/>
    </row>
    <row r="1692" spans="1:37" ht="12.75" customHeight="1">
      <c r="A1692" s="19"/>
      <c r="B1692" s="375"/>
      <c r="C1692" s="308"/>
      <c r="D1692" s="315"/>
      <c r="E1692" s="124"/>
      <c r="F1692" s="124"/>
      <c r="G1692" s="124"/>
      <c r="H1692" s="315"/>
      <c r="I1692" s="303"/>
      <c r="J1692" s="38"/>
      <c r="K1692" s="38"/>
      <c r="L1692" s="315"/>
      <c r="M1692" s="124"/>
      <c r="N1692" s="124"/>
      <c r="O1692" s="124"/>
      <c r="P1692" s="315"/>
      <c r="Q1692" s="124"/>
      <c r="R1692" s="124"/>
      <c r="S1692" s="124"/>
      <c r="T1692" s="315"/>
      <c r="U1692" s="124"/>
      <c r="V1692" s="124"/>
      <c r="W1692" s="124"/>
      <c r="X1692" s="110"/>
      <c r="Y1692" s="38"/>
      <c r="Z1692" s="124"/>
      <c r="AA1692" s="317"/>
      <c r="AB1692" s="315"/>
      <c r="AC1692" s="124"/>
      <c r="AD1692" s="124"/>
      <c r="AE1692" s="124"/>
      <c r="AF1692" s="38"/>
      <c r="AG1692" s="19"/>
      <c r="AH1692" s="19"/>
      <c r="AI1692" s="19"/>
      <c r="AJ1692" s="53"/>
      <c r="AK1692" s="53"/>
    </row>
    <row r="1693" spans="1:37" ht="12.75" customHeight="1">
      <c r="A1693" s="19"/>
      <c r="B1693" s="375"/>
      <c r="C1693" s="312"/>
      <c r="D1693" s="315"/>
      <c r="E1693" s="124"/>
      <c r="F1693" s="124"/>
      <c r="G1693" s="124"/>
      <c r="H1693" s="315"/>
      <c r="I1693" s="303"/>
      <c r="J1693" s="38"/>
      <c r="K1693" s="38"/>
      <c r="L1693" s="315"/>
      <c r="M1693" s="124"/>
      <c r="N1693" s="124"/>
      <c r="O1693" s="124"/>
      <c r="P1693" s="315"/>
      <c r="Q1693" s="124"/>
      <c r="R1693" s="124"/>
      <c r="S1693" s="124"/>
      <c r="T1693" s="315"/>
      <c r="U1693" s="124"/>
      <c r="V1693" s="124"/>
      <c r="W1693" s="124"/>
      <c r="X1693" s="315"/>
      <c r="Y1693" s="124"/>
      <c r="Z1693" s="124"/>
      <c r="AA1693" s="317"/>
      <c r="AB1693" s="315"/>
      <c r="AC1693" s="124"/>
      <c r="AD1693" s="124"/>
      <c r="AE1693" s="124"/>
      <c r="AF1693" s="38"/>
      <c r="AG1693" s="19"/>
      <c r="AH1693" s="19"/>
      <c r="AI1693" s="19"/>
      <c r="AJ1693" s="53"/>
      <c r="AK1693" s="53"/>
    </row>
    <row r="1694" spans="1:37" ht="12.75" customHeight="1">
      <c r="A1694" s="19"/>
      <c r="B1694" s="376"/>
      <c r="C1694" s="380"/>
      <c r="D1694" s="377"/>
      <c r="E1694" s="378"/>
      <c r="F1694" s="378"/>
      <c r="G1694" s="378"/>
      <c r="H1694" s="377"/>
      <c r="I1694" s="379"/>
      <c r="J1694" s="35"/>
      <c r="K1694" s="35"/>
      <c r="L1694" s="377"/>
      <c r="M1694" s="378"/>
      <c r="N1694" s="378"/>
      <c r="O1694" s="378"/>
      <c r="P1694" s="377"/>
      <c r="Q1694" s="378"/>
      <c r="R1694" s="378"/>
      <c r="S1694" s="378"/>
      <c r="T1694" s="377"/>
      <c r="U1694" s="378"/>
      <c r="V1694" s="378"/>
      <c r="W1694" s="378"/>
      <c r="X1694" s="372"/>
      <c r="Y1694" s="35"/>
      <c r="Z1694" s="35"/>
      <c r="AA1694" s="384"/>
      <c r="AB1694" s="372"/>
      <c r="AC1694" s="35"/>
      <c r="AD1694" s="35"/>
      <c r="AE1694" s="35"/>
      <c r="AF1694" s="35"/>
      <c r="AG1694" s="19"/>
      <c r="AH1694" s="19"/>
      <c r="AI1694" s="19"/>
      <c r="AJ1694" s="53"/>
      <c r="AK1694" s="53"/>
    </row>
    <row r="1695" spans="1:37" ht="12.75" customHeight="1">
      <c r="A1695" s="19"/>
      <c r="B1695" s="48">
        <v>27</v>
      </c>
      <c r="C1695" s="308" t="s">
        <v>1021</v>
      </c>
      <c r="D1695" s="110"/>
      <c r="E1695" s="38"/>
      <c r="F1695" s="38"/>
      <c r="G1695" s="38"/>
      <c r="H1695" s="110"/>
      <c r="I1695" s="38"/>
      <c r="J1695" s="38"/>
      <c r="K1695" s="38"/>
      <c r="L1695" s="110"/>
      <c r="M1695" s="38"/>
      <c r="N1695" s="38"/>
      <c r="O1695" s="38"/>
      <c r="P1695" s="110"/>
      <c r="Q1695" s="38"/>
      <c r="R1695" s="23"/>
      <c r="S1695" s="23"/>
      <c r="T1695" s="321"/>
      <c r="U1695" s="23"/>
      <c r="V1695" s="23"/>
      <c r="W1695" s="23"/>
      <c r="X1695" s="110"/>
      <c r="Y1695" s="38"/>
      <c r="Z1695" s="124"/>
      <c r="AA1695" s="317"/>
      <c r="AB1695" s="315"/>
      <c r="AC1695" s="124"/>
      <c r="AD1695" s="124"/>
      <c r="AE1695" s="124"/>
      <c r="AF1695" s="38"/>
      <c r="AG1695" s="19"/>
      <c r="AH1695" s="19"/>
      <c r="AI1695" s="19"/>
      <c r="AJ1695" s="53"/>
      <c r="AK1695" s="53"/>
    </row>
    <row r="1696" spans="1:37" ht="12.75" customHeight="1">
      <c r="A1696" s="19"/>
      <c r="B1696" s="48"/>
      <c r="C1696" s="308"/>
      <c r="D1696" s="110"/>
      <c r="E1696" s="38"/>
      <c r="F1696" s="38"/>
      <c r="G1696" s="38"/>
      <c r="H1696" s="110"/>
      <c r="I1696" s="38"/>
      <c r="J1696" s="38"/>
      <c r="K1696" s="38"/>
      <c r="L1696" s="110"/>
      <c r="M1696" s="38"/>
      <c r="N1696" s="38"/>
      <c r="O1696" s="38"/>
      <c r="P1696" s="110"/>
      <c r="Q1696" s="38"/>
      <c r="R1696" s="38"/>
      <c r="S1696" s="309"/>
      <c r="T1696" s="310"/>
      <c r="U1696" s="309"/>
      <c r="V1696" s="309"/>
      <c r="W1696" s="309"/>
      <c r="X1696" s="110"/>
      <c r="Y1696" s="38"/>
      <c r="Z1696" s="38"/>
      <c r="AA1696" s="38"/>
      <c r="AB1696" s="110"/>
      <c r="AC1696" s="38"/>
      <c r="AD1696" s="38"/>
      <c r="AE1696" s="38"/>
      <c r="AF1696" s="38"/>
      <c r="AG1696" s="19"/>
      <c r="AH1696" s="19"/>
      <c r="AI1696" s="19"/>
      <c r="AJ1696" s="53"/>
      <c r="AK1696" s="53"/>
    </row>
    <row r="1697" spans="1:37" ht="12.75" customHeight="1">
      <c r="A1697" s="19"/>
      <c r="B1697" s="375"/>
      <c r="C1697" s="312"/>
      <c r="D1697" s="315"/>
      <c r="E1697" s="124"/>
      <c r="F1697" s="124"/>
      <c r="G1697" s="124"/>
      <c r="H1697" s="315"/>
      <c r="I1697" s="303"/>
      <c r="J1697" s="38"/>
      <c r="K1697" s="38"/>
      <c r="L1697" s="315"/>
      <c r="M1697" s="124"/>
      <c r="N1697" s="124"/>
      <c r="O1697" s="124"/>
      <c r="P1697" s="315"/>
      <c r="Q1697" s="124"/>
      <c r="R1697" s="309"/>
      <c r="S1697" s="309"/>
      <c r="T1697" s="310"/>
      <c r="U1697" s="309"/>
      <c r="V1697" s="309"/>
      <c r="W1697" s="309"/>
      <c r="X1697" s="110"/>
      <c r="Y1697" s="38"/>
      <c r="Z1697" s="38"/>
      <c r="AA1697" s="38"/>
      <c r="AB1697" s="110"/>
      <c r="AC1697" s="38"/>
      <c r="AD1697" s="38"/>
      <c r="AE1697" s="38"/>
      <c r="AF1697" s="38"/>
      <c r="AG1697" s="19"/>
      <c r="AH1697" s="19"/>
      <c r="AI1697" s="19"/>
      <c r="AJ1697" s="53"/>
      <c r="AK1697" s="53"/>
    </row>
    <row r="1698" spans="1:37" ht="12.75" customHeight="1">
      <c r="A1698" s="19"/>
      <c r="B1698" s="376"/>
      <c r="C1698" s="380"/>
      <c r="D1698" s="377"/>
      <c r="E1698" s="378"/>
      <c r="F1698" s="378"/>
      <c r="G1698" s="378"/>
      <c r="H1698" s="377"/>
      <c r="I1698" s="379"/>
      <c r="J1698" s="35"/>
      <c r="K1698" s="35"/>
      <c r="L1698" s="377"/>
      <c r="M1698" s="378"/>
      <c r="N1698" s="378"/>
      <c r="O1698" s="378"/>
      <c r="P1698" s="377"/>
      <c r="Q1698" s="378"/>
      <c r="R1698" s="35"/>
      <c r="S1698" s="35"/>
      <c r="T1698" s="372"/>
      <c r="U1698" s="35"/>
      <c r="V1698" s="35"/>
      <c r="W1698" s="35"/>
      <c r="X1698" s="372"/>
      <c r="Y1698" s="35"/>
      <c r="Z1698" s="35"/>
      <c r="AA1698" s="387"/>
      <c r="AB1698" s="372"/>
      <c r="AC1698" s="35"/>
      <c r="AD1698" s="35"/>
      <c r="AE1698" s="35"/>
      <c r="AF1698" s="35"/>
      <c r="AG1698" s="19"/>
      <c r="AH1698" s="19"/>
      <c r="AI1698" s="19"/>
      <c r="AJ1698" s="53"/>
      <c r="AK1698" s="53"/>
    </row>
    <row r="1699" spans="1:37" ht="12.75" customHeight="1">
      <c r="A1699" s="19"/>
      <c r="B1699" s="375">
        <v>28</v>
      </c>
      <c r="C1699" s="308" t="s">
        <v>1022</v>
      </c>
      <c r="D1699" s="315"/>
      <c r="E1699" s="124"/>
      <c r="F1699" s="124"/>
      <c r="G1699" s="124"/>
      <c r="H1699" s="315"/>
      <c r="I1699" s="303"/>
      <c r="J1699" s="38"/>
      <c r="K1699" s="38"/>
      <c r="L1699" s="315"/>
      <c r="M1699" s="124"/>
      <c r="N1699" s="124"/>
      <c r="O1699" s="124"/>
      <c r="P1699" s="315"/>
      <c r="Q1699" s="124"/>
      <c r="R1699" s="124"/>
      <c r="S1699" s="124"/>
      <c r="T1699" s="315"/>
      <c r="U1699" s="124"/>
      <c r="V1699" s="124"/>
      <c r="W1699" s="124"/>
      <c r="X1699" s="110"/>
      <c r="Y1699" s="38"/>
      <c r="Z1699" s="124"/>
      <c r="AA1699" s="313"/>
      <c r="AB1699" s="315"/>
      <c r="AC1699" s="124"/>
      <c r="AD1699" s="124"/>
      <c r="AE1699" s="124"/>
      <c r="AF1699" s="38"/>
      <c r="AG1699" s="19"/>
      <c r="AH1699" s="19"/>
      <c r="AI1699" s="19"/>
      <c r="AJ1699" s="53"/>
      <c r="AK1699" s="53"/>
    </row>
    <row r="1700" spans="1:37" ht="12.75" customHeight="1">
      <c r="A1700" s="19"/>
      <c r="B1700" s="48"/>
      <c r="C1700" s="308"/>
      <c r="D1700" s="110"/>
      <c r="E1700" s="38"/>
      <c r="F1700" s="38"/>
      <c r="G1700" s="38"/>
      <c r="H1700" s="110"/>
      <c r="I1700" s="38"/>
      <c r="J1700" s="38"/>
      <c r="K1700" s="38"/>
      <c r="L1700" s="110"/>
      <c r="M1700" s="38"/>
      <c r="N1700" s="38"/>
      <c r="O1700" s="38"/>
      <c r="P1700" s="110"/>
      <c r="Q1700" s="38"/>
      <c r="R1700" s="124"/>
      <c r="S1700" s="124"/>
      <c r="T1700" s="315"/>
      <c r="U1700" s="124"/>
      <c r="V1700" s="124"/>
      <c r="W1700" s="124"/>
      <c r="X1700" s="315"/>
      <c r="Y1700" s="124"/>
      <c r="Z1700" s="124"/>
      <c r="AA1700" s="317"/>
      <c r="AB1700" s="315"/>
      <c r="AC1700" s="124"/>
      <c r="AD1700" s="124"/>
      <c r="AE1700" s="124"/>
      <c r="AF1700" s="38"/>
      <c r="AG1700" s="19"/>
      <c r="AH1700" s="19"/>
      <c r="AI1700" s="19"/>
      <c r="AJ1700" s="53"/>
      <c r="AK1700" s="53"/>
    </row>
    <row r="1701" spans="1:37" ht="12.75" customHeight="1">
      <c r="A1701" s="19"/>
      <c r="B1701" s="48"/>
      <c r="C1701" s="312"/>
      <c r="D1701" s="110"/>
      <c r="E1701" s="38"/>
      <c r="F1701" s="38"/>
      <c r="G1701" s="38"/>
      <c r="H1701" s="110"/>
      <c r="I1701" s="38"/>
      <c r="J1701" s="38"/>
      <c r="K1701" s="38"/>
      <c r="L1701" s="110"/>
      <c r="M1701" s="38"/>
      <c r="N1701" s="38"/>
      <c r="O1701" s="38"/>
      <c r="P1701" s="110"/>
      <c r="Q1701" s="38"/>
      <c r="R1701" s="124"/>
      <c r="S1701" s="124"/>
      <c r="T1701" s="315"/>
      <c r="U1701" s="124"/>
      <c r="V1701" s="124"/>
      <c r="W1701" s="124"/>
      <c r="X1701" s="110"/>
      <c r="Y1701" s="38"/>
      <c r="Z1701" s="38"/>
      <c r="AA1701" s="317"/>
      <c r="AB1701" s="110"/>
      <c r="AC1701" s="38"/>
      <c r="AD1701" s="38"/>
      <c r="AE1701" s="38"/>
      <c r="AF1701" s="38"/>
      <c r="AG1701" s="19"/>
      <c r="AH1701" s="19"/>
      <c r="AI1701" s="19"/>
      <c r="AJ1701" s="53"/>
      <c r="AK1701" s="53"/>
    </row>
    <row r="1702" spans="1:37" ht="12.75" customHeight="1">
      <c r="A1702" s="19"/>
      <c r="B1702" s="376"/>
      <c r="C1702" s="380"/>
      <c r="D1702" s="377"/>
      <c r="E1702" s="378"/>
      <c r="F1702" s="378"/>
      <c r="G1702" s="378"/>
      <c r="H1702" s="377"/>
      <c r="I1702" s="379"/>
      <c r="J1702" s="35"/>
      <c r="K1702" s="35"/>
      <c r="L1702" s="377"/>
      <c r="M1702" s="378"/>
      <c r="N1702" s="378"/>
      <c r="O1702" s="378"/>
      <c r="P1702" s="377"/>
      <c r="Q1702" s="378"/>
      <c r="R1702" s="378"/>
      <c r="S1702" s="378"/>
      <c r="T1702" s="377"/>
      <c r="U1702" s="378"/>
      <c r="V1702" s="378"/>
      <c r="W1702" s="378"/>
      <c r="X1702" s="372"/>
      <c r="Y1702" s="35"/>
      <c r="Z1702" s="378"/>
      <c r="AA1702" s="384"/>
      <c r="AB1702" s="377"/>
      <c r="AC1702" s="378"/>
      <c r="AD1702" s="378"/>
      <c r="AE1702" s="378"/>
      <c r="AF1702" s="35"/>
      <c r="AG1702" s="19"/>
      <c r="AH1702" s="19"/>
      <c r="AI1702" s="19"/>
      <c r="AJ1702" s="53"/>
      <c r="AK1702" s="53"/>
    </row>
    <row r="1703" spans="1:37" ht="12.75" customHeight="1">
      <c r="A1703" s="19"/>
      <c r="B1703" s="375">
        <v>29</v>
      </c>
      <c r="C1703" s="314" t="s">
        <v>1023</v>
      </c>
      <c r="D1703" s="315"/>
      <c r="E1703" s="124"/>
      <c r="F1703" s="124"/>
      <c r="G1703" s="124"/>
      <c r="H1703" s="315"/>
      <c r="I1703" s="303"/>
      <c r="J1703" s="38"/>
      <c r="K1703" s="38"/>
      <c r="L1703" s="315"/>
      <c r="M1703" s="124"/>
      <c r="N1703" s="124"/>
      <c r="O1703" s="124"/>
      <c r="P1703" s="315"/>
      <c r="Q1703" s="124"/>
      <c r="R1703" s="38"/>
      <c r="S1703" s="309"/>
      <c r="T1703" s="310"/>
      <c r="U1703" s="309"/>
      <c r="V1703" s="309"/>
      <c r="W1703" s="309"/>
      <c r="X1703" s="110"/>
      <c r="Y1703" s="38"/>
      <c r="Z1703" s="38"/>
      <c r="AA1703" s="38"/>
      <c r="AB1703" s="110"/>
      <c r="AC1703" s="38"/>
      <c r="AD1703" s="38"/>
      <c r="AE1703" s="38"/>
      <c r="AF1703" s="38"/>
      <c r="AG1703" s="19"/>
      <c r="AH1703" s="19"/>
      <c r="AI1703" s="19"/>
      <c r="AJ1703" s="53"/>
      <c r="AK1703" s="53"/>
    </row>
    <row r="1704" spans="1:37" ht="12.75" customHeight="1">
      <c r="A1704" s="19"/>
      <c r="B1704" s="375"/>
      <c r="C1704" s="308"/>
      <c r="D1704" s="315"/>
      <c r="E1704" s="124"/>
      <c r="F1704" s="124"/>
      <c r="G1704" s="124"/>
      <c r="H1704" s="315"/>
      <c r="I1704" s="303"/>
      <c r="J1704" s="38"/>
      <c r="K1704" s="38"/>
      <c r="L1704" s="315"/>
      <c r="M1704" s="124"/>
      <c r="N1704" s="124"/>
      <c r="O1704" s="124"/>
      <c r="P1704" s="315"/>
      <c r="Q1704" s="124"/>
      <c r="R1704" s="38"/>
      <c r="S1704" s="38"/>
      <c r="T1704" s="110"/>
      <c r="U1704" s="38"/>
      <c r="V1704" s="38"/>
      <c r="W1704" s="38"/>
      <c r="X1704" s="110"/>
      <c r="Y1704" s="38"/>
      <c r="Z1704" s="38"/>
      <c r="AA1704" s="38"/>
      <c r="AB1704" s="110"/>
      <c r="AC1704" s="38"/>
      <c r="AD1704" s="38"/>
      <c r="AE1704" s="38"/>
      <c r="AF1704" s="38"/>
      <c r="AG1704" s="19"/>
      <c r="AH1704" s="19"/>
      <c r="AI1704" s="19"/>
      <c r="AJ1704" s="53"/>
      <c r="AK1704" s="53"/>
    </row>
    <row r="1705" spans="1:37" ht="12.75" customHeight="1">
      <c r="A1705" s="19"/>
      <c r="B1705" s="48"/>
      <c r="C1705" s="312"/>
      <c r="D1705" s="110"/>
      <c r="E1705" s="38"/>
      <c r="F1705" s="38"/>
      <c r="G1705" s="38"/>
      <c r="H1705" s="110"/>
      <c r="I1705" s="38"/>
      <c r="J1705" s="38"/>
      <c r="K1705" s="38"/>
      <c r="L1705" s="110"/>
      <c r="M1705" s="38"/>
      <c r="N1705" s="38"/>
      <c r="O1705" s="38"/>
      <c r="P1705" s="110"/>
      <c r="Q1705" s="38"/>
      <c r="R1705" s="38"/>
      <c r="S1705" s="38"/>
      <c r="T1705" s="110"/>
      <c r="U1705" s="38"/>
      <c r="V1705" s="38"/>
      <c r="W1705" s="38"/>
      <c r="X1705" s="110"/>
      <c r="Y1705" s="38"/>
      <c r="Z1705" s="38"/>
      <c r="AA1705" s="38"/>
      <c r="AB1705" s="110"/>
      <c r="AC1705" s="38"/>
      <c r="AD1705" s="38"/>
      <c r="AE1705" s="38"/>
      <c r="AF1705" s="38"/>
      <c r="AG1705" s="19"/>
      <c r="AH1705" s="19"/>
      <c r="AI1705" s="19"/>
      <c r="AJ1705" s="53"/>
      <c r="AK1705" s="53"/>
    </row>
    <row r="1706" spans="1:37" ht="12.75" customHeight="1">
      <c r="A1706" s="19"/>
      <c r="B1706" s="383"/>
      <c r="C1706" s="380"/>
      <c r="D1706" s="372"/>
      <c r="E1706" s="35"/>
      <c r="F1706" s="35"/>
      <c r="G1706" s="35"/>
      <c r="H1706" s="372"/>
      <c r="I1706" s="35"/>
      <c r="J1706" s="35"/>
      <c r="K1706" s="35"/>
      <c r="L1706" s="372"/>
      <c r="M1706" s="35"/>
      <c r="N1706" s="35"/>
      <c r="O1706" s="35"/>
      <c r="P1706" s="372"/>
      <c r="Q1706" s="35"/>
      <c r="R1706" s="35"/>
      <c r="S1706" s="35"/>
      <c r="T1706" s="372"/>
      <c r="U1706" s="35"/>
      <c r="V1706" s="35"/>
      <c r="W1706" s="35"/>
      <c r="X1706" s="372"/>
      <c r="Y1706" s="35"/>
      <c r="Z1706" s="35"/>
      <c r="AA1706" s="35"/>
      <c r="AB1706" s="372"/>
      <c r="AC1706" s="35"/>
      <c r="AD1706" s="35"/>
      <c r="AE1706" s="35"/>
      <c r="AF1706" s="35"/>
      <c r="AG1706" s="19"/>
      <c r="AH1706" s="19"/>
      <c r="AI1706" s="19"/>
      <c r="AJ1706" s="53"/>
      <c r="AK1706" s="53"/>
    </row>
    <row r="1707" spans="1:37" ht="12.75" customHeight="1">
      <c r="A1707" s="19"/>
      <c r="B1707" s="375">
        <v>30</v>
      </c>
      <c r="C1707" s="318" t="s">
        <v>1024</v>
      </c>
      <c r="D1707" s="110"/>
      <c r="E1707" s="38"/>
      <c r="F1707" s="38"/>
      <c r="G1707" s="38"/>
      <c r="H1707" s="110"/>
      <c r="I1707" s="38"/>
      <c r="J1707" s="38"/>
      <c r="K1707" s="38"/>
      <c r="L1707" s="110"/>
      <c r="M1707" s="38"/>
      <c r="N1707" s="38"/>
      <c r="O1707" s="38"/>
      <c r="P1707" s="110"/>
      <c r="Q1707" s="38"/>
      <c r="R1707" s="38"/>
      <c r="S1707" s="38"/>
      <c r="T1707" s="110"/>
      <c r="U1707" s="38"/>
      <c r="V1707" s="38"/>
      <c r="W1707" s="38"/>
      <c r="X1707" s="110"/>
      <c r="Y1707" s="38"/>
      <c r="Z1707" s="38"/>
      <c r="AA1707" s="38"/>
      <c r="AB1707" s="110"/>
      <c r="AC1707" s="38"/>
      <c r="AD1707" s="38"/>
      <c r="AE1707" s="38"/>
      <c r="AF1707" s="38"/>
      <c r="AG1707" s="19"/>
      <c r="AH1707" s="19"/>
      <c r="AI1707" s="19"/>
      <c r="AJ1707" s="53"/>
      <c r="AK1707" s="53"/>
    </row>
    <row r="1708" spans="1:37" ht="12.75" customHeight="1">
      <c r="A1708" s="19"/>
      <c r="B1708" s="48"/>
      <c r="C1708" s="308"/>
      <c r="D1708" s="110"/>
      <c r="E1708" s="38"/>
      <c r="F1708" s="38"/>
      <c r="G1708" s="38"/>
      <c r="H1708" s="110"/>
      <c r="I1708" s="38"/>
      <c r="J1708" s="38"/>
      <c r="K1708" s="38"/>
      <c r="L1708" s="110"/>
      <c r="M1708" s="38"/>
      <c r="N1708" s="38"/>
      <c r="O1708" s="38"/>
      <c r="P1708" s="110"/>
      <c r="Q1708" s="38"/>
      <c r="R1708" s="38"/>
      <c r="S1708" s="38"/>
      <c r="T1708" s="110"/>
      <c r="U1708" s="38"/>
      <c r="V1708" s="38"/>
      <c r="W1708" s="38"/>
      <c r="X1708" s="110"/>
      <c r="Y1708" s="38"/>
      <c r="Z1708" s="38"/>
      <c r="AA1708" s="38"/>
      <c r="AB1708" s="110"/>
      <c r="AC1708" s="38"/>
      <c r="AD1708" s="38"/>
      <c r="AE1708" s="38"/>
      <c r="AF1708" s="38"/>
      <c r="AG1708" s="19"/>
      <c r="AH1708" s="19"/>
      <c r="AI1708" s="19"/>
      <c r="AJ1708" s="53"/>
      <c r="AK1708" s="53"/>
    </row>
    <row r="1709" spans="1:37" ht="12.75" customHeight="1">
      <c r="A1709" s="19"/>
      <c r="B1709" s="48"/>
      <c r="C1709" s="312"/>
      <c r="D1709" s="110"/>
      <c r="E1709" s="38"/>
      <c r="F1709" s="38"/>
      <c r="G1709" s="38"/>
      <c r="H1709" s="110"/>
      <c r="I1709" s="38"/>
      <c r="J1709" s="38"/>
      <c r="K1709" s="38"/>
      <c r="L1709" s="110"/>
      <c r="M1709" s="38"/>
      <c r="N1709" s="38"/>
      <c r="O1709" s="38"/>
      <c r="P1709" s="110"/>
      <c r="Q1709" s="38"/>
      <c r="R1709" s="38"/>
      <c r="S1709" s="38"/>
      <c r="T1709" s="110"/>
      <c r="U1709" s="38"/>
      <c r="V1709" s="38"/>
      <c r="W1709" s="38"/>
      <c r="X1709" s="110"/>
      <c r="Y1709" s="38"/>
      <c r="Z1709" s="38"/>
      <c r="AA1709" s="38"/>
      <c r="AB1709" s="110"/>
      <c r="AC1709" s="38"/>
      <c r="AD1709" s="38"/>
      <c r="AE1709" s="38"/>
      <c r="AF1709" s="38"/>
      <c r="AG1709" s="19"/>
      <c r="AH1709" s="19"/>
      <c r="AI1709" s="19"/>
      <c r="AJ1709" s="53"/>
      <c r="AK1709" s="53"/>
    </row>
    <row r="1710" spans="1:37" ht="12.75" customHeight="1">
      <c r="A1710" s="19"/>
      <c r="B1710" s="383"/>
      <c r="C1710" s="380"/>
      <c r="D1710" s="372"/>
      <c r="E1710" s="35"/>
      <c r="F1710" s="35"/>
      <c r="G1710" s="35"/>
      <c r="H1710" s="372"/>
      <c r="I1710" s="35"/>
      <c r="J1710" s="35"/>
      <c r="K1710" s="35"/>
      <c r="L1710" s="372"/>
      <c r="M1710" s="35"/>
      <c r="N1710" s="35"/>
      <c r="O1710" s="35"/>
      <c r="P1710" s="372"/>
      <c r="Q1710" s="35"/>
      <c r="R1710" s="35"/>
      <c r="S1710" s="35"/>
      <c r="T1710" s="372"/>
      <c r="U1710" s="35"/>
      <c r="V1710" s="35"/>
      <c r="W1710" s="35"/>
      <c r="X1710" s="372"/>
      <c r="Y1710" s="35"/>
      <c r="Z1710" s="35"/>
      <c r="AA1710" s="35"/>
      <c r="AB1710" s="372"/>
      <c r="AC1710" s="35"/>
      <c r="AD1710" s="35"/>
      <c r="AE1710" s="35"/>
      <c r="AF1710" s="35"/>
      <c r="AG1710" s="19"/>
      <c r="AH1710" s="19"/>
      <c r="AI1710" s="19"/>
      <c r="AJ1710" s="53"/>
      <c r="AK1710" s="53"/>
    </row>
    <row r="1711" spans="1:37" ht="12.75" customHeight="1">
      <c r="A1711" s="19"/>
      <c r="B1711" s="375">
        <v>31</v>
      </c>
      <c r="C1711" s="308" t="s">
        <v>483</v>
      </c>
      <c r="D1711" s="110"/>
      <c r="E1711" s="38"/>
      <c r="F1711" s="38"/>
      <c r="G1711" s="38"/>
      <c r="H1711" s="110"/>
      <c r="I1711" s="38"/>
      <c r="J1711" s="38"/>
      <c r="K1711" s="38"/>
      <c r="L1711" s="110"/>
      <c r="M1711" s="38"/>
      <c r="N1711" s="38"/>
      <c r="O1711" s="38"/>
      <c r="P1711" s="110"/>
      <c r="Q1711" s="38"/>
      <c r="R1711" s="38"/>
      <c r="S1711" s="38"/>
      <c r="T1711" s="110"/>
      <c r="U1711" s="38"/>
      <c r="V1711" s="38"/>
      <c r="W1711" s="38"/>
      <c r="X1711" s="110"/>
      <c r="Y1711" s="38"/>
      <c r="Z1711" s="38"/>
      <c r="AA1711" s="38"/>
      <c r="AB1711" s="110"/>
      <c r="AC1711" s="38"/>
      <c r="AD1711" s="38"/>
      <c r="AE1711" s="38"/>
      <c r="AF1711" s="38"/>
      <c r="AG1711" s="19"/>
      <c r="AH1711" s="19"/>
      <c r="AI1711" s="19"/>
      <c r="AJ1711" s="53"/>
      <c r="AK1711" s="53"/>
    </row>
    <row r="1712" spans="1:37" ht="12.75" customHeight="1">
      <c r="A1712" s="19"/>
      <c r="B1712" s="48"/>
      <c r="C1712" s="308"/>
      <c r="D1712" s="110"/>
      <c r="E1712" s="38"/>
      <c r="F1712" s="38"/>
      <c r="G1712" s="38"/>
      <c r="H1712" s="110"/>
      <c r="I1712" s="38"/>
      <c r="J1712" s="38"/>
      <c r="K1712" s="38"/>
      <c r="L1712" s="110"/>
      <c r="M1712" s="38"/>
      <c r="N1712" s="38"/>
      <c r="O1712" s="38"/>
      <c r="P1712" s="110"/>
      <c r="Q1712" s="38"/>
      <c r="R1712" s="38"/>
      <c r="S1712" s="38"/>
      <c r="T1712" s="110"/>
      <c r="U1712" s="38"/>
      <c r="V1712" s="38"/>
      <c r="W1712" s="38"/>
      <c r="X1712" s="110"/>
      <c r="Y1712" s="38"/>
      <c r="Z1712" s="38"/>
      <c r="AA1712" s="38"/>
      <c r="AB1712" s="110"/>
      <c r="AC1712" s="38"/>
      <c r="AD1712" s="38"/>
      <c r="AE1712" s="38"/>
      <c r="AF1712" s="38"/>
      <c r="AG1712" s="19"/>
      <c r="AH1712" s="19"/>
      <c r="AI1712" s="19"/>
      <c r="AJ1712" s="53"/>
      <c r="AK1712" s="53"/>
    </row>
    <row r="1713" spans="1:37" ht="12.75" customHeight="1">
      <c r="A1713" s="19"/>
      <c r="B1713" s="38"/>
      <c r="C1713" s="29"/>
      <c r="D1713" s="110"/>
      <c r="E1713" s="38"/>
      <c r="F1713" s="38"/>
      <c r="G1713" s="38"/>
      <c r="H1713" s="110"/>
      <c r="I1713" s="38"/>
      <c r="J1713" s="38"/>
      <c r="K1713" s="38"/>
      <c r="L1713" s="110"/>
      <c r="M1713" s="38"/>
      <c r="N1713" s="38"/>
      <c r="O1713" s="38"/>
      <c r="P1713" s="110"/>
      <c r="Q1713" s="38"/>
      <c r="R1713" s="38"/>
      <c r="S1713" s="38"/>
      <c r="T1713" s="110"/>
      <c r="U1713" s="38"/>
      <c r="V1713" s="38"/>
      <c r="W1713" s="38"/>
      <c r="X1713" s="110"/>
      <c r="Y1713" s="38"/>
      <c r="Z1713" s="38"/>
      <c r="AA1713" s="38"/>
      <c r="AB1713" s="110"/>
      <c r="AC1713" s="38"/>
      <c r="AD1713" s="38"/>
      <c r="AE1713" s="38"/>
      <c r="AF1713" s="38"/>
      <c r="AG1713" s="19"/>
      <c r="AH1713" s="19"/>
      <c r="AI1713" s="19"/>
      <c r="AJ1713" s="53"/>
      <c r="AK1713" s="53"/>
    </row>
    <row r="1714" spans="1:37" ht="12.75" customHeight="1">
      <c r="A1714" s="19"/>
      <c r="B1714" s="307"/>
      <c r="C1714" s="320"/>
      <c r="D1714" s="319"/>
      <c r="E1714" s="307"/>
      <c r="F1714" s="307"/>
      <c r="G1714" s="307"/>
      <c r="H1714" s="319"/>
      <c r="I1714" s="307"/>
      <c r="J1714" s="307"/>
      <c r="K1714" s="307"/>
      <c r="L1714" s="319"/>
      <c r="M1714" s="307"/>
      <c r="N1714" s="307"/>
      <c r="O1714" s="307"/>
      <c r="P1714" s="319"/>
      <c r="Q1714" s="307"/>
      <c r="R1714" s="307"/>
      <c r="S1714" s="307"/>
      <c r="T1714" s="319"/>
      <c r="U1714" s="307"/>
      <c r="V1714" s="307"/>
      <c r="W1714" s="307"/>
      <c r="X1714" s="319"/>
      <c r="Y1714" s="307"/>
      <c r="Z1714" s="307"/>
      <c r="AA1714" s="307"/>
      <c r="AB1714" s="319"/>
      <c r="AC1714" s="307"/>
      <c r="AD1714" s="307"/>
      <c r="AE1714" s="307"/>
      <c r="AF1714" s="307"/>
      <c r="AG1714" s="19"/>
      <c r="AH1714" s="19"/>
      <c r="AI1714" s="19"/>
      <c r="AJ1714" s="53"/>
      <c r="AK1714" s="53"/>
    </row>
    <row r="1715" spans="1:37" ht="12.75" customHeight="1">
      <c r="A1715" s="19"/>
      <c r="C1715" s="18"/>
      <c r="J1715" s="2"/>
      <c r="K1715" s="52"/>
      <c r="AA1715" s="19"/>
      <c r="AG1715" s="19"/>
      <c r="AH1715" s="19"/>
      <c r="AI1715" s="19"/>
      <c r="AJ1715" s="53"/>
      <c r="AK1715" s="53"/>
    </row>
    <row r="1716" spans="1:37" ht="12.75" customHeight="1">
      <c r="A1716" s="19"/>
      <c r="B1716" s="999" t="s">
        <v>1040</v>
      </c>
      <c r="C1716" s="1000"/>
      <c r="D1716" s="1000"/>
      <c r="E1716" s="1000"/>
      <c r="F1716" s="1000"/>
      <c r="G1716" s="1000"/>
      <c r="H1716" s="1000"/>
      <c r="I1716" s="1001"/>
      <c r="J1716" s="388"/>
      <c r="K1716" s="1007" t="s">
        <v>1016</v>
      </c>
      <c r="L1716" s="727"/>
      <c r="M1716" s="727"/>
      <c r="N1716" s="727"/>
      <c r="O1716" s="727"/>
      <c r="P1716" s="727"/>
      <c r="Q1716" s="727"/>
      <c r="R1716" s="727"/>
      <c r="S1716" s="727"/>
      <c r="T1716" s="727"/>
      <c r="U1716" s="727"/>
      <c r="V1716" s="727"/>
      <c r="W1716" s="727"/>
      <c r="X1716" s="727"/>
      <c r="Y1716" s="389"/>
      <c r="Z1716" s="388"/>
      <c r="AA1716" s="388"/>
      <c r="AB1716" s="388"/>
      <c r="AC1716" s="388"/>
      <c r="AD1716" s="388"/>
      <c r="AE1716" s="388"/>
      <c r="AF1716" s="388"/>
      <c r="AG1716" s="19"/>
      <c r="AH1716" s="19"/>
      <c r="AI1716" s="19"/>
      <c r="AJ1716" s="53"/>
      <c r="AK1716" s="53"/>
    </row>
    <row r="1717" spans="1:37" ht="12.75" customHeight="1">
      <c r="A1717" s="19"/>
      <c r="B1717" s="1002"/>
      <c r="C1717" s="727"/>
      <c r="D1717" s="727"/>
      <c r="E1717" s="727"/>
      <c r="F1717" s="727"/>
      <c r="G1717" s="727"/>
      <c r="H1717" s="727"/>
      <c r="I1717" s="1003"/>
      <c r="J1717" s="19"/>
      <c r="K1717" s="727"/>
      <c r="L1717" s="727"/>
      <c r="M1717" s="727"/>
      <c r="N1717" s="727"/>
      <c r="O1717" s="727"/>
      <c r="P1717" s="727"/>
      <c r="Q1717" s="727"/>
      <c r="R1717" s="727"/>
      <c r="S1717" s="727"/>
      <c r="T1717" s="727"/>
      <c r="U1717" s="727"/>
      <c r="V1717" s="727"/>
      <c r="W1717" s="727"/>
      <c r="X1717" s="727"/>
      <c r="Y1717" s="228"/>
      <c r="Z1717" s="19"/>
      <c r="AA1717" s="19"/>
      <c r="AB1717" s="19"/>
      <c r="AC1717" s="19"/>
      <c r="AD1717" s="19"/>
      <c r="AE1717" s="19"/>
      <c r="AF1717" s="19"/>
      <c r="AG1717" s="19"/>
      <c r="AH1717" s="19"/>
      <c r="AI1717" s="19"/>
      <c r="AJ1717" s="53"/>
      <c r="AK1717" s="53"/>
    </row>
    <row r="1718" spans="1:37" ht="12.75" customHeight="1">
      <c r="A1718" s="19"/>
      <c r="B1718" s="1004"/>
      <c r="C1718" s="1005"/>
      <c r="D1718" s="1005"/>
      <c r="E1718" s="1005"/>
      <c r="F1718" s="1005"/>
      <c r="G1718" s="1005"/>
      <c r="H1718" s="1005"/>
      <c r="I1718" s="1006"/>
      <c r="J1718" s="390"/>
      <c r="K1718" s="727"/>
      <c r="L1718" s="727"/>
      <c r="M1718" s="727"/>
      <c r="N1718" s="727"/>
      <c r="O1718" s="727"/>
      <c r="P1718" s="727"/>
      <c r="Q1718" s="727"/>
      <c r="R1718" s="727"/>
      <c r="S1718" s="727"/>
      <c r="T1718" s="727"/>
      <c r="U1718" s="727"/>
      <c r="V1718" s="727"/>
      <c r="W1718" s="727"/>
      <c r="X1718" s="727"/>
      <c r="Y1718" s="391"/>
      <c r="Z1718" s="392"/>
      <c r="AA1718" s="392"/>
      <c r="AB1718" s="392"/>
      <c r="AC1718" s="392"/>
      <c r="AD1718" s="392"/>
      <c r="AE1718" s="392"/>
      <c r="AF1718" s="392"/>
      <c r="AG1718" s="19"/>
      <c r="AH1718" s="19"/>
      <c r="AI1718" s="19"/>
      <c r="AJ1718" s="53"/>
      <c r="AK1718" s="53"/>
    </row>
    <row r="1719" spans="1:37" ht="12.75" customHeight="1">
      <c r="A1719" s="19"/>
      <c r="B1719" s="238"/>
      <c r="C1719" s="239"/>
      <c r="D1719" s="238"/>
      <c r="E1719" s="238"/>
      <c r="F1719" s="238"/>
      <c r="G1719" s="238"/>
      <c r="H1719" s="238"/>
      <c r="I1719" s="238"/>
      <c r="J1719" s="238"/>
      <c r="K1719" s="238"/>
      <c r="L1719" s="238"/>
      <c r="M1719" s="238"/>
      <c r="N1719" s="238"/>
      <c r="O1719" s="238"/>
      <c r="P1719" s="238"/>
      <c r="Q1719" s="238"/>
      <c r="R1719" s="238"/>
      <c r="S1719" s="238"/>
      <c r="T1719" s="238"/>
      <c r="U1719" s="238"/>
      <c r="V1719" s="238"/>
      <c r="W1719" s="238"/>
      <c r="X1719" s="238"/>
      <c r="Y1719" s="238"/>
      <c r="Z1719" s="238"/>
      <c r="AA1719" s="238"/>
      <c r="AB1719" s="238"/>
      <c r="AC1719" s="238"/>
      <c r="AD1719" s="238"/>
      <c r="AE1719" s="238"/>
      <c r="AF1719" s="238"/>
      <c r="AG1719" s="19"/>
      <c r="AH1719" s="19"/>
      <c r="AI1719" s="19"/>
      <c r="AJ1719" s="53"/>
      <c r="AK1719" s="53"/>
    </row>
    <row r="1720" spans="1:37" ht="12.75" customHeight="1">
      <c r="A1720" s="19"/>
      <c r="B1720" s="1008" t="s">
        <v>908</v>
      </c>
      <c r="C1720" s="949"/>
      <c r="D1720" s="1009"/>
      <c r="E1720" s="1008" t="s">
        <v>1017</v>
      </c>
      <c r="F1720" s="949"/>
      <c r="G1720" s="949"/>
      <c r="H1720" s="1009"/>
      <c r="I1720" s="1008" t="s">
        <v>1018</v>
      </c>
      <c r="J1720" s="949"/>
      <c r="K1720" s="949"/>
      <c r="L1720" s="949"/>
      <c r="M1720" s="949"/>
      <c r="N1720" s="949"/>
      <c r="O1720" s="949"/>
      <c r="P1720" s="949"/>
      <c r="Q1720" s="949"/>
      <c r="R1720" s="949"/>
      <c r="S1720" s="949"/>
      <c r="T1720" s="949"/>
      <c r="U1720" s="949"/>
      <c r="V1720" s="949"/>
      <c r="W1720" s="949"/>
      <c r="X1720" s="949"/>
      <c r="Y1720" s="949"/>
      <c r="Z1720" s="949"/>
      <c r="AA1720" s="949"/>
      <c r="AB1720" s="949"/>
      <c r="AC1720" s="949"/>
      <c r="AD1720" s="949"/>
      <c r="AE1720" s="949"/>
      <c r="AF1720" s="1009"/>
      <c r="AG1720" s="19"/>
      <c r="AH1720" s="19"/>
      <c r="AI1720" s="19"/>
      <c r="AJ1720" s="53"/>
      <c r="AK1720" s="53"/>
    </row>
    <row r="1721" spans="1:37" ht="12.75" customHeight="1">
      <c r="A1721" s="19"/>
      <c r="B1721" s="360"/>
      <c r="C1721" s="361"/>
      <c r="D1721" s="362"/>
      <c r="E1721" s="360"/>
      <c r="F1721" s="360"/>
      <c r="G1721" s="360"/>
      <c r="H1721" s="362"/>
      <c r="I1721" s="360">
        <v>9</v>
      </c>
      <c r="J1721" s="360"/>
      <c r="K1721" s="360">
        <v>10</v>
      </c>
      <c r="L1721" s="362"/>
      <c r="M1721" s="360">
        <v>11</v>
      </c>
      <c r="N1721" s="360"/>
      <c r="O1721" s="360">
        <v>12</v>
      </c>
      <c r="P1721" s="362"/>
      <c r="Q1721" s="360">
        <v>13</v>
      </c>
      <c r="R1721" s="360"/>
      <c r="S1721" s="360">
        <v>14</v>
      </c>
      <c r="T1721" s="362"/>
      <c r="U1721" s="360">
        <v>15</v>
      </c>
      <c r="V1721" s="360"/>
      <c r="W1721" s="360">
        <v>16</v>
      </c>
      <c r="X1721" s="362"/>
      <c r="Y1721" s="360">
        <v>17</v>
      </c>
      <c r="Z1721" s="360"/>
      <c r="AA1721" s="360">
        <v>18</v>
      </c>
      <c r="AB1721" s="362"/>
      <c r="AC1721" s="360"/>
      <c r="AD1721" s="360"/>
      <c r="AE1721" s="360"/>
      <c r="AF1721" s="360"/>
      <c r="AG1721" s="19"/>
      <c r="AH1721" s="19"/>
      <c r="AI1721" s="19"/>
      <c r="AJ1721" s="53"/>
      <c r="AK1721" s="53"/>
    </row>
    <row r="1722" spans="1:37" ht="12.75" customHeight="1">
      <c r="A1722" s="19"/>
      <c r="B1722" s="363">
        <v>1</v>
      </c>
      <c r="C1722" s="308" t="s">
        <v>1019</v>
      </c>
      <c r="D1722" s="364"/>
      <c r="E1722" s="238"/>
      <c r="F1722" s="238"/>
      <c r="G1722" s="238"/>
      <c r="H1722" s="364"/>
      <c r="I1722" s="238"/>
      <c r="J1722" s="238"/>
      <c r="K1722" s="238"/>
      <c r="L1722" s="364"/>
      <c r="M1722" s="238"/>
      <c r="N1722" s="238"/>
      <c r="O1722" s="238"/>
      <c r="P1722" s="364"/>
      <c r="Q1722" s="238"/>
      <c r="R1722" s="238"/>
      <c r="S1722" s="238"/>
      <c r="T1722" s="364"/>
      <c r="U1722" s="238"/>
      <c r="V1722" s="238"/>
      <c r="W1722" s="238"/>
      <c r="X1722" s="364"/>
      <c r="Y1722" s="238"/>
      <c r="Z1722" s="238"/>
      <c r="AA1722" s="238"/>
      <c r="AB1722" s="364"/>
      <c r="AC1722" s="238"/>
      <c r="AD1722" s="238"/>
      <c r="AE1722" s="238"/>
      <c r="AF1722" s="238"/>
      <c r="AG1722" s="19"/>
      <c r="AH1722" s="19"/>
      <c r="AI1722" s="19"/>
      <c r="AJ1722" s="53"/>
      <c r="AK1722" s="53"/>
    </row>
    <row r="1723" spans="1:37" ht="12.75" customHeight="1">
      <c r="A1723" s="19"/>
      <c r="B1723" s="48"/>
      <c r="C1723" s="312"/>
      <c r="D1723" s="110"/>
      <c r="E1723" s="38"/>
      <c r="F1723" s="38"/>
      <c r="G1723" s="38"/>
      <c r="H1723" s="110"/>
      <c r="I1723" s="38"/>
      <c r="J1723" s="38"/>
      <c r="K1723" s="38"/>
      <c r="L1723" s="110"/>
      <c r="M1723" s="38"/>
      <c r="N1723" s="38"/>
      <c r="O1723" s="38"/>
      <c r="P1723" s="110"/>
      <c r="Q1723" s="38"/>
      <c r="R1723" s="38"/>
      <c r="S1723" s="38"/>
      <c r="T1723" s="110"/>
      <c r="U1723" s="38"/>
      <c r="V1723" s="38"/>
      <c r="W1723" s="38"/>
      <c r="X1723" s="110"/>
      <c r="Y1723" s="38"/>
      <c r="Z1723" s="38"/>
      <c r="AA1723" s="38"/>
      <c r="AB1723" s="110"/>
      <c r="AC1723" s="38"/>
      <c r="AD1723" s="38"/>
      <c r="AE1723" s="38"/>
      <c r="AF1723" s="38"/>
      <c r="AG1723" s="19"/>
      <c r="AH1723" s="19"/>
      <c r="AI1723" s="19"/>
      <c r="AJ1723" s="53"/>
      <c r="AK1723" s="53"/>
    </row>
    <row r="1724" spans="1:37" ht="12.75" customHeight="1">
      <c r="A1724" s="19"/>
      <c r="B1724" s="365"/>
      <c r="C1724" s="312"/>
      <c r="D1724" s="366"/>
      <c r="E1724" s="367"/>
      <c r="F1724" s="367"/>
      <c r="G1724" s="367"/>
      <c r="H1724" s="366"/>
      <c r="I1724" s="38"/>
      <c r="J1724" s="38"/>
      <c r="K1724" s="38"/>
      <c r="L1724" s="110"/>
      <c r="M1724" s="38"/>
      <c r="N1724" s="38"/>
      <c r="O1724" s="38"/>
      <c r="P1724" s="110"/>
      <c r="Q1724" s="38"/>
      <c r="R1724" s="238"/>
      <c r="S1724" s="238"/>
      <c r="T1724" s="364"/>
      <c r="U1724" s="238"/>
      <c r="V1724" s="238"/>
      <c r="W1724" s="238"/>
      <c r="X1724" s="110"/>
      <c r="Y1724" s="38"/>
      <c r="Z1724" s="38"/>
      <c r="AA1724" s="38"/>
      <c r="AB1724" s="110"/>
      <c r="AC1724" s="38"/>
      <c r="AD1724" s="38"/>
      <c r="AE1724" s="38"/>
      <c r="AF1724" s="38"/>
      <c r="AG1724" s="19"/>
      <c r="AH1724" s="19"/>
      <c r="AI1724" s="19"/>
      <c r="AJ1724" s="53"/>
      <c r="AK1724" s="53"/>
    </row>
    <row r="1725" spans="1:37" ht="12.75" customHeight="1">
      <c r="A1725" s="19"/>
      <c r="B1725" s="368"/>
      <c r="C1725" s="380"/>
      <c r="D1725" s="370"/>
      <c r="E1725" s="371"/>
      <c r="F1725" s="371"/>
      <c r="G1725" s="371"/>
      <c r="H1725" s="370"/>
      <c r="I1725" s="35"/>
      <c r="J1725" s="35"/>
      <c r="K1725" s="35"/>
      <c r="L1725" s="372"/>
      <c r="M1725" s="35"/>
      <c r="N1725" s="35"/>
      <c r="O1725" s="35"/>
      <c r="P1725" s="372"/>
      <c r="Q1725" s="35"/>
      <c r="R1725" s="373"/>
      <c r="S1725" s="373"/>
      <c r="T1725" s="374"/>
      <c r="U1725" s="373"/>
      <c r="V1725" s="373"/>
      <c r="W1725" s="373"/>
      <c r="X1725" s="372"/>
      <c r="Y1725" s="35"/>
      <c r="Z1725" s="35"/>
      <c r="AA1725" s="35"/>
      <c r="AB1725" s="372"/>
      <c r="AC1725" s="35"/>
      <c r="AD1725" s="35"/>
      <c r="AE1725" s="35"/>
      <c r="AF1725" s="35"/>
      <c r="AG1725" s="19"/>
      <c r="AH1725" s="19"/>
      <c r="AI1725" s="19"/>
      <c r="AJ1725" s="53"/>
      <c r="AK1725" s="53"/>
    </row>
    <row r="1726" spans="1:37" ht="12.75" customHeight="1">
      <c r="A1726" s="19"/>
      <c r="B1726" s="363">
        <v>2</v>
      </c>
      <c r="C1726" s="308" t="s">
        <v>1020</v>
      </c>
      <c r="D1726" s="110"/>
      <c r="E1726" s="38"/>
      <c r="F1726" s="38"/>
      <c r="G1726" s="38"/>
      <c r="H1726" s="110"/>
      <c r="I1726" s="38"/>
      <c r="J1726" s="38"/>
      <c r="K1726" s="38"/>
      <c r="L1726" s="110"/>
      <c r="M1726" s="38"/>
      <c r="N1726" s="38"/>
      <c r="O1726" s="38"/>
      <c r="P1726" s="110"/>
      <c r="Q1726" s="38"/>
      <c r="R1726" s="38"/>
      <c r="S1726" s="38"/>
      <c r="T1726" s="110"/>
      <c r="U1726" s="38"/>
      <c r="V1726" s="38"/>
      <c r="W1726" s="38"/>
      <c r="X1726" s="110"/>
      <c r="Y1726" s="38"/>
      <c r="Z1726" s="38"/>
      <c r="AA1726" s="38"/>
      <c r="AB1726" s="110"/>
      <c r="AC1726" s="38"/>
      <c r="AD1726" s="38"/>
      <c r="AE1726" s="38"/>
      <c r="AF1726" s="38"/>
      <c r="AG1726" s="19"/>
      <c r="AH1726" s="19"/>
      <c r="AI1726" s="19"/>
      <c r="AJ1726" s="53"/>
      <c r="AK1726" s="53"/>
    </row>
    <row r="1727" spans="1:37" ht="12.75" customHeight="1">
      <c r="A1727" s="19"/>
      <c r="B1727" s="48"/>
      <c r="C1727" s="308"/>
      <c r="D1727" s="110"/>
      <c r="E1727" s="38"/>
      <c r="F1727" s="38"/>
      <c r="G1727" s="38"/>
      <c r="H1727" s="110"/>
      <c r="I1727" s="38"/>
      <c r="J1727" s="38"/>
      <c r="K1727" s="38"/>
      <c r="L1727" s="110"/>
      <c r="M1727" s="38"/>
      <c r="N1727" s="38"/>
      <c r="O1727" s="38"/>
      <c r="P1727" s="110"/>
      <c r="Q1727" s="38"/>
      <c r="R1727" s="38"/>
      <c r="S1727" s="38"/>
      <c r="T1727" s="110"/>
      <c r="U1727" s="38"/>
      <c r="V1727" s="38"/>
      <c r="W1727" s="38"/>
      <c r="X1727" s="110"/>
      <c r="Y1727" s="38"/>
      <c r="Z1727" s="38"/>
      <c r="AA1727" s="124"/>
      <c r="AB1727" s="110"/>
      <c r="AC1727" s="38"/>
      <c r="AD1727" s="38"/>
      <c r="AE1727" s="38"/>
      <c r="AF1727" s="38"/>
      <c r="AG1727" s="19"/>
      <c r="AH1727" s="19"/>
      <c r="AI1727" s="19"/>
      <c r="AJ1727" s="53"/>
      <c r="AK1727" s="53"/>
    </row>
    <row r="1728" spans="1:37" ht="12.75" customHeight="1">
      <c r="A1728" s="19"/>
      <c r="B1728" s="375"/>
      <c r="C1728" s="312"/>
      <c r="D1728" s="315"/>
      <c r="E1728" s="124"/>
      <c r="F1728" s="124"/>
      <c r="G1728" s="124"/>
      <c r="H1728" s="315"/>
      <c r="I1728" s="303"/>
      <c r="J1728" s="38"/>
      <c r="K1728" s="38"/>
      <c r="L1728" s="110"/>
      <c r="M1728" s="38"/>
      <c r="N1728" s="38"/>
      <c r="O1728" s="38"/>
      <c r="P1728" s="315"/>
      <c r="Q1728" s="38"/>
      <c r="R1728" s="124"/>
      <c r="S1728" s="124"/>
      <c r="T1728" s="315"/>
      <c r="U1728" s="124"/>
      <c r="V1728" s="124"/>
      <c r="W1728" s="124"/>
      <c r="X1728" s="110"/>
      <c r="Y1728" s="38"/>
      <c r="Z1728" s="124"/>
      <c r="AA1728" s="124"/>
      <c r="AB1728" s="315"/>
      <c r="AC1728" s="124"/>
      <c r="AD1728" s="124"/>
      <c r="AE1728" s="124"/>
      <c r="AF1728" s="38"/>
      <c r="AG1728" s="19"/>
      <c r="AH1728" s="19"/>
      <c r="AI1728" s="19"/>
      <c r="AJ1728" s="53"/>
      <c r="AK1728" s="53"/>
    </row>
    <row r="1729" spans="1:37" ht="12.75" customHeight="1">
      <c r="A1729" s="19"/>
      <c r="B1729" s="376"/>
      <c r="C1729" s="380"/>
      <c r="D1729" s="377"/>
      <c r="E1729" s="378"/>
      <c r="F1729" s="378"/>
      <c r="G1729" s="378"/>
      <c r="H1729" s="377"/>
      <c r="I1729" s="379"/>
      <c r="J1729" s="35"/>
      <c r="K1729" s="35"/>
      <c r="L1729" s="372"/>
      <c r="M1729" s="35"/>
      <c r="N1729" s="35"/>
      <c r="O1729" s="35"/>
      <c r="P1729" s="377"/>
      <c r="Q1729" s="378"/>
      <c r="R1729" s="378"/>
      <c r="S1729" s="378"/>
      <c r="T1729" s="377"/>
      <c r="U1729" s="378"/>
      <c r="V1729" s="378"/>
      <c r="W1729" s="378"/>
      <c r="X1729" s="377"/>
      <c r="Y1729" s="378"/>
      <c r="Z1729" s="378"/>
      <c r="AA1729" s="378"/>
      <c r="AB1729" s="377"/>
      <c r="AC1729" s="378"/>
      <c r="AD1729" s="378"/>
      <c r="AE1729" s="378"/>
      <c r="AF1729" s="35"/>
      <c r="AG1729" s="19"/>
      <c r="AH1729" s="19"/>
      <c r="AI1729" s="19"/>
      <c r="AJ1729" s="53"/>
      <c r="AK1729" s="53"/>
    </row>
    <row r="1730" spans="1:37" ht="12.75" customHeight="1">
      <c r="A1730" s="19"/>
      <c r="B1730" s="363">
        <v>3</v>
      </c>
      <c r="C1730" s="308" t="s">
        <v>1021</v>
      </c>
      <c r="D1730" s="315"/>
      <c r="E1730" s="124"/>
      <c r="F1730" s="124"/>
      <c r="G1730" s="124"/>
      <c r="H1730" s="315"/>
      <c r="I1730" s="303"/>
      <c r="J1730" s="38"/>
      <c r="K1730" s="38"/>
      <c r="L1730" s="110"/>
      <c r="M1730" s="38"/>
      <c r="N1730" s="38"/>
      <c r="O1730" s="38"/>
      <c r="P1730" s="315"/>
      <c r="Q1730" s="124"/>
      <c r="R1730" s="124"/>
      <c r="S1730" s="124"/>
      <c r="T1730" s="315"/>
      <c r="U1730" s="124"/>
      <c r="V1730" s="124"/>
      <c r="W1730" s="124"/>
      <c r="X1730" s="110"/>
      <c r="Y1730" s="38"/>
      <c r="Z1730" s="38"/>
      <c r="AA1730" s="124"/>
      <c r="AB1730" s="110"/>
      <c r="AC1730" s="38"/>
      <c r="AD1730" s="38"/>
      <c r="AE1730" s="38"/>
      <c r="AF1730" s="38"/>
      <c r="AG1730" s="19"/>
      <c r="AH1730" s="19"/>
      <c r="AI1730" s="19"/>
      <c r="AJ1730" s="53"/>
      <c r="AK1730" s="53"/>
    </row>
    <row r="1731" spans="1:37" ht="12.75" customHeight="1">
      <c r="A1731" s="19"/>
      <c r="B1731" s="48"/>
      <c r="C1731" s="308"/>
      <c r="D1731" s="110"/>
      <c r="E1731" s="38"/>
      <c r="F1731" s="38"/>
      <c r="G1731" s="38"/>
      <c r="H1731" s="110"/>
      <c r="I1731" s="38"/>
      <c r="J1731" s="38"/>
      <c r="K1731" s="38"/>
      <c r="L1731" s="110"/>
      <c r="M1731" s="38"/>
      <c r="N1731" s="38"/>
      <c r="O1731" s="38"/>
      <c r="P1731" s="110"/>
      <c r="Q1731" s="38"/>
      <c r="R1731" s="23"/>
      <c r="S1731" s="23"/>
      <c r="T1731" s="321"/>
      <c r="U1731" s="23"/>
      <c r="V1731" s="23"/>
      <c r="W1731" s="23"/>
      <c r="X1731" s="110"/>
      <c r="Y1731" s="38"/>
      <c r="Z1731" s="124"/>
      <c r="AA1731" s="124"/>
      <c r="AB1731" s="315"/>
      <c r="AC1731" s="124"/>
      <c r="AD1731" s="124"/>
      <c r="AE1731" s="124"/>
      <c r="AF1731" s="38"/>
      <c r="AG1731" s="19"/>
      <c r="AH1731" s="19"/>
      <c r="AI1731" s="19"/>
      <c r="AJ1731" s="53"/>
      <c r="AK1731" s="53"/>
    </row>
    <row r="1732" spans="1:37" ht="12.75" customHeight="1">
      <c r="A1732" s="19"/>
      <c r="B1732" s="48"/>
      <c r="C1732" s="312"/>
      <c r="D1732" s="110"/>
      <c r="E1732" s="38"/>
      <c r="F1732" s="38"/>
      <c r="G1732" s="38"/>
      <c r="H1732" s="110"/>
      <c r="I1732" s="38"/>
      <c r="J1732" s="38"/>
      <c r="K1732" s="38"/>
      <c r="L1732" s="110"/>
      <c r="M1732" s="38"/>
      <c r="N1732" s="38"/>
      <c r="O1732" s="38"/>
      <c r="P1732" s="110"/>
      <c r="Q1732" s="38"/>
      <c r="R1732" s="38"/>
      <c r="S1732" s="309"/>
      <c r="T1732" s="310"/>
      <c r="U1732" s="309"/>
      <c r="V1732" s="309"/>
      <c r="W1732" s="309"/>
      <c r="X1732" s="110"/>
      <c r="Y1732" s="38"/>
      <c r="Z1732" s="38"/>
      <c r="AA1732" s="38"/>
      <c r="AB1732" s="110"/>
      <c r="AC1732" s="38"/>
      <c r="AD1732" s="38"/>
      <c r="AE1732" s="38"/>
      <c r="AF1732" s="38"/>
      <c r="AG1732" s="19"/>
      <c r="AH1732" s="19"/>
      <c r="AI1732" s="19"/>
      <c r="AJ1732" s="53"/>
      <c r="AK1732" s="53"/>
    </row>
    <row r="1733" spans="1:37" ht="12.75" customHeight="1">
      <c r="A1733" s="19"/>
      <c r="B1733" s="376"/>
      <c r="C1733" s="380"/>
      <c r="D1733" s="377"/>
      <c r="E1733" s="378"/>
      <c r="F1733" s="378"/>
      <c r="G1733" s="378"/>
      <c r="H1733" s="377"/>
      <c r="I1733" s="379"/>
      <c r="J1733" s="35"/>
      <c r="K1733" s="35"/>
      <c r="L1733" s="377"/>
      <c r="M1733" s="378"/>
      <c r="N1733" s="378"/>
      <c r="O1733" s="378"/>
      <c r="P1733" s="377"/>
      <c r="Q1733" s="378"/>
      <c r="R1733" s="381"/>
      <c r="S1733" s="381"/>
      <c r="T1733" s="382"/>
      <c r="U1733" s="381"/>
      <c r="V1733" s="381"/>
      <c r="W1733" s="381"/>
      <c r="X1733" s="372"/>
      <c r="Y1733" s="35"/>
      <c r="Z1733" s="35"/>
      <c r="AA1733" s="35"/>
      <c r="AB1733" s="372"/>
      <c r="AC1733" s="35"/>
      <c r="AD1733" s="35"/>
      <c r="AE1733" s="35"/>
      <c r="AF1733" s="35"/>
      <c r="AG1733" s="19"/>
      <c r="AH1733" s="19"/>
      <c r="AI1733" s="19"/>
      <c r="AJ1733" s="53"/>
      <c r="AK1733" s="53"/>
    </row>
    <row r="1734" spans="1:37" ht="12.75" customHeight="1">
      <c r="A1734" s="19"/>
      <c r="B1734" s="375">
        <v>4</v>
      </c>
      <c r="C1734" s="308" t="s">
        <v>1022</v>
      </c>
      <c r="D1734" s="315"/>
      <c r="E1734" s="124"/>
      <c r="F1734" s="124"/>
      <c r="G1734" s="124"/>
      <c r="H1734" s="315"/>
      <c r="I1734" s="303"/>
      <c r="J1734" s="38"/>
      <c r="K1734" s="38"/>
      <c r="L1734" s="315"/>
      <c r="M1734" s="124"/>
      <c r="N1734" s="124"/>
      <c r="O1734" s="124"/>
      <c r="P1734" s="315"/>
      <c r="Q1734" s="124"/>
      <c r="R1734" s="38"/>
      <c r="S1734" s="38"/>
      <c r="T1734" s="110"/>
      <c r="U1734" s="38"/>
      <c r="V1734" s="38"/>
      <c r="W1734" s="38"/>
      <c r="X1734" s="110"/>
      <c r="Y1734" s="38"/>
      <c r="Z1734" s="38"/>
      <c r="AA1734" s="317"/>
      <c r="AB1734" s="315"/>
      <c r="AC1734" s="38"/>
      <c r="AD1734" s="38"/>
      <c r="AE1734" s="38"/>
      <c r="AF1734" s="38"/>
      <c r="AG1734" s="19"/>
      <c r="AH1734" s="19"/>
      <c r="AI1734" s="19"/>
      <c r="AJ1734" s="53"/>
      <c r="AK1734" s="53"/>
    </row>
    <row r="1735" spans="1:37" ht="12.75" customHeight="1">
      <c r="A1735" s="19"/>
      <c r="B1735" s="375"/>
      <c r="C1735" s="308"/>
      <c r="D1735" s="315"/>
      <c r="E1735" s="124"/>
      <c r="F1735" s="124"/>
      <c r="G1735" s="124"/>
      <c r="H1735" s="315"/>
      <c r="I1735" s="303"/>
      <c r="J1735" s="38"/>
      <c r="K1735" s="38"/>
      <c r="L1735" s="315"/>
      <c r="M1735" s="124"/>
      <c r="N1735" s="124"/>
      <c r="O1735" s="124"/>
      <c r="P1735" s="315"/>
      <c r="Q1735" s="124"/>
      <c r="R1735" s="124"/>
      <c r="S1735" s="124"/>
      <c r="T1735" s="315"/>
      <c r="U1735" s="124"/>
      <c r="V1735" s="124"/>
      <c r="W1735" s="124"/>
      <c r="X1735" s="110"/>
      <c r="Y1735" s="38"/>
      <c r="Z1735" s="124"/>
      <c r="AA1735" s="317"/>
      <c r="AB1735" s="315"/>
      <c r="AC1735" s="124"/>
      <c r="AD1735" s="124"/>
      <c r="AE1735" s="124"/>
      <c r="AF1735" s="38"/>
      <c r="AG1735" s="19"/>
      <c r="AH1735" s="19"/>
      <c r="AI1735" s="19"/>
      <c r="AJ1735" s="53"/>
      <c r="AK1735" s="53"/>
    </row>
    <row r="1736" spans="1:37" ht="12.75" customHeight="1">
      <c r="A1736" s="19"/>
      <c r="B1736" s="48"/>
      <c r="C1736" s="312"/>
      <c r="D1736" s="110"/>
      <c r="E1736" s="38"/>
      <c r="F1736" s="38"/>
      <c r="G1736" s="38"/>
      <c r="H1736" s="110"/>
      <c r="I1736" s="38"/>
      <c r="J1736" s="38"/>
      <c r="K1736" s="38"/>
      <c r="L1736" s="110"/>
      <c r="M1736" s="38"/>
      <c r="N1736" s="38"/>
      <c r="O1736" s="38"/>
      <c r="P1736" s="110"/>
      <c r="Q1736" s="38"/>
      <c r="R1736" s="124"/>
      <c r="S1736" s="124"/>
      <c r="T1736" s="315"/>
      <c r="U1736" s="124"/>
      <c r="V1736" s="124"/>
      <c r="W1736" s="124"/>
      <c r="X1736" s="315"/>
      <c r="Y1736" s="124"/>
      <c r="Z1736" s="124"/>
      <c r="AA1736" s="317"/>
      <c r="AB1736" s="315"/>
      <c r="AC1736" s="124"/>
      <c r="AD1736" s="124"/>
      <c r="AE1736" s="124"/>
      <c r="AF1736" s="38"/>
      <c r="AG1736" s="19"/>
      <c r="AH1736" s="19"/>
      <c r="AI1736" s="19"/>
      <c r="AJ1736" s="53"/>
      <c r="AK1736" s="53"/>
    </row>
    <row r="1737" spans="1:37" ht="12.75" customHeight="1">
      <c r="A1737" s="19"/>
      <c r="B1737" s="383"/>
      <c r="C1737" s="380"/>
      <c r="D1737" s="372"/>
      <c r="E1737" s="35"/>
      <c r="F1737" s="35"/>
      <c r="G1737" s="35"/>
      <c r="H1737" s="372"/>
      <c r="I1737" s="35"/>
      <c r="J1737" s="35"/>
      <c r="K1737" s="35"/>
      <c r="L1737" s="372"/>
      <c r="M1737" s="35"/>
      <c r="N1737" s="35"/>
      <c r="O1737" s="35"/>
      <c r="P1737" s="372"/>
      <c r="Q1737" s="35"/>
      <c r="R1737" s="378"/>
      <c r="S1737" s="378"/>
      <c r="T1737" s="377"/>
      <c r="U1737" s="378"/>
      <c r="V1737" s="378"/>
      <c r="W1737" s="378"/>
      <c r="X1737" s="372"/>
      <c r="Y1737" s="35"/>
      <c r="Z1737" s="35"/>
      <c r="AA1737" s="384"/>
      <c r="AB1737" s="377"/>
      <c r="AC1737" s="35"/>
      <c r="AD1737" s="35"/>
      <c r="AE1737" s="35"/>
      <c r="AF1737" s="35"/>
      <c r="AG1737" s="19"/>
      <c r="AH1737" s="19"/>
      <c r="AI1737" s="19"/>
      <c r="AJ1737" s="53"/>
      <c r="AK1737" s="53"/>
    </row>
    <row r="1738" spans="1:37" ht="12.75" customHeight="1">
      <c r="A1738" s="19"/>
      <c r="B1738" s="375">
        <v>5</v>
      </c>
      <c r="C1738" s="314" t="s">
        <v>1023</v>
      </c>
      <c r="D1738" s="315"/>
      <c r="E1738" s="124"/>
      <c r="F1738" s="124"/>
      <c r="G1738" s="124"/>
      <c r="H1738" s="315"/>
      <c r="I1738" s="303"/>
      <c r="J1738" s="38"/>
      <c r="K1738" s="38"/>
      <c r="L1738" s="315"/>
      <c r="M1738" s="124"/>
      <c r="N1738" s="124"/>
      <c r="O1738" s="124"/>
      <c r="P1738" s="315"/>
      <c r="Q1738" s="124"/>
      <c r="R1738" s="23"/>
      <c r="S1738" s="23"/>
      <c r="T1738" s="321"/>
      <c r="U1738" s="23"/>
      <c r="V1738" s="23"/>
      <c r="W1738" s="23"/>
      <c r="X1738" s="110"/>
      <c r="Y1738" s="38"/>
      <c r="Z1738" s="124"/>
      <c r="AA1738" s="317"/>
      <c r="AB1738" s="315"/>
      <c r="AC1738" s="124"/>
      <c r="AD1738" s="124"/>
      <c r="AE1738" s="124"/>
      <c r="AF1738" s="38"/>
      <c r="AG1738" s="19"/>
      <c r="AH1738" s="19"/>
      <c r="AI1738" s="19"/>
      <c r="AJ1738" s="53"/>
      <c r="AK1738" s="53"/>
    </row>
    <row r="1739" spans="1:37" ht="12.75" customHeight="1">
      <c r="A1739" s="19"/>
      <c r="B1739" s="375"/>
      <c r="C1739" s="308"/>
      <c r="D1739" s="315"/>
      <c r="E1739" s="124"/>
      <c r="F1739" s="124"/>
      <c r="G1739" s="124"/>
      <c r="H1739" s="315"/>
      <c r="I1739" s="303"/>
      <c r="J1739" s="38"/>
      <c r="K1739" s="38"/>
      <c r="L1739" s="315"/>
      <c r="M1739" s="124"/>
      <c r="N1739" s="124"/>
      <c r="O1739" s="124"/>
      <c r="P1739" s="315"/>
      <c r="Q1739" s="124"/>
      <c r="R1739" s="38"/>
      <c r="S1739" s="309"/>
      <c r="T1739" s="310"/>
      <c r="U1739" s="309"/>
      <c r="V1739" s="309"/>
      <c r="W1739" s="309"/>
      <c r="X1739" s="110"/>
      <c r="Y1739" s="38"/>
      <c r="Z1739" s="38"/>
      <c r="AA1739" s="38"/>
      <c r="AB1739" s="110"/>
      <c r="AC1739" s="38"/>
      <c r="AD1739" s="38"/>
      <c r="AE1739" s="38"/>
      <c r="AF1739" s="38"/>
      <c r="AG1739" s="19"/>
      <c r="AH1739" s="19"/>
      <c r="AI1739" s="19"/>
      <c r="AJ1739" s="53"/>
      <c r="AK1739" s="53"/>
    </row>
    <row r="1740" spans="1:37" ht="12.75" customHeight="1">
      <c r="A1740" s="19"/>
      <c r="B1740" s="375"/>
      <c r="C1740" s="312"/>
      <c r="D1740" s="315"/>
      <c r="E1740" s="124"/>
      <c r="F1740" s="124"/>
      <c r="G1740" s="124"/>
      <c r="H1740" s="315"/>
      <c r="I1740" s="303"/>
      <c r="J1740" s="38"/>
      <c r="K1740" s="38"/>
      <c r="L1740" s="315"/>
      <c r="M1740" s="124"/>
      <c r="N1740" s="124"/>
      <c r="O1740" s="124"/>
      <c r="P1740" s="315"/>
      <c r="Q1740" s="124"/>
      <c r="R1740" s="309"/>
      <c r="S1740" s="309"/>
      <c r="T1740" s="310"/>
      <c r="U1740" s="309"/>
      <c r="V1740" s="309"/>
      <c r="W1740" s="309"/>
      <c r="X1740" s="110"/>
      <c r="Y1740" s="38"/>
      <c r="Z1740" s="38"/>
      <c r="AA1740" s="38"/>
      <c r="AB1740" s="110"/>
      <c r="AC1740" s="38"/>
      <c r="AD1740" s="38"/>
      <c r="AE1740" s="38"/>
      <c r="AF1740" s="38"/>
      <c r="AG1740" s="19"/>
      <c r="AH1740" s="19"/>
      <c r="AI1740" s="19"/>
      <c r="AJ1740" s="53"/>
      <c r="AK1740" s="53"/>
    </row>
    <row r="1741" spans="1:37" ht="12.75" customHeight="1">
      <c r="A1741" s="19"/>
      <c r="B1741" s="383"/>
      <c r="C1741" s="380"/>
      <c r="D1741" s="372"/>
      <c r="E1741" s="35"/>
      <c r="F1741" s="35"/>
      <c r="G1741" s="35"/>
      <c r="H1741" s="372"/>
      <c r="I1741" s="35"/>
      <c r="J1741" s="35"/>
      <c r="K1741" s="35"/>
      <c r="L1741" s="372"/>
      <c r="M1741" s="35"/>
      <c r="N1741" s="35"/>
      <c r="O1741" s="35"/>
      <c r="P1741" s="372"/>
      <c r="Q1741" s="35"/>
      <c r="R1741" s="35"/>
      <c r="S1741" s="35"/>
      <c r="T1741" s="372"/>
      <c r="U1741" s="35"/>
      <c r="V1741" s="35"/>
      <c r="W1741" s="35"/>
      <c r="X1741" s="372"/>
      <c r="Y1741" s="35"/>
      <c r="Z1741" s="35"/>
      <c r="AA1741" s="384"/>
      <c r="AB1741" s="372"/>
      <c r="AC1741" s="35"/>
      <c r="AD1741" s="35"/>
      <c r="AE1741" s="35"/>
      <c r="AF1741" s="35"/>
      <c r="AG1741" s="19"/>
      <c r="AH1741" s="19"/>
      <c r="AI1741" s="19"/>
      <c r="AJ1741" s="53"/>
      <c r="AK1741" s="53"/>
    </row>
    <row r="1742" spans="1:37" ht="12.75" customHeight="1">
      <c r="A1742" s="19"/>
      <c r="B1742" s="48">
        <v>6</v>
      </c>
      <c r="C1742" s="318" t="s">
        <v>1024</v>
      </c>
      <c r="D1742" s="110"/>
      <c r="E1742" s="38"/>
      <c r="F1742" s="38"/>
      <c r="G1742" s="38"/>
      <c r="H1742" s="110"/>
      <c r="I1742" s="38"/>
      <c r="J1742" s="38"/>
      <c r="K1742" s="38"/>
      <c r="L1742" s="110"/>
      <c r="M1742" s="38"/>
      <c r="N1742" s="38"/>
      <c r="O1742" s="38"/>
      <c r="P1742" s="110"/>
      <c r="Q1742" s="38"/>
      <c r="R1742" s="124"/>
      <c r="S1742" s="124"/>
      <c r="T1742" s="315"/>
      <c r="U1742" s="124"/>
      <c r="V1742" s="124"/>
      <c r="W1742" s="124"/>
      <c r="X1742" s="110"/>
      <c r="Y1742" s="38"/>
      <c r="Z1742" s="124"/>
      <c r="AA1742" s="317"/>
      <c r="AB1742" s="315"/>
      <c r="AC1742" s="124"/>
      <c r="AD1742" s="124"/>
      <c r="AE1742" s="124"/>
      <c r="AF1742" s="38"/>
      <c r="AG1742" s="19"/>
      <c r="AH1742" s="19"/>
      <c r="AI1742" s="19"/>
      <c r="AJ1742" s="53"/>
      <c r="AK1742" s="53"/>
    </row>
    <row r="1743" spans="1:37" ht="12.75" customHeight="1">
      <c r="A1743" s="19"/>
      <c r="B1743" s="375"/>
      <c r="C1743" s="308"/>
      <c r="D1743" s="315"/>
      <c r="E1743" s="124"/>
      <c r="F1743" s="124"/>
      <c r="G1743" s="124"/>
      <c r="H1743" s="315"/>
      <c r="I1743" s="303"/>
      <c r="J1743" s="38"/>
      <c r="K1743" s="38"/>
      <c r="L1743" s="315"/>
      <c r="M1743" s="124"/>
      <c r="N1743" s="124"/>
      <c r="O1743" s="124"/>
      <c r="P1743" s="315"/>
      <c r="Q1743" s="124"/>
      <c r="R1743" s="124"/>
      <c r="S1743" s="124"/>
      <c r="T1743" s="315"/>
      <c r="U1743" s="124"/>
      <c r="V1743" s="124"/>
      <c r="W1743" s="124"/>
      <c r="X1743" s="315"/>
      <c r="Y1743" s="124"/>
      <c r="Z1743" s="124"/>
      <c r="AA1743" s="317"/>
      <c r="AB1743" s="315"/>
      <c r="AC1743" s="124"/>
      <c r="AD1743" s="124"/>
      <c r="AE1743" s="124"/>
      <c r="AF1743" s="38"/>
      <c r="AG1743" s="19"/>
      <c r="AH1743" s="19"/>
      <c r="AI1743" s="19"/>
      <c r="AJ1743" s="53"/>
      <c r="AK1743" s="53"/>
    </row>
    <row r="1744" spans="1:37" ht="12.75" customHeight="1">
      <c r="A1744" s="19"/>
      <c r="B1744" s="375"/>
      <c r="C1744" s="312"/>
      <c r="D1744" s="315"/>
      <c r="E1744" s="124"/>
      <c r="F1744" s="124"/>
      <c r="G1744" s="124"/>
      <c r="H1744" s="315"/>
      <c r="I1744" s="303"/>
      <c r="J1744" s="38"/>
      <c r="K1744" s="38"/>
      <c r="L1744" s="315"/>
      <c r="M1744" s="124"/>
      <c r="N1744" s="124"/>
      <c r="O1744" s="124"/>
      <c r="P1744" s="315"/>
      <c r="Q1744" s="124"/>
      <c r="R1744" s="124"/>
      <c r="S1744" s="124"/>
      <c r="T1744" s="315"/>
      <c r="U1744" s="124"/>
      <c r="V1744" s="124"/>
      <c r="W1744" s="124"/>
      <c r="X1744" s="110"/>
      <c r="Y1744" s="38"/>
      <c r="Z1744" s="38"/>
      <c r="AA1744" s="317"/>
      <c r="AB1744" s="110"/>
      <c r="AC1744" s="38"/>
      <c r="AD1744" s="38"/>
      <c r="AE1744" s="38"/>
      <c r="AF1744" s="38"/>
      <c r="AG1744" s="19"/>
      <c r="AH1744" s="19"/>
      <c r="AI1744" s="19"/>
      <c r="AJ1744" s="53"/>
      <c r="AK1744" s="53"/>
    </row>
    <row r="1745" spans="1:37" ht="12.75" customHeight="1">
      <c r="A1745" s="19"/>
      <c r="B1745" s="376"/>
      <c r="C1745" s="380"/>
      <c r="D1745" s="377"/>
      <c r="E1745" s="378"/>
      <c r="F1745" s="378"/>
      <c r="G1745" s="378"/>
      <c r="H1745" s="377"/>
      <c r="I1745" s="379"/>
      <c r="J1745" s="35"/>
      <c r="K1745" s="35"/>
      <c r="L1745" s="377"/>
      <c r="M1745" s="378"/>
      <c r="N1745" s="378"/>
      <c r="O1745" s="378"/>
      <c r="P1745" s="377"/>
      <c r="Q1745" s="378"/>
      <c r="R1745" s="385"/>
      <c r="S1745" s="385"/>
      <c r="T1745" s="386"/>
      <c r="U1745" s="385"/>
      <c r="V1745" s="385"/>
      <c r="W1745" s="385"/>
      <c r="X1745" s="372"/>
      <c r="Y1745" s="35"/>
      <c r="Z1745" s="378"/>
      <c r="AA1745" s="384"/>
      <c r="AB1745" s="377"/>
      <c r="AC1745" s="378"/>
      <c r="AD1745" s="378"/>
      <c r="AE1745" s="378"/>
      <c r="AF1745" s="35"/>
      <c r="AG1745" s="19"/>
      <c r="AH1745" s="19"/>
      <c r="AI1745" s="19"/>
      <c r="AJ1745" s="53"/>
      <c r="AK1745" s="53"/>
    </row>
    <row r="1746" spans="1:37" ht="12.75" customHeight="1">
      <c r="A1746" s="19"/>
      <c r="B1746" s="48">
        <v>7</v>
      </c>
      <c r="C1746" s="308" t="s">
        <v>483</v>
      </c>
      <c r="D1746" s="110"/>
      <c r="E1746" s="38"/>
      <c r="F1746" s="38"/>
      <c r="G1746" s="38"/>
      <c r="H1746" s="110"/>
      <c r="I1746" s="38"/>
      <c r="J1746" s="38"/>
      <c r="K1746" s="38"/>
      <c r="L1746" s="110"/>
      <c r="M1746" s="38"/>
      <c r="N1746" s="38"/>
      <c r="O1746" s="38"/>
      <c r="P1746" s="110"/>
      <c r="Q1746" s="38"/>
      <c r="R1746" s="38"/>
      <c r="S1746" s="309"/>
      <c r="T1746" s="310"/>
      <c r="U1746" s="309"/>
      <c r="V1746" s="309"/>
      <c r="W1746" s="309"/>
      <c r="X1746" s="110"/>
      <c r="Y1746" s="38"/>
      <c r="Z1746" s="38"/>
      <c r="AA1746" s="38"/>
      <c r="AB1746" s="110"/>
      <c r="AC1746" s="38"/>
      <c r="AD1746" s="38"/>
      <c r="AE1746" s="38"/>
      <c r="AF1746" s="38"/>
      <c r="AG1746" s="19"/>
      <c r="AH1746" s="19"/>
      <c r="AI1746" s="19"/>
      <c r="AJ1746" s="53"/>
      <c r="AK1746" s="53"/>
    </row>
    <row r="1747" spans="1:37" ht="12.75" customHeight="1">
      <c r="A1747" s="19"/>
      <c r="B1747" s="48"/>
      <c r="C1747" s="308"/>
      <c r="D1747" s="110"/>
      <c r="E1747" s="38"/>
      <c r="F1747" s="38"/>
      <c r="G1747" s="38"/>
      <c r="H1747" s="110"/>
      <c r="I1747" s="38"/>
      <c r="J1747" s="38"/>
      <c r="K1747" s="38"/>
      <c r="L1747" s="110"/>
      <c r="M1747" s="38"/>
      <c r="N1747" s="38"/>
      <c r="O1747" s="38"/>
      <c r="P1747" s="110"/>
      <c r="Q1747" s="38"/>
      <c r="R1747" s="309"/>
      <c r="S1747" s="309"/>
      <c r="T1747" s="310"/>
      <c r="U1747" s="309"/>
      <c r="V1747" s="309"/>
      <c r="W1747" s="309"/>
      <c r="X1747" s="110"/>
      <c r="Y1747" s="38"/>
      <c r="Z1747" s="38"/>
      <c r="AA1747" s="38"/>
      <c r="AB1747" s="110"/>
      <c r="AC1747" s="38"/>
      <c r="AD1747" s="38"/>
      <c r="AE1747" s="38"/>
      <c r="AF1747" s="38"/>
      <c r="AG1747" s="19"/>
      <c r="AH1747" s="19"/>
      <c r="AI1747" s="19"/>
      <c r="AJ1747" s="53"/>
      <c r="AK1747" s="53"/>
    </row>
    <row r="1748" spans="1:37" ht="12.75" customHeight="1">
      <c r="A1748" s="19"/>
      <c r="B1748" s="375"/>
      <c r="C1748" s="308"/>
      <c r="D1748" s="315"/>
      <c r="E1748" s="124"/>
      <c r="F1748" s="124"/>
      <c r="G1748" s="124"/>
      <c r="H1748" s="315"/>
      <c r="I1748" s="303"/>
      <c r="J1748" s="38"/>
      <c r="K1748" s="38"/>
      <c r="L1748" s="315"/>
      <c r="M1748" s="124"/>
      <c r="N1748" s="124"/>
      <c r="O1748" s="124"/>
      <c r="P1748" s="315"/>
      <c r="Q1748" s="124"/>
      <c r="R1748" s="38"/>
      <c r="S1748" s="38"/>
      <c r="T1748" s="110"/>
      <c r="U1748" s="38"/>
      <c r="V1748" s="38"/>
      <c r="W1748" s="38"/>
      <c r="X1748" s="110"/>
      <c r="Y1748" s="38"/>
      <c r="Z1748" s="38"/>
      <c r="AA1748" s="317"/>
      <c r="AB1748" s="110"/>
      <c r="AC1748" s="38"/>
      <c r="AD1748" s="38"/>
      <c r="AE1748" s="38"/>
      <c r="AF1748" s="38"/>
      <c r="AG1748" s="19"/>
      <c r="AH1748" s="19"/>
      <c r="AI1748" s="19"/>
      <c r="AJ1748" s="53"/>
      <c r="AK1748" s="53"/>
    </row>
    <row r="1749" spans="1:37" ht="12.75" customHeight="1">
      <c r="A1749" s="19"/>
      <c r="B1749" s="376"/>
      <c r="C1749" s="369"/>
      <c r="D1749" s="377"/>
      <c r="E1749" s="378"/>
      <c r="F1749" s="378"/>
      <c r="G1749" s="378"/>
      <c r="H1749" s="377"/>
      <c r="I1749" s="379"/>
      <c r="J1749" s="35"/>
      <c r="K1749" s="35"/>
      <c r="L1749" s="377"/>
      <c r="M1749" s="378"/>
      <c r="N1749" s="378"/>
      <c r="O1749" s="378"/>
      <c r="P1749" s="377"/>
      <c r="Q1749" s="378"/>
      <c r="R1749" s="378"/>
      <c r="S1749" s="378"/>
      <c r="T1749" s="377"/>
      <c r="U1749" s="378"/>
      <c r="V1749" s="378"/>
      <c r="W1749" s="378"/>
      <c r="X1749" s="372"/>
      <c r="Y1749" s="35"/>
      <c r="Z1749" s="378"/>
      <c r="AA1749" s="384"/>
      <c r="AB1749" s="377"/>
      <c r="AC1749" s="378"/>
      <c r="AD1749" s="378"/>
      <c r="AE1749" s="378"/>
      <c r="AF1749" s="379"/>
      <c r="AG1749" s="19"/>
      <c r="AH1749" s="19"/>
      <c r="AI1749" s="19"/>
      <c r="AJ1749" s="53"/>
      <c r="AK1749" s="53"/>
    </row>
    <row r="1750" spans="1:37" ht="12.75" customHeight="1">
      <c r="A1750" s="19"/>
      <c r="B1750" s="375">
        <v>8</v>
      </c>
      <c r="C1750" s="308" t="s">
        <v>1019</v>
      </c>
      <c r="D1750" s="315"/>
      <c r="E1750" s="124"/>
      <c r="F1750" s="124"/>
      <c r="G1750" s="124"/>
      <c r="H1750" s="315"/>
      <c r="I1750" s="303"/>
      <c r="J1750" s="38"/>
      <c r="K1750" s="38"/>
      <c r="L1750" s="315"/>
      <c r="M1750" s="124"/>
      <c r="N1750" s="124"/>
      <c r="O1750" s="124"/>
      <c r="P1750" s="315"/>
      <c r="Q1750" s="124"/>
      <c r="R1750" s="124"/>
      <c r="S1750" s="124"/>
      <c r="T1750" s="315"/>
      <c r="U1750" s="124"/>
      <c r="V1750" s="124"/>
      <c r="W1750" s="124"/>
      <c r="X1750" s="315"/>
      <c r="Y1750" s="124"/>
      <c r="Z1750" s="124"/>
      <c r="AA1750" s="317"/>
      <c r="AB1750" s="315"/>
      <c r="AC1750" s="124"/>
      <c r="AD1750" s="124"/>
      <c r="AE1750" s="124"/>
      <c r="AF1750" s="38"/>
      <c r="AG1750" s="19"/>
      <c r="AH1750" s="19"/>
      <c r="AI1750" s="19"/>
      <c r="AJ1750" s="53"/>
      <c r="AK1750" s="53"/>
    </row>
    <row r="1751" spans="1:37" ht="12.75" customHeight="1">
      <c r="A1751" s="19"/>
      <c r="B1751" s="48"/>
      <c r="C1751" s="312"/>
      <c r="D1751" s="110"/>
      <c r="E1751" s="38"/>
      <c r="F1751" s="38"/>
      <c r="G1751" s="38"/>
      <c r="H1751" s="110"/>
      <c r="I1751" s="38"/>
      <c r="J1751" s="38"/>
      <c r="K1751" s="38"/>
      <c r="L1751" s="110"/>
      <c r="M1751" s="38"/>
      <c r="N1751" s="38"/>
      <c r="O1751" s="38"/>
      <c r="P1751" s="110"/>
      <c r="Q1751" s="38"/>
      <c r="R1751" s="124"/>
      <c r="S1751" s="124"/>
      <c r="T1751" s="315"/>
      <c r="U1751" s="124"/>
      <c r="V1751" s="124"/>
      <c r="W1751" s="124"/>
      <c r="X1751" s="110"/>
      <c r="Y1751" s="38"/>
      <c r="Z1751" s="38"/>
      <c r="AA1751" s="317"/>
      <c r="AB1751" s="110"/>
      <c r="AC1751" s="38"/>
      <c r="AD1751" s="38"/>
      <c r="AE1751" s="38"/>
      <c r="AF1751" s="38"/>
      <c r="AG1751" s="19"/>
      <c r="AH1751" s="19"/>
      <c r="AI1751" s="19"/>
      <c r="AJ1751" s="53"/>
      <c r="AK1751" s="53"/>
    </row>
    <row r="1752" spans="1:37" ht="12.75" customHeight="1">
      <c r="A1752" s="19"/>
      <c r="B1752" s="48"/>
      <c r="C1752" s="312"/>
      <c r="D1752" s="110"/>
      <c r="E1752" s="38"/>
      <c r="F1752" s="38"/>
      <c r="G1752" s="38"/>
      <c r="H1752" s="110"/>
      <c r="I1752" s="38"/>
      <c r="J1752" s="38"/>
      <c r="K1752" s="38"/>
      <c r="L1752" s="110"/>
      <c r="M1752" s="38"/>
      <c r="N1752" s="38"/>
      <c r="O1752" s="38"/>
      <c r="P1752" s="110"/>
      <c r="Q1752" s="38"/>
      <c r="R1752" s="23"/>
      <c r="S1752" s="23"/>
      <c r="T1752" s="321"/>
      <c r="U1752" s="23"/>
      <c r="V1752" s="23"/>
      <c r="W1752" s="23"/>
      <c r="X1752" s="110"/>
      <c r="Y1752" s="38"/>
      <c r="Z1752" s="124"/>
      <c r="AA1752" s="317"/>
      <c r="AB1752" s="315"/>
      <c r="AC1752" s="124"/>
      <c r="AD1752" s="124"/>
      <c r="AE1752" s="124"/>
      <c r="AF1752" s="38"/>
      <c r="AG1752" s="19"/>
      <c r="AH1752" s="19"/>
      <c r="AI1752" s="19"/>
      <c r="AJ1752" s="53"/>
      <c r="AK1752" s="53"/>
    </row>
    <row r="1753" spans="1:37" ht="12.75" customHeight="1">
      <c r="A1753" s="19"/>
      <c r="B1753" s="376"/>
      <c r="C1753" s="380"/>
      <c r="D1753" s="377"/>
      <c r="E1753" s="378"/>
      <c r="F1753" s="378"/>
      <c r="G1753" s="378"/>
      <c r="H1753" s="377"/>
      <c r="I1753" s="379"/>
      <c r="J1753" s="35"/>
      <c r="K1753" s="35"/>
      <c r="L1753" s="377"/>
      <c r="M1753" s="378"/>
      <c r="N1753" s="378"/>
      <c r="O1753" s="378"/>
      <c r="P1753" s="377"/>
      <c r="Q1753" s="378"/>
      <c r="R1753" s="35"/>
      <c r="S1753" s="381"/>
      <c r="T1753" s="382"/>
      <c r="U1753" s="381"/>
      <c r="V1753" s="381"/>
      <c r="W1753" s="381"/>
      <c r="X1753" s="372"/>
      <c r="Y1753" s="35"/>
      <c r="Z1753" s="35"/>
      <c r="AA1753" s="35"/>
      <c r="AB1753" s="372"/>
      <c r="AC1753" s="35"/>
      <c r="AD1753" s="35"/>
      <c r="AE1753" s="35"/>
      <c r="AF1753" s="35"/>
      <c r="AG1753" s="19"/>
      <c r="AH1753" s="19"/>
      <c r="AI1753" s="19"/>
      <c r="AJ1753" s="53"/>
      <c r="AK1753" s="53"/>
    </row>
    <row r="1754" spans="1:37" ht="12.75" customHeight="1">
      <c r="A1754" s="19"/>
      <c r="B1754" s="375">
        <v>9</v>
      </c>
      <c r="C1754" s="308" t="s">
        <v>1020</v>
      </c>
      <c r="D1754" s="315"/>
      <c r="E1754" s="124"/>
      <c r="F1754" s="124"/>
      <c r="G1754" s="124"/>
      <c r="H1754" s="315"/>
      <c r="I1754" s="303"/>
      <c r="J1754" s="38"/>
      <c r="K1754" s="38"/>
      <c r="L1754" s="315"/>
      <c r="M1754" s="124"/>
      <c r="N1754" s="124"/>
      <c r="O1754" s="124"/>
      <c r="P1754" s="315"/>
      <c r="Q1754" s="124"/>
      <c r="R1754" s="309"/>
      <c r="S1754" s="309"/>
      <c r="T1754" s="310"/>
      <c r="U1754" s="309"/>
      <c r="V1754" s="309"/>
      <c r="W1754" s="309"/>
      <c r="X1754" s="110"/>
      <c r="Y1754" s="38"/>
      <c r="Z1754" s="38"/>
      <c r="AA1754" s="38"/>
      <c r="AB1754" s="110"/>
      <c r="AC1754" s="38"/>
      <c r="AD1754" s="38"/>
      <c r="AE1754" s="38"/>
      <c r="AF1754" s="38"/>
      <c r="AG1754" s="19"/>
      <c r="AH1754" s="19"/>
      <c r="AI1754" s="19"/>
      <c r="AJ1754" s="53"/>
      <c r="AK1754" s="53"/>
    </row>
    <row r="1755" spans="1:37" ht="12.75" customHeight="1">
      <c r="A1755" s="19"/>
      <c r="B1755" s="375"/>
      <c r="C1755" s="308"/>
      <c r="D1755" s="315"/>
      <c r="E1755" s="124"/>
      <c r="F1755" s="124"/>
      <c r="G1755" s="124"/>
      <c r="H1755" s="315"/>
      <c r="I1755" s="303"/>
      <c r="J1755" s="38"/>
      <c r="K1755" s="38"/>
      <c r="L1755" s="315"/>
      <c r="M1755" s="124"/>
      <c r="N1755" s="124"/>
      <c r="O1755" s="124"/>
      <c r="P1755" s="315"/>
      <c r="Q1755" s="124"/>
      <c r="R1755" s="38"/>
      <c r="S1755" s="38"/>
      <c r="T1755" s="110"/>
      <c r="U1755" s="38"/>
      <c r="V1755" s="38"/>
      <c r="W1755" s="38"/>
      <c r="X1755" s="110"/>
      <c r="Y1755" s="38"/>
      <c r="Z1755" s="38"/>
      <c r="AA1755" s="38"/>
      <c r="AB1755" s="110"/>
      <c r="AC1755" s="38"/>
      <c r="AD1755" s="38"/>
      <c r="AE1755" s="38"/>
      <c r="AF1755" s="38"/>
      <c r="AG1755" s="19"/>
      <c r="AH1755" s="19"/>
      <c r="AI1755" s="19"/>
      <c r="AJ1755" s="53"/>
      <c r="AK1755" s="53"/>
    </row>
    <row r="1756" spans="1:37" ht="12.75" customHeight="1">
      <c r="A1756" s="19"/>
      <c r="B1756" s="48"/>
      <c r="C1756" s="312"/>
      <c r="D1756" s="110"/>
      <c r="E1756" s="38"/>
      <c r="F1756" s="38"/>
      <c r="G1756" s="38"/>
      <c r="H1756" s="110"/>
      <c r="I1756" s="38"/>
      <c r="J1756" s="38"/>
      <c r="K1756" s="38"/>
      <c r="L1756" s="110"/>
      <c r="M1756" s="38"/>
      <c r="N1756" s="38"/>
      <c r="O1756" s="38"/>
      <c r="P1756" s="110"/>
      <c r="Q1756" s="38"/>
      <c r="R1756" s="124"/>
      <c r="S1756" s="124"/>
      <c r="T1756" s="315"/>
      <c r="U1756" s="124"/>
      <c r="V1756" s="124"/>
      <c r="W1756" s="124"/>
      <c r="X1756" s="110"/>
      <c r="Y1756" s="38"/>
      <c r="Z1756" s="124"/>
      <c r="AA1756" s="38"/>
      <c r="AB1756" s="315"/>
      <c r="AC1756" s="124"/>
      <c r="AD1756" s="124"/>
      <c r="AE1756" s="124"/>
      <c r="AF1756" s="38"/>
      <c r="AG1756" s="19"/>
      <c r="AH1756" s="19"/>
      <c r="AI1756" s="19"/>
      <c r="AJ1756" s="53"/>
      <c r="AK1756" s="53"/>
    </row>
    <row r="1757" spans="1:37" ht="12.75" customHeight="1">
      <c r="A1757" s="19"/>
      <c r="B1757" s="383"/>
      <c r="C1757" s="380"/>
      <c r="D1757" s="372"/>
      <c r="E1757" s="35"/>
      <c r="F1757" s="35"/>
      <c r="G1757" s="35"/>
      <c r="H1757" s="372"/>
      <c r="I1757" s="35"/>
      <c r="J1757" s="35"/>
      <c r="K1757" s="35"/>
      <c r="L1757" s="372"/>
      <c r="M1757" s="35"/>
      <c r="N1757" s="35"/>
      <c r="O1757" s="35"/>
      <c r="P1757" s="372"/>
      <c r="Q1757" s="35"/>
      <c r="R1757" s="378"/>
      <c r="S1757" s="378"/>
      <c r="T1757" s="377"/>
      <c r="U1757" s="378"/>
      <c r="V1757" s="378"/>
      <c r="W1757" s="378"/>
      <c r="X1757" s="377"/>
      <c r="Y1757" s="378"/>
      <c r="Z1757" s="378"/>
      <c r="AA1757" s="35"/>
      <c r="AB1757" s="377"/>
      <c r="AC1757" s="378"/>
      <c r="AD1757" s="378"/>
      <c r="AE1757" s="378"/>
      <c r="AF1757" s="35"/>
      <c r="AG1757" s="19"/>
      <c r="AH1757" s="19"/>
      <c r="AI1757" s="19"/>
      <c r="AJ1757" s="53"/>
      <c r="AK1757" s="53"/>
    </row>
    <row r="1758" spans="1:37" ht="12.75" customHeight="1">
      <c r="A1758" s="19"/>
      <c r="B1758" s="375">
        <v>10</v>
      </c>
      <c r="C1758" s="308" t="s">
        <v>1021</v>
      </c>
      <c r="D1758" s="315"/>
      <c r="E1758" s="124"/>
      <c r="F1758" s="124"/>
      <c r="G1758" s="124"/>
      <c r="H1758" s="315"/>
      <c r="I1758" s="303"/>
      <c r="J1758" s="38"/>
      <c r="K1758" s="38"/>
      <c r="L1758" s="315"/>
      <c r="M1758" s="124"/>
      <c r="N1758" s="124"/>
      <c r="O1758" s="124"/>
      <c r="P1758" s="315"/>
      <c r="Q1758" s="124"/>
      <c r="R1758" s="124"/>
      <c r="S1758" s="124"/>
      <c r="T1758" s="315"/>
      <c r="U1758" s="124"/>
      <c r="V1758" s="124"/>
      <c r="W1758" s="124"/>
      <c r="X1758" s="110"/>
      <c r="Y1758" s="38"/>
      <c r="Z1758" s="38"/>
      <c r="AA1758" s="38"/>
      <c r="AB1758" s="110"/>
      <c r="AC1758" s="38"/>
      <c r="AD1758" s="38"/>
      <c r="AE1758" s="38"/>
      <c r="AF1758" s="38"/>
      <c r="AG1758" s="19"/>
      <c r="AH1758" s="19"/>
      <c r="AI1758" s="19"/>
      <c r="AJ1758" s="53"/>
      <c r="AK1758" s="53"/>
    </row>
    <row r="1759" spans="1:37" ht="12.75" customHeight="1">
      <c r="A1759" s="19"/>
      <c r="B1759" s="375"/>
      <c r="C1759" s="308"/>
      <c r="D1759" s="315"/>
      <c r="E1759" s="124"/>
      <c r="F1759" s="124"/>
      <c r="G1759" s="124"/>
      <c r="H1759" s="315"/>
      <c r="I1759" s="303"/>
      <c r="J1759" s="38"/>
      <c r="K1759" s="38"/>
      <c r="L1759" s="315"/>
      <c r="M1759" s="124"/>
      <c r="N1759" s="124"/>
      <c r="O1759" s="124"/>
      <c r="P1759" s="315"/>
      <c r="Q1759" s="124"/>
      <c r="R1759" s="23"/>
      <c r="S1759" s="23"/>
      <c r="T1759" s="321"/>
      <c r="U1759" s="23"/>
      <c r="V1759" s="23"/>
      <c r="W1759" s="23"/>
      <c r="X1759" s="110"/>
      <c r="Y1759" s="38"/>
      <c r="Z1759" s="124"/>
      <c r="AA1759" s="38"/>
      <c r="AB1759" s="315"/>
      <c r="AC1759" s="124"/>
      <c r="AD1759" s="124"/>
      <c r="AE1759" s="124"/>
      <c r="AF1759" s="38"/>
      <c r="AG1759" s="19"/>
      <c r="AH1759" s="19"/>
      <c r="AI1759" s="19"/>
      <c r="AJ1759" s="53"/>
      <c r="AK1759" s="53"/>
    </row>
    <row r="1760" spans="1:37" ht="12.75" customHeight="1">
      <c r="A1760" s="19"/>
      <c r="B1760" s="375"/>
      <c r="C1760" s="312"/>
      <c r="D1760" s="315"/>
      <c r="E1760" s="124"/>
      <c r="F1760" s="124"/>
      <c r="G1760" s="124"/>
      <c r="H1760" s="315"/>
      <c r="I1760" s="303"/>
      <c r="J1760" s="38"/>
      <c r="K1760" s="38"/>
      <c r="L1760" s="315"/>
      <c r="M1760" s="124"/>
      <c r="N1760" s="124"/>
      <c r="O1760" s="124"/>
      <c r="P1760" s="315"/>
      <c r="Q1760" s="124"/>
      <c r="R1760" s="38"/>
      <c r="S1760" s="309"/>
      <c r="T1760" s="310"/>
      <c r="U1760" s="309"/>
      <c r="V1760" s="309"/>
      <c r="W1760" s="309"/>
      <c r="X1760" s="110"/>
      <c r="Y1760" s="38"/>
      <c r="Z1760" s="38"/>
      <c r="AA1760" s="38"/>
      <c r="AB1760" s="110"/>
      <c r="AC1760" s="38"/>
      <c r="AD1760" s="38"/>
      <c r="AE1760" s="38"/>
      <c r="AF1760" s="38"/>
      <c r="AG1760" s="19"/>
      <c r="AH1760" s="19"/>
      <c r="AI1760" s="19"/>
      <c r="AJ1760" s="53"/>
      <c r="AK1760" s="53"/>
    </row>
    <row r="1761" spans="1:37" ht="12.75" customHeight="1">
      <c r="A1761" s="19"/>
      <c r="B1761" s="383"/>
      <c r="C1761" s="380"/>
      <c r="D1761" s="372"/>
      <c r="E1761" s="35"/>
      <c r="F1761" s="35"/>
      <c r="G1761" s="35"/>
      <c r="H1761" s="372"/>
      <c r="I1761" s="35"/>
      <c r="J1761" s="35"/>
      <c r="K1761" s="35"/>
      <c r="L1761" s="372"/>
      <c r="M1761" s="35"/>
      <c r="N1761" s="35"/>
      <c r="O1761" s="35"/>
      <c r="P1761" s="372"/>
      <c r="Q1761" s="35"/>
      <c r="R1761" s="381"/>
      <c r="S1761" s="381"/>
      <c r="T1761" s="382"/>
      <c r="U1761" s="381"/>
      <c r="V1761" s="381"/>
      <c r="W1761" s="381"/>
      <c r="X1761" s="372"/>
      <c r="Y1761" s="35"/>
      <c r="Z1761" s="35"/>
      <c r="AA1761" s="35"/>
      <c r="AB1761" s="372"/>
      <c r="AC1761" s="35"/>
      <c r="AD1761" s="35"/>
      <c r="AE1761" s="35"/>
      <c r="AF1761" s="35"/>
      <c r="AG1761" s="19"/>
      <c r="AH1761" s="19"/>
      <c r="AI1761" s="19"/>
      <c r="AJ1761" s="53"/>
      <c r="AK1761" s="53"/>
    </row>
    <row r="1762" spans="1:37" ht="12.75" customHeight="1">
      <c r="A1762" s="19"/>
      <c r="B1762" s="48">
        <v>11</v>
      </c>
      <c r="C1762" s="308" t="s">
        <v>1022</v>
      </c>
      <c r="D1762" s="110"/>
      <c r="E1762" s="38"/>
      <c r="F1762" s="38"/>
      <c r="G1762" s="38"/>
      <c r="H1762" s="110"/>
      <c r="I1762" s="38"/>
      <c r="J1762" s="38"/>
      <c r="K1762" s="38"/>
      <c r="L1762" s="110"/>
      <c r="M1762" s="38"/>
      <c r="N1762" s="38"/>
      <c r="O1762" s="38"/>
      <c r="P1762" s="110"/>
      <c r="Q1762" s="38"/>
      <c r="R1762" s="38"/>
      <c r="S1762" s="38"/>
      <c r="T1762" s="110"/>
      <c r="U1762" s="38"/>
      <c r="V1762" s="38"/>
      <c r="W1762" s="38"/>
      <c r="X1762" s="110"/>
      <c r="Y1762" s="38"/>
      <c r="Z1762" s="38"/>
      <c r="AA1762" s="317"/>
      <c r="AB1762" s="110"/>
      <c r="AC1762" s="38"/>
      <c r="AD1762" s="38"/>
      <c r="AE1762" s="38"/>
      <c r="AF1762" s="38"/>
      <c r="AG1762" s="19"/>
      <c r="AH1762" s="19"/>
      <c r="AI1762" s="19"/>
      <c r="AJ1762" s="53"/>
      <c r="AK1762" s="53"/>
    </row>
    <row r="1763" spans="1:37" ht="12.75" customHeight="1">
      <c r="A1763" s="19"/>
      <c r="B1763" s="375"/>
      <c r="C1763" s="308"/>
      <c r="D1763" s="315"/>
      <c r="E1763" s="124"/>
      <c r="F1763" s="124"/>
      <c r="G1763" s="124"/>
      <c r="H1763" s="315"/>
      <c r="I1763" s="303"/>
      <c r="J1763" s="38"/>
      <c r="K1763" s="38"/>
      <c r="L1763" s="315"/>
      <c r="M1763" s="124"/>
      <c r="N1763" s="124"/>
      <c r="O1763" s="124"/>
      <c r="P1763" s="315"/>
      <c r="Q1763" s="124"/>
      <c r="R1763" s="124"/>
      <c r="S1763" s="124"/>
      <c r="T1763" s="315"/>
      <c r="U1763" s="124"/>
      <c r="V1763" s="124"/>
      <c r="W1763" s="124"/>
      <c r="X1763" s="110"/>
      <c r="Y1763" s="38"/>
      <c r="Z1763" s="124"/>
      <c r="AA1763" s="317"/>
      <c r="AB1763" s="315"/>
      <c r="AC1763" s="124"/>
      <c r="AD1763" s="124"/>
      <c r="AE1763" s="124"/>
      <c r="AF1763" s="38"/>
      <c r="AG1763" s="19"/>
      <c r="AH1763" s="19"/>
      <c r="AI1763" s="19"/>
      <c r="AJ1763" s="53"/>
      <c r="AK1763" s="53"/>
    </row>
    <row r="1764" spans="1:37" ht="12.75" customHeight="1">
      <c r="A1764" s="19"/>
      <c r="B1764" s="375"/>
      <c r="C1764" s="312"/>
      <c r="D1764" s="315"/>
      <c r="E1764" s="124"/>
      <c r="F1764" s="124"/>
      <c r="G1764" s="124"/>
      <c r="H1764" s="315"/>
      <c r="I1764" s="303"/>
      <c r="J1764" s="38"/>
      <c r="K1764" s="38"/>
      <c r="L1764" s="315"/>
      <c r="M1764" s="124"/>
      <c r="N1764" s="124"/>
      <c r="O1764" s="124"/>
      <c r="P1764" s="315"/>
      <c r="Q1764" s="124"/>
      <c r="R1764" s="124"/>
      <c r="S1764" s="124"/>
      <c r="T1764" s="315"/>
      <c r="U1764" s="124"/>
      <c r="V1764" s="124"/>
      <c r="W1764" s="124"/>
      <c r="X1764" s="315"/>
      <c r="Y1764" s="124"/>
      <c r="Z1764" s="124"/>
      <c r="AA1764" s="317"/>
      <c r="AB1764" s="315"/>
      <c r="AC1764" s="124"/>
      <c r="AD1764" s="124"/>
      <c r="AE1764" s="124"/>
      <c r="AF1764" s="38"/>
      <c r="AG1764" s="19"/>
      <c r="AH1764" s="19"/>
      <c r="AI1764" s="19"/>
      <c r="AJ1764" s="53"/>
      <c r="AK1764" s="53"/>
    </row>
    <row r="1765" spans="1:37" ht="12.75" customHeight="1">
      <c r="A1765" s="19"/>
      <c r="B1765" s="376"/>
      <c r="C1765" s="380"/>
      <c r="D1765" s="377"/>
      <c r="E1765" s="378"/>
      <c r="F1765" s="378"/>
      <c r="G1765" s="378"/>
      <c r="H1765" s="377"/>
      <c r="I1765" s="379"/>
      <c r="J1765" s="35"/>
      <c r="K1765" s="35"/>
      <c r="L1765" s="377"/>
      <c r="M1765" s="378"/>
      <c r="N1765" s="378"/>
      <c r="O1765" s="378"/>
      <c r="P1765" s="377"/>
      <c r="Q1765" s="378"/>
      <c r="R1765" s="378"/>
      <c r="S1765" s="378"/>
      <c r="T1765" s="377"/>
      <c r="U1765" s="378"/>
      <c r="V1765" s="378"/>
      <c r="W1765" s="378"/>
      <c r="X1765" s="372"/>
      <c r="Y1765" s="35"/>
      <c r="Z1765" s="35"/>
      <c r="AA1765" s="384"/>
      <c r="AB1765" s="372"/>
      <c r="AC1765" s="35"/>
      <c r="AD1765" s="35"/>
      <c r="AE1765" s="35"/>
      <c r="AF1765" s="35"/>
      <c r="AG1765" s="19"/>
      <c r="AH1765" s="19"/>
      <c r="AI1765" s="19"/>
      <c r="AJ1765" s="53"/>
      <c r="AK1765" s="53"/>
    </row>
    <row r="1766" spans="1:37" ht="12.75" customHeight="1">
      <c r="A1766" s="19"/>
      <c r="B1766" s="48">
        <v>12</v>
      </c>
      <c r="C1766" s="314" t="s">
        <v>1023</v>
      </c>
      <c r="D1766" s="110"/>
      <c r="E1766" s="38"/>
      <c r="F1766" s="38"/>
      <c r="G1766" s="38"/>
      <c r="H1766" s="110"/>
      <c r="I1766" s="38"/>
      <c r="J1766" s="38"/>
      <c r="K1766" s="38"/>
      <c r="L1766" s="110"/>
      <c r="M1766" s="38"/>
      <c r="N1766" s="38"/>
      <c r="O1766" s="38"/>
      <c r="P1766" s="110"/>
      <c r="Q1766" s="38"/>
      <c r="R1766" s="23"/>
      <c r="S1766" s="23"/>
      <c r="T1766" s="321"/>
      <c r="U1766" s="23"/>
      <c r="V1766" s="23"/>
      <c r="W1766" s="23"/>
      <c r="X1766" s="110"/>
      <c r="Y1766" s="38"/>
      <c r="Z1766" s="124"/>
      <c r="AA1766" s="317"/>
      <c r="AB1766" s="315"/>
      <c r="AC1766" s="124"/>
      <c r="AD1766" s="124"/>
      <c r="AE1766" s="124"/>
      <c r="AF1766" s="38"/>
      <c r="AG1766" s="19"/>
      <c r="AH1766" s="19"/>
      <c r="AI1766" s="19"/>
      <c r="AJ1766" s="53"/>
      <c r="AK1766" s="53"/>
    </row>
    <row r="1767" spans="1:37" ht="12.75" customHeight="1">
      <c r="A1767" s="19"/>
      <c r="B1767" s="48"/>
      <c r="C1767" s="308"/>
      <c r="D1767" s="110"/>
      <c r="E1767" s="38"/>
      <c r="F1767" s="38"/>
      <c r="G1767" s="38"/>
      <c r="H1767" s="110"/>
      <c r="I1767" s="38"/>
      <c r="J1767" s="38"/>
      <c r="K1767" s="38"/>
      <c r="L1767" s="110"/>
      <c r="M1767" s="38"/>
      <c r="N1767" s="38"/>
      <c r="O1767" s="38"/>
      <c r="P1767" s="110"/>
      <c r="Q1767" s="38"/>
      <c r="R1767" s="38"/>
      <c r="S1767" s="309"/>
      <c r="T1767" s="310"/>
      <c r="U1767" s="309"/>
      <c r="V1767" s="309"/>
      <c r="W1767" s="309"/>
      <c r="X1767" s="110"/>
      <c r="Y1767" s="38"/>
      <c r="Z1767" s="38"/>
      <c r="AA1767" s="38"/>
      <c r="AB1767" s="110"/>
      <c r="AC1767" s="38"/>
      <c r="AD1767" s="38"/>
      <c r="AE1767" s="38"/>
      <c r="AF1767" s="38"/>
      <c r="AG1767" s="19"/>
      <c r="AH1767" s="19"/>
      <c r="AI1767" s="19"/>
      <c r="AJ1767" s="53"/>
      <c r="AK1767" s="53"/>
    </row>
    <row r="1768" spans="1:37" ht="12.75" customHeight="1">
      <c r="A1768" s="19"/>
      <c r="B1768" s="375"/>
      <c r="C1768" s="312"/>
      <c r="D1768" s="315"/>
      <c r="E1768" s="124"/>
      <c r="F1768" s="124"/>
      <c r="G1768" s="124"/>
      <c r="H1768" s="315"/>
      <c r="I1768" s="303"/>
      <c r="J1768" s="38"/>
      <c r="K1768" s="38"/>
      <c r="L1768" s="315"/>
      <c r="M1768" s="124"/>
      <c r="N1768" s="124"/>
      <c r="O1768" s="124"/>
      <c r="P1768" s="315"/>
      <c r="Q1768" s="124"/>
      <c r="R1768" s="309"/>
      <c r="S1768" s="309"/>
      <c r="T1768" s="310"/>
      <c r="U1768" s="309"/>
      <c r="V1768" s="309"/>
      <c r="W1768" s="309"/>
      <c r="X1768" s="110"/>
      <c r="Y1768" s="38"/>
      <c r="Z1768" s="38"/>
      <c r="AA1768" s="38"/>
      <c r="AB1768" s="110"/>
      <c r="AC1768" s="38"/>
      <c r="AD1768" s="38"/>
      <c r="AE1768" s="38"/>
      <c r="AF1768" s="38"/>
      <c r="AG1768" s="19"/>
      <c r="AH1768" s="19"/>
      <c r="AI1768" s="19"/>
      <c r="AJ1768" s="53"/>
      <c r="AK1768" s="53"/>
    </row>
    <row r="1769" spans="1:37" ht="12.75" customHeight="1">
      <c r="A1769" s="19"/>
      <c r="B1769" s="376"/>
      <c r="C1769" s="380"/>
      <c r="D1769" s="377"/>
      <c r="E1769" s="378"/>
      <c r="F1769" s="378"/>
      <c r="G1769" s="378"/>
      <c r="H1769" s="377"/>
      <c r="I1769" s="379"/>
      <c r="J1769" s="35"/>
      <c r="K1769" s="35"/>
      <c r="L1769" s="377"/>
      <c r="M1769" s="378"/>
      <c r="N1769" s="378"/>
      <c r="O1769" s="378"/>
      <c r="P1769" s="377"/>
      <c r="Q1769" s="378"/>
      <c r="R1769" s="35"/>
      <c r="S1769" s="35"/>
      <c r="T1769" s="372"/>
      <c r="U1769" s="35"/>
      <c r="V1769" s="35"/>
      <c r="W1769" s="35"/>
      <c r="X1769" s="372"/>
      <c r="Y1769" s="35"/>
      <c r="Z1769" s="35"/>
      <c r="AA1769" s="387"/>
      <c r="AB1769" s="372"/>
      <c r="AC1769" s="35"/>
      <c r="AD1769" s="35"/>
      <c r="AE1769" s="35"/>
      <c r="AF1769" s="35"/>
      <c r="AG1769" s="19"/>
      <c r="AH1769" s="19"/>
      <c r="AI1769" s="19"/>
      <c r="AJ1769" s="53"/>
      <c r="AK1769" s="53"/>
    </row>
    <row r="1770" spans="1:37" ht="12.75" customHeight="1">
      <c r="A1770" s="19"/>
      <c r="B1770" s="375">
        <v>13</v>
      </c>
      <c r="C1770" s="318" t="s">
        <v>1024</v>
      </c>
      <c r="D1770" s="315"/>
      <c r="E1770" s="124"/>
      <c r="F1770" s="124"/>
      <c r="G1770" s="124"/>
      <c r="H1770" s="315"/>
      <c r="I1770" s="303"/>
      <c r="J1770" s="38"/>
      <c r="K1770" s="38"/>
      <c r="L1770" s="315"/>
      <c r="M1770" s="124"/>
      <c r="N1770" s="124"/>
      <c r="O1770" s="124"/>
      <c r="P1770" s="315"/>
      <c r="Q1770" s="124"/>
      <c r="R1770" s="124"/>
      <c r="S1770" s="124"/>
      <c r="T1770" s="315"/>
      <c r="U1770" s="124"/>
      <c r="V1770" s="124"/>
      <c r="W1770" s="124"/>
      <c r="X1770" s="110"/>
      <c r="Y1770" s="38"/>
      <c r="Z1770" s="124"/>
      <c r="AA1770" s="313"/>
      <c r="AB1770" s="315"/>
      <c r="AC1770" s="124"/>
      <c r="AD1770" s="124"/>
      <c r="AE1770" s="124"/>
      <c r="AF1770" s="38"/>
      <c r="AG1770" s="19"/>
      <c r="AH1770" s="19"/>
      <c r="AI1770" s="19"/>
      <c r="AJ1770" s="53"/>
      <c r="AK1770" s="53"/>
    </row>
    <row r="1771" spans="1:37" ht="12.75" customHeight="1">
      <c r="A1771" s="19"/>
      <c r="B1771" s="48"/>
      <c r="C1771" s="308"/>
      <c r="D1771" s="110"/>
      <c r="E1771" s="38"/>
      <c r="F1771" s="38"/>
      <c r="G1771" s="38"/>
      <c r="H1771" s="110"/>
      <c r="I1771" s="38"/>
      <c r="J1771" s="38"/>
      <c r="K1771" s="38"/>
      <c r="L1771" s="110"/>
      <c r="M1771" s="38"/>
      <c r="N1771" s="38"/>
      <c r="O1771" s="38"/>
      <c r="P1771" s="110"/>
      <c r="Q1771" s="38"/>
      <c r="R1771" s="124"/>
      <c r="S1771" s="124"/>
      <c r="T1771" s="315"/>
      <c r="U1771" s="124"/>
      <c r="V1771" s="124"/>
      <c r="W1771" s="124"/>
      <c r="X1771" s="315"/>
      <c r="Y1771" s="124"/>
      <c r="Z1771" s="124"/>
      <c r="AA1771" s="317"/>
      <c r="AB1771" s="315"/>
      <c r="AC1771" s="124"/>
      <c r="AD1771" s="124"/>
      <c r="AE1771" s="124"/>
      <c r="AF1771" s="38"/>
      <c r="AG1771" s="19"/>
      <c r="AH1771" s="19"/>
      <c r="AI1771" s="19"/>
      <c r="AJ1771" s="53"/>
      <c r="AK1771" s="53"/>
    </row>
    <row r="1772" spans="1:37" ht="12.75" customHeight="1">
      <c r="A1772" s="19"/>
      <c r="B1772" s="48"/>
      <c r="C1772" s="312"/>
      <c r="D1772" s="110"/>
      <c r="E1772" s="38"/>
      <c r="F1772" s="38"/>
      <c r="G1772" s="38"/>
      <c r="H1772" s="110"/>
      <c r="I1772" s="38"/>
      <c r="J1772" s="38"/>
      <c r="K1772" s="38"/>
      <c r="L1772" s="110"/>
      <c r="M1772" s="38"/>
      <c r="N1772" s="38"/>
      <c r="O1772" s="38"/>
      <c r="P1772" s="110"/>
      <c r="Q1772" s="38"/>
      <c r="R1772" s="124"/>
      <c r="S1772" s="124"/>
      <c r="T1772" s="315"/>
      <c r="U1772" s="124"/>
      <c r="V1772" s="124"/>
      <c r="W1772" s="124"/>
      <c r="X1772" s="110"/>
      <c r="Y1772" s="38"/>
      <c r="Z1772" s="38"/>
      <c r="AA1772" s="317"/>
      <c r="AB1772" s="110"/>
      <c r="AC1772" s="38"/>
      <c r="AD1772" s="38"/>
      <c r="AE1772" s="38"/>
      <c r="AF1772" s="38"/>
      <c r="AG1772" s="19"/>
      <c r="AH1772" s="19"/>
      <c r="AI1772" s="19"/>
      <c r="AJ1772" s="53"/>
      <c r="AK1772" s="53"/>
    </row>
    <row r="1773" spans="1:37" ht="12.75" customHeight="1">
      <c r="A1773" s="19"/>
      <c r="B1773" s="376"/>
      <c r="C1773" s="380"/>
      <c r="D1773" s="377"/>
      <c r="E1773" s="378"/>
      <c r="F1773" s="378"/>
      <c r="G1773" s="378"/>
      <c r="H1773" s="377"/>
      <c r="I1773" s="379"/>
      <c r="J1773" s="35"/>
      <c r="K1773" s="35"/>
      <c r="L1773" s="377"/>
      <c r="M1773" s="378"/>
      <c r="N1773" s="378"/>
      <c r="O1773" s="378"/>
      <c r="P1773" s="377"/>
      <c r="Q1773" s="378"/>
      <c r="R1773" s="378"/>
      <c r="S1773" s="378"/>
      <c r="T1773" s="377"/>
      <c r="U1773" s="378"/>
      <c r="V1773" s="378"/>
      <c r="W1773" s="378"/>
      <c r="X1773" s="372"/>
      <c r="Y1773" s="35"/>
      <c r="Z1773" s="378"/>
      <c r="AA1773" s="384"/>
      <c r="AB1773" s="377"/>
      <c r="AC1773" s="378"/>
      <c r="AD1773" s="378"/>
      <c r="AE1773" s="378"/>
      <c r="AF1773" s="35"/>
      <c r="AG1773" s="19"/>
      <c r="AH1773" s="19"/>
      <c r="AI1773" s="19"/>
      <c r="AJ1773" s="53"/>
      <c r="AK1773" s="53"/>
    </row>
    <row r="1774" spans="1:37" ht="12.75" customHeight="1">
      <c r="A1774" s="19"/>
      <c r="B1774" s="375">
        <v>14</v>
      </c>
      <c r="C1774" s="308" t="s">
        <v>483</v>
      </c>
      <c r="D1774" s="315"/>
      <c r="E1774" s="124"/>
      <c r="F1774" s="124"/>
      <c r="G1774" s="124"/>
      <c r="H1774" s="315"/>
      <c r="I1774" s="303"/>
      <c r="J1774" s="38"/>
      <c r="K1774" s="38"/>
      <c r="L1774" s="315"/>
      <c r="M1774" s="124"/>
      <c r="N1774" s="124"/>
      <c r="O1774" s="124"/>
      <c r="P1774" s="315"/>
      <c r="Q1774" s="124"/>
      <c r="R1774" s="38"/>
      <c r="S1774" s="309"/>
      <c r="T1774" s="310"/>
      <c r="U1774" s="309"/>
      <c r="V1774" s="309"/>
      <c r="W1774" s="309"/>
      <c r="X1774" s="110"/>
      <c r="Y1774" s="38"/>
      <c r="Z1774" s="38"/>
      <c r="AA1774" s="38"/>
      <c r="AB1774" s="110"/>
      <c r="AC1774" s="38"/>
      <c r="AD1774" s="38"/>
      <c r="AE1774" s="38"/>
      <c r="AF1774" s="38"/>
      <c r="AG1774" s="19"/>
      <c r="AH1774" s="19"/>
      <c r="AI1774" s="19"/>
      <c r="AJ1774" s="53"/>
      <c r="AK1774" s="53"/>
    </row>
    <row r="1775" spans="1:37" ht="12.75" customHeight="1">
      <c r="A1775" s="19"/>
      <c r="B1775" s="375"/>
      <c r="C1775" s="308"/>
      <c r="D1775" s="315"/>
      <c r="E1775" s="124"/>
      <c r="F1775" s="124"/>
      <c r="G1775" s="124"/>
      <c r="H1775" s="315"/>
      <c r="I1775" s="303"/>
      <c r="J1775" s="38"/>
      <c r="K1775" s="38"/>
      <c r="L1775" s="315"/>
      <c r="M1775" s="124"/>
      <c r="N1775" s="124"/>
      <c r="O1775" s="124"/>
      <c r="P1775" s="315"/>
      <c r="Q1775" s="124"/>
      <c r="R1775" s="38"/>
      <c r="S1775" s="38"/>
      <c r="T1775" s="110"/>
      <c r="U1775" s="38"/>
      <c r="V1775" s="38"/>
      <c r="W1775" s="38"/>
      <c r="X1775" s="110"/>
      <c r="Y1775" s="38"/>
      <c r="Z1775" s="38"/>
      <c r="AA1775" s="38"/>
      <c r="AB1775" s="110"/>
      <c r="AC1775" s="38"/>
      <c r="AD1775" s="38"/>
      <c r="AE1775" s="38"/>
      <c r="AF1775" s="38"/>
      <c r="AG1775" s="19"/>
      <c r="AH1775" s="19"/>
      <c r="AI1775" s="19"/>
      <c r="AJ1775" s="53"/>
      <c r="AK1775" s="53"/>
    </row>
    <row r="1776" spans="1:37" ht="12.75" customHeight="1">
      <c r="A1776" s="19"/>
      <c r="B1776" s="48"/>
      <c r="C1776" s="312"/>
      <c r="D1776" s="110"/>
      <c r="E1776" s="38"/>
      <c r="F1776" s="38"/>
      <c r="G1776" s="38"/>
      <c r="H1776" s="110"/>
      <c r="I1776" s="38"/>
      <c r="J1776" s="38"/>
      <c r="K1776" s="38"/>
      <c r="L1776" s="110"/>
      <c r="M1776" s="38"/>
      <c r="N1776" s="38"/>
      <c r="O1776" s="38"/>
      <c r="P1776" s="110"/>
      <c r="Q1776" s="38"/>
      <c r="R1776" s="38"/>
      <c r="S1776" s="38"/>
      <c r="T1776" s="110"/>
      <c r="U1776" s="38"/>
      <c r="V1776" s="38"/>
      <c r="W1776" s="38"/>
      <c r="X1776" s="110"/>
      <c r="Y1776" s="38"/>
      <c r="Z1776" s="38"/>
      <c r="AA1776" s="38"/>
      <c r="AB1776" s="110"/>
      <c r="AC1776" s="38"/>
      <c r="AD1776" s="38"/>
      <c r="AE1776" s="38"/>
      <c r="AF1776" s="38"/>
      <c r="AG1776" s="19"/>
      <c r="AH1776" s="19"/>
      <c r="AI1776" s="19"/>
      <c r="AJ1776" s="53"/>
      <c r="AK1776" s="53"/>
    </row>
    <row r="1777" spans="1:37" ht="12.75" customHeight="1">
      <c r="A1777" s="19"/>
      <c r="B1777" s="383"/>
      <c r="C1777" s="380"/>
      <c r="D1777" s="372"/>
      <c r="E1777" s="35"/>
      <c r="F1777" s="35"/>
      <c r="G1777" s="35"/>
      <c r="H1777" s="372"/>
      <c r="I1777" s="35"/>
      <c r="J1777" s="35"/>
      <c r="K1777" s="35"/>
      <c r="L1777" s="372"/>
      <c r="M1777" s="35"/>
      <c r="N1777" s="35"/>
      <c r="O1777" s="35"/>
      <c r="P1777" s="372"/>
      <c r="Q1777" s="35"/>
      <c r="R1777" s="35"/>
      <c r="S1777" s="35"/>
      <c r="T1777" s="372"/>
      <c r="U1777" s="35"/>
      <c r="V1777" s="35"/>
      <c r="W1777" s="35"/>
      <c r="X1777" s="372"/>
      <c r="Y1777" s="35"/>
      <c r="Z1777" s="35"/>
      <c r="AA1777" s="35"/>
      <c r="AB1777" s="372"/>
      <c r="AC1777" s="35"/>
      <c r="AD1777" s="35"/>
      <c r="AE1777" s="35"/>
      <c r="AF1777" s="35"/>
      <c r="AG1777" s="19"/>
      <c r="AH1777" s="19"/>
      <c r="AI1777" s="19"/>
      <c r="AJ1777" s="53"/>
      <c r="AK1777" s="53"/>
    </row>
    <row r="1778" spans="1:37" ht="12.75" customHeight="1">
      <c r="A1778" s="19"/>
      <c r="B1778" s="375">
        <v>15</v>
      </c>
      <c r="C1778" s="308" t="s">
        <v>1019</v>
      </c>
      <c r="D1778" s="110"/>
      <c r="E1778" s="38"/>
      <c r="F1778" s="38"/>
      <c r="G1778" s="38"/>
      <c r="H1778" s="110"/>
      <c r="I1778" s="38"/>
      <c r="J1778" s="38"/>
      <c r="K1778" s="38"/>
      <c r="L1778" s="110"/>
      <c r="M1778" s="38"/>
      <c r="N1778" s="38"/>
      <c r="O1778" s="38"/>
      <c r="P1778" s="110"/>
      <c r="Q1778" s="38"/>
      <c r="R1778" s="38"/>
      <c r="S1778" s="38"/>
      <c r="T1778" s="110"/>
      <c r="U1778" s="38"/>
      <c r="V1778" s="38"/>
      <c r="W1778" s="38"/>
      <c r="X1778" s="110"/>
      <c r="Y1778" s="38"/>
      <c r="Z1778" s="38"/>
      <c r="AA1778" s="38"/>
      <c r="AB1778" s="110"/>
      <c r="AC1778" s="38"/>
      <c r="AD1778" s="38"/>
      <c r="AE1778" s="38"/>
      <c r="AF1778" s="38"/>
      <c r="AG1778" s="19"/>
      <c r="AH1778" s="19"/>
      <c r="AI1778" s="19"/>
      <c r="AJ1778" s="53"/>
      <c r="AK1778" s="53"/>
    </row>
    <row r="1779" spans="1:37" ht="12.75" customHeight="1">
      <c r="A1779" s="19"/>
      <c r="B1779" s="48"/>
      <c r="C1779" s="312"/>
      <c r="D1779" s="110"/>
      <c r="E1779" s="38"/>
      <c r="F1779" s="38"/>
      <c r="G1779" s="38"/>
      <c r="H1779" s="110"/>
      <c r="I1779" s="38"/>
      <c r="J1779" s="38"/>
      <c r="K1779" s="38"/>
      <c r="L1779" s="110"/>
      <c r="M1779" s="38"/>
      <c r="N1779" s="38"/>
      <c r="O1779" s="38"/>
      <c r="P1779" s="110"/>
      <c r="Q1779" s="38"/>
      <c r="R1779" s="38"/>
      <c r="S1779" s="38"/>
      <c r="T1779" s="110"/>
      <c r="U1779" s="38"/>
      <c r="V1779" s="38"/>
      <c r="W1779" s="38"/>
      <c r="X1779" s="110"/>
      <c r="Y1779" s="38"/>
      <c r="Z1779" s="38"/>
      <c r="AA1779" s="38"/>
      <c r="AB1779" s="110"/>
      <c r="AC1779" s="38"/>
      <c r="AD1779" s="38"/>
      <c r="AE1779" s="38"/>
      <c r="AF1779" s="38"/>
      <c r="AG1779" s="19"/>
      <c r="AH1779" s="19"/>
      <c r="AI1779" s="19"/>
      <c r="AJ1779" s="53"/>
      <c r="AK1779" s="53"/>
    </row>
    <row r="1780" spans="1:37" ht="12.75" customHeight="1">
      <c r="A1780" s="19"/>
      <c r="B1780" s="48"/>
      <c r="C1780" s="312"/>
      <c r="D1780" s="110"/>
      <c r="E1780" s="38"/>
      <c r="F1780" s="38"/>
      <c r="G1780" s="38"/>
      <c r="H1780" s="110"/>
      <c r="I1780" s="38"/>
      <c r="J1780" s="38"/>
      <c r="K1780" s="38"/>
      <c r="L1780" s="110"/>
      <c r="M1780" s="38"/>
      <c r="N1780" s="38"/>
      <c r="O1780" s="38"/>
      <c r="P1780" s="110"/>
      <c r="Q1780" s="38"/>
      <c r="R1780" s="38"/>
      <c r="S1780" s="38"/>
      <c r="T1780" s="110"/>
      <c r="U1780" s="38"/>
      <c r="V1780" s="38"/>
      <c r="W1780" s="38"/>
      <c r="X1780" s="110"/>
      <c r="Y1780" s="38"/>
      <c r="Z1780" s="38"/>
      <c r="AA1780" s="38"/>
      <c r="AB1780" s="110"/>
      <c r="AC1780" s="38"/>
      <c r="AD1780" s="38"/>
      <c r="AE1780" s="38"/>
      <c r="AF1780" s="38"/>
      <c r="AG1780" s="19"/>
      <c r="AH1780" s="19"/>
      <c r="AI1780" s="19"/>
      <c r="AJ1780" s="53"/>
      <c r="AK1780" s="53"/>
    </row>
    <row r="1781" spans="1:37" ht="12.75" customHeight="1">
      <c r="A1781" s="19"/>
      <c r="B1781" s="383"/>
      <c r="C1781" s="380"/>
      <c r="D1781" s="372"/>
      <c r="E1781" s="35"/>
      <c r="F1781" s="35"/>
      <c r="G1781" s="35"/>
      <c r="H1781" s="372"/>
      <c r="I1781" s="35"/>
      <c r="J1781" s="35"/>
      <c r="K1781" s="35"/>
      <c r="L1781" s="372"/>
      <c r="M1781" s="35"/>
      <c r="N1781" s="35"/>
      <c r="O1781" s="35"/>
      <c r="P1781" s="372"/>
      <c r="Q1781" s="35"/>
      <c r="R1781" s="35"/>
      <c r="S1781" s="35"/>
      <c r="T1781" s="372"/>
      <c r="U1781" s="35"/>
      <c r="V1781" s="35"/>
      <c r="W1781" s="35"/>
      <c r="X1781" s="372"/>
      <c r="Y1781" s="35"/>
      <c r="Z1781" s="35"/>
      <c r="AA1781" s="35"/>
      <c r="AB1781" s="372"/>
      <c r="AC1781" s="35"/>
      <c r="AD1781" s="35"/>
      <c r="AE1781" s="35"/>
      <c r="AF1781" s="35"/>
      <c r="AG1781" s="19"/>
      <c r="AH1781" s="19"/>
      <c r="AI1781" s="19"/>
      <c r="AJ1781" s="53"/>
      <c r="AK1781" s="53"/>
    </row>
    <row r="1782" spans="1:37" ht="12.75" customHeight="1">
      <c r="A1782" s="19"/>
      <c r="B1782" s="375"/>
      <c r="C1782" s="308"/>
      <c r="D1782" s="110"/>
      <c r="E1782" s="38"/>
      <c r="F1782" s="38"/>
      <c r="G1782" s="38"/>
      <c r="H1782" s="110"/>
      <c r="I1782" s="38"/>
      <c r="J1782" s="38"/>
      <c r="K1782" s="38"/>
      <c r="L1782" s="110"/>
      <c r="M1782" s="38"/>
      <c r="N1782" s="38"/>
      <c r="O1782" s="38"/>
      <c r="P1782" s="110"/>
      <c r="Q1782" s="38"/>
      <c r="R1782" s="38"/>
      <c r="S1782" s="38"/>
      <c r="T1782" s="110"/>
      <c r="U1782" s="38"/>
      <c r="V1782" s="38"/>
      <c r="W1782" s="38"/>
      <c r="X1782" s="110"/>
      <c r="Y1782" s="38"/>
      <c r="Z1782" s="38"/>
      <c r="AA1782" s="38"/>
      <c r="AB1782" s="110"/>
      <c r="AC1782" s="38"/>
      <c r="AD1782" s="38"/>
      <c r="AE1782" s="38"/>
      <c r="AF1782" s="38"/>
      <c r="AG1782" s="19"/>
      <c r="AH1782" s="19"/>
      <c r="AI1782" s="19"/>
      <c r="AJ1782" s="53"/>
      <c r="AK1782" s="53"/>
    </row>
    <row r="1783" spans="1:37" ht="12.75" customHeight="1">
      <c r="A1783" s="19"/>
      <c r="B1783" s="48"/>
      <c r="C1783" s="312"/>
      <c r="D1783" s="110"/>
      <c r="E1783" s="38"/>
      <c r="F1783" s="38"/>
      <c r="G1783" s="38"/>
      <c r="H1783" s="110"/>
      <c r="I1783" s="38"/>
      <c r="J1783" s="38"/>
      <c r="K1783" s="38"/>
      <c r="L1783" s="110"/>
      <c r="M1783" s="38"/>
      <c r="N1783" s="38"/>
      <c r="O1783" s="38"/>
      <c r="P1783" s="110"/>
      <c r="Q1783" s="38"/>
      <c r="R1783" s="38"/>
      <c r="S1783" s="38"/>
      <c r="T1783" s="110"/>
      <c r="U1783" s="38"/>
      <c r="V1783" s="38"/>
      <c r="W1783" s="38"/>
      <c r="X1783" s="110"/>
      <c r="Y1783" s="38"/>
      <c r="Z1783" s="38"/>
      <c r="AA1783" s="38"/>
      <c r="AB1783" s="110"/>
      <c r="AC1783" s="38"/>
      <c r="AD1783" s="38"/>
      <c r="AE1783" s="38"/>
      <c r="AF1783" s="38"/>
      <c r="AG1783" s="19"/>
      <c r="AH1783" s="19"/>
      <c r="AI1783" s="19"/>
      <c r="AJ1783" s="53"/>
      <c r="AK1783" s="53"/>
    </row>
    <row r="1784" spans="1:37" ht="12.75" customHeight="1">
      <c r="A1784" s="19"/>
      <c r="B1784" s="38"/>
      <c r="C1784" s="29"/>
      <c r="D1784" s="110"/>
      <c r="E1784" s="38"/>
      <c r="F1784" s="38"/>
      <c r="G1784" s="38"/>
      <c r="H1784" s="110"/>
      <c r="I1784" s="38"/>
      <c r="J1784" s="38"/>
      <c r="K1784" s="38"/>
      <c r="L1784" s="110"/>
      <c r="M1784" s="38"/>
      <c r="N1784" s="38"/>
      <c r="O1784" s="38"/>
      <c r="P1784" s="110"/>
      <c r="Q1784" s="38"/>
      <c r="R1784" s="38"/>
      <c r="S1784" s="38"/>
      <c r="T1784" s="110"/>
      <c r="U1784" s="38"/>
      <c r="V1784" s="38"/>
      <c r="W1784" s="38"/>
      <c r="X1784" s="110"/>
      <c r="Y1784" s="38"/>
      <c r="Z1784" s="38"/>
      <c r="AA1784" s="38"/>
      <c r="AB1784" s="110"/>
      <c r="AC1784" s="38"/>
      <c r="AD1784" s="38"/>
      <c r="AE1784" s="38"/>
      <c r="AF1784" s="38"/>
      <c r="AG1784" s="19"/>
      <c r="AH1784" s="19"/>
      <c r="AI1784" s="19"/>
      <c r="AJ1784" s="53"/>
      <c r="AK1784" s="53"/>
    </row>
    <row r="1785" spans="1:37" ht="12.75" customHeight="1">
      <c r="A1785" s="19"/>
      <c r="B1785" s="307"/>
      <c r="C1785" s="320"/>
      <c r="D1785" s="319"/>
      <c r="E1785" s="307"/>
      <c r="F1785" s="307"/>
      <c r="G1785" s="307"/>
      <c r="H1785" s="319"/>
      <c r="I1785" s="307"/>
      <c r="J1785" s="307"/>
      <c r="K1785" s="307"/>
      <c r="L1785" s="319"/>
      <c r="M1785" s="307"/>
      <c r="N1785" s="307"/>
      <c r="O1785" s="307"/>
      <c r="P1785" s="319"/>
      <c r="Q1785" s="307"/>
      <c r="R1785" s="307"/>
      <c r="S1785" s="307"/>
      <c r="T1785" s="319"/>
      <c r="U1785" s="307"/>
      <c r="V1785" s="307"/>
      <c r="W1785" s="307"/>
      <c r="X1785" s="319"/>
      <c r="Y1785" s="307"/>
      <c r="Z1785" s="307"/>
      <c r="AA1785" s="307"/>
      <c r="AB1785" s="319"/>
      <c r="AC1785" s="307"/>
      <c r="AD1785" s="307"/>
      <c r="AE1785" s="307"/>
      <c r="AF1785" s="307"/>
      <c r="AG1785" s="19"/>
      <c r="AH1785" s="19"/>
      <c r="AI1785" s="19"/>
      <c r="AJ1785" s="53"/>
      <c r="AK1785" s="53"/>
    </row>
    <row r="1786" spans="1:37" ht="12.75" customHeight="1">
      <c r="A1786" s="19"/>
      <c r="C1786" s="18"/>
      <c r="J1786" s="2"/>
      <c r="K1786" s="52"/>
      <c r="AA1786" s="19"/>
      <c r="AG1786" s="19"/>
      <c r="AH1786" s="19"/>
      <c r="AI1786" s="19"/>
      <c r="AJ1786" s="53"/>
      <c r="AK1786" s="53"/>
    </row>
    <row r="1787" spans="1:37" ht="12.75" customHeight="1">
      <c r="A1787" s="19"/>
      <c r="B1787" s="999" t="s">
        <v>1041</v>
      </c>
      <c r="C1787" s="1000"/>
      <c r="D1787" s="1000"/>
      <c r="E1787" s="1000"/>
      <c r="F1787" s="1000"/>
      <c r="G1787" s="1000"/>
      <c r="H1787" s="1000"/>
      <c r="I1787" s="1001"/>
      <c r="J1787" s="388"/>
      <c r="K1787" s="1007" t="s">
        <v>1016</v>
      </c>
      <c r="L1787" s="727"/>
      <c r="M1787" s="727"/>
      <c r="N1787" s="727"/>
      <c r="O1787" s="727"/>
      <c r="P1787" s="727"/>
      <c r="Q1787" s="727"/>
      <c r="R1787" s="727"/>
      <c r="S1787" s="727"/>
      <c r="T1787" s="727"/>
      <c r="U1787" s="727"/>
      <c r="V1787" s="727"/>
      <c r="W1787" s="727"/>
      <c r="X1787" s="727"/>
      <c r="Y1787" s="389"/>
      <c r="Z1787" s="388"/>
      <c r="AA1787" s="388"/>
      <c r="AB1787" s="388"/>
      <c r="AC1787" s="388"/>
      <c r="AD1787" s="388"/>
      <c r="AE1787" s="388"/>
      <c r="AF1787" s="388"/>
      <c r="AG1787" s="19"/>
      <c r="AH1787" s="19"/>
      <c r="AI1787" s="19"/>
      <c r="AJ1787" s="53"/>
      <c r="AK1787" s="53"/>
    </row>
    <row r="1788" spans="1:37" ht="12.75" customHeight="1">
      <c r="A1788" s="19"/>
      <c r="B1788" s="1002"/>
      <c r="C1788" s="727"/>
      <c r="D1788" s="727"/>
      <c r="E1788" s="727"/>
      <c r="F1788" s="727"/>
      <c r="G1788" s="727"/>
      <c r="H1788" s="727"/>
      <c r="I1788" s="1003"/>
      <c r="J1788" s="19"/>
      <c r="K1788" s="727"/>
      <c r="L1788" s="727"/>
      <c r="M1788" s="727"/>
      <c r="N1788" s="727"/>
      <c r="O1788" s="727"/>
      <c r="P1788" s="727"/>
      <c r="Q1788" s="727"/>
      <c r="R1788" s="727"/>
      <c r="S1788" s="727"/>
      <c r="T1788" s="727"/>
      <c r="U1788" s="727"/>
      <c r="V1788" s="727"/>
      <c r="W1788" s="727"/>
      <c r="X1788" s="727"/>
      <c r="Y1788" s="228"/>
      <c r="Z1788" s="19"/>
      <c r="AA1788" s="19"/>
      <c r="AB1788" s="19"/>
      <c r="AC1788" s="19"/>
      <c r="AD1788" s="19"/>
      <c r="AE1788" s="19"/>
      <c r="AF1788" s="19"/>
      <c r="AG1788" s="19"/>
      <c r="AH1788" s="19"/>
      <c r="AI1788" s="19"/>
      <c r="AJ1788" s="53"/>
      <c r="AK1788" s="53"/>
    </row>
    <row r="1789" spans="1:37" ht="12.75" customHeight="1">
      <c r="A1789" s="19"/>
      <c r="B1789" s="1004"/>
      <c r="C1789" s="1005"/>
      <c r="D1789" s="1005"/>
      <c r="E1789" s="1005"/>
      <c r="F1789" s="1005"/>
      <c r="G1789" s="1005"/>
      <c r="H1789" s="1005"/>
      <c r="I1789" s="1006"/>
      <c r="J1789" s="390"/>
      <c r="K1789" s="727"/>
      <c r="L1789" s="727"/>
      <c r="M1789" s="727"/>
      <c r="N1789" s="727"/>
      <c r="O1789" s="727"/>
      <c r="P1789" s="727"/>
      <c r="Q1789" s="727"/>
      <c r="R1789" s="727"/>
      <c r="S1789" s="727"/>
      <c r="T1789" s="727"/>
      <c r="U1789" s="727"/>
      <c r="V1789" s="727"/>
      <c r="W1789" s="727"/>
      <c r="X1789" s="727"/>
      <c r="Y1789" s="391"/>
      <c r="Z1789" s="392"/>
      <c r="AA1789" s="392"/>
      <c r="AB1789" s="392"/>
      <c r="AC1789" s="392"/>
      <c r="AD1789" s="392"/>
      <c r="AE1789" s="392"/>
      <c r="AF1789" s="392"/>
      <c r="AG1789" s="19"/>
      <c r="AH1789" s="19"/>
      <c r="AI1789" s="19"/>
      <c r="AJ1789" s="53"/>
      <c r="AK1789" s="53"/>
    </row>
    <row r="1790" spans="1:37" ht="12.75" customHeight="1">
      <c r="A1790" s="19"/>
      <c r="B1790" s="238"/>
      <c r="C1790" s="239"/>
      <c r="D1790" s="238"/>
      <c r="E1790" s="238"/>
      <c r="F1790" s="238"/>
      <c r="G1790" s="238"/>
      <c r="H1790" s="238"/>
      <c r="I1790" s="238"/>
      <c r="J1790" s="238"/>
      <c r="K1790" s="238"/>
      <c r="L1790" s="238"/>
      <c r="M1790" s="238"/>
      <c r="N1790" s="238"/>
      <c r="O1790" s="238"/>
      <c r="P1790" s="238"/>
      <c r="Q1790" s="238"/>
      <c r="R1790" s="238"/>
      <c r="S1790" s="238"/>
      <c r="T1790" s="238"/>
      <c r="U1790" s="238"/>
      <c r="V1790" s="238"/>
      <c r="W1790" s="238"/>
      <c r="X1790" s="238"/>
      <c r="Y1790" s="238"/>
      <c r="Z1790" s="238"/>
      <c r="AA1790" s="238"/>
      <c r="AB1790" s="238"/>
      <c r="AC1790" s="238"/>
      <c r="AD1790" s="238"/>
      <c r="AE1790" s="238"/>
      <c r="AF1790" s="238"/>
      <c r="AG1790" s="19"/>
      <c r="AH1790" s="19"/>
      <c r="AI1790" s="19"/>
      <c r="AJ1790" s="53"/>
      <c r="AK1790" s="53"/>
    </row>
    <row r="1791" spans="1:37" ht="12.75" customHeight="1">
      <c r="A1791" s="19"/>
      <c r="B1791" s="1008" t="s">
        <v>908</v>
      </c>
      <c r="C1791" s="949"/>
      <c r="D1791" s="1009"/>
      <c r="E1791" s="1008" t="s">
        <v>1017</v>
      </c>
      <c r="F1791" s="949"/>
      <c r="G1791" s="949"/>
      <c r="H1791" s="1009"/>
      <c r="I1791" s="1008" t="s">
        <v>1018</v>
      </c>
      <c r="J1791" s="949"/>
      <c r="K1791" s="949"/>
      <c r="L1791" s="949"/>
      <c r="M1791" s="949"/>
      <c r="N1791" s="949"/>
      <c r="O1791" s="949"/>
      <c r="P1791" s="949"/>
      <c r="Q1791" s="949"/>
      <c r="R1791" s="949"/>
      <c r="S1791" s="949"/>
      <c r="T1791" s="949"/>
      <c r="U1791" s="949"/>
      <c r="V1791" s="949"/>
      <c r="W1791" s="949"/>
      <c r="X1791" s="949"/>
      <c r="Y1791" s="949"/>
      <c r="Z1791" s="949"/>
      <c r="AA1791" s="949"/>
      <c r="AB1791" s="949"/>
      <c r="AC1791" s="949"/>
      <c r="AD1791" s="949"/>
      <c r="AE1791" s="949"/>
      <c r="AF1791" s="1009"/>
      <c r="AG1791" s="19"/>
      <c r="AH1791" s="19"/>
      <c r="AI1791" s="19"/>
      <c r="AJ1791" s="53"/>
      <c r="AK1791" s="53"/>
    </row>
    <row r="1792" spans="1:37" ht="12.75" customHeight="1">
      <c r="A1792" s="19"/>
      <c r="B1792" s="360"/>
      <c r="C1792" s="361"/>
      <c r="D1792" s="362"/>
      <c r="E1792" s="360"/>
      <c r="F1792" s="360"/>
      <c r="G1792" s="360"/>
      <c r="H1792" s="362"/>
      <c r="I1792" s="360">
        <v>9</v>
      </c>
      <c r="J1792" s="360"/>
      <c r="K1792" s="360">
        <v>10</v>
      </c>
      <c r="L1792" s="362"/>
      <c r="M1792" s="360">
        <v>11</v>
      </c>
      <c r="N1792" s="360"/>
      <c r="O1792" s="360">
        <v>12</v>
      </c>
      <c r="P1792" s="362"/>
      <c r="Q1792" s="360">
        <v>13</v>
      </c>
      <c r="R1792" s="360"/>
      <c r="S1792" s="360">
        <v>14</v>
      </c>
      <c r="T1792" s="362"/>
      <c r="U1792" s="360">
        <v>15</v>
      </c>
      <c r="V1792" s="360"/>
      <c r="W1792" s="360">
        <v>16</v>
      </c>
      <c r="X1792" s="362"/>
      <c r="Y1792" s="360">
        <v>17</v>
      </c>
      <c r="Z1792" s="360"/>
      <c r="AA1792" s="360">
        <v>18</v>
      </c>
      <c r="AB1792" s="362"/>
      <c r="AC1792" s="360"/>
      <c r="AD1792" s="360"/>
      <c r="AE1792" s="360"/>
      <c r="AF1792" s="360"/>
      <c r="AG1792" s="19"/>
      <c r="AH1792" s="19"/>
      <c r="AI1792" s="19"/>
      <c r="AJ1792" s="53"/>
      <c r="AK1792" s="53"/>
    </row>
    <row r="1793" spans="1:37" ht="12.75" customHeight="1">
      <c r="A1793" s="19"/>
      <c r="B1793" s="363">
        <v>16</v>
      </c>
      <c r="C1793" s="308" t="s">
        <v>1020</v>
      </c>
      <c r="D1793" s="364"/>
      <c r="E1793" s="238"/>
      <c r="F1793" s="238"/>
      <c r="G1793" s="238"/>
      <c r="H1793" s="364"/>
      <c r="I1793" s="238"/>
      <c r="J1793" s="238"/>
      <c r="K1793" s="238"/>
      <c r="L1793" s="364"/>
      <c r="M1793" s="238"/>
      <c r="N1793" s="238"/>
      <c r="O1793" s="238"/>
      <c r="P1793" s="364"/>
      <c r="Q1793" s="238"/>
      <c r="R1793" s="238"/>
      <c r="S1793" s="238"/>
      <c r="T1793" s="364"/>
      <c r="U1793" s="238"/>
      <c r="V1793" s="238"/>
      <c r="W1793" s="238"/>
      <c r="X1793" s="364"/>
      <c r="Y1793" s="238"/>
      <c r="Z1793" s="238"/>
      <c r="AA1793" s="238"/>
      <c r="AB1793" s="364"/>
      <c r="AC1793" s="238"/>
      <c r="AD1793" s="238"/>
      <c r="AE1793" s="238"/>
      <c r="AF1793" s="238"/>
      <c r="AG1793" s="19"/>
      <c r="AH1793" s="19"/>
      <c r="AI1793" s="19"/>
      <c r="AJ1793" s="53"/>
      <c r="AK1793" s="53"/>
    </row>
    <row r="1794" spans="1:37" ht="12.75" customHeight="1">
      <c r="A1794" s="19"/>
      <c r="B1794" s="48"/>
      <c r="C1794" s="308"/>
      <c r="D1794" s="110"/>
      <c r="E1794" s="38"/>
      <c r="F1794" s="38"/>
      <c r="G1794" s="38"/>
      <c r="H1794" s="110"/>
      <c r="I1794" s="38"/>
      <c r="J1794" s="38"/>
      <c r="K1794" s="38"/>
      <c r="L1794" s="110"/>
      <c r="M1794" s="38"/>
      <c r="N1794" s="38"/>
      <c r="O1794" s="38"/>
      <c r="P1794" s="110"/>
      <c r="Q1794" s="38"/>
      <c r="R1794" s="38"/>
      <c r="S1794" s="38"/>
      <c r="T1794" s="110"/>
      <c r="U1794" s="38"/>
      <c r="V1794" s="38"/>
      <c r="W1794" s="38"/>
      <c r="X1794" s="110"/>
      <c r="Y1794" s="38"/>
      <c r="Z1794" s="38"/>
      <c r="AA1794" s="38"/>
      <c r="AB1794" s="110"/>
      <c r="AC1794" s="38"/>
      <c r="AD1794" s="38"/>
      <c r="AE1794" s="38"/>
      <c r="AF1794" s="38"/>
      <c r="AG1794" s="19"/>
      <c r="AH1794" s="19"/>
      <c r="AI1794" s="19"/>
      <c r="AJ1794" s="53"/>
      <c r="AK1794" s="53"/>
    </row>
    <row r="1795" spans="1:37" ht="12.75" customHeight="1">
      <c r="A1795" s="19"/>
      <c r="B1795" s="365"/>
      <c r="C1795" s="312"/>
      <c r="D1795" s="366"/>
      <c r="E1795" s="367"/>
      <c r="F1795" s="367"/>
      <c r="G1795" s="367"/>
      <c r="H1795" s="366"/>
      <c r="I1795" s="38"/>
      <c r="J1795" s="38"/>
      <c r="K1795" s="38"/>
      <c r="L1795" s="110"/>
      <c r="M1795" s="38"/>
      <c r="N1795" s="38"/>
      <c r="O1795" s="38"/>
      <c r="P1795" s="110"/>
      <c r="Q1795" s="38"/>
      <c r="R1795" s="238"/>
      <c r="S1795" s="238"/>
      <c r="T1795" s="364"/>
      <c r="U1795" s="238"/>
      <c r="V1795" s="238"/>
      <c r="W1795" s="238"/>
      <c r="X1795" s="110"/>
      <c r="Y1795" s="38"/>
      <c r="Z1795" s="38"/>
      <c r="AA1795" s="38"/>
      <c r="AB1795" s="110"/>
      <c r="AC1795" s="38"/>
      <c r="AD1795" s="38"/>
      <c r="AE1795" s="38"/>
      <c r="AF1795" s="38"/>
      <c r="AG1795" s="19"/>
      <c r="AH1795" s="19"/>
      <c r="AI1795" s="19"/>
      <c r="AJ1795" s="53"/>
      <c r="AK1795" s="53"/>
    </row>
    <row r="1796" spans="1:37" ht="12.75" customHeight="1">
      <c r="A1796" s="19"/>
      <c r="B1796" s="368"/>
      <c r="C1796" s="380"/>
      <c r="D1796" s="370"/>
      <c r="E1796" s="371"/>
      <c r="F1796" s="371"/>
      <c r="G1796" s="371"/>
      <c r="H1796" s="370"/>
      <c r="I1796" s="35"/>
      <c r="J1796" s="35"/>
      <c r="K1796" s="35"/>
      <c r="L1796" s="372"/>
      <c r="M1796" s="35"/>
      <c r="N1796" s="35"/>
      <c r="O1796" s="35"/>
      <c r="P1796" s="372"/>
      <c r="Q1796" s="35"/>
      <c r="R1796" s="373"/>
      <c r="S1796" s="373"/>
      <c r="T1796" s="374"/>
      <c r="U1796" s="373"/>
      <c r="V1796" s="373"/>
      <c r="W1796" s="373"/>
      <c r="X1796" s="372"/>
      <c r="Y1796" s="35"/>
      <c r="Z1796" s="35"/>
      <c r="AA1796" s="35"/>
      <c r="AB1796" s="372"/>
      <c r="AC1796" s="35"/>
      <c r="AD1796" s="35"/>
      <c r="AE1796" s="35"/>
      <c r="AF1796" s="35"/>
      <c r="AG1796" s="19"/>
      <c r="AH1796" s="19"/>
      <c r="AI1796" s="19"/>
      <c r="AJ1796" s="53"/>
      <c r="AK1796" s="53"/>
    </row>
    <row r="1797" spans="1:37" ht="12.75" customHeight="1">
      <c r="A1797" s="19"/>
      <c r="B1797" s="363">
        <v>17</v>
      </c>
      <c r="C1797" s="308" t="s">
        <v>1021</v>
      </c>
      <c r="D1797" s="110"/>
      <c r="E1797" s="38"/>
      <c r="F1797" s="38"/>
      <c r="G1797" s="38"/>
      <c r="H1797" s="110"/>
      <c r="I1797" s="38"/>
      <c r="J1797" s="38"/>
      <c r="K1797" s="38"/>
      <c r="L1797" s="110"/>
      <c r="M1797" s="38"/>
      <c r="N1797" s="38"/>
      <c r="O1797" s="38"/>
      <c r="P1797" s="110"/>
      <c r="Q1797" s="38"/>
      <c r="R1797" s="38"/>
      <c r="S1797" s="38"/>
      <c r="T1797" s="110"/>
      <c r="U1797" s="38"/>
      <c r="V1797" s="38"/>
      <c r="W1797" s="38"/>
      <c r="X1797" s="110"/>
      <c r="Y1797" s="38"/>
      <c r="Z1797" s="38"/>
      <c r="AA1797" s="38"/>
      <c r="AB1797" s="110"/>
      <c r="AC1797" s="38"/>
      <c r="AD1797" s="38"/>
      <c r="AE1797" s="38"/>
      <c r="AF1797" s="38"/>
      <c r="AG1797" s="19"/>
      <c r="AH1797" s="19"/>
      <c r="AI1797" s="19"/>
      <c r="AJ1797" s="53"/>
      <c r="AK1797" s="53"/>
    </row>
    <row r="1798" spans="1:37" ht="12.75" customHeight="1">
      <c r="A1798" s="19"/>
      <c r="B1798" s="48"/>
      <c r="C1798" s="308"/>
      <c r="D1798" s="110"/>
      <c r="E1798" s="38"/>
      <c r="F1798" s="38"/>
      <c r="G1798" s="38"/>
      <c r="H1798" s="110"/>
      <c r="I1798" s="38"/>
      <c r="J1798" s="38"/>
      <c r="K1798" s="38"/>
      <c r="L1798" s="110"/>
      <c r="M1798" s="38"/>
      <c r="N1798" s="38"/>
      <c r="O1798" s="38"/>
      <c r="P1798" s="110"/>
      <c r="Q1798" s="38"/>
      <c r="R1798" s="38"/>
      <c r="S1798" s="38"/>
      <c r="T1798" s="110"/>
      <c r="U1798" s="38"/>
      <c r="V1798" s="38"/>
      <c r="W1798" s="38"/>
      <c r="X1798" s="110"/>
      <c r="Y1798" s="38"/>
      <c r="Z1798" s="38"/>
      <c r="AA1798" s="124"/>
      <c r="AB1798" s="110"/>
      <c r="AC1798" s="38"/>
      <c r="AD1798" s="38"/>
      <c r="AE1798" s="38"/>
      <c r="AF1798" s="38"/>
      <c r="AG1798" s="19"/>
      <c r="AH1798" s="19"/>
      <c r="AI1798" s="19"/>
      <c r="AJ1798" s="53"/>
      <c r="AK1798" s="53"/>
    </row>
    <row r="1799" spans="1:37" ht="12.75" customHeight="1">
      <c r="A1799" s="19"/>
      <c r="B1799" s="375"/>
      <c r="C1799" s="312"/>
      <c r="D1799" s="315"/>
      <c r="E1799" s="124"/>
      <c r="F1799" s="124"/>
      <c r="G1799" s="124"/>
      <c r="H1799" s="315"/>
      <c r="I1799" s="303"/>
      <c r="J1799" s="38"/>
      <c r="K1799" s="38"/>
      <c r="L1799" s="110"/>
      <c r="M1799" s="38"/>
      <c r="N1799" s="38"/>
      <c r="O1799" s="38"/>
      <c r="P1799" s="315"/>
      <c r="Q1799" s="38"/>
      <c r="R1799" s="124"/>
      <c r="S1799" s="124"/>
      <c r="T1799" s="315"/>
      <c r="U1799" s="124"/>
      <c r="V1799" s="124"/>
      <c r="W1799" s="124"/>
      <c r="X1799" s="110"/>
      <c r="Y1799" s="38"/>
      <c r="Z1799" s="124"/>
      <c r="AA1799" s="124"/>
      <c r="AB1799" s="315"/>
      <c r="AC1799" s="124"/>
      <c r="AD1799" s="124"/>
      <c r="AE1799" s="124"/>
      <c r="AF1799" s="38"/>
      <c r="AG1799" s="19"/>
      <c r="AH1799" s="19"/>
      <c r="AI1799" s="19"/>
      <c r="AJ1799" s="53"/>
      <c r="AK1799" s="53"/>
    </row>
    <row r="1800" spans="1:37" ht="12.75" customHeight="1">
      <c r="A1800" s="19"/>
      <c r="B1800" s="376"/>
      <c r="C1800" s="380"/>
      <c r="D1800" s="377"/>
      <c r="E1800" s="378"/>
      <c r="F1800" s="378"/>
      <c r="G1800" s="378"/>
      <c r="H1800" s="377"/>
      <c r="I1800" s="379"/>
      <c r="J1800" s="35"/>
      <c r="K1800" s="35"/>
      <c r="L1800" s="372"/>
      <c r="M1800" s="35"/>
      <c r="N1800" s="35"/>
      <c r="O1800" s="35"/>
      <c r="P1800" s="377"/>
      <c r="Q1800" s="378"/>
      <c r="R1800" s="378"/>
      <c r="S1800" s="378"/>
      <c r="T1800" s="377"/>
      <c r="U1800" s="378"/>
      <c r="V1800" s="378"/>
      <c r="W1800" s="378"/>
      <c r="X1800" s="377"/>
      <c r="Y1800" s="378"/>
      <c r="Z1800" s="378"/>
      <c r="AA1800" s="378"/>
      <c r="AB1800" s="377"/>
      <c r="AC1800" s="378"/>
      <c r="AD1800" s="378"/>
      <c r="AE1800" s="378"/>
      <c r="AF1800" s="35"/>
      <c r="AG1800" s="19"/>
      <c r="AH1800" s="19"/>
      <c r="AI1800" s="19"/>
      <c r="AJ1800" s="53"/>
      <c r="AK1800" s="53"/>
    </row>
    <row r="1801" spans="1:37" ht="12.75" customHeight="1">
      <c r="A1801" s="19"/>
      <c r="B1801" s="363">
        <v>18</v>
      </c>
      <c r="C1801" s="308" t="s">
        <v>1022</v>
      </c>
      <c r="D1801" s="315"/>
      <c r="E1801" s="124"/>
      <c r="F1801" s="124"/>
      <c r="G1801" s="124"/>
      <c r="H1801" s="315"/>
      <c r="I1801" s="303"/>
      <c r="J1801" s="38"/>
      <c r="K1801" s="38"/>
      <c r="L1801" s="110"/>
      <c r="M1801" s="38"/>
      <c r="N1801" s="38"/>
      <c r="O1801" s="38"/>
      <c r="P1801" s="315"/>
      <c r="Q1801" s="124"/>
      <c r="R1801" s="124"/>
      <c r="S1801" s="124"/>
      <c r="T1801" s="315"/>
      <c r="U1801" s="124"/>
      <c r="V1801" s="124"/>
      <c r="W1801" s="124"/>
      <c r="X1801" s="110"/>
      <c r="Y1801" s="38"/>
      <c r="Z1801" s="38"/>
      <c r="AA1801" s="124"/>
      <c r="AB1801" s="110"/>
      <c r="AC1801" s="38"/>
      <c r="AD1801" s="38"/>
      <c r="AE1801" s="38"/>
      <c r="AF1801" s="38"/>
      <c r="AG1801" s="19"/>
      <c r="AH1801" s="19"/>
      <c r="AI1801" s="19"/>
      <c r="AJ1801" s="53"/>
      <c r="AK1801" s="53"/>
    </row>
    <row r="1802" spans="1:37" ht="12.75" customHeight="1">
      <c r="A1802" s="19"/>
      <c r="B1802" s="48"/>
      <c r="C1802" s="308"/>
      <c r="D1802" s="110"/>
      <c r="E1802" s="38"/>
      <c r="F1802" s="38"/>
      <c r="G1802" s="38"/>
      <c r="H1802" s="110"/>
      <c r="I1802" s="38"/>
      <c r="J1802" s="38"/>
      <c r="K1802" s="38"/>
      <c r="L1802" s="110"/>
      <c r="M1802" s="38"/>
      <c r="N1802" s="38"/>
      <c r="O1802" s="38"/>
      <c r="P1802" s="110"/>
      <c r="Q1802" s="38"/>
      <c r="R1802" s="23"/>
      <c r="S1802" s="23"/>
      <c r="T1802" s="321"/>
      <c r="U1802" s="23"/>
      <c r="V1802" s="23"/>
      <c r="W1802" s="23"/>
      <c r="X1802" s="110"/>
      <c r="Y1802" s="38"/>
      <c r="Z1802" s="124"/>
      <c r="AA1802" s="124"/>
      <c r="AB1802" s="315"/>
      <c r="AC1802" s="124"/>
      <c r="AD1802" s="124"/>
      <c r="AE1802" s="124"/>
      <c r="AF1802" s="38"/>
      <c r="AG1802" s="19"/>
      <c r="AH1802" s="19"/>
      <c r="AI1802" s="19"/>
      <c r="AJ1802" s="53"/>
      <c r="AK1802" s="53"/>
    </row>
    <row r="1803" spans="1:37" ht="12.75" customHeight="1">
      <c r="A1803" s="19"/>
      <c r="B1803" s="48"/>
      <c r="C1803" s="312"/>
      <c r="D1803" s="110"/>
      <c r="E1803" s="38"/>
      <c r="F1803" s="38"/>
      <c r="G1803" s="38"/>
      <c r="H1803" s="110"/>
      <c r="I1803" s="38"/>
      <c r="J1803" s="38"/>
      <c r="K1803" s="38"/>
      <c r="L1803" s="110"/>
      <c r="M1803" s="38"/>
      <c r="N1803" s="38"/>
      <c r="O1803" s="38"/>
      <c r="P1803" s="110"/>
      <c r="Q1803" s="38"/>
      <c r="R1803" s="38"/>
      <c r="S1803" s="309"/>
      <c r="T1803" s="310"/>
      <c r="U1803" s="309"/>
      <c r="V1803" s="309"/>
      <c r="W1803" s="309"/>
      <c r="X1803" s="110"/>
      <c r="Y1803" s="38"/>
      <c r="Z1803" s="38"/>
      <c r="AA1803" s="38"/>
      <c r="AB1803" s="110"/>
      <c r="AC1803" s="38"/>
      <c r="AD1803" s="38"/>
      <c r="AE1803" s="38"/>
      <c r="AF1803" s="38"/>
      <c r="AG1803" s="19"/>
      <c r="AH1803" s="19"/>
      <c r="AI1803" s="19"/>
      <c r="AJ1803" s="53"/>
      <c r="AK1803" s="53"/>
    </row>
    <row r="1804" spans="1:37" ht="12.75" customHeight="1">
      <c r="A1804" s="19"/>
      <c r="B1804" s="376"/>
      <c r="C1804" s="380"/>
      <c r="D1804" s="377"/>
      <c r="E1804" s="378"/>
      <c r="F1804" s="378"/>
      <c r="G1804" s="378"/>
      <c r="H1804" s="377"/>
      <c r="I1804" s="379"/>
      <c r="J1804" s="35"/>
      <c r="K1804" s="35"/>
      <c r="L1804" s="377"/>
      <c r="M1804" s="378"/>
      <c r="N1804" s="378"/>
      <c r="O1804" s="378"/>
      <c r="P1804" s="377"/>
      <c r="Q1804" s="378"/>
      <c r="R1804" s="381"/>
      <c r="S1804" s="381"/>
      <c r="T1804" s="382"/>
      <c r="U1804" s="381"/>
      <c r="V1804" s="381"/>
      <c r="W1804" s="381"/>
      <c r="X1804" s="372"/>
      <c r="Y1804" s="35"/>
      <c r="Z1804" s="35"/>
      <c r="AA1804" s="35"/>
      <c r="AB1804" s="372"/>
      <c r="AC1804" s="35"/>
      <c r="AD1804" s="35"/>
      <c r="AE1804" s="35"/>
      <c r="AF1804" s="35"/>
      <c r="AG1804" s="19"/>
      <c r="AH1804" s="19"/>
      <c r="AI1804" s="19"/>
      <c r="AJ1804" s="53"/>
      <c r="AK1804" s="53"/>
    </row>
    <row r="1805" spans="1:37" ht="12.75" customHeight="1">
      <c r="A1805" s="19"/>
      <c r="B1805" s="375">
        <v>19</v>
      </c>
      <c r="C1805" s="314" t="s">
        <v>1023</v>
      </c>
      <c r="D1805" s="315"/>
      <c r="E1805" s="124"/>
      <c r="F1805" s="124"/>
      <c r="G1805" s="124"/>
      <c r="H1805" s="315"/>
      <c r="I1805" s="303"/>
      <c r="J1805" s="38"/>
      <c r="K1805" s="38"/>
      <c r="L1805" s="315"/>
      <c r="M1805" s="124"/>
      <c r="N1805" s="124"/>
      <c r="O1805" s="124"/>
      <c r="P1805" s="315"/>
      <c r="Q1805" s="124"/>
      <c r="R1805" s="38"/>
      <c r="S1805" s="38"/>
      <c r="T1805" s="110"/>
      <c r="U1805" s="38"/>
      <c r="V1805" s="38"/>
      <c r="W1805" s="38"/>
      <c r="X1805" s="110"/>
      <c r="Y1805" s="38"/>
      <c r="Z1805" s="38"/>
      <c r="AA1805" s="317"/>
      <c r="AB1805" s="315"/>
      <c r="AC1805" s="38"/>
      <c r="AD1805" s="38"/>
      <c r="AE1805" s="38"/>
      <c r="AF1805" s="38"/>
      <c r="AG1805" s="19"/>
      <c r="AH1805" s="19"/>
      <c r="AI1805" s="19"/>
      <c r="AJ1805" s="53"/>
      <c r="AK1805" s="53"/>
    </row>
    <row r="1806" spans="1:37" ht="12.75" customHeight="1">
      <c r="A1806" s="19"/>
      <c r="B1806" s="375"/>
      <c r="C1806" s="308"/>
      <c r="D1806" s="315"/>
      <c r="E1806" s="124"/>
      <c r="F1806" s="124"/>
      <c r="G1806" s="124"/>
      <c r="H1806" s="315"/>
      <c r="I1806" s="303"/>
      <c r="J1806" s="38"/>
      <c r="K1806" s="38"/>
      <c r="L1806" s="315"/>
      <c r="M1806" s="124"/>
      <c r="N1806" s="124"/>
      <c r="O1806" s="124"/>
      <c r="P1806" s="315"/>
      <c r="Q1806" s="124"/>
      <c r="R1806" s="124"/>
      <c r="S1806" s="124"/>
      <c r="T1806" s="315"/>
      <c r="U1806" s="124"/>
      <c r="V1806" s="124"/>
      <c r="W1806" s="124"/>
      <c r="X1806" s="110"/>
      <c r="Y1806" s="38"/>
      <c r="Z1806" s="124"/>
      <c r="AA1806" s="317"/>
      <c r="AB1806" s="315"/>
      <c r="AC1806" s="124"/>
      <c r="AD1806" s="124"/>
      <c r="AE1806" s="124"/>
      <c r="AF1806" s="38"/>
      <c r="AG1806" s="19"/>
      <c r="AH1806" s="19"/>
      <c r="AI1806" s="19"/>
      <c r="AJ1806" s="53"/>
      <c r="AK1806" s="53"/>
    </row>
    <row r="1807" spans="1:37" ht="12.75" customHeight="1">
      <c r="A1807" s="19"/>
      <c r="B1807" s="48"/>
      <c r="C1807" s="312"/>
      <c r="D1807" s="110"/>
      <c r="E1807" s="38"/>
      <c r="F1807" s="38"/>
      <c r="G1807" s="38"/>
      <c r="H1807" s="110"/>
      <c r="I1807" s="38"/>
      <c r="J1807" s="38"/>
      <c r="K1807" s="38"/>
      <c r="L1807" s="110"/>
      <c r="M1807" s="38"/>
      <c r="N1807" s="38"/>
      <c r="O1807" s="38"/>
      <c r="P1807" s="110"/>
      <c r="Q1807" s="38"/>
      <c r="R1807" s="124"/>
      <c r="S1807" s="124"/>
      <c r="T1807" s="315"/>
      <c r="U1807" s="124"/>
      <c r="V1807" s="124"/>
      <c r="W1807" s="124"/>
      <c r="X1807" s="315"/>
      <c r="Y1807" s="124"/>
      <c r="Z1807" s="124"/>
      <c r="AA1807" s="317"/>
      <c r="AB1807" s="315"/>
      <c r="AC1807" s="124"/>
      <c r="AD1807" s="124"/>
      <c r="AE1807" s="124"/>
      <c r="AF1807" s="38"/>
      <c r="AG1807" s="19"/>
      <c r="AH1807" s="19"/>
      <c r="AI1807" s="19"/>
      <c r="AJ1807" s="53"/>
      <c r="AK1807" s="53"/>
    </row>
    <row r="1808" spans="1:37" ht="12.75" customHeight="1">
      <c r="A1808" s="19"/>
      <c r="B1808" s="383"/>
      <c r="C1808" s="380"/>
      <c r="D1808" s="372"/>
      <c r="E1808" s="35"/>
      <c r="F1808" s="35"/>
      <c r="G1808" s="35"/>
      <c r="H1808" s="372"/>
      <c r="I1808" s="35"/>
      <c r="J1808" s="35"/>
      <c r="K1808" s="35"/>
      <c r="L1808" s="372"/>
      <c r="M1808" s="35"/>
      <c r="N1808" s="35"/>
      <c r="O1808" s="35"/>
      <c r="P1808" s="372"/>
      <c r="Q1808" s="35"/>
      <c r="R1808" s="378"/>
      <c r="S1808" s="378"/>
      <c r="T1808" s="377"/>
      <c r="U1808" s="378"/>
      <c r="V1808" s="378"/>
      <c r="W1808" s="378"/>
      <c r="X1808" s="372"/>
      <c r="Y1808" s="35"/>
      <c r="Z1808" s="35"/>
      <c r="AA1808" s="384"/>
      <c r="AB1808" s="377"/>
      <c r="AC1808" s="35"/>
      <c r="AD1808" s="35"/>
      <c r="AE1808" s="35"/>
      <c r="AF1808" s="35"/>
      <c r="AG1808" s="19"/>
      <c r="AH1808" s="19"/>
      <c r="AI1808" s="19"/>
      <c r="AJ1808" s="53"/>
      <c r="AK1808" s="53"/>
    </row>
    <row r="1809" spans="1:37" ht="12.75" customHeight="1">
      <c r="A1809" s="19"/>
      <c r="B1809" s="375">
        <v>20</v>
      </c>
      <c r="C1809" s="318" t="s">
        <v>1024</v>
      </c>
      <c r="D1809" s="315"/>
      <c r="E1809" s="124"/>
      <c r="F1809" s="124"/>
      <c r="G1809" s="124"/>
      <c r="H1809" s="315"/>
      <c r="I1809" s="303"/>
      <c r="J1809" s="38"/>
      <c r="K1809" s="38"/>
      <c r="L1809" s="315"/>
      <c r="M1809" s="124"/>
      <c r="N1809" s="124"/>
      <c r="O1809" s="124"/>
      <c r="P1809" s="315"/>
      <c r="Q1809" s="124"/>
      <c r="R1809" s="23"/>
      <c r="S1809" s="23"/>
      <c r="T1809" s="321"/>
      <c r="U1809" s="23"/>
      <c r="V1809" s="23"/>
      <c r="W1809" s="23"/>
      <c r="X1809" s="110"/>
      <c r="Y1809" s="38"/>
      <c r="Z1809" s="124"/>
      <c r="AA1809" s="317"/>
      <c r="AB1809" s="315"/>
      <c r="AC1809" s="124"/>
      <c r="AD1809" s="124"/>
      <c r="AE1809" s="124"/>
      <c r="AF1809" s="38"/>
      <c r="AG1809" s="19"/>
      <c r="AH1809" s="19"/>
      <c r="AI1809" s="19"/>
      <c r="AJ1809" s="53"/>
      <c r="AK1809" s="53"/>
    </row>
    <row r="1810" spans="1:37" ht="12.75" customHeight="1">
      <c r="A1810" s="19"/>
      <c r="B1810" s="375"/>
      <c r="C1810" s="308"/>
      <c r="D1810" s="315"/>
      <c r="E1810" s="124"/>
      <c r="F1810" s="124"/>
      <c r="G1810" s="124"/>
      <c r="H1810" s="315"/>
      <c r="I1810" s="303"/>
      <c r="J1810" s="38"/>
      <c r="K1810" s="38"/>
      <c r="L1810" s="315"/>
      <c r="M1810" s="124"/>
      <c r="N1810" s="124"/>
      <c r="O1810" s="124"/>
      <c r="P1810" s="315"/>
      <c r="Q1810" s="124"/>
      <c r="R1810" s="38"/>
      <c r="S1810" s="309"/>
      <c r="T1810" s="310"/>
      <c r="U1810" s="309"/>
      <c r="V1810" s="309"/>
      <c r="W1810" s="309"/>
      <c r="X1810" s="110"/>
      <c r="Y1810" s="38"/>
      <c r="Z1810" s="38"/>
      <c r="AA1810" s="38"/>
      <c r="AB1810" s="110"/>
      <c r="AC1810" s="38"/>
      <c r="AD1810" s="38"/>
      <c r="AE1810" s="38"/>
      <c r="AF1810" s="38"/>
      <c r="AG1810" s="19"/>
      <c r="AH1810" s="19"/>
      <c r="AI1810" s="19"/>
      <c r="AJ1810" s="53"/>
      <c r="AK1810" s="53"/>
    </row>
    <row r="1811" spans="1:37" ht="12.75" customHeight="1">
      <c r="A1811" s="19"/>
      <c r="B1811" s="375"/>
      <c r="C1811" s="312"/>
      <c r="D1811" s="315"/>
      <c r="E1811" s="124"/>
      <c r="F1811" s="124"/>
      <c r="G1811" s="124"/>
      <c r="H1811" s="315"/>
      <c r="I1811" s="303"/>
      <c r="J1811" s="38"/>
      <c r="K1811" s="38"/>
      <c r="L1811" s="315"/>
      <c r="M1811" s="124"/>
      <c r="N1811" s="124"/>
      <c r="O1811" s="124"/>
      <c r="P1811" s="315"/>
      <c r="Q1811" s="124"/>
      <c r="R1811" s="309"/>
      <c r="S1811" s="309"/>
      <c r="T1811" s="310"/>
      <c r="U1811" s="309"/>
      <c r="V1811" s="309"/>
      <c r="W1811" s="309"/>
      <c r="X1811" s="110"/>
      <c r="Y1811" s="38"/>
      <c r="Z1811" s="38"/>
      <c r="AA1811" s="38"/>
      <c r="AB1811" s="110"/>
      <c r="AC1811" s="38"/>
      <c r="AD1811" s="38"/>
      <c r="AE1811" s="38"/>
      <c r="AF1811" s="38"/>
      <c r="AG1811" s="19"/>
      <c r="AH1811" s="19"/>
      <c r="AI1811" s="19"/>
      <c r="AJ1811" s="53"/>
      <c r="AK1811" s="53"/>
    </row>
    <row r="1812" spans="1:37" ht="12.75" customHeight="1">
      <c r="A1812" s="19"/>
      <c r="B1812" s="383"/>
      <c r="C1812" s="380"/>
      <c r="D1812" s="372"/>
      <c r="E1812" s="35"/>
      <c r="F1812" s="35"/>
      <c r="G1812" s="35"/>
      <c r="H1812" s="372"/>
      <c r="I1812" s="35"/>
      <c r="J1812" s="35"/>
      <c r="K1812" s="35"/>
      <c r="L1812" s="372"/>
      <c r="M1812" s="35"/>
      <c r="N1812" s="35"/>
      <c r="O1812" s="35"/>
      <c r="P1812" s="372"/>
      <c r="Q1812" s="35"/>
      <c r="R1812" s="35"/>
      <c r="S1812" s="35"/>
      <c r="T1812" s="372"/>
      <c r="U1812" s="35"/>
      <c r="V1812" s="35"/>
      <c r="W1812" s="35"/>
      <c r="X1812" s="372"/>
      <c r="Y1812" s="35"/>
      <c r="Z1812" s="35"/>
      <c r="AA1812" s="384"/>
      <c r="AB1812" s="372"/>
      <c r="AC1812" s="35"/>
      <c r="AD1812" s="35"/>
      <c r="AE1812" s="35"/>
      <c r="AF1812" s="35"/>
      <c r="AG1812" s="19"/>
      <c r="AH1812" s="19"/>
      <c r="AI1812" s="19"/>
      <c r="AJ1812" s="53"/>
      <c r="AK1812" s="53"/>
    </row>
    <row r="1813" spans="1:37" ht="12.75" customHeight="1">
      <c r="A1813" s="19"/>
      <c r="B1813" s="48">
        <v>21</v>
      </c>
      <c r="C1813" s="308" t="s">
        <v>483</v>
      </c>
      <c r="D1813" s="110"/>
      <c r="E1813" s="38"/>
      <c r="F1813" s="38"/>
      <c r="G1813" s="38"/>
      <c r="H1813" s="110"/>
      <c r="I1813" s="38"/>
      <c r="J1813" s="38"/>
      <c r="K1813" s="38"/>
      <c r="L1813" s="110"/>
      <c r="M1813" s="38"/>
      <c r="N1813" s="38"/>
      <c r="O1813" s="38"/>
      <c r="P1813" s="110"/>
      <c r="Q1813" s="38"/>
      <c r="R1813" s="124"/>
      <c r="S1813" s="124"/>
      <c r="T1813" s="315"/>
      <c r="U1813" s="124"/>
      <c r="V1813" s="124"/>
      <c r="W1813" s="124"/>
      <c r="X1813" s="110"/>
      <c r="Y1813" s="38"/>
      <c r="Z1813" s="124"/>
      <c r="AA1813" s="317"/>
      <c r="AB1813" s="315"/>
      <c r="AC1813" s="124"/>
      <c r="AD1813" s="124"/>
      <c r="AE1813" s="124"/>
      <c r="AF1813" s="38"/>
      <c r="AG1813" s="19"/>
      <c r="AH1813" s="19"/>
      <c r="AI1813" s="19"/>
      <c r="AJ1813" s="53"/>
      <c r="AK1813" s="53"/>
    </row>
    <row r="1814" spans="1:37" ht="12.75" customHeight="1">
      <c r="A1814" s="19"/>
      <c r="B1814" s="375"/>
      <c r="C1814" s="308"/>
      <c r="D1814" s="315"/>
      <c r="E1814" s="124"/>
      <c r="F1814" s="124"/>
      <c r="G1814" s="124"/>
      <c r="H1814" s="315"/>
      <c r="I1814" s="303"/>
      <c r="J1814" s="38"/>
      <c r="K1814" s="38"/>
      <c r="L1814" s="315"/>
      <c r="M1814" s="124"/>
      <c r="N1814" s="124"/>
      <c r="O1814" s="124"/>
      <c r="P1814" s="315"/>
      <c r="Q1814" s="124"/>
      <c r="R1814" s="124"/>
      <c r="S1814" s="124"/>
      <c r="T1814" s="315"/>
      <c r="U1814" s="124"/>
      <c r="V1814" s="124"/>
      <c r="W1814" s="124"/>
      <c r="X1814" s="315"/>
      <c r="Y1814" s="124"/>
      <c r="Z1814" s="124"/>
      <c r="AA1814" s="317"/>
      <c r="AB1814" s="315"/>
      <c r="AC1814" s="124"/>
      <c r="AD1814" s="124"/>
      <c r="AE1814" s="124"/>
      <c r="AF1814" s="38"/>
      <c r="AG1814" s="19"/>
      <c r="AH1814" s="19"/>
      <c r="AI1814" s="19"/>
      <c r="AJ1814" s="53"/>
      <c r="AK1814" s="53"/>
    </row>
    <row r="1815" spans="1:37" ht="12.75" customHeight="1">
      <c r="A1815" s="19"/>
      <c r="B1815" s="375"/>
      <c r="C1815" s="312"/>
      <c r="D1815" s="315"/>
      <c r="E1815" s="124"/>
      <c r="F1815" s="124"/>
      <c r="G1815" s="124"/>
      <c r="H1815" s="315"/>
      <c r="I1815" s="303"/>
      <c r="J1815" s="38"/>
      <c r="K1815" s="38"/>
      <c r="L1815" s="315"/>
      <c r="M1815" s="124"/>
      <c r="N1815" s="124"/>
      <c r="O1815" s="124"/>
      <c r="P1815" s="315"/>
      <c r="Q1815" s="124"/>
      <c r="R1815" s="124"/>
      <c r="S1815" s="124"/>
      <c r="T1815" s="315"/>
      <c r="U1815" s="124"/>
      <c r="V1815" s="124"/>
      <c r="W1815" s="124"/>
      <c r="X1815" s="110"/>
      <c r="Y1815" s="38"/>
      <c r="Z1815" s="38"/>
      <c r="AA1815" s="317"/>
      <c r="AB1815" s="110"/>
      <c r="AC1815" s="38"/>
      <c r="AD1815" s="38"/>
      <c r="AE1815" s="38"/>
      <c r="AF1815" s="38"/>
      <c r="AG1815" s="19"/>
      <c r="AH1815" s="19"/>
      <c r="AI1815" s="19"/>
      <c r="AJ1815" s="53"/>
      <c r="AK1815" s="53"/>
    </row>
    <row r="1816" spans="1:37" ht="12.75" customHeight="1">
      <c r="A1816" s="19"/>
      <c r="B1816" s="376"/>
      <c r="C1816" s="380"/>
      <c r="D1816" s="377"/>
      <c r="E1816" s="378"/>
      <c r="F1816" s="378"/>
      <c r="G1816" s="378"/>
      <c r="H1816" s="377"/>
      <c r="I1816" s="379"/>
      <c r="J1816" s="35"/>
      <c r="K1816" s="35"/>
      <c r="L1816" s="377"/>
      <c r="M1816" s="378"/>
      <c r="N1816" s="378"/>
      <c r="O1816" s="378"/>
      <c r="P1816" s="377"/>
      <c r="Q1816" s="378"/>
      <c r="R1816" s="385"/>
      <c r="S1816" s="385"/>
      <c r="T1816" s="386"/>
      <c r="U1816" s="385"/>
      <c r="V1816" s="385"/>
      <c r="W1816" s="385"/>
      <c r="X1816" s="372"/>
      <c r="Y1816" s="35"/>
      <c r="Z1816" s="378"/>
      <c r="AA1816" s="384"/>
      <c r="AB1816" s="377"/>
      <c r="AC1816" s="378"/>
      <c r="AD1816" s="378"/>
      <c r="AE1816" s="378"/>
      <c r="AF1816" s="35"/>
      <c r="AG1816" s="19"/>
      <c r="AH1816" s="19"/>
      <c r="AI1816" s="19"/>
      <c r="AJ1816" s="53"/>
      <c r="AK1816" s="53"/>
    </row>
    <row r="1817" spans="1:37" ht="12.75" customHeight="1">
      <c r="A1817" s="19"/>
      <c r="B1817" s="48">
        <v>22</v>
      </c>
      <c r="C1817" s="308" t="s">
        <v>1019</v>
      </c>
      <c r="D1817" s="110"/>
      <c r="E1817" s="38"/>
      <c r="F1817" s="38"/>
      <c r="G1817" s="38"/>
      <c r="H1817" s="110"/>
      <c r="I1817" s="38"/>
      <c r="J1817" s="38"/>
      <c r="K1817" s="38"/>
      <c r="L1817" s="110"/>
      <c r="M1817" s="38"/>
      <c r="N1817" s="38"/>
      <c r="O1817" s="38"/>
      <c r="P1817" s="110"/>
      <c r="Q1817" s="38"/>
      <c r="R1817" s="38"/>
      <c r="S1817" s="309"/>
      <c r="T1817" s="310"/>
      <c r="U1817" s="309"/>
      <c r="V1817" s="309"/>
      <c r="W1817" s="309"/>
      <c r="X1817" s="110"/>
      <c r="Y1817" s="38"/>
      <c r="Z1817" s="38"/>
      <c r="AA1817" s="38"/>
      <c r="AB1817" s="110"/>
      <c r="AC1817" s="38"/>
      <c r="AD1817" s="38"/>
      <c r="AE1817" s="38"/>
      <c r="AF1817" s="38"/>
      <c r="AG1817" s="19"/>
      <c r="AH1817" s="19"/>
      <c r="AI1817" s="19"/>
      <c r="AJ1817" s="53"/>
      <c r="AK1817" s="53"/>
    </row>
    <row r="1818" spans="1:37" ht="12.75" customHeight="1">
      <c r="A1818" s="19"/>
      <c r="B1818" s="48"/>
      <c r="C1818" s="312"/>
      <c r="D1818" s="110"/>
      <c r="E1818" s="38"/>
      <c r="F1818" s="38"/>
      <c r="G1818" s="38"/>
      <c r="H1818" s="110"/>
      <c r="I1818" s="38"/>
      <c r="J1818" s="38"/>
      <c r="K1818" s="38"/>
      <c r="L1818" s="110"/>
      <c r="M1818" s="38"/>
      <c r="N1818" s="38"/>
      <c r="O1818" s="38"/>
      <c r="P1818" s="110"/>
      <c r="Q1818" s="38"/>
      <c r="R1818" s="309"/>
      <c r="S1818" s="309"/>
      <c r="T1818" s="310"/>
      <c r="U1818" s="309"/>
      <c r="V1818" s="309"/>
      <c r="W1818" s="309"/>
      <c r="X1818" s="110"/>
      <c r="Y1818" s="38"/>
      <c r="Z1818" s="38"/>
      <c r="AA1818" s="38"/>
      <c r="AB1818" s="110"/>
      <c r="AC1818" s="38"/>
      <c r="AD1818" s="38"/>
      <c r="AE1818" s="38"/>
      <c r="AF1818" s="38"/>
      <c r="AG1818" s="19"/>
      <c r="AH1818" s="19"/>
      <c r="AI1818" s="19"/>
      <c r="AJ1818" s="53"/>
      <c r="AK1818" s="53"/>
    </row>
    <row r="1819" spans="1:37" ht="12.75" customHeight="1">
      <c r="A1819" s="19"/>
      <c r="B1819" s="375"/>
      <c r="C1819" s="308"/>
      <c r="D1819" s="315"/>
      <c r="E1819" s="124"/>
      <c r="F1819" s="124"/>
      <c r="G1819" s="124"/>
      <c r="H1819" s="315"/>
      <c r="I1819" s="303"/>
      <c r="J1819" s="38"/>
      <c r="K1819" s="38"/>
      <c r="L1819" s="315"/>
      <c r="M1819" s="124"/>
      <c r="N1819" s="124"/>
      <c r="O1819" s="124"/>
      <c r="P1819" s="315"/>
      <c r="Q1819" s="124"/>
      <c r="R1819" s="38"/>
      <c r="S1819" s="38"/>
      <c r="T1819" s="110"/>
      <c r="U1819" s="38"/>
      <c r="V1819" s="38"/>
      <c r="W1819" s="38"/>
      <c r="X1819" s="110"/>
      <c r="Y1819" s="38"/>
      <c r="Z1819" s="38"/>
      <c r="AA1819" s="317"/>
      <c r="AB1819" s="110"/>
      <c r="AC1819" s="38"/>
      <c r="AD1819" s="38"/>
      <c r="AE1819" s="38"/>
      <c r="AF1819" s="38"/>
      <c r="AG1819" s="19"/>
      <c r="AH1819" s="19"/>
      <c r="AI1819" s="19"/>
      <c r="AJ1819" s="53"/>
      <c r="AK1819" s="53"/>
    </row>
    <row r="1820" spans="1:37" ht="12.75" customHeight="1">
      <c r="A1820" s="19"/>
      <c r="B1820" s="376"/>
      <c r="C1820" s="369"/>
      <c r="D1820" s="377"/>
      <c r="E1820" s="378"/>
      <c r="F1820" s="378"/>
      <c r="G1820" s="378"/>
      <c r="H1820" s="377"/>
      <c r="I1820" s="379"/>
      <c r="J1820" s="35"/>
      <c r="K1820" s="35"/>
      <c r="L1820" s="377"/>
      <c r="M1820" s="378"/>
      <c r="N1820" s="378"/>
      <c r="O1820" s="378"/>
      <c r="P1820" s="377"/>
      <c r="Q1820" s="378"/>
      <c r="R1820" s="378"/>
      <c r="S1820" s="378"/>
      <c r="T1820" s="377"/>
      <c r="U1820" s="378"/>
      <c r="V1820" s="378"/>
      <c r="W1820" s="378"/>
      <c r="X1820" s="372"/>
      <c r="Y1820" s="35"/>
      <c r="Z1820" s="378"/>
      <c r="AA1820" s="384"/>
      <c r="AB1820" s="377"/>
      <c r="AC1820" s="378"/>
      <c r="AD1820" s="378"/>
      <c r="AE1820" s="378"/>
      <c r="AF1820" s="379"/>
      <c r="AG1820" s="19"/>
      <c r="AH1820" s="19"/>
      <c r="AI1820" s="19"/>
      <c r="AJ1820" s="53"/>
      <c r="AK1820" s="53"/>
    </row>
    <row r="1821" spans="1:37" ht="12.75" customHeight="1">
      <c r="A1821" s="19"/>
      <c r="B1821" s="375">
        <v>23</v>
      </c>
      <c r="C1821" s="308" t="s">
        <v>1020</v>
      </c>
      <c r="D1821" s="315"/>
      <c r="E1821" s="124"/>
      <c r="F1821" s="124"/>
      <c r="G1821" s="124"/>
      <c r="H1821" s="315"/>
      <c r="I1821" s="303"/>
      <c r="J1821" s="38"/>
      <c r="K1821" s="38"/>
      <c r="L1821" s="315"/>
      <c r="M1821" s="124"/>
      <c r="N1821" s="124"/>
      <c r="O1821" s="124"/>
      <c r="P1821" s="315"/>
      <c r="Q1821" s="124"/>
      <c r="R1821" s="124"/>
      <c r="S1821" s="124"/>
      <c r="T1821" s="315"/>
      <c r="U1821" s="124"/>
      <c r="V1821" s="124"/>
      <c r="W1821" s="124"/>
      <c r="X1821" s="315"/>
      <c r="Y1821" s="124"/>
      <c r="Z1821" s="124"/>
      <c r="AA1821" s="317"/>
      <c r="AB1821" s="315"/>
      <c r="AC1821" s="124"/>
      <c r="AD1821" s="124"/>
      <c r="AE1821" s="124"/>
      <c r="AF1821" s="38"/>
      <c r="AG1821" s="19"/>
      <c r="AH1821" s="19"/>
      <c r="AI1821" s="19"/>
      <c r="AJ1821" s="53"/>
      <c r="AK1821" s="53"/>
    </row>
    <row r="1822" spans="1:37" ht="12.75" customHeight="1">
      <c r="A1822" s="19"/>
      <c r="B1822" s="48"/>
      <c r="C1822" s="308"/>
      <c r="D1822" s="110"/>
      <c r="E1822" s="38"/>
      <c r="F1822" s="38"/>
      <c r="G1822" s="38"/>
      <c r="H1822" s="110"/>
      <c r="I1822" s="38"/>
      <c r="J1822" s="38"/>
      <c r="K1822" s="38"/>
      <c r="L1822" s="110"/>
      <c r="M1822" s="38"/>
      <c r="N1822" s="38"/>
      <c r="O1822" s="38"/>
      <c r="P1822" s="110"/>
      <c r="Q1822" s="38"/>
      <c r="R1822" s="124"/>
      <c r="S1822" s="124"/>
      <c r="T1822" s="315"/>
      <c r="U1822" s="124"/>
      <c r="V1822" s="124"/>
      <c r="W1822" s="124"/>
      <c r="X1822" s="110"/>
      <c r="Y1822" s="38"/>
      <c r="Z1822" s="38"/>
      <c r="AA1822" s="317"/>
      <c r="AB1822" s="110"/>
      <c r="AC1822" s="38"/>
      <c r="AD1822" s="38"/>
      <c r="AE1822" s="38"/>
      <c r="AF1822" s="38"/>
      <c r="AG1822" s="19"/>
      <c r="AH1822" s="19"/>
      <c r="AI1822" s="19"/>
      <c r="AJ1822" s="53"/>
      <c r="AK1822" s="53"/>
    </row>
    <row r="1823" spans="1:37" ht="12.75" customHeight="1">
      <c r="A1823" s="19"/>
      <c r="B1823" s="48"/>
      <c r="C1823" s="312"/>
      <c r="D1823" s="110"/>
      <c r="E1823" s="38"/>
      <c r="F1823" s="38"/>
      <c r="G1823" s="38"/>
      <c r="H1823" s="110"/>
      <c r="I1823" s="38"/>
      <c r="J1823" s="38"/>
      <c r="K1823" s="38"/>
      <c r="L1823" s="110"/>
      <c r="M1823" s="38"/>
      <c r="N1823" s="38"/>
      <c r="O1823" s="38"/>
      <c r="P1823" s="110"/>
      <c r="Q1823" s="38"/>
      <c r="R1823" s="23"/>
      <c r="S1823" s="23"/>
      <c r="T1823" s="321"/>
      <c r="U1823" s="23"/>
      <c r="V1823" s="23"/>
      <c r="W1823" s="23"/>
      <c r="X1823" s="110"/>
      <c r="Y1823" s="38"/>
      <c r="Z1823" s="124"/>
      <c r="AA1823" s="317"/>
      <c r="AB1823" s="315"/>
      <c r="AC1823" s="124"/>
      <c r="AD1823" s="124"/>
      <c r="AE1823" s="124"/>
      <c r="AF1823" s="38"/>
      <c r="AG1823" s="19"/>
      <c r="AH1823" s="19"/>
      <c r="AI1823" s="19"/>
      <c r="AJ1823" s="53"/>
      <c r="AK1823" s="53"/>
    </row>
    <row r="1824" spans="1:37" ht="12.75" customHeight="1">
      <c r="A1824" s="19"/>
      <c r="B1824" s="376"/>
      <c r="C1824" s="380"/>
      <c r="D1824" s="377"/>
      <c r="E1824" s="378"/>
      <c r="F1824" s="378"/>
      <c r="G1824" s="378"/>
      <c r="H1824" s="377"/>
      <c r="I1824" s="379"/>
      <c r="J1824" s="35"/>
      <c r="K1824" s="35"/>
      <c r="L1824" s="377"/>
      <c r="M1824" s="378"/>
      <c r="N1824" s="378"/>
      <c r="O1824" s="378"/>
      <c r="P1824" s="377"/>
      <c r="Q1824" s="378"/>
      <c r="R1824" s="35"/>
      <c r="S1824" s="381"/>
      <c r="T1824" s="382"/>
      <c r="U1824" s="381"/>
      <c r="V1824" s="381"/>
      <c r="W1824" s="381"/>
      <c r="X1824" s="372"/>
      <c r="Y1824" s="35"/>
      <c r="Z1824" s="35"/>
      <c r="AA1824" s="35"/>
      <c r="AB1824" s="372"/>
      <c r="AC1824" s="35"/>
      <c r="AD1824" s="35"/>
      <c r="AE1824" s="35"/>
      <c r="AF1824" s="35"/>
      <c r="AG1824" s="19"/>
      <c r="AH1824" s="19"/>
      <c r="AI1824" s="19"/>
      <c r="AJ1824" s="53"/>
      <c r="AK1824" s="53"/>
    </row>
    <row r="1825" spans="1:37" ht="12.75" customHeight="1">
      <c r="A1825" s="19"/>
      <c r="B1825" s="375">
        <v>24</v>
      </c>
      <c r="C1825" s="308" t="s">
        <v>1021</v>
      </c>
      <c r="D1825" s="315"/>
      <c r="E1825" s="124"/>
      <c r="F1825" s="124"/>
      <c r="G1825" s="124"/>
      <c r="H1825" s="315"/>
      <c r="I1825" s="303"/>
      <c r="J1825" s="38"/>
      <c r="K1825" s="38"/>
      <c r="L1825" s="315"/>
      <c r="M1825" s="124"/>
      <c r="N1825" s="124"/>
      <c r="O1825" s="124"/>
      <c r="P1825" s="315"/>
      <c r="Q1825" s="124"/>
      <c r="R1825" s="309"/>
      <c r="S1825" s="309"/>
      <c r="T1825" s="310"/>
      <c r="U1825" s="309"/>
      <c r="V1825" s="309"/>
      <c r="W1825" s="309"/>
      <c r="X1825" s="110"/>
      <c r="Y1825" s="38"/>
      <c r="Z1825" s="38"/>
      <c r="AA1825" s="38"/>
      <c r="AB1825" s="110"/>
      <c r="AC1825" s="38"/>
      <c r="AD1825" s="38"/>
      <c r="AE1825" s="38"/>
      <c r="AF1825" s="38"/>
      <c r="AG1825" s="19"/>
      <c r="AH1825" s="19"/>
      <c r="AI1825" s="19"/>
      <c r="AJ1825" s="53"/>
      <c r="AK1825" s="53"/>
    </row>
    <row r="1826" spans="1:37" ht="12.75" customHeight="1">
      <c r="A1826" s="19"/>
      <c r="B1826" s="375"/>
      <c r="C1826" s="308"/>
      <c r="D1826" s="315"/>
      <c r="E1826" s="124"/>
      <c r="F1826" s="124"/>
      <c r="G1826" s="124"/>
      <c r="H1826" s="315"/>
      <c r="I1826" s="303"/>
      <c r="J1826" s="38"/>
      <c r="K1826" s="38"/>
      <c r="L1826" s="315"/>
      <c r="M1826" s="124"/>
      <c r="N1826" s="124"/>
      <c r="O1826" s="124"/>
      <c r="P1826" s="315"/>
      <c r="Q1826" s="124"/>
      <c r="R1826" s="38"/>
      <c r="S1826" s="38"/>
      <c r="T1826" s="110"/>
      <c r="U1826" s="38"/>
      <c r="V1826" s="38"/>
      <c r="W1826" s="38"/>
      <c r="X1826" s="110"/>
      <c r="Y1826" s="38"/>
      <c r="Z1826" s="38"/>
      <c r="AA1826" s="38"/>
      <c r="AB1826" s="110"/>
      <c r="AC1826" s="38"/>
      <c r="AD1826" s="38"/>
      <c r="AE1826" s="38"/>
      <c r="AF1826" s="38"/>
      <c r="AG1826" s="19"/>
      <c r="AH1826" s="19"/>
      <c r="AI1826" s="19"/>
      <c r="AJ1826" s="53"/>
      <c r="AK1826" s="53"/>
    </row>
    <row r="1827" spans="1:37" ht="12.75" customHeight="1">
      <c r="A1827" s="19"/>
      <c r="B1827" s="48"/>
      <c r="C1827" s="312"/>
      <c r="D1827" s="110"/>
      <c r="E1827" s="38"/>
      <c r="F1827" s="38"/>
      <c r="G1827" s="38"/>
      <c r="H1827" s="110"/>
      <c r="I1827" s="38"/>
      <c r="J1827" s="38"/>
      <c r="K1827" s="38"/>
      <c r="L1827" s="110"/>
      <c r="M1827" s="38"/>
      <c r="N1827" s="38"/>
      <c r="O1827" s="38"/>
      <c r="P1827" s="110"/>
      <c r="Q1827" s="38"/>
      <c r="R1827" s="124"/>
      <c r="S1827" s="124"/>
      <c r="T1827" s="315"/>
      <c r="U1827" s="124"/>
      <c r="V1827" s="124"/>
      <c r="W1827" s="124"/>
      <c r="X1827" s="110"/>
      <c r="Y1827" s="38"/>
      <c r="Z1827" s="124"/>
      <c r="AA1827" s="38"/>
      <c r="AB1827" s="315"/>
      <c r="AC1827" s="124"/>
      <c r="AD1827" s="124"/>
      <c r="AE1827" s="124"/>
      <c r="AF1827" s="38"/>
      <c r="AG1827" s="19"/>
      <c r="AH1827" s="19"/>
      <c r="AI1827" s="19"/>
      <c r="AJ1827" s="53"/>
      <c r="AK1827" s="53"/>
    </row>
    <row r="1828" spans="1:37" ht="12.75" customHeight="1">
      <c r="A1828" s="19"/>
      <c r="B1828" s="383"/>
      <c r="C1828" s="380"/>
      <c r="D1828" s="372"/>
      <c r="E1828" s="35"/>
      <c r="F1828" s="35"/>
      <c r="G1828" s="35"/>
      <c r="H1828" s="372"/>
      <c r="I1828" s="35"/>
      <c r="J1828" s="35"/>
      <c r="K1828" s="35"/>
      <c r="L1828" s="372"/>
      <c r="M1828" s="35"/>
      <c r="N1828" s="35"/>
      <c r="O1828" s="35"/>
      <c r="P1828" s="372"/>
      <c r="Q1828" s="35"/>
      <c r="R1828" s="378"/>
      <c r="S1828" s="378"/>
      <c r="T1828" s="377"/>
      <c r="U1828" s="378"/>
      <c r="V1828" s="378"/>
      <c r="W1828" s="378"/>
      <c r="X1828" s="377"/>
      <c r="Y1828" s="378"/>
      <c r="Z1828" s="378"/>
      <c r="AA1828" s="35"/>
      <c r="AB1828" s="377"/>
      <c r="AC1828" s="378"/>
      <c r="AD1828" s="378"/>
      <c r="AE1828" s="378"/>
      <c r="AF1828" s="35"/>
      <c r="AG1828" s="19"/>
      <c r="AH1828" s="19"/>
      <c r="AI1828" s="19"/>
      <c r="AJ1828" s="53"/>
      <c r="AK1828" s="53"/>
    </row>
    <row r="1829" spans="1:37" ht="12.75" customHeight="1">
      <c r="A1829" s="19"/>
      <c r="B1829" s="375">
        <v>25</v>
      </c>
      <c r="C1829" s="308" t="s">
        <v>1022</v>
      </c>
      <c r="D1829" s="315"/>
      <c r="E1829" s="124"/>
      <c r="F1829" s="124"/>
      <c r="G1829" s="124"/>
      <c r="H1829" s="315"/>
      <c r="I1829" s="303"/>
      <c r="J1829" s="38"/>
      <c r="K1829" s="38"/>
      <c r="L1829" s="315"/>
      <c r="M1829" s="124"/>
      <c r="N1829" s="124"/>
      <c r="O1829" s="124"/>
      <c r="P1829" s="315"/>
      <c r="Q1829" s="124"/>
      <c r="R1829" s="124"/>
      <c r="S1829" s="124"/>
      <c r="T1829" s="315"/>
      <c r="U1829" s="124"/>
      <c r="V1829" s="124"/>
      <c r="W1829" s="124"/>
      <c r="X1829" s="110"/>
      <c r="Y1829" s="38"/>
      <c r="Z1829" s="38"/>
      <c r="AA1829" s="38"/>
      <c r="AB1829" s="110"/>
      <c r="AC1829" s="38"/>
      <c r="AD1829" s="38"/>
      <c r="AE1829" s="38"/>
      <c r="AF1829" s="38"/>
      <c r="AG1829" s="19"/>
      <c r="AH1829" s="19"/>
      <c r="AI1829" s="19"/>
      <c r="AJ1829" s="53"/>
      <c r="AK1829" s="53"/>
    </row>
    <row r="1830" spans="1:37" ht="12.75" customHeight="1">
      <c r="A1830" s="19"/>
      <c r="B1830" s="375"/>
      <c r="C1830" s="308"/>
      <c r="D1830" s="315"/>
      <c r="E1830" s="124"/>
      <c r="F1830" s="124"/>
      <c r="G1830" s="124"/>
      <c r="H1830" s="315"/>
      <c r="I1830" s="303"/>
      <c r="J1830" s="38"/>
      <c r="K1830" s="38"/>
      <c r="L1830" s="315"/>
      <c r="M1830" s="124"/>
      <c r="N1830" s="124"/>
      <c r="O1830" s="124"/>
      <c r="P1830" s="315"/>
      <c r="Q1830" s="124"/>
      <c r="R1830" s="23"/>
      <c r="S1830" s="23"/>
      <c r="T1830" s="321"/>
      <c r="U1830" s="23"/>
      <c r="V1830" s="23"/>
      <c r="W1830" s="23"/>
      <c r="X1830" s="110"/>
      <c r="Y1830" s="38"/>
      <c r="Z1830" s="124"/>
      <c r="AA1830" s="38"/>
      <c r="AB1830" s="315"/>
      <c r="AC1830" s="124"/>
      <c r="AD1830" s="124"/>
      <c r="AE1830" s="124"/>
      <c r="AF1830" s="38"/>
      <c r="AG1830" s="19"/>
      <c r="AH1830" s="19"/>
      <c r="AI1830" s="19"/>
      <c r="AJ1830" s="53"/>
      <c r="AK1830" s="53"/>
    </row>
    <row r="1831" spans="1:37" ht="12.75" customHeight="1">
      <c r="A1831" s="19"/>
      <c r="B1831" s="375"/>
      <c r="C1831" s="312"/>
      <c r="D1831" s="315"/>
      <c r="E1831" s="124"/>
      <c r="F1831" s="124"/>
      <c r="G1831" s="124"/>
      <c r="H1831" s="315"/>
      <c r="I1831" s="303"/>
      <c r="J1831" s="38"/>
      <c r="K1831" s="38"/>
      <c r="L1831" s="315"/>
      <c r="M1831" s="124"/>
      <c r="N1831" s="124"/>
      <c r="O1831" s="124"/>
      <c r="P1831" s="315"/>
      <c r="Q1831" s="124"/>
      <c r="R1831" s="38"/>
      <c r="S1831" s="309"/>
      <c r="T1831" s="310"/>
      <c r="U1831" s="309"/>
      <c r="V1831" s="309"/>
      <c r="W1831" s="309"/>
      <c r="X1831" s="110"/>
      <c r="Y1831" s="38"/>
      <c r="Z1831" s="38"/>
      <c r="AA1831" s="38"/>
      <c r="AB1831" s="110"/>
      <c r="AC1831" s="38"/>
      <c r="AD1831" s="38"/>
      <c r="AE1831" s="38"/>
      <c r="AF1831" s="38"/>
      <c r="AG1831" s="19"/>
      <c r="AH1831" s="19"/>
      <c r="AI1831" s="19"/>
      <c r="AJ1831" s="53"/>
      <c r="AK1831" s="53"/>
    </row>
    <row r="1832" spans="1:37" ht="12.75" customHeight="1">
      <c r="A1832" s="19"/>
      <c r="B1832" s="383"/>
      <c r="C1832" s="380"/>
      <c r="D1832" s="372"/>
      <c r="E1832" s="35"/>
      <c r="F1832" s="35"/>
      <c r="G1832" s="35"/>
      <c r="H1832" s="372"/>
      <c r="I1832" s="35"/>
      <c r="J1832" s="35"/>
      <c r="K1832" s="35"/>
      <c r="L1832" s="372"/>
      <c r="M1832" s="35"/>
      <c r="N1832" s="35"/>
      <c r="O1832" s="35"/>
      <c r="P1832" s="372"/>
      <c r="Q1832" s="35"/>
      <c r="R1832" s="381"/>
      <c r="S1832" s="381"/>
      <c r="T1832" s="382"/>
      <c r="U1832" s="381"/>
      <c r="V1832" s="381"/>
      <c r="W1832" s="381"/>
      <c r="X1832" s="372"/>
      <c r="Y1832" s="35"/>
      <c r="Z1832" s="35"/>
      <c r="AA1832" s="35"/>
      <c r="AB1832" s="372"/>
      <c r="AC1832" s="35"/>
      <c r="AD1832" s="35"/>
      <c r="AE1832" s="35"/>
      <c r="AF1832" s="35"/>
      <c r="AG1832" s="19"/>
      <c r="AH1832" s="19"/>
      <c r="AI1832" s="19"/>
      <c r="AJ1832" s="53"/>
      <c r="AK1832" s="53"/>
    </row>
    <row r="1833" spans="1:37" ht="12.75" customHeight="1">
      <c r="A1833" s="19"/>
      <c r="B1833" s="48">
        <v>26</v>
      </c>
      <c r="C1833" s="314" t="s">
        <v>1023</v>
      </c>
      <c r="D1833" s="110"/>
      <c r="E1833" s="38"/>
      <c r="F1833" s="38"/>
      <c r="G1833" s="38"/>
      <c r="H1833" s="110"/>
      <c r="I1833" s="38"/>
      <c r="J1833" s="38"/>
      <c r="K1833" s="38"/>
      <c r="L1833" s="110"/>
      <c r="M1833" s="38"/>
      <c r="N1833" s="38"/>
      <c r="O1833" s="38"/>
      <c r="P1833" s="110"/>
      <c r="Q1833" s="38"/>
      <c r="R1833" s="38"/>
      <c r="S1833" s="38"/>
      <c r="T1833" s="110"/>
      <c r="U1833" s="38"/>
      <c r="V1833" s="38"/>
      <c r="W1833" s="38"/>
      <c r="X1833" s="110"/>
      <c r="Y1833" s="38"/>
      <c r="Z1833" s="38"/>
      <c r="AA1833" s="317"/>
      <c r="AB1833" s="110"/>
      <c r="AC1833" s="38"/>
      <c r="AD1833" s="38"/>
      <c r="AE1833" s="38"/>
      <c r="AF1833" s="38"/>
      <c r="AG1833" s="19"/>
      <c r="AH1833" s="19"/>
      <c r="AI1833" s="19"/>
      <c r="AJ1833" s="53"/>
      <c r="AK1833" s="53"/>
    </row>
    <row r="1834" spans="1:37" ht="12.75" customHeight="1">
      <c r="A1834" s="19"/>
      <c r="B1834" s="375"/>
      <c r="C1834" s="308"/>
      <c r="D1834" s="315"/>
      <c r="E1834" s="124"/>
      <c r="F1834" s="124"/>
      <c r="G1834" s="124"/>
      <c r="H1834" s="315"/>
      <c r="I1834" s="303"/>
      <c r="J1834" s="38"/>
      <c r="K1834" s="38"/>
      <c r="L1834" s="315"/>
      <c r="M1834" s="124"/>
      <c r="N1834" s="124"/>
      <c r="O1834" s="124"/>
      <c r="P1834" s="315"/>
      <c r="Q1834" s="124"/>
      <c r="R1834" s="124"/>
      <c r="S1834" s="124"/>
      <c r="T1834" s="315"/>
      <c r="U1834" s="124"/>
      <c r="V1834" s="124"/>
      <c r="W1834" s="124"/>
      <c r="X1834" s="110"/>
      <c r="Y1834" s="38"/>
      <c r="Z1834" s="124"/>
      <c r="AA1834" s="317"/>
      <c r="AB1834" s="315"/>
      <c r="AC1834" s="124"/>
      <c r="AD1834" s="124"/>
      <c r="AE1834" s="124"/>
      <c r="AF1834" s="38"/>
      <c r="AG1834" s="19"/>
      <c r="AH1834" s="19"/>
      <c r="AI1834" s="19"/>
      <c r="AJ1834" s="53"/>
      <c r="AK1834" s="53"/>
    </row>
    <row r="1835" spans="1:37" ht="12.75" customHeight="1">
      <c r="A1835" s="19"/>
      <c r="B1835" s="375"/>
      <c r="C1835" s="312"/>
      <c r="D1835" s="315"/>
      <c r="E1835" s="124"/>
      <c r="F1835" s="124"/>
      <c r="G1835" s="124"/>
      <c r="H1835" s="315"/>
      <c r="I1835" s="303"/>
      <c r="J1835" s="38"/>
      <c r="K1835" s="38"/>
      <c r="L1835" s="315"/>
      <c r="M1835" s="124"/>
      <c r="N1835" s="124"/>
      <c r="O1835" s="124"/>
      <c r="P1835" s="315"/>
      <c r="Q1835" s="124"/>
      <c r="R1835" s="124"/>
      <c r="S1835" s="124"/>
      <c r="T1835" s="315"/>
      <c r="U1835" s="124"/>
      <c r="V1835" s="124"/>
      <c r="W1835" s="124"/>
      <c r="X1835" s="315"/>
      <c r="Y1835" s="124"/>
      <c r="Z1835" s="124"/>
      <c r="AA1835" s="317"/>
      <c r="AB1835" s="315"/>
      <c r="AC1835" s="124"/>
      <c r="AD1835" s="124"/>
      <c r="AE1835" s="124"/>
      <c r="AF1835" s="38"/>
      <c r="AG1835" s="19"/>
      <c r="AH1835" s="19"/>
      <c r="AI1835" s="19"/>
      <c r="AJ1835" s="53"/>
      <c r="AK1835" s="53"/>
    </row>
    <row r="1836" spans="1:37" ht="12.75" customHeight="1">
      <c r="A1836" s="19"/>
      <c r="B1836" s="376"/>
      <c r="C1836" s="380"/>
      <c r="D1836" s="377"/>
      <c r="E1836" s="378"/>
      <c r="F1836" s="378"/>
      <c r="G1836" s="378"/>
      <c r="H1836" s="377"/>
      <c r="I1836" s="379"/>
      <c r="J1836" s="35"/>
      <c r="K1836" s="35"/>
      <c r="L1836" s="377"/>
      <c r="M1836" s="378"/>
      <c r="N1836" s="378"/>
      <c r="O1836" s="378"/>
      <c r="P1836" s="377"/>
      <c r="Q1836" s="378"/>
      <c r="R1836" s="378"/>
      <c r="S1836" s="378"/>
      <c r="T1836" s="377"/>
      <c r="U1836" s="378"/>
      <c r="V1836" s="378"/>
      <c r="W1836" s="378"/>
      <c r="X1836" s="372"/>
      <c r="Y1836" s="35"/>
      <c r="Z1836" s="35"/>
      <c r="AA1836" s="384"/>
      <c r="AB1836" s="372"/>
      <c r="AC1836" s="35"/>
      <c r="AD1836" s="35"/>
      <c r="AE1836" s="35"/>
      <c r="AF1836" s="35"/>
      <c r="AG1836" s="19"/>
      <c r="AH1836" s="19"/>
      <c r="AI1836" s="19"/>
      <c r="AJ1836" s="53"/>
      <c r="AK1836" s="53"/>
    </row>
    <row r="1837" spans="1:37" ht="12.75" customHeight="1">
      <c r="A1837" s="19"/>
      <c r="B1837" s="48">
        <v>27</v>
      </c>
      <c r="C1837" s="318" t="s">
        <v>1024</v>
      </c>
      <c r="D1837" s="110"/>
      <c r="E1837" s="38"/>
      <c r="F1837" s="38"/>
      <c r="G1837" s="38"/>
      <c r="H1837" s="110"/>
      <c r="I1837" s="38"/>
      <c r="J1837" s="38"/>
      <c r="K1837" s="38"/>
      <c r="L1837" s="110"/>
      <c r="M1837" s="38"/>
      <c r="N1837" s="38"/>
      <c r="O1837" s="38"/>
      <c r="P1837" s="110"/>
      <c r="Q1837" s="38"/>
      <c r="R1837" s="23"/>
      <c r="S1837" s="23"/>
      <c r="T1837" s="321"/>
      <c r="U1837" s="23"/>
      <c r="V1837" s="23"/>
      <c r="W1837" s="23"/>
      <c r="X1837" s="110"/>
      <c r="Y1837" s="38"/>
      <c r="Z1837" s="124"/>
      <c r="AA1837" s="317"/>
      <c r="AB1837" s="315"/>
      <c r="AC1837" s="124"/>
      <c r="AD1837" s="124"/>
      <c r="AE1837" s="124"/>
      <c r="AF1837" s="38"/>
      <c r="AG1837" s="19"/>
      <c r="AH1837" s="19"/>
      <c r="AI1837" s="19"/>
      <c r="AJ1837" s="53"/>
      <c r="AK1837" s="53"/>
    </row>
    <row r="1838" spans="1:37" ht="12.75" customHeight="1">
      <c r="A1838" s="19"/>
      <c r="B1838" s="48"/>
      <c r="C1838" s="308"/>
      <c r="D1838" s="110"/>
      <c r="E1838" s="38"/>
      <c r="F1838" s="38"/>
      <c r="G1838" s="38"/>
      <c r="H1838" s="110"/>
      <c r="I1838" s="38"/>
      <c r="J1838" s="38"/>
      <c r="K1838" s="38"/>
      <c r="L1838" s="110"/>
      <c r="M1838" s="38"/>
      <c r="N1838" s="38"/>
      <c r="O1838" s="38"/>
      <c r="P1838" s="110"/>
      <c r="Q1838" s="38"/>
      <c r="R1838" s="38"/>
      <c r="S1838" s="309"/>
      <c r="T1838" s="310"/>
      <c r="U1838" s="309"/>
      <c r="V1838" s="309"/>
      <c r="W1838" s="309"/>
      <c r="X1838" s="110"/>
      <c r="Y1838" s="38"/>
      <c r="Z1838" s="38"/>
      <c r="AA1838" s="38"/>
      <c r="AB1838" s="110"/>
      <c r="AC1838" s="38"/>
      <c r="AD1838" s="38"/>
      <c r="AE1838" s="38"/>
      <c r="AF1838" s="38"/>
      <c r="AG1838" s="19"/>
      <c r="AH1838" s="19"/>
      <c r="AI1838" s="19"/>
      <c r="AJ1838" s="53"/>
      <c r="AK1838" s="53"/>
    </row>
    <row r="1839" spans="1:37" ht="12.75" customHeight="1">
      <c r="A1839" s="19"/>
      <c r="B1839" s="375"/>
      <c r="C1839" s="312"/>
      <c r="D1839" s="315"/>
      <c r="E1839" s="124"/>
      <c r="F1839" s="124"/>
      <c r="G1839" s="124"/>
      <c r="H1839" s="315"/>
      <c r="I1839" s="303"/>
      <c r="J1839" s="38"/>
      <c r="K1839" s="38"/>
      <c r="L1839" s="315"/>
      <c r="M1839" s="124"/>
      <c r="N1839" s="124"/>
      <c r="O1839" s="124"/>
      <c r="P1839" s="315"/>
      <c r="Q1839" s="124"/>
      <c r="R1839" s="309"/>
      <c r="S1839" s="309"/>
      <c r="T1839" s="310"/>
      <c r="U1839" s="309"/>
      <c r="V1839" s="309"/>
      <c r="W1839" s="309"/>
      <c r="X1839" s="110"/>
      <c r="Y1839" s="38"/>
      <c r="Z1839" s="38"/>
      <c r="AA1839" s="38"/>
      <c r="AB1839" s="110"/>
      <c r="AC1839" s="38"/>
      <c r="AD1839" s="38"/>
      <c r="AE1839" s="38"/>
      <c r="AF1839" s="38"/>
      <c r="AG1839" s="19"/>
      <c r="AH1839" s="19"/>
      <c r="AI1839" s="19"/>
      <c r="AJ1839" s="53"/>
      <c r="AK1839" s="53"/>
    </row>
    <row r="1840" spans="1:37" ht="12.75" customHeight="1">
      <c r="A1840" s="19"/>
      <c r="B1840" s="376"/>
      <c r="C1840" s="380"/>
      <c r="D1840" s="377"/>
      <c r="E1840" s="378"/>
      <c r="F1840" s="378"/>
      <c r="G1840" s="378"/>
      <c r="H1840" s="377"/>
      <c r="I1840" s="379"/>
      <c r="J1840" s="35"/>
      <c r="K1840" s="35"/>
      <c r="L1840" s="377"/>
      <c r="M1840" s="378"/>
      <c r="N1840" s="378"/>
      <c r="O1840" s="378"/>
      <c r="P1840" s="377"/>
      <c r="Q1840" s="378"/>
      <c r="R1840" s="35"/>
      <c r="S1840" s="35"/>
      <c r="T1840" s="372"/>
      <c r="U1840" s="35"/>
      <c r="V1840" s="35"/>
      <c r="W1840" s="35"/>
      <c r="X1840" s="372"/>
      <c r="Y1840" s="35"/>
      <c r="Z1840" s="35"/>
      <c r="AA1840" s="387"/>
      <c r="AB1840" s="372"/>
      <c r="AC1840" s="35"/>
      <c r="AD1840" s="35"/>
      <c r="AE1840" s="35"/>
      <c r="AF1840" s="35"/>
      <c r="AG1840" s="19"/>
      <c r="AH1840" s="19"/>
      <c r="AI1840" s="19"/>
      <c r="AJ1840" s="53"/>
      <c r="AK1840" s="53"/>
    </row>
    <row r="1841" spans="1:37" ht="12.75" customHeight="1">
      <c r="A1841" s="19"/>
      <c r="B1841" s="375">
        <v>28</v>
      </c>
      <c r="C1841" s="308" t="s">
        <v>483</v>
      </c>
      <c r="D1841" s="315"/>
      <c r="E1841" s="124"/>
      <c r="F1841" s="124"/>
      <c r="G1841" s="124"/>
      <c r="H1841" s="315"/>
      <c r="I1841" s="303"/>
      <c r="J1841" s="38"/>
      <c r="K1841" s="38"/>
      <c r="L1841" s="315"/>
      <c r="M1841" s="124"/>
      <c r="N1841" s="124"/>
      <c r="O1841" s="124"/>
      <c r="P1841" s="315"/>
      <c r="Q1841" s="124"/>
      <c r="R1841" s="124"/>
      <c r="S1841" s="124"/>
      <c r="T1841" s="315"/>
      <c r="U1841" s="124"/>
      <c r="V1841" s="124"/>
      <c r="W1841" s="124"/>
      <c r="X1841" s="110"/>
      <c r="Y1841" s="38"/>
      <c r="Z1841" s="124"/>
      <c r="AA1841" s="313"/>
      <c r="AB1841" s="315"/>
      <c r="AC1841" s="124"/>
      <c r="AD1841" s="124"/>
      <c r="AE1841" s="124"/>
      <c r="AF1841" s="38"/>
      <c r="AG1841" s="19"/>
      <c r="AH1841" s="19"/>
      <c r="AI1841" s="19"/>
      <c r="AJ1841" s="53"/>
      <c r="AK1841" s="53"/>
    </row>
    <row r="1842" spans="1:37" ht="12.75" customHeight="1">
      <c r="A1842" s="19"/>
      <c r="B1842" s="48"/>
      <c r="C1842" s="308"/>
      <c r="D1842" s="110"/>
      <c r="E1842" s="38"/>
      <c r="F1842" s="38"/>
      <c r="G1842" s="38"/>
      <c r="H1842" s="110"/>
      <c r="I1842" s="38"/>
      <c r="J1842" s="38"/>
      <c r="K1842" s="38"/>
      <c r="L1842" s="110"/>
      <c r="M1842" s="38"/>
      <c r="N1842" s="38"/>
      <c r="O1842" s="38"/>
      <c r="P1842" s="110"/>
      <c r="Q1842" s="38"/>
      <c r="R1842" s="124"/>
      <c r="S1842" s="124"/>
      <c r="T1842" s="315"/>
      <c r="U1842" s="124"/>
      <c r="V1842" s="124"/>
      <c r="W1842" s="124"/>
      <c r="X1842" s="315"/>
      <c r="Y1842" s="124"/>
      <c r="Z1842" s="124"/>
      <c r="AA1842" s="317"/>
      <c r="AB1842" s="315"/>
      <c r="AC1842" s="124"/>
      <c r="AD1842" s="124"/>
      <c r="AE1842" s="124"/>
      <c r="AF1842" s="38"/>
      <c r="AG1842" s="19"/>
      <c r="AH1842" s="19"/>
      <c r="AI1842" s="19"/>
      <c r="AJ1842" s="53"/>
      <c r="AK1842" s="53"/>
    </row>
    <row r="1843" spans="1:37" ht="12.75" customHeight="1">
      <c r="A1843" s="19"/>
      <c r="B1843" s="48"/>
      <c r="C1843" s="312"/>
      <c r="D1843" s="110"/>
      <c r="E1843" s="38"/>
      <c r="F1843" s="38"/>
      <c r="G1843" s="38"/>
      <c r="H1843" s="110"/>
      <c r="I1843" s="38"/>
      <c r="J1843" s="38"/>
      <c r="K1843" s="38"/>
      <c r="L1843" s="110"/>
      <c r="M1843" s="38"/>
      <c r="N1843" s="38"/>
      <c r="O1843" s="38"/>
      <c r="P1843" s="110"/>
      <c r="Q1843" s="38"/>
      <c r="R1843" s="124"/>
      <c r="S1843" s="124"/>
      <c r="T1843" s="315"/>
      <c r="U1843" s="124"/>
      <c r="V1843" s="124"/>
      <c r="W1843" s="124"/>
      <c r="X1843" s="110"/>
      <c r="Y1843" s="38"/>
      <c r="Z1843" s="38"/>
      <c r="AA1843" s="317"/>
      <c r="AB1843" s="110"/>
      <c r="AC1843" s="38"/>
      <c r="AD1843" s="38"/>
      <c r="AE1843" s="38"/>
      <c r="AF1843" s="38"/>
      <c r="AG1843" s="19"/>
      <c r="AH1843" s="19"/>
      <c r="AI1843" s="19"/>
      <c r="AJ1843" s="53"/>
      <c r="AK1843" s="53"/>
    </row>
    <row r="1844" spans="1:37" ht="12.75" customHeight="1">
      <c r="A1844" s="19"/>
      <c r="B1844" s="376"/>
      <c r="C1844" s="380"/>
      <c r="D1844" s="377"/>
      <c r="E1844" s="378"/>
      <c r="F1844" s="378"/>
      <c r="G1844" s="378"/>
      <c r="H1844" s="377"/>
      <c r="I1844" s="379"/>
      <c r="J1844" s="35"/>
      <c r="K1844" s="35"/>
      <c r="L1844" s="377"/>
      <c r="M1844" s="378"/>
      <c r="N1844" s="378"/>
      <c r="O1844" s="378"/>
      <c r="P1844" s="377"/>
      <c r="Q1844" s="378"/>
      <c r="R1844" s="378"/>
      <c r="S1844" s="378"/>
      <c r="T1844" s="377"/>
      <c r="U1844" s="378"/>
      <c r="V1844" s="378"/>
      <c r="W1844" s="378"/>
      <c r="X1844" s="372"/>
      <c r="Y1844" s="35"/>
      <c r="Z1844" s="378"/>
      <c r="AA1844" s="384"/>
      <c r="AB1844" s="377"/>
      <c r="AC1844" s="378"/>
      <c r="AD1844" s="378"/>
      <c r="AE1844" s="378"/>
      <c r="AF1844" s="35"/>
      <c r="AG1844" s="19"/>
      <c r="AH1844" s="19"/>
      <c r="AI1844" s="19"/>
      <c r="AJ1844" s="53"/>
      <c r="AK1844" s="53"/>
    </row>
    <row r="1845" spans="1:37" ht="12.75" customHeight="1">
      <c r="A1845" s="19"/>
      <c r="B1845" s="375">
        <v>29</v>
      </c>
      <c r="C1845" s="308" t="s">
        <v>1019</v>
      </c>
      <c r="D1845" s="315"/>
      <c r="E1845" s="124"/>
      <c r="F1845" s="124"/>
      <c r="G1845" s="124"/>
      <c r="H1845" s="315"/>
      <c r="I1845" s="303"/>
      <c r="J1845" s="38"/>
      <c r="K1845" s="38"/>
      <c r="L1845" s="315"/>
      <c r="M1845" s="124"/>
      <c r="N1845" s="124"/>
      <c r="O1845" s="124"/>
      <c r="P1845" s="315"/>
      <c r="Q1845" s="124"/>
      <c r="R1845" s="38"/>
      <c r="S1845" s="309"/>
      <c r="T1845" s="310"/>
      <c r="U1845" s="309"/>
      <c r="V1845" s="309"/>
      <c r="W1845" s="309"/>
      <c r="X1845" s="110"/>
      <c r="Y1845" s="38"/>
      <c r="Z1845" s="38"/>
      <c r="AA1845" s="38"/>
      <c r="AB1845" s="110"/>
      <c r="AC1845" s="38"/>
      <c r="AD1845" s="38"/>
      <c r="AE1845" s="38"/>
      <c r="AF1845" s="38"/>
      <c r="AG1845" s="19"/>
      <c r="AH1845" s="19"/>
      <c r="AI1845" s="19"/>
      <c r="AJ1845" s="53"/>
      <c r="AK1845" s="53"/>
    </row>
    <row r="1846" spans="1:37" ht="12.75" customHeight="1">
      <c r="A1846" s="19"/>
      <c r="B1846" s="375"/>
      <c r="C1846" s="312"/>
      <c r="D1846" s="315"/>
      <c r="E1846" s="124"/>
      <c r="F1846" s="124"/>
      <c r="G1846" s="124"/>
      <c r="H1846" s="315"/>
      <c r="I1846" s="303"/>
      <c r="J1846" s="38"/>
      <c r="K1846" s="38"/>
      <c r="L1846" s="315"/>
      <c r="M1846" s="124"/>
      <c r="N1846" s="124"/>
      <c r="O1846" s="124"/>
      <c r="P1846" s="315"/>
      <c r="Q1846" s="124"/>
      <c r="R1846" s="38"/>
      <c r="S1846" s="38"/>
      <c r="T1846" s="110"/>
      <c r="U1846" s="38"/>
      <c r="V1846" s="38"/>
      <c r="W1846" s="38"/>
      <c r="X1846" s="110"/>
      <c r="Y1846" s="38"/>
      <c r="Z1846" s="38"/>
      <c r="AA1846" s="38"/>
      <c r="AB1846" s="110"/>
      <c r="AC1846" s="38"/>
      <c r="AD1846" s="38"/>
      <c r="AE1846" s="38"/>
      <c r="AF1846" s="38"/>
      <c r="AG1846" s="19"/>
      <c r="AH1846" s="19"/>
      <c r="AI1846" s="19"/>
      <c r="AJ1846" s="53"/>
      <c r="AK1846" s="53"/>
    </row>
    <row r="1847" spans="1:37" ht="12.75" customHeight="1">
      <c r="A1847" s="19"/>
      <c r="B1847" s="48"/>
      <c r="C1847" s="308"/>
      <c r="D1847" s="110"/>
      <c r="E1847" s="38"/>
      <c r="F1847" s="38"/>
      <c r="G1847" s="38"/>
      <c r="H1847" s="110"/>
      <c r="I1847" s="38"/>
      <c r="J1847" s="38"/>
      <c r="K1847" s="38"/>
      <c r="L1847" s="110"/>
      <c r="M1847" s="38"/>
      <c r="N1847" s="38"/>
      <c r="O1847" s="38"/>
      <c r="P1847" s="110"/>
      <c r="Q1847" s="38"/>
      <c r="R1847" s="38"/>
      <c r="S1847" s="38"/>
      <c r="T1847" s="110"/>
      <c r="U1847" s="38"/>
      <c r="V1847" s="38"/>
      <c r="W1847" s="38"/>
      <c r="X1847" s="110"/>
      <c r="Y1847" s="38"/>
      <c r="Z1847" s="38"/>
      <c r="AA1847" s="38"/>
      <c r="AB1847" s="110"/>
      <c r="AC1847" s="38"/>
      <c r="AD1847" s="38"/>
      <c r="AE1847" s="38"/>
      <c r="AF1847" s="38"/>
      <c r="AG1847" s="19"/>
      <c r="AH1847" s="19"/>
      <c r="AI1847" s="19"/>
      <c r="AJ1847" s="53"/>
      <c r="AK1847" s="53"/>
    </row>
    <row r="1848" spans="1:37" ht="12.75" customHeight="1">
      <c r="A1848" s="19"/>
      <c r="B1848" s="383"/>
      <c r="C1848" s="369"/>
      <c r="D1848" s="372"/>
      <c r="E1848" s="35"/>
      <c r="F1848" s="35"/>
      <c r="G1848" s="35"/>
      <c r="H1848" s="372"/>
      <c r="I1848" s="35"/>
      <c r="J1848" s="35"/>
      <c r="K1848" s="35"/>
      <c r="L1848" s="372"/>
      <c r="M1848" s="35"/>
      <c r="N1848" s="35"/>
      <c r="O1848" s="35"/>
      <c r="P1848" s="372"/>
      <c r="Q1848" s="35"/>
      <c r="R1848" s="35"/>
      <c r="S1848" s="35"/>
      <c r="T1848" s="372"/>
      <c r="U1848" s="35"/>
      <c r="V1848" s="35"/>
      <c r="W1848" s="35"/>
      <c r="X1848" s="372"/>
      <c r="Y1848" s="35"/>
      <c r="Z1848" s="35"/>
      <c r="AA1848" s="35"/>
      <c r="AB1848" s="372"/>
      <c r="AC1848" s="35"/>
      <c r="AD1848" s="35"/>
      <c r="AE1848" s="35"/>
      <c r="AF1848" s="35"/>
      <c r="AG1848" s="19"/>
      <c r="AH1848" s="19"/>
      <c r="AI1848" s="19"/>
      <c r="AJ1848" s="53"/>
      <c r="AK1848" s="53"/>
    </row>
    <row r="1849" spans="1:37" ht="12.75" customHeight="1">
      <c r="A1849" s="19"/>
      <c r="B1849" s="375">
        <v>30</v>
      </c>
      <c r="C1849" s="308" t="s">
        <v>1020</v>
      </c>
      <c r="D1849" s="110"/>
      <c r="E1849" s="38"/>
      <c r="F1849" s="38"/>
      <c r="G1849" s="38"/>
      <c r="H1849" s="110"/>
      <c r="I1849" s="38"/>
      <c r="J1849" s="38"/>
      <c r="K1849" s="38"/>
      <c r="L1849" s="110"/>
      <c r="M1849" s="38"/>
      <c r="N1849" s="38"/>
      <c r="O1849" s="38"/>
      <c r="P1849" s="110"/>
      <c r="Q1849" s="38"/>
      <c r="R1849" s="38"/>
      <c r="S1849" s="38"/>
      <c r="T1849" s="110"/>
      <c r="U1849" s="38"/>
      <c r="V1849" s="38"/>
      <c r="W1849" s="38"/>
      <c r="X1849" s="110"/>
      <c r="Y1849" s="38"/>
      <c r="Z1849" s="38"/>
      <c r="AA1849" s="38"/>
      <c r="AB1849" s="110"/>
      <c r="AC1849" s="38"/>
      <c r="AD1849" s="38"/>
      <c r="AE1849" s="38"/>
      <c r="AF1849" s="38"/>
      <c r="AG1849" s="19"/>
      <c r="AH1849" s="19"/>
      <c r="AI1849" s="19"/>
      <c r="AJ1849" s="53"/>
      <c r="AK1849" s="53"/>
    </row>
    <row r="1850" spans="1:37" ht="12.75" customHeight="1">
      <c r="A1850" s="19"/>
      <c r="B1850" s="48"/>
      <c r="C1850" s="312"/>
      <c r="D1850" s="110"/>
      <c r="E1850" s="38"/>
      <c r="F1850" s="38"/>
      <c r="G1850" s="38"/>
      <c r="H1850" s="110"/>
      <c r="I1850" s="38"/>
      <c r="J1850" s="38"/>
      <c r="K1850" s="38"/>
      <c r="L1850" s="110"/>
      <c r="M1850" s="38"/>
      <c r="N1850" s="38"/>
      <c r="O1850" s="38"/>
      <c r="P1850" s="110"/>
      <c r="Q1850" s="38"/>
      <c r="R1850" s="38"/>
      <c r="S1850" s="38"/>
      <c r="T1850" s="110"/>
      <c r="U1850" s="38"/>
      <c r="V1850" s="38"/>
      <c r="W1850" s="38"/>
      <c r="X1850" s="110"/>
      <c r="Y1850" s="38"/>
      <c r="Z1850" s="38"/>
      <c r="AA1850" s="38"/>
      <c r="AB1850" s="110"/>
      <c r="AC1850" s="38"/>
      <c r="AD1850" s="38"/>
      <c r="AE1850" s="38"/>
      <c r="AF1850" s="38"/>
      <c r="AG1850" s="19"/>
      <c r="AH1850" s="19"/>
      <c r="AI1850" s="19"/>
      <c r="AJ1850" s="53"/>
      <c r="AK1850" s="53"/>
    </row>
    <row r="1851" spans="1:37" ht="12.75" customHeight="1">
      <c r="A1851" s="19"/>
      <c r="B1851" s="48"/>
      <c r="C1851" s="312"/>
      <c r="D1851" s="110"/>
      <c r="E1851" s="38"/>
      <c r="F1851" s="38"/>
      <c r="G1851" s="38"/>
      <c r="H1851" s="110"/>
      <c r="I1851" s="38"/>
      <c r="J1851" s="38"/>
      <c r="K1851" s="38"/>
      <c r="L1851" s="110"/>
      <c r="M1851" s="38"/>
      <c r="N1851" s="38"/>
      <c r="O1851" s="38"/>
      <c r="P1851" s="110"/>
      <c r="Q1851" s="38"/>
      <c r="R1851" s="38"/>
      <c r="S1851" s="38"/>
      <c r="T1851" s="110"/>
      <c r="U1851" s="38"/>
      <c r="V1851" s="38"/>
      <c r="W1851" s="38"/>
      <c r="X1851" s="110"/>
      <c r="Y1851" s="38"/>
      <c r="Z1851" s="38"/>
      <c r="AA1851" s="38"/>
      <c r="AB1851" s="110"/>
      <c r="AC1851" s="38"/>
      <c r="AD1851" s="38"/>
      <c r="AE1851" s="38"/>
      <c r="AF1851" s="38"/>
      <c r="AG1851" s="19"/>
      <c r="AH1851" s="19"/>
      <c r="AI1851" s="19"/>
      <c r="AJ1851" s="53"/>
      <c r="AK1851" s="53"/>
    </row>
    <row r="1852" spans="1:37" ht="12.75" customHeight="1">
      <c r="A1852" s="19"/>
      <c r="B1852" s="383"/>
      <c r="C1852" s="380"/>
      <c r="D1852" s="372"/>
      <c r="E1852" s="35"/>
      <c r="F1852" s="35"/>
      <c r="G1852" s="35"/>
      <c r="H1852" s="372"/>
      <c r="I1852" s="35"/>
      <c r="J1852" s="35"/>
      <c r="K1852" s="35"/>
      <c r="L1852" s="372"/>
      <c r="M1852" s="35"/>
      <c r="N1852" s="35"/>
      <c r="O1852" s="35"/>
      <c r="P1852" s="372"/>
      <c r="Q1852" s="35"/>
      <c r="R1852" s="35"/>
      <c r="S1852" s="35"/>
      <c r="T1852" s="372"/>
      <c r="U1852" s="35"/>
      <c r="V1852" s="35"/>
      <c r="W1852" s="35"/>
      <c r="X1852" s="372"/>
      <c r="Y1852" s="35"/>
      <c r="Z1852" s="35"/>
      <c r="AA1852" s="35"/>
      <c r="AB1852" s="372"/>
      <c r="AC1852" s="35"/>
      <c r="AD1852" s="35"/>
      <c r="AE1852" s="35"/>
      <c r="AF1852" s="35"/>
      <c r="AG1852" s="19"/>
      <c r="AH1852" s="19"/>
      <c r="AI1852" s="19"/>
      <c r="AJ1852" s="53"/>
      <c r="AK1852" s="53"/>
    </row>
    <row r="1853" spans="1:37" ht="12.75" customHeight="1">
      <c r="A1853" s="19"/>
      <c r="B1853" s="375">
        <v>31</v>
      </c>
      <c r="C1853" s="308" t="s">
        <v>1021</v>
      </c>
      <c r="D1853" s="110"/>
      <c r="E1853" s="38"/>
      <c r="F1853" s="38"/>
      <c r="G1853" s="38"/>
      <c r="H1853" s="110"/>
      <c r="I1853" s="38"/>
      <c r="J1853" s="38"/>
      <c r="K1853" s="38"/>
      <c r="L1853" s="110"/>
      <c r="M1853" s="38"/>
      <c r="N1853" s="38"/>
      <c r="O1853" s="38"/>
      <c r="P1853" s="110"/>
      <c r="Q1853" s="38"/>
      <c r="R1853" s="38"/>
      <c r="S1853" s="38"/>
      <c r="T1853" s="110"/>
      <c r="U1853" s="38"/>
      <c r="V1853" s="38"/>
      <c r="W1853" s="38"/>
      <c r="X1853" s="110"/>
      <c r="Y1853" s="38"/>
      <c r="Z1853" s="38"/>
      <c r="AA1853" s="38"/>
      <c r="AB1853" s="110"/>
      <c r="AC1853" s="38"/>
      <c r="AD1853" s="38"/>
      <c r="AE1853" s="38"/>
      <c r="AF1853" s="38"/>
      <c r="AG1853" s="19"/>
      <c r="AH1853" s="19"/>
      <c r="AI1853" s="19"/>
      <c r="AJ1853" s="53"/>
      <c r="AK1853" s="53"/>
    </row>
    <row r="1854" spans="1:37" ht="12.75" customHeight="1">
      <c r="A1854" s="19"/>
      <c r="B1854" s="48"/>
      <c r="C1854" s="312"/>
      <c r="D1854" s="110"/>
      <c r="E1854" s="38"/>
      <c r="F1854" s="38"/>
      <c r="G1854" s="38"/>
      <c r="H1854" s="110"/>
      <c r="I1854" s="38"/>
      <c r="J1854" s="38"/>
      <c r="K1854" s="38"/>
      <c r="L1854" s="110"/>
      <c r="M1854" s="38"/>
      <c r="N1854" s="38"/>
      <c r="O1854" s="38"/>
      <c r="P1854" s="110"/>
      <c r="Q1854" s="38"/>
      <c r="R1854" s="38"/>
      <c r="S1854" s="38"/>
      <c r="T1854" s="110"/>
      <c r="U1854" s="38"/>
      <c r="V1854" s="38"/>
      <c r="W1854" s="38"/>
      <c r="X1854" s="110"/>
      <c r="Y1854" s="38"/>
      <c r="Z1854" s="38"/>
      <c r="AA1854" s="38"/>
      <c r="AB1854" s="110"/>
      <c r="AC1854" s="38"/>
      <c r="AD1854" s="38"/>
      <c r="AE1854" s="38"/>
      <c r="AF1854" s="38"/>
      <c r="AG1854" s="19"/>
      <c r="AH1854" s="19"/>
      <c r="AI1854" s="19"/>
      <c r="AJ1854" s="53"/>
      <c r="AK1854" s="53"/>
    </row>
    <row r="1855" spans="1:37" ht="12.75" customHeight="1">
      <c r="A1855" s="19"/>
      <c r="B1855" s="38"/>
      <c r="C1855" s="29"/>
      <c r="D1855" s="110"/>
      <c r="E1855" s="38"/>
      <c r="F1855" s="38"/>
      <c r="G1855" s="38"/>
      <c r="H1855" s="110"/>
      <c r="I1855" s="38"/>
      <c r="J1855" s="38"/>
      <c r="K1855" s="38"/>
      <c r="L1855" s="110"/>
      <c r="M1855" s="38"/>
      <c r="N1855" s="38"/>
      <c r="O1855" s="38"/>
      <c r="P1855" s="110"/>
      <c r="Q1855" s="38"/>
      <c r="R1855" s="38"/>
      <c r="S1855" s="38"/>
      <c r="T1855" s="110"/>
      <c r="U1855" s="38"/>
      <c r="V1855" s="38"/>
      <c r="W1855" s="38"/>
      <c r="X1855" s="110"/>
      <c r="Y1855" s="38"/>
      <c r="Z1855" s="38"/>
      <c r="AA1855" s="38"/>
      <c r="AB1855" s="110"/>
      <c r="AC1855" s="38"/>
      <c r="AD1855" s="38"/>
      <c r="AE1855" s="38"/>
      <c r="AF1855" s="38"/>
      <c r="AG1855" s="19"/>
      <c r="AH1855" s="19"/>
      <c r="AI1855" s="19"/>
      <c r="AJ1855" s="53"/>
      <c r="AK1855" s="53"/>
    </row>
    <row r="1856" spans="1:37" ht="12.75" customHeight="1">
      <c r="A1856" s="19"/>
      <c r="B1856" s="307"/>
      <c r="C1856" s="320"/>
      <c r="D1856" s="319"/>
      <c r="E1856" s="307"/>
      <c r="F1856" s="307"/>
      <c r="G1856" s="307"/>
      <c r="H1856" s="319"/>
      <c r="I1856" s="307"/>
      <c r="J1856" s="307"/>
      <c r="K1856" s="307"/>
      <c r="L1856" s="319"/>
      <c r="M1856" s="307"/>
      <c r="N1856" s="307"/>
      <c r="O1856" s="307"/>
      <c r="P1856" s="319"/>
      <c r="Q1856" s="307"/>
      <c r="R1856" s="307"/>
      <c r="S1856" s="307"/>
      <c r="T1856" s="319"/>
      <c r="U1856" s="307"/>
      <c r="V1856" s="307"/>
      <c r="W1856" s="307"/>
      <c r="X1856" s="319"/>
      <c r="Y1856" s="307"/>
      <c r="Z1856" s="307"/>
      <c r="AA1856" s="307"/>
      <c r="AB1856" s="319"/>
      <c r="AC1856" s="307"/>
      <c r="AD1856" s="307"/>
      <c r="AE1856" s="307"/>
      <c r="AF1856" s="307"/>
      <c r="AG1856" s="19"/>
      <c r="AH1856" s="19"/>
      <c r="AI1856" s="19"/>
      <c r="AJ1856" s="53"/>
      <c r="AK1856" s="53"/>
    </row>
    <row r="1857" spans="1:37" ht="12.75" customHeight="1">
      <c r="A1857" s="19"/>
      <c r="C1857" s="18"/>
      <c r="J1857" s="2"/>
      <c r="K1857" s="52"/>
      <c r="AA1857" s="19"/>
      <c r="AG1857" s="19"/>
      <c r="AH1857" s="19"/>
      <c r="AI1857" s="19"/>
      <c r="AJ1857" s="53"/>
      <c r="AK1857" s="53"/>
    </row>
    <row r="1858" spans="1:37" ht="12.75" customHeight="1">
      <c r="A1858" s="19"/>
      <c r="B1858" s="999" t="s">
        <v>1042</v>
      </c>
      <c r="C1858" s="1000"/>
      <c r="D1858" s="1000"/>
      <c r="E1858" s="1000"/>
      <c r="F1858" s="1000"/>
      <c r="G1858" s="1000"/>
      <c r="H1858" s="1000"/>
      <c r="I1858" s="1001"/>
      <c r="J1858" s="388"/>
      <c r="K1858" s="1007" t="s">
        <v>1016</v>
      </c>
      <c r="L1858" s="727"/>
      <c r="M1858" s="727"/>
      <c r="N1858" s="727"/>
      <c r="O1858" s="727"/>
      <c r="P1858" s="727"/>
      <c r="Q1858" s="727"/>
      <c r="R1858" s="727"/>
      <c r="S1858" s="727"/>
      <c r="T1858" s="727"/>
      <c r="U1858" s="727"/>
      <c r="V1858" s="727"/>
      <c r="W1858" s="727"/>
      <c r="X1858" s="727"/>
      <c r="Y1858" s="389"/>
      <c r="Z1858" s="388"/>
      <c r="AA1858" s="388"/>
      <c r="AB1858" s="388"/>
      <c r="AC1858" s="388"/>
      <c r="AD1858" s="388"/>
      <c r="AE1858" s="388"/>
      <c r="AF1858" s="388"/>
      <c r="AG1858" s="19"/>
      <c r="AH1858" s="19"/>
      <c r="AI1858" s="19"/>
      <c r="AJ1858" s="53"/>
      <c r="AK1858" s="53"/>
    </row>
    <row r="1859" spans="1:37" ht="12.75" customHeight="1">
      <c r="A1859" s="19"/>
      <c r="B1859" s="1002"/>
      <c r="C1859" s="727"/>
      <c r="D1859" s="727"/>
      <c r="E1859" s="727"/>
      <c r="F1859" s="727"/>
      <c r="G1859" s="727"/>
      <c r="H1859" s="727"/>
      <c r="I1859" s="1003"/>
      <c r="J1859" s="19"/>
      <c r="K1859" s="727"/>
      <c r="L1859" s="727"/>
      <c r="M1859" s="727"/>
      <c r="N1859" s="727"/>
      <c r="O1859" s="727"/>
      <c r="P1859" s="727"/>
      <c r="Q1859" s="727"/>
      <c r="R1859" s="727"/>
      <c r="S1859" s="727"/>
      <c r="T1859" s="727"/>
      <c r="U1859" s="727"/>
      <c r="V1859" s="727"/>
      <c r="W1859" s="727"/>
      <c r="X1859" s="727"/>
      <c r="Y1859" s="228"/>
      <c r="Z1859" s="19"/>
      <c r="AA1859" s="19"/>
      <c r="AB1859" s="19"/>
      <c r="AC1859" s="19"/>
      <c r="AD1859" s="19"/>
      <c r="AE1859" s="19"/>
      <c r="AF1859" s="19"/>
      <c r="AG1859" s="19"/>
      <c r="AH1859" s="19"/>
      <c r="AI1859" s="19"/>
      <c r="AJ1859" s="53"/>
      <c r="AK1859" s="53"/>
    </row>
    <row r="1860" spans="1:37" ht="12.75" customHeight="1">
      <c r="A1860" s="19"/>
      <c r="B1860" s="1004"/>
      <c r="C1860" s="1005"/>
      <c r="D1860" s="1005"/>
      <c r="E1860" s="1005"/>
      <c r="F1860" s="1005"/>
      <c r="G1860" s="1005"/>
      <c r="H1860" s="1005"/>
      <c r="I1860" s="1006"/>
      <c r="J1860" s="390"/>
      <c r="K1860" s="727"/>
      <c r="L1860" s="727"/>
      <c r="M1860" s="727"/>
      <c r="N1860" s="727"/>
      <c r="O1860" s="727"/>
      <c r="P1860" s="727"/>
      <c r="Q1860" s="727"/>
      <c r="R1860" s="727"/>
      <c r="S1860" s="727"/>
      <c r="T1860" s="727"/>
      <c r="U1860" s="727"/>
      <c r="V1860" s="727"/>
      <c r="W1860" s="727"/>
      <c r="X1860" s="727"/>
      <c r="Y1860" s="391"/>
      <c r="Z1860" s="392"/>
      <c r="AA1860" s="392"/>
      <c r="AB1860" s="392"/>
      <c r="AC1860" s="392"/>
      <c r="AD1860" s="392"/>
      <c r="AE1860" s="392"/>
      <c r="AF1860" s="392"/>
      <c r="AG1860" s="19"/>
      <c r="AH1860" s="19"/>
      <c r="AI1860" s="19"/>
      <c r="AJ1860" s="53"/>
      <c r="AK1860" s="53"/>
    </row>
    <row r="1861" spans="1:37" ht="12.75" customHeight="1">
      <c r="A1861" s="19"/>
      <c r="B1861" s="238"/>
      <c r="C1861" s="239"/>
      <c r="D1861" s="238"/>
      <c r="E1861" s="238"/>
      <c r="F1861" s="238"/>
      <c r="G1861" s="238"/>
      <c r="H1861" s="238"/>
      <c r="I1861" s="238"/>
      <c r="J1861" s="238"/>
      <c r="K1861" s="238"/>
      <c r="L1861" s="238"/>
      <c r="M1861" s="238"/>
      <c r="N1861" s="238"/>
      <c r="O1861" s="238"/>
      <c r="P1861" s="238"/>
      <c r="Q1861" s="238"/>
      <c r="R1861" s="238"/>
      <c r="S1861" s="238"/>
      <c r="T1861" s="238"/>
      <c r="U1861" s="238"/>
      <c r="V1861" s="238"/>
      <c r="W1861" s="238"/>
      <c r="X1861" s="238"/>
      <c r="Y1861" s="238"/>
      <c r="Z1861" s="238"/>
      <c r="AA1861" s="238"/>
      <c r="AB1861" s="238"/>
      <c r="AC1861" s="238"/>
      <c r="AD1861" s="238"/>
      <c r="AE1861" s="238"/>
      <c r="AF1861" s="238"/>
      <c r="AG1861" s="19"/>
      <c r="AH1861" s="19"/>
      <c r="AI1861" s="19"/>
      <c r="AJ1861" s="53"/>
      <c r="AK1861" s="53"/>
    </row>
    <row r="1862" spans="1:37" ht="12.75" customHeight="1">
      <c r="A1862" s="19"/>
      <c r="B1862" s="1008" t="s">
        <v>908</v>
      </c>
      <c r="C1862" s="949"/>
      <c r="D1862" s="1009"/>
      <c r="E1862" s="1008" t="s">
        <v>1017</v>
      </c>
      <c r="F1862" s="949"/>
      <c r="G1862" s="949"/>
      <c r="H1862" s="1009"/>
      <c r="I1862" s="1008" t="s">
        <v>1018</v>
      </c>
      <c r="J1862" s="949"/>
      <c r="K1862" s="949"/>
      <c r="L1862" s="949"/>
      <c r="M1862" s="949"/>
      <c r="N1862" s="949"/>
      <c r="O1862" s="949"/>
      <c r="P1862" s="949"/>
      <c r="Q1862" s="949"/>
      <c r="R1862" s="949"/>
      <c r="S1862" s="949"/>
      <c r="T1862" s="949"/>
      <c r="U1862" s="949"/>
      <c r="V1862" s="949"/>
      <c r="W1862" s="949"/>
      <c r="X1862" s="949"/>
      <c r="Y1862" s="949"/>
      <c r="Z1862" s="949"/>
      <c r="AA1862" s="949"/>
      <c r="AB1862" s="949"/>
      <c r="AC1862" s="949"/>
      <c r="AD1862" s="949"/>
      <c r="AE1862" s="949"/>
      <c r="AF1862" s="1009"/>
      <c r="AG1862" s="19"/>
      <c r="AH1862" s="19"/>
      <c r="AI1862" s="19"/>
      <c r="AJ1862" s="53"/>
      <c r="AK1862" s="53"/>
    </row>
    <row r="1863" spans="1:37" ht="12.75" customHeight="1">
      <c r="A1863" s="19"/>
      <c r="B1863" s="360"/>
      <c r="C1863" s="361"/>
      <c r="D1863" s="362"/>
      <c r="E1863" s="360"/>
      <c r="F1863" s="360"/>
      <c r="G1863" s="360"/>
      <c r="H1863" s="362"/>
      <c r="I1863" s="360">
        <v>9</v>
      </c>
      <c r="J1863" s="360"/>
      <c r="K1863" s="360">
        <v>10</v>
      </c>
      <c r="L1863" s="362"/>
      <c r="M1863" s="360">
        <v>11</v>
      </c>
      <c r="N1863" s="360"/>
      <c r="O1863" s="360">
        <v>12</v>
      </c>
      <c r="P1863" s="362"/>
      <c r="Q1863" s="360">
        <v>13</v>
      </c>
      <c r="R1863" s="360"/>
      <c r="S1863" s="360">
        <v>14</v>
      </c>
      <c r="T1863" s="362"/>
      <c r="U1863" s="360">
        <v>15</v>
      </c>
      <c r="V1863" s="360"/>
      <c r="W1863" s="360">
        <v>16</v>
      </c>
      <c r="X1863" s="362"/>
      <c r="Y1863" s="360">
        <v>17</v>
      </c>
      <c r="Z1863" s="360"/>
      <c r="AA1863" s="360">
        <v>18</v>
      </c>
      <c r="AB1863" s="362"/>
      <c r="AC1863" s="360"/>
      <c r="AD1863" s="360"/>
      <c r="AE1863" s="360"/>
      <c r="AF1863" s="360"/>
      <c r="AG1863" s="19"/>
      <c r="AH1863" s="19"/>
      <c r="AI1863" s="19"/>
      <c r="AJ1863" s="53"/>
      <c r="AK1863" s="53"/>
    </row>
    <row r="1864" spans="1:37" ht="12.75" customHeight="1">
      <c r="A1864" s="19"/>
      <c r="B1864" s="363">
        <v>1</v>
      </c>
      <c r="C1864" s="308" t="s">
        <v>1022</v>
      </c>
      <c r="D1864" s="364"/>
      <c r="E1864" s="238"/>
      <c r="F1864" s="238"/>
      <c r="G1864" s="238"/>
      <c r="H1864" s="364"/>
      <c r="I1864" s="238"/>
      <c r="J1864" s="238"/>
      <c r="K1864" s="238"/>
      <c r="L1864" s="364"/>
      <c r="M1864" s="238"/>
      <c r="N1864" s="238"/>
      <c r="O1864" s="238"/>
      <c r="P1864" s="364"/>
      <c r="Q1864" s="238"/>
      <c r="R1864" s="238"/>
      <c r="S1864" s="238"/>
      <c r="T1864" s="364"/>
      <c r="U1864" s="238"/>
      <c r="V1864" s="238"/>
      <c r="W1864" s="238"/>
      <c r="X1864" s="364"/>
      <c r="Y1864" s="238"/>
      <c r="Z1864" s="238"/>
      <c r="AA1864" s="238"/>
      <c r="AB1864" s="364"/>
      <c r="AC1864" s="238"/>
      <c r="AD1864" s="238"/>
      <c r="AE1864" s="238"/>
      <c r="AF1864" s="238"/>
      <c r="AG1864" s="19"/>
      <c r="AH1864" s="19"/>
      <c r="AI1864" s="19"/>
      <c r="AJ1864" s="53"/>
      <c r="AK1864" s="53"/>
    </row>
    <row r="1865" spans="1:37" ht="12.75" customHeight="1">
      <c r="A1865" s="19"/>
      <c r="B1865" s="48"/>
      <c r="C1865" s="308"/>
      <c r="D1865" s="110"/>
      <c r="E1865" s="38"/>
      <c r="F1865" s="38"/>
      <c r="G1865" s="38"/>
      <c r="H1865" s="110"/>
      <c r="I1865" s="38"/>
      <c r="J1865" s="38"/>
      <c r="K1865" s="38"/>
      <c r="L1865" s="110"/>
      <c r="M1865" s="38"/>
      <c r="N1865" s="38"/>
      <c r="O1865" s="38"/>
      <c r="P1865" s="110"/>
      <c r="Q1865" s="38"/>
      <c r="R1865" s="38"/>
      <c r="S1865" s="38"/>
      <c r="T1865" s="110"/>
      <c r="U1865" s="38"/>
      <c r="V1865" s="38"/>
      <c r="W1865" s="38"/>
      <c r="X1865" s="110"/>
      <c r="Y1865" s="38"/>
      <c r="Z1865" s="38"/>
      <c r="AA1865" s="38"/>
      <c r="AB1865" s="110"/>
      <c r="AC1865" s="38"/>
      <c r="AD1865" s="38"/>
      <c r="AE1865" s="38"/>
      <c r="AF1865" s="38"/>
      <c r="AG1865" s="19"/>
      <c r="AH1865" s="19"/>
      <c r="AI1865" s="19"/>
      <c r="AJ1865" s="53"/>
      <c r="AK1865" s="53"/>
    </row>
    <row r="1866" spans="1:37" ht="12.75" customHeight="1">
      <c r="A1866" s="19"/>
      <c r="B1866" s="365"/>
      <c r="C1866" s="312"/>
      <c r="D1866" s="366"/>
      <c r="E1866" s="367"/>
      <c r="F1866" s="367"/>
      <c r="G1866" s="367"/>
      <c r="H1866" s="366"/>
      <c r="I1866" s="38"/>
      <c r="J1866" s="38"/>
      <c r="K1866" s="38"/>
      <c r="L1866" s="110"/>
      <c r="M1866" s="38"/>
      <c r="N1866" s="38"/>
      <c r="O1866" s="38"/>
      <c r="P1866" s="110"/>
      <c r="Q1866" s="38"/>
      <c r="R1866" s="238"/>
      <c r="S1866" s="238"/>
      <c r="T1866" s="364"/>
      <c r="U1866" s="238"/>
      <c r="V1866" s="238"/>
      <c r="W1866" s="238"/>
      <c r="X1866" s="110"/>
      <c r="Y1866" s="38"/>
      <c r="Z1866" s="38"/>
      <c r="AA1866" s="38"/>
      <c r="AB1866" s="110"/>
      <c r="AC1866" s="38"/>
      <c r="AD1866" s="38"/>
      <c r="AE1866" s="38"/>
      <c r="AF1866" s="38"/>
      <c r="AG1866" s="19"/>
      <c r="AH1866" s="19"/>
      <c r="AI1866" s="19"/>
      <c r="AJ1866" s="53"/>
      <c r="AK1866" s="53"/>
    </row>
    <row r="1867" spans="1:37" ht="12.75" customHeight="1">
      <c r="A1867" s="19"/>
      <c r="B1867" s="368"/>
      <c r="C1867" s="380"/>
      <c r="D1867" s="370"/>
      <c r="E1867" s="371"/>
      <c r="F1867" s="371"/>
      <c r="G1867" s="371"/>
      <c r="H1867" s="370"/>
      <c r="I1867" s="35"/>
      <c r="J1867" s="35"/>
      <c r="K1867" s="35"/>
      <c r="L1867" s="372"/>
      <c r="M1867" s="35"/>
      <c r="N1867" s="35"/>
      <c r="O1867" s="35"/>
      <c r="P1867" s="372"/>
      <c r="Q1867" s="35"/>
      <c r="R1867" s="373"/>
      <c r="S1867" s="373"/>
      <c r="T1867" s="374"/>
      <c r="U1867" s="373"/>
      <c r="V1867" s="373"/>
      <c r="W1867" s="373"/>
      <c r="X1867" s="372"/>
      <c r="Y1867" s="35"/>
      <c r="Z1867" s="35"/>
      <c r="AA1867" s="35"/>
      <c r="AB1867" s="372"/>
      <c r="AC1867" s="35"/>
      <c r="AD1867" s="35"/>
      <c r="AE1867" s="35"/>
      <c r="AF1867" s="35"/>
      <c r="AG1867" s="19"/>
      <c r="AH1867" s="19"/>
      <c r="AI1867" s="19"/>
      <c r="AJ1867" s="53"/>
      <c r="AK1867" s="53"/>
    </row>
    <row r="1868" spans="1:37" ht="12.75" customHeight="1">
      <c r="A1868" s="19"/>
      <c r="B1868" s="363">
        <v>2</v>
      </c>
      <c r="C1868" s="314" t="s">
        <v>1023</v>
      </c>
      <c r="D1868" s="110"/>
      <c r="E1868" s="38"/>
      <c r="F1868" s="38"/>
      <c r="G1868" s="38"/>
      <c r="H1868" s="110"/>
      <c r="I1868" s="38"/>
      <c r="J1868" s="38"/>
      <c r="K1868" s="38"/>
      <c r="L1868" s="110"/>
      <c r="M1868" s="38"/>
      <c r="N1868" s="38"/>
      <c r="O1868" s="38"/>
      <c r="P1868" s="110"/>
      <c r="Q1868" s="38"/>
      <c r="R1868" s="38"/>
      <c r="S1868" s="38"/>
      <c r="T1868" s="110"/>
      <c r="U1868" s="38"/>
      <c r="V1868" s="38"/>
      <c r="W1868" s="38"/>
      <c r="X1868" s="110"/>
      <c r="Y1868" s="38"/>
      <c r="Z1868" s="38"/>
      <c r="AA1868" s="38"/>
      <c r="AB1868" s="110"/>
      <c r="AC1868" s="38"/>
      <c r="AD1868" s="38"/>
      <c r="AE1868" s="38"/>
      <c r="AF1868" s="38"/>
      <c r="AG1868" s="19"/>
      <c r="AH1868" s="19"/>
      <c r="AI1868" s="19"/>
      <c r="AJ1868" s="53"/>
      <c r="AK1868" s="53"/>
    </row>
    <row r="1869" spans="1:37" ht="12.75" customHeight="1">
      <c r="A1869" s="19"/>
      <c r="B1869" s="48"/>
      <c r="C1869" s="308"/>
      <c r="D1869" s="110"/>
      <c r="E1869" s="38"/>
      <c r="F1869" s="38"/>
      <c r="G1869" s="38"/>
      <c r="H1869" s="110"/>
      <c r="I1869" s="38"/>
      <c r="J1869" s="38"/>
      <c r="K1869" s="38"/>
      <c r="L1869" s="110"/>
      <c r="M1869" s="38"/>
      <c r="N1869" s="38"/>
      <c r="O1869" s="38"/>
      <c r="P1869" s="110"/>
      <c r="Q1869" s="38"/>
      <c r="R1869" s="38"/>
      <c r="S1869" s="38"/>
      <c r="T1869" s="110"/>
      <c r="U1869" s="38"/>
      <c r="V1869" s="38"/>
      <c r="W1869" s="38"/>
      <c r="X1869" s="110"/>
      <c r="Y1869" s="38"/>
      <c r="Z1869" s="38"/>
      <c r="AA1869" s="124"/>
      <c r="AB1869" s="110"/>
      <c r="AC1869" s="38"/>
      <c r="AD1869" s="38"/>
      <c r="AE1869" s="38"/>
      <c r="AF1869" s="38"/>
      <c r="AG1869" s="19"/>
      <c r="AH1869" s="19"/>
      <c r="AI1869" s="19"/>
      <c r="AJ1869" s="53"/>
      <c r="AK1869" s="53"/>
    </row>
    <row r="1870" spans="1:37" ht="12.75" customHeight="1">
      <c r="A1870" s="19"/>
      <c r="B1870" s="375"/>
      <c r="C1870" s="312"/>
      <c r="D1870" s="315"/>
      <c r="E1870" s="124"/>
      <c r="F1870" s="124"/>
      <c r="G1870" s="124"/>
      <c r="H1870" s="315"/>
      <c r="I1870" s="303"/>
      <c r="J1870" s="38"/>
      <c r="K1870" s="38"/>
      <c r="L1870" s="110"/>
      <c r="M1870" s="38"/>
      <c r="N1870" s="38"/>
      <c r="O1870" s="38"/>
      <c r="P1870" s="315"/>
      <c r="Q1870" s="38"/>
      <c r="R1870" s="124"/>
      <c r="S1870" s="124"/>
      <c r="T1870" s="315"/>
      <c r="U1870" s="124"/>
      <c r="V1870" s="124"/>
      <c r="W1870" s="124"/>
      <c r="X1870" s="110"/>
      <c r="Y1870" s="38"/>
      <c r="Z1870" s="124"/>
      <c r="AA1870" s="124"/>
      <c r="AB1870" s="315"/>
      <c r="AC1870" s="124"/>
      <c r="AD1870" s="124"/>
      <c r="AE1870" s="124"/>
      <c r="AF1870" s="38"/>
      <c r="AG1870" s="19"/>
      <c r="AH1870" s="19"/>
      <c r="AI1870" s="19"/>
      <c r="AJ1870" s="53"/>
      <c r="AK1870" s="53"/>
    </row>
    <row r="1871" spans="1:37" ht="12.75" customHeight="1">
      <c r="A1871" s="19"/>
      <c r="B1871" s="376"/>
      <c r="C1871" s="380"/>
      <c r="D1871" s="377"/>
      <c r="E1871" s="378"/>
      <c r="F1871" s="378"/>
      <c r="G1871" s="378"/>
      <c r="H1871" s="377"/>
      <c r="I1871" s="379"/>
      <c r="J1871" s="35"/>
      <c r="K1871" s="35"/>
      <c r="L1871" s="372"/>
      <c r="M1871" s="35"/>
      <c r="N1871" s="35"/>
      <c r="O1871" s="35"/>
      <c r="P1871" s="377"/>
      <c r="Q1871" s="378"/>
      <c r="R1871" s="378"/>
      <c r="S1871" s="378"/>
      <c r="T1871" s="377"/>
      <c r="U1871" s="378"/>
      <c r="V1871" s="378"/>
      <c r="W1871" s="378"/>
      <c r="X1871" s="377"/>
      <c r="Y1871" s="378"/>
      <c r="Z1871" s="378"/>
      <c r="AA1871" s="378"/>
      <c r="AB1871" s="377"/>
      <c r="AC1871" s="378"/>
      <c r="AD1871" s="378"/>
      <c r="AE1871" s="378"/>
      <c r="AF1871" s="35"/>
      <c r="AG1871" s="19"/>
      <c r="AH1871" s="19"/>
      <c r="AI1871" s="19"/>
      <c r="AJ1871" s="53"/>
      <c r="AK1871" s="53"/>
    </row>
    <row r="1872" spans="1:37" ht="12.75" customHeight="1">
      <c r="A1872" s="19"/>
      <c r="B1872" s="363">
        <v>3</v>
      </c>
      <c r="C1872" s="318" t="s">
        <v>1024</v>
      </c>
      <c r="D1872" s="315"/>
      <c r="E1872" s="124"/>
      <c r="F1872" s="124"/>
      <c r="G1872" s="124"/>
      <c r="H1872" s="315"/>
      <c r="I1872" s="303"/>
      <c r="J1872" s="38"/>
      <c r="K1872" s="38"/>
      <c r="L1872" s="110"/>
      <c r="M1872" s="38"/>
      <c r="N1872" s="38"/>
      <c r="O1872" s="38"/>
      <c r="P1872" s="315"/>
      <c r="Q1872" s="124"/>
      <c r="R1872" s="124"/>
      <c r="S1872" s="124"/>
      <c r="T1872" s="315"/>
      <c r="U1872" s="124"/>
      <c r="V1872" s="124"/>
      <c r="W1872" s="124"/>
      <c r="X1872" s="110"/>
      <c r="Y1872" s="38"/>
      <c r="Z1872" s="38"/>
      <c r="AA1872" s="124"/>
      <c r="AB1872" s="110"/>
      <c r="AC1872" s="38"/>
      <c r="AD1872" s="38"/>
      <c r="AE1872" s="38"/>
      <c r="AF1872" s="38"/>
      <c r="AG1872" s="19"/>
      <c r="AH1872" s="19"/>
      <c r="AI1872" s="19"/>
      <c r="AJ1872" s="53"/>
      <c r="AK1872" s="53"/>
    </row>
    <row r="1873" spans="1:37" ht="12.75" customHeight="1">
      <c r="A1873" s="19"/>
      <c r="B1873" s="48"/>
      <c r="C1873" s="308"/>
      <c r="D1873" s="110"/>
      <c r="E1873" s="38"/>
      <c r="F1873" s="38"/>
      <c r="G1873" s="38"/>
      <c r="H1873" s="110"/>
      <c r="I1873" s="38"/>
      <c r="J1873" s="38"/>
      <c r="K1873" s="38"/>
      <c r="L1873" s="110"/>
      <c r="M1873" s="38"/>
      <c r="N1873" s="38"/>
      <c r="O1873" s="38"/>
      <c r="P1873" s="110"/>
      <c r="Q1873" s="38"/>
      <c r="R1873" s="23"/>
      <c r="S1873" s="23"/>
      <c r="T1873" s="321"/>
      <c r="U1873" s="23"/>
      <c r="V1873" s="23"/>
      <c r="W1873" s="23"/>
      <c r="X1873" s="110"/>
      <c r="Y1873" s="38"/>
      <c r="Z1873" s="124"/>
      <c r="AA1873" s="124"/>
      <c r="AB1873" s="315"/>
      <c r="AC1873" s="124"/>
      <c r="AD1873" s="124"/>
      <c r="AE1873" s="124"/>
      <c r="AF1873" s="38"/>
      <c r="AG1873" s="19"/>
      <c r="AH1873" s="19"/>
      <c r="AI1873" s="19"/>
      <c r="AJ1873" s="53"/>
      <c r="AK1873" s="53"/>
    </row>
    <row r="1874" spans="1:37" ht="12.75" customHeight="1">
      <c r="A1874" s="19"/>
      <c r="B1874" s="48"/>
      <c r="C1874" s="312"/>
      <c r="D1874" s="110"/>
      <c r="E1874" s="38"/>
      <c r="F1874" s="38"/>
      <c r="G1874" s="38"/>
      <c r="H1874" s="110"/>
      <c r="I1874" s="38"/>
      <c r="J1874" s="38"/>
      <c r="K1874" s="38"/>
      <c r="L1874" s="110"/>
      <c r="M1874" s="38"/>
      <c r="N1874" s="38"/>
      <c r="O1874" s="38"/>
      <c r="P1874" s="110"/>
      <c r="Q1874" s="38"/>
      <c r="R1874" s="38"/>
      <c r="S1874" s="309"/>
      <c r="T1874" s="310"/>
      <c r="U1874" s="309"/>
      <c r="V1874" s="309"/>
      <c r="W1874" s="309"/>
      <c r="X1874" s="110"/>
      <c r="Y1874" s="38"/>
      <c r="Z1874" s="38"/>
      <c r="AA1874" s="38"/>
      <c r="AB1874" s="110"/>
      <c r="AC1874" s="38"/>
      <c r="AD1874" s="38"/>
      <c r="AE1874" s="38"/>
      <c r="AF1874" s="38"/>
      <c r="AG1874" s="19"/>
      <c r="AH1874" s="19"/>
      <c r="AI1874" s="19"/>
      <c r="AJ1874" s="53"/>
      <c r="AK1874" s="53"/>
    </row>
    <row r="1875" spans="1:37" ht="12.75" customHeight="1">
      <c r="A1875" s="19"/>
      <c r="B1875" s="376"/>
      <c r="C1875" s="380"/>
      <c r="D1875" s="377"/>
      <c r="E1875" s="378"/>
      <c r="F1875" s="378"/>
      <c r="G1875" s="378"/>
      <c r="H1875" s="377"/>
      <c r="I1875" s="379"/>
      <c r="J1875" s="35"/>
      <c r="K1875" s="35"/>
      <c r="L1875" s="377"/>
      <c r="M1875" s="378"/>
      <c r="N1875" s="378"/>
      <c r="O1875" s="378"/>
      <c r="P1875" s="377"/>
      <c r="Q1875" s="378"/>
      <c r="R1875" s="381"/>
      <c r="S1875" s="381"/>
      <c r="T1875" s="382"/>
      <c r="U1875" s="381"/>
      <c r="V1875" s="381"/>
      <c r="W1875" s="381"/>
      <c r="X1875" s="372"/>
      <c r="Y1875" s="35"/>
      <c r="Z1875" s="35"/>
      <c r="AA1875" s="35"/>
      <c r="AB1875" s="372"/>
      <c r="AC1875" s="35"/>
      <c r="AD1875" s="35"/>
      <c r="AE1875" s="35"/>
      <c r="AF1875" s="35"/>
      <c r="AG1875" s="19"/>
      <c r="AH1875" s="19"/>
      <c r="AI1875" s="19"/>
      <c r="AJ1875" s="53"/>
      <c r="AK1875" s="53"/>
    </row>
    <row r="1876" spans="1:37" ht="12.75" customHeight="1">
      <c r="A1876" s="19"/>
      <c r="B1876" s="375">
        <v>4</v>
      </c>
      <c r="C1876" s="308" t="s">
        <v>483</v>
      </c>
      <c r="D1876" s="315"/>
      <c r="E1876" s="124"/>
      <c r="F1876" s="124"/>
      <c r="G1876" s="124"/>
      <c r="H1876" s="315"/>
      <c r="I1876" s="303"/>
      <c r="J1876" s="38"/>
      <c r="K1876" s="38"/>
      <c r="L1876" s="315"/>
      <c r="M1876" s="124"/>
      <c r="N1876" s="124"/>
      <c r="O1876" s="124"/>
      <c r="P1876" s="315"/>
      <c r="Q1876" s="124"/>
      <c r="R1876" s="38"/>
      <c r="S1876" s="38"/>
      <c r="T1876" s="110"/>
      <c r="U1876" s="38"/>
      <c r="V1876" s="38"/>
      <c r="W1876" s="38"/>
      <c r="X1876" s="110"/>
      <c r="Y1876" s="38"/>
      <c r="Z1876" s="38"/>
      <c r="AA1876" s="317"/>
      <c r="AB1876" s="315"/>
      <c r="AC1876" s="38"/>
      <c r="AD1876" s="38"/>
      <c r="AE1876" s="38"/>
      <c r="AF1876" s="38"/>
      <c r="AG1876" s="19"/>
      <c r="AH1876" s="19"/>
      <c r="AI1876" s="19"/>
      <c r="AJ1876" s="53"/>
      <c r="AK1876" s="53"/>
    </row>
    <row r="1877" spans="1:37" ht="12.75" customHeight="1">
      <c r="A1877" s="19"/>
      <c r="B1877" s="375"/>
      <c r="C1877" s="308"/>
      <c r="D1877" s="315"/>
      <c r="E1877" s="124"/>
      <c r="F1877" s="124"/>
      <c r="G1877" s="124"/>
      <c r="H1877" s="315"/>
      <c r="I1877" s="303"/>
      <c r="J1877" s="38"/>
      <c r="K1877" s="38"/>
      <c r="L1877" s="315"/>
      <c r="M1877" s="124"/>
      <c r="N1877" s="124"/>
      <c r="O1877" s="124"/>
      <c r="P1877" s="315"/>
      <c r="Q1877" s="124"/>
      <c r="R1877" s="124"/>
      <c r="S1877" s="124"/>
      <c r="T1877" s="315"/>
      <c r="U1877" s="124"/>
      <c r="V1877" s="124"/>
      <c r="W1877" s="124"/>
      <c r="X1877" s="110"/>
      <c r="Y1877" s="38"/>
      <c r="Z1877" s="124"/>
      <c r="AA1877" s="317"/>
      <c r="AB1877" s="315"/>
      <c r="AC1877" s="124"/>
      <c r="AD1877" s="124"/>
      <c r="AE1877" s="124"/>
      <c r="AF1877" s="38"/>
      <c r="AG1877" s="19"/>
      <c r="AH1877" s="19"/>
      <c r="AI1877" s="19"/>
      <c r="AJ1877" s="53"/>
      <c r="AK1877" s="53"/>
    </row>
    <row r="1878" spans="1:37" ht="12.75" customHeight="1">
      <c r="A1878" s="19"/>
      <c r="B1878" s="48"/>
      <c r="C1878" s="312"/>
      <c r="D1878" s="110"/>
      <c r="E1878" s="38"/>
      <c r="F1878" s="38"/>
      <c r="G1878" s="38"/>
      <c r="H1878" s="110"/>
      <c r="I1878" s="38"/>
      <c r="J1878" s="38"/>
      <c r="K1878" s="38"/>
      <c r="L1878" s="110"/>
      <c r="M1878" s="38"/>
      <c r="N1878" s="38"/>
      <c r="O1878" s="38"/>
      <c r="P1878" s="110"/>
      <c r="Q1878" s="38"/>
      <c r="R1878" s="124"/>
      <c r="S1878" s="124"/>
      <c r="T1878" s="315"/>
      <c r="U1878" s="124"/>
      <c r="V1878" s="124"/>
      <c r="W1878" s="124"/>
      <c r="X1878" s="315"/>
      <c r="Y1878" s="124"/>
      <c r="Z1878" s="124"/>
      <c r="AA1878" s="317"/>
      <c r="AB1878" s="315"/>
      <c r="AC1878" s="124"/>
      <c r="AD1878" s="124"/>
      <c r="AE1878" s="124"/>
      <c r="AF1878" s="38"/>
      <c r="AG1878" s="19"/>
      <c r="AH1878" s="19"/>
      <c r="AI1878" s="19"/>
      <c r="AJ1878" s="53"/>
      <c r="AK1878" s="53"/>
    </row>
    <row r="1879" spans="1:37" ht="12.75" customHeight="1">
      <c r="A1879" s="19"/>
      <c r="B1879" s="383"/>
      <c r="C1879" s="380"/>
      <c r="D1879" s="372"/>
      <c r="E1879" s="35"/>
      <c r="F1879" s="35"/>
      <c r="G1879" s="35"/>
      <c r="H1879" s="372"/>
      <c r="I1879" s="35"/>
      <c r="J1879" s="35"/>
      <c r="K1879" s="35"/>
      <c r="L1879" s="372"/>
      <c r="M1879" s="35"/>
      <c r="N1879" s="35"/>
      <c r="O1879" s="35"/>
      <c r="P1879" s="372"/>
      <c r="Q1879" s="35"/>
      <c r="R1879" s="378"/>
      <c r="S1879" s="378"/>
      <c r="T1879" s="377"/>
      <c r="U1879" s="378"/>
      <c r="V1879" s="378"/>
      <c r="W1879" s="378"/>
      <c r="X1879" s="372"/>
      <c r="Y1879" s="35"/>
      <c r="Z1879" s="35"/>
      <c r="AA1879" s="384"/>
      <c r="AB1879" s="377"/>
      <c r="AC1879" s="35"/>
      <c r="AD1879" s="35"/>
      <c r="AE1879" s="35"/>
      <c r="AF1879" s="35"/>
      <c r="AG1879" s="19"/>
      <c r="AH1879" s="19"/>
      <c r="AI1879" s="19"/>
      <c r="AJ1879" s="53"/>
      <c r="AK1879" s="53"/>
    </row>
    <row r="1880" spans="1:37" ht="12.75" customHeight="1">
      <c r="A1880" s="19"/>
      <c r="B1880" s="375">
        <v>5</v>
      </c>
      <c r="C1880" s="308" t="s">
        <v>1019</v>
      </c>
      <c r="D1880" s="315"/>
      <c r="E1880" s="124"/>
      <c r="F1880" s="124"/>
      <c r="G1880" s="124"/>
      <c r="H1880" s="315"/>
      <c r="I1880" s="303"/>
      <c r="J1880" s="38"/>
      <c r="K1880" s="38"/>
      <c r="L1880" s="315"/>
      <c r="M1880" s="124"/>
      <c r="N1880" s="124"/>
      <c r="O1880" s="124"/>
      <c r="P1880" s="315"/>
      <c r="Q1880" s="124"/>
      <c r="R1880" s="23"/>
      <c r="S1880" s="23"/>
      <c r="T1880" s="321"/>
      <c r="U1880" s="23"/>
      <c r="V1880" s="23"/>
      <c r="W1880" s="23"/>
      <c r="X1880" s="110"/>
      <c r="Y1880" s="38"/>
      <c r="Z1880" s="124"/>
      <c r="AA1880" s="317"/>
      <c r="AB1880" s="315"/>
      <c r="AC1880" s="124"/>
      <c r="AD1880" s="124"/>
      <c r="AE1880" s="124"/>
      <c r="AF1880" s="38"/>
      <c r="AG1880" s="19"/>
      <c r="AH1880" s="19"/>
      <c r="AI1880" s="19"/>
      <c r="AJ1880" s="53"/>
      <c r="AK1880" s="53"/>
    </row>
    <row r="1881" spans="1:37" ht="12.75" customHeight="1">
      <c r="A1881" s="19"/>
      <c r="B1881" s="375"/>
      <c r="C1881" s="312"/>
      <c r="D1881" s="315"/>
      <c r="E1881" s="124"/>
      <c r="F1881" s="124"/>
      <c r="G1881" s="124"/>
      <c r="H1881" s="315"/>
      <c r="I1881" s="303"/>
      <c r="J1881" s="38"/>
      <c r="K1881" s="38"/>
      <c r="L1881" s="315"/>
      <c r="M1881" s="124"/>
      <c r="N1881" s="124"/>
      <c r="O1881" s="124"/>
      <c r="P1881" s="315"/>
      <c r="Q1881" s="124"/>
      <c r="R1881" s="38"/>
      <c r="S1881" s="309"/>
      <c r="T1881" s="310"/>
      <c r="U1881" s="309"/>
      <c r="V1881" s="309"/>
      <c r="W1881" s="309"/>
      <c r="X1881" s="110"/>
      <c r="Y1881" s="38"/>
      <c r="Z1881" s="38"/>
      <c r="AA1881" s="38"/>
      <c r="AB1881" s="110"/>
      <c r="AC1881" s="38"/>
      <c r="AD1881" s="38"/>
      <c r="AE1881" s="38"/>
      <c r="AF1881" s="38"/>
      <c r="AG1881" s="19"/>
      <c r="AH1881" s="19"/>
      <c r="AI1881" s="19"/>
      <c r="AJ1881" s="53"/>
      <c r="AK1881" s="53"/>
    </row>
    <row r="1882" spans="1:37" ht="12.75" customHeight="1">
      <c r="A1882" s="19"/>
      <c r="B1882" s="375"/>
      <c r="C1882" s="308"/>
      <c r="D1882" s="315"/>
      <c r="E1882" s="124"/>
      <c r="F1882" s="124"/>
      <c r="G1882" s="124"/>
      <c r="H1882" s="315"/>
      <c r="I1882" s="303"/>
      <c r="J1882" s="38"/>
      <c r="K1882" s="38"/>
      <c r="L1882" s="315"/>
      <c r="M1882" s="124"/>
      <c r="N1882" s="124"/>
      <c r="O1882" s="124"/>
      <c r="P1882" s="315"/>
      <c r="Q1882" s="124"/>
      <c r="R1882" s="309"/>
      <c r="S1882" s="309"/>
      <c r="T1882" s="310"/>
      <c r="U1882" s="309"/>
      <c r="V1882" s="309"/>
      <c r="W1882" s="309"/>
      <c r="X1882" s="110"/>
      <c r="Y1882" s="38"/>
      <c r="Z1882" s="38"/>
      <c r="AA1882" s="38"/>
      <c r="AB1882" s="110"/>
      <c r="AC1882" s="38"/>
      <c r="AD1882" s="38"/>
      <c r="AE1882" s="38"/>
      <c r="AF1882" s="38"/>
      <c r="AG1882" s="19"/>
      <c r="AH1882" s="19"/>
      <c r="AI1882" s="19"/>
      <c r="AJ1882" s="53"/>
      <c r="AK1882" s="53"/>
    </row>
    <row r="1883" spans="1:37" ht="12.75" customHeight="1">
      <c r="A1883" s="19"/>
      <c r="B1883" s="383"/>
      <c r="C1883" s="369"/>
      <c r="D1883" s="372"/>
      <c r="E1883" s="35"/>
      <c r="F1883" s="35"/>
      <c r="G1883" s="35"/>
      <c r="H1883" s="372"/>
      <c r="I1883" s="35"/>
      <c r="J1883" s="35"/>
      <c r="K1883" s="35"/>
      <c r="L1883" s="372"/>
      <c r="M1883" s="35"/>
      <c r="N1883" s="35"/>
      <c r="O1883" s="35"/>
      <c r="P1883" s="372"/>
      <c r="Q1883" s="35"/>
      <c r="R1883" s="35"/>
      <c r="S1883" s="35"/>
      <c r="T1883" s="372"/>
      <c r="U1883" s="35"/>
      <c r="V1883" s="35"/>
      <c r="W1883" s="35"/>
      <c r="X1883" s="372"/>
      <c r="Y1883" s="35"/>
      <c r="Z1883" s="35"/>
      <c r="AA1883" s="384"/>
      <c r="AB1883" s="372"/>
      <c r="AC1883" s="35"/>
      <c r="AD1883" s="35"/>
      <c r="AE1883" s="35"/>
      <c r="AF1883" s="35"/>
      <c r="AG1883" s="19"/>
      <c r="AH1883" s="19"/>
      <c r="AI1883" s="19"/>
      <c r="AJ1883" s="53"/>
      <c r="AK1883" s="53"/>
    </row>
    <row r="1884" spans="1:37" ht="12.75" customHeight="1">
      <c r="A1884" s="19"/>
      <c r="B1884" s="48">
        <v>6</v>
      </c>
      <c r="C1884" s="308" t="s">
        <v>1020</v>
      </c>
      <c r="D1884" s="110"/>
      <c r="E1884" s="38"/>
      <c r="F1884" s="38"/>
      <c r="G1884" s="38"/>
      <c r="H1884" s="110"/>
      <c r="I1884" s="38"/>
      <c r="J1884" s="38"/>
      <c r="K1884" s="38"/>
      <c r="L1884" s="110"/>
      <c r="M1884" s="38"/>
      <c r="N1884" s="38"/>
      <c r="O1884" s="38"/>
      <c r="P1884" s="110"/>
      <c r="Q1884" s="38"/>
      <c r="R1884" s="124"/>
      <c r="S1884" s="124"/>
      <c r="T1884" s="315"/>
      <c r="U1884" s="124"/>
      <c r="V1884" s="124"/>
      <c r="W1884" s="124"/>
      <c r="X1884" s="110"/>
      <c r="Y1884" s="38"/>
      <c r="Z1884" s="124"/>
      <c r="AA1884" s="317"/>
      <c r="AB1884" s="315"/>
      <c r="AC1884" s="124"/>
      <c r="AD1884" s="124"/>
      <c r="AE1884" s="124"/>
      <c r="AF1884" s="38"/>
      <c r="AG1884" s="19"/>
      <c r="AH1884" s="19"/>
      <c r="AI1884" s="19"/>
      <c r="AJ1884" s="53"/>
      <c r="AK1884" s="53"/>
    </row>
    <row r="1885" spans="1:37" ht="12.75" customHeight="1">
      <c r="A1885" s="19"/>
      <c r="B1885" s="375"/>
      <c r="C1885" s="312"/>
      <c r="D1885" s="315"/>
      <c r="E1885" s="124"/>
      <c r="F1885" s="124"/>
      <c r="G1885" s="124"/>
      <c r="H1885" s="315"/>
      <c r="I1885" s="303"/>
      <c r="J1885" s="38"/>
      <c r="K1885" s="38"/>
      <c r="L1885" s="315"/>
      <c r="M1885" s="124"/>
      <c r="N1885" s="124"/>
      <c r="O1885" s="124"/>
      <c r="P1885" s="315"/>
      <c r="Q1885" s="124"/>
      <c r="R1885" s="124"/>
      <c r="S1885" s="124"/>
      <c r="T1885" s="315"/>
      <c r="U1885" s="124"/>
      <c r="V1885" s="124"/>
      <c r="W1885" s="124"/>
      <c r="X1885" s="315"/>
      <c r="Y1885" s="124"/>
      <c r="Z1885" s="124"/>
      <c r="AA1885" s="317"/>
      <c r="AB1885" s="315"/>
      <c r="AC1885" s="124"/>
      <c r="AD1885" s="124"/>
      <c r="AE1885" s="124"/>
      <c r="AF1885" s="38"/>
      <c r="AG1885" s="19"/>
      <c r="AH1885" s="19"/>
      <c r="AI1885" s="19"/>
      <c r="AJ1885" s="53"/>
      <c r="AK1885" s="53"/>
    </row>
    <row r="1886" spans="1:37" ht="12.75" customHeight="1">
      <c r="A1886" s="19"/>
      <c r="B1886" s="375"/>
      <c r="C1886" s="312"/>
      <c r="D1886" s="315"/>
      <c r="E1886" s="124"/>
      <c r="F1886" s="124"/>
      <c r="G1886" s="124"/>
      <c r="H1886" s="315"/>
      <c r="I1886" s="303"/>
      <c r="J1886" s="38"/>
      <c r="K1886" s="38"/>
      <c r="L1886" s="315"/>
      <c r="M1886" s="124"/>
      <c r="N1886" s="124"/>
      <c r="O1886" s="124"/>
      <c r="P1886" s="315"/>
      <c r="Q1886" s="124"/>
      <c r="R1886" s="124"/>
      <c r="S1886" s="124"/>
      <c r="T1886" s="315"/>
      <c r="U1886" s="124"/>
      <c r="V1886" s="124"/>
      <c r="W1886" s="124"/>
      <c r="X1886" s="110"/>
      <c r="Y1886" s="38"/>
      <c r="Z1886" s="38"/>
      <c r="AA1886" s="317"/>
      <c r="AB1886" s="110"/>
      <c r="AC1886" s="38"/>
      <c r="AD1886" s="38"/>
      <c r="AE1886" s="38"/>
      <c r="AF1886" s="38"/>
      <c r="AG1886" s="19"/>
      <c r="AH1886" s="19"/>
      <c r="AI1886" s="19"/>
      <c r="AJ1886" s="53"/>
      <c r="AK1886" s="53"/>
    </row>
    <row r="1887" spans="1:37" ht="12.75" customHeight="1">
      <c r="A1887" s="19"/>
      <c r="B1887" s="376"/>
      <c r="C1887" s="380"/>
      <c r="D1887" s="377"/>
      <c r="E1887" s="378"/>
      <c r="F1887" s="378"/>
      <c r="G1887" s="378"/>
      <c r="H1887" s="377"/>
      <c r="I1887" s="379"/>
      <c r="J1887" s="35"/>
      <c r="K1887" s="35"/>
      <c r="L1887" s="377"/>
      <c r="M1887" s="378"/>
      <c r="N1887" s="378"/>
      <c r="O1887" s="378"/>
      <c r="P1887" s="377"/>
      <c r="Q1887" s="378"/>
      <c r="R1887" s="385"/>
      <c r="S1887" s="385"/>
      <c r="T1887" s="386"/>
      <c r="U1887" s="385"/>
      <c r="V1887" s="385"/>
      <c r="W1887" s="385"/>
      <c r="X1887" s="372"/>
      <c r="Y1887" s="35"/>
      <c r="Z1887" s="378"/>
      <c r="AA1887" s="384"/>
      <c r="AB1887" s="377"/>
      <c r="AC1887" s="378"/>
      <c r="AD1887" s="378"/>
      <c r="AE1887" s="378"/>
      <c r="AF1887" s="35"/>
      <c r="AG1887" s="19"/>
      <c r="AH1887" s="19"/>
      <c r="AI1887" s="19"/>
      <c r="AJ1887" s="53"/>
      <c r="AK1887" s="53"/>
    </row>
    <row r="1888" spans="1:37" ht="12.75" customHeight="1">
      <c r="A1888" s="19"/>
      <c r="B1888" s="48">
        <v>7</v>
      </c>
      <c r="C1888" s="308" t="s">
        <v>1021</v>
      </c>
      <c r="D1888" s="110"/>
      <c r="E1888" s="38"/>
      <c r="F1888" s="38"/>
      <c r="G1888" s="38"/>
      <c r="H1888" s="110"/>
      <c r="I1888" s="38"/>
      <c r="J1888" s="38"/>
      <c r="K1888" s="38"/>
      <c r="L1888" s="110"/>
      <c r="M1888" s="38"/>
      <c r="N1888" s="38"/>
      <c r="O1888" s="38"/>
      <c r="P1888" s="110"/>
      <c r="Q1888" s="38"/>
      <c r="R1888" s="38"/>
      <c r="S1888" s="309"/>
      <c r="T1888" s="310"/>
      <c r="U1888" s="309"/>
      <c r="V1888" s="309"/>
      <c r="W1888" s="309"/>
      <c r="X1888" s="110"/>
      <c r="Y1888" s="38"/>
      <c r="Z1888" s="38"/>
      <c r="AA1888" s="38"/>
      <c r="AB1888" s="110"/>
      <c r="AC1888" s="38"/>
      <c r="AD1888" s="38"/>
      <c r="AE1888" s="38"/>
      <c r="AF1888" s="38"/>
      <c r="AG1888" s="19"/>
      <c r="AH1888" s="19"/>
      <c r="AI1888" s="19"/>
      <c r="AJ1888" s="53"/>
      <c r="AK1888" s="53"/>
    </row>
    <row r="1889" spans="1:37" ht="12.75" customHeight="1">
      <c r="A1889" s="19"/>
      <c r="B1889" s="48"/>
      <c r="C1889" s="312"/>
      <c r="D1889" s="110"/>
      <c r="E1889" s="38"/>
      <c r="F1889" s="38"/>
      <c r="G1889" s="38"/>
      <c r="H1889" s="110"/>
      <c r="I1889" s="38"/>
      <c r="J1889" s="38"/>
      <c r="K1889" s="38"/>
      <c r="L1889" s="110"/>
      <c r="M1889" s="38"/>
      <c r="N1889" s="38"/>
      <c r="O1889" s="38"/>
      <c r="P1889" s="110"/>
      <c r="Q1889" s="38"/>
      <c r="R1889" s="309"/>
      <c r="S1889" s="309"/>
      <c r="T1889" s="310"/>
      <c r="U1889" s="309"/>
      <c r="V1889" s="309"/>
      <c r="W1889" s="309"/>
      <c r="X1889" s="110"/>
      <c r="Y1889" s="38"/>
      <c r="Z1889" s="38"/>
      <c r="AA1889" s="38"/>
      <c r="AB1889" s="110"/>
      <c r="AC1889" s="38"/>
      <c r="AD1889" s="38"/>
      <c r="AE1889" s="38"/>
      <c r="AF1889" s="38"/>
      <c r="AG1889" s="19"/>
      <c r="AH1889" s="19"/>
      <c r="AI1889" s="19"/>
      <c r="AJ1889" s="53"/>
      <c r="AK1889" s="53"/>
    </row>
    <row r="1890" spans="1:37" ht="12.75" customHeight="1">
      <c r="A1890" s="19"/>
      <c r="B1890" s="375"/>
      <c r="C1890" s="308"/>
      <c r="D1890" s="315"/>
      <c r="E1890" s="124"/>
      <c r="F1890" s="124"/>
      <c r="G1890" s="124"/>
      <c r="H1890" s="315"/>
      <c r="I1890" s="303"/>
      <c r="J1890" s="38"/>
      <c r="K1890" s="38"/>
      <c r="L1890" s="315"/>
      <c r="M1890" s="124"/>
      <c r="N1890" s="124"/>
      <c r="O1890" s="124"/>
      <c r="P1890" s="315"/>
      <c r="Q1890" s="124"/>
      <c r="R1890" s="38"/>
      <c r="S1890" s="38"/>
      <c r="T1890" s="110"/>
      <c r="U1890" s="38"/>
      <c r="V1890" s="38"/>
      <c r="W1890" s="38"/>
      <c r="X1890" s="110"/>
      <c r="Y1890" s="38"/>
      <c r="Z1890" s="38"/>
      <c r="AA1890" s="317"/>
      <c r="AB1890" s="110"/>
      <c r="AC1890" s="38"/>
      <c r="AD1890" s="38"/>
      <c r="AE1890" s="38"/>
      <c r="AF1890" s="38"/>
      <c r="AG1890" s="19"/>
      <c r="AH1890" s="19"/>
      <c r="AI1890" s="19"/>
      <c r="AJ1890" s="53"/>
      <c r="AK1890" s="53"/>
    </row>
    <row r="1891" spans="1:37" ht="12.75" customHeight="1">
      <c r="A1891" s="19"/>
      <c r="B1891" s="376"/>
      <c r="C1891" s="369"/>
      <c r="D1891" s="377"/>
      <c r="E1891" s="378"/>
      <c r="F1891" s="378"/>
      <c r="G1891" s="378"/>
      <c r="H1891" s="377"/>
      <c r="I1891" s="379"/>
      <c r="J1891" s="35"/>
      <c r="K1891" s="35"/>
      <c r="L1891" s="377"/>
      <c r="M1891" s="378"/>
      <c r="N1891" s="378"/>
      <c r="O1891" s="378"/>
      <c r="P1891" s="377"/>
      <c r="Q1891" s="378"/>
      <c r="R1891" s="378"/>
      <c r="S1891" s="378"/>
      <c r="T1891" s="377"/>
      <c r="U1891" s="378"/>
      <c r="V1891" s="378"/>
      <c r="W1891" s="378"/>
      <c r="X1891" s="372"/>
      <c r="Y1891" s="35"/>
      <c r="Z1891" s="378"/>
      <c r="AA1891" s="384"/>
      <c r="AB1891" s="377"/>
      <c r="AC1891" s="378"/>
      <c r="AD1891" s="378"/>
      <c r="AE1891" s="378"/>
      <c r="AF1891" s="379"/>
      <c r="AG1891" s="19"/>
      <c r="AH1891" s="19"/>
      <c r="AI1891" s="19"/>
      <c r="AJ1891" s="53"/>
      <c r="AK1891" s="53"/>
    </row>
    <row r="1892" spans="1:37" ht="12.75" customHeight="1">
      <c r="A1892" s="19"/>
      <c r="B1892" s="375">
        <v>8</v>
      </c>
      <c r="C1892" s="308" t="s">
        <v>1022</v>
      </c>
      <c r="D1892" s="315"/>
      <c r="E1892" s="124"/>
      <c r="F1892" s="124"/>
      <c r="G1892" s="124"/>
      <c r="H1892" s="315"/>
      <c r="I1892" s="303"/>
      <c r="J1892" s="38"/>
      <c r="K1892" s="38"/>
      <c r="L1892" s="315"/>
      <c r="M1892" s="124"/>
      <c r="N1892" s="124"/>
      <c r="O1892" s="124"/>
      <c r="P1892" s="315"/>
      <c r="Q1892" s="124"/>
      <c r="R1892" s="124"/>
      <c r="S1892" s="124"/>
      <c r="T1892" s="315"/>
      <c r="U1892" s="124"/>
      <c r="V1892" s="124"/>
      <c r="W1892" s="124"/>
      <c r="X1892" s="315"/>
      <c r="Y1892" s="124"/>
      <c r="Z1892" s="124"/>
      <c r="AA1892" s="317"/>
      <c r="AB1892" s="315"/>
      <c r="AC1892" s="124"/>
      <c r="AD1892" s="124"/>
      <c r="AE1892" s="124"/>
      <c r="AF1892" s="38"/>
      <c r="AG1892" s="19"/>
      <c r="AH1892" s="19"/>
      <c r="AI1892" s="19"/>
      <c r="AJ1892" s="53"/>
      <c r="AK1892" s="53"/>
    </row>
    <row r="1893" spans="1:37" ht="12.75" customHeight="1">
      <c r="A1893" s="19"/>
      <c r="B1893" s="48"/>
      <c r="C1893" s="308"/>
      <c r="D1893" s="110"/>
      <c r="E1893" s="38"/>
      <c r="F1893" s="38"/>
      <c r="G1893" s="38"/>
      <c r="H1893" s="110"/>
      <c r="I1893" s="38"/>
      <c r="J1893" s="38"/>
      <c r="K1893" s="38"/>
      <c r="L1893" s="110"/>
      <c r="M1893" s="38"/>
      <c r="N1893" s="38"/>
      <c r="O1893" s="38"/>
      <c r="P1893" s="110"/>
      <c r="Q1893" s="38"/>
      <c r="R1893" s="124"/>
      <c r="S1893" s="124"/>
      <c r="T1893" s="315"/>
      <c r="U1893" s="124"/>
      <c r="V1893" s="124"/>
      <c r="W1893" s="124"/>
      <c r="X1893" s="110"/>
      <c r="Y1893" s="38"/>
      <c r="Z1893" s="38"/>
      <c r="AA1893" s="317"/>
      <c r="AB1893" s="110"/>
      <c r="AC1893" s="38"/>
      <c r="AD1893" s="38"/>
      <c r="AE1893" s="38"/>
      <c r="AF1893" s="38"/>
      <c r="AG1893" s="19"/>
      <c r="AH1893" s="19"/>
      <c r="AI1893" s="19"/>
      <c r="AJ1893" s="53"/>
      <c r="AK1893" s="53"/>
    </row>
    <row r="1894" spans="1:37" ht="12.75" customHeight="1">
      <c r="A1894" s="19"/>
      <c r="B1894" s="48"/>
      <c r="C1894" s="312"/>
      <c r="D1894" s="110"/>
      <c r="E1894" s="38"/>
      <c r="F1894" s="38"/>
      <c r="G1894" s="38"/>
      <c r="H1894" s="110"/>
      <c r="I1894" s="38"/>
      <c r="J1894" s="38"/>
      <c r="K1894" s="38"/>
      <c r="L1894" s="110"/>
      <c r="M1894" s="38"/>
      <c r="N1894" s="38"/>
      <c r="O1894" s="38"/>
      <c r="P1894" s="110"/>
      <c r="Q1894" s="38"/>
      <c r="R1894" s="23"/>
      <c r="S1894" s="23"/>
      <c r="T1894" s="321"/>
      <c r="U1894" s="23"/>
      <c r="V1894" s="23"/>
      <c r="W1894" s="23"/>
      <c r="X1894" s="110"/>
      <c r="Y1894" s="38"/>
      <c r="Z1894" s="124"/>
      <c r="AA1894" s="317"/>
      <c r="AB1894" s="315"/>
      <c r="AC1894" s="124"/>
      <c r="AD1894" s="124"/>
      <c r="AE1894" s="124"/>
      <c r="AF1894" s="38"/>
      <c r="AG1894" s="19"/>
      <c r="AH1894" s="19"/>
      <c r="AI1894" s="19"/>
      <c r="AJ1894" s="53"/>
      <c r="AK1894" s="53"/>
    </row>
    <row r="1895" spans="1:37" ht="12.75" customHeight="1">
      <c r="A1895" s="19"/>
      <c r="B1895" s="376"/>
      <c r="C1895" s="380"/>
      <c r="D1895" s="377"/>
      <c r="E1895" s="378"/>
      <c r="F1895" s="378"/>
      <c r="G1895" s="378"/>
      <c r="H1895" s="377"/>
      <c r="I1895" s="379"/>
      <c r="J1895" s="35"/>
      <c r="K1895" s="35"/>
      <c r="L1895" s="377"/>
      <c r="M1895" s="378"/>
      <c r="N1895" s="378"/>
      <c r="O1895" s="378"/>
      <c r="P1895" s="377"/>
      <c r="Q1895" s="378"/>
      <c r="R1895" s="35"/>
      <c r="S1895" s="381"/>
      <c r="T1895" s="382"/>
      <c r="U1895" s="381"/>
      <c r="V1895" s="381"/>
      <c r="W1895" s="381"/>
      <c r="X1895" s="372"/>
      <c r="Y1895" s="35"/>
      <c r="Z1895" s="35"/>
      <c r="AA1895" s="35"/>
      <c r="AB1895" s="372"/>
      <c r="AC1895" s="35"/>
      <c r="AD1895" s="35"/>
      <c r="AE1895" s="35"/>
      <c r="AF1895" s="35"/>
      <c r="AG1895" s="19"/>
      <c r="AH1895" s="19"/>
      <c r="AI1895" s="19"/>
      <c r="AJ1895" s="53"/>
      <c r="AK1895" s="53"/>
    </row>
    <row r="1896" spans="1:37" ht="12.75" customHeight="1">
      <c r="A1896" s="19"/>
      <c r="B1896" s="375">
        <v>9</v>
      </c>
      <c r="C1896" s="314" t="s">
        <v>1023</v>
      </c>
      <c r="D1896" s="315"/>
      <c r="E1896" s="124"/>
      <c r="F1896" s="124"/>
      <c r="G1896" s="124"/>
      <c r="H1896" s="315"/>
      <c r="I1896" s="303"/>
      <c r="J1896" s="38"/>
      <c r="K1896" s="38"/>
      <c r="L1896" s="315"/>
      <c r="M1896" s="124"/>
      <c r="N1896" s="124"/>
      <c r="O1896" s="124"/>
      <c r="P1896" s="315"/>
      <c r="Q1896" s="124"/>
      <c r="R1896" s="309"/>
      <c r="S1896" s="309"/>
      <c r="T1896" s="310"/>
      <c r="U1896" s="309"/>
      <c r="V1896" s="309"/>
      <c r="W1896" s="309"/>
      <c r="X1896" s="110"/>
      <c r="Y1896" s="38"/>
      <c r="Z1896" s="38"/>
      <c r="AA1896" s="38"/>
      <c r="AB1896" s="110"/>
      <c r="AC1896" s="38"/>
      <c r="AD1896" s="38"/>
      <c r="AE1896" s="38"/>
      <c r="AF1896" s="38"/>
      <c r="AG1896" s="19"/>
      <c r="AH1896" s="19"/>
      <c r="AI1896" s="19"/>
      <c r="AJ1896" s="53"/>
      <c r="AK1896" s="53"/>
    </row>
    <row r="1897" spans="1:37" ht="12.75" customHeight="1">
      <c r="A1897" s="19"/>
      <c r="B1897" s="375"/>
      <c r="C1897" s="308"/>
      <c r="D1897" s="315"/>
      <c r="E1897" s="124"/>
      <c r="F1897" s="124"/>
      <c r="G1897" s="124"/>
      <c r="H1897" s="315"/>
      <c r="I1897" s="303"/>
      <c r="J1897" s="38"/>
      <c r="K1897" s="38"/>
      <c r="L1897" s="315"/>
      <c r="M1897" s="124"/>
      <c r="N1897" s="124"/>
      <c r="O1897" s="124"/>
      <c r="P1897" s="315"/>
      <c r="Q1897" s="124"/>
      <c r="R1897" s="38"/>
      <c r="S1897" s="38"/>
      <c r="T1897" s="110"/>
      <c r="U1897" s="38"/>
      <c r="V1897" s="38"/>
      <c r="W1897" s="38"/>
      <c r="X1897" s="110"/>
      <c r="Y1897" s="38"/>
      <c r="Z1897" s="38"/>
      <c r="AA1897" s="38"/>
      <c r="AB1897" s="110"/>
      <c r="AC1897" s="38"/>
      <c r="AD1897" s="38"/>
      <c r="AE1897" s="38"/>
      <c r="AF1897" s="38"/>
      <c r="AG1897" s="19"/>
      <c r="AH1897" s="19"/>
      <c r="AI1897" s="19"/>
      <c r="AJ1897" s="53"/>
      <c r="AK1897" s="53"/>
    </row>
    <row r="1898" spans="1:37" ht="12.75" customHeight="1">
      <c r="A1898" s="19"/>
      <c r="B1898" s="48"/>
      <c r="C1898" s="312"/>
      <c r="D1898" s="110"/>
      <c r="E1898" s="38"/>
      <c r="F1898" s="38"/>
      <c r="G1898" s="38"/>
      <c r="H1898" s="110"/>
      <c r="I1898" s="38"/>
      <c r="J1898" s="38"/>
      <c r="K1898" s="38"/>
      <c r="L1898" s="110"/>
      <c r="M1898" s="38"/>
      <c r="N1898" s="38"/>
      <c r="O1898" s="38"/>
      <c r="P1898" s="110"/>
      <c r="Q1898" s="38"/>
      <c r="R1898" s="124"/>
      <c r="S1898" s="124"/>
      <c r="T1898" s="315"/>
      <c r="U1898" s="124"/>
      <c r="V1898" s="124"/>
      <c r="W1898" s="124"/>
      <c r="X1898" s="110"/>
      <c r="Y1898" s="38"/>
      <c r="Z1898" s="124"/>
      <c r="AA1898" s="38"/>
      <c r="AB1898" s="315"/>
      <c r="AC1898" s="124"/>
      <c r="AD1898" s="124"/>
      <c r="AE1898" s="124"/>
      <c r="AF1898" s="38"/>
      <c r="AG1898" s="19"/>
      <c r="AH1898" s="19"/>
      <c r="AI1898" s="19"/>
      <c r="AJ1898" s="53"/>
      <c r="AK1898" s="53"/>
    </row>
    <row r="1899" spans="1:37" ht="12.75" customHeight="1">
      <c r="A1899" s="19"/>
      <c r="B1899" s="383"/>
      <c r="C1899" s="380"/>
      <c r="D1899" s="372"/>
      <c r="E1899" s="35"/>
      <c r="F1899" s="35"/>
      <c r="G1899" s="35"/>
      <c r="H1899" s="372"/>
      <c r="I1899" s="35"/>
      <c r="J1899" s="35"/>
      <c r="K1899" s="35"/>
      <c r="L1899" s="372"/>
      <c r="M1899" s="35"/>
      <c r="N1899" s="35"/>
      <c r="O1899" s="35"/>
      <c r="P1899" s="372"/>
      <c r="Q1899" s="35"/>
      <c r="R1899" s="378"/>
      <c r="S1899" s="378"/>
      <c r="T1899" s="377"/>
      <c r="U1899" s="378"/>
      <c r="V1899" s="378"/>
      <c r="W1899" s="378"/>
      <c r="X1899" s="377"/>
      <c r="Y1899" s="378"/>
      <c r="Z1899" s="378"/>
      <c r="AA1899" s="35"/>
      <c r="AB1899" s="377"/>
      <c r="AC1899" s="378"/>
      <c r="AD1899" s="378"/>
      <c r="AE1899" s="378"/>
      <c r="AF1899" s="35"/>
      <c r="AG1899" s="19"/>
      <c r="AH1899" s="19"/>
      <c r="AI1899" s="19"/>
      <c r="AJ1899" s="53"/>
      <c r="AK1899" s="53"/>
    </row>
    <row r="1900" spans="1:37" ht="12.75" customHeight="1">
      <c r="A1900" s="19"/>
      <c r="B1900" s="375">
        <v>10</v>
      </c>
      <c r="C1900" s="318" t="s">
        <v>1024</v>
      </c>
      <c r="D1900" s="315"/>
      <c r="E1900" s="124"/>
      <c r="F1900" s="124"/>
      <c r="G1900" s="124"/>
      <c r="H1900" s="315"/>
      <c r="I1900" s="303"/>
      <c r="J1900" s="38"/>
      <c r="K1900" s="38"/>
      <c r="L1900" s="315"/>
      <c r="M1900" s="124"/>
      <c r="N1900" s="124"/>
      <c r="O1900" s="124"/>
      <c r="P1900" s="315"/>
      <c r="Q1900" s="124"/>
      <c r="R1900" s="124"/>
      <c r="S1900" s="124"/>
      <c r="T1900" s="315"/>
      <c r="U1900" s="124"/>
      <c r="V1900" s="124"/>
      <c r="W1900" s="124"/>
      <c r="X1900" s="110"/>
      <c r="Y1900" s="38"/>
      <c r="Z1900" s="38"/>
      <c r="AA1900" s="38"/>
      <c r="AB1900" s="110"/>
      <c r="AC1900" s="38"/>
      <c r="AD1900" s="38"/>
      <c r="AE1900" s="38"/>
      <c r="AF1900" s="38"/>
      <c r="AG1900" s="19"/>
      <c r="AH1900" s="19"/>
      <c r="AI1900" s="19"/>
      <c r="AJ1900" s="53"/>
      <c r="AK1900" s="53"/>
    </row>
    <row r="1901" spans="1:37" ht="12.75" customHeight="1">
      <c r="A1901" s="19"/>
      <c r="B1901" s="375"/>
      <c r="C1901" s="308"/>
      <c r="D1901" s="315"/>
      <c r="E1901" s="124"/>
      <c r="F1901" s="124"/>
      <c r="G1901" s="124"/>
      <c r="H1901" s="315"/>
      <c r="I1901" s="303"/>
      <c r="J1901" s="38"/>
      <c r="K1901" s="38"/>
      <c r="L1901" s="315"/>
      <c r="M1901" s="124"/>
      <c r="N1901" s="124"/>
      <c r="O1901" s="124"/>
      <c r="P1901" s="315"/>
      <c r="Q1901" s="124"/>
      <c r="R1901" s="23"/>
      <c r="S1901" s="23"/>
      <c r="T1901" s="321"/>
      <c r="U1901" s="23"/>
      <c r="V1901" s="23"/>
      <c r="W1901" s="23"/>
      <c r="X1901" s="110"/>
      <c r="Y1901" s="38"/>
      <c r="Z1901" s="124"/>
      <c r="AA1901" s="38"/>
      <c r="AB1901" s="315"/>
      <c r="AC1901" s="124"/>
      <c r="AD1901" s="124"/>
      <c r="AE1901" s="124"/>
      <c r="AF1901" s="38"/>
      <c r="AG1901" s="19"/>
      <c r="AH1901" s="19"/>
      <c r="AI1901" s="19"/>
      <c r="AJ1901" s="53"/>
      <c r="AK1901" s="53"/>
    </row>
    <row r="1902" spans="1:37" ht="12.75" customHeight="1">
      <c r="A1902" s="19"/>
      <c r="B1902" s="375"/>
      <c r="C1902" s="312"/>
      <c r="D1902" s="315"/>
      <c r="E1902" s="124"/>
      <c r="F1902" s="124"/>
      <c r="G1902" s="124"/>
      <c r="H1902" s="315"/>
      <c r="I1902" s="303"/>
      <c r="J1902" s="38"/>
      <c r="K1902" s="38"/>
      <c r="L1902" s="315"/>
      <c r="M1902" s="124"/>
      <c r="N1902" s="124"/>
      <c r="O1902" s="124"/>
      <c r="P1902" s="315"/>
      <c r="Q1902" s="124"/>
      <c r="R1902" s="38"/>
      <c r="S1902" s="309"/>
      <c r="T1902" s="310"/>
      <c r="U1902" s="309"/>
      <c r="V1902" s="309"/>
      <c r="W1902" s="309"/>
      <c r="X1902" s="110"/>
      <c r="Y1902" s="38"/>
      <c r="Z1902" s="38"/>
      <c r="AA1902" s="38"/>
      <c r="AB1902" s="110"/>
      <c r="AC1902" s="38"/>
      <c r="AD1902" s="38"/>
      <c r="AE1902" s="38"/>
      <c r="AF1902" s="38"/>
      <c r="AG1902" s="19"/>
      <c r="AH1902" s="19"/>
      <c r="AI1902" s="19"/>
      <c r="AJ1902" s="53"/>
      <c r="AK1902" s="53"/>
    </row>
    <row r="1903" spans="1:37" ht="12.75" customHeight="1">
      <c r="A1903" s="19"/>
      <c r="B1903" s="383"/>
      <c r="C1903" s="380"/>
      <c r="D1903" s="372"/>
      <c r="E1903" s="35"/>
      <c r="F1903" s="35"/>
      <c r="G1903" s="35"/>
      <c r="H1903" s="372"/>
      <c r="I1903" s="35"/>
      <c r="J1903" s="35"/>
      <c r="K1903" s="35"/>
      <c r="L1903" s="372"/>
      <c r="M1903" s="35"/>
      <c r="N1903" s="35"/>
      <c r="O1903" s="35"/>
      <c r="P1903" s="372"/>
      <c r="Q1903" s="35"/>
      <c r="R1903" s="381"/>
      <c r="S1903" s="381"/>
      <c r="T1903" s="382"/>
      <c r="U1903" s="381"/>
      <c r="V1903" s="381"/>
      <c r="W1903" s="381"/>
      <c r="X1903" s="372"/>
      <c r="Y1903" s="35"/>
      <c r="Z1903" s="35"/>
      <c r="AA1903" s="35"/>
      <c r="AB1903" s="372"/>
      <c r="AC1903" s="35"/>
      <c r="AD1903" s="35"/>
      <c r="AE1903" s="35"/>
      <c r="AF1903" s="35"/>
      <c r="AG1903" s="19"/>
      <c r="AH1903" s="19"/>
      <c r="AI1903" s="19"/>
      <c r="AJ1903" s="53"/>
      <c r="AK1903" s="53"/>
    </row>
    <row r="1904" spans="1:37" ht="12.75" customHeight="1">
      <c r="A1904" s="19"/>
      <c r="B1904" s="48">
        <v>11</v>
      </c>
      <c r="C1904" s="308" t="s">
        <v>483</v>
      </c>
      <c r="D1904" s="110"/>
      <c r="E1904" s="38"/>
      <c r="F1904" s="38"/>
      <c r="G1904" s="38"/>
      <c r="H1904" s="110"/>
      <c r="I1904" s="38"/>
      <c r="J1904" s="38"/>
      <c r="K1904" s="38"/>
      <c r="L1904" s="110"/>
      <c r="M1904" s="38"/>
      <c r="N1904" s="38"/>
      <c r="O1904" s="38"/>
      <c r="P1904" s="110"/>
      <c r="Q1904" s="38"/>
      <c r="R1904" s="38"/>
      <c r="S1904" s="38"/>
      <c r="T1904" s="110"/>
      <c r="U1904" s="38"/>
      <c r="V1904" s="38"/>
      <c r="W1904" s="38"/>
      <c r="X1904" s="110"/>
      <c r="Y1904" s="38"/>
      <c r="Z1904" s="38"/>
      <c r="AA1904" s="317"/>
      <c r="AB1904" s="110"/>
      <c r="AC1904" s="38"/>
      <c r="AD1904" s="38"/>
      <c r="AE1904" s="38"/>
      <c r="AF1904" s="38"/>
      <c r="AG1904" s="19"/>
      <c r="AH1904" s="19"/>
      <c r="AI1904" s="19"/>
      <c r="AJ1904" s="53"/>
      <c r="AK1904" s="53"/>
    </row>
    <row r="1905" spans="1:37" ht="12.75" customHeight="1">
      <c r="A1905" s="19"/>
      <c r="B1905" s="375"/>
      <c r="C1905" s="308"/>
      <c r="D1905" s="315"/>
      <c r="E1905" s="124"/>
      <c r="F1905" s="124"/>
      <c r="G1905" s="124"/>
      <c r="H1905" s="315"/>
      <c r="I1905" s="303"/>
      <c r="J1905" s="38"/>
      <c r="K1905" s="38"/>
      <c r="L1905" s="315"/>
      <c r="M1905" s="124"/>
      <c r="N1905" s="124"/>
      <c r="O1905" s="124"/>
      <c r="P1905" s="315"/>
      <c r="Q1905" s="124"/>
      <c r="R1905" s="124"/>
      <c r="S1905" s="124"/>
      <c r="T1905" s="315"/>
      <c r="U1905" s="124"/>
      <c r="V1905" s="124"/>
      <c r="W1905" s="124"/>
      <c r="X1905" s="110"/>
      <c r="Y1905" s="38"/>
      <c r="Z1905" s="124"/>
      <c r="AA1905" s="317"/>
      <c r="AB1905" s="315"/>
      <c r="AC1905" s="124"/>
      <c r="AD1905" s="124"/>
      <c r="AE1905" s="124"/>
      <c r="AF1905" s="38"/>
      <c r="AG1905" s="19"/>
      <c r="AH1905" s="19"/>
      <c r="AI1905" s="19"/>
      <c r="AJ1905" s="53"/>
      <c r="AK1905" s="53"/>
    </row>
    <row r="1906" spans="1:37" ht="12.75" customHeight="1">
      <c r="A1906" s="19"/>
      <c r="B1906" s="375"/>
      <c r="C1906" s="312"/>
      <c r="D1906" s="315"/>
      <c r="E1906" s="124"/>
      <c r="F1906" s="124"/>
      <c r="G1906" s="124"/>
      <c r="H1906" s="315"/>
      <c r="I1906" s="303"/>
      <c r="J1906" s="38"/>
      <c r="K1906" s="38"/>
      <c r="L1906" s="315"/>
      <c r="M1906" s="124"/>
      <c r="N1906" s="124"/>
      <c r="O1906" s="124"/>
      <c r="P1906" s="315"/>
      <c r="Q1906" s="124"/>
      <c r="R1906" s="124"/>
      <c r="S1906" s="124"/>
      <c r="T1906" s="315"/>
      <c r="U1906" s="124"/>
      <c r="V1906" s="124"/>
      <c r="W1906" s="124"/>
      <c r="X1906" s="315"/>
      <c r="Y1906" s="124"/>
      <c r="Z1906" s="124"/>
      <c r="AA1906" s="317"/>
      <c r="AB1906" s="315"/>
      <c r="AC1906" s="124"/>
      <c r="AD1906" s="124"/>
      <c r="AE1906" s="124"/>
      <c r="AF1906" s="38"/>
      <c r="AG1906" s="19"/>
      <c r="AH1906" s="19"/>
      <c r="AI1906" s="19"/>
      <c r="AJ1906" s="53"/>
      <c r="AK1906" s="53"/>
    </row>
    <row r="1907" spans="1:37" ht="12.75" customHeight="1">
      <c r="A1907" s="19"/>
      <c r="B1907" s="376"/>
      <c r="C1907" s="380"/>
      <c r="D1907" s="377"/>
      <c r="E1907" s="378"/>
      <c r="F1907" s="378"/>
      <c r="G1907" s="378"/>
      <c r="H1907" s="377"/>
      <c r="I1907" s="379"/>
      <c r="J1907" s="35"/>
      <c r="K1907" s="35"/>
      <c r="L1907" s="377"/>
      <c r="M1907" s="378"/>
      <c r="N1907" s="378"/>
      <c r="O1907" s="378"/>
      <c r="P1907" s="377"/>
      <c r="Q1907" s="378"/>
      <c r="R1907" s="378"/>
      <c r="S1907" s="378"/>
      <c r="T1907" s="377"/>
      <c r="U1907" s="378"/>
      <c r="V1907" s="378"/>
      <c r="W1907" s="378"/>
      <c r="X1907" s="372"/>
      <c r="Y1907" s="35"/>
      <c r="Z1907" s="35"/>
      <c r="AA1907" s="384"/>
      <c r="AB1907" s="372"/>
      <c r="AC1907" s="35"/>
      <c r="AD1907" s="35"/>
      <c r="AE1907" s="35"/>
      <c r="AF1907" s="35"/>
      <c r="AG1907" s="19"/>
      <c r="AH1907" s="19"/>
      <c r="AI1907" s="19"/>
      <c r="AJ1907" s="53"/>
      <c r="AK1907" s="53"/>
    </row>
    <row r="1908" spans="1:37" ht="12.75" customHeight="1">
      <c r="A1908" s="19"/>
      <c r="B1908" s="48">
        <v>12</v>
      </c>
      <c r="C1908" s="308" t="s">
        <v>1019</v>
      </c>
      <c r="D1908" s="110"/>
      <c r="E1908" s="38"/>
      <c r="F1908" s="38"/>
      <c r="G1908" s="38"/>
      <c r="H1908" s="110"/>
      <c r="I1908" s="38"/>
      <c r="J1908" s="38"/>
      <c r="K1908" s="38"/>
      <c r="L1908" s="110"/>
      <c r="M1908" s="38"/>
      <c r="N1908" s="38"/>
      <c r="O1908" s="38"/>
      <c r="P1908" s="110"/>
      <c r="Q1908" s="38"/>
      <c r="R1908" s="23"/>
      <c r="S1908" s="23"/>
      <c r="T1908" s="321"/>
      <c r="U1908" s="23"/>
      <c r="V1908" s="23"/>
      <c r="W1908" s="23"/>
      <c r="X1908" s="110"/>
      <c r="Y1908" s="38"/>
      <c r="Z1908" s="124"/>
      <c r="AA1908" s="317"/>
      <c r="AB1908" s="315"/>
      <c r="AC1908" s="124"/>
      <c r="AD1908" s="124"/>
      <c r="AE1908" s="124"/>
      <c r="AF1908" s="38"/>
      <c r="AG1908" s="19"/>
      <c r="AH1908" s="19"/>
      <c r="AI1908" s="19"/>
      <c r="AJ1908" s="53"/>
      <c r="AK1908" s="53"/>
    </row>
    <row r="1909" spans="1:37" ht="12.75" customHeight="1">
      <c r="A1909" s="19"/>
      <c r="B1909" s="48"/>
      <c r="C1909" s="312"/>
      <c r="D1909" s="110"/>
      <c r="E1909" s="38"/>
      <c r="F1909" s="38"/>
      <c r="G1909" s="38"/>
      <c r="H1909" s="110"/>
      <c r="I1909" s="38"/>
      <c r="J1909" s="38"/>
      <c r="K1909" s="38"/>
      <c r="L1909" s="110"/>
      <c r="M1909" s="38"/>
      <c r="N1909" s="38"/>
      <c r="O1909" s="38"/>
      <c r="P1909" s="110"/>
      <c r="Q1909" s="38"/>
      <c r="R1909" s="38"/>
      <c r="S1909" s="309"/>
      <c r="T1909" s="310"/>
      <c r="U1909" s="309"/>
      <c r="V1909" s="309"/>
      <c r="W1909" s="309"/>
      <c r="X1909" s="110"/>
      <c r="Y1909" s="38"/>
      <c r="Z1909" s="38"/>
      <c r="AA1909" s="38"/>
      <c r="AB1909" s="110"/>
      <c r="AC1909" s="38"/>
      <c r="AD1909" s="38"/>
      <c r="AE1909" s="38"/>
      <c r="AF1909" s="38"/>
      <c r="AG1909" s="19"/>
      <c r="AH1909" s="19"/>
      <c r="AI1909" s="19"/>
      <c r="AJ1909" s="53"/>
      <c r="AK1909" s="53"/>
    </row>
    <row r="1910" spans="1:37" ht="12.75" customHeight="1">
      <c r="A1910" s="19"/>
      <c r="B1910" s="375"/>
      <c r="C1910" s="308"/>
      <c r="D1910" s="315"/>
      <c r="E1910" s="124"/>
      <c r="F1910" s="124"/>
      <c r="G1910" s="124"/>
      <c r="H1910" s="315"/>
      <c r="I1910" s="303"/>
      <c r="J1910" s="38"/>
      <c r="K1910" s="38"/>
      <c r="L1910" s="315"/>
      <c r="M1910" s="124"/>
      <c r="N1910" s="124"/>
      <c r="O1910" s="124"/>
      <c r="P1910" s="315"/>
      <c r="Q1910" s="124"/>
      <c r="R1910" s="309"/>
      <c r="S1910" s="309"/>
      <c r="T1910" s="310"/>
      <c r="U1910" s="309"/>
      <c r="V1910" s="309"/>
      <c r="W1910" s="309"/>
      <c r="X1910" s="110"/>
      <c r="Y1910" s="38"/>
      <c r="Z1910" s="38"/>
      <c r="AA1910" s="38"/>
      <c r="AB1910" s="110"/>
      <c r="AC1910" s="38"/>
      <c r="AD1910" s="38"/>
      <c r="AE1910" s="38"/>
      <c r="AF1910" s="38"/>
      <c r="AG1910" s="19"/>
      <c r="AH1910" s="19"/>
      <c r="AI1910" s="19"/>
      <c r="AJ1910" s="53"/>
      <c r="AK1910" s="53"/>
    </row>
    <row r="1911" spans="1:37" ht="12.75" customHeight="1">
      <c r="A1911" s="19"/>
      <c r="B1911" s="376"/>
      <c r="C1911" s="369"/>
      <c r="D1911" s="377"/>
      <c r="E1911" s="378"/>
      <c r="F1911" s="378"/>
      <c r="G1911" s="378"/>
      <c r="H1911" s="377"/>
      <c r="I1911" s="379"/>
      <c r="J1911" s="35"/>
      <c r="K1911" s="35"/>
      <c r="L1911" s="377"/>
      <c r="M1911" s="378"/>
      <c r="N1911" s="378"/>
      <c r="O1911" s="378"/>
      <c r="P1911" s="377"/>
      <c r="Q1911" s="378"/>
      <c r="R1911" s="35"/>
      <c r="S1911" s="35"/>
      <c r="T1911" s="372"/>
      <c r="U1911" s="35"/>
      <c r="V1911" s="35"/>
      <c r="W1911" s="35"/>
      <c r="X1911" s="372"/>
      <c r="Y1911" s="35"/>
      <c r="Z1911" s="35"/>
      <c r="AA1911" s="387"/>
      <c r="AB1911" s="372"/>
      <c r="AC1911" s="35"/>
      <c r="AD1911" s="35"/>
      <c r="AE1911" s="35"/>
      <c r="AF1911" s="35"/>
      <c r="AG1911" s="19"/>
      <c r="AH1911" s="19"/>
      <c r="AI1911" s="19"/>
      <c r="AJ1911" s="53"/>
      <c r="AK1911" s="53"/>
    </row>
    <row r="1912" spans="1:37" ht="12.75" customHeight="1">
      <c r="A1912" s="19"/>
      <c r="B1912" s="375">
        <v>13</v>
      </c>
      <c r="C1912" s="308" t="s">
        <v>1020</v>
      </c>
      <c r="D1912" s="315"/>
      <c r="E1912" s="124"/>
      <c r="F1912" s="124"/>
      <c r="G1912" s="124"/>
      <c r="H1912" s="315"/>
      <c r="I1912" s="303"/>
      <c r="J1912" s="38"/>
      <c r="K1912" s="38"/>
      <c r="L1912" s="315"/>
      <c r="M1912" s="124"/>
      <c r="N1912" s="124"/>
      <c r="O1912" s="124"/>
      <c r="P1912" s="315"/>
      <c r="Q1912" s="124"/>
      <c r="R1912" s="124"/>
      <c r="S1912" s="124"/>
      <c r="T1912" s="315"/>
      <c r="U1912" s="124"/>
      <c r="V1912" s="124"/>
      <c r="W1912" s="124"/>
      <c r="X1912" s="110"/>
      <c r="Y1912" s="38"/>
      <c r="Z1912" s="124"/>
      <c r="AA1912" s="313"/>
      <c r="AB1912" s="315"/>
      <c r="AC1912" s="124"/>
      <c r="AD1912" s="124"/>
      <c r="AE1912" s="124"/>
      <c r="AF1912" s="38"/>
      <c r="AG1912" s="19"/>
      <c r="AH1912" s="19"/>
      <c r="AI1912" s="19"/>
      <c r="AJ1912" s="53"/>
      <c r="AK1912" s="53"/>
    </row>
    <row r="1913" spans="1:37" ht="12.75" customHeight="1">
      <c r="A1913" s="19"/>
      <c r="B1913" s="48"/>
      <c r="C1913" s="312"/>
      <c r="D1913" s="110"/>
      <c r="E1913" s="38"/>
      <c r="F1913" s="38"/>
      <c r="G1913" s="38"/>
      <c r="H1913" s="110"/>
      <c r="I1913" s="38"/>
      <c r="J1913" s="38"/>
      <c r="K1913" s="38"/>
      <c r="L1913" s="110"/>
      <c r="M1913" s="38"/>
      <c r="N1913" s="38"/>
      <c r="O1913" s="38"/>
      <c r="P1913" s="110"/>
      <c r="Q1913" s="38"/>
      <c r="R1913" s="124"/>
      <c r="S1913" s="124"/>
      <c r="T1913" s="315"/>
      <c r="U1913" s="124"/>
      <c r="V1913" s="124"/>
      <c r="W1913" s="124"/>
      <c r="X1913" s="315"/>
      <c r="Y1913" s="124"/>
      <c r="Z1913" s="124"/>
      <c r="AA1913" s="317"/>
      <c r="AB1913" s="315"/>
      <c r="AC1913" s="124"/>
      <c r="AD1913" s="124"/>
      <c r="AE1913" s="124"/>
      <c r="AF1913" s="38"/>
      <c r="AG1913" s="19"/>
      <c r="AH1913" s="19"/>
      <c r="AI1913" s="19"/>
      <c r="AJ1913" s="53"/>
      <c r="AK1913" s="53"/>
    </row>
    <row r="1914" spans="1:37" ht="12.75" customHeight="1">
      <c r="A1914" s="19"/>
      <c r="B1914" s="48"/>
      <c r="C1914" s="312"/>
      <c r="D1914" s="110"/>
      <c r="E1914" s="38"/>
      <c r="F1914" s="38"/>
      <c r="G1914" s="38"/>
      <c r="H1914" s="110"/>
      <c r="I1914" s="38"/>
      <c r="J1914" s="38"/>
      <c r="K1914" s="38"/>
      <c r="L1914" s="110"/>
      <c r="M1914" s="38"/>
      <c r="N1914" s="38"/>
      <c r="O1914" s="38"/>
      <c r="P1914" s="110"/>
      <c r="Q1914" s="38"/>
      <c r="R1914" s="124"/>
      <c r="S1914" s="124"/>
      <c r="T1914" s="315"/>
      <c r="U1914" s="124"/>
      <c r="V1914" s="124"/>
      <c r="W1914" s="124"/>
      <c r="X1914" s="110"/>
      <c r="Y1914" s="38"/>
      <c r="Z1914" s="38"/>
      <c r="AA1914" s="317"/>
      <c r="AB1914" s="110"/>
      <c r="AC1914" s="38"/>
      <c r="AD1914" s="38"/>
      <c r="AE1914" s="38"/>
      <c r="AF1914" s="38"/>
      <c r="AG1914" s="19"/>
      <c r="AH1914" s="19"/>
      <c r="AI1914" s="19"/>
      <c r="AJ1914" s="53"/>
      <c r="AK1914" s="53"/>
    </row>
    <row r="1915" spans="1:37" ht="12.75" customHeight="1">
      <c r="A1915" s="19"/>
      <c r="B1915" s="376"/>
      <c r="C1915" s="380"/>
      <c r="D1915" s="377"/>
      <c r="E1915" s="378"/>
      <c r="F1915" s="378"/>
      <c r="G1915" s="378"/>
      <c r="H1915" s="377"/>
      <c r="I1915" s="379"/>
      <c r="J1915" s="35"/>
      <c r="K1915" s="35"/>
      <c r="L1915" s="377"/>
      <c r="M1915" s="378"/>
      <c r="N1915" s="378"/>
      <c r="O1915" s="378"/>
      <c r="P1915" s="377"/>
      <c r="Q1915" s="378"/>
      <c r="R1915" s="378"/>
      <c r="S1915" s="378"/>
      <c r="T1915" s="377"/>
      <c r="U1915" s="378"/>
      <c r="V1915" s="378"/>
      <c r="W1915" s="378"/>
      <c r="X1915" s="372"/>
      <c r="Y1915" s="35"/>
      <c r="Z1915" s="378"/>
      <c r="AA1915" s="384"/>
      <c r="AB1915" s="377"/>
      <c r="AC1915" s="378"/>
      <c r="AD1915" s="378"/>
      <c r="AE1915" s="378"/>
      <c r="AF1915" s="35"/>
      <c r="AG1915" s="19"/>
      <c r="AH1915" s="19"/>
      <c r="AI1915" s="19"/>
      <c r="AJ1915" s="53"/>
      <c r="AK1915" s="53"/>
    </row>
    <row r="1916" spans="1:37" ht="12.75" customHeight="1">
      <c r="A1916" s="19"/>
      <c r="B1916" s="375">
        <v>14</v>
      </c>
      <c r="C1916" s="308" t="s">
        <v>1021</v>
      </c>
      <c r="D1916" s="315"/>
      <c r="E1916" s="124"/>
      <c r="F1916" s="124"/>
      <c r="G1916" s="124"/>
      <c r="H1916" s="315"/>
      <c r="I1916" s="303"/>
      <c r="J1916" s="38"/>
      <c r="K1916" s="38"/>
      <c r="L1916" s="315"/>
      <c r="M1916" s="124"/>
      <c r="N1916" s="124"/>
      <c r="O1916" s="124"/>
      <c r="P1916" s="315"/>
      <c r="Q1916" s="124"/>
      <c r="R1916" s="38"/>
      <c r="S1916" s="309"/>
      <c r="T1916" s="310"/>
      <c r="U1916" s="309"/>
      <c r="V1916" s="309"/>
      <c r="W1916" s="309"/>
      <c r="X1916" s="110"/>
      <c r="Y1916" s="38"/>
      <c r="Z1916" s="38"/>
      <c r="AA1916" s="38"/>
      <c r="AB1916" s="110"/>
      <c r="AC1916" s="38"/>
      <c r="AD1916" s="38"/>
      <c r="AE1916" s="38"/>
      <c r="AF1916" s="38"/>
      <c r="AG1916" s="19"/>
      <c r="AH1916" s="19"/>
      <c r="AI1916" s="19"/>
      <c r="AJ1916" s="53"/>
      <c r="AK1916" s="53"/>
    </row>
    <row r="1917" spans="1:37" ht="12.75" customHeight="1">
      <c r="A1917" s="19"/>
      <c r="B1917" s="375"/>
      <c r="C1917" s="312"/>
      <c r="D1917" s="315"/>
      <c r="E1917" s="124"/>
      <c r="F1917" s="124"/>
      <c r="G1917" s="124"/>
      <c r="H1917" s="315"/>
      <c r="I1917" s="303"/>
      <c r="J1917" s="38"/>
      <c r="K1917" s="38"/>
      <c r="L1917" s="315"/>
      <c r="M1917" s="124"/>
      <c r="N1917" s="124"/>
      <c r="O1917" s="124"/>
      <c r="P1917" s="315"/>
      <c r="Q1917" s="124"/>
      <c r="R1917" s="38"/>
      <c r="S1917" s="38"/>
      <c r="T1917" s="110"/>
      <c r="U1917" s="38"/>
      <c r="V1917" s="38"/>
      <c r="W1917" s="38"/>
      <c r="X1917" s="110"/>
      <c r="Y1917" s="38"/>
      <c r="Z1917" s="38"/>
      <c r="AA1917" s="38"/>
      <c r="AB1917" s="110"/>
      <c r="AC1917" s="38"/>
      <c r="AD1917" s="38"/>
      <c r="AE1917" s="38"/>
      <c r="AF1917" s="38"/>
      <c r="AG1917" s="19"/>
      <c r="AH1917" s="19"/>
      <c r="AI1917" s="19"/>
      <c r="AJ1917" s="53"/>
      <c r="AK1917" s="53"/>
    </row>
    <row r="1918" spans="1:37" ht="12.75" customHeight="1">
      <c r="A1918" s="19"/>
      <c r="B1918" s="48"/>
      <c r="C1918" s="312"/>
      <c r="D1918" s="110"/>
      <c r="E1918" s="38"/>
      <c r="F1918" s="38"/>
      <c r="G1918" s="38"/>
      <c r="H1918" s="110"/>
      <c r="I1918" s="38"/>
      <c r="J1918" s="38"/>
      <c r="K1918" s="38"/>
      <c r="L1918" s="110"/>
      <c r="M1918" s="38"/>
      <c r="N1918" s="38"/>
      <c r="O1918" s="38"/>
      <c r="P1918" s="110"/>
      <c r="Q1918" s="38"/>
      <c r="R1918" s="38"/>
      <c r="S1918" s="38"/>
      <c r="T1918" s="110"/>
      <c r="U1918" s="38"/>
      <c r="V1918" s="38"/>
      <c r="W1918" s="38"/>
      <c r="X1918" s="110"/>
      <c r="Y1918" s="38"/>
      <c r="Z1918" s="38"/>
      <c r="AA1918" s="38"/>
      <c r="AB1918" s="110"/>
      <c r="AC1918" s="38"/>
      <c r="AD1918" s="38"/>
      <c r="AE1918" s="38"/>
      <c r="AF1918" s="38"/>
      <c r="AG1918" s="19"/>
      <c r="AH1918" s="19"/>
      <c r="AI1918" s="19"/>
      <c r="AJ1918" s="53"/>
      <c r="AK1918" s="53"/>
    </row>
    <row r="1919" spans="1:37" ht="12.75" customHeight="1">
      <c r="A1919" s="19"/>
      <c r="B1919" s="383"/>
      <c r="C1919" s="380"/>
      <c r="D1919" s="372"/>
      <c r="E1919" s="35"/>
      <c r="F1919" s="35"/>
      <c r="G1919" s="35"/>
      <c r="H1919" s="372"/>
      <c r="I1919" s="35"/>
      <c r="J1919" s="35"/>
      <c r="K1919" s="35"/>
      <c r="L1919" s="372"/>
      <c r="M1919" s="35"/>
      <c r="N1919" s="35"/>
      <c r="O1919" s="35"/>
      <c r="P1919" s="372"/>
      <c r="Q1919" s="35"/>
      <c r="R1919" s="35"/>
      <c r="S1919" s="35"/>
      <c r="T1919" s="372"/>
      <c r="U1919" s="35"/>
      <c r="V1919" s="35"/>
      <c r="W1919" s="35"/>
      <c r="X1919" s="372"/>
      <c r="Y1919" s="35"/>
      <c r="Z1919" s="35"/>
      <c r="AA1919" s="35"/>
      <c r="AB1919" s="372"/>
      <c r="AC1919" s="35"/>
      <c r="AD1919" s="35"/>
      <c r="AE1919" s="35"/>
      <c r="AF1919" s="35"/>
      <c r="AG1919" s="19"/>
      <c r="AH1919" s="19"/>
      <c r="AI1919" s="19"/>
      <c r="AJ1919" s="53"/>
      <c r="AK1919" s="53"/>
    </row>
    <row r="1920" spans="1:37" ht="12.75" customHeight="1">
      <c r="A1920" s="19"/>
      <c r="B1920" s="375">
        <v>15</v>
      </c>
      <c r="C1920" s="308" t="s">
        <v>1022</v>
      </c>
      <c r="D1920" s="110"/>
      <c r="E1920" s="38"/>
      <c r="F1920" s="38"/>
      <c r="G1920" s="38"/>
      <c r="H1920" s="110"/>
      <c r="I1920" s="38"/>
      <c r="J1920" s="38"/>
      <c r="K1920" s="38"/>
      <c r="L1920" s="110"/>
      <c r="M1920" s="38"/>
      <c r="N1920" s="38"/>
      <c r="O1920" s="38"/>
      <c r="P1920" s="110"/>
      <c r="Q1920" s="38"/>
      <c r="R1920" s="38"/>
      <c r="S1920" s="38"/>
      <c r="T1920" s="110"/>
      <c r="U1920" s="38"/>
      <c r="V1920" s="38"/>
      <c r="W1920" s="38"/>
      <c r="X1920" s="110"/>
      <c r="Y1920" s="38"/>
      <c r="Z1920" s="38"/>
      <c r="AA1920" s="38"/>
      <c r="AB1920" s="110"/>
      <c r="AC1920" s="38"/>
      <c r="AD1920" s="38"/>
      <c r="AE1920" s="38"/>
      <c r="AF1920" s="38"/>
      <c r="AG1920" s="19"/>
      <c r="AH1920" s="19"/>
      <c r="AI1920" s="19"/>
      <c r="AJ1920" s="53"/>
      <c r="AK1920" s="53"/>
    </row>
    <row r="1921" spans="1:37" ht="12.75" customHeight="1">
      <c r="A1921" s="19"/>
      <c r="B1921" s="48"/>
      <c r="C1921" s="312"/>
      <c r="D1921" s="110"/>
      <c r="E1921" s="38"/>
      <c r="F1921" s="38"/>
      <c r="G1921" s="38"/>
      <c r="H1921" s="110"/>
      <c r="I1921" s="38"/>
      <c r="J1921" s="38"/>
      <c r="K1921" s="38"/>
      <c r="L1921" s="110"/>
      <c r="M1921" s="38"/>
      <c r="N1921" s="38"/>
      <c r="O1921" s="38"/>
      <c r="P1921" s="110"/>
      <c r="Q1921" s="38"/>
      <c r="R1921" s="38"/>
      <c r="S1921" s="38"/>
      <c r="T1921" s="110"/>
      <c r="U1921" s="38"/>
      <c r="V1921" s="38"/>
      <c r="W1921" s="38"/>
      <c r="X1921" s="110"/>
      <c r="Y1921" s="38"/>
      <c r="Z1921" s="38"/>
      <c r="AA1921" s="38"/>
      <c r="AB1921" s="110"/>
      <c r="AC1921" s="38"/>
      <c r="AD1921" s="38"/>
      <c r="AE1921" s="38"/>
      <c r="AF1921" s="38"/>
      <c r="AG1921" s="19"/>
      <c r="AH1921" s="19"/>
      <c r="AI1921" s="19"/>
      <c r="AJ1921" s="53"/>
      <c r="AK1921" s="53"/>
    </row>
    <row r="1922" spans="1:37" ht="12.75" customHeight="1">
      <c r="A1922" s="19"/>
      <c r="B1922" s="48"/>
      <c r="C1922" s="312"/>
      <c r="D1922" s="110"/>
      <c r="E1922" s="38"/>
      <c r="F1922" s="38"/>
      <c r="G1922" s="38"/>
      <c r="H1922" s="110"/>
      <c r="I1922" s="38"/>
      <c r="J1922" s="38"/>
      <c r="K1922" s="38"/>
      <c r="L1922" s="110"/>
      <c r="M1922" s="38"/>
      <c r="N1922" s="38"/>
      <c r="O1922" s="38"/>
      <c r="P1922" s="110"/>
      <c r="Q1922" s="38"/>
      <c r="R1922" s="38"/>
      <c r="S1922" s="38"/>
      <c r="T1922" s="110"/>
      <c r="U1922" s="38"/>
      <c r="V1922" s="38"/>
      <c r="W1922" s="38"/>
      <c r="X1922" s="110"/>
      <c r="Y1922" s="38"/>
      <c r="Z1922" s="38"/>
      <c r="AA1922" s="38"/>
      <c r="AB1922" s="110"/>
      <c r="AC1922" s="38"/>
      <c r="AD1922" s="38"/>
      <c r="AE1922" s="38"/>
      <c r="AF1922" s="38"/>
      <c r="AG1922" s="19"/>
      <c r="AH1922" s="19"/>
      <c r="AI1922" s="19"/>
      <c r="AJ1922" s="53"/>
      <c r="AK1922" s="53"/>
    </row>
    <row r="1923" spans="1:37" ht="12.75" customHeight="1">
      <c r="A1923" s="19"/>
      <c r="B1923" s="383"/>
      <c r="C1923" s="380"/>
      <c r="D1923" s="372"/>
      <c r="E1923" s="35"/>
      <c r="F1923" s="35"/>
      <c r="G1923" s="35"/>
      <c r="H1923" s="372"/>
      <c r="I1923" s="35"/>
      <c r="J1923" s="35"/>
      <c r="K1923" s="35"/>
      <c r="L1923" s="372"/>
      <c r="M1923" s="35"/>
      <c r="N1923" s="35"/>
      <c r="O1923" s="35"/>
      <c r="P1923" s="372"/>
      <c r="Q1923" s="35"/>
      <c r="R1923" s="35"/>
      <c r="S1923" s="35"/>
      <c r="T1923" s="372"/>
      <c r="U1923" s="35"/>
      <c r="V1923" s="35"/>
      <c r="W1923" s="35"/>
      <c r="X1923" s="372"/>
      <c r="Y1923" s="35"/>
      <c r="Z1923" s="35"/>
      <c r="AA1923" s="35"/>
      <c r="AB1923" s="372"/>
      <c r="AC1923" s="35"/>
      <c r="AD1923" s="35"/>
      <c r="AE1923" s="35"/>
      <c r="AF1923" s="35"/>
      <c r="AG1923" s="19"/>
      <c r="AH1923" s="19"/>
      <c r="AI1923" s="19"/>
      <c r="AJ1923" s="53"/>
      <c r="AK1923" s="53"/>
    </row>
    <row r="1924" spans="1:37" ht="12.75" customHeight="1">
      <c r="A1924" s="19"/>
      <c r="B1924" s="375"/>
      <c r="C1924" s="308"/>
      <c r="D1924" s="110"/>
      <c r="E1924" s="38"/>
      <c r="F1924" s="38"/>
      <c r="G1924" s="38"/>
      <c r="H1924" s="110"/>
      <c r="I1924" s="38"/>
      <c r="J1924" s="38"/>
      <c r="K1924" s="38"/>
      <c r="L1924" s="110"/>
      <c r="M1924" s="38"/>
      <c r="N1924" s="38"/>
      <c r="O1924" s="38"/>
      <c r="P1924" s="110"/>
      <c r="Q1924" s="38"/>
      <c r="R1924" s="38"/>
      <c r="S1924" s="38"/>
      <c r="T1924" s="110"/>
      <c r="U1924" s="38"/>
      <c r="V1924" s="38"/>
      <c r="W1924" s="38"/>
      <c r="X1924" s="110"/>
      <c r="Y1924" s="38"/>
      <c r="Z1924" s="38"/>
      <c r="AA1924" s="38"/>
      <c r="AB1924" s="110"/>
      <c r="AC1924" s="38"/>
      <c r="AD1924" s="38"/>
      <c r="AE1924" s="38"/>
      <c r="AF1924" s="38"/>
      <c r="AG1924" s="19"/>
      <c r="AH1924" s="19"/>
      <c r="AI1924" s="19"/>
      <c r="AJ1924" s="53"/>
      <c r="AK1924" s="53"/>
    </row>
    <row r="1925" spans="1:37" ht="12.75" customHeight="1">
      <c r="A1925" s="19"/>
      <c r="B1925" s="48"/>
      <c r="C1925" s="312"/>
      <c r="D1925" s="110"/>
      <c r="E1925" s="38"/>
      <c r="F1925" s="38"/>
      <c r="G1925" s="38"/>
      <c r="H1925" s="110"/>
      <c r="I1925" s="38"/>
      <c r="J1925" s="38"/>
      <c r="K1925" s="38"/>
      <c r="L1925" s="110"/>
      <c r="M1925" s="38"/>
      <c r="N1925" s="38"/>
      <c r="O1925" s="38"/>
      <c r="P1925" s="110"/>
      <c r="Q1925" s="38"/>
      <c r="R1925" s="38"/>
      <c r="S1925" s="38"/>
      <c r="T1925" s="110"/>
      <c r="U1925" s="38"/>
      <c r="V1925" s="38"/>
      <c r="W1925" s="38"/>
      <c r="X1925" s="110"/>
      <c r="Y1925" s="38"/>
      <c r="Z1925" s="38"/>
      <c r="AA1925" s="38"/>
      <c r="AB1925" s="110"/>
      <c r="AC1925" s="38"/>
      <c r="AD1925" s="38"/>
      <c r="AE1925" s="38"/>
      <c r="AF1925" s="38"/>
      <c r="AG1925" s="19"/>
      <c r="AH1925" s="19"/>
      <c r="AI1925" s="19"/>
      <c r="AJ1925" s="53"/>
      <c r="AK1925" s="53"/>
    </row>
    <row r="1926" spans="1:37" ht="12.75" customHeight="1">
      <c r="A1926" s="19"/>
      <c r="B1926" s="38"/>
      <c r="C1926" s="29"/>
      <c r="D1926" s="110"/>
      <c r="E1926" s="38"/>
      <c r="F1926" s="38"/>
      <c r="G1926" s="38"/>
      <c r="H1926" s="110"/>
      <c r="I1926" s="38"/>
      <c r="J1926" s="38"/>
      <c r="K1926" s="38"/>
      <c r="L1926" s="110"/>
      <c r="M1926" s="38"/>
      <c r="N1926" s="38"/>
      <c r="O1926" s="38"/>
      <c r="P1926" s="110"/>
      <c r="Q1926" s="38"/>
      <c r="R1926" s="38"/>
      <c r="S1926" s="38"/>
      <c r="T1926" s="110"/>
      <c r="U1926" s="38"/>
      <c r="V1926" s="38"/>
      <c r="W1926" s="38"/>
      <c r="X1926" s="110"/>
      <c r="Y1926" s="38"/>
      <c r="Z1926" s="38"/>
      <c r="AA1926" s="38"/>
      <c r="AB1926" s="110"/>
      <c r="AC1926" s="38"/>
      <c r="AD1926" s="38"/>
      <c r="AE1926" s="38"/>
      <c r="AF1926" s="38"/>
      <c r="AG1926" s="19"/>
      <c r="AH1926" s="19"/>
      <c r="AI1926" s="19"/>
      <c r="AJ1926" s="53"/>
      <c r="AK1926" s="53"/>
    </row>
    <row r="1927" spans="1:37" ht="12.75" customHeight="1">
      <c r="A1927" s="19"/>
      <c r="B1927" s="307"/>
      <c r="C1927" s="320"/>
      <c r="D1927" s="319"/>
      <c r="E1927" s="307"/>
      <c r="F1927" s="307"/>
      <c r="G1927" s="307"/>
      <c r="H1927" s="319"/>
      <c r="I1927" s="307"/>
      <c r="J1927" s="307"/>
      <c r="K1927" s="307"/>
      <c r="L1927" s="319"/>
      <c r="M1927" s="307"/>
      <c r="N1927" s="307"/>
      <c r="O1927" s="307"/>
      <c r="P1927" s="319"/>
      <c r="Q1927" s="307"/>
      <c r="R1927" s="307"/>
      <c r="S1927" s="307"/>
      <c r="T1927" s="319"/>
      <c r="U1927" s="307"/>
      <c r="V1927" s="307"/>
      <c r="W1927" s="307"/>
      <c r="X1927" s="319"/>
      <c r="Y1927" s="307"/>
      <c r="Z1927" s="307"/>
      <c r="AA1927" s="307"/>
      <c r="AB1927" s="319"/>
      <c r="AC1927" s="307"/>
      <c r="AD1927" s="307"/>
      <c r="AE1927" s="307"/>
      <c r="AF1927" s="307"/>
      <c r="AG1927" s="19"/>
      <c r="AH1927" s="19"/>
      <c r="AI1927" s="19"/>
      <c r="AJ1927" s="53"/>
      <c r="AK1927" s="53"/>
    </row>
    <row r="1928" spans="1:37" ht="12.75" customHeight="1">
      <c r="A1928" s="19"/>
      <c r="C1928" s="18"/>
      <c r="J1928" s="2"/>
      <c r="K1928" s="52"/>
      <c r="AA1928" s="19"/>
      <c r="AG1928" s="19"/>
      <c r="AH1928" s="19"/>
      <c r="AI1928" s="19"/>
      <c r="AJ1928" s="53"/>
      <c r="AK1928" s="53"/>
    </row>
    <row r="1929" spans="1:37" ht="12.75" customHeight="1">
      <c r="A1929" s="19"/>
      <c r="B1929" s="999" t="s">
        <v>1043</v>
      </c>
      <c r="C1929" s="1000"/>
      <c r="D1929" s="1000"/>
      <c r="E1929" s="1000"/>
      <c r="F1929" s="1000"/>
      <c r="G1929" s="1000"/>
      <c r="H1929" s="1000"/>
      <c r="I1929" s="1001"/>
      <c r="J1929" s="388"/>
      <c r="K1929" s="1007" t="s">
        <v>1016</v>
      </c>
      <c r="L1929" s="727"/>
      <c r="M1929" s="727"/>
      <c r="N1929" s="727"/>
      <c r="O1929" s="727"/>
      <c r="P1929" s="727"/>
      <c r="Q1929" s="727"/>
      <c r="R1929" s="727"/>
      <c r="S1929" s="727"/>
      <c r="T1929" s="727"/>
      <c r="U1929" s="727"/>
      <c r="V1929" s="727"/>
      <c r="W1929" s="727"/>
      <c r="X1929" s="727"/>
      <c r="Y1929" s="389"/>
      <c r="Z1929" s="388"/>
      <c r="AA1929" s="388"/>
      <c r="AB1929" s="388"/>
      <c r="AC1929" s="388"/>
      <c r="AD1929" s="388"/>
      <c r="AE1929" s="388"/>
      <c r="AF1929" s="388"/>
      <c r="AG1929" s="19"/>
      <c r="AH1929" s="19"/>
      <c r="AI1929" s="19"/>
      <c r="AJ1929" s="53"/>
      <c r="AK1929" s="53"/>
    </row>
    <row r="1930" spans="1:37" ht="12.75" customHeight="1">
      <c r="A1930" s="19"/>
      <c r="B1930" s="1002"/>
      <c r="C1930" s="727"/>
      <c r="D1930" s="727"/>
      <c r="E1930" s="727"/>
      <c r="F1930" s="727"/>
      <c r="G1930" s="727"/>
      <c r="H1930" s="727"/>
      <c r="I1930" s="1003"/>
      <c r="J1930" s="19"/>
      <c r="K1930" s="727"/>
      <c r="L1930" s="727"/>
      <c r="M1930" s="727"/>
      <c r="N1930" s="727"/>
      <c r="O1930" s="727"/>
      <c r="P1930" s="727"/>
      <c r="Q1930" s="727"/>
      <c r="R1930" s="727"/>
      <c r="S1930" s="727"/>
      <c r="T1930" s="727"/>
      <c r="U1930" s="727"/>
      <c r="V1930" s="727"/>
      <c r="W1930" s="727"/>
      <c r="X1930" s="727"/>
      <c r="Y1930" s="228"/>
      <c r="Z1930" s="19"/>
      <c r="AA1930" s="19"/>
      <c r="AB1930" s="19"/>
      <c r="AC1930" s="19"/>
      <c r="AD1930" s="19"/>
      <c r="AE1930" s="19"/>
      <c r="AF1930" s="19"/>
      <c r="AG1930" s="19"/>
      <c r="AH1930" s="19"/>
      <c r="AI1930" s="19"/>
      <c r="AJ1930" s="53"/>
      <c r="AK1930" s="53"/>
    </row>
    <row r="1931" spans="1:37" ht="12.75" customHeight="1">
      <c r="A1931" s="19"/>
      <c r="B1931" s="1004"/>
      <c r="C1931" s="1005"/>
      <c r="D1931" s="1005"/>
      <c r="E1931" s="1005"/>
      <c r="F1931" s="1005"/>
      <c r="G1931" s="1005"/>
      <c r="H1931" s="1005"/>
      <c r="I1931" s="1006"/>
      <c r="J1931" s="390"/>
      <c r="K1931" s="727"/>
      <c r="L1931" s="727"/>
      <c r="M1931" s="727"/>
      <c r="N1931" s="727"/>
      <c r="O1931" s="727"/>
      <c r="P1931" s="727"/>
      <c r="Q1931" s="727"/>
      <c r="R1931" s="727"/>
      <c r="S1931" s="727"/>
      <c r="T1931" s="727"/>
      <c r="U1931" s="727"/>
      <c r="V1931" s="727"/>
      <c r="W1931" s="727"/>
      <c r="X1931" s="727"/>
      <c r="Y1931" s="391"/>
      <c r="Z1931" s="392"/>
      <c r="AA1931" s="392"/>
      <c r="AB1931" s="392"/>
      <c r="AC1931" s="392"/>
      <c r="AD1931" s="392"/>
      <c r="AE1931" s="392"/>
      <c r="AF1931" s="392"/>
      <c r="AG1931" s="19"/>
      <c r="AH1931" s="19"/>
      <c r="AI1931" s="19"/>
      <c r="AJ1931" s="53"/>
      <c r="AK1931" s="53"/>
    </row>
    <row r="1932" spans="1:37" ht="12.75" customHeight="1">
      <c r="A1932" s="19"/>
      <c r="B1932" s="238"/>
      <c r="C1932" s="239"/>
      <c r="D1932" s="238"/>
      <c r="E1932" s="238"/>
      <c r="F1932" s="238"/>
      <c r="G1932" s="238"/>
      <c r="H1932" s="238"/>
      <c r="I1932" s="238"/>
      <c r="J1932" s="238"/>
      <c r="K1932" s="238"/>
      <c r="L1932" s="238"/>
      <c r="M1932" s="238"/>
      <c r="N1932" s="238"/>
      <c r="O1932" s="238"/>
      <c r="P1932" s="238"/>
      <c r="Q1932" s="238"/>
      <c r="R1932" s="238"/>
      <c r="S1932" s="238"/>
      <c r="T1932" s="238"/>
      <c r="U1932" s="238"/>
      <c r="V1932" s="238"/>
      <c r="W1932" s="238"/>
      <c r="X1932" s="238"/>
      <c r="Y1932" s="238"/>
      <c r="Z1932" s="238"/>
      <c r="AA1932" s="238"/>
      <c r="AB1932" s="238"/>
      <c r="AC1932" s="238"/>
      <c r="AD1932" s="238"/>
      <c r="AE1932" s="238"/>
      <c r="AF1932" s="238"/>
      <c r="AG1932" s="19"/>
      <c r="AH1932" s="19"/>
      <c r="AI1932" s="19"/>
      <c r="AJ1932" s="53"/>
      <c r="AK1932" s="53"/>
    </row>
    <row r="1933" spans="1:37" ht="12.75" customHeight="1">
      <c r="A1933" s="19"/>
      <c r="B1933" s="1008" t="s">
        <v>908</v>
      </c>
      <c r="C1933" s="949"/>
      <c r="D1933" s="1009"/>
      <c r="E1933" s="1008" t="s">
        <v>1017</v>
      </c>
      <c r="F1933" s="949"/>
      <c r="G1933" s="949"/>
      <c r="H1933" s="1009"/>
      <c r="I1933" s="1008" t="s">
        <v>1018</v>
      </c>
      <c r="J1933" s="949"/>
      <c r="K1933" s="949"/>
      <c r="L1933" s="949"/>
      <c r="M1933" s="949"/>
      <c r="N1933" s="949"/>
      <c r="O1933" s="949"/>
      <c r="P1933" s="949"/>
      <c r="Q1933" s="949"/>
      <c r="R1933" s="949"/>
      <c r="S1933" s="949"/>
      <c r="T1933" s="949"/>
      <c r="U1933" s="949"/>
      <c r="V1933" s="949"/>
      <c r="W1933" s="949"/>
      <c r="X1933" s="949"/>
      <c r="Y1933" s="949"/>
      <c r="Z1933" s="949"/>
      <c r="AA1933" s="949"/>
      <c r="AB1933" s="949"/>
      <c r="AC1933" s="949"/>
      <c r="AD1933" s="949"/>
      <c r="AE1933" s="949"/>
      <c r="AF1933" s="1009"/>
      <c r="AG1933" s="19"/>
      <c r="AH1933" s="19"/>
      <c r="AI1933" s="19"/>
      <c r="AJ1933" s="53"/>
      <c r="AK1933" s="53"/>
    </row>
    <row r="1934" spans="1:37" ht="12.75" customHeight="1">
      <c r="A1934" s="19"/>
      <c r="B1934" s="360"/>
      <c r="C1934" s="361"/>
      <c r="D1934" s="362"/>
      <c r="E1934" s="360"/>
      <c r="F1934" s="360"/>
      <c r="G1934" s="360"/>
      <c r="H1934" s="362"/>
      <c r="I1934" s="360">
        <v>9</v>
      </c>
      <c r="J1934" s="360"/>
      <c r="K1934" s="360">
        <v>10</v>
      </c>
      <c r="L1934" s="362"/>
      <c r="M1934" s="360">
        <v>11</v>
      </c>
      <c r="N1934" s="360"/>
      <c r="O1934" s="360">
        <v>12</v>
      </c>
      <c r="P1934" s="362"/>
      <c r="Q1934" s="360">
        <v>13</v>
      </c>
      <c r="R1934" s="360"/>
      <c r="S1934" s="360">
        <v>14</v>
      </c>
      <c r="T1934" s="362"/>
      <c r="U1934" s="360">
        <v>15</v>
      </c>
      <c r="V1934" s="360"/>
      <c r="W1934" s="360">
        <v>16</v>
      </c>
      <c r="X1934" s="362"/>
      <c r="Y1934" s="360">
        <v>17</v>
      </c>
      <c r="Z1934" s="360"/>
      <c r="AA1934" s="360">
        <v>18</v>
      </c>
      <c r="AB1934" s="362"/>
      <c r="AC1934" s="360"/>
      <c r="AD1934" s="360"/>
      <c r="AE1934" s="360"/>
      <c r="AF1934" s="360"/>
      <c r="AG1934" s="19"/>
      <c r="AH1934" s="19"/>
      <c r="AI1934" s="19"/>
      <c r="AJ1934" s="53"/>
      <c r="AK1934" s="53"/>
    </row>
    <row r="1935" spans="1:37" ht="12.75" customHeight="1">
      <c r="A1935" s="19"/>
      <c r="B1935" s="363">
        <v>16</v>
      </c>
      <c r="C1935" s="314" t="s">
        <v>1023</v>
      </c>
      <c r="D1935" s="364"/>
      <c r="E1935" s="238"/>
      <c r="F1935" s="238"/>
      <c r="G1935" s="238"/>
      <c r="H1935" s="364"/>
      <c r="I1935" s="238"/>
      <c r="J1935" s="238"/>
      <c r="K1935" s="238"/>
      <c r="L1935" s="364"/>
      <c r="M1935" s="238"/>
      <c r="N1935" s="238"/>
      <c r="O1935" s="238"/>
      <c r="P1935" s="364"/>
      <c r="Q1935" s="238"/>
      <c r="R1935" s="238"/>
      <c r="S1935" s="238"/>
      <c r="T1935" s="364"/>
      <c r="U1935" s="238"/>
      <c r="V1935" s="238"/>
      <c r="W1935" s="238"/>
      <c r="X1935" s="364"/>
      <c r="Y1935" s="238"/>
      <c r="Z1935" s="238"/>
      <c r="AA1935" s="238"/>
      <c r="AB1935" s="364"/>
      <c r="AC1935" s="238"/>
      <c r="AD1935" s="238"/>
      <c r="AE1935" s="238"/>
      <c r="AF1935" s="238"/>
      <c r="AG1935" s="19"/>
      <c r="AH1935" s="19"/>
      <c r="AI1935" s="19"/>
      <c r="AJ1935" s="53"/>
      <c r="AK1935" s="53"/>
    </row>
    <row r="1936" spans="1:37" ht="12.75" customHeight="1">
      <c r="A1936" s="19"/>
      <c r="B1936" s="48"/>
      <c r="C1936" s="308"/>
      <c r="D1936" s="110"/>
      <c r="E1936" s="38"/>
      <c r="F1936" s="38"/>
      <c r="G1936" s="38"/>
      <c r="H1936" s="110"/>
      <c r="I1936" s="38"/>
      <c r="J1936" s="38"/>
      <c r="K1936" s="38"/>
      <c r="L1936" s="110"/>
      <c r="M1936" s="38"/>
      <c r="N1936" s="38"/>
      <c r="O1936" s="38"/>
      <c r="P1936" s="110"/>
      <c r="Q1936" s="38"/>
      <c r="R1936" s="38"/>
      <c r="S1936" s="38"/>
      <c r="T1936" s="110"/>
      <c r="U1936" s="38"/>
      <c r="V1936" s="38"/>
      <c r="W1936" s="38"/>
      <c r="X1936" s="110"/>
      <c r="Y1936" s="38"/>
      <c r="Z1936" s="38"/>
      <c r="AA1936" s="38"/>
      <c r="AB1936" s="110"/>
      <c r="AC1936" s="38"/>
      <c r="AD1936" s="38"/>
      <c r="AE1936" s="38"/>
      <c r="AF1936" s="38"/>
      <c r="AG1936" s="19"/>
      <c r="AH1936" s="19"/>
      <c r="AI1936" s="19"/>
      <c r="AJ1936" s="53"/>
      <c r="AK1936" s="53"/>
    </row>
    <row r="1937" spans="1:37" ht="12.75" customHeight="1">
      <c r="A1937" s="19"/>
      <c r="B1937" s="365"/>
      <c r="C1937" s="312"/>
      <c r="D1937" s="366"/>
      <c r="E1937" s="367"/>
      <c r="F1937" s="367"/>
      <c r="G1937" s="367"/>
      <c r="H1937" s="366"/>
      <c r="I1937" s="38"/>
      <c r="J1937" s="38"/>
      <c r="K1937" s="38"/>
      <c r="L1937" s="110"/>
      <c r="M1937" s="38"/>
      <c r="N1937" s="38"/>
      <c r="O1937" s="38"/>
      <c r="P1937" s="110"/>
      <c r="Q1937" s="38"/>
      <c r="R1937" s="238"/>
      <c r="S1937" s="238"/>
      <c r="T1937" s="364"/>
      <c r="U1937" s="238"/>
      <c r="V1937" s="238"/>
      <c r="W1937" s="238"/>
      <c r="X1937" s="110"/>
      <c r="Y1937" s="38"/>
      <c r="Z1937" s="38"/>
      <c r="AA1937" s="38"/>
      <c r="AB1937" s="110"/>
      <c r="AC1937" s="38"/>
      <c r="AD1937" s="38"/>
      <c r="AE1937" s="38"/>
      <c r="AF1937" s="38"/>
      <c r="AG1937" s="19"/>
      <c r="AH1937" s="19"/>
      <c r="AI1937" s="19"/>
      <c r="AJ1937" s="53"/>
      <c r="AK1937" s="53"/>
    </row>
    <row r="1938" spans="1:37" ht="12.75" customHeight="1">
      <c r="A1938" s="19"/>
      <c r="B1938" s="368"/>
      <c r="C1938" s="380"/>
      <c r="D1938" s="370"/>
      <c r="E1938" s="371"/>
      <c r="F1938" s="371"/>
      <c r="G1938" s="371"/>
      <c r="H1938" s="370"/>
      <c r="I1938" s="35"/>
      <c r="J1938" s="35"/>
      <c r="K1938" s="35"/>
      <c r="L1938" s="372"/>
      <c r="M1938" s="35"/>
      <c r="N1938" s="35"/>
      <c r="O1938" s="35"/>
      <c r="P1938" s="372"/>
      <c r="Q1938" s="35"/>
      <c r="R1938" s="373"/>
      <c r="S1938" s="373"/>
      <c r="T1938" s="374"/>
      <c r="U1938" s="373"/>
      <c r="V1938" s="373"/>
      <c r="W1938" s="373"/>
      <c r="X1938" s="372"/>
      <c r="Y1938" s="35"/>
      <c r="Z1938" s="35"/>
      <c r="AA1938" s="35"/>
      <c r="AB1938" s="372"/>
      <c r="AC1938" s="35"/>
      <c r="AD1938" s="35"/>
      <c r="AE1938" s="35"/>
      <c r="AF1938" s="35"/>
      <c r="AG1938" s="19"/>
      <c r="AH1938" s="19"/>
      <c r="AI1938" s="19"/>
      <c r="AJ1938" s="53"/>
      <c r="AK1938" s="53"/>
    </row>
    <row r="1939" spans="1:37" ht="12.75" customHeight="1">
      <c r="A1939" s="19"/>
      <c r="B1939" s="363">
        <v>17</v>
      </c>
      <c r="C1939" s="318" t="s">
        <v>1024</v>
      </c>
      <c r="D1939" s="110"/>
      <c r="E1939" s="38"/>
      <c r="F1939" s="38"/>
      <c r="G1939" s="38"/>
      <c r="H1939" s="110"/>
      <c r="I1939" s="38"/>
      <c r="J1939" s="38"/>
      <c r="K1939" s="38"/>
      <c r="L1939" s="110"/>
      <c r="M1939" s="38"/>
      <c r="N1939" s="38"/>
      <c r="O1939" s="38"/>
      <c r="P1939" s="110"/>
      <c r="Q1939" s="38"/>
      <c r="R1939" s="38"/>
      <c r="S1939" s="38"/>
      <c r="T1939" s="110"/>
      <c r="U1939" s="38"/>
      <c r="V1939" s="38"/>
      <c r="W1939" s="38"/>
      <c r="X1939" s="110"/>
      <c r="Y1939" s="38"/>
      <c r="Z1939" s="38"/>
      <c r="AA1939" s="38"/>
      <c r="AB1939" s="110"/>
      <c r="AC1939" s="38"/>
      <c r="AD1939" s="38"/>
      <c r="AE1939" s="38"/>
      <c r="AF1939" s="38"/>
      <c r="AG1939" s="19"/>
      <c r="AH1939" s="19"/>
      <c r="AI1939" s="19"/>
      <c r="AJ1939" s="53"/>
      <c r="AK1939" s="53"/>
    </row>
    <row r="1940" spans="1:37" ht="12.75" customHeight="1">
      <c r="A1940" s="19"/>
      <c r="B1940" s="48"/>
      <c r="C1940" s="308"/>
      <c r="D1940" s="110"/>
      <c r="E1940" s="38"/>
      <c r="F1940" s="38"/>
      <c r="G1940" s="38"/>
      <c r="H1940" s="110"/>
      <c r="I1940" s="38"/>
      <c r="J1940" s="38"/>
      <c r="K1940" s="38"/>
      <c r="L1940" s="110"/>
      <c r="M1940" s="38"/>
      <c r="N1940" s="38"/>
      <c r="O1940" s="38"/>
      <c r="P1940" s="110"/>
      <c r="Q1940" s="38"/>
      <c r="R1940" s="38"/>
      <c r="S1940" s="38"/>
      <c r="T1940" s="110"/>
      <c r="U1940" s="38"/>
      <c r="V1940" s="38"/>
      <c r="W1940" s="38"/>
      <c r="X1940" s="110"/>
      <c r="Y1940" s="38"/>
      <c r="Z1940" s="38"/>
      <c r="AA1940" s="124"/>
      <c r="AB1940" s="110"/>
      <c r="AC1940" s="38"/>
      <c r="AD1940" s="38"/>
      <c r="AE1940" s="38"/>
      <c r="AF1940" s="38"/>
      <c r="AG1940" s="19"/>
      <c r="AH1940" s="19"/>
      <c r="AI1940" s="19"/>
      <c r="AJ1940" s="53"/>
      <c r="AK1940" s="53"/>
    </row>
    <row r="1941" spans="1:37" ht="12.75" customHeight="1">
      <c r="A1941" s="19"/>
      <c r="B1941" s="375"/>
      <c r="C1941" s="312"/>
      <c r="D1941" s="315"/>
      <c r="E1941" s="124"/>
      <c r="F1941" s="124"/>
      <c r="G1941" s="124"/>
      <c r="H1941" s="315"/>
      <c r="I1941" s="303"/>
      <c r="J1941" s="38"/>
      <c r="K1941" s="38"/>
      <c r="L1941" s="110"/>
      <c r="M1941" s="38"/>
      <c r="N1941" s="38"/>
      <c r="O1941" s="38"/>
      <c r="P1941" s="315"/>
      <c r="Q1941" s="38"/>
      <c r="R1941" s="124"/>
      <c r="S1941" s="124"/>
      <c r="T1941" s="315"/>
      <c r="U1941" s="124"/>
      <c r="V1941" s="124"/>
      <c r="W1941" s="124"/>
      <c r="X1941" s="110"/>
      <c r="Y1941" s="38"/>
      <c r="Z1941" s="124"/>
      <c r="AA1941" s="124"/>
      <c r="AB1941" s="315"/>
      <c r="AC1941" s="124"/>
      <c r="AD1941" s="124"/>
      <c r="AE1941" s="124"/>
      <c r="AF1941" s="38"/>
      <c r="AG1941" s="19"/>
      <c r="AH1941" s="19"/>
      <c r="AI1941" s="19"/>
      <c r="AJ1941" s="53"/>
      <c r="AK1941" s="53"/>
    </row>
    <row r="1942" spans="1:37" ht="12.75" customHeight="1">
      <c r="A1942" s="19"/>
      <c r="B1942" s="376"/>
      <c r="C1942" s="380"/>
      <c r="D1942" s="377"/>
      <c r="E1942" s="378"/>
      <c r="F1942" s="378"/>
      <c r="G1942" s="378"/>
      <c r="H1942" s="377"/>
      <c r="I1942" s="379"/>
      <c r="J1942" s="35"/>
      <c r="K1942" s="35"/>
      <c r="L1942" s="372"/>
      <c r="M1942" s="35"/>
      <c r="N1942" s="35"/>
      <c r="O1942" s="35"/>
      <c r="P1942" s="377"/>
      <c r="Q1942" s="378"/>
      <c r="R1942" s="378"/>
      <c r="S1942" s="378"/>
      <c r="T1942" s="377"/>
      <c r="U1942" s="378"/>
      <c r="V1942" s="378"/>
      <c r="W1942" s="378"/>
      <c r="X1942" s="377"/>
      <c r="Y1942" s="378"/>
      <c r="Z1942" s="378"/>
      <c r="AA1942" s="378"/>
      <c r="AB1942" s="377"/>
      <c r="AC1942" s="378"/>
      <c r="AD1942" s="378"/>
      <c r="AE1942" s="378"/>
      <c r="AF1942" s="35"/>
      <c r="AG1942" s="19"/>
      <c r="AH1942" s="19"/>
      <c r="AI1942" s="19"/>
      <c r="AJ1942" s="53"/>
      <c r="AK1942" s="53"/>
    </row>
    <row r="1943" spans="1:37" ht="12.75" customHeight="1">
      <c r="A1943" s="19"/>
      <c r="B1943" s="363">
        <v>18</v>
      </c>
      <c r="C1943" s="308" t="s">
        <v>483</v>
      </c>
      <c r="D1943" s="315"/>
      <c r="E1943" s="124"/>
      <c r="F1943" s="124"/>
      <c r="G1943" s="124"/>
      <c r="H1943" s="315"/>
      <c r="I1943" s="303"/>
      <c r="J1943" s="38"/>
      <c r="K1943" s="38"/>
      <c r="L1943" s="110"/>
      <c r="M1943" s="38"/>
      <c r="N1943" s="38"/>
      <c r="O1943" s="38"/>
      <c r="P1943" s="315"/>
      <c r="Q1943" s="124"/>
      <c r="R1943" s="124"/>
      <c r="S1943" s="124"/>
      <c r="T1943" s="315"/>
      <c r="U1943" s="124"/>
      <c r="V1943" s="124"/>
      <c r="W1943" s="124"/>
      <c r="X1943" s="110"/>
      <c r="Y1943" s="38"/>
      <c r="Z1943" s="38"/>
      <c r="AA1943" s="124"/>
      <c r="AB1943" s="110"/>
      <c r="AC1943" s="38"/>
      <c r="AD1943" s="38"/>
      <c r="AE1943" s="38"/>
      <c r="AF1943" s="38"/>
      <c r="AG1943" s="19"/>
      <c r="AH1943" s="19"/>
      <c r="AI1943" s="19"/>
      <c r="AJ1943" s="53"/>
      <c r="AK1943" s="53"/>
    </row>
    <row r="1944" spans="1:37" ht="12.75" customHeight="1">
      <c r="A1944" s="19"/>
      <c r="B1944" s="48"/>
      <c r="C1944" s="308"/>
      <c r="D1944" s="110"/>
      <c r="E1944" s="38"/>
      <c r="F1944" s="38"/>
      <c r="G1944" s="38"/>
      <c r="H1944" s="110"/>
      <c r="I1944" s="38"/>
      <c r="J1944" s="38"/>
      <c r="K1944" s="38"/>
      <c r="L1944" s="110"/>
      <c r="M1944" s="38"/>
      <c r="N1944" s="38"/>
      <c r="O1944" s="38"/>
      <c r="P1944" s="110"/>
      <c r="Q1944" s="38"/>
      <c r="R1944" s="23"/>
      <c r="S1944" s="23"/>
      <c r="T1944" s="321"/>
      <c r="U1944" s="23"/>
      <c r="V1944" s="23"/>
      <c r="W1944" s="23"/>
      <c r="X1944" s="110"/>
      <c r="Y1944" s="38"/>
      <c r="Z1944" s="124"/>
      <c r="AA1944" s="124"/>
      <c r="AB1944" s="315"/>
      <c r="AC1944" s="124"/>
      <c r="AD1944" s="124"/>
      <c r="AE1944" s="124"/>
      <c r="AF1944" s="38"/>
      <c r="AG1944" s="19"/>
      <c r="AH1944" s="19"/>
      <c r="AI1944" s="19"/>
      <c r="AJ1944" s="53"/>
      <c r="AK1944" s="53"/>
    </row>
    <row r="1945" spans="1:37" ht="12.75" customHeight="1">
      <c r="A1945" s="19"/>
      <c r="B1945" s="48"/>
      <c r="C1945" s="312"/>
      <c r="D1945" s="110"/>
      <c r="E1945" s="38"/>
      <c r="F1945" s="38"/>
      <c r="G1945" s="38"/>
      <c r="H1945" s="110"/>
      <c r="I1945" s="38"/>
      <c r="J1945" s="38"/>
      <c r="K1945" s="38"/>
      <c r="L1945" s="110"/>
      <c r="M1945" s="38"/>
      <c r="N1945" s="38"/>
      <c r="O1945" s="38"/>
      <c r="P1945" s="110"/>
      <c r="Q1945" s="38"/>
      <c r="R1945" s="38"/>
      <c r="S1945" s="309"/>
      <c r="T1945" s="310"/>
      <c r="U1945" s="309"/>
      <c r="V1945" s="309"/>
      <c r="W1945" s="309"/>
      <c r="X1945" s="110"/>
      <c r="Y1945" s="38"/>
      <c r="Z1945" s="38"/>
      <c r="AA1945" s="38"/>
      <c r="AB1945" s="110"/>
      <c r="AC1945" s="38"/>
      <c r="AD1945" s="38"/>
      <c r="AE1945" s="38"/>
      <c r="AF1945" s="38"/>
      <c r="AG1945" s="19"/>
      <c r="AH1945" s="19"/>
      <c r="AI1945" s="19"/>
      <c r="AJ1945" s="53"/>
      <c r="AK1945" s="53"/>
    </row>
    <row r="1946" spans="1:37" ht="12.75" customHeight="1">
      <c r="A1946" s="19"/>
      <c r="B1946" s="376"/>
      <c r="C1946" s="380"/>
      <c r="D1946" s="377"/>
      <c r="E1946" s="378"/>
      <c r="F1946" s="378"/>
      <c r="G1946" s="378"/>
      <c r="H1946" s="377"/>
      <c r="I1946" s="379"/>
      <c r="J1946" s="35"/>
      <c r="K1946" s="35"/>
      <c r="L1946" s="377"/>
      <c r="M1946" s="378"/>
      <c r="N1946" s="378"/>
      <c r="O1946" s="378"/>
      <c r="P1946" s="377"/>
      <c r="Q1946" s="378"/>
      <c r="R1946" s="381"/>
      <c r="S1946" s="381"/>
      <c r="T1946" s="382"/>
      <c r="U1946" s="381"/>
      <c r="V1946" s="381"/>
      <c r="W1946" s="381"/>
      <c r="X1946" s="372"/>
      <c r="Y1946" s="35"/>
      <c r="Z1946" s="35"/>
      <c r="AA1946" s="35"/>
      <c r="AB1946" s="372"/>
      <c r="AC1946" s="35"/>
      <c r="AD1946" s="35"/>
      <c r="AE1946" s="35"/>
      <c r="AF1946" s="35"/>
      <c r="AG1946" s="19"/>
      <c r="AH1946" s="19"/>
      <c r="AI1946" s="19"/>
      <c r="AJ1946" s="53"/>
      <c r="AK1946" s="53"/>
    </row>
    <row r="1947" spans="1:37" ht="12.75" customHeight="1">
      <c r="A1947" s="19"/>
      <c r="B1947" s="375">
        <v>19</v>
      </c>
      <c r="C1947" s="308" t="s">
        <v>1019</v>
      </c>
      <c r="D1947" s="315"/>
      <c r="E1947" s="124"/>
      <c r="F1947" s="124"/>
      <c r="G1947" s="124"/>
      <c r="H1947" s="315"/>
      <c r="I1947" s="303"/>
      <c r="J1947" s="38"/>
      <c r="K1947" s="38"/>
      <c r="L1947" s="315"/>
      <c r="M1947" s="124"/>
      <c r="N1947" s="124"/>
      <c r="O1947" s="124"/>
      <c r="P1947" s="315"/>
      <c r="Q1947" s="124"/>
      <c r="R1947" s="38"/>
      <c r="S1947" s="38"/>
      <c r="T1947" s="110"/>
      <c r="U1947" s="38"/>
      <c r="V1947" s="38"/>
      <c r="W1947" s="38"/>
      <c r="X1947" s="110"/>
      <c r="Y1947" s="38"/>
      <c r="Z1947" s="38"/>
      <c r="AA1947" s="317"/>
      <c r="AB1947" s="315"/>
      <c r="AC1947" s="38"/>
      <c r="AD1947" s="38"/>
      <c r="AE1947" s="38"/>
      <c r="AF1947" s="38"/>
      <c r="AG1947" s="19"/>
      <c r="AH1947" s="19"/>
      <c r="AI1947" s="19"/>
      <c r="AJ1947" s="53"/>
      <c r="AK1947" s="53"/>
    </row>
    <row r="1948" spans="1:37" ht="12.75" customHeight="1">
      <c r="A1948" s="19"/>
      <c r="B1948" s="375"/>
      <c r="C1948" s="312"/>
      <c r="D1948" s="315"/>
      <c r="E1948" s="124"/>
      <c r="F1948" s="124"/>
      <c r="G1948" s="124"/>
      <c r="H1948" s="315"/>
      <c r="I1948" s="303"/>
      <c r="J1948" s="38"/>
      <c r="K1948" s="38"/>
      <c r="L1948" s="315"/>
      <c r="M1948" s="124"/>
      <c r="N1948" s="124"/>
      <c r="O1948" s="124"/>
      <c r="P1948" s="315"/>
      <c r="Q1948" s="124"/>
      <c r="R1948" s="124"/>
      <c r="S1948" s="124"/>
      <c r="T1948" s="315"/>
      <c r="U1948" s="124"/>
      <c r="V1948" s="124"/>
      <c r="W1948" s="124"/>
      <c r="X1948" s="110"/>
      <c r="Y1948" s="38"/>
      <c r="Z1948" s="124"/>
      <c r="AA1948" s="317"/>
      <c r="AB1948" s="315"/>
      <c r="AC1948" s="124"/>
      <c r="AD1948" s="124"/>
      <c r="AE1948" s="124"/>
      <c r="AF1948" s="38"/>
      <c r="AG1948" s="19"/>
      <c r="AH1948" s="19"/>
      <c r="AI1948" s="19"/>
      <c r="AJ1948" s="53"/>
      <c r="AK1948" s="53"/>
    </row>
    <row r="1949" spans="1:37" ht="12.75" customHeight="1">
      <c r="A1949" s="19"/>
      <c r="B1949" s="48"/>
      <c r="C1949" s="308"/>
      <c r="D1949" s="110"/>
      <c r="E1949" s="38"/>
      <c r="F1949" s="38"/>
      <c r="G1949" s="38"/>
      <c r="H1949" s="110"/>
      <c r="I1949" s="38"/>
      <c r="J1949" s="38"/>
      <c r="K1949" s="38"/>
      <c r="L1949" s="110"/>
      <c r="M1949" s="38"/>
      <c r="N1949" s="38"/>
      <c r="O1949" s="38"/>
      <c r="P1949" s="110"/>
      <c r="Q1949" s="38"/>
      <c r="R1949" s="124"/>
      <c r="S1949" s="124"/>
      <c r="T1949" s="315"/>
      <c r="U1949" s="124"/>
      <c r="V1949" s="124"/>
      <c r="W1949" s="124"/>
      <c r="X1949" s="315"/>
      <c r="Y1949" s="124"/>
      <c r="Z1949" s="124"/>
      <c r="AA1949" s="317"/>
      <c r="AB1949" s="315"/>
      <c r="AC1949" s="124"/>
      <c r="AD1949" s="124"/>
      <c r="AE1949" s="124"/>
      <c r="AF1949" s="38"/>
      <c r="AG1949" s="19"/>
      <c r="AH1949" s="19"/>
      <c r="AI1949" s="19"/>
      <c r="AJ1949" s="53"/>
      <c r="AK1949" s="53"/>
    </row>
    <row r="1950" spans="1:37" ht="12.75" customHeight="1">
      <c r="A1950" s="19"/>
      <c r="B1950" s="383"/>
      <c r="C1950" s="369"/>
      <c r="D1950" s="372"/>
      <c r="E1950" s="35"/>
      <c r="F1950" s="35"/>
      <c r="G1950" s="35"/>
      <c r="H1950" s="372"/>
      <c r="I1950" s="35"/>
      <c r="J1950" s="35"/>
      <c r="K1950" s="35"/>
      <c r="L1950" s="372"/>
      <c r="M1950" s="35"/>
      <c r="N1950" s="35"/>
      <c r="O1950" s="35"/>
      <c r="P1950" s="372"/>
      <c r="Q1950" s="35"/>
      <c r="R1950" s="378"/>
      <c r="S1950" s="378"/>
      <c r="T1950" s="377"/>
      <c r="U1950" s="378"/>
      <c r="V1950" s="378"/>
      <c r="W1950" s="378"/>
      <c r="X1950" s="372"/>
      <c r="Y1950" s="35"/>
      <c r="Z1950" s="35"/>
      <c r="AA1950" s="384"/>
      <c r="AB1950" s="377"/>
      <c r="AC1950" s="35"/>
      <c r="AD1950" s="35"/>
      <c r="AE1950" s="35"/>
      <c r="AF1950" s="35"/>
      <c r="AG1950" s="19"/>
      <c r="AH1950" s="19"/>
      <c r="AI1950" s="19"/>
      <c r="AJ1950" s="53"/>
      <c r="AK1950" s="53"/>
    </row>
    <row r="1951" spans="1:37" ht="12.75" customHeight="1">
      <c r="A1951" s="19"/>
      <c r="B1951" s="375">
        <v>20</v>
      </c>
      <c r="C1951" s="308" t="s">
        <v>1020</v>
      </c>
      <c r="D1951" s="315"/>
      <c r="E1951" s="124"/>
      <c r="F1951" s="124"/>
      <c r="G1951" s="124"/>
      <c r="H1951" s="315"/>
      <c r="I1951" s="303"/>
      <c r="J1951" s="38"/>
      <c r="K1951" s="38"/>
      <c r="L1951" s="315"/>
      <c r="M1951" s="124"/>
      <c r="N1951" s="124"/>
      <c r="O1951" s="124"/>
      <c r="P1951" s="315"/>
      <c r="Q1951" s="124"/>
      <c r="R1951" s="23"/>
      <c r="S1951" s="23"/>
      <c r="T1951" s="321"/>
      <c r="U1951" s="23"/>
      <c r="V1951" s="23"/>
      <c r="W1951" s="23"/>
      <c r="X1951" s="110"/>
      <c r="Y1951" s="38"/>
      <c r="Z1951" s="124"/>
      <c r="AA1951" s="317"/>
      <c r="AB1951" s="315"/>
      <c r="AC1951" s="124"/>
      <c r="AD1951" s="124"/>
      <c r="AE1951" s="124"/>
      <c r="AF1951" s="38"/>
      <c r="AG1951" s="19"/>
      <c r="AH1951" s="19"/>
      <c r="AI1951" s="19"/>
      <c r="AJ1951" s="53"/>
      <c r="AK1951" s="53"/>
    </row>
    <row r="1952" spans="1:37" ht="12.75" customHeight="1">
      <c r="A1952" s="19"/>
      <c r="B1952" s="375"/>
      <c r="C1952" s="312"/>
      <c r="D1952" s="315"/>
      <c r="E1952" s="124"/>
      <c r="F1952" s="124"/>
      <c r="G1952" s="124"/>
      <c r="H1952" s="315"/>
      <c r="I1952" s="303"/>
      <c r="J1952" s="38"/>
      <c r="K1952" s="38"/>
      <c r="L1952" s="315"/>
      <c r="M1952" s="124"/>
      <c r="N1952" s="124"/>
      <c r="O1952" s="124"/>
      <c r="P1952" s="315"/>
      <c r="Q1952" s="124"/>
      <c r="R1952" s="38"/>
      <c r="S1952" s="309"/>
      <c r="T1952" s="310"/>
      <c r="U1952" s="309"/>
      <c r="V1952" s="309"/>
      <c r="W1952" s="309"/>
      <c r="X1952" s="110"/>
      <c r="Y1952" s="38"/>
      <c r="Z1952" s="38"/>
      <c r="AA1952" s="38"/>
      <c r="AB1952" s="110"/>
      <c r="AC1952" s="38"/>
      <c r="AD1952" s="38"/>
      <c r="AE1952" s="38"/>
      <c r="AF1952" s="38"/>
      <c r="AG1952" s="19"/>
      <c r="AH1952" s="19"/>
      <c r="AI1952" s="19"/>
      <c r="AJ1952" s="53"/>
      <c r="AK1952" s="53"/>
    </row>
    <row r="1953" spans="1:37" ht="12.75" customHeight="1">
      <c r="A1953" s="19"/>
      <c r="B1953" s="375"/>
      <c r="C1953" s="312"/>
      <c r="D1953" s="315"/>
      <c r="E1953" s="124"/>
      <c r="F1953" s="124"/>
      <c r="G1953" s="124"/>
      <c r="H1953" s="315"/>
      <c r="I1953" s="303"/>
      <c r="J1953" s="38"/>
      <c r="K1953" s="38"/>
      <c r="L1953" s="315"/>
      <c r="M1953" s="124"/>
      <c r="N1953" s="124"/>
      <c r="O1953" s="124"/>
      <c r="P1953" s="315"/>
      <c r="Q1953" s="124"/>
      <c r="R1953" s="309"/>
      <c r="S1953" s="309"/>
      <c r="T1953" s="310"/>
      <c r="U1953" s="309"/>
      <c r="V1953" s="309"/>
      <c r="W1953" s="309"/>
      <c r="X1953" s="110"/>
      <c r="Y1953" s="38"/>
      <c r="Z1953" s="38"/>
      <c r="AA1953" s="38"/>
      <c r="AB1953" s="110"/>
      <c r="AC1953" s="38"/>
      <c r="AD1953" s="38"/>
      <c r="AE1953" s="38"/>
      <c r="AF1953" s="38"/>
      <c r="AG1953" s="19"/>
      <c r="AH1953" s="19"/>
      <c r="AI1953" s="19"/>
      <c r="AJ1953" s="53"/>
      <c r="AK1953" s="53"/>
    </row>
    <row r="1954" spans="1:37" ht="12.75" customHeight="1">
      <c r="A1954" s="19"/>
      <c r="B1954" s="383"/>
      <c r="C1954" s="380"/>
      <c r="D1954" s="372"/>
      <c r="E1954" s="35"/>
      <c r="F1954" s="35"/>
      <c r="G1954" s="35"/>
      <c r="H1954" s="372"/>
      <c r="I1954" s="35"/>
      <c r="J1954" s="35"/>
      <c r="K1954" s="35"/>
      <c r="L1954" s="372"/>
      <c r="M1954" s="35"/>
      <c r="N1954" s="35"/>
      <c r="O1954" s="35"/>
      <c r="P1954" s="372"/>
      <c r="Q1954" s="35"/>
      <c r="R1954" s="35"/>
      <c r="S1954" s="35"/>
      <c r="T1954" s="372"/>
      <c r="U1954" s="35"/>
      <c r="V1954" s="35"/>
      <c r="W1954" s="35"/>
      <c r="X1954" s="372"/>
      <c r="Y1954" s="35"/>
      <c r="Z1954" s="35"/>
      <c r="AA1954" s="384"/>
      <c r="AB1954" s="372"/>
      <c r="AC1954" s="35"/>
      <c r="AD1954" s="35"/>
      <c r="AE1954" s="35"/>
      <c r="AF1954" s="35"/>
      <c r="AG1954" s="19"/>
      <c r="AH1954" s="19"/>
      <c r="AI1954" s="19"/>
      <c r="AJ1954" s="53"/>
      <c r="AK1954" s="53"/>
    </row>
    <row r="1955" spans="1:37" ht="12.75" customHeight="1">
      <c r="A1955" s="19"/>
      <c r="B1955" s="48">
        <v>21</v>
      </c>
      <c r="C1955" s="308" t="s">
        <v>1021</v>
      </c>
      <c r="D1955" s="110"/>
      <c r="E1955" s="38"/>
      <c r="F1955" s="38"/>
      <c r="G1955" s="38"/>
      <c r="H1955" s="110"/>
      <c r="I1955" s="38"/>
      <c r="J1955" s="38"/>
      <c r="K1955" s="38"/>
      <c r="L1955" s="110"/>
      <c r="M1955" s="38"/>
      <c r="N1955" s="38"/>
      <c r="O1955" s="38"/>
      <c r="P1955" s="110"/>
      <c r="Q1955" s="38"/>
      <c r="R1955" s="124"/>
      <c r="S1955" s="124"/>
      <c r="T1955" s="315"/>
      <c r="U1955" s="124"/>
      <c r="V1955" s="124"/>
      <c r="W1955" s="124"/>
      <c r="X1955" s="110"/>
      <c r="Y1955" s="38"/>
      <c r="Z1955" s="124"/>
      <c r="AA1955" s="317"/>
      <c r="AB1955" s="315"/>
      <c r="AC1955" s="124"/>
      <c r="AD1955" s="124"/>
      <c r="AE1955" s="124"/>
      <c r="AF1955" s="38"/>
      <c r="AG1955" s="19"/>
      <c r="AH1955" s="19"/>
      <c r="AI1955" s="19"/>
      <c r="AJ1955" s="53"/>
      <c r="AK1955" s="53"/>
    </row>
    <row r="1956" spans="1:37" ht="12.75" customHeight="1">
      <c r="A1956" s="19"/>
      <c r="B1956" s="375"/>
      <c r="C1956" s="312"/>
      <c r="D1956" s="315"/>
      <c r="E1956" s="124"/>
      <c r="F1956" s="124"/>
      <c r="G1956" s="124"/>
      <c r="H1956" s="315"/>
      <c r="I1956" s="303"/>
      <c r="J1956" s="38"/>
      <c r="K1956" s="38"/>
      <c r="L1956" s="315"/>
      <c r="M1956" s="124"/>
      <c r="N1956" s="124"/>
      <c r="O1956" s="124"/>
      <c r="P1956" s="315"/>
      <c r="Q1956" s="124"/>
      <c r="R1956" s="124"/>
      <c r="S1956" s="124"/>
      <c r="T1956" s="315"/>
      <c r="U1956" s="124"/>
      <c r="V1956" s="124"/>
      <c r="W1956" s="124"/>
      <c r="X1956" s="315"/>
      <c r="Y1956" s="124"/>
      <c r="Z1956" s="124"/>
      <c r="AA1956" s="317"/>
      <c r="AB1956" s="315"/>
      <c r="AC1956" s="124"/>
      <c r="AD1956" s="124"/>
      <c r="AE1956" s="124"/>
      <c r="AF1956" s="38"/>
      <c r="AG1956" s="19"/>
      <c r="AH1956" s="19"/>
      <c r="AI1956" s="19"/>
      <c r="AJ1956" s="53"/>
      <c r="AK1956" s="53"/>
    </row>
    <row r="1957" spans="1:37" ht="12.75" customHeight="1">
      <c r="A1957" s="19"/>
      <c r="B1957" s="375"/>
      <c r="C1957" s="312"/>
      <c r="D1957" s="315"/>
      <c r="E1957" s="124"/>
      <c r="F1957" s="124"/>
      <c r="G1957" s="124"/>
      <c r="H1957" s="315"/>
      <c r="I1957" s="303"/>
      <c r="J1957" s="38"/>
      <c r="K1957" s="38"/>
      <c r="L1957" s="315"/>
      <c r="M1957" s="124"/>
      <c r="N1957" s="124"/>
      <c r="O1957" s="124"/>
      <c r="P1957" s="315"/>
      <c r="Q1957" s="124"/>
      <c r="R1957" s="124"/>
      <c r="S1957" s="124"/>
      <c r="T1957" s="315"/>
      <c r="U1957" s="124"/>
      <c r="V1957" s="124"/>
      <c r="W1957" s="124"/>
      <c r="X1957" s="110"/>
      <c r="Y1957" s="38"/>
      <c r="Z1957" s="38"/>
      <c r="AA1957" s="317"/>
      <c r="AB1957" s="110"/>
      <c r="AC1957" s="38"/>
      <c r="AD1957" s="38"/>
      <c r="AE1957" s="38"/>
      <c r="AF1957" s="38"/>
      <c r="AG1957" s="19"/>
      <c r="AH1957" s="19"/>
      <c r="AI1957" s="19"/>
      <c r="AJ1957" s="53"/>
      <c r="AK1957" s="53"/>
    </row>
    <row r="1958" spans="1:37" ht="12.75" customHeight="1">
      <c r="A1958" s="19"/>
      <c r="B1958" s="376"/>
      <c r="C1958" s="380"/>
      <c r="D1958" s="377"/>
      <c r="E1958" s="378"/>
      <c r="F1958" s="378"/>
      <c r="G1958" s="378"/>
      <c r="H1958" s="377"/>
      <c r="I1958" s="379"/>
      <c r="J1958" s="35"/>
      <c r="K1958" s="35"/>
      <c r="L1958" s="377"/>
      <c r="M1958" s="378"/>
      <c r="N1958" s="378"/>
      <c r="O1958" s="378"/>
      <c r="P1958" s="377"/>
      <c r="Q1958" s="378"/>
      <c r="R1958" s="385"/>
      <c r="S1958" s="385"/>
      <c r="T1958" s="386"/>
      <c r="U1958" s="385"/>
      <c r="V1958" s="385"/>
      <c r="W1958" s="385"/>
      <c r="X1958" s="372"/>
      <c r="Y1958" s="35"/>
      <c r="Z1958" s="378"/>
      <c r="AA1958" s="384"/>
      <c r="AB1958" s="377"/>
      <c r="AC1958" s="378"/>
      <c r="AD1958" s="378"/>
      <c r="AE1958" s="378"/>
      <c r="AF1958" s="35"/>
      <c r="AG1958" s="19"/>
      <c r="AH1958" s="19"/>
      <c r="AI1958" s="19"/>
      <c r="AJ1958" s="53"/>
      <c r="AK1958" s="53"/>
    </row>
    <row r="1959" spans="1:37" ht="12.75" customHeight="1">
      <c r="A1959" s="19"/>
      <c r="B1959" s="48">
        <v>22</v>
      </c>
      <c r="C1959" s="308" t="s">
        <v>1022</v>
      </c>
      <c r="D1959" s="110"/>
      <c r="E1959" s="38"/>
      <c r="F1959" s="38"/>
      <c r="G1959" s="38"/>
      <c r="H1959" s="110"/>
      <c r="I1959" s="38"/>
      <c r="J1959" s="38"/>
      <c r="K1959" s="38"/>
      <c r="L1959" s="110"/>
      <c r="M1959" s="38"/>
      <c r="N1959" s="38"/>
      <c r="O1959" s="38"/>
      <c r="P1959" s="110"/>
      <c r="Q1959" s="38"/>
      <c r="R1959" s="38"/>
      <c r="S1959" s="309"/>
      <c r="T1959" s="310"/>
      <c r="U1959" s="309"/>
      <c r="V1959" s="309"/>
      <c r="W1959" s="309"/>
      <c r="X1959" s="110"/>
      <c r="Y1959" s="38"/>
      <c r="Z1959" s="38"/>
      <c r="AA1959" s="38"/>
      <c r="AB1959" s="110"/>
      <c r="AC1959" s="38"/>
      <c r="AD1959" s="38"/>
      <c r="AE1959" s="38"/>
      <c r="AF1959" s="38"/>
      <c r="AG1959" s="19"/>
      <c r="AH1959" s="19"/>
      <c r="AI1959" s="19"/>
      <c r="AJ1959" s="53"/>
      <c r="AK1959" s="53"/>
    </row>
    <row r="1960" spans="1:37" ht="12.75" customHeight="1">
      <c r="A1960" s="19"/>
      <c r="B1960" s="48"/>
      <c r="C1960" s="312"/>
      <c r="D1960" s="110"/>
      <c r="E1960" s="38"/>
      <c r="F1960" s="38"/>
      <c r="G1960" s="38"/>
      <c r="H1960" s="110"/>
      <c r="I1960" s="38"/>
      <c r="J1960" s="38"/>
      <c r="K1960" s="38"/>
      <c r="L1960" s="110"/>
      <c r="M1960" s="38"/>
      <c r="N1960" s="38"/>
      <c r="O1960" s="38"/>
      <c r="P1960" s="110"/>
      <c r="Q1960" s="38"/>
      <c r="R1960" s="309"/>
      <c r="S1960" s="309"/>
      <c r="T1960" s="310"/>
      <c r="U1960" s="309"/>
      <c r="V1960" s="309"/>
      <c r="W1960" s="309"/>
      <c r="X1960" s="110"/>
      <c r="Y1960" s="38"/>
      <c r="Z1960" s="38"/>
      <c r="AA1960" s="38"/>
      <c r="AB1960" s="110"/>
      <c r="AC1960" s="38"/>
      <c r="AD1960" s="38"/>
      <c r="AE1960" s="38"/>
      <c r="AF1960" s="38"/>
      <c r="AG1960" s="19"/>
      <c r="AH1960" s="19"/>
      <c r="AI1960" s="19"/>
      <c r="AJ1960" s="53"/>
      <c r="AK1960" s="53"/>
    </row>
    <row r="1961" spans="1:37" ht="12.75" customHeight="1">
      <c r="A1961" s="19"/>
      <c r="B1961" s="375"/>
      <c r="C1961" s="308"/>
      <c r="D1961" s="315"/>
      <c r="E1961" s="124"/>
      <c r="F1961" s="124"/>
      <c r="G1961" s="124"/>
      <c r="H1961" s="315"/>
      <c r="I1961" s="303"/>
      <c r="J1961" s="38"/>
      <c r="K1961" s="38"/>
      <c r="L1961" s="315"/>
      <c r="M1961" s="124"/>
      <c r="N1961" s="124"/>
      <c r="O1961" s="124"/>
      <c r="P1961" s="315"/>
      <c r="Q1961" s="124"/>
      <c r="R1961" s="38"/>
      <c r="S1961" s="38"/>
      <c r="T1961" s="110"/>
      <c r="U1961" s="38"/>
      <c r="V1961" s="38"/>
      <c r="W1961" s="38"/>
      <c r="X1961" s="110"/>
      <c r="Y1961" s="38"/>
      <c r="Z1961" s="38"/>
      <c r="AA1961" s="317"/>
      <c r="AB1961" s="110"/>
      <c r="AC1961" s="38"/>
      <c r="AD1961" s="38"/>
      <c r="AE1961" s="38"/>
      <c r="AF1961" s="38"/>
      <c r="AG1961" s="19"/>
      <c r="AH1961" s="19"/>
      <c r="AI1961" s="19"/>
      <c r="AJ1961" s="53"/>
      <c r="AK1961" s="53"/>
    </row>
    <row r="1962" spans="1:37" ht="12.75" customHeight="1">
      <c r="A1962" s="19"/>
      <c r="B1962" s="376"/>
      <c r="C1962" s="369"/>
      <c r="D1962" s="377"/>
      <c r="E1962" s="378"/>
      <c r="F1962" s="378"/>
      <c r="G1962" s="378"/>
      <c r="H1962" s="377"/>
      <c r="I1962" s="379"/>
      <c r="J1962" s="35"/>
      <c r="K1962" s="35"/>
      <c r="L1962" s="377"/>
      <c r="M1962" s="378"/>
      <c r="N1962" s="378"/>
      <c r="O1962" s="378"/>
      <c r="P1962" s="377"/>
      <c r="Q1962" s="378"/>
      <c r="R1962" s="378"/>
      <c r="S1962" s="378"/>
      <c r="T1962" s="377"/>
      <c r="U1962" s="378"/>
      <c r="V1962" s="378"/>
      <c r="W1962" s="378"/>
      <c r="X1962" s="372"/>
      <c r="Y1962" s="35"/>
      <c r="Z1962" s="378"/>
      <c r="AA1962" s="384"/>
      <c r="AB1962" s="377"/>
      <c r="AC1962" s="378"/>
      <c r="AD1962" s="378"/>
      <c r="AE1962" s="378"/>
      <c r="AF1962" s="379"/>
      <c r="AG1962" s="19"/>
      <c r="AH1962" s="19"/>
      <c r="AI1962" s="19"/>
      <c r="AJ1962" s="53"/>
      <c r="AK1962" s="53"/>
    </row>
    <row r="1963" spans="1:37" ht="12.75" customHeight="1">
      <c r="A1963" s="19"/>
      <c r="B1963" s="375">
        <v>23</v>
      </c>
      <c r="C1963" s="314" t="s">
        <v>1023</v>
      </c>
      <c r="D1963" s="315"/>
      <c r="E1963" s="124"/>
      <c r="F1963" s="124"/>
      <c r="G1963" s="124"/>
      <c r="H1963" s="315"/>
      <c r="I1963" s="303"/>
      <c r="J1963" s="38"/>
      <c r="K1963" s="38"/>
      <c r="L1963" s="315"/>
      <c r="M1963" s="124"/>
      <c r="N1963" s="124"/>
      <c r="O1963" s="124"/>
      <c r="P1963" s="315"/>
      <c r="Q1963" s="124"/>
      <c r="R1963" s="124"/>
      <c r="S1963" s="124"/>
      <c r="T1963" s="315"/>
      <c r="U1963" s="124"/>
      <c r="V1963" s="124"/>
      <c r="W1963" s="124"/>
      <c r="X1963" s="315"/>
      <c r="Y1963" s="124"/>
      <c r="Z1963" s="124"/>
      <c r="AA1963" s="317"/>
      <c r="AB1963" s="315"/>
      <c r="AC1963" s="124"/>
      <c r="AD1963" s="124"/>
      <c r="AE1963" s="124"/>
      <c r="AF1963" s="38"/>
      <c r="AG1963" s="19"/>
      <c r="AH1963" s="19"/>
      <c r="AI1963" s="19"/>
      <c r="AJ1963" s="53"/>
      <c r="AK1963" s="53"/>
    </row>
    <row r="1964" spans="1:37" ht="12.75" customHeight="1">
      <c r="A1964" s="19"/>
      <c r="B1964" s="48"/>
      <c r="C1964" s="308"/>
      <c r="D1964" s="110"/>
      <c r="E1964" s="38"/>
      <c r="F1964" s="38"/>
      <c r="G1964" s="38"/>
      <c r="H1964" s="110"/>
      <c r="I1964" s="38"/>
      <c r="J1964" s="38"/>
      <c r="K1964" s="38"/>
      <c r="L1964" s="110"/>
      <c r="M1964" s="38"/>
      <c r="N1964" s="38"/>
      <c r="O1964" s="38"/>
      <c r="P1964" s="110"/>
      <c r="Q1964" s="38"/>
      <c r="R1964" s="124"/>
      <c r="S1964" s="124"/>
      <c r="T1964" s="315"/>
      <c r="U1964" s="124"/>
      <c r="V1964" s="124"/>
      <c r="W1964" s="124"/>
      <c r="X1964" s="110"/>
      <c r="Y1964" s="38"/>
      <c r="Z1964" s="38"/>
      <c r="AA1964" s="317"/>
      <c r="AB1964" s="110"/>
      <c r="AC1964" s="38"/>
      <c r="AD1964" s="38"/>
      <c r="AE1964" s="38"/>
      <c r="AF1964" s="38"/>
      <c r="AG1964" s="19"/>
      <c r="AH1964" s="19"/>
      <c r="AI1964" s="19"/>
      <c r="AJ1964" s="53"/>
      <c r="AK1964" s="53"/>
    </row>
    <row r="1965" spans="1:37" ht="12.75" customHeight="1">
      <c r="A1965" s="19"/>
      <c r="B1965" s="48"/>
      <c r="C1965" s="312"/>
      <c r="D1965" s="110"/>
      <c r="E1965" s="38"/>
      <c r="F1965" s="38"/>
      <c r="G1965" s="38"/>
      <c r="H1965" s="110"/>
      <c r="I1965" s="38"/>
      <c r="J1965" s="38"/>
      <c r="K1965" s="38"/>
      <c r="L1965" s="110"/>
      <c r="M1965" s="38"/>
      <c r="N1965" s="38"/>
      <c r="O1965" s="38"/>
      <c r="P1965" s="110"/>
      <c r="Q1965" s="38"/>
      <c r="R1965" s="23"/>
      <c r="S1965" s="23"/>
      <c r="T1965" s="321"/>
      <c r="U1965" s="23"/>
      <c r="V1965" s="23"/>
      <c r="W1965" s="23"/>
      <c r="X1965" s="110"/>
      <c r="Y1965" s="38"/>
      <c r="Z1965" s="124"/>
      <c r="AA1965" s="317"/>
      <c r="AB1965" s="315"/>
      <c r="AC1965" s="124"/>
      <c r="AD1965" s="124"/>
      <c r="AE1965" s="124"/>
      <c r="AF1965" s="38"/>
      <c r="AG1965" s="19"/>
      <c r="AH1965" s="19"/>
      <c r="AI1965" s="19"/>
      <c r="AJ1965" s="53"/>
      <c r="AK1965" s="53"/>
    </row>
    <row r="1966" spans="1:37" ht="12.75" customHeight="1">
      <c r="A1966" s="19"/>
      <c r="B1966" s="376"/>
      <c r="C1966" s="380"/>
      <c r="D1966" s="377"/>
      <c r="E1966" s="378"/>
      <c r="F1966" s="378"/>
      <c r="G1966" s="378"/>
      <c r="H1966" s="377"/>
      <c r="I1966" s="379"/>
      <c r="J1966" s="35"/>
      <c r="K1966" s="35"/>
      <c r="L1966" s="377"/>
      <c r="M1966" s="378"/>
      <c r="N1966" s="378"/>
      <c r="O1966" s="378"/>
      <c r="P1966" s="377"/>
      <c r="Q1966" s="378"/>
      <c r="R1966" s="35"/>
      <c r="S1966" s="381"/>
      <c r="T1966" s="382"/>
      <c r="U1966" s="381"/>
      <c r="V1966" s="381"/>
      <c r="W1966" s="381"/>
      <c r="X1966" s="372"/>
      <c r="Y1966" s="35"/>
      <c r="Z1966" s="35"/>
      <c r="AA1966" s="35"/>
      <c r="AB1966" s="372"/>
      <c r="AC1966" s="35"/>
      <c r="AD1966" s="35"/>
      <c r="AE1966" s="35"/>
      <c r="AF1966" s="35"/>
      <c r="AG1966" s="19"/>
      <c r="AH1966" s="19"/>
      <c r="AI1966" s="19"/>
      <c r="AJ1966" s="53"/>
      <c r="AK1966" s="53"/>
    </row>
    <row r="1967" spans="1:37" ht="12.75" customHeight="1">
      <c r="A1967" s="19"/>
      <c r="B1967" s="375">
        <v>24</v>
      </c>
      <c r="C1967" s="318" t="s">
        <v>1024</v>
      </c>
      <c r="D1967" s="315"/>
      <c r="E1967" s="124"/>
      <c r="F1967" s="124"/>
      <c r="G1967" s="124"/>
      <c r="H1967" s="315"/>
      <c r="I1967" s="303"/>
      <c r="J1967" s="38"/>
      <c r="K1967" s="38"/>
      <c r="L1967" s="315"/>
      <c r="M1967" s="124"/>
      <c r="N1967" s="124"/>
      <c r="O1967" s="124"/>
      <c r="P1967" s="315"/>
      <c r="Q1967" s="124"/>
      <c r="R1967" s="309"/>
      <c r="S1967" s="309"/>
      <c r="T1967" s="310"/>
      <c r="U1967" s="309"/>
      <c r="V1967" s="309"/>
      <c r="W1967" s="309"/>
      <c r="X1967" s="110"/>
      <c r="Y1967" s="38"/>
      <c r="Z1967" s="38"/>
      <c r="AA1967" s="38"/>
      <c r="AB1967" s="110"/>
      <c r="AC1967" s="38"/>
      <c r="AD1967" s="38"/>
      <c r="AE1967" s="38"/>
      <c r="AF1967" s="38"/>
      <c r="AG1967" s="19"/>
      <c r="AH1967" s="19"/>
      <c r="AI1967" s="19"/>
      <c r="AJ1967" s="53"/>
      <c r="AK1967" s="53"/>
    </row>
    <row r="1968" spans="1:37" ht="12.75" customHeight="1">
      <c r="A1968" s="19"/>
      <c r="B1968" s="375"/>
      <c r="C1968" s="308"/>
      <c r="D1968" s="315"/>
      <c r="E1968" s="124"/>
      <c r="F1968" s="124"/>
      <c r="G1968" s="124"/>
      <c r="H1968" s="315"/>
      <c r="I1968" s="303"/>
      <c r="J1968" s="38"/>
      <c r="K1968" s="38"/>
      <c r="L1968" s="315"/>
      <c r="M1968" s="124"/>
      <c r="N1968" s="124"/>
      <c r="O1968" s="124"/>
      <c r="P1968" s="315"/>
      <c r="Q1968" s="124"/>
      <c r="R1968" s="38"/>
      <c r="S1968" s="38"/>
      <c r="T1968" s="110"/>
      <c r="U1968" s="38"/>
      <c r="V1968" s="38"/>
      <c r="W1968" s="38"/>
      <c r="X1968" s="110"/>
      <c r="Y1968" s="38"/>
      <c r="Z1968" s="38"/>
      <c r="AA1968" s="38"/>
      <c r="AB1968" s="110"/>
      <c r="AC1968" s="38"/>
      <c r="AD1968" s="38"/>
      <c r="AE1968" s="38"/>
      <c r="AF1968" s="38"/>
      <c r="AG1968" s="19"/>
      <c r="AH1968" s="19"/>
      <c r="AI1968" s="19"/>
      <c r="AJ1968" s="53"/>
      <c r="AK1968" s="53"/>
    </row>
    <row r="1969" spans="1:37" ht="12.75" customHeight="1">
      <c r="A1969" s="19"/>
      <c r="B1969" s="48"/>
      <c r="C1969" s="312"/>
      <c r="D1969" s="110"/>
      <c r="E1969" s="38"/>
      <c r="F1969" s="38"/>
      <c r="G1969" s="38"/>
      <c r="H1969" s="110"/>
      <c r="I1969" s="38"/>
      <c r="J1969" s="38"/>
      <c r="K1969" s="38"/>
      <c r="L1969" s="110"/>
      <c r="M1969" s="38"/>
      <c r="N1969" s="38"/>
      <c r="O1969" s="38"/>
      <c r="P1969" s="110"/>
      <c r="Q1969" s="38"/>
      <c r="R1969" s="124"/>
      <c r="S1969" s="124"/>
      <c r="T1969" s="315"/>
      <c r="U1969" s="124"/>
      <c r="V1969" s="124"/>
      <c r="W1969" s="124"/>
      <c r="X1969" s="110"/>
      <c r="Y1969" s="38"/>
      <c r="Z1969" s="124"/>
      <c r="AA1969" s="38"/>
      <c r="AB1969" s="315"/>
      <c r="AC1969" s="124"/>
      <c r="AD1969" s="124"/>
      <c r="AE1969" s="124"/>
      <c r="AF1969" s="38"/>
      <c r="AG1969" s="19"/>
      <c r="AH1969" s="19"/>
      <c r="AI1969" s="19"/>
      <c r="AJ1969" s="53"/>
      <c r="AK1969" s="53"/>
    </row>
    <row r="1970" spans="1:37" ht="12.75" customHeight="1">
      <c r="A1970" s="19"/>
      <c r="B1970" s="383"/>
      <c r="C1970" s="380"/>
      <c r="D1970" s="372"/>
      <c r="E1970" s="35"/>
      <c r="F1970" s="35"/>
      <c r="G1970" s="35"/>
      <c r="H1970" s="372"/>
      <c r="I1970" s="35"/>
      <c r="J1970" s="35"/>
      <c r="K1970" s="35"/>
      <c r="L1970" s="372"/>
      <c r="M1970" s="35"/>
      <c r="N1970" s="35"/>
      <c r="O1970" s="35"/>
      <c r="P1970" s="372"/>
      <c r="Q1970" s="35"/>
      <c r="R1970" s="378"/>
      <c r="S1970" s="378"/>
      <c r="T1970" s="377"/>
      <c r="U1970" s="378"/>
      <c r="V1970" s="378"/>
      <c r="W1970" s="378"/>
      <c r="X1970" s="377"/>
      <c r="Y1970" s="378"/>
      <c r="Z1970" s="378"/>
      <c r="AA1970" s="35"/>
      <c r="AB1970" s="377"/>
      <c r="AC1970" s="378"/>
      <c r="AD1970" s="378"/>
      <c r="AE1970" s="378"/>
      <c r="AF1970" s="35"/>
      <c r="AG1970" s="19"/>
      <c r="AH1970" s="19"/>
      <c r="AI1970" s="19"/>
      <c r="AJ1970" s="53"/>
      <c r="AK1970" s="53"/>
    </row>
    <row r="1971" spans="1:37" ht="12.75" customHeight="1">
      <c r="A1971" s="19"/>
      <c r="B1971" s="375">
        <v>25</v>
      </c>
      <c r="C1971" s="308" t="s">
        <v>483</v>
      </c>
      <c r="D1971" s="315"/>
      <c r="E1971" s="124"/>
      <c r="F1971" s="124"/>
      <c r="G1971" s="124"/>
      <c r="H1971" s="315"/>
      <c r="I1971" s="303"/>
      <c r="J1971" s="38"/>
      <c r="K1971" s="38"/>
      <c r="L1971" s="315"/>
      <c r="M1971" s="124"/>
      <c r="N1971" s="124"/>
      <c r="O1971" s="124"/>
      <c r="P1971" s="315"/>
      <c r="Q1971" s="124"/>
      <c r="R1971" s="124"/>
      <c r="S1971" s="124"/>
      <c r="T1971" s="315"/>
      <c r="U1971" s="124"/>
      <c r="V1971" s="124"/>
      <c r="W1971" s="124"/>
      <c r="X1971" s="110"/>
      <c r="Y1971" s="38"/>
      <c r="Z1971" s="38"/>
      <c r="AA1971" s="38"/>
      <c r="AB1971" s="110"/>
      <c r="AC1971" s="38"/>
      <c r="AD1971" s="38"/>
      <c r="AE1971" s="38"/>
      <c r="AF1971" s="38"/>
      <c r="AG1971" s="19"/>
      <c r="AH1971" s="19"/>
      <c r="AI1971" s="19"/>
      <c r="AJ1971" s="53"/>
      <c r="AK1971" s="53"/>
    </row>
    <row r="1972" spans="1:37" ht="12.75" customHeight="1">
      <c r="A1972" s="19"/>
      <c r="B1972" s="375"/>
      <c r="C1972" s="308"/>
      <c r="D1972" s="315"/>
      <c r="E1972" s="124"/>
      <c r="F1972" s="124"/>
      <c r="G1972" s="124"/>
      <c r="H1972" s="315"/>
      <c r="I1972" s="303"/>
      <c r="J1972" s="38"/>
      <c r="K1972" s="38"/>
      <c r="L1972" s="315"/>
      <c r="M1972" s="124"/>
      <c r="N1972" s="124"/>
      <c r="O1972" s="124"/>
      <c r="P1972" s="315"/>
      <c r="Q1972" s="124"/>
      <c r="R1972" s="23"/>
      <c r="S1972" s="23"/>
      <c r="T1972" s="321"/>
      <c r="U1972" s="23"/>
      <c r="V1972" s="23"/>
      <c r="W1972" s="23"/>
      <c r="X1972" s="110"/>
      <c r="Y1972" s="38"/>
      <c r="Z1972" s="124"/>
      <c r="AA1972" s="38"/>
      <c r="AB1972" s="315"/>
      <c r="AC1972" s="124"/>
      <c r="AD1972" s="124"/>
      <c r="AE1972" s="124"/>
      <c r="AF1972" s="38"/>
      <c r="AG1972" s="19"/>
      <c r="AH1972" s="19"/>
      <c r="AI1972" s="19"/>
      <c r="AJ1972" s="53"/>
      <c r="AK1972" s="53"/>
    </row>
    <row r="1973" spans="1:37" ht="12.75" customHeight="1">
      <c r="A1973" s="19"/>
      <c r="B1973" s="375"/>
      <c r="C1973" s="312"/>
      <c r="D1973" s="315"/>
      <c r="E1973" s="124"/>
      <c r="F1973" s="124"/>
      <c r="G1973" s="124"/>
      <c r="H1973" s="315"/>
      <c r="I1973" s="303"/>
      <c r="J1973" s="38"/>
      <c r="K1973" s="38"/>
      <c r="L1973" s="315"/>
      <c r="M1973" s="124"/>
      <c r="N1973" s="124"/>
      <c r="O1973" s="124"/>
      <c r="P1973" s="315"/>
      <c r="Q1973" s="124"/>
      <c r="R1973" s="38"/>
      <c r="S1973" s="309"/>
      <c r="T1973" s="310"/>
      <c r="U1973" s="309"/>
      <c r="V1973" s="309"/>
      <c r="W1973" s="309"/>
      <c r="X1973" s="110"/>
      <c r="Y1973" s="38"/>
      <c r="Z1973" s="38"/>
      <c r="AA1973" s="38"/>
      <c r="AB1973" s="110"/>
      <c r="AC1973" s="38"/>
      <c r="AD1973" s="38"/>
      <c r="AE1973" s="38"/>
      <c r="AF1973" s="38"/>
      <c r="AG1973" s="19"/>
      <c r="AH1973" s="19"/>
      <c r="AI1973" s="19"/>
      <c r="AJ1973" s="53"/>
      <c r="AK1973" s="53"/>
    </row>
    <row r="1974" spans="1:37" ht="12.75" customHeight="1">
      <c r="A1974" s="19"/>
      <c r="B1974" s="383"/>
      <c r="C1974" s="380"/>
      <c r="D1974" s="372"/>
      <c r="E1974" s="35"/>
      <c r="F1974" s="35"/>
      <c r="G1974" s="35"/>
      <c r="H1974" s="372"/>
      <c r="I1974" s="35"/>
      <c r="J1974" s="35"/>
      <c r="K1974" s="35"/>
      <c r="L1974" s="372"/>
      <c r="M1974" s="35"/>
      <c r="N1974" s="35"/>
      <c r="O1974" s="35"/>
      <c r="P1974" s="372"/>
      <c r="Q1974" s="35"/>
      <c r="R1974" s="381"/>
      <c r="S1974" s="381"/>
      <c r="T1974" s="382"/>
      <c r="U1974" s="381"/>
      <c r="V1974" s="381"/>
      <c r="W1974" s="381"/>
      <c r="X1974" s="372"/>
      <c r="Y1974" s="35"/>
      <c r="Z1974" s="35"/>
      <c r="AA1974" s="35"/>
      <c r="AB1974" s="372"/>
      <c r="AC1974" s="35"/>
      <c r="AD1974" s="35"/>
      <c r="AE1974" s="35"/>
      <c r="AF1974" s="35"/>
      <c r="AG1974" s="19"/>
      <c r="AH1974" s="19"/>
      <c r="AI1974" s="19"/>
      <c r="AJ1974" s="53"/>
      <c r="AK1974" s="53"/>
    </row>
    <row r="1975" spans="1:37" ht="12.75" customHeight="1">
      <c r="A1975" s="19"/>
      <c r="B1975" s="48">
        <v>26</v>
      </c>
      <c r="C1975" s="308" t="s">
        <v>1019</v>
      </c>
      <c r="D1975" s="110"/>
      <c r="E1975" s="38"/>
      <c r="F1975" s="38"/>
      <c r="G1975" s="38"/>
      <c r="H1975" s="110"/>
      <c r="I1975" s="38"/>
      <c r="J1975" s="38"/>
      <c r="K1975" s="38"/>
      <c r="L1975" s="110"/>
      <c r="M1975" s="38"/>
      <c r="N1975" s="38"/>
      <c r="O1975" s="38"/>
      <c r="P1975" s="110"/>
      <c r="Q1975" s="38"/>
      <c r="R1975" s="38"/>
      <c r="S1975" s="38"/>
      <c r="T1975" s="110"/>
      <c r="U1975" s="38"/>
      <c r="V1975" s="38"/>
      <c r="W1975" s="38"/>
      <c r="X1975" s="110"/>
      <c r="Y1975" s="38"/>
      <c r="Z1975" s="38"/>
      <c r="AA1975" s="317"/>
      <c r="AB1975" s="110"/>
      <c r="AC1975" s="38"/>
      <c r="AD1975" s="38"/>
      <c r="AE1975" s="38"/>
      <c r="AF1975" s="38"/>
      <c r="AG1975" s="19"/>
      <c r="AH1975" s="19"/>
      <c r="AI1975" s="19"/>
      <c r="AJ1975" s="53"/>
      <c r="AK1975" s="53"/>
    </row>
    <row r="1976" spans="1:37" ht="12.75" customHeight="1">
      <c r="A1976" s="19"/>
      <c r="B1976" s="375"/>
      <c r="C1976" s="312"/>
      <c r="D1976" s="315"/>
      <c r="E1976" s="124"/>
      <c r="F1976" s="124"/>
      <c r="G1976" s="124"/>
      <c r="H1976" s="315"/>
      <c r="I1976" s="303"/>
      <c r="J1976" s="38"/>
      <c r="K1976" s="38"/>
      <c r="L1976" s="315"/>
      <c r="M1976" s="124"/>
      <c r="N1976" s="124"/>
      <c r="O1976" s="124"/>
      <c r="P1976" s="315"/>
      <c r="Q1976" s="124"/>
      <c r="R1976" s="124"/>
      <c r="S1976" s="124"/>
      <c r="T1976" s="315"/>
      <c r="U1976" s="124"/>
      <c r="V1976" s="124"/>
      <c r="W1976" s="124"/>
      <c r="X1976" s="110"/>
      <c r="Y1976" s="38"/>
      <c r="Z1976" s="124"/>
      <c r="AA1976" s="317"/>
      <c r="AB1976" s="315"/>
      <c r="AC1976" s="124"/>
      <c r="AD1976" s="124"/>
      <c r="AE1976" s="124"/>
      <c r="AF1976" s="38"/>
      <c r="AG1976" s="19"/>
      <c r="AH1976" s="19"/>
      <c r="AI1976" s="19"/>
      <c r="AJ1976" s="53"/>
      <c r="AK1976" s="53"/>
    </row>
    <row r="1977" spans="1:37" ht="12.75" customHeight="1">
      <c r="A1977" s="19"/>
      <c r="B1977" s="375"/>
      <c r="C1977" s="308"/>
      <c r="D1977" s="315"/>
      <c r="E1977" s="124"/>
      <c r="F1977" s="124"/>
      <c r="G1977" s="124"/>
      <c r="H1977" s="315"/>
      <c r="I1977" s="303"/>
      <c r="J1977" s="38"/>
      <c r="K1977" s="38"/>
      <c r="L1977" s="315"/>
      <c r="M1977" s="124"/>
      <c r="N1977" s="124"/>
      <c r="O1977" s="124"/>
      <c r="P1977" s="315"/>
      <c r="Q1977" s="124"/>
      <c r="R1977" s="124"/>
      <c r="S1977" s="124"/>
      <c r="T1977" s="315"/>
      <c r="U1977" s="124"/>
      <c r="V1977" s="124"/>
      <c r="W1977" s="124"/>
      <c r="X1977" s="315"/>
      <c r="Y1977" s="124"/>
      <c r="Z1977" s="124"/>
      <c r="AA1977" s="317"/>
      <c r="AB1977" s="315"/>
      <c r="AC1977" s="124"/>
      <c r="AD1977" s="124"/>
      <c r="AE1977" s="124"/>
      <c r="AF1977" s="38"/>
      <c r="AG1977" s="19"/>
      <c r="AH1977" s="19"/>
      <c r="AI1977" s="19"/>
      <c r="AJ1977" s="53"/>
      <c r="AK1977" s="53"/>
    </row>
    <row r="1978" spans="1:37" ht="12.75" customHeight="1">
      <c r="A1978" s="19"/>
      <c r="B1978" s="376"/>
      <c r="C1978" s="369"/>
      <c r="D1978" s="377"/>
      <c r="E1978" s="378"/>
      <c r="F1978" s="378"/>
      <c r="G1978" s="378"/>
      <c r="H1978" s="377"/>
      <c r="I1978" s="379"/>
      <c r="J1978" s="35"/>
      <c r="K1978" s="35"/>
      <c r="L1978" s="377"/>
      <c r="M1978" s="378"/>
      <c r="N1978" s="378"/>
      <c r="O1978" s="378"/>
      <c r="P1978" s="377"/>
      <c r="Q1978" s="378"/>
      <c r="R1978" s="378"/>
      <c r="S1978" s="378"/>
      <c r="T1978" s="377"/>
      <c r="U1978" s="378"/>
      <c r="V1978" s="378"/>
      <c r="W1978" s="378"/>
      <c r="X1978" s="372"/>
      <c r="Y1978" s="35"/>
      <c r="Z1978" s="35"/>
      <c r="AA1978" s="384"/>
      <c r="AB1978" s="372"/>
      <c r="AC1978" s="35"/>
      <c r="AD1978" s="35"/>
      <c r="AE1978" s="35"/>
      <c r="AF1978" s="35"/>
      <c r="AG1978" s="19"/>
      <c r="AH1978" s="19"/>
      <c r="AI1978" s="19"/>
      <c r="AJ1978" s="53"/>
      <c r="AK1978" s="53"/>
    </row>
    <row r="1979" spans="1:37" ht="12.75" customHeight="1">
      <c r="A1979" s="19"/>
      <c r="B1979" s="48">
        <v>27</v>
      </c>
      <c r="C1979" s="308" t="s">
        <v>1020</v>
      </c>
      <c r="D1979" s="110"/>
      <c r="E1979" s="38"/>
      <c r="F1979" s="38"/>
      <c r="G1979" s="38"/>
      <c r="H1979" s="110"/>
      <c r="I1979" s="38"/>
      <c r="J1979" s="38"/>
      <c r="K1979" s="38"/>
      <c r="L1979" s="110"/>
      <c r="M1979" s="38"/>
      <c r="N1979" s="38"/>
      <c r="O1979" s="38"/>
      <c r="P1979" s="110"/>
      <c r="Q1979" s="38"/>
      <c r="R1979" s="23"/>
      <c r="S1979" s="23"/>
      <c r="T1979" s="321"/>
      <c r="U1979" s="23"/>
      <c r="V1979" s="23"/>
      <c r="W1979" s="23"/>
      <c r="X1979" s="110"/>
      <c r="Y1979" s="38"/>
      <c r="Z1979" s="124"/>
      <c r="AA1979" s="317"/>
      <c r="AB1979" s="315"/>
      <c r="AC1979" s="124"/>
      <c r="AD1979" s="124"/>
      <c r="AE1979" s="124"/>
      <c r="AF1979" s="38"/>
      <c r="AG1979" s="19"/>
      <c r="AH1979" s="19"/>
      <c r="AI1979" s="19"/>
      <c r="AJ1979" s="53"/>
      <c r="AK1979" s="53"/>
    </row>
    <row r="1980" spans="1:37" ht="12.75" customHeight="1">
      <c r="A1980" s="19"/>
      <c r="B1980" s="48"/>
      <c r="C1980" s="312"/>
      <c r="D1980" s="110"/>
      <c r="E1980" s="38"/>
      <c r="F1980" s="38"/>
      <c r="G1980" s="38"/>
      <c r="H1980" s="110"/>
      <c r="I1980" s="38"/>
      <c r="J1980" s="38"/>
      <c r="K1980" s="38"/>
      <c r="L1980" s="110"/>
      <c r="M1980" s="38"/>
      <c r="N1980" s="38"/>
      <c r="O1980" s="38"/>
      <c r="P1980" s="110"/>
      <c r="Q1980" s="38"/>
      <c r="R1980" s="38"/>
      <c r="S1980" s="309"/>
      <c r="T1980" s="310"/>
      <c r="U1980" s="309"/>
      <c r="V1980" s="309"/>
      <c r="W1980" s="309"/>
      <c r="X1980" s="110"/>
      <c r="Y1980" s="38"/>
      <c r="Z1980" s="38"/>
      <c r="AA1980" s="38"/>
      <c r="AB1980" s="110"/>
      <c r="AC1980" s="38"/>
      <c r="AD1980" s="38"/>
      <c r="AE1980" s="38"/>
      <c r="AF1980" s="38"/>
      <c r="AG1980" s="19"/>
      <c r="AH1980" s="19"/>
      <c r="AI1980" s="19"/>
      <c r="AJ1980" s="53"/>
      <c r="AK1980" s="53"/>
    </row>
    <row r="1981" spans="1:37" ht="12.75" customHeight="1">
      <c r="A1981" s="19"/>
      <c r="B1981" s="375"/>
      <c r="C1981" s="312"/>
      <c r="D1981" s="315"/>
      <c r="E1981" s="124"/>
      <c r="F1981" s="124"/>
      <c r="G1981" s="124"/>
      <c r="H1981" s="315"/>
      <c r="I1981" s="303"/>
      <c r="J1981" s="38"/>
      <c r="K1981" s="38"/>
      <c r="L1981" s="315"/>
      <c r="M1981" s="124"/>
      <c r="N1981" s="124"/>
      <c r="O1981" s="124"/>
      <c r="P1981" s="315"/>
      <c r="Q1981" s="124"/>
      <c r="R1981" s="309"/>
      <c r="S1981" s="309"/>
      <c r="T1981" s="310"/>
      <c r="U1981" s="309"/>
      <c r="V1981" s="309"/>
      <c r="W1981" s="309"/>
      <c r="X1981" s="110"/>
      <c r="Y1981" s="38"/>
      <c r="Z1981" s="38"/>
      <c r="AA1981" s="38"/>
      <c r="AB1981" s="110"/>
      <c r="AC1981" s="38"/>
      <c r="AD1981" s="38"/>
      <c r="AE1981" s="38"/>
      <c r="AF1981" s="38"/>
      <c r="AG1981" s="19"/>
      <c r="AH1981" s="19"/>
      <c r="AI1981" s="19"/>
      <c r="AJ1981" s="53"/>
      <c r="AK1981" s="53"/>
    </row>
    <row r="1982" spans="1:37" ht="12.75" customHeight="1">
      <c r="A1982" s="19"/>
      <c r="B1982" s="376"/>
      <c r="C1982" s="380"/>
      <c r="D1982" s="377"/>
      <c r="E1982" s="378"/>
      <c r="F1982" s="378"/>
      <c r="G1982" s="378"/>
      <c r="H1982" s="377"/>
      <c r="I1982" s="379"/>
      <c r="J1982" s="35"/>
      <c r="K1982" s="35"/>
      <c r="L1982" s="377"/>
      <c r="M1982" s="378"/>
      <c r="N1982" s="378"/>
      <c r="O1982" s="378"/>
      <c r="P1982" s="377"/>
      <c r="Q1982" s="378"/>
      <c r="R1982" s="35"/>
      <c r="S1982" s="35"/>
      <c r="T1982" s="372"/>
      <c r="U1982" s="35"/>
      <c r="V1982" s="35"/>
      <c r="W1982" s="35"/>
      <c r="X1982" s="372"/>
      <c r="Y1982" s="35"/>
      <c r="Z1982" s="35"/>
      <c r="AA1982" s="387"/>
      <c r="AB1982" s="372"/>
      <c r="AC1982" s="35"/>
      <c r="AD1982" s="35"/>
      <c r="AE1982" s="35"/>
      <c r="AF1982" s="35"/>
      <c r="AG1982" s="19"/>
      <c r="AH1982" s="19"/>
      <c r="AI1982" s="19"/>
      <c r="AJ1982" s="53"/>
      <c r="AK1982" s="53"/>
    </row>
    <row r="1983" spans="1:37" ht="12.75" customHeight="1">
      <c r="A1983" s="19"/>
      <c r="B1983" s="375">
        <v>28</v>
      </c>
      <c r="C1983" s="308" t="s">
        <v>1021</v>
      </c>
      <c r="D1983" s="315"/>
      <c r="E1983" s="124"/>
      <c r="F1983" s="124"/>
      <c r="G1983" s="124"/>
      <c r="H1983" s="315"/>
      <c r="I1983" s="303"/>
      <c r="J1983" s="38"/>
      <c r="K1983" s="38"/>
      <c r="L1983" s="315"/>
      <c r="M1983" s="124"/>
      <c r="N1983" s="124"/>
      <c r="O1983" s="124"/>
      <c r="P1983" s="315"/>
      <c r="Q1983" s="124"/>
      <c r="R1983" s="124"/>
      <c r="S1983" s="124"/>
      <c r="T1983" s="315"/>
      <c r="U1983" s="124"/>
      <c r="V1983" s="124"/>
      <c r="W1983" s="124"/>
      <c r="X1983" s="110"/>
      <c r="Y1983" s="38"/>
      <c r="Z1983" s="124"/>
      <c r="AA1983" s="313"/>
      <c r="AB1983" s="315"/>
      <c r="AC1983" s="124"/>
      <c r="AD1983" s="124"/>
      <c r="AE1983" s="124"/>
      <c r="AF1983" s="38"/>
      <c r="AG1983" s="19"/>
      <c r="AH1983" s="19"/>
      <c r="AI1983" s="19"/>
      <c r="AJ1983" s="53"/>
      <c r="AK1983" s="53"/>
    </row>
    <row r="1984" spans="1:37" ht="12.75" customHeight="1">
      <c r="A1984" s="19"/>
      <c r="B1984" s="48"/>
      <c r="C1984" s="312"/>
      <c r="D1984" s="110"/>
      <c r="E1984" s="38"/>
      <c r="F1984" s="38"/>
      <c r="G1984" s="38"/>
      <c r="H1984" s="110"/>
      <c r="I1984" s="38"/>
      <c r="J1984" s="38"/>
      <c r="K1984" s="38"/>
      <c r="L1984" s="110"/>
      <c r="M1984" s="38"/>
      <c r="N1984" s="38"/>
      <c r="O1984" s="38"/>
      <c r="P1984" s="110"/>
      <c r="Q1984" s="38"/>
      <c r="R1984" s="124"/>
      <c r="S1984" s="124"/>
      <c r="T1984" s="315"/>
      <c r="U1984" s="124"/>
      <c r="V1984" s="124"/>
      <c r="W1984" s="124"/>
      <c r="X1984" s="315"/>
      <c r="Y1984" s="124"/>
      <c r="Z1984" s="124"/>
      <c r="AA1984" s="317"/>
      <c r="AB1984" s="315"/>
      <c r="AC1984" s="124"/>
      <c r="AD1984" s="124"/>
      <c r="AE1984" s="124"/>
      <c r="AF1984" s="38"/>
      <c r="AG1984" s="19"/>
      <c r="AH1984" s="19"/>
      <c r="AI1984" s="19"/>
      <c r="AJ1984" s="53"/>
      <c r="AK1984" s="53"/>
    </row>
    <row r="1985" spans="1:37" ht="12.75" customHeight="1">
      <c r="A1985" s="19"/>
      <c r="B1985" s="48"/>
      <c r="C1985" s="312"/>
      <c r="D1985" s="110"/>
      <c r="E1985" s="38"/>
      <c r="F1985" s="38"/>
      <c r="G1985" s="38"/>
      <c r="H1985" s="110"/>
      <c r="I1985" s="38"/>
      <c r="J1985" s="38"/>
      <c r="K1985" s="38"/>
      <c r="L1985" s="110"/>
      <c r="M1985" s="38"/>
      <c r="N1985" s="38"/>
      <c r="O1985" s="38"/>
      <c r="P1985" s="110"/>
      <c r="Q1985" s="38"/>
      <c r="R1985" s="124"/>
      <c r="S1985" s="124"/>
      <c r="T1985" s="315"/>
      <c r="U1985" s="124"/>
      <c r="V1985" s="124"/>
      <c r="W1985" s="124"/>
      <c r="X1985" s="110"/>
      <c r="Y1985" s="38"/>
      <c r="Z1985" s="38"/>
      <c r="AA1985" s="317"/>
      <c r="AB1985" s="110"/>
      <c r="AC1985" s="38"/>
      <c r="AD1985" s="38"/>
      <c r="AE1985" s="38"/>
      <c r="AF1985" s="38"/>
      <c r="AG1985" s="19"/>
      <c r="AH1985" s="19"/>
      <c r="AI1985" s="19"/>
      <c r="AJ1985" s="53"/>
      <c r="AK1985" s="53"/>
    </row>
    <row r="1986" spans="1:37" ht="12.75" customHeight="1">
      <c r="A1986" s="19"/>
      <c r="B1986" s="376"/>
      <c r="C1986" s="380"/>
      <c r="D1986" s="377"/>
      <c r="E1986" s="378"/>
      <c r="F1986" s="378"/>
      <c r="G1986" s="378"/>
      <c r="H1986" s="377"/>
      <c r="I1986" s="379"/>
      <c r="J1986" s="35"/>
      <c r="K1986" s="35"/>
      <c r="L1986" s="377"/>
      <c r="M1986" s="378"/>
      <c r="N1986" s="378"/>
      <c r="O1986" s="378"/>
      <c r="P1986" s="377"/>
      <c r="Q1986" s="378"/>
      <c r="R1986" s="378"/>
      <c r="S1986" s="378"/>
      <c r="T1986" s="377"/>
      <c r="U1986" s="378"/>
      <c r="V1986" s="378"/>
      <c r="W1986" s="378"/>
      <c r="X1986" s="372"/>
      <c r="Y1986" s="35"/>
      <c r="Z1986" s="378"/>
      <c r="AA1986" s="384"/>
      <c r="AB1986" s="377"/>
      <c r="AC1986" s="378"/>
      <c r="AD1986" s="378"/>
      <c r="AE1986" s="378"/>
      <c r="AF1986" s="35"/>
      <c r="AG1986" s="19"/>
      <c r="AH1986" s="19"/>
      <c r="AI1986" s="19"/>
      <c r="AJ1986" s="53"/>
      <c r="AK1986" s="53"/>
    </row>
    <row r="1987" spans="1:37" ht="12.75" customHeight="1">
      <c r="A1987" s="19"/>
      <c r="B1987" s="375"/>
      <c r="C1987" s="308"/>
      <c r="D1987" s="315"/>
      <c r="E1987" s="124"/>
      <c r="F1987" s="124"/>
      <c r="G1987" s="124"/>
      <c r="H1987" s="315"/>
      <c r="I1987" s="303"/>
      <c r="J1987" s="38"/>
      <c r="K1987" s="38"/>
      <c r="L1987" s="315"/>
      <c r="M1987" s="124"/>
      <c r="N1987" s="124"/>
      <c r="O1987" s="124"/>
      <c r="P1987" s="315"/>
      <c r="Q1987" s="124"/>
      <c r="R1987" s="38"/>
      <c r="S1987" s="309"/>
      <c r="T1987" s="310"/>
      <c r="U1987" s="309"/>
      <c r="V1987" s="309"/>
      <c r="W1987" s="309"/>
      <c r="X1987" s="110"/>
      <c r="Y1987" s="38"/>
      <c r="Z1987" s="38"/>
      <c r="AA1987" s="38"/>
      <c r="AB1987" s="110"/>
      <c r="AC1987" s="38"/>
      <c r="AD1987" s="38"/>
      <c r="AE1987" s="38"/>
      <c r="AF1987" s="38"/>
      <c r="AG1987" s="19"/>
      <c r="AH1987" s="19"/>
      <c r="AI1987" s="19"/>
      <c r="AJ1987" s="53"/>
      <c r="AK1987" s="53"/>
    </row>
    <row r="1988" spans="1:37" ht="12.75" customHeight="1">
      <c r="A1988" s="19"/>
      <c r="B1988" s="375"/>
      <c r="C1988" s="308"/>
      <c r="D1988" s="315"/>
      <c r="E1988" s="124"/>
      <c r="F1988" s="124"/>
      <c r="G1988" s="124"/>
      <c r="H1988" s="315"/>
      <c r="I1988" s="303"/>
      <c r="J1988" s="38"/>
      <c r="K1988" s="38"/>
      <c r="L1988" s="315"/>
      <c r="M1988" s="124"/>
      <c r="N1988" s="124"/>
      <c r="O1988" s="124"/>
      <c r="P1988" s="315"/>
      <c r="Q1988" s="124"/>
      <c r="R1988" s="38"/>
      <c r="S1988" s="38"/>
      <c r="T1988" s="110"/>
      <c r="U1988" s="38"/>
      <c r="V1988" s="38"/>
      <c r="W1988" s="38"/>
      <c r="X1988" s="110"/>
      <c r="Y1988" s="38"/>
      <c r="Z1988" s="38"/>
      <c r="AA1988" s="38"/>
      <c r="AB1988" s="110"/>
      <c r="AC1988" s="38"/>
      <c r="AD1988" s="38"/>
      <c r="AE1988" s="38"/>
      <c r="AF1988" s="38"/>
      <c r="AG1988" s="19"/>
      <c r="AH1988" s="19"/>
      <c r="AI1988" s="19"/>
      <c r="AJ1988" s="53"/>
      <c r="AK1988" s="53"/>
    </row>
    <row r="1989" spans="1:37" ht="12.75" customHeight="1">
      <c r="A1989" s="19"/>
      <c r="B1989" s="48"/>
      <c r="C1989" s="312"/>
      <c r="D1989" s="110"/>
      <c r="E1989" s="38"/>
      <c r="F1989" s="38"/>
      <c r="G1989" s="38"/>
      <c r="H1989" s="110"/>
      <c r="I1989" s="38"/>
      <c r="J1989" s="38"/>
      <c r="K1989" s="38"/>
      <c r="L1989" s="110"/>
      <c r="M1989" s="38"/>
      <c r="N1989" s="38"/>
      <c r="O1989" s="38"/>
      <c r="P1989" s="110"/>
      <c r="Q1989" s="38"/>
      <c r="R1989" s="38"/>
      <c r="S1989" s="38"/>
      <c r="T1989" s="110"/>
      <c r="U1989" s="38"/>
      <c r="V1989" s="38"/>
      <c r="W1989" s="38"/>
      <c r="X1989" s="110"/>
      <c r="Y1989" s="38"/>
      <c r="Z1989" s="38"/>
      <c r="AA1989" s="38"/>
      <c r="AB1989" s="110"/>
      <c r="AC1989" s="38"/>
      <c r="AD1989" s="38"/>
      <c r="AE1989" s="38"/>
      <c r="AF1989" s="38"/>
      <c r="AG1989" s="19"/>
      <c r="AH1989" s="19"/>
      <c r="AI1989" s="19"/>
      <c r="AJ1989" s="53"/>
      <c r="AK1989" s="53"/>
    </row>
    <row r="1990" spans="1:37" ht="12.75" customHeight="1">
      <c r="A1990" s="19"/>
      <c r="B1990" s="383"/>
      <c r="C1990" s="380"/>
      <c r="D1990" s="372"/>
      <c r="E1990" s="35"/>
      <c r="F1990" s="35"/>
      <c r="G1990" s="35"/>
      <c r="H1990" s="372"/>
      <c r="I1990" s="35"/>
      <c r="J1990" s="35"/>
      <c r="K1990" s="35"/>
      <c r="L1990" s="372"/>
      <c r="M1990" s="35"/>
      <c r="N1990" s="35"/>
      <c r="O1990" s="35"/>
      <c r="P1990" s="372"/>
      <c r="Q1990" s="35"/>
      <c r="R1990" s="35"/>
      <c r="S1990" s="35"/>
      <c r="T1990" s="372"/>
      <c r="U1990" s="35"/>
      <c r="V1990" s="35"/>
      <c r="W1990" s="35"/>
      <c r="X1990" s="372"/>
      <c r="Y1990" s="35"/>
      <c r="Z1990" s="35"/>
      <c r="AA1990" s="35"/>
      <c r="AB1990" s="372"/>
      <c r="AC1990" s="35"/>
      <c r="AD1990" s="35"/>
      <c r="AE1990" s="35"/>
      <c r="AF1990" s="35"/>
      <c r="AG1990" s="19"/>
      <c r="AH1990" s="19"/>
      <c r="AI1990" s="19"/>
      <c r="AJ1990" s="53"/>
      <c r="AK1990" s="53"/>
    </row>
    <row r="1991" spans="1:37" ht="12.75" customHeight="1">
      <c r="A1991" s="19"/>
      <c r="B1991" s="375"/>
      <c r="C1991" s="308"/>
      <c r="D1991" s="110"/>
      <c r="E1991" s="38"/>
      <c r="F1991" s="38"/>
      <c r="G1991" s="38"/>
      <c r="H1991" s="110"/>
      <c r="I1991" s="38"/>
      <c r="J1991" s="38"/>
      <c r="K1991" s="38"/>
      <c r="L1991" s="110"/>
      <c r="M1991" s="38"/>
      <c r="N1991" s="38"/>
      <c r="O1991" s="38"/>
      <c r="P1991" s="110"/>
      <c r="Q1991" s="38"/>
      <c r="R1991" s="38"/>
      <c r="S1991" s="38"/>
      <c r="T1991" s="110"/>
      <c r="U1991" s="38"/>
      <c r="V1991" s="38"/>
      <c r="W1991" s="38"/>
      <c r="X1991" s="110"/>
      <c r="Y1991" s="38"/>
      <c r="Z1991" s="38"/>
      <c r="AA1991" s="38"/>
      <c r="AB1991" s="110"/>
      <c r="AC1991" s="38"/>
      <c r="AD1991" s="38"/>
      <c r="AE1991" s="38"/>
      <c r="AF1991" s="38"/>
      <c r="AG1991" s="19"/>
      <c r="AH1991" s="19"/>
      <c r="AI1991" s="19"/>
      <c r="AJ1991" s="53"/>
      <c r="AK1991" s="53"/>
    </row>
    <row r="1992" spans="1:37" ht="12.75" customHeight="1">
      <c r="A1992" s="19"/>
      <c r="B1992" s="48"/>
      <c r="C1992" s="308"/>
      <c r="D1992" s="110"/>
      <c r="E1992" s="38"/>
      <c r="F1992" s="38"/>
      <c r="G1992" s="38"/>
      <c r="H1992" s="110"/>
      <c r="I1992" s="38"/>
      <c r="J1992" s="38"/>
      <c r="K1992" s="38"/>
      <c r="L1992" s="110"/>
      <c r="M1992" s="38"/>
      <c r="N1992" s="38"/>
      <c r="O1992" s="38"/>
      <c r="P1992" s="110"/>
      <c r="Q1992" s="38"/>
      <c r="R1992" s="38"/>
      <c r="S1992" s="38"/>
      <c r="T1992" s="110"/>
      <c r="U1992" s="38"/>
      <c r="V1992" s="38"/>
      <c r="W1992" s="38"/>
      <c r="X1992" s="110"/>
      <c r="Y1992" s="38"/>
      <c r="Z1992" s="38"/>
      <c r="AA1992" s="38"/>
      <c r="AB1992" s="110"/>
      <c r="AC1992" s="38"/>
      <c r="AD1992" s="38"/>
      <c r="AE1992" s="38"/>
      <c r="AF1992" s="38"/>
      <c r="AG1992" s="19"/>
      <c r="AH1992" s="19"/>
      <c r="AI1992" s="19"/>
      <c r="AJ1992" s="53"/>
      <c r="AK1992" s="53"/>
    </row>
    <row r="1993" spans="1:37" ht="12.75" customHeight="1">
      <c r="A1993" s="19"/>
      <c r="B1993" s="48"/>
      <c r="C1993" s="312"/>
      <c r="D1993" s="110"/>
      <c r="E1993" s="38"/>
      <c r="F1993" s="38"/>
      <c r="G1993" s="38"/>
      <c r="H1993" s="110"/>
      <c r="I1993" s="38"/>
      <c r="J1993" s="38"/>
      <c r="K1993" s="38"/>
      <c r="L1993" s="110"/>
      <c r="M1993" s="38"/>
      <c r="N1993" s="38"/>
      <c r="O1993" s="38"/>
      <c r="P1993" s="110"/>
      <c r="Q1993" s="38"/>
      <c r="R1993" s="38"/>
      <c r="S1993" s="38"/>
      <c r="T1993" s="110"/>
      <c r="U1993" s="38"/>
      <c r="V1993" s="38"/>
      <c r="W1993" s="38"/>
      <c r="X1993" s="110"/>
      <c r="Y1993" s="38"/>
      <c r="Z1993" s="38"/>
      <c r="AA1993" s="38"/>
      <c r="AB1993" s="110"/>
      <c r="AC1993" s="38"/>
      <c r="AD1993" s="38"/>
      <c r="AE1993" s="38"/>
      <c r="AF1993" s="38"/>
      <c r="AG1993" s="19"/>
      <c r="AH1993" s="19"/>
      <c r="AI1993" s="19"/>
      <c r="AJ1993" s="53"/>
      <c r="AK1993" s="53"/>
    </row>
    <row r="1994" spans="1:37" ht="12.75" customHeight="1">
      <c r="A1994" s="19"/>
      <c r="B1994" s="383"/>
      <c r="C1994" s="380"/>
      <c r="D1994" s="372"/>
      <c r="E1994" s="35"/>
      <c r="F1994" s="35"/>
      <c r="G1994" s="35"/>
      <c r="H1994" s="372"/>
      <c r="I1994" s="35"/>
      <c r="J1994" s="35"/>
      <c r="K1994" s="35"/>
      <c r="L1994" s="372"/>
      <c r="M1994" s="35"/>
      <c r="N1994" s="35"/>
      <c r="O1994" s="35"/>
      <c r="P1994" s="372"/>
      <c r="Q1994" s="35"/>
      <c r="R1994" s="35"/>
      <c r="S1994" s="35"/>
      <c r="T1994" s="372"/>
      <c r="U1994" s="35"/>
      <c r="V1994" s="35"/>
      <c r="W1994" s="35"/>
      <c r="X1994" s="372"/>
      <c r="Y1994" s="35"/>
      <c r="Z1994" s="35"/>
      <c r="AA1994" s="35"/>
      <c r="AB1994" s="372"/>
      <c r="AC1994" s="35"/>
      <c r="AD1994" s="35"/>
      <c r="AE1994" s="35"/>
      <c r="AF1994" s="35"/>
      <c r="AG1994" s="19"/>
      <c r="AH1994" s="19"/>
      <c r="AI1994" s="19"/>
      <c r="AJ1994" s="53"/>
      <c r="AK1994" s="53"/>
    </row>
    <row r="1995" spans="1:37" ht="12.75" customHeight="1">
      <c r="A1995" s="19"/>
      <c r="B1995" s="375"/>
      <c r="C1995" s="308"/>
      <c r="D1995" s="110"/>
      <c r="E1995" s="38"/>
      <c r="F1995" s="38"/>
      <c r="G1995" s="38"/>
      <c r="H1995" s="110"/>
      <c r="I1995" s="38"/>
      <c r="J1995" s="38"/>
      <c r="K1995" s="38"/>
      <c r="L1995" s="110"/>
      <c r="M1995" s="38"/>
      <c r="N1995" s="38"/>
      <c r="O1995" s="38"/>
      <c r="P1995" s="110"/>
      <c r="Q1995" s="38"/>
      <c r="R1995" s="38"/>
      <c r="S1995" s="38"/>
      <c r="T1995" s="110"/>
      <c r="U1995" s="38"/>
      <c r="V1995" s="38"/>
      <c r="W1995" s="38"/>
      <c r="X1995" s="110"/>
      <c r="Y1995" s="38"/>
      <c r="Z1995" s="38"/>
      <c r="AA1995" s="38"/>
      <c r="AB1995" s="110"/>
      <c r="AC1995" s="38"/>
      <c r="AD1995" s="38"/>
      <c r="AE1995" s="38"/>
      <c r="AF1995" s="38"/>
      <c r="AG1995" s="19"/>
      <c r="AH1995" s="19"/>
      <c r="AI1995" s="19"/>
      <c r="AJ1995" s="53"/>
      <c r="AK1995" s="53"/>
    </row>
    <row r="1996" spans="1:37" ht="12.75" customHeight="1">
      <c r="A1996" s="19"/>
      <c r="B1996" s="48"/>
      <c r="C1996" s="308"/>
      <c r="D1996" s="110"/>
      <c r="E1996" s="38"/>
      <c r="F1996" s="38"/>
      <c r="G1996" s="38"/>
      <c r="H1996" s="110"/>
      <c r="I1996" s="38"/>
      <c r="J1996" s="38"/>
      <c r="K1996" s="38"/>
      <c r="L1996" s="110"/>
      <c r="M1996" s="38"/>
      <c r="N1996" s="38"/>
      <c r="O1996" s="38"/>
      <c r="P1996" s="110"/>
      <c r="Q1996" s="38"/>
      <c r="R1996" s="38"/>
      <c r="S1996" s="38"/>
      <c r="T1996" s="110"/>
      <c r="U1996" s="38"/>
      <c r="V1996" s="38"/>
      <c r="W1996" s="38"/>
      <c r="X1996" s="110"/>
      <c r="Y1996" s="38"/>
      <c r="Z1996" s="38"/>
      <c r="AA1996" s="38"/>
      <c r="AB1996" s="110"/>
      <c r="AC1996" s="38"/>
      <c r="AD1996" s="38"/>
      <c r="AE1996" s="38"/>
      <c r="AF1996" s="38"/>
      <c r="AG1996" s="19"/>
      <c r="AH1996" s="19"/>
      <c r="AI1996" s="19"/>
      <c r="AJ1996" s="53"/>
      <c r="AK1996" s="53"/>
    </row>
    <row r="1997" spans="1:37" ht="12.75" customHeight="1">
      <c r="A1997" s="19"/>
      <c r="B1997" s="38"/>
      <c r="C1997" s="29"/>
      <c r="D1997" s="110"/>
      <c r="E1997" s="38"/>
      <c r="F1997" s="38"/>
      <c r="G1997" s="38"/>
      <c r="H1997" s="110"/>
      <c r="I1997" s="38"/>
      <c r="J1997" s="38"/>
      <c r="K1997" s="38"/>
      <c r="L1997" s="110"/>
      <c r="M1997" s="38"/>
      <c r="N1997" s="38"/>
      <c r="O1997" s="38"/>
      <c r="P1997" s="110"/>
      <c r="Q1997" s="38"/>
      <c r="R1997" s="38"/>
      <c r="S1997" s="38"/>
      <c r="T1997" s="110"/>
      <c r="U1997" s="38"/>
      <c r="V1997" s="38"/>
      <c r="W1997" s="38"/>
      <c r="X1997" s="110"/>
      <c r="Y1997" s="38"/>
      <c r="Z1997" s="38"/>
      <c r="AA1997" s="38"/>
      <c r="AB1997" s="110"/>
      <c r="AC1997" s="38"/>
      <c r="AD1997" s="38"/>
      <c r="AE1997" s="38"/>
      <c r="AF1997" s="38"/>
      <c r="AG1997" s="19"/>
      <c r="AH1997" s="19"/>
      <c r="AI1997" s="19"/>
      <c r="AJ1997" s="53"/>
      <c r="AK1997" s="53"/>
    </row>
    <row r="1998" spans="1:37" ht="12.75" customHeight="1">
      <c r="A1998" s="19"/>
      <c r="B1998" s="307"/>
      <c r="C1998" s="320"/>
      <c r="D1998" s="319"/>
      <c r="E1998" s="307"/>
      <c r="F1998" s="307"/>
      <c r="G1998" s="307"/>
      <c r="H1998" s="319"/>
      <c r="I1998" s="307"/>
      <c r="J1998" s="307"/>
      <c r="K1998" s="307"/>
      <c r="L1998" s="319"/>
      <c r="M1998" s="307"/>
      <c r="N1998" s="307"/>
      <c r="O1998" s="307"/>
      <c r="P1998" s="319"/>
      <c r="Q1998" s="307"/>
      <c r="R1998" s="307"/>
      <c r="S1998" s="307"/>
      <c r="T1998" s="319"/>
      <c r="U1998" s="307"/>
      <c r="V1998" s="307"/>
      <c r="W1998" s="307"/>
      <c r="X1998" s="319"/>
      <c r="Y1998" s="307"/>
      <c r="Z1998" s="307"/>
      <c r="AA1998" s="307"/>
      <c r="AB1998" s="319"/>
      <c r="AC1998" s="307"/>
      <c r="AD1998" s="307"/>
      <c r="AE1998" s="307"/>
      <c r="AF1998" s="307"/>
      <c r="AG1998" s="19"/>
      <c r="AH1998" s="19"/>
      <c r="AI1998" s="19"/>
      <c r="AJ1998" s="53"/>
      <c r="AK1998" s="53"/>
    </row>
    <row r="1999" spans="1:37" ht="12.75" customHeight="1">
      <c r="A1999" s="19"/>
      <c r="C1999" s="18"/>
      <c r="J1999" s="2"/>
      <c r="K1999" s="52"/>
      <c r="AA1999" s="19"/>
      <c r="AG1999" s="19"/>
      <c r="AH1999" s="19"/>
      <c r="AI1999" s="19"/>
      <c r="AJ1999" s="53"/>
      <c r="AK1999" s="53"/>
    </row>
    <row r="2000" spans="1:37" ht="12.75" customHeight="1">
      <c r="A2000" s="19"/>
      <c r="B2000" s="999" t="s">
        <v>1044</v>
      </c>
      <c r="C2000" s="1000"/>
      <c r="D2000" s="1000"/>
      <c r="E2000" s="1000"/>
      <c r="F2000" s="1000"/>
      <c r="G2000" s="1000"/>
      <c r="H2000" s="1000"/>
      <c r="I2000" s="1001"/>
      <c r="J2000" s="388"/>
      <c r="K2000" s="1007" t="s">
        <v>1016</v>
      </c>
      <c r="L2000" s="727"/>
      <c r="M2000" s="727"/>
      <c r="N2000" s="727"/>
      <c r="O2000" s="727"/>
      <c r="P2000" s="727"/>
      <c r="Q2000" s="727"/>
      <c r="R2000" s="727"/>
      <c r="S2000" s="727"/>
      <c r="T2000" s="727"/>
      <c r="U2000" s="727"/>
      <c r="V2000" s="727"/>
      <c r="W2000" s="727"/>
      <c r="X2000" s="727"/>
      <c r="Y2000" s="389"/>
      <c r="Z2000" s="388"/>
      <c r="AA2000" s="388"/>
      <c r="AB2000" s="388"/>
      <c r="AC2000" s="388"/>
      <c r="AD2000" s="388"/>
      <c r="AE2000" s="388"/>
      <c r="AF2000" s="388"/>
      <c r="AG2000" s="19"/>
      <c r="AH2000" s="19"/>
      <c r="AI2000" s="19"/>
      <c r="AJ2000" s="53"/>
      <c r="AK2000" s="53"/>
    </row>
    <row r="2001" spans="1:37" ht="12.75" customHeight="1">
      <c r="A2001" s="19"/>
      <c r="B2001" s="1002"/>
      <c r="C2001" s="727"/>
      <c r="D2001" s="727"/>
      <c r="E2001" s="727"/>
      <c r="F2001" s="727"/>
      <c r="G2001" s="727"/>
      <c r="H2001" s="727"/>
      <c r="I2001" s="1003"/>
      <c r="J2001" s="19"/>
      <c r="K2001" s="727"/>
      <c r="L2001" s="727"/>
      <c r="M2001" s="727"/>
      <c r="N2001" s="727"/>
      <c r="O2001" s="727"/>
      <c r="P2001" s="727"/>
      <c r="Q2001" s="727"/>
      <c r="R2001" s="727"/>
      <c r="S2001" s="727"/>
      <c r="T2001" s="727"/>
      <c r="U2001" s="727"/>
      <c r="V2001" s="727"/>
      <c r="W2001" s="727"/>
      <c r="X2001" s="727"/>
      <c r="Y2001" s="228"/>
      <c r="Z2001" s="19"/>
      <c r="AA2001" s="19"/>
      <c r="AB2001" s="19"/>
      <c r="AC2001" s="19"/>
      <c r="AD2001" s="19"/>
      <c r="AE2001" s="19"/>
      <c r="AF2001" s="19"/>
      <c r="AG2001" s="19"/>
      <c r="AH2001" s="19"/>
      <c r="AI2001" s="19"/>
      <c r="AJ2001" s="53"/>
      <c r="AK2001" s="53"/>
    </row>
    <row r="2002" spans="1:37" ht="12.75" customHeight="1">
      <c r="A2002" s="19"/>
      <c r="B2002" s="1004"/>
      <c r="C2002" s="1005"/>
      <c r="D2002" s="1005"/>
      <c r="E2002" s="1005"/>
      <c r="F2002" s="1005"/>
      <c r="G2002" s="1005"/>
      <c r="H2002" s="1005"/>
      <c r="I2002" s="1006"/>
      <c r="J2002" s="390"/>
      <c r="K2002" s="727"/>
      <c r="L2002" s="727"/>
      <c r="M2002" s="727"/>
      <c r="N2002" s="727"/>
      <c r="O2002" s="727"/>
      <c r="P2002" s="727"/>
      <c r="Q2002" s="727"/>
      <c r="R2002" s="727"/>
      <c r="S2002" s="727"/>
      <c r="T2002" s="727"/>
      <c r="U2002" s="727"/>
      <c r="V2002" s="727"/>
      <c r="W2002" s="727"/>
      <c r="X2002" s="727"/>
      <c r="Y2002" s="391"/>
      <c r="Z2002" s="392"/>
      <c r="AA2002" s="392"/>
      <c r="AB2002" s="392"/>
      <c r="AC2002" s="392"/>
      <c r="AD2002" s="392"/>
      <c r="AE2002" s="392"/>
      <c r="AF2002" s="392"/>
      <c r="AG2002" s="19"/>
      <c r="AH2002" s="19"/>
      <c r="AI2002" s="19"/>
      <c r="AJ2002" s="53"/>
      <c r="AK2002" s="53"/>
    </row>
    <row r="2003" spans="1:37" ht="12.75" customHeight="1">
      <c r="A2003" s="19"/>
      <c r="B2003" s="238"/>
      <c r="C2003" s="239"/>
      <c r="D2003" s="238"/>
      <c r="E2003" s="238"/>
      <c r="F2003" s="238"/>
      <c r="G2003" s="238"/>
      <c r="H2003" s="238"/>
      <c r="I2003" s="238"/>
      <c r="J2003" s="238"/>
      <c r="K2003" s="238"/>
      <c r="L2003" s="238"/>
      <c r="M2003" s="238"/>
      <c r="N2003" s="238"/>
      <c r="O2003" s="238"/>
      <c r="P2003" s="238"/>
      <c r="Q2003" s="238"/>
      <c r="R2003" s="238"/>
      <c r="S2003" s="238"/>
      <c r="T2003" s="238"/>
      <c r="U2003" s="238"/>
      <c r="V2003" s="238"/>
      <c r="W2003" s="238"/>
      <c r="X2003" s="238"/>
      <c r="Y2003" s="238"/>
      <c r="Z2003" s="238"/>
      <c r="AA2003" s="238"/>
      <c r="AB2003" s="238"/>
      <c r="AC2003" s="238"/>
      <c r="AD2003" s="238"/>
      <c r="AE2003" s="238"/>
      <c r="AF2003" s="238"/>
      <c r="AG2003" s="19"/>
      <c r="AH2003" s="19"/>
      <c r="AI2003" s="19"/>
      <c r="AJ2003" s="53"/>
      <c r="AK2003" s="53"/>
    </row>
    <row r="2004" spans="1:37" ht="12.75" customHeight="1">
      <c r="A2004" s="19"/>
      <c r="B2004" s="1008" t="s">
        <v>908</v>
      </c>
      <c r="C2004" s="949"/>
      <c r="D2004" s="1009"/>
      <c r="E2004" s="1008" t="s">
        <v>1017</v>
      </c>
      <c r="F2004" s="949"/>
      <c r="G2004" s="949"/>
      <c r="H2004" s="1009"/>
      <c r="I2004" s="1008" t="s">
        <v>1018</v>
      </c>
      <c r="J2004" s="949"/>
      <c r="K2004" s="949"/>
      <c r="L2004" s="949"/>
      <c r="M2004" s="949"/>
      <c r="N2004" s="949"/>
      <c r="O2004" s="949"/>
      <c r="P2004" s="949"/>
      <c r="Q2004" s="949"/>
      <c r="R2004" s="949"/>
      <c r="S2004" s="949"/>
      <c r="T2004" s="949"/>
      <c r="U2004" s="949"/>
      <c r="V2004" s="949"/>
      <c r="W2004" s="949"/>
      <c r="X2004" s="949"/>
      <c r="Y2004" s="949"/>
      <c r="Z2004" s="949"/>
      <c r="AA2004" s="949"/>
      <c r="AB2004" s="949"/>
      <c r="AC2004" s="949"/>
      <c r="AD2004" s="949"/>
      <c r="AE2004" s="949"/>
      <c r="AF2004" s="1009"/>
      <c r="AG2004" s="19"/>
      <c r="AH2004" s="19"/>
      <c r="AI2004" s="19"/>
      <c r="AJ2004" s="53"/>
      <c r="AK2004" s="53"/>
    </row>
    <row r="2005" spans="1:37" ht="12.75" customHeight="1">
      <c r="A2005" s="19"/>
      <c r="B2005" s="360"/>
      <c r="C2005" s="361"/>
      <c r="D2005" s="362"/>
      <c r="E2005" s="360"/>
      <c r="F2005" s="360"/>
      <c r="G2005" s="360"/>
      <c r="H2005" s="362"/>
      <c r="I2005" s="360">
        <v>9</v>
      </c>
      <c r="J2005" s="360"/>
      <c r="K2005" s="360">
        <v>10</v>
      </c>
      <c r="L2005" s="362"/>
      <c r="M2005" s="360">
        <v>11</v>
      </c>
      <c r="N2005" s="360"/>
      <c r="O2005" s="360">
        <v>12</v>
      </c>
      <c r="P2005" s="362"/>
      <c r="Q2005" s="360">
        <v>13</v>
      </c>
      <c r="R2005" s="360"/>
      <c r="S2005" s="360">
        <v>14</v>
      </c>
      <c r="T2005" s="362"/>
      <c r="U2005" s="360">
        <v>15</v>
      </c>
      <c r="V2005" s="360"/>
      <c r="W2005" s="360">
        <v>16</v>
      </c>
      <c r="X2005" s="362"/>
      <c r="Y2005" s="360">
        <v>17</v>
      </c>
      <c r="Z2005" s="360"/>
      <c r="AA2005" s="360">
        <v>18</v>
      </c>
      <c r="AB2005" s="362"/>
      <c r="AC2005" s="360"/>
      <c r="AD2005" s="360"/>
      <c r="AE2005" s="360"/>
      <c r="AF2005" s="360"/>
      <c r="AG2005" s="19"/>
      <c r="AH2005" s="19"/>
      <c r="AI2005" s="19"/>
      <c r="AJ2005" s="53"/>
      <c r="AK2005" s="53"/>
    </row>
    <row r="2006" spans="1:37" ht="12.75" customHeight="1">
      <c r="A2006" s="19"/>
      <c r="B2006" s="363">
        <v>1</v>
      </c>
      <c r="C2006" s="308" t="s">
        <v>1022</v>
      </c>
      <c r="D2006" s="364"/>
      <c r="E2006" s="238"/>
      <c r="F2006" s="238"/>
      <c r="G2006" s="238"/>
      <c r="H2006" s="364"/>
      <c r="I2006" s="238"/>
      <c r="J2006" s="238"/>
      <c r="K2006" s="238"/>
      <c r="L2006" s="364"/>
      <c r="M2006" s="238"/>
      <c r="N2006" s="238"/>
      <c r="O2006" s="238"/>
      <c r="P2006" s="364"/>
      <c r="Q2006" s="238"/>
      <c r="R2006" s="238"/>
      <c r="S2006" s="238"/>
      <c r="T2006" s="364"/>
      <c r="U2006" s="238"/>
      <c r="V2006" s="238"/>
      <c r="W2006" s="238"/>
      <c r="X2006" s="364"/>
      <c r="Y2006" s="238"/>
      <c r="Z2006" s="238"/>
      <c r="AA2006" s="238"/>
      <c r="AB2006" s="364"/>
      <c r="AC2006" s="238"/>
      <c r="AD2006" s="238"/>
      <c r="AE2006" s="238"/>
      <c r="AF2006" s="238"/>
      <c r="AG2006" s="19"/>
      <c r="AH2006" s="19"/>
      <c r="AI2006" s="19"/>
      <c r="AJ2006" s="53"/>
      <c r="AK2006" s="53"/>
    </row>
    <row r="2007" spans="1:37" ht="12.75" customHeight="1">
      <c r="A2007" s="19"/>
      <c r="B2007" s="48"/>
      <c r="C2007" s="308"/>
      <c r="D2007" s="110"/>
      <c r="E2007" s="38"/>
      <c r="F2007" s="38"/>
      <c r="G2007" s="38"/>
      <c r="H2007" s="110"/>
      <c r="I2007" s="38"/>
      <c r="J2007" s="38"/>
      <c r="K2007" s="38"/>
      <c r="L2007" s="110"/>
      <c r="M2007" s="38"/>
      <c r="N2007" s="38"/>
      <c r="O2007" s="38"/>
      <c r="P2007" s="110"/>
      <c r="Q2007" s="38"/>
      <c r="R2007" s="38"/>
      <c r="S2007" s="38"/>
      <c r="T2007" s="110"/>
      <c r="U2007" s="38"/>
      <c r="V2007" s="38"/>
      <c r="W2007" s="38"/>
      <c r="X2007" s="110"/>
      <c r="Y2007" s="38"/>
      <c r="Z2007" s="38"/>
      <c r="AA2007" s="38"/>
      <c r="AB2007" s="110"/>
      <c r="AC2007" s="38"/>
      <c r="AD2007" s="38"/>
      <c r="AE2007" s="38"/>
      <c r="AF2007" s="38"/>
      <c r="AG2007" s="19"/>
      <c r="AH2007" s="19"/>
      <c r="AI2007" s="19"/>
      <c r="AJ2007" s="53"/>
      <c r="AK2007" s="53"/>
    </row>
    <row r="2008" spans="1:37" ht="12.75" customHeight="1">
      <c r="A2008" s="19"/>
      <c r="B2008" s="365"/>
      <c r="C2008" s="312"/>
      <c r="D2008" s="366"/>
      <c r="E2008" s="367"/>
      <c r="F2008" s="367"/>
      <c r="G2008" s="367"/>
      <c r="H2008" s="366"/>
      <c r="I2008" s="38"/>
      <c r="J2008" s="38"/>
      <c r="K2008" s="38"/>
      <c r="L2008" s="110"/>
      <c r="M2008" s="38"/>
      <c r="N2008" s="38"/>
      <c r="O2008" s="38"/>
      <c r="P2008" s="110"/>
      <c r="Q2008" s="38"/>
      <c r="R2008" s="238"/>
      <c r="S2008" s="238"/>
      <c r="T2008" s="364"/>
      <c r="U2008" s="238"/>
      <c r="V2008" s="238"/>
      <c r="W2008" s="238"/>
      <c r="X2008" s="110"/>
      <c r="Y2008" s="38"/>
      <c r="Z2008" s="38"/>
      <c r="AA2008" s="38"/>
      <c r="AB2008" s="110"/>
      <c r="AC2008" s="38"/>
      <c r="AD2008" s="38"/>
      <c r="AE2008" s="38"/>
      <c r="AF2008" s="38"/>
      <c r="AG2008" s="19"/>
      <c r="AH2008" s="19"/>
      <c r="AI2008" s="19"/>
      <c r="AJ2008" s="53"/>
      <c r="AK2008" s="53"/>
    </row>
    <row r="2009" spans="1:37" ht="12.75" customHeight="1">
      <c r="A2009" s="19"/>
      <c r="B2009" s="368"/>
      <c r="C2009" s="380"/>
      <c r="D2009" s="370"/>
      <c r="E2009" s="371"/>
      <c r="F2009" s="371"/>
      <c r="G2009" s="371"/>
      <c r="H2009" s="370"/>
      <c r="I2009" s="35"/>
      <c r="J2009" s="35"/>
      <c r="K2009" s="35"/>
      <c r="L2009" s="372"/>
      <c r="M2009" s="35"/>
      <c r="N2009" s="35"/>
      <c r="O2009" s="35"/>
      <c r="P2009" s="372"/>
      <c r="Q2009" s="35"/>
      <c r="R2009" s="373"/>
      <c r="S2009" s="373"/>
      <c r="T2009" s="374"/>
      <c r="U2009" s="373"/>
      <c r="V2009" s="373"/>
      <c r="W2009" s="373"/>
      <c r="X2009" s="372"/>
      <c r="Y2009" s="35"/>
      <c r="Z2009" s="35"/>
      <c r="AA2009" s="35"/>
      <c r="AB2009" s="372"/>
      <c r="AC2009" s="35"/>
      <c r="AD2009" s="35"/>
      <c r="AE2009" s="35"/>
      <c r="AF2009" s="35"/>
      <c r="AG2009" s="19"/>
      <c r="AH2009" s="19"/>
      <c r="AI2009" s="19"/>
      <c r="AJ2009" s="53"/>
      <c r="AK2009" s="53"/>
    </row>
    <row r="2010" spans="1:37" ht="12.75" customHeight="1">
      <c r="A2010" s="19"/>
      <c r="B2010" s="363">
        <v>2</v>
      </c>
      <c r="C2010" s="314" t="s">
        <v>1023</v>
      </c>
      <c r="D2010" s="110"/>
      <c r="E2010" s="38"/>
      <c r="F2010" s="38"/>
      <c r="G2010" s="38"/>
      <c r="H2010" s="110"/>
      <c r="I2010" s="38"/>
      <c r="J2010" s="38"/>
      <c r="K2010" s="38"/>
      <c r="L2010" s="110"/>
      <c r="M2010" s="38"/>
      <c r="N2010" s="38"/>
      <c r="O2010" s="38"/>
      <c r="P2010" s="110"/>
      <c r="Q2010" s="38"/>
      <c r="R2010" s="38"/>
      <c r="S2010" s="38"/>
      <c r="T2010" s="110"/>
      <c r="U2010" s="38"/>
      <c r="V2010" s="38"/>
      <c r="W2010" s="38"/>
      <c r="X2010" s="110"/>
      <c r="Y2010" s="38"/>
      <c r="Z2010" s="38"/>
      <c r="AA2010" s="38"/>
      <c r="AB2010" s="110"/>
      <c r="AC2010" s="38"/>
      <c r="AD2010" s="38"/>
      <c r="AE2010" s="38"/>
      <c r="AF2010" s="38"/>
      <c r="AG2010" s="19"/>
      <c r="AH2010" s="19"/>
      <c r="AI2010" s="19"/>
      <c r="AJ2010" s="53"/>
      <c r="AK2010" s="53"/>
    </row>
    <row r="2011" spans="1:37" ht="12.75" customHeight="1">
      <c r="A2011" s="19"/>
      <c r="B2011" s="48"/>
      <c r="C2011" s="308"/>
      <c r="D2011" s="110"/>
      <c r="E2011" s="38"/>
      <c r="F2011" s="38"/>
      <c r="G2011" s="38"/>
      <c r="H2011" s="110"/>
      <c r="I2011" s="38"/>
      <c r="J2011" s="38"/>
      <c r="K2011" s="38"/>
      <c r="L2011" s="110"/>
      <c r="M2011" s="38"/>
      <c r="N2011" s="38"/>
      <c r="O2011" s="38"/>
      <c r="P2011" s="110"/>
      <c r="Q2011" s="38"/>
      <c r="R2011" s="38"/>
      <c r="S2011" s="38"/>
      <c r="T2011" s="110"/>
      <c r="U2011" s="38"/>
      <c r="V2011" s="38"/>
      <c r="W2011" s="38"/>
      <c r="X2011" s="110"/>
      <c r="Y2011" s="38"/>
      <c r="Z2011" s="38"/>
      <c r="AA2011" s="124"/>
      <c r="AB2011" s="110"/>
      <c r="AC2011" s="38"/>
      <c r="AD2011" s="38"/>
      <c r="AE2011" s="38"/>
      <c r="AF2011" s="38"/>
      <c r="AG2011" s="19"/>
      <c r="AH2011" s="19"/>
      <c r="AI2011" s="19"/>
      <c r="AJ2011" s="53"/>
      <c r="AK2011" s="53"/>
    </row>
    <row r="2012" spans="1:37" ht="12.75" customHeight="1">
      <c r="A2012" s="19"/>
      <c r="B2012" s="375"/>
      <c r="C2012" s="312"/>
      <c r="D2012" s="315"/>
      <c r="E2012" s="124"/>
      <c r="F2012" s="124"/>
      <c r="G2012" s="124"/>
      <c r="H2012" s="315"/>
      <c r="I2012" s="303"/>
      <c r="J2012" s="38"/>
      <c r="K2012" s="38"/>
      <c r="L2012" s="110"/>
      <c r="M2012" s="38"/>
      <c r="N2012" s="38"/>
      <c r="O2012" s="38"/>
      <c r="P2012" s="315"/>
      <c r="Q2012" s="38"/>
      <c r="R2012" s="124"/>
      <c r="S2012" s="124"/>
      <c r="T2012" s="315"/>
      <c r="U2012" s="124"/>
      <c r="V2012" s="124"/>
      <c r="W2012" s="124"/>
      <c r="X2012" s="110"/>
      <c r="Y2012" s="38"/>
      <c r="Z2012" s="124"/>
      <c r="AA2012" s="124"/>
      <c r="AB2012" s="315"/>
      <c r="AC2012" s="124"/>
      <c r="AD2012" s="124"/>
      <c r="AE2012" s="124"/>
      <c r="AF2012" s="38"/>
      <c r="AG2012" s="19"/>
      <c r="AH2012" s="19"/>
      <c r="AI2012" s="19"/>
      <c r="AJ2012" s="53"/>
      <c r="AK2012" s="53"/>
    </row>
    <row r="2013" spans="1:37" ht="12.75" customHeight="1">
      <c r="A2013" s="19"/>
      <c r="B2013" s="376"/>
      <c r="C2013" s="380"/>
      <c r="D2013" s="377"/>
      <c r="E2013" s="378"/>
      <c r="F2013" s="378"/>
      <c r="G2013" s="378"/>
      <c r="H2013" s="377"/>
      <c r="I2013" s="379"/>
      <c r="J2013" s="35"/>
      <c r="K2013" s="35"/>
      <c r="L2013" s="372"/>
      <c r="M2013" s="35"/>
      <c r="N2013" s="35"/>
      <c r="O2013" s="35"/>
      <c r="P2013" s="377"/>
      <c r="Q2013" s="378"/>
      <c r="R2013" s="378"/>
      <c r="S2013" s="378"/>
      <c r="T2013" s="377"/>
      <c r="U2013" s="378"/>
      <c r="V2013" s="378"/>
      <c r="W2013" s="378"/>
      <c r="X2013" s="377"/>
      <c r="Y2013" s="378"/>
      <c r="Z2013" s="378"/>
      <c r="AA2013" s="378"/>
      <c r="AB2013" s="377"/>
      <c r="AC2013" s="378"/>
      <c r="AD2013" s="378"/>
      <c r="AE2013" s="378"/>
      <c r="AF2013" s="35"/>
      <c r="AG2013" s="19"/>
      <c r="AH2013" s="19"/>
      <c r="AI2013" s="19"/>
      <c r="AJ2013" s="53"/>
      <c r="AK2013" s="53"/>
    </row>
    <row r="2014" spans="1:37" ht="12.75" customHeight="1">
      <c r="A2014" s="19"/>
      <c r="B2014" s="363">
        <v>3</v>
      </c>
      <c r="C2014" s="318" t="s">
        <v>1024</v>
      </c>
      <c r="D2014" s="315"/>
      <c r="E2014" s="124"/>
      <c r="F2014" s="124"/>
      <c r="G2014" s="124"/>
      <c r="H2014" s="315"/>
      <c r="I2014" s="303"/>
      <c r="J2014" s="38"/>
      <c r="K2014" s="38"/>
      <c r="L2014" s="110"/>
      <c r="M2014" s="38"/>
      <c r="N2014" s="38"/>
      <c r="O2014" s="38"/>
      <c r="P2014" s="315"/>
      <c r="Q2014" s="124"/>
      <c r="R2014" s="124"/>
      <c r="S2014" s="124"/>
      <c r="T2014" s="315"/>
      <c r="U2014" s="124"/>
      <c r="V2014" s="124"/>
      <c r="W2014" s="124"/>
      <c r="X2014" s="110"/>
      <c r="Y2014" s="38"/>
      <c r="Z2014" s="38"/>
      <c r="AA2014" s="124"/>
      <c r="AB2014" s="110"/>
      <c r="AC2014" s="38"/>
      <c r="AD2014" s="38"/>
      <c r="AE2014" s="38"/>
      <c r="AF2014" s="38"/>
      <c r="AG2014" s="19"/>
      <c r="AH2014" s="19"/>
      <c r="AI2014" s="19"/>
      <c r="AJ2014" s="53"/>
      <c r="AK2014" s="53"/>
    </row>
    <row r="2015" spans="1:37" ht="12.75" customHeight="1">
      <c r="A2015" s="19"/>
      <c r="B2015" s="48"/>
      <c r="C2015" s="308"/>
      <c r="D2015" s="110"/>
      <c r="E2015" s="38"/>
      <c r="F2015" s="38"/>
      <c r="G2015" s="38"/>
      <c r="H2015" s="110"/>
      <c r="I2015" s="38"/>
      <c r="J2015" s="38"/>
      <c r="K2015" s="38"/>
      <c r="L2015" s="110"/>
      <c r="M2015" s="38"/>
      <c r="N2015" s="38"/>
      <c r="O2015" s="38"/>
      <c r="P2015" s="110"/>
      <c r="Q2015" s="38"/>
      <c r="R2015" s="23"/>
      <c r="S2015" s="23"/>
      <c r="T2015" s="321"/>
      <c r="U2015" s="23"/>
      <c r="V2015" s="23"/>
      <c r="W2015" s="23"/>
      <c r="X2015" s="110"/>
      <c r="Y2015" s="38"/>
      <c r="Z2015" s="124"/>
      <c r="AA2015" s="124"/>
      <c r="AB2015" s="315"/>
      <c r="AC2015" s="124"/>
      <c r="AD2015" s="124"/>
      <c r="AE2015" s="124"/>
      <c r="AF2015" s="38"/>
      <c r="AG2015" s="19"/>
      <c r="AH2015" s="19"/>
      <c r="AI2015" s="19"/>
      <c r="AJ2015" s="53"/>
      <c r="AK2015" s="53"/>
    </row>
    <row r="2016" spans="1:37" ht="12.75" customHeight="1">
      <c r="A2016" s="19"/>
      <c r="B2016" s="48"/>
      <c r="C2016" s="312"/>
      <c r="D2016" s="110"/>
      <c r="E2016" s="38"/>
      <c r="F2016" s="38"/>
      <c r="G2016" s="38"/>
      <c r="H2016" s="110"/>
      <c r="I2016" s="38"/>
      <c r="J2016" s="38"/>
      <c r="K2016" s="38"/>
      <c r="L2016" s="110"/>
      <c r="M2016" s="38"/>
      <c r="N2016" s="38"/>
      <c r="O2016" s="38"/>
      <c r="P2016" s="110"/>
      <c r="Q2016" s="38"/>
      <c r="R2016" s="38"/>
      <c r="S2016" s="309"/>
      <c r="T2016" s="310"/>
      <c r="U2016" s="309"/>
      <c r="V2016" s="309"/>
      <c r="W2016" s="309"/>
      <c r="X2016" s="110"/>
      <c r="Y2016" s="38"/>
      <c r="Z2016" s="38"/>
      <c r="AA2016" s="38"/>
      <c r="AB2016" s="110"/>
      <c r="AC2016" s="38"/>
      <c r="AD2016" s="38"/>
      <c r="AE2016" s="38"/>
      <c r="AF2016" s="38"/>
      <c r="AG2016" s="19"/>
      <c r="AH2016" s="19"/>
      <c r="AI2016" s="19"/>
      <c r="AJ2016" s="53"/>
      <c r="AK2016" s="53"/>
    </row>
    <row r="2017" spans="1:37" ht="12.75" customHeight="1">
      <c r="A2017" s="19"/>
      <c r="B2017" s="376"/>
      <c r="C2017" s="380"/>
      <c r="D2017" s="377"/>
      <c r="E2017" s="378"/>
      <c r="F2017" s="378"/>
      <c r="G2017" s="378"/>
      <c r="H2017" s="377"/>
      <c r="I2017" s="379"/>
      <c r="J2017" s="35"/>
      <c r="K2017" s="35"/>
      <c r="L2017" s="377"/>
      <c r="M2017" s="378"/>
      <c r="N2017" s="378"/>
      <c r="O2017" s="378"/>
      <c r="P2017" s="377"/>
      <c r="Q2017" s="378"/>
      <c r="R2017" s="381"/>
      <c r="S2017" s="381"/>
      <c r="T2017" s="382"/>
      <c r="U2017" s="381"/>
      <c r="V2017" s="381"/>
      <c r="W2017" s="381"/>
      <c r="X2017" s="372"/>
      <c r="Y2017" s="35"/>
      <c r="Z2017" s="35"/>
      <c r="AA2017" s="35"/>
      <c r="AB2017" s="372"/>
      <c r="AC2017" s="35"/>
      <c r="AD2017" s="35"/>
      <c r="AE2017" s="35"/>
      <c r="AF2017" s="35"/>
      <c r="AG2017" s="19"/>
      <c r="AH2017" s="19"/>
      <c r="AI2017" s="19"/>
      <c r="AJ2017" s="53"/>
      <c r="AK2017" s="53"/>
    </row>
    <row r="2018" spans="1:37" ht="12.75" customHeight="1">
      <c r="A2018" s="19"/>
      <c r="B2018" s="375">
        <v>4</v>
      </c>
      <c r="C2018" s="308" t="s">
        <v>483</v>
      </c>
      <c r="D2018" s="315"/>
      <c r="E2018" s="124"/>
      <c r="F2018" s="124"/>
      <c r="G2018" s="124"/>
      <c r="H2018" s="315"/>
      <c r="I2018" s="303"/>
      <c r="J2018" s="38"/>
      <c r="K2018" s="38"/>
      <c r="L2018" s="315"/>
      <c r="M2018" s="124"/>
      <c r="N2018" s="124"/>
      <c r="O2018" s="124"/>
      <c r="P2018" s="315"/>
      <c r="Q2018" s="124"/>
      <c r="R2018" s="38"/>
      <c r="S2018" s="38"/>
      <c r="T2018" s="110"/>
      <c r="U2018" s="38"/>
      <c r="V2018" s="38"/>
      <c r="W2018" s="38"/>
      <c r="X2018" s="110"/>
      <c r="Y2018" s="38"/>
      <c r="Z2018" s="38"/>
      <c r="AA2018" s="317"/>
      <c r="AB2018" s="315"/>
      <c r="AC2018" s="38"/>
      <c r="AD2018" s="38"/>
      <c r="AE2018" s="38"/>
      <c r="AF2018" s="38"/>
      <c r="AG2018" s="19"/>
      <c r="AH2018" s="19"/>
      <c r="AI2018" s="19"/>
      <c r="AJ2018" s="53"/>
      <c r="AK2018" s="53"/>
    </row>
    <row r="2019" spans="1:37" ht="12.75" customHeight="1">
      <c r="A2019" s="19"/>
      <c r="B2019" s="375"/>
      <c r="C2019" s="308"/>
      <c r="D2019" s="315"/>
      <c r="E2019" s="124"/>
      <c r="F2019" s="124"/>
      <c r="G2019" s="124"/>
      <c r="H2019" s="315"/>
      <c r="I2019" s="303"/>
      <c r="J2019" s="38"/>
      <c r="K2019" s="38"/>
      <c r="L2019" s="315"/>
      <c r="M2019" s="124"/>
      <c r="N2019" s="124"/>
      <c r="O2019" s="124"/>
      <c r="P2019" s="315"/>
      <c r="Q2019" s="124"/>
      <c r="R2019" s="124"/>
      <c r="S2019" s="124"/>
      <c r="T2019" s="315"/>
      <c r="U2019" s="124"/>
      <c r="V2019" s="124"/>
      <c r="W2019" s="124"/>
      <c r="X2019" s="110"/>
      <c r="Y2019" s="38"/>
      <c r="Z2019" s="124"/>
      <c r="AA2019" s="317"/>
      <c r="AB2019" s="315"/>
      <c r="AC2019" s="124"/>
      <c r="AD2019" s="124"/>
      <c r="AE2019" s="124"/>
      <c r="AF2019" s="38"/>
      <c r="AG2019" s="19"/>
      <c r="AH2019" s="19"/>
      <c r="AI2019" s="19"/>
      <c r="AJ2019" s="53"/>
      <c r="AK2019" s="53"/>
    </row>
    <row r="2020" spans="1:37" ht="12.75" customHeight="1">
      <c r="A2020" s="19"/>
      <c r="B2020" s="48"/>
      <c r="C2020" s="312"/>
      <c r="D2020" s="110"/>
      <c r="E2020" s="38"/>
      <c r="F2020" s="38"/>
      <c r="G2020" s="38"/>
      <c r="H2020" s="110"/>
      <c r="I2020" s="38"/>
      <c r="J2020" s="38"/>
      <c r="K2020" s="38"/>
      <c r="L2020" s="110"/>
      <c r="M2020" s="38"/>
      <c r="N2020" s="38"/>
      <c r="O2020" s="38"/>
      <c r="P2020" s="110"/>
      <c r="Q2020" s="38"/>
      <c r="R2020" s="124"/>
      <c r="S2020" s="124"/>
      <c r="T2020" s="315"/>
      <c r="U2020" s="124"/>
      <c r="V2020" s="124"/>
      <c r="W2020" s="124"/>
      <c r="X2020" s="315"/>
      <c r="Y2020" s="124"/>
      <c r="Z2020" s="124"/>
      <c r="AA2020" s="317"/>
      <c r="AB2020" s="315"/>
      <c r="AC2020" s="124"/>
      <c r="AD2020" s="124"/>
      <c r="AE2020" s="124"/>
      <c r="AF2020" s="38"/>
      <c r="AG2020" s="19"/>
      <c r="AH2020" s="19"/>
      <c r="AI2020" s="19"/>
      <c r="AJ2020" s="53"/>
      <c r="AK2020" s="53"/>
    </row>
    <row r="2021" spans="1:37" ht="12.75" customHeight="1">
      <c r="A2021" s="19"/>
      <c r="B2021" s="383"/>
      <c r="C2021" s="380"/>
      <c r="D2021" s="372"/>
      <c r="E2021" s="35"/>
      <c r="F2021" s="35"/>
      <c r="G2021" s="35"/>
      <c r="H2021" s="372"/>
      <c r="I2021" s="35"/>
      <c r="J2021" s="35"/>
      <c r="K2021" s="35"/>
      <c r="L2021" s="372"/>
      <c r="M2021" s="35"/>
      <c r="N2021" s="35"/>
      <c r="O2021" s="35"/>
      <c r="P2021" s="372"/>
      <c r="Q2021" s="35"/>
      <c r="R2021" s="378"/>
      <c r="S2021" s="378"/>
      <c r="T2021" s="377"/>
      <c r="U2021" s="378"/>
      <c r="V2021" s="378"/>
      <c r="W2021" s="378"/>
      <c r="X2021" s="372"/>
      <c r="Y2021" s="35"/>
      <c r="Z2021" s="35"/>
      <c r="AA2021" s="384"/>
      <c r="AB2021" s="377"/>
      <c r="AC2021" s="35"/>
      <c r="AD2021" s="35"/>
      <c r="AE2021" s="35"/>
      <c r="AF2021" s="35"/>
      <c r="AG2021" s="19"/>
      <c r="AH2021" s="19"/>
      <c r="AI2021" s="19"/>
      <c r="AJ2021" s="53"/>
      <c r="AK2021" s="53"/>
    </row>
    <row r="2022" spans="1:37" ht="12.75" customHeight="1">
      <c r="A2022" s="19"/>
      <c r="B2022" s="375">
        <v>5</v>
      </c>
      <c r="C2022" s="308" t="s">
        <v>1019</v>
      </c>
      <c r="D2022" s="315"/>
      <c r="E2022" s="124"/>
      <c r="F2022" s="124"/>
      <c r="G2022" s="124"/>
      <c r="H2022" s="315"/>
      <c r="I2022" s="303"/>
      <c r="J2022" s="38"/>
      <c r="K2022" s="38"/>
      <c r="L2022" s="315"/>
      <c r="M2022" s="124"/>
      <c r="N2022" s="124"/>
      <c r="O2022" s="124"/>
      <c r="P2022" s="315"/>
      <c r="Q2022" s="124"/>
      <c r="R2022" s="23"/>
      <c r="S2022" s="23"/>
      <c r="T2022" s="321"/>
      <c r="U2022" s="23"/>
      <c r="V2022" s="23"/>
      <c r="W2022" s="23"/>
      <c r="X2022" s="110"/>
      <c r="Y2022" s="38"/>
      <c r="Z2022" s="124"/>
      <c r="AA2022" s="317"/>
      <c r="AB2022" s="315"/>
      <c r="AC2022" s="124"/>
      <c r="AD2022" s="124"/>
      <c r="AE2022" s="124"/>
      <c r="AF2022" s="38"/>
      <c r="AG2022" s="19"/>
      <c r="AH2022" s="19"/>
      <c r="AI2022" s="19"/>
      <c r="AJ2022" s="53"/>
      <c r="AK2022" s="53"/>
    </row>
    <row r="2023" spans="1:37" ht="12.75" customHeight="1">
      <c r="A2023" s="19"/>
      <c r="B2023" s="375"/>
      <c r="C2023" s="312"/>
      <c r="D2023" s="315"/>
      <c r="E2023" s="124"/>
      <c r="F2023" s="124"/>
      <c r="G2023" s="124"/>
      <c r="H2023" s="315"/>
      <c r="I2023" s="303"/>
      <c r="J2023" s="38"/>
      <c r="K2023" s="38"/>
      <c r="L2023" s="315"/>
      <c r="M2023" s="124"/>
      <c r="N2023" s="124"/>
      <c r="O2023" s="124"/>
      <c r="P2023" s="315"/>
      <c r="Q2023" s="124"/>
      <c r="R2023" s="38"/>
      <c r="S2023" s="309"/>
      <c r="T2023" s="310"/>
      <c r="U2023" s="309"/>
      <c r="V2023" s="309"/>
      <c r="W2023" s="309"/>
      <c r="X2023" s="110"/>
      <c r="Y2023" s="38"/>
      <c r="Z2023" s="38"/>
      <c r="AA2023" s="38"/>
      <c r="AB2023" s="110"/>
      <c r="AC2023" s="38"/>
      <c r="AD2023" s="38"/>
      <c r="AE2023" s="38"/>
      <c r="AF2023" s="38"/>
      <c r="AG2023" s="19"/>
      <c r="AH2023" s="19"/>
      <c r="AI2023" s="19"/>
      <c r="AJ2023" s="53"/>
      <c r="AK2023" s="53"/>
    </row>
    <row r="2024" spans="1:37" ht="12.75" customHeight="1">
      <c r="A2024" s="19"/>
      <c r="B2024" s="375"/>
      <c r="C2024" s="308"/>
      <c r="D2024" s="315"/>
      <c r="E2024" s="124"/>
      <c r="F2024" s="124"/>
      <c r="G2024" s="124"/>
      <c r="H2024" s="315"/>
      <c r="I2024" s="303"/>
      <c r="J2024" s="38"/>
      <c r="K2024" s="38"/>
      <c r="L2024" s="315"/>
      <c r="M2024" s="124"/>
      <c r="N2024" s="124"/>
      <c r="O2024" s="124"/>
      <c r="P2024" s="315"/>
      <c r="Q2024" s="124"/>
      <c r="R2024" s="309"/>
      <c r="S2024" s="309"/>
      <c r="T2024" s="310"/>
      <c r="U2024" s="309"/>
      <c r="V2024" s="309"/>
      <c r="W2024" s="309"/>
      <c r="X2024" s="110"/>
      <c r="Y2024" s="38"/>
      <c r="Z2024" s="38"/>
      <c r="AA2024" s="38"/>
      <c r="AB2024" s="110"/>
      <c r="AC2024" s="38"/>
      <c r="AD2024" s="38"/>
      <c r="AE2024" s="38"/>
      <c r="AF2024" s="38"/>
      <c r="AG2024" s="19"/>
      <c r="AH2024" s="19"/>
      <c r="AI2024" s="19"/>
      <c r="AJ2024" s="53"/>
      <c r="AK2024" s="53"/>
    </row>
    <row r="2025" spans="1:37" ht="12.75" customHeight="1">
      <c r="A2025" s="19"/>
      <c r="B2025" s="383"/>
      <c r="C2025" s="369"/>
      <c r="D2025" s="372"/>
      <c r="E2025" s="35"/>
      <c r="F2025" s="35"/>
      <c r="G2025" s="35"/>
      <c r="H2025" s="372"/>
      <c r="I2025" s="35"/>
      <c r="J2025" s="35"/>
      <c r="K2025" s="35"/>
      <c r="L2025" s="372"/>
      <c r="M2025" s="35"/>
      <c r="N2025" s="35"/>
      <c r="O2025" s="35"/>
      <c r="P2025" s="372"/>
      <c r="Q2025" s="35"/>
      <c r="R2025" s="35"/>
      <c r="S2025" s="35"/>
      <c r="T2025" s="372"/>
      <c r="U2025" s="35"/>
      <c r="V2025" s="35"/>
      <c r="W2025" s="35"/>
      <c r="X2025" s="372"/>
      <c r="Y2025" s="35"/>
      <c r="Z2025" s="35"/>
      <c r="AA2025" s="384"/>
      <c r="AB2025" s="372"/>
      <c r="AC2025" s="35"/>
      <c r="AD2025" s="35"/>
      <c r="AE2025" s="35"/>
      <c r="AF2025" s="35"/>
      <c r="AG2025" s="19"/>
      <c r="AH2025" s="19"/>
      <c r="AI2025" s="19"/>
      <c r="AJ2025" s="53"/>
      <c r="AK2025" s="53"/>
    </row>
    <row r="2026" spans="1:37" ht="12.75" customHeight="1">
      <c r="A2026" s="19"/>
      <c r="B2026" s="48">
        <v>6</v>
      </c>
      <c r="C2026" s="308" t="s">
        <v>1020</v>
      </c>
      <c r="D2026" s="110"/>
      <c r="E2026" s="38"/>
      <c r="F2026" s="38"/>
      <c r="G2026" s="38"/>
      <c r="H2026" s="110"/>
      <c r="I2026" s="38"/>
      <c r="J2026" s="38"/>
      <c r="K2026" s="38"/>
      <c r="L2026" s="110"/>
      <c r="M2026" s="38"/>
      <c r="N2026" s="38"/>
      <c r="O2026" s="38"/>
      <c r="P2026" s="110"/>
      <c r="Q2026" s="38"/>
      <c r="R2026" s="124"/>
      <c r="S2026" s="124"/>
      <c r="T2026" s="315"/>
      <c r="U2026" s="124"/>
      <c r="V2026" s="124"/>
      <c r="W2026" s="124"/>
      <c r="X2026" s="110"/>
      <c r="Y2026" s="38"/>
      <c r="Z2026" s="124"/>
      <c r="AA2026" s="317"/>
      <c r="AB2026" s="315"/>
      <c r="AC2026" s="124"/>
      <c r="AD2026" s="124"/>
      <c r="AE2026" s="124"/>
      <c r="AF2026" s="38"/>
      <c r="AG2026" s="19"/>
      <c r="AH2026" s="19"/>
      <c r="AI2026" s="19"/>
      <c r="AJ2026" s="53"/>
      <c r="AK2026" s="53"/>
    </row>
    <row r="2027" spans="1:37" ht="12.75" customHeight="1">
      <c r="A2027" s="19"/>
      <c r="B2027" s="375"/>
      <c r="C2027" s="312"/>
      <c r="D2027" s="315"/>
      <c r="E2027" s="124"/>
      <c r="F2027" s="124"/>
      <c r="G2027" s="124"/>
      <c r="H2027" s="315"/>
      <c r="I2027" s="303"/>
      <c r="J2027" s="38"/>
      <c r="K2027" s="38"/>
      <c r="L2027" s="315"/>
      <c r="M2027" s="124"/>
      <c r="N2027" s="124"/>
      <c r="O2027" s="124"/>
      <c r="P2027" s="315"/>
      <c r="Q2027" s="124"/>
      <c r="R2027" s="124"/>
      <c r="S2027" s="124"/>
      <c r="T2027" s="315"/>
      <c r="U2027" s="124"/>
      <c r="V2027" s="124"/>
      <c r="W2027" s="124"/>
      <c r="X2027" s="315"/>
      <c r="Y2027" s="124"/>
      <c r="Z2027" s="124"/>
      <c r="AA2027" s="317"/>
      <c r="AB2027" s="315"/>
      <c r="AC2027" s="124"/>
      <c r="AD2027" s="124"/>
      <c r="AE2027" s="124"/>
      <c r="AF2027" s="38"/>
      <c r="AG2027" s="19"/>
      <c r="AH2027" s="19"/>
      <c r="AI2027" s="19"/>
      <c r="AJ2027" s="53"/>
      <c r="AK2027" s="53"/>
    </row>
    <row r="2028" spans="1:37" ht="12.75" customHeight="1">
      <c r="A2028" s="19"/>
      <c r="B2028" s="375"/>
      <c r="C2028" s="312"/>
      <c r="D2028" s="315"/>
      <c r="E2028" s="124"/>
      <c r="F2028" s="124"/>
      <c r="G2028" s="124"/>
      <c r="H2028" s="315"/>
      <c r="I2028" s="303"/>
      <c r="J2028" s="38"/>
      <c r="K2028" s="38"/>
      <c r="L2028" s="315"/>
      <c r="M2028" s="124"/>
      <c r="N2028" s="124"/>
      <c r="O2028" s="124"/>
      <c r="P2028" s="315"/>
      <c r="Q2028" s="124"/>
      <c r="R2028" s="124"/>
      <c r="S2028" s="124"/>
      <c r="T2028" s="315"/>
      <c r="U2028" s="124"/>
      <c r="V2028" s="124"/>
      <c r="W2028" s="124"/>
      <c r="X2028" s="110"/>
      <c r="Y2028" s="38"/>
      <c r="Z2028" s="38"/>
      <c r="AA2028" s="317"/>
      <c r="AB2028" s="110"/>
      <c r="AC2028" s="38"/>
      <c r="AD2028" s="38"/>
      <c r="AE2028" s="38"/>
      <c r="AF2028" s="38"/>
      <c r="AG2028" s="19"/>
      <c r="AH2028" s="19"/>
      <c r="AI2028" s="19"/>
      <c r="AJ2028" s="53"/>
      <c r="AK2028" s="53"/>
    </row>
    <row r="2029" spans="1:37" ht="12.75" customHeight="1">
      <c r="A2029" s="19"/>
      <c r="B2029" s="376"/>
      <c r="C2029" s="380"/>
      <c r="D2029" s="377"/>
      <c r="E2029" s="378"/>
      <c r="F2029" s="378"/>
      <c r="G2029" s="378"/>
      <c r="H2029" s="377"/>
      <c r="I2029" s="379"/>
      <c r="J2029" s="35"/>
      <c r="K2029" s="35"/>
      <c r="L2029" s="377"/>
      <c r="M2029" s="378"/>
      <c r="N2029" s="378"/>
      <c r="O2029" s="378"/>
      <c r="P2029" s="377"/>
      <c r="Q2029" s="378"/>
      <c r="R2029" s="385"/>
      <c r="S2029" s="385"/>
      <c r="T2029" s="386"/>
      <c r="U2029" s="385"/>
      <c r="V2029" s="385"/>
      <c r="W2029" s="385"/>
      <c r="X2029" s="372"/>
      <c r="Y2029" s="35"/>
      <c r="Z2029" s="378"/>
      <c r="AA2029" s="384"/>
      <c r="AB2029" s="377"/>
      <c r="AC2029" s="378"/>
      <c r="AD2029" s="378"/>
      <c r="AE2029" s="378"/>
      <c r="AF2029" s="35"/>
      <c r="AG2029" s="19"/>
      <c r="AH2029" s="19"/>
      <c r="AI2029" s="19"/>
      <c r="AJ2029" s="53"/>
      <c r="AK2029" s="53"/>
    </row>
    <row r="2030" spans="1:37" ht="12.75" customHeight="1">
      <c r="A2030" s="19"/>
      <c r="B2030" s="48">
        <v>7</v>
      </c>
      <c r="C2030" s="308" t="s">
        <v>1021</v>
      </c>
      <c r="D2030" s="110"/>
      <c r="E2030" s="38"/>
      <c r="F2030" s="38"/>
      <c r="G2030" s="38"/>
      <c r="H2030" s="110"/>
      <c r="I2030" s="38"/>
      <c r="J2030" s="38"/>
      <c r="K2030" s="38"/>
      <c r="L2030" s="110"/>
      <c r="M2030" s="38"/>
      <c r="N2030" s="38"/>
      <c r="O2030" s="38"/>
      <c r="P2030" s="110"/>
      <c r="Q2030" s="38"/>
      <c r="R2030" s="38"/>
      <c r="S2030" s="309"/>
      <c r="T2030" s="310"/>
      <c r="U2030" s="309"/>
      <c r="V2030" s="309"/>
      <c r="W2030" s="309"/>
      <c r="X2030" s="110"/>
      <c r="Y2030" s="38"/>
      <c r="Z2030" s="38"/>
      <c r="AA2030" s="38"/>
      <c r="AB2030" s="110"/>
      <c r="AC2030" s="38"/>
      <c r="AD2030" s="38"/>
      <c r="AE2030" s="38"/>
      <c r="AF2030" s="38"/>
      <c r="AG2030" s="19"/>
      <c r="AH2030" s="19"/>
      <c r="AI2030" s="19"/>
      <c r="AJ2030" s="53"/>
      <c r="AK2030" s="53"/>
    </row>
    <row r="2031" spans="1:37" ht="12.75" customHeight="1">
      <c r="A2031" s="19"/>
      <c r="B2031" s="48"/>
      <c r="C2031" s="312"/>
      <c r="D2031" s="110"/>
      <c r="E2031" s="38"/>
      <c r="F2031" s="38"/>
      <c r="G2031" s="38"/>
      <c r="H2031" s="110"/>
      <c r="I2031" s="38"/>
      <c r="J2031" s="38"/>
      <c r="K2031" s="38"/>
      <c r="L2031" s="110"/>
      <c r="M2031" s="38"/>
      <c r="N2031" s="38"/>
      <c r="O2031" s="38"/>
      <c r="P2031" s="110"/>
      <c r="Q2031" s="38"/>
      <c r="R2031" s="309"/>
      <c r="S2031" s="309"/>
      <c r="T2031" s="310"/>
      <c r="U2031" s="309"/>
      <c r="V2031" s="309"/>
      <c r="W2031" s="309"/>
      <c r="X2031" s="110"/>
      <c r="Y2031" s="38"/>
      <c r="Z2031" s="38"/>
      <c r="AA2031" s="38"/>
      <c r="AB2031" s="110"/>
      <c r="AC2031" s="38"/>
      <c r="AD2031" s="38"/>
      <c r="AE2031" s="38"/>
      <c r="AF2031" s="38"/>
      <c r="AG2031" s="19"/>
      <c r="AH2031" s="19"/>
      <c r="AI2031" s="19"/>
      <c r="AJ2031" s="53"/>
      <c r="AK2031" s="53"/>
    </row>
    <row r="2032" spans="1:37" ht="12.75" customHeight="1">
      <c r="A2032" s="19"/>
      <c r="B2032" s="375"/>
      <c r="C2032" s="308"/>
      <c r="D2032" s="315"/>
      <c r="E2032" s="124"/>
      <c r="F2032" s="124"/>
      <c r="G2032" s="124"/>
      <c r="H2032" s="315"/>
      <c r="I2032" s="303"/>
      <c r="J2032" s="38"/>
      <c r="K2032" s="38"/>
      <c r="L2032" s="315"/>
      <c r="M2032" s="124"/>
      <c r="N2032" s="124"/>
      <c r="O2032" s="124"/>
      <c r="P2032" s="315"/>
      <c r="Q2032" s="124"/>
      <c r="R2032" s="38"/>
      <c r="S2032" s="38"/>
      <c r="T2032" s="110"/>
      <c r="U2032" s="38"/>
      <c r="V2032" s="38"/>
      <c r="W2032" s="38"/>
      <c r="X2032" s="110"/>
      <c r="Y2032" s="38"/>
      <c r="Z2032" s="38"/>
      <c r="AA2032" s="317"/>
      <c r="AB2032" s="110"/>
      <c r="AC2032" s="38"/>
      <c r="AD2032" s="38"/>
      <c r="AE2032" s="38"/>
      <c r="AF2032" s="38"/>
      <c r="AG2032" s="19"/>
      <c r="AH2032" s="19"/>
      <c r="AI2032" s="19"/>
      <c r="AJ2032" s="53"/>
      <c r="AK2032" s="53"/>
    </row>
    <row r="2033" spans="1:37" ht="12.75" customHeight="1">
      <c r="A2033" s="19"/>
      <c r="B2033" s="376"/>
      <c r="C2033" s="369"/>
      <c r="D2033" s="377"/>
      <c r="E2033" s="378"/>
      <c r="F2033" s="378"/>
      <c r="G2033" s="378"/>
      <c r="H2033" s="377"/>
      <c r="I2033" s="379"/>
      <c r="J2033" s="35"/>
      <c r="K2033" s="35"/>
      <c r="L2033" s="377"/>
      <c r="M2033" s="378"/>
      <c r="N2033" s="378"/>
      <c r="O2033" s="378"/>
      <c r="P2033" s="377"/>
      <c r="Q2033" s="378"/>
      <c r="R2033" s="378"/>
      <c r="S2033" s="378"/>
      <c r="T2033" s="377"/>
      <c r="U2033" s="378"/>
      <c r="V2033" s="378"/>
      <c r="W2033" s="378"/>
      <c r="X2033" s="372"/>
      <c r="Y2033" s="35"/>
      <c r="Z2033" s="378"/>
      <c r="AA2033" s="384"/>
      <c r="AB2033" s="377"/>
      <c r="AC2033" s="378"/>
      <c r="AD2033" s="378"/>
      <c r="AE2033" s="378"/>
      <c r="AF2033" s="379"/>
      <c r="AG2033" s="19"/>
      <c r="AH2033" s="19"/>
      <c r="AI2033" s="19"/>
      <c r="AJ2033" s="53"/>
      <c r="AK2033" s="53"/>
    </row>
    <row r="2034" spans="1:37" ht="12.75" customHeight="1">
      <c r="A2034" s="19"/>
      <c r="B2034" s="375">
        <v>8</v>
      </c>
      <c r="C2034" s="308" t="s">
        <v>1022</v>
      </c>
      <c r="D2034" s="315"/>
      <c r="E2034" s="124"/>
      <c r="F2034" s="124"/>
      <c r="G2034" s="124"/>
      <c r="H2034" s="315"/>
      <c r="I2034" s="303"/>
      <c r="J2034" s="38"/>
      <c r="K2034" s="38"/>
      <c r="L2034" s="315"/>
      <c r="M2034" s="124"/>
      <c r="N2034" s="124"/>
      <c r="O2034" s="124"/>
      <c r="P2034" s="315"/>
      <c r="Q2034" s="124"/>
      <c r="R2034" s="124"/>
      <c r="S2034" s="124"/>
      <c r="T2034" s="315"/>
      <c r="U2034" s="124"/>
      <c r="V2034" s="124"/>
      <c r="W2034" s="124"/>
      <c r="X2034" s="315"/>
      <c r="Y2034" s="124"/>
      <c r="Z2034" s="124"/>
      <c r="AA2034" s="317"/>
      <c r="AB2034" s="315"/>
      <c r="AC2034" s="124"/>
      <c r="AD2034" s="124"/>
      <c r="AE2034" s="124"/>
      <c r="AF2034" s="38"/>
      <c r="AG2034" s="19"/>
      <c r="AH2034" s="19"/>
      <c r="AI2034" s="19"/>
      <c r="AJ2034" s="53"/>
      <c r="AK2034" s="53"/>
    </row>
    <row r="2035" spans="1:37" ht="12.75" customHeight="1">
      <c r="A2035" s="19"/>
      <c r="B2035" s="48"/>
      <c r="C2035" s="308"/>
      <c r="D2035" s="110"/>
      <c r="E2035" s="38"/>
      <c r="F2035" s="38"/>
      <c r="G2035" s="38"/>
      <c r="H2035" s="110"/>
      <c r="I2035" s="38"/>
      <c r="J2035" s="38"/>
      <c r="K2035" s="38"/>
      <c r="L2035" s="110"/>
      <c r="M2035" s="38"/>
      <c r="N2035" s="38"/>
      <c r="O2035" s="38"/>
      <c r="P2035" s="110"/>
      <c r="Q2035" s="38"/>
      <c r="R2035" s="124"/>
      <c r="S2035" s="124"/>
      <c r="T2035" s="315"/>
      <c r="U2035" s="124"/>
      <c r="V2035" s="124"/>
      <c r="W2035" s="124"/>
      <c r="X2035" s="110"/>
      <c r="Y2035" s="38"/>
      <c r="Z2035" s="38"/>
      <c r="AA2035" s="317"/>
      <c r="AB2035" s="110"/>
      <c r="AC2035" s="38"/>
      <c r="AD2035" s="38"/>
      <c r="AE2035" s="38"/>
      <c r="AF2035" s="38"/>
      <c r="AG2035" s="19"/>
      <c r="AH2035" s="19"/>
      <c r="AI2035" s="19"/>
      <c r="AJ2035" s="53"/>
      <c r="AK2035" s="53"/>
    </row>
    <row r="2036" spans="1:37" ht="12.75" customHeight="1">
      <c r="A2036" s="19"/>
      <c r="B2036" s="48"/>
      <c r="C2036" s="312"/>
      <c r="D2036" s="110"/>
      <c r="E2036" s="38"/>
      <c r="F2036" s="38"/>
      <c r="G2036" s="38"/>
      <c r="H2036" s="110"/>
      <c r="I2036" s="38"/>
      <c r="J2036" s="38"/>
      <c r="K2036" s="38"/>
      <c r="L2036" s="110"/>
      <c r="M2036" s="38"/>
      <c r="N2036" s="38"/>
      <c r="O2036" s="38"/>
      <c r="P2036" s="110"/>
      <c r="Q2036" s="38"/>
      <c r="R2036" s="23"/>
      <c r="S2036" s="23"/>
      <c r="T2036" s="321"/>
      <c r="U2036" s="23"/>
      <c r="V2036" s="23"/>
      <c r="W2036" s="23"/>
      <c r="X2036" s="110"/>
      <c r="Y2036" s="38"/>
      <c r="Z2036" s="124"/>
      <c r="AA2036" s="317"/>
      <c r="AB2036" s="315"/>
      <c r="AC2036" s="124"/>
      <c r="AD2036" s="124"/>
      <c r="AE2036" s="124"/>
      <c r="AF2036" s="38"/>
      <c r="AG2036" s="19"/>
      <c r="AH2036" s="19"/>
      <c r="AI2036" s="19"/>
      <c r="AJ2036" s="53"/>
      <c r="AK2036" s="53"/>
    </row>
    <row r="2037" spans="1:37" ht="12.75" customHeight="1">
      <c r="A2037" s="19"/>
      <c r="B2037" s="376"/>
      <c r="C2037" s="380"/>
      <c r="D2037" s="377"/>
      <c r="E2037" s="378"/>
      <c r="F2037" s="378"/>
      <c r="G2037" s="378"/>
      <c r="H2037" s="377"/>
      <c r="I2037" s="379"/>
      <c r="J2037" s="35"/>
      <c r="K2037" s="35"/>
      <c r="L2037" s="377"/>
      <c r="M2037" s="378"/>
      <c r="N2037" s="378"/>
      <c r="O2037" s="378"/>
      <c r="P2037" s="377"/>
      <c r="Q2037" s="378"/>
      <c r="R2037" s="35"/>
      <c r="S2037" s="381"/>
      <c r="T2037" s="382"/>
      <c r="U2037" s="381"/>
      <c r="V2037" s="381"/>
      <c r="W2037" s="381"/>
      <c r="X2037" s="372"/>
      <c r="Y2037" s="35"/>
      <c r="Z2037" s="35"/>
      <c r="AA2037" s="35"/>
      <c r="AB2037" s="372"/>
      <c r="AC2037" s="35"/>
      <c r="AD2037" s="35"/>
      <c r="AE2037" s="35"/>
      <c r="AF2037" s="35"/>
      <c r="AG2037" s="19"/>
      <c r="AH2037" s="19"/>
      <c r="AI2037" s="19"/>
      <c r="AJ2037" s="53"/>
      <c r="AK2037" s="53"/>
    </row>
    <row r="2038" spans="1:37" ht="12.75" customHeight="1">
      <c r="A2038" s="19"/>
      <c r="B2038" s="375">
        <v>9</v>
      </c>
      <c r="C2038" s="314" t="s">
        <v>1023</v>
      </c>
      <c r="D2038" s="315"/>
      <c r="E2038" s="124"/>
      <c r="F2038" s="124"/>
      <c r="G2038" s="124"/>
      <c r="H2038" s="315"/>
      <c r="I2038" s="303"/>
      <c r="J2038" s="38"/>
      <c r="K2038" s="38"/>
      <c r="L2038" s="315"/>
      <c r="M2038" s="124"/>
      <c r="N2038" s="124"/>
      <c r="O2038" s="124"/>
      <c r="P2038" s="315"/>
      <c r="Q2038" s="124"/>
      <c r="R2038" s="309"/>
      <c r="S2038" s="309"/>
      <c r="T2038" s="310"/>
      <c r="U2038" s="309"/>
      <c r="V2038" s="309"/>
      <c r="W2038" s="309"/>
      <c r="X2038" s="110"/>
      <c r="Y2038" s="38"/>
      <c r="Z2038" s="38"/>
      <c r="AA2038" s="38"/>
      <c r="AB2038" s="110"/>
      <c r="AC2038" s="38"/>
      <c r="AD2038" s="38"/>
      <c r="AE2038" s="38"/>
      <c r="AF2038" s="38"/>
      <c r="AG2038" s="19"/>
      <c r="AH2038" s="19"/>
      <c r="AI2038" s="19"/>
      <c r="AJ2038" s="53"/>
      <c r="AK2038" s="53"/>
    </row>
    <row r="2039" spans="1:37" ht="12.75" customHeight="1">
      <c r="A2039" s="19"/>
      <c r="B2039" s="375"/>
      <c r="C2039" s="308"/>
      <c r="D2039" s="315"/>
      <c r="E2039" s="124"/>
      <c r="F2039" s="124"/>
      <c r="G2039" s="124"/>
      <c r="H2039" s="315"/>
      <c r="I2039" s="303"/>
      <c r="J2039" s="38"/>
      <c r="K2039" s="38"/>
      <c r="L2039" s="315"/>
      <c r="M2039" s="124"/>
      <c r="N2039" s="124"/>
      <c r="O2039" s="124"/>
      <c r="P2039" s="315"/>
      <c r="Q2039" s="124"/>
      <c r="R2039" s="38"/>
      <c r="S2039" s="38"/>
      <c r="T2039" s="110"/>
      <c r="U2039" s="38"/>
      <c r="V2039" s="38"/>
      <c r="W2039" s="38"/>
      <c r="X2039" s="110"/>
      <c r="Y2039" s="38"/>
      <c r="Z2039" s="38"/>
      <c r="AA2039" s="38"/>
      <c r="AB2039" s="110"/>
      <c r="AC2039" s="38"/>
      <c r="AD2039" s="38"/>
      <c r="AE2039" s="38"/>
      <c r="AF2039" s="38"/>
      <c r="AG2039" s="19"/>
      <c r="AH2039" s="19"/>
      <c r="AI2039" s="19"/>
      <c r="AJ2039" s="53"/>
      <c r="AK2039" s="53"/>
    </row>
    <row r="2040" spans="1:37" ht="12.75" customHeight="1">
      <c r="A2040" s="19"/>
      <c r="B2040" s="48"/>
      <c r="C2040" s="312"/>
      <c r="D2040" s="110"/>
      <c r="E2040" s="38"/>
      <c r="F2040" s="38"/>
      <c r="G2040" s="38"/>
      <c r="H2040" s="110"/>
      <c r="I2040" s="38"/>
      <c r="J2040" s="38"/>
      <c r="K2040" s="38"/>
      <c r="L2040" s="110"/>
      <c r="M2040" s="38"/>
      <c r="N2040" s="38"/>
      <c r="O2040" s="38"/>
      <c r="P2040" s="110"/>
      <c r="Q2040" s="38"/>
      <c r="R2040" s="124"/>
      <c r="S2040" s="124"/>
      <c r="T2040" s="315"/>
      <c r="U2040" s="124"/>
      <c r="V2040" s="124"/>
      <c r="W2040" s="124"/>
      <c r="X2040" s="110"/>
      <c r="Y2040" s="38"/>
      <c r="Z2040" s="124"/>
      <c r="AA2040" s="38"/>
      <c r="AB2040" s="315"/>
      <c r="AC2040" s="124"/>
      <c r="AD2040" s="124"/>
      <c r="AE2040" s="124"/>
      <c r="AF2040" s="38"/>
      <c r="AG2040" s="19"/>
      <c r="AH2040" s="19"/>
      <c r="AI2040" s="19"/>
      <c r="AJ2040" s="53"/>
      <c r="AK2040" s="53"/>
    </row>
    <row r="2041" spans="1:37" ht="12.75" customHeight="1">
      <c r="A2041" s="19"/>
      <c r="B2041" s="383"/>
      <c r="C2041" s="380"/>
      <c r="D2041" s="372"/>
      <c r="E2041" s="35"/>
      <c r="F2041" s="35"/>
      <c r="G2041" s="35"/>
      <c r="H2041" s="372"/>
      <c r="I2041" s="35"/>
      <c r="J2041" s="35"/>
      <c r="K2041" s="35"/>
      <c r="L2041" s="372"/>
      <c r="M2041" s="35"/>
      <c r="N2041" s="35"/>
      <c r="O2041" s="35"/>
      <c r="P2041" s="372"/>
      <c r="Q2041" s="35"/>
      <c r="R2041" s="378"/>
      <c r="S2041" s="378"/>
      <c r="T2041" s="377"/>
      <c r="U2041" s="378"/>
      <c r="V2041" s="378"/>
      <c r="W2041" s="378"/>
      <c r="X2041" s="377"/>
      <c r="Y2041" s="378"/>
      <c r="Z2041" s="378"/>
      <c r="AA2041" s="35"/>
      <c r="AB2041" s="377"/>
      <c r="AC2041" s="378"/>
      <c r="AD2041" s="378"/>
      <c r="AE2041" s="378"/>
      <c r="AF2041" s="35"/>
      <c r="AG2041" s="19"/>
      <c r="AH2041" s="19"/>
      <c r="AI2041" s="19"/>
      <c r="AJ2041" s="53"/>
      <c r="AK2041" s="53"/>
    </row>
    <row r="2042" spans="1:37" ht="12.75" customHeight="1">
      <c r="A2042" s="19"/>
      <c r="B2042" s="375">
        <v>10</v>
      </c>
      <c r="C2042" s="318" t="s">
        <v>1024</v>
      </c>
      <c r="D2042" s="315"/>
      <c r="E2042" s="124"/>
      <c r="F2042" s="124"/>
      <c r="G2042" s="124"/>
      <c r="H2042" s="315"/>
      <c r="I2042" s="303"/>
      <c r="J2042" s="38"/>
      <c r="K2042" s="38"/>
      <c r="L2042" s="315"/>
      <c r="M2042" s="124"/>
      <c r="N2042" s="124"/>
      <c r="O2042" s="124"/>
      <c r="P2042" s="315"/>
      <c r="Q2042" s="124"/>
      <c r="R2042" s="124"/>
      <c r="S2042" s="124"/>
      <c r="T2042" s="315"/>
      <c r="U2042" s="124"/>
      <c r="V2042" s="124"/>
      <c r="W2042" s="124"/>
      <c r="X2042" s="110"/>
      <c r="Y2042" s="38"/>
      <c r="Z2042" s="38"/>
      <c r="AA2042" s="38"/>
      <c r="AB2042" s="110"/>
      <c r="AC2042" s="38"/>
      <c r="AD2042" s="38"/>
      <c r="AE2042" s="38"/>
      <c r="AF2042" s="38"/>
      <c r="AG2042" s="19"/>
      <c r="AH2042" s="19"/>
      <c r="AI2042" s="19"/>
      <c r="AJ2042" s="53"/>
      <c r="AK2042" s="53"/>
    </row>
    <row r="2043" spans="1:37" ht="12.75" customHeight="1">
      <c r="A2043" s="19"/>
      <c r="B2043" s="375"/>
      <c r="C2043" s="308"/>
      <c r="D2043" s="315"/>
      <c r="E2043" s="124"/>
      <c r="F2043" s="124"/>
      <c r="G2043" s="124"/>
      <c r="H2043" s="315"/>
      <c r="I2043" s="303"/>
      <c r="J2043" s="38"/>
      <c r="K2043" s="38"/>
      <c r="L2043" s="315"/>
      <c r="M2043" s="124"/>
      <c r="N2043" s="124"/>
      <c r="O2043" s="124"/>
      <c r="P2043" s="315"/>
      <c r="Q2043" s="124"/>
      <c r="R2043" s="23"/>
      <c r="S2043" s="23"/>
      <c r="T2043" s="321"/>
      <c r="U2043" s="23"/>
      <c r="V2043" s="23"/>
      <c r="W2043" s="23"/>
      <c r="X2043" s="110"/>
      <c r="Y2043" s="38"/>
      <c r="Z2043" s="124"/>
      <c r="AA2043" s="38"/>
      <c r="AB2043" s="315"/>
      <c r="AC2043" s="124"/>
      <c r="AD2043" s="124"/>
      <c r="AE2043" s="124"/>
      <c r="AF2043" s="38"/>
      <c r="AG2043" s="19"/>
      <c r="AH2043" s="19"/>
      <c r="AI2043" s="19"/>
      <c r="AJ2043" s="53"/>
      <c r="AK2043" s="53"/>
    </row>
    <row r="2044" spans="1:37" ht="12.75" customHeight="1">
      <c r="A2044" s="19"/>
      <c r="B2044" s="375"/>
      <c r="C2044" s="312"/>
      <c r="D2044" s="315"/>
      <c r="E2044" s="124"/>
      <c r="F2044" s="124"/>
      <c r="G2044" s="124"/>
      <c r="H2044" s="315"/>
      <c r="I2044" s="303"/>
      <c r="J2044" s="38"/>
      <c r="K2044" s="38"/>
      <c r="L2044" s="315"/>
      <c r="M2044" s="124"/>
      <c r="N2044" s="124"/>
      <c r="O2044" s="124"/>
      <c r="P2044" s="315"/>
      <c r="Q2044" s="124"/>
      <c r="R2044" s="38"/>
      <c r="S2044" s="309"/>
      <c r="T2044" s="310"/>
      <c r="U2044" s="309"/>
      <c r="V2044" s="309"/>
      <c r="W2044" s="309"/>
      <c r="X2044" s="110"/>
      <c r="Y2044" s="38"/>
      <c r="Z2044" s="38"/>
      <c r="AA2044" s="38"/>
      <c r="AB2044" s="110"/>
      <c r="AC2044" s="38"/>
      <c r="AD2044" s="38"/>
      <c r="AE2044" s="38"/>
      <c r="AF2044" s="38"/>
      <c r="AG2044" s="19"/>
      <c r="AH2044" s="19"/>
      <c r="AI2044" s="19"/>
      <c r="AJ2044" s="53"/>
      <c r="AK2044" s="53"/>
    </row>
    <row r="2045" spans="1:37" ht="12.75" customHeight="1">
      <c r="A2045" s="19"/>
      <c r="B2045" s="383"/>
      <c r="C2045" s="380"/>
      <c r="D2045" s="372"/>
      <c r="E2045" s="35"/>
      <c r="F2045" s="35"/>
      <c r="G2045" s="35"/>
      <c r="H2045" s="372"/>
      <c r="I2045" s="35"/>
      <c r="J2045" s="35"/>
      <c r="K2045" s="35"/>
      <c r="L2045" s="372"/>
      <c r="M2045" s="35"/>
      <c r="N2045" s="35"/>
      <c r="O2045" s="35"/>
      <c r="P2045" s="372"/>
      <c r="Q2045" s="35"/>
      <c r="R2045" s="381"/>
      <c r="S2045" s="381"/>
      <c r="T2045" s="382"/>
      <c r="U2045" s="381"/>
      <c r="V2045" s="381"/>
      <c r="W2045" s="381"/>
      <c r="X2045" s="372"/>
      <c r="Y2045" s="35"/>
      <c r="Z2045" s="35"/>
      <c r="AA2045" s="35"/>
      <c r="AB2045" s="372"/>
      <c r="AC2045" s="35"/>
      <c r="AD2045" s="35"/>
      <c r="AE2045" s="35"/>
      <c r="AF2045" s="35"/>
      <c r="AG2045" s="19"/>
      <c r="AH2045" s="19"/>
      <c r="AI2045" s="19"/>
      <c r="AJ2045" s="53"/>
      <c r="AK2045" s="53"/>
    </row>
    <row r="2046" spans="1:37" ht="12.75" customHeight="1">
      <c r="A2046" s="19"/>
      <c r="B2046" s="48">
        <v>11</v>
      </c>
      <c r="C2046" s="308" t="s">
        <v>483</v>
      </c>
      <c r="D2046" s="110"/>
      <c r="E2046" s="38"/>
      <c r="F2046" s="38"/>
      <c r="G2046" s="38"/>
      <c r="H2046" s="110"/>
      <c r="I2046" s="38"/>
      <c r="J2046" s="38"/>
      <c r="K2046" s="38"/>
      <c r="L2046" s="110"/>
      <c r="M2046" s="38"/>
      <c r="N2046" s="38"/>
      <c r="O2046" s="38"/>
      <c r="P2046" s="110"/>
      <c r="Q2046" s="38"/>
      <c r="R2046" s="38"/>
      <c r="S2046" s="38"/>
      <c r="T2046" s="110"/>
      <c r="U2046" s="38"/>
      <c r="V2046" s="38"/>
      <c r="W2046" s="38"/>
      <c r="X2046" s="110"/>
      <c r="Y2046" s="38"/>
      <c r="Z2046" s="38"/>
      <c r="AA2046" s="317"/>
      <c r="AB2046" s="110"/>
      <c r="AC2046" s="38"/>
      <c r="AD2046" s="38"/>
      <c r="AE2046" s="38"/>
      <c r="AF2046" s="38"/>
      <c r="AG2046" s="19"/>
      <c r="AH2046" s="19"/>
      <c r="AI2046" s="19"/>
      <c r="AJ2046" s="53"/>
      <c r="AK2046" s="53"/>
    </row>
    <row r="2047" spans="1:37" ht="12.75" customHeight="1">
      <c r="A2047" s="19"/>
      <c r="B2047" s="375"/>
      <c r="C2047" s="308"/>
      <c r="D2047" s="315"/>
      <c r="E2047" s="124"/>
      <c r="F2047" s="124"/>
      <c r="G2047" s="124"/>
      <c r="H2047" s="315"/>
      <c r="I2047" s="303"/>
      <c r="J2047" s="38"/>
      <c r="K2047" s="38"/>
      <c r="L2047" s="315"/>
      <c r="M2047" s="124"/>
      <c r="N2047" s="124"/>
      <c r="O2047" s="124"/>
      <c r="P2047" s="315"/>
      <c r="Q2047" s="124"/>
      <c r="R2047" s="124"/>
      <c r="S2047" s="124"/>
      <c r="T2047" s="315"/>
      <c r="U2047" s="124"/>
      <c r="V2047" s="124"/>
      <c r="W2047" s="124"/>
      <c r="X2047" s="110"/>
      <c r="Y2047" s="38"/>
      <c r="Z2047" s="124"/>
      <c r="AA2047" s="317"/>
      <c r="AB2047" s="315"/>
      <c r="AC2047" s="124"/>
      <c r="AD2047" s="124"/>
      <c r="AE2047" s="124"/>
      <c r="AF2047" s="38"/>
      <c r="AG2047" s="19"/>
      <c r="AH2047" s="19"/>
      <c r="AI2047" s="19"/>
      <c r="AJ2047" s="53"/>
      <c r="AK2047" s="53"/>
    </row>
    <row r="2048" spans="1:37" ht="12.75" customHeight="1">
      <c r="A2048" s="19"/>
      <c r="B2048" s="375"/>
      <c r="C2048" s="312"/>
      <c r="D2048" s="315"/>
      <c r="E2048" s="124"/>
      <c r="F2048" s="124"/>
      <c r="G2048" s="124"/>
      <c r="H2048" s="315"/>
      <c r="I2048" s="303"/>
      <c r="J2048" s="38"/>
      <c r="K2048" s="38"/>
      <c r="L2048" s="315"/>
      <c r="M2048" s="124"/>
      <c r="N2048" s="124"/>
      <c r="O2048" s="124"/>
      <c r="P2048" s="315"/>
      <c r="Q2048" s="124"/>
      <c r="R2048" s="124"/>
      <c r="S2048" s="124"/>
      <c r="T2048" s="315"/>
      <c r="U2048" s="124"/>
      <c r="V2048" s="124"/>
      <c r="W2048" s="124"/>
      <c r="X2048" s="315"/>
      <c r="Y2048" s="124"/>
      <c r="Z2048" s="124"/>
      <c r="AA2048" s="317"/>
      <c r="AB2048" s="315"/>
      <c r="AC2048" s="124"/>
      <c r="AD2048" s="124"/>
      <c r="AE2048" s="124"/>
      <c r="AF2048" s="38"/>
      <c r="AG2048" s="19"/>
      <c r="AH2048" s="19"/>
      <c r="AI2048" s="19"/>
      <c r="AJ2048" s="53"/>
      <c r="AK2048" s="53"/>
    </row>
    <row r="2049" spans="1:37" ht="12.75" customHeight="1">
      <c r="A2049" s="19"/>
      <c r="B2049" s="376"/>
      <c r="C2049" s="380"/>
      <c r="D2049" s="377"/>
      <c r="E2049" s="378"/>
      <c r="F2049" s="378"/>
      <c r="G2049" s="378"/>
      <c r="H2049" s="377"/>
      <c r="I2049" s="379"/>
      <c r="J2049" s="35"/>
      <c r="K2049" s="35"/>
      <c r="L2049" s="377"/>
      <c r="M2049" s="378"/>
      <c r="N2049" s="378"/>
      <c r="O2049" s="378"/>
      <c r="P2049" s="377"/>
      <c r="Q2049" s="378"/>
      <c r="R2049" s="378"/>
      <c r="S2049" s="378"/>
      <c r="T2049" s="377"/>
      <c r="U2049" s="378"/>
      <c r="V2049" s="378"/>
      <c r="W2049" s="378"/>
      <c r="X2049" s="372"/>
      <c r="Y2049" s="35"/>
      <c r="Z2049" s="35"/>
      <c r="AA2049" s="384"/>
      <c r="AB2049" s="372"/>
      <c r="AC2049" s="35"/>
      <c r="AD2049" s="35"/>
      <c r="AE2049" s="35"/>
      <c r="AF2049" s="35"/>
      <c r="AG2049" s="19"/>
      <c r="AH2049" s="19"/>
      <c r="AI2049" s="19"/>
      <c r="AJ2049" s="53"/>
      <c r="AK2049" s="53"/>
    </row>
    <row r="2050" spans="1:37" ht="12.75" customHeight="1">
      <c r="A2050" s="19"/>
      <c r="B2050" s="48">
        <v>12</v>
      </c>
      <c r="C2050" s="308" t="s">
        <v>1019</v>
      </c>
      <c r="D2050" s="110"/>
      <c r="E2050" s="38"/>
      <c r="F2050" s="38"/>
      <c r="G2050" s="38"/>
      <c r="H2050" s="110"/>
      <c r="I2050" s="38"/>
      <c r="J2050" s="38"/>
      <c r="K2050" s="38"/>
      <c r="L2050" s="110"/>
      <c r="M2050" s="38"/>
      <c r="N2050" s="38"/>
      <c r="O2050" s="38"/>
      <c r="P2050" s="110"/>
      <c r="Q2050" s="38"/>
      <c r="R2050" s="23"/>
      <c r="S2050" s="23"/>
      <c r="T2050" s="321"/>
      <c r="U2050" s="23"/>
      <c r="V2050" s="23"/>
      <c r="W2050" s="23"/>
      <c r="X2050" s="110"/>
      <c r="Y2050" s="38"/>
      <c r="Z2050" s="124"/>
      <c r="AA2050" s="317"/>
      <c r="AB2050" s="315"/>
      <c r="AC2050" s="124"/>
      <c r="AD2050" s="124"/>
      <c r="AE2050" s="124"/>
      <c r="AF2050" s="38"/>
      <c r="AG2050" s="19"/>
      <c r="AH2050" s="19"/>
      <c r="AI2050" s="19"/>
      <c r="AJ2050" s="53"/>
      <c r="AK2050" s="53"/>
    </row>
    <row r="2051" spans="1:37" ht="12.75" customHeight="1">
      <c r="A2051" s="19"/>
      <c r="B2051" s="48"/>
      <c r="C2051" s="312"/>
      <c r="D2051" s="110"/>
      <c r="E2051" s="38"/>
      <c r="F2051" s="38"/>
      <c r="G2051" s="38"/>
      <c r="H2051" s="110"/>
      <c r="I2051" s="38"/>
      <c r="J2051" s="38"/>
      <c r="K2051" s="38"/>
      <c r="L2051" s="110"/>
      <c r="M2051" s="38"/>
      <c r="N2051" s="38"/>
      <c r="O2051" s="38"/>
      <c r="P2051" s="110"/>
      <c r="Q2051" s="38"/>
      <c r="R2051" s="38"/>
      <c r="S2051" s="309"/>
      <c r="T2051" s="310"/>
      <c r="U2051" s="309"/>
      <c r="V2051" s="309"/>
      <c r="W2051" s="309"/>
      <c r="X2051" s="110"/>
      <c r="Y2051" s="38"/>
      <c r="Z2051" s="38"/>
      <c r="AA2051" s="38"/>
      <c r="AB2051" s="110"/>
      <c r="AC2051" s="38"/>
      <c r="AD2051" s="38"/>
      <c r="AE2051" s="38"/>
      <c r="AF2051" s="38"/>
      <c r="AG2051" s="19"/>
      <c r="AH2051" s="19"/>
      <c r="AI2051" s="19"/>
      <c r="AJ2051" s="53"/>
      <c r="AK2051" s="53"/>
    </row>
    <row r="2052" spans="1:37" ht="12.75" customHeight="1">
      <c r="A2052" s="19"/>
      <c r="B2052" s="375"/>
      <c r="C2052" s="308"/>
      <c r="D2052" s="315"/>
      <c r="E2052" s="124"/>
      <c r="F2052" s="124"/>
      <c r="G2052" s="124"/>
      <c r="H2052" s="315"/>
      <c r="I2052" s="303"/>
      <c r="J2052" s="38"/>
      <c r="K2052" s="38"/>
      <c r="L2052" s="315"/>
      <c r="M2052" s="124"/>
      <c r="N2052" s="124"/>
      <c r="O2052" s="124"/>
      <c r="P2052" s="315"/>
      <c r="Q2052" s="124"/>
      <c r="R2052" s="309"/>
      <c r="S2052" s="309"/>
      <c r="T2052" s="310"/>
      <c r="U2052" s="309"/>
      <c r="V2052" s="309"/>
      <c r="W2052" s="309"/>
      <c r="X2052" s="110"/>
      <c r="Y2052" s="38"/>
      <c r="Z2052" s="38"/>
      <c r="AA2052" s="38"/>
      <c r="AB2052" s="110"/>
      <c r="AC2052" s="38"/>
      <c r="AD2052" s="38"/>
      <c r="AE2052" s="38"/>
      <c r="AF2052" s="38"/>
      <c r="AG2052" s="19"/>
      <c r="AH2052" s="19"/>
      <c r="AI2052" s="19"/>
      <c r="AJ2052" s="53"/>
      <c r="AK2052" s="53"/>
    </row>
    <row r="2053" spans="1:37" ht="12.75" customHeight="1">
      <c r="A2053" s="19"/>
      <c r="B2053" s="376"/>
      <c r="C2053" s="369"/>
      <c r="D2053" s="377"/>
      <c r="E2053" s="378"/>
      <c r="F2053" s="378"/>
      <c r="G2053" s="378"/>
      <c r="H2053" s="377"/>
      <c r="I2053" s="379"/>
      <c r="J2053" s="35"/>
      <c r="K2053" s="35"/>
      <c r="L2053" s="377"/>
      <c r="M2053" s="378"/>
      <c r="N2053" s="378"/>
      <c r="O2053" s="378"/>
      <c r="P2053" s="377"/>
      <c r="Q2053" s="378"/>
      <c r="R2053" s="35"/>
      <c r="S2053" s="35"/>
      <c r="T2053" s="372"/>
      <c r="U2053" s="35"/>
      <c r="V2053" s="35"/>
      <c r="W2053" s="35"/>
      <c r="X2053" s="372"/>
      <c r="Y2053" s="35"/>
      <c r="Z2053" s="35"/>
      <c r="AA2053" s="387"/>
      <c r="AB2053" s="372"/>
      <c r="AC2053" s="35"/>
      <c r="AD2053" s="35"/>
      <c r="AE2053" s="35"/>
      <c r="AF2053" s="35"/>
      <c r="AG2053" s="19"/>
      <c r="AH2053" s="19"/>
      <c r="AI2053" s="19"/>
      <c r="AJ2053" s="53"/>
      <c r="AK2053" s="53"/>
    </row>
    <row r="2054" spans="1:37" ht="12.75" customHeight="1">
      <c r="A2054" s="19"/>
      <c r="B2054" s="375">
        <v>13</v>
      </c>
      <c r="C2054" s="308" t="s">
        <v>1020</v>
      </c>
      <c r="D2054" s="315"/>
      <c r="E2054" s="124"/>
      <c r="F2054" s="124"/>
      <c r="G2054" s="124"/>
      <c r="H2054" s="315"/>
      <c r="I2054" s="303"/>
      <c r="J2054" s="38"/>
      <c r="K2054" s="38"/>
      <c r="L2054" s="315"/>
      <c r="M2054" s="124"/>
      <c r="N2054" s="124"/>
      <c r="O2054" s="124"/>
      <c r="P2054" s="315"/>
      <c r="Q2054" s="124"/>
      <c r="R2054" s="124"/>
      <c r="S2054" s="124"/>
      <c r="T2054" s="315"/>
      <c r="U2054" s="124"/>
      <c r="V2054" s="124"/>
      <c r="W2054" s="124"/>
      <c r="X2054" s="110"/>
      <c r="Y2054" s="38"/>
      <c r="Z2054" s="124"/>
      <c r="AA2054" s="313"/>
      <c r="AB2054" s="315"/>
      <c r="AC2054" s="124"/>
      <c r="AD2054" s="124"/>
      <c r="AE2054" s="124"/>
      <c r="AF2054" s="38"/>
      <c r="AG2054" s="19"/>
      <c r="AH2054" s="19"/>
      <c r="AI2054" s="19"/>
      <c r="AJ2054" s="53"/>
      <c r="AK2054" s="53"/>
    </row>
    <row r="2055" spans="1:37" ht="12.75" customHeight="1">
      <c r="A2055" s="19"/>
      <c r="B2055" s="48"/>
      <c r="C2055" s="312"/>
      <c r="D2055" s="110"/>
      <c r="E2055" s="38"/>
      <c r="F2055" s="38"/>
      <c r="G2055" s="38"/>
      <c r="H2055" s="110"/>
      <c r="I2055" s="38"/>
      <c r="J2055" s="38"/>
      <c r="K2055" s="38"/>
      <c r="L2055" s="110"/>
      <c r="M2055" s="38"/>
      <c r="N2055" s="38"/>
      <c r="O2055" s="38"/>
      <c r="P2055" s="110"/>
      <c r="Q2055" s="38"/>
      <c r="R2055" s="124"/>
      <c r="S2055" s="124"/>
      <c r="T2055" s="315"/>
      <c r="U2055" s="124"/>
      <c r="V2055" s="124"/>
      <c r="W2055" s="124"/>
      <c r="X2055" s="315"/>
      <c r="Y2055" s="124"/>
      <c r="Z2055" s="124"/>
      <c r="AA2055" s="317"/>
      <c r="AB2055" s="315"/>
      <c r="AC2055" s="124"/>
      <c r="AD2055" s="124"/>
      <c r="AE2055" s="124"/>
      <c r="AF2055" s="38"/>
      <c r="AG2055" s="19"/>
      <c r="AH2055" s="19"/>
      <c r="AI2055" s="19"/>
      <c r="AJ2055" s="53"/>
      <c r="AK2055" s="53"/>
    </row>
    <row r="2056" spans="1:37" ht="12.75" customHeight="1">
      <c r="A2056" s="19"/>
      <c r="B2056" s="48"/>
      <c r="C2056" s="312"/>
      <c r="D2056" s="110"/>
      <c r="E2056" s="38"/>
      <c r="F2056" s="38"/>
      <c r="G2056" s="38"/>
      <c r="H2056" s="110"/>
      <c r="I2056" s="38"/>
      <c r="J2056" s="38"/>
      <c r="K2056" s="38"/>
      <c r="L2056" s="110"/>
      <c r="M2056" s="38"/>
      <c r="N2056" s="38"/>
      <c r="O2056" s="38"/>
      <c r="P2056" s="110"/>
      <c r="Q2056" s="38"/>
      <c r="R2056" s="124"/>
      <c r="S2056" s="124"/>
      <c r="T2056" s="315"/>
      <c r="U2056" s="124"/>
      <c r="V2056" s="124"/>
      <c r="W2056" s="124"/>
      <c r="X2056" s="110"/>
      <c r="Y2056" s="38"/>
      <c r="Z2056" s="38"/>
      <c r="AA2056" s="317"/>
      <c r="AB2056" s="110"/>
      <c r="AC2056" s="38"/>
      <c r="AD2056" s="38"/>
      <c r="AE2056" s="38"/>
      <c r="AF2056" s="38"/>
      <c r="AG2056" s="19"/>
      <c r="AH2056" s="19"/>
      <c r="AI2056" s="19"/>
      <c r="AJ2056" s="53"/>
      <c r="AK2056" s="53"/>
    </row>
    <row r="2057" spans="1:37" ht="12.75" customHeight="1">
      <c r="A2057" s="19"/>
      <c r="B2057" s="376"/>
      <c r="C2057" s="380"/>
      <c r="D2057" s="377"/>
      <c r="E2057" s="378"/>
      <c r="F2057" s="378"/>
      <c r="G2057" s="378"/>
      <c r="H2057" s="377"/>
      <c r="I2057" s="379"/>
      <c r="J2057" s="35"/>
      <c r="K2057" s="35"/>
      <c r="L2057" s="377"/>
      <c r="M2057" s="378"/>
      <c r="N2057" s="378"/>
      <c r="O2057" s="378"/>
      <c r="P2057" s="377"/>
      <c r="Q2057" s="378"/>
      <c r="R2057" s="378"/>
      <c r="S2057" s="378"/>
      <c r="T2057" s="377"/>
      <c r="U2057" s="378"/>
      <c r="V2057" s="378"/>
      <c r="W2057" s="378"/>
      <c r="X2057" s="372"/>
      <c r="Y2057" s="35"/>
      <c r="Z2057" s="378"/>
      <c r="AA2057" s="384"/>
      <c r="AB2057" s="377"/>
      <c r="AC2057" s="378"/>
      <c r="AD2057" s="378"/>
      <c r="AE2057" s="378"/>
      <c r="AF2057" s="35"/>
      <c r="AG2057" s="19"/>
      <c r="AH2057" s="19"/>
      <c r="AI2057" s="19"/>
      <c r="AJ2057" s="53"/>
      <c r="AK2057" s="53"/>
    </row>
    <row r="2058" spans="1:37" ht="12.75" customHeight="1">
      <c r="A2058" s="19"/>
      <c r="B2058" s="375">
        <v>14</v>
      </c>
      <c r="C2058" s="308" t="s">
        <v>1021</v>
      </c>
      <c r="D2058" s="315"/>
      <c r="E2058" s="124"/>
      <c r="F2058" s="124"/>
      <c r="G2058" s="124"/>
      <c r="H2058" s="315"/>
      <c r="I2058" s="303"/>
      <c r="J2058" s="38"/>
      <c r="K2058" s="38"/>
      <c r="L2058" s="315"/>
      <c r="M2058" s="124"/>
      <c r="N2058" s="124"/>
      <c r="O2058" s="124"/>
      <c r="P2058" s="315"/>
      <c r="Q2058" s="124"/>
      <c r="R2058" s="38"/>
      <c r="S2058" s="309"/>
      <c r="T2058" s="310"/>
      <c r="U2058" s="309"/>
      <c r="V2058" s="309"/>
      <c r="W2058" s="309"/>
      <c r="X2058" s="110"/>
      <c r="Y2058" s="38"/>
      <c r="Z2058" s="38"/>
      <c r="AA2058" s="38"/>
      <c r="AB2058" s="110"/>
      <c r="AC2058" s="38"/>
      <c r="AD2058" s="38"/>
      <c r="AE2058" s="38"/>
      <c r="AF2058" s="38"/>
      <c r="AG2058" s="19"/>
      <c r="AH2058" s="19"/>
      <c r="AI2058" s="19"/>
      <c r="AJ2058" s="53"/>
      <c r="AK2058" s="53"/>
    </row>
    <row r="2059" spans="1:37" ht="12.75" customHeight="1">
      <c r="A2059" s="19"/>
      <c r="B2059" s="375"/>
      <c r="C2059" s="312"/>
      <c r="D2059" s="315"/>
      <c r="E2059" s="124"/>
      <c r="F2059" s="124"/>
      <c r="G2059" s="124"/>
      <c r="H2059" s="315"/>
      <c r="I2059" s="303"/>
      <c r="J2059" s="38"/>
      <c r="K2059" s="38"/>
      <c r="L2059" s="315"/>
      <c r="M2059" s="124"/>
      <c r="N2059" s="124"/>
      <c r="O2059" s="124"/>
      <c r="P2059" s="315"/>
      <c r="Q2059" s="124"/>
      <c r="R2059" s="38"/>
      <c r="S2059" s="38"/>
      <c r="T2059" s="110"/>
      <c r="U2059" s="38"/>
      <c r="V2059" s="38"/>
      <c r="W2059" s="38"/>
      <c r="X2059" s="110"/>
      <c r="Y2059" s="38"/>
      <c r="Z2059" s="38"/>
      <c r="AA2059" s="38"/>
      <c r="AB2059" s="110"/>
      <c r="AC2059" s="38"/>
      <c r="AD2059" s="38"/>
      <c r="AE2059" s="38"/>
      <c r="AF2059" s="38"/>
      <c r="AG2059" s="19"/>
      <c r="AH2059" s="19"/>
      <c r="AI2059" s="19"/>
      <c r="AJ2059" s="53"/>
      <c r="AK2059" s="53"/>
    </row>
    <row r="2060" spans="1:37" ht="12.75" customHeight="1">
      <c r="A2060" s="19"/>
      <c r="B2060" s="48"/>
      <c r="C2060" s="312"/>
      <c r="D2060" s="110"/>
      <c r="E2060" s="38"/>
      <c r="F2060" s="38"/>
      <c r="G2060" s="38"/>
      <c r="H2060" s="110"/>
      <c r="I2060" s="38"/>
      <c r="J2060" s="38"/>
      <c r="K2060" s="38"/>
      <c r="L2060" s="110"/>
      <c r="M2060" s="38"/>
      <c r="N2060" s="38"/>
      <c r="O2060" s="38"/>
      <c r="P2060" s="110"/>
      <c r="Q2060" s="38"/>
      <c r="R2060" s="38"/>
      <c r="S2060" s="38"/>
      <c r="T2060" s="110"/>
      <c r="U2060" s="38"/>
      <c r="V2060" s="38"/>
      <c r="W2060" s="38"/>
      <c r="X2060" s="110"/>
      <c r="Y2060" s="38"/>
      <c r="Z2060" s="38"/>
      <c r="AA2060" s="38"/>
      <c r="AB2060" s="110"/>
      <c r="AC2060" s="38"/>
      <c r="AD2060" s="38"/>
      <c r="AE2060" s="38"/>
      <c r="AF2060" s="38"/>
      <c r="AG2060" s="19"/>
      <c r="AH2060" s="19"/>
      <c r="AI2060" s="19"/>
      <c r="AJ2060" s="53"/>
      <c r="AK2060" s="53"/>
    </row>
    <row r="2061" spans="1:37" ht="12.75" customHeight="1">
      <c r="A2061" s="19"/>
      <c r="B2061" s="383"/>
      <c r="C2061" s="380"/>
      <c r="D2061" s="372"/>
      <c r="E2061" s="35"/>
      <c r="F2061" s="35"/>
      <c r="G2061" s="35"/>
      <c r="H2061" s="372"/>
      <c r="I2061" s="35"/>
      <c r="J2061" s="35"/>
      <c r="K2061" s="35"/>
      <c r="L2061" s="372"/>
      <c r="M2061" s="35"/>
      <c r="N2061" s="35"/>
      <c r="O2061" s="35"/>
      <c r="P2061" s="372"/>
      <c r="Q2061" s="35"/>
      <c r="R2061" s="35"/>
      <c r="S2061" s="35"/>
      <c r="T2061" s="372"/>
      <c r="U2061" s="35"/>
      <c r="V2061" s="35"/>
      <c r="W2061" s="35"/>
      <c r="X2061" s="372"/>
      <c r="Y2061" s="35"/>
      <c r="Z2061" s="35"/>
      <c r="AA2061" s="35"/>
      <c r="AB2061" s="372"/>
      <c r="AC2061" s="35"/>
      <c r="AD2061" s="35"/>
      <c r="AE2061" s="35"/>
      <c r="AF2061" s="35"/>
      <c r="AG2061" s="19"/>
      <c r="AH2061" s="19"/>
      <c r="AI2061" s="19"/>
      <c r="AJ2061" s="53"/>
      <c r="AK2061" s="53"/>
    </row>
    <row r="2062" spans="1:37" ht="12.75" customHeight="1">
      <c r="A2062" s="19"/>
      <c r="B2062" s="375">
        <v>15</v>
      </c>
      <c r="C2062" s="308" t="s">
        <v>1022</v>
      </c>
      <c r="D2062" s="110"/>
      <c r="E2062" s="38"/>
      <c r="F2062" s="38"/>
      <c r="G2062" s="38"/>
      <c r="H2062" s="110"/>
      <c r="I2062" s="38"/>
      <c r="J2062" s="38"/>
      <c r="K2062" s="38"/>
      <c r="L2062" s="110"/>
      <c r="M2062" s="38"/>
      <c r="N2062" s="38"/>
      <c r="O2062" s="38"/>
      <c r="P2062" s="110"/>
      <c r="Q2062" s="38"/>
      <c r="R2062" s="38"/>
      <c r="S2062" s="38"/>
      <c r="T2062" s="110"/>
      <c r="U2062" s="38"/>
      <c r="V2062" s="38"/>
      <c r="W2062" s="38"/>
      <c r="X2062" s="110"/>
      <c r="Y2062" s="38"/>
      <c r="Z2062" s="38"/>
      <c r="AA2062" s="38"/>
      <c r="AB2062" s="110"/>
      <c r="AC2062" s="38"/>
      <c r="AD2062" s="38"/>
      <c r="AE2062" s="38"/>
      <c r="AF2062" s="38"/>
      <c r="AG2062" s="19"/>
      <c r="AH2062" s="19"/>
      <c r="AI2062" s="19"/>
      <c r="AJ2062" s="53"/>
      <c r="AK2062" s="53"/>
    </row>
    <row r="2063" spans="1:37" ht="12.75" customHeight="1">
      <c r="A2063" s="19"/>
      <c r="B2063" s="48"/>
      <c r="C2063" s="312"/>
      <c r="D2063" s="110"/>
      <c r="E2063" s="38"/>
      <c r="F2063" s="38"/>
      <c r="G2063" s="38"/>
      <c r="H2063" s="110"/>
      <c r="I2063" s="38"/>
      <c r="J2063" s="38"/>
      <c r="K2063" s="38"/>
      <c r="L2063" s="110"/>
      <c r="M2063" s="38"/>
      <c r="N2063" s="38"/>
      <c r="O2063" s="38"/>
      <c r="P2063" s="110"/>
      <c r="Q2063" s="38"/>
      <c r="R2063" s="38"/>
      <c r="S2063" s="38"/>
      <c r="T2063" s="110"/>
      <c r="U2063" s="38"/>
      <c r="V2063" s="38"/>
      <c r="W2063" s="38"/>
      <c r="X2063" s="110"/>
      <c r="Y2063" s="38"/>
      <c r="Z2063" s="38"/>
      <c r="AA2063" s="38"/>
      <c r="AB2063" s="110"/>
      <c r="AC2063" s="38"/>
      <c r="AD2063" s="38"/>
      <c r="AE2063" s="38"/>
      <c r="AF2063" s="38"/>
      <c r="AG2063" s="19"/>
      <c r="AH2063" s="19"/>
      <c r="AI2063" s="19"/>
      <c r="AJ2063" s="53"/>
      <c r="AK2063" s="53"/>
    </row>
    <row r="2064" spans="1:37" ht="12.75" customHeight="1">
      <c r="A2064" s="19"/>
      <c r="B2064" s="48"/>
      <c r="C2064" s="312"/>
      <c r="D2064" s="110"/>
      <c r="E2064" s="38"/>
      <c r="F2064" s="38"/>
      <c r="G2064" s="38"/>
      <c r="H2064" s="110"/>
      <c r="I2064" s="38"/>
      <c r="J2064" s="38"/>
      <c r="K2064" s="38"/>
      <c r="L2064" s="110"/>
      <c r="M2064" s="38"/>
      <c r="N2064" s="38"/>
      <c r="O2064" s="38"/>
      <c r="P2064" s="110"/>
      <c r="Q2064" s="38"/>
      <c r="R2064" s="38"/>
      <c r="S2064" s="38"/>
      <c r="T2064" s="110"/>
      <c r="U2064" s="38"/>
      <c r="V2064" s="38"/>
      <c r="W2064" s="38"/>
      <c r="X2064" s="110"/>
      <c r="Y2064" s="38"/>
      <c r="Z2064" s="38"/>
      <c r="AA2064" s="38"/>
      <c r="AB2064" s="110"/>
      <c r="AC2064" s="38"/>
      <c r="AD2064" s="38"/>
      <c r="AE2064" s="38"/>
      <c r="AF2064" s="38"/>
      <c r="AG2064" s="19"/>
      <c r="AH2064" s="19"/>
      <c r="AI2064" s="19"/>
      <c r="AJ2064" s="53"/>
      <c r="AK2064" s="53"/>
    </row>
    <row r="2065" spans="1:37" ht="12.75" customHeight="1">
      <c r="A2065" s="19"/>
      <c r="B2065" s="383"/>
      <c r="C2065" s="380"/>
      <c r="D2065" s="372"/>
      <c r="E2065" s="35"/>
      <c r="F2065" s="35"/>
      <c r="G2065" s="35"/>
      <c r="H2065" s="372"/>
      <c r="I2065" s="35"/>
      <c r="J2065" s="35"/>
      <c r="K2065" s="35"/>
      <c r="L2065" s="372"/>
      <c r="M2065" s="35"/>
      <c r="N2065" s="35"/>
      <c r="O2065" s="35"/>
      <c r="P2065" s="372"/>
      <c r="Q2065" s="35"/>
      <c r="R2065" s="35"/>
      <c r="S2065" s="35"/>
      <c r="T2065" s="372"/>
      <c r="U2065" s="35"/>
      <c r="V2065" s="35"/>
      <c r="W2065" s="35"/>
      <c r="X2065" s="372"/>
      <c r="Y2065" s="35"/>
      <c r="Z2065" s="35"/>
      <c r="AA2065" s="35"/>
      <c r="AB2065" s="372"/>
      <c r="AC2065" s="35"/>
      <c r="AD2065" s="35"/>
      <c r="AE2065" s="35"/>
      <c r="AF2065" s="35"/>
      <c r="AG2065" s="19"/>
      <c r="AH2065" s="19"/>
      <c r="AI2065" s="19"/>
      <c r="AJ2065" s="53"/>
      <c r="AK2065" s="53"/>
    </row>
    <row r="2066" spans="1:37" ht="12.75" customHeight="1">
      <c r="A2066" s="19"/>
      <c r="B2066" s="375"/>
      <c r="C2066" s="308"/>
      <c r="D2066" s="110"/>
      <c r="E2066" s="38"/>
      <c r="F2066" s="38"/>
      <c r="G2066" s="38"/>
      <c r="H2066" s="110"/>
      <c r="I2066" s="38"/>
      <c r="J2066" s="38"/>
      <c r="K2066" s="38"/>
      <c r="L2066" s="110"/>
      <c r="M2066" s="38"/>
      <c r="N2066" s="38"/>
      <c r="O2066" s="38"/>
      <c r="P2066" s="110"/>
      <c r="Q2066" s="38"/>
      <c r="R2066" s="38"/>
      <c r="S2066" s="38"/>
      <c r="T2066" s="110"/>
      <c r="U2066" s="38"/>
      <c r="V2066" s="38"/>
      <c r="W2066" s="38"/>
      <c r="X2066" s="110"/>
      <c r="Y2066" s="38"/>
      <c r="Z2066" s="38"/>
      <c r="AA2066" s="38"/>
      <c r="AB2066" s="110"/>
      <c r="AC2066" s="38"/>
      <c r="AD2066" s="38"/>
      <c r="AE2066" s="38"/>
      <c r="AF2066" s="38"/>
      <c r="AG2066" s="19"/>
      <c r="AH2066" s="19"/>
      <c r="AI2066" s="19"/>
      <c r="AJ2066" s="53"/>
      <c r="AK2066" s="53"/>
    </row>
    <row r="2067" spans="1:37" ht="12.75" customHeight="1">
      <c r="A2067" s="19"/>
      <c r="B2067" s="48"/>
      <c r="C2067" s="312"/>
      <c r="D2067" s="110"/>
      <c r="E2067" s="38"/>
      <c r="F2067" s="38"/>
      <c r="G2067" s="38"/>
      <c r="H2067" s="110"/>
      <c r="I2067" s="38"/>
      <c r="J2067" s="38"/>
      <c r="K2067" s="38"/>
      <c r="L2067" s="110"/>
      <c r="M2067" s="38"/>
      <c r="N2067" s="38"/>
      <c r="O2067" s="38"/>
      <c r="P2067" s="110"/>
      <c r="Q2067" s="38"/>
      <c r="R2067" s="38"/>
      <c r="S2067" s="38"/>
      <c r="T2067" s="110"/>
      <c r="U2067" s="38"/>
      <c r="V2067" s="38"/>
      <c r="W2067" s="38"/>
      <c r="X2067" s="110"/>
      <c r="Y2067" s="38"/>
      <c r="Z2067" s="38"/>
      <c r="AA2067" s="38"/>
      <c r="AB2067" s="110"/>
      <c r="AC2067" s="38"/>
      <c r="AD2067" s="38"/>
      <c r="AE2067" s="38"/>
      <c r="AF2067" s="38"/>
      <c r="AG2067" s="19"/>
      <c r="AH2067" s="19"/>
      <c r="AI2067" s="19"/>
      <c r="AJ2067" s="53"/>
      <c r="AK2067" s="53"/>
    </row>
    <row r="2068" spans="1:37" ht="12.75" customHeight="1">
      <c r="A2068" s="19"/>
      <c r="B2068" s="38"/>
      <c r="C2068" s="29"/>
      <c r="D2068" s="110"/>
      <c r="E2068" s="38"/>
      <c r="F2068" s="38"/>
      <c r="G2068" s="38"/>
      <c r="H2068" s="110"/>
      <c r="I2068" s="38"/>
      <c r="J2068" s="38"/>
      <c r="K2068" s="38"/>
      <c r="L2068" s="110"/>
      <c r="M2068" s="38"/>
      <c r="N2068" s="38"/>
      <c r="O2068" s="38"/>
      <c r="P2068" s="110"/>
      <c r="Q2068" s="38"/>
      <c r="R2068" s="38"/>
      <c r="S2068" s="38"/>
      <c r="T2068" s="110"/>
      <c r="U2068" s="38"/>
      <c r="V2068" s="38"/>
      <c r="W2068" s="38"/>
      <c r="X2068" s="110"/>
      <c r="Y2068" s="38"/>
      <c r="Z2068" s="38"/>
      <c r="AA2068" s="38"/>
      <c r="AB2068" s="110"/>
      <c r="AC2068" s="38"/>
      <c r="AD2068" s="38"/>
      <c r="AE2068" s="38"/>
      <c r="AF2068" s="38"/>
      <c r="AG2068" s="19"/>
      <c r="AH2068" s="19"/>
      <c r="AI2068" s="19"/>
      <c r="AJ2068" s="53"/>
      <c r="AK2068" s="53"/>
    </row>
    <row r="2069" spans="1:37" ht="12.75" customHeight="1">
      <c r="A2069" s="19"/>
      <c r="B2069" s="307"/>
      <c r="C2069" s="320"/>
      <c r="D2069" s="319"/>
      <c r="E2069" s="307"/>
      <c r="F2069" s="307"/>
      <c r="G2069" s="307"/>
      <c r="H2069" s="319"/>
      <c r="I2069" s="307"/>
      <c r="J2069" s="307"/>
      <c r="K2069" s="307"/>
      <c r="L2069" s="319"/>
      <c r="M2069" s="307"/>
      <c r="N2069" s="307"/>
      <c r="O2069" s="307"/>
      <c r="P2069" s="319"/>
      <c r="Q2069" s="307"/>
      <c r="R2069" s="307"/>
      <c r="S2069" s="307"/>
      <c r="T2069" s="319"/>
      <c r="U2069" s="307"/>
      <c r="V2069" s="307"/>
      <c r="W2069" s="307"/>
      <c r="X2069" s="319"/>
      <c r="Y2069" s="307"/>
      <c r="Z2069" s="307"/>
      <c r="AA2069" s="307"/>
      <c r="AB2069" s="319"/>
      <c r="AC2069" s="307"/>
      <c r="AD2069" s="307"/>
      <c r="AE2069" s="307"/>
      <c r="AF2069" s="307"/>
      <c r="AG2069" s="19"/>
      <c r="AH2069" s="19"/>
      <c r="AI2069" s="19"/>
      <c r="AJ2069" s="53"/>
      <c r="AK2069" s="53"/>
    </row>
    <row r="2070" spans="1:37" ht="12.75" customHeight="1">
      <c r="A2070" s="19"/>
      <c r="C2070" s="18"/>
      <c r="J2070" s="2"/>
      <c r="K2070" s="52"/>
      <c r="AA2070" s="19"/>
      <c r="AG2070" s="19"/>
      <c r="AH2070" s="19"/>
      <c r="AI2070" s="19"/>
      <c r="AJ2070" s="53"/>
      <c r="AK2070" s="53"/>
    </row>
    <row r="2071" spans="1:37" ht="12.75" customHeight="1">
      <c r="A2071" s="19"/>
      <c r="B2071" s="999" t="s">
        <v>1045</v>
      </c>
      <c r="C2071" s="1000"/>
      <c r="D2071" s="1000"/>
      <c r="E2071" s="1000"/>
      <c r="F2071" s="1000"/>
      <c r="G2071" s="1000"/>
      <c r="H2071" s="1000"/>
      <c r="I2071" s="1001"/>
      <c r="J2071" s="388"/>
      <c r="K2071" s="1007" t="s">
        <v>1016</v>
      </c>
      <c r="L2071" s="727"/>
      <c r="M2071" s="727"/>
      <c r="N2071" s="727"/>
      <c r="O2071" s="727"/>
      <c r="P2071" s="727"/>
      <c r="Q2071" s="727"/>
      <c r="R2071" s="727"/>
      <c r="S2071" s="727"/>
      <c r="T2071" s="727"/>
      <c r="U2071" s="727"/>
      <c r="V2071" s="727"/>
      <c r="W2071" s="727"/>
      <c r="X2071" s="727"/>
      <c r="Y2071" s="389"/>
      <c r="Z2071" s="388"/>
      <c r="AA2071" s="388"/>
      <c r="AB2071" s="388"/>
      <c r="AC2071" s="388"/>
      <c r="AD2071" s="388"/>
      <c r="AE2071" s="388"/>
      <c r="AF2071" s="388"/>
      <c r="AG2071" s="19"/>
      <c r="AH2071" s="19"/>
      <c r="AI2071" s="19"/>
      <c r="AJ2071" s="53"/>
      <c r="AK2071" s="53"/>
    </row>
    <row r="2072" spans="1:37" ht="12.75" customHeight="1">
      <c r="A2072" s="19"/>
      <c r="B2072" s="1002"/>
      <c r="C2072" s="727"/>
      <c r="D2072" s="727"/>
      <c r="E2072" s="727"/>
      <c r="F2072" s="727"/>
      <c r="G2072" s="727"/>
      <c r="H2072" s="727"/>
      <c r="I2072" s="1003"/>
      <c r="J2072" s="19"/>
      <c r="K2072" s="727"/>
      <c r="L2072" s="727"/>
      <c r="M2072" s="727"/>
      <c r="N2072" s="727"/>
      <c r="O2072" s="727"/>
      <c r="P2072" s="727"/>
      <c r="Q2072" s="727"/>
      <c r="R2072" s="727"/>
      <c r="S2072" s="727"/>
      <c r="T2072" s="727"/>
      <c r="U2072" s="727"/>
      <c r="V2072" s="727"/>
      <c r="W2072" s="727"/>
      <c r="X2072" s="727"/>
      <c r="Y2072" s="228"/>
      <c r="Z2072" s="19"/>
      <c r="AA2072" s="19"/>
      <c r="AB2072" s="19"/>
      <c r="AC2072" s="19"/>
      <c r="AD2072" s="19"/>
      <c r="AE2072" s="19"/>
      <c r="AF2072" s="19"/>
      <c r="AG2072" s="19"/>
      <c r="AH2072" s="19"/>
      <c r="AI2072" s="19"/>
      <c r="AJ2072" s="53"/>
      <c r="AK2072" s="53"/>
    </row>
    <row r="2073" spans="1:37" ht="12.75" customHeight="1">
      <c r="A2073" s="19"/>
      <c r="B2073" s="1004"/>
      <c r="C2073" s="1005"/>
      <c r="D2073" s="1005"/>
      <c r="E2073" s="1005"/>
      <c r="F2073" s="1005"/>
      <c r="G2073" s="1005"/>
      <c r="H2073" s="1005"/>
      <c r="I2073" s="1006"/>
      <c r="J2073" s="390"/>
      <c r="K2073" s="727"/>
      <c r="L2073" s="727"/>
      <c r="M2073" s="727"/>
      <c r="N2073" s="727"/>
      <c r="O2073" s="727"/>
      <c r="P2073" s="727"/>
      <c r="Q2073" s="727"/>
      <c r="R2073" s="727"/>
      <c r="S2073" s="727"/>
      <c r="T2073" s="727"/>
      <c r="U2073" s="727"/>
      <c r="V2073" s="727"/>
      <c r="W2073" s="727"/>
      <c r="X2073" s="727"/>
      <c r="Y2073" s="391"/>
      <c r="Z2073" s="392"/>
      <c r="AA2073" s="392"/>
      <c r="AB2073" s="392"/>
      <c r="AC2073" s="392"/>
      <c r="AD2073" s="392"/>
      <c r="AE2073" s="392"/>
      <c r="AF2073" s="392"/>
      <c r="AG2073" s="19"/>
      <c r="AH2073" s="19"/>
      <c r="AI2073" s="19"/>
      <c r="AJ2073" s="53"/>
      <c r="AK2073" s="53"/>
    </row>
    <row r="2074" spans="1:37" ht="12.75" customHeight="1">
      <c r="A2074" s="19"/>
      <c r="B2074" s="238"/>
      <c r="C2074" s="239"/>
      <c r="D2074" s="238"/>
      <c r="E2074" s="238"/>
      <c r="F2074" s="238"/>
      <c r="G2074" s="238"/>
      <c r="H2074" s="238"/>
      <c r="I2074" s="238"/>
      <c r="J2074" s="238"/>
      <c r="K2074" s="238"/>
      <c r="L2074" s="238"/>
      <c r="M2074" s="238"/>
      <c r="N2074" s="238"/>
      <c r="O2074" s="238"/>
      <c r="P2074" s="238"/>
      <c r="Q2074" s="238"/>
      <c r="R2074" s="238"/>
      <c r="S2074" s="238"/>
      <c r="T2074" s="238"/>
      <c r="U2074" s="238"/>
      <c r="V2074" s="238"/>
      <c r="W2074" s="238"/>
      <c r="X2074" s="238"/>
      <c r="Y2074" s="238"/>
      <c r="Z2074" s="238"/>
      <c r="AA2074" s="238"/>
      <c r="AB2074" s="238"/>
      <c r="AC2074" s="238"/>
      <c r="AD2074" s="238"/>
      <c r="AE2074" s="238"/>
      <c r="AF2074" s="238"/>
      <c r="AG2074" s="19"/>
      <c r="AH2074" s="19"/>
      <c r="AI2074" s="19"/>
      <c r="AJ2074" s="53"/>
      <c r="AK2074" s="53"/>
    </row>
    <row r="2075" spans="1:37" ht="12.75" customHeight="1">
      <c r="A2075" s="19"/>
      <c r="B2075" s="1008" t="s">
        <v>908</v>
      </c>
      <c r="C2075" s="949"/>
      <c r="D2075" s="1009"/>
      <c r="E2075" s="1008" t="s">
        <v>1017</v>
      </c>
      <c r="F2075" s="949"/>
      <c r="G2075" s="949"/>
      <c r="H2075" s="1009"/>
      <c r="I2075" s="1008" t="s">
        <v>1018</v>
      </c>
      <c r="J2075" s="949"/>
      <c r="K2075" s="949"/>
      <c r="L2075" s="949"/>
      <c r="M2075" s="949"/>
      <c r="N2075" s="949"/>
      <c r="O2075" s="949"/>
      <c r="P2075" s="949"/>
      <c r="Q2075" s="949"/>
      <c r="R2075" s="949"/>
      <c r="S2075" s="949"/>
      <c r="T2075" s="949"/>
      <c r="U2075" s="949"/>
      <c r="V2075" s="949"/>
      <c r="W2075" s="949"/>
      <c r="X2075" s="949"/>
      <c r="Y2075" s="949"/>
      <c r="Z2075" s="949"/>
      <c r="AA2075" s="949"/>
      <c r="AB2075" s="949"/>
      <c r="AC2075" s="949"/>
      <c r="AD2075" s="949"/>
      <c r="AE2075" s="949"/>
      <c r="AF2075" s="1009"/>
      <c r="AG2075" s="19"/>
      <c r="AH2075" s="19"/>
      <c r="AI2075" s="19"/>
      <c r="AJ2075" s="53"/>
      <c r="AK2075" s="53"/>
    </row>
    <row r="2076" spans="1:37" ht="12.75" customHeight="1">
      <c r="A2076" s="19"/>
      <c r="B2076" s="360"/>
      <c r="C2076" s="361"/>
      <c r="D2076" s="362"/>
      <c r="E2076" s="360"/>
      <c r="F2076" s="360"/>
      <c r="G2076" s="360"/>
      <c r="H2076" s="362"/>
      <c r="I2076" s="360">
        <v>9</v>
      </c>
      <c r="J2076" s="360"/>
      <c r="K2076" s="360">
        <v>10</v>
      </c>
      <c r="L2076" s="362"/>
      <c r="M2076" s="360">
        <v>11</v>
      </c>
      <c r="N2076" s="360"/>
      <c r="O2076" s="360">
        <v>12</v>
      </c>
      <c r="P2076" s="362"/>
      <c r="Q2076" s="360">
        <v>13</v>
      </c>
      <c r="R2076" s="360"/>
      <c r="S2076" s="360">
        <v>14</v>
      </c>
      <c r="T2076" s="362"/>
      <c r="U2076" s="360">
        <v>15</v>
      </c>
      <c r="V2076" s="360"/>
      <c r="W2076" s="360">
        <v>16</v>
      </c>
      <c r="X2076" s="362"/>
      <c r="Y2076" s="360">
        <v>17</v>
      </c>
      <c r="Z2076" s="360"/>
      <c r="AA2076" s="360">
        <v>18</v>
      </c>
      <c r="AB2076" s="362"/>
      <c r="AC2076" s="360"/>
      <c r="AD2076" s="360"/>
      <c r="AE2076" s="360"/>
      <c r="AF2076" s="360"/>
      <c r="AG2076" s="19"/>
      <c r="AH2076" s="19"/>
      <c r="AI2076" s="19"/>
      <c r="AJ2076" s="53"/>
      <c r="AK2076" s="53"/>
    </row>
    <row r="2077" spans="1:37" ht="12.75" customHeight="1">
      <c r="A2077" s="19"/>
      <c r="B2077" s="363">
        <v>16</v>
      </c>
      <c r="C2077" s="314" t="s">
        <v>1023</v>
      </c>
      <c r="D2077" s="364"/>
      <c r="E2077" s="238"/>
      <c r="F2077" s="238"/>
      <c r="G2077" s="238"/>
      <c r="H2077" s="364"/>
      <c r="I2077" s="238"/>
      <c r="J2077" s="238"/>
      <c r="K2077" s="238"/>
      <c r="L2077" s="364"/>
      <c r="M2077" s="238"/>
      <c r="N2077" s="238"/>
      <c r="O2077" s="238"/>
      <c r="P2077" s="364"/>
      <c r="Q2077" s="238"/>
      <c r="R2077" s="238"/>
      <c r="S2077" s="238"/>
      <c r="T2077" s="364"/>
      <c r="U2077" s="238"/>
      <c r="V2077" s="238"/>
      <c r="W2077" s="238"/>
      <c r="X2077" s="364"/>
      <c r="Y2077" s="238"/>
      <c r="Z2077" s="238"/>
      <c r="AA2077" s="238"/>
      <c r="AB2077" s="364"/>
      <c r="AC2077" s="238"/>
      <c r="AD2077" s="238"/>
      <c r="AE2077" s="238"/>
      <c r="AF2077" s="238"/>
      <c r="AG2077" s="19"/>
      <c r="AH2077" s="19"/>
      <c r="AI2077" s="19"/>
      <c r="AJ2077" s="53"/>
      <c r="AK2077" s="53"/>
    </row>
    <row r="2078" spans="1:37" ht="12.75" customHeight="1">
      <c r="A2078" s="19"/>
      <c r="B2078" s="48"/>
      <c r="C2078" s="308"/>
      <c r="D2078" s="110"/>
      <c r="E2078" s="38"/>
      <c r="F2078" s="38"/>
      <c r="G2078" s="38"/>
      <c r="H2078" s="110"/>
      <c r="I2078" s="38"/>
      <c r="J2078" s="38"/>
      <c r="K2078" s="38"/>
      <c r="L2078" s="110"/>
      <c r="M2078" s="38"/>
      <c r="N2078" s="38"/>
      <c r="O2078" s="38"/>
      <c r="P2078" s="110"/>
      <c r="Q2078" s="38"/>
      <c r="R2078" s="38"/>
      <c r="S2078" s="38"/>
      <c r="T2078" s="110"/>
      <c r="U2078" s="38"/>
      <c r="V2078" s="38"/>
      <c r="W2078" s="38"/>
      <c r="X2078" s="110"/>
      <c r="Y2078" s="38"/>
      <c r="Z2078" s="38"/>
      <c r="AA2078" s="38"/>
      <c r="AB2078" s="110"/>
      <c r="AC2078" s="38"/>
      <c r="AD2078" s="38"/>
      <c r="AE2078" s="38"/>
      <c r="AF2078" s="38"/>
      <c r="AG2078" s="19"/>
      <c r="AH2078" s="19"/>
      <c r="AI2078" s="19"/>
      <c r="AJ2078" s="53"/>
      <c r="AK2078" s="53"/>
    </row>
    <row r="2079" spans="1:37" ht="12.75" customHeight="1">
      <c r="A2079" s="19"/>
      <c r="B2079" s="365"/>
      <c r="C2079" s="312"/>
      <c r="D2079" s="366"/>
      <c r="E2079" s="367"/>
      <c r="F2079" s="367"/>
      <c r="G2079" s="367"/>
      <c r="H2079" s="366"/>
      <c r="I2079" s="38"/>
      <c r="J2079" s="38"/>
      <c r="K2079" s="38"/>
      <c r="L2079" s="110"/>
      <c r="M2079" s="38"/>
      <c r="N2079" s="38"/>
      <c r="O2079" s="38"/>
      <c r="P2079" s="110"/>
      <c r="Q2079" s="38"/>
      <c r="R2079" s="238"/>
      <c r="S2079" s="238"/>
      <c r="T2079" s="364"/>
      <c r="U2079" s="238"/>
      <c r="V2079" s="238"/>
      <c r="W2079" s="238"/>
      <c r="X2079" s="110"/>
      <c r="Y2079" s="38"/>
      <c r="Z2079" s="38"/>
      <c r="AA2079" s="38"/>
      <c r="AB2079" s="110"/>
      <c r="AC2079" s="38"/>
      <c r="AD2079" s="38"/>
      <c r="AE2079" s="38"/>
      <c r="AF2079" s="38"/>
      <c r="AG2079" s="19"/>
      <c r="AH2079" s="19"/>
      <c r="AI2079" s="19"/>
      <c r="AJ2079" s="53"/>
      <c r="AK2079" s="53"/>
    </row>
    <row r="2080" spans="1:37" ht="12.75" customHeight="1">
      <c r="A2080" s="19"/>
      <c r="B2080" s="368"/>
      <c r="C2080" s="380"/>
      <c r="D2080" s="370"/>
      <c r="E2080" s="371"/>
      <c r="F2080" s="371"/>
      <c r="G2080" s="371"/>
      <c r="H2080" s="370"/>
      <c r="I2080" s="35"/>
      <c r="J2080" s="35"/>
      <c r="K2080" s="35"/>
      <c r="L2080" s="372"/>
      <c r="M2080" s="35"/>
      <c r="N2080" s="35"/>
      <c r="O2080" s="35"/>
      <c r="P2080" s="372"/>
      <c r="Q2080" s="35"/>
      <c r="R2080" s="373"/>
      <c r="S2080" s="373"/>
      <c r="T2080" s="374"/>
      <c r="U2080" s="373"/>
      <c r="V2080" s="373"/>
      <c r="W2080" s="373"/>
      <c r="X2080" s="372"/>
      <c r="Y2080" s="35"/>
      <c r="Z2080" s="35"/>
      <c r="AA2080" s="35"/>
      <c r="AB2080" s="372"/>
      <c r="AC2080" s="35"/>
      <c r="AD2080" s="35"/>
      <c r="AE2080" s="35"/>
      <c r="AF2080" s="35"/>
      <c r="AG2080" s="19"/>
      <c r="AH2080" s="19"/>
      <c r="AI2080" s="19"/>
      <c r="AJ2080" s="53"/>
      <c r="AK2080" s="53"/>
    </row>
    <row r="2081" spans="1:37" ht="12.75" customHeight="1">
      <c r="A2081" s="19"/>
      <c r="B2081" s="363">
        <v>17</v>
      </c>
      <c r="C2081" s="318" t="s">
        <v>1024</v>
      </c>
      <c r="D2081" s="110"/>
      <c r="E2081" s="38"/>
      <c r="F2081" s="38"/>
      <c r="G2081" s="38"/>
      <c r="H2081" s="110"/>
      <c r="I2081" s="38"/>
      <c r="J2081" s="38"/>
      <c r="K2081" s="38"/>
      <c r="L2081" s="110"/>
      <c r="M2081" s="38"/>
      <c r="N2081" s="38"/>
      <c r="O2081" s="38"/>
      <c r="P2081" s="110"/>
      <c r="Q2081" s="38"/>
      <c r="R2081" s="38"/>
      <c r="S2081" s="38"/>
      <c r="T2081" s="110"/>
      <c r="U2081" s="38"/>
      <c r="V2081" s="38"/>
      <c r="W2081" s="38"/>
      <c r="X2081" s="110"/>
      <c r="Y2081" s="38"/>
      <c r="Z2081" s="38"/>
      <c r="AA2081" s="38"/>
      <c r="AB2081" s="110"/>
      <c r="AC2081" s="38"/>
      <c r="AD2081" s="38"/>
      <c r="AE2081" s="38"/>
      <c r="AF2081" s="38"/>
      <c r="AG2081" s="19"/>
      <c r="AH2081" s="19"/>
      <c r="AI2081" s="19"/>
      <c r="AJ2081" s="53"/>
      <c r="AK2081" s="53"/>
    </row>
    <row r="2082" spans="1:37" ht="12.75" customHeight="1">
      <c r="A2082" s="19"/>
      <c r="B2082" s="48"/>
      <c r="C2082" s="308"/>
      <c r="D2082" s="110"/>
      <c r="E2082" s="38"/>
      <c r="F2082" s="38"/>
      <c r="G2082" s="38"/>
      <c r="H2082" s="110"/>
      <c r="I2082" s="38"/>
      <c r="J2082" s="38"/>
      <c r="K2082" s="38"/>
      <c r="L2082" s="110"/>
      <c r="M2082" s="38"/>
      <c r="N2082" s="38"/>
      <c r="O2082" s="38"/>
      <c r="P2082" s="110"/>
      <c r="Q2082" s="38"/>
      <c r="R2082" s="38"/>
      <c r="S2082" s="38"/>
      <c r="T2082" s="110"/>
      <c r="U2082" s="38"/>
      <c r="V2082" s="38"/>
      <c r="W2082" s="38"/>
      <c r="X2082" s="110"/>
      <c r="Y2082" s="38"/>
      <c r="Z2082" s="38"/>
      <c r="AA2082" s="124"/>
      <c r="AB2082" s="110"/>
      <c r="AC2082" s="38"/>
      <c r="AD2082" s="38"/>
      <c r="AE2082" s="38"/>
      <c r="AF2082" s="38"/>
      <c r="AG2082" s="19"/>
      <c r="AH2082" s="19"/>
      <c r="AI2082" s="19"/>
      <c r="AJ2082" s="53"/>
      <c r="AK2082" s="53"/>
    </row>
    <row r="2083" spans="1:37" ht="12.75" customHeight="1">
      <c r="A2083" s="19"/>
      <c r="B2083" s="375"/>
      <c r="C2083" s="312"/>
      <c r="D2083" s="315"/>
      <c r="E2083" s="124"/>
      <c r="F2083" s="124"/>
      <c r="G2083" s="124"/>
      <c r="H2083" s="315"/>
      <c r="I2083" s="303"/>
      <c r="J2083" s="38"/>
      <c r="K2083" s="38"/>
      <c r="L2083" s="110"/>
      <c r="M2083" s="38"/>
      <c r="N2083" s="38"/>
      <c r="O2083" s="38"/>
      <c r="P2083" s="315"/>
      <c r="Q2083" s="38"/>
      <c r="R2083" s="124"/>
      <c r="S2083" s="124"/>
      <c r="T2083" s="315"/>
      <c r="U2083" s="124"/>
      <c r="V2083" s="124"/>
      <c r="W2083" s="124"/>
      <c r="X2083" s="110"/>
      <c r="Y2083" s="38"/>
      <c r="Z2083" s="124"/>
      <c r="AA2083" s="124"/>
      <c r="AB2083" s="315"/>
      <c r="AC2083" s="124"/>
      <c r="AD2083" s="124"/>
      <c r="AE2083" s="124"/>
      <c r="AF2083" s="38"/>
      <c r="AG2083" s="19"/>
      <c r="AH2083" s="19"/>
      <c r="AI2083" s="19"/>
      <c r="AJ2083" s="53"/>
      <c r="AK2083" s="53"/>
    </row>
    <row r="2084" spans="1:37" ht="12.75" customHeight="1">
      <c r="A2084" s="19"/>
      <c r="B2084" s="376"/>
      <c r="C2084" s="380"/>
      <c r="D2084" s="377"/>
      <c r="E2084" s="378"/>
      <c r="F2084" s="378"/>
      <c r="G2084" s="378"/>
      <c r="H2084" s="377"/>
      <c r="I2084" s="379"/>
      <c r="J2084" s="35"/>
      <c r="K2084" s="35"/>
      <c r="L2084" s="372"/>
      <c r="M2084" s="35"/>
      <c r="N2084" s="35"/>
      <c r="O2084" s="35"/>
      <c r="P2084" s="377"/>
      <c r="Q2084" s="378"/>
      <c r="R2084" s="378"/>
      <c r="S2084" s="378"/>
      <c r="T2084" s="377"/>
      <c r="U2084" s="378"/>
      <c r="V2084" s="378"/>
      <c r="W2084" s="378"/>
      <c r="X2084" s="377"/>
      <c r="Y2084" s="378"/>
      <c r="Z2084" s="378"/>
      <c r="AA2084" s="378"/>
      <c r="AB2084" s="377"/>
      <c r="AC2084" s="378"/>
      <c r="AD2084" s="378"/>
      <c r="AE2084" s="378"/>
      <c r="AF2084" s="35"/>
      <c r="AG2084" s="19"/>
      <c r="AH2084" s="19"/>
      <c r="AI2084" s="19"/>
      <c r="AJ2084" s="53"/>
      <c r="AK2084" s="53"/>
    </row>
    <row r="2085" spans="1:37" ht="12.75" customHeight="1">
      <c r="A2085" s="19"/>
      <c r="B2085" s="363">
        <v>18</v>
      </c>
      <c r="C2085" s="308" t="s">
        <v>483</v>
      </c>
      <c r="D2085" s="315"/>
      <c r="E2085" s="124"/>
      <c r="F2085" s="124"/>
      <c r="G2085" s="124"/>
      <c r="H2085" s="315"/>
      <c r="I2085" s="303"/>
      <c r="J2085" s="38"/>
      <c r="K2085" s="38"/>
      <c r="L2085" s="110"/>
      <c r="M2085" s="38"/>
      <c r="N2085" s="38"/>
      <c r="O2085" s="38"/>
      <c r="P2085" s="315"/>
      <c r="Q2085" s="124"/>
      <c r="R2085" s="124"/>
      <c r="S2085" s="124"/>
      <c r="T2085" s="315"/>
      <c r="U2085" s="124"/>
      <c r="V2085" s="124"/>
      <c r="W2085" s="124"/>
      <c r="X2085" s="110"/>
      <c r="Y2085" s="38"/>
      <c r="Z2085" s="38"/>
      <c r="AA2085" s="124"/>
      <c r="AB2085" s="110"/>
      <c r="AC2085" s="38"/>
      <c r="AD2085" s="38"/>
      <c r="AE2085" s="38"/>
      <c r="AF2085" s="38"/>
      <c r="AG2085" s="19"/>
      <c r="AH2085" s="19"/>
      <c r="AI2085" s="19"/>
      <c r="AJ2085" s="53"/>
      <c r="AK2085" s="53"/>
    </row>
    <row r="2086" spans="1:37" ht="12.75" customHeight="1">
      <c r="A2086" s="19"/>
      <c r="B2086" s="48"/>
      <c r="C2086" s="308"/>
      <c r="D2086" s="110"/>
      <c r="E2086" s="38"/>
      <c r="F2086" s="38"/>
      <c r="G2086" s="38"/>
      <c r="H2086" s="110"/>
      <c r="I2086" s="38"/>
      <c r="J2086" s="38"/>
      <c r="K2086" s="38"/>
      <c r="L2086" s="110"/>
      <c r="M2086" s="38"/>
      <c r="N2086" s="38"/>
      <c r="O2086" s="38"/>
      <c r="P2086" s="110"/>
      <c r="Q2086" s="38"/>
      <c r="R2086" s="23"/>
      <c r="S2086" s="23"/>
      <c r="T2086" s="321"/>
      <c r="U2086" s="23"/>
      <c r="V2086" s="23"/>
      <c r="W2086" s="23"/>
      <c r="X2086" s="110"/>
      <c r="Y2086" s="38"/>
      <c r="Z2086" s="124"/>
      <c r="AA2086" s="124"/>
      <c r="AB2086" s="315"/>
      <c r="AC2086" s="124"/>
      <c r="AD2086" s="124"/>
      <c r="AE2086" s="124"/>
      <c r="AF2086" s="38"/>
      <c r="AG2086" s="19"/>
      <c r="AH2086" s="19"/>
      <c r="AI2086" s="19"/>
      <c r="AJ2086" s="53"/>
      <c r="AK2086" s="53"/>
    </row>
    <row r="2087" spans="1:37" ht="12.75" customHeight="1">
      <c r="A2087" s="19"/>
      <c r="B2087" s="48"/>
      <c r="C2087" s="312"/>
      <c r="D2087" s="110"/>
      <c r="E2087" s="38"/>
      <c r="F2087" s="38"/>
      <c r="G2087" s="38"/>
      <c r="H2087" s="110"/>
      <c r="I2087" s="38"/>
      <c r="J2087" s="38"/>
      <c r="K2087" s="38"/>
      <c r="L2087" s="110"/>
      <c r="M2087" s="38"/>
      <c r="N2087" s="38"/>
      <c r="O2087" s="38"/>
      <c r="P2087" s="110"/>
      <c r="Q2087" s="38"/>
      <c r="R2087" s="38"/>
      <c r="S2087" s="309"/>
      <c r="T2087" s="310"/>
      <c r="U2087" s="309"/>
      <c r="V2087" s="309"/>
      <c r="W2087" s="309"/>
      <c r="X2087" s="110"/>
      <c r="Y2087" s="38"/>
      <c r="Z2087" s="38"/>
      <c r="AA2087" s="38"/>
      <c r="AB2087" s="110"/>
      <c r="AC2087" s="38"/>
      <c r="AD2087" s="38"/>
      <c r="AE2087" s="38"/>
      <c r="AF2087" s="38"/>
      <c r="AG2087" s="19"/>
      <c r="AH2087" s="19"/>
      <c r="AI2087" s="19"/>
      <c r="AJ2087" s="53"/>
      <c r="AK2087" s="53"/>
    </row>
    <row r="2088" spans="1:37" ht="12.75" customHeight="1">
      <c r="A2088" s="19"/>
      <c r="B2088" s="376"/>
      <c r="C2088" s="380"/>
      <c r="D2088" s="377"/>
      <c r="E2088" s="378"/>
      <c r="F2088" s="378"/>
      <c r="G2088" s="378"/>
      <c r="H2088" s="377"/>
      <c r="I2088" s="379"/>
      <c r="J2088" s="35"/>
      <c r="K2088" s="35"/>
      <c r="L2088" s="377"/>
      <c r="M2088" s="378"/>
      <c r="N2088" s="378"/>
      <c r="O2088" s="378"/>
      <c r="P2088" s="377"/>
      <c r="Q2088" s="378"/>
      <c r="R2088" s="381"/>
      <c r="S2088" s="381"/>
      <c r="T2088" s="382"/>
      <c r="U2088" s="381"/>
      <c r="V2088" s="381"/>
      <c r="W2088" s="381"/>
      <c r="X2088" s="372"/>
      <c r="Y2088" s="35"/>
      <c r="Z2088" s="35"/>
      <c r="AA2088" s="35"/>
      <c r="AB2088" s="372"/>
      <c r="AC2088" s="35"/>
      <c r="AD2088" s="35"/>
      <c r="AE2088" s="35"/>
      <c r="AF2088" s="35"/>
      <c r="AG2088" s="19"/>
      <c r="AH2088" s="19"/>
      <c r="AI2088" s="19"/>
      <c r="AJ2088" s="53"/>
      <c r="AK2088" s="53"/>
    </row>
    <row r="2089" spans="1:37" ht="12.75" customHeight="1">
      <c r="A2089" s="19"/>
      <c r="B2089" s="375">
        <v>19</v>
      </c>
      <c r="C2089" s="308" t="s">
        <v>1019</v>
      </c>
      <c r="D2089" s="315"/>
      <c r="E2089" s="124"/>
      <c r="F2089" s="124"/>
      <c r="G2089" s="124"/>
      <c r="H2089" s="315"/>
      <c r="I2089" s="303"/>
      <c r="J2089" s="38"/>
      <c r="K2089" s="38"/>
      <c r="L2089" s="315"/>
      <c r="M2089" s="124"/>
      <c r="N2089" s="124"/>
      <c r="O2089" s="124"/>
      <c r="P2089" s="315"/>
      <c r="Q2089" s="124"/>
      <c r="R2089" s="38"/>
      <c r="S2089" s="38"/>
      <c r="T2089" s="110"/>
      <c r="U2089" s="38"/>
      <c r="V2089" s="38"/>
      <c r="W2089" s="38"/>
      <c r="X2089" s="110"/>
      <c r="Y2089" s="38"/>
      <c r="Z2089" s="38"/>
      <c r="AA2089" s="317"/>
      <c r="AB2089" s="315"/>
      <c r="AC2089" s="38"/>
      <c r="AD2089" s="38"/>
      <c r="AE2089" s="38"/>
      <c r="AF2089" s="38"/>
      <c r="AG2089" s="19"/>
      <c r="AH2089" s="19"/>
      <c r="AI2089" s="19"/>
      <c r="AJ2089" s="53"/>
      <c r="AK2089" s="53"/>
    </row>
    <row r="2090" spans="1:37" ht="12.75" customHeight="1">
      <c r="A2090" s="19"/>
      <c r="B2090" s="375"/>
      <c r="C2090" s="312"/>
      <c r="D2090" s="315"/>
      <c r="E2090" s="124"/>
      <c r="F2090" s="124"/>
      <c r="G2090" s="124"/>
      <c r="H2090" s="315"/>
      <c r="I2090" s="303"/>
      <c r="J2090" s="38"/>
      <c r="K2090" s="38"/>
      <c r="L2090" s="315"/>
      <c r="M2090" s="124"/>
      <c r="N2090" s="124"/>
      <c r="O2090" s="124"/>
      <c r="P2090" s="315"/>
      <c r="Q2090" s="124"/>
      <c r="R2090" s="124"/>
      <c r="S2090" s="124"/>
      <c r="T2090" s="315"/>
      <c r="U2090" s="124"/>
      <c r="V2090" s="124"/>
      <c r="W2090" s="124"/>
      <c r="X2090" s="110"/>
      <c r="Y2090" s="38"/>
      <c r="Z2090" s="124"/>
      <c r="AA2090" s="317"/>
      <c r="AB2090" s="315"/>
      <c r="AC2090" s="124"/>
      <c r="AD2090" s="124"/>
      <c r="AE2090" s="124"/>
      <c r="AF2090" s="38"/>
      <c r="AG2090" s="19"/>
      <c r="AH2090" s="19"/>
      <c r="AI2090" s="19"/>
      <c r="AJ2090" s="53"/>
      <c r="AK2090" s="53"/>
    </row>
    <row r="2091" spans="1:37" ht="12.75" customHeight="1">
      <c r="A2091" s="19"/>
      <c r="B2091" s="48"/>
      <c r="C2091" s="308"/>
      <c r="D2091" s="110"/>
      <c r="E2091" s="38"/>
      <c r="F2091" s="38"/>
      <c r="G2091" s="38"/>
      <c r="H2091" s="110"/>
      <c r="I2091" s="38"/>
      <c r="J2091" s="38"/>
      <c r="K2091" s="38"/>
      <c r="L2091" s="110"/>
      <c r="M2091" s="38"/>
      <c r="N2091" s="38"/>
      <c r="O2091" s="38"/>
      <c r="P2091" s="110"/>
      <c r="Q2091" s="38"/>
      <c r="R2091" s="124"/>
      <c r="S2091" s="124"/>
      <c r="T2091" s="315"/>
      <c r="U2091" s="124"/>
      <c r="V2091" s="124"/>
      <c r="W2091" s="124"/>
      <c r="X2091" s="315"/>
      <c r="Y2091" s="124"/>
      <c r="Z2091" s="124"/>
      <c r="AA2091" s="317"/>
      <c r="AB2091" s="315"/>
      <c r="AC2091" s="124"/>
      <c r="AD2091" s="124"/>
      <c r="AE2091" s="124"/>
      <c r="AF2091" s="38"/>
      <c r="AG2091" s="19"/>
      <c r="AH2091" s="19"/>
      <c r="AI2091" s="19"/>
      <c r="AJ2091" s="53"/>
      <c r="AK2091" s="53"/>
    </row>
    <row r="2092" spans="1:37" ht="12.75" customHeight="1">
      <c r="A2092" s="19"/>
      <c r="B2092" s="383"/>
      <c r="C2092" s="369"/>
      <c r="D2092" s="372"/>
      <c r="E2092" s="35"/>
      <c r="F2092" s="35"/>
      <c r="G2092" s="35"/>
      <c r="H2092" s="372"/>
      <c r="I2092" s="35"/>
      <c r="J2092" s="35"/>
      <c r="K2092" s="35"/>
      <c r="L2092" s="372"/>
      <c r="M2092" s="35"/>
      <c r="N2092" s="35"/>
      <c r="O2092" s="35"/>
      <c r="P2092" s="372"/>
      <c r="Q2092" s="35"/>
      <c r="R2092" s="378"/>
      <c r="S2092" s="378"/>
      <c r="T2092" s="377"/>
      <c r="U2092" s="378"/>
      <c r="V2092" s="378"/>
      <c r="W2092" s="378"/>
      <c r="X2092" s="372"/>
      <c r="Y2092" s="35"/>
      <c r="Z2092" s="35"/>
      <c r="AA2092" s="384"/>
      <c r="AB2092" s="377"/>
      <c r="AC2092" s="35"/>
      <c r="AD2092" s="35"/>
      <c r="AE2092" s="35"/>
      <c r="AF2092" s="35"/>
      <c r="AG2092" s="19"/>
      <c r="AH2092" s="19"/>
      <c r="AI2092" s="19"/>
      <c r="AJ2092" s="53"/>
      <c r="AK2092" s="53"/>
    </row>
    <row r="2093" spans="1:37" ht="12.75" customHeight="1">
      <c r="A2093" s="19"/>
      <c r="B2093" s="375">
        <v>20</v>
      </c>
      <c r="C2093" s="308" t="s">
        <v>1020</v>
      </c>
      <c r="D2093" s="315"/>
      <c r="E2093" s="124"/>
      <c r="F2093" s="124"/>
      <c r="G2093" s="124"/>
      <c r="H2093" s="315"/>
      <c r="I2093" s="303"/>
      <c r="J2093" s="38"/>
      <c r="K2093" s="38"/>
      <c r="L2093" s="315"/>
      <c r="M2093" s="124"/>
      <c r="N2093" s="124"/>
      <c r="O2093" s="124"/>
      <c r="P2093" s="315"/>
      <c r="Q2093" s="124"/>
      <c r="R2093" s="23"/>
      <c r="S2093" s="23"/>
      <c r="T2093" s="321"/>
      <c r="U2093" s="23"/>
      <c r="V2093" s="23"/>
      <c r="W2093" s="23"/>
      <c r="X2093" s="110"/>
      <c r="Y2093" s="38"/>
      <c r="Z2093" s="124"/>
      <c r="AA2093" s="317"/>
      <c r="AB2093" s="315"/>
      <c r="AC2093" s="124"/>
      <c r="AD2093" s="124"/>
      <c r="AE2093" s="124"/>
      <c r="AF2093" s="38"/>
      <c r="AG2093" s="19"/>
      <c r="AH2093" s="19"/>
      <c r="AI2093" s="19"/>
      <c r="AJ2093" s="53"/>
      <c r="AK2093" s="53"/>
    </row>
    <row r="2094" spans="1:37" ht="12.75" customHeight="1">
      <c r="A2094" s="19"/>
      <c r="B2094" s="375"/>
      <c r="C2094" s="312"/>
      <c r="D2094" s="315"/>
      <c r="E2094" s="124"/>
      <c r="F2094" s="124"/>
      <c r="G2094" s="124"/>
      <c r="H2094" s="315"/>
      <c r="I2094" s="303"/>
      <c r="J2094" s="38"/>
      <c r="K2094" s="38"/>
      <c r="L2094" s="315"/>
      <c r="M2094" s="124"/>
      <c r="N2094" s="124"/>
      <c r="O2094" s="124"/>
      <c r="P2094" s="315"/>
      <c r="Q2094" s="124"/>
      <c r="R2094" s="38"/>
      <c r="S2094" s="309"/>
      <c r="T2094" s="310"/>
      <c r="U2094" s="309"/>
      <c r="V2094" s="309"/>
      <c r="W2094" s="309"/>
      <c r="X2094" s="110"/>
      <c r="Y2094" s="38"/>
      <c r="Z2094" s="38"/>
      <c r="AA2094" s="38"/>
      <c r="AB2094" s="110"/>
      <c r="AC2094" s="38"/>
      <c r="AD2094" s="38"/>
      <c r="AE2094" s="38"/>
      <c r="AF2094" s="38"/>
      <c r="AG2094" s="19"/>
      <c r="AH2094" s="19"/>
      <c r="AI2094" s="19"/>
      <c r="AJ2094" s="53"/>
      <c r="AK2094" s="53"/>
    </row>
    <row r="2095" spans="1:37" ht="12.75" customHeight="1">
      <c r="A2095" s="19"/>
      <c r="B2095" s="375"/>
      <c r="C2095" s="312"/>
      <c r="D2095" s="315"/>
      <c r="E2095" s="124"/>
      <c r="F2095" s="124"/>
      <c r="G2095" s="124"/>
      <c r="H2095" s="315"/>
      <c r="I2095" s="303"/>
      <c r="J2095" s="38"/>
      <c r="K2095" s="38"/>
      <c r="L2095" s="315"/>
      <c r="M2095" s="124"/>
      <c r="N2095" s="124"/>
      <c r="O2095" s="124"/>
      <c r="P2095" s="315"/>
      <c r="Q2095" s="124"/>
      <c r="R2095" s="309"/>
      <c r="S2095" s="309"/>
      <c r="T2095" s="310"/>
      <c r="U2095" s="309"/>
      <c r="V2095" s="309"/>
      <c r="W2095" s="309"/>
      <c r="X2095" s="110"/>
      <c r="Y2095" s="38"/>
      <c r="Z2095" s="38"/>
      <c r="AA2095" s="38"/>
      <c r="AB2095" s="110"/>
      <c r="AC2095" s="38"/>
      <c r="AD2095" s="38"/>
      <c r="AE2095" s="38"/>
      <c r="AF2095" s="38"/>
      <c r="AG2095" s="19"/>
      <c r="AH2095" s="19"/>
      <c r="AI2095" s="19"/>
      <c r="AJ2095" s="53"/>
      <c r="AK2095" s="53"/>
    </row>
    <row r="2096" spans="1:37" ht="12.75" customHeight="1">
      <c r="A2096" s="19"/>
      <c r="B2096" s="383"/>
      <c r="C2096" s="380"/>
      <c r="D2096" s="372"/>
      <c r="E2096" s="35"/>
      <c r="F2096" s="35"/>
      <c r="G2096" s="35"/>
      <c r="H2096" s="372"/>
      <c r="I2096" s="35"/>
      <c r="J2096" s="35"/>
      <c r="K2096" s="35"/>
      <c r="L2096" s="372"/>
      <c r="M2096" s="35"/>
      <c r="N2096" s="35"/>
      <c r="O2096" s="35"/>
      <c r="P2096" s="372"/>
      <c r="Q2096" s="35"/>
      <c r="R2096" s="35"/>
      <c r="S2096" s="35"/>
      <c r="T2096" s="372"/>
      <c r="U2096" s="35"/>
      <c r="V2096" s="35"/>
      <c r="W2096" s="35"/>
      <c r="X2096" s="372"/>
      <c r="Y2096" s="35"/>
      <c r="Z2096" s="35"/>
      <c r="AA2096" s="384"/>
      <c r="AB2096" s="372"/>
      <c r="AC2096" s="35"/>
      <c r="AD2096" s="35"/>
      <c r="AE2096" s="35"/>
      <c r="AF2096" s="35"/>
      <c r="AG2096" s="19"/>
      <c r="AH2096" s="19"/>
      <c r="AI2096" s="19"/>
      <c r="AJ2096" s="53"/>
      <c r="AK2096" s="53"/>
    </row>
    <row r="2097" spans="1:37" ht="12.75" customHeight="1">
      <c r="A2097" s="19"/>
      <c r="B2097" s="48">
        <v>21</v>
      </c>
      <c r="C2097" s="308" t="s">
        <v>1021</v>
      </c>
      <c r="D2097" s="110"/>
      <c r="E2097" s="38"/>
      <c r="F2097" s="38"/>
      <c r="G2097" s="38"/>
      <c r="H2097" s="110"/>
      <c r="I2097" s="38"/>
      <c r="J2097" s="38"/>
      <c r="K2097" s="38"/>
      <c r="L2097" s="110"/>
      <c r="M2097" s="38"/>
      <c r="N2097" s="38"/>
      <c r="O2097" s="38"/>
      <c r="P2097" s="110"/>
      <c r="Q2097" s="38"/>
      <c r="R2097" s="124"/>
      <c r="S2097" s="124"/>
      <c r="T2097" s="315"/>
      <c r="U2097" s="124"/>
      <c r="V2097" s="124"/>
      <c r="W2097" s="124"/>
      <c r="X2097" s="110"/>
      <c r="Y2097" s="38"/>
      <c r="Z2097" s="124"/>
      <c r="AA2097" s="317"/>
      <c r="AB2097" s="315"/>
      <c r="AC2097" s="124"/>
      <c r="AD2097" s="124"/>
      <c r="AE2097" s="124"/>
      <c r="AF2097" s="38"/>
      <c r="AG2097" s="19"/>
      <c r="AH2097" s="19"/>
      <c r="AI2097" s="19"/>
      <c r="AJ2097" s="53"/>
      <c r="AK2097" s="53"/>
    </row>
    <row r="2098" spans="1:37" ht="12.75" customHeight="1">
      <c r="A2098" s="19"/>
      <c r="B2098" s="375"/>
      <c r="C2098" s="312"/>
      <c r="D2098" s="315"/>
      <c r="E2098" s="124"/>
      <c r="F2098" s="124"/>
      <c r="G2098" s="124"/>
      <c r="H2098" s="315"/>
      <c r="I2098" s="303"/>
      <c r="J2098" s="38"/>
      <c r="K2098" s="38"/>
      <c r="L2098" s="315"/>
      <c r="M2098" s="124"/>
      <c r="N2098" s="124"/>
      <c r="O2098" s="124"/>
      <c r="P2098" s="315"/>
      <c r="Q2098" s="124"/>
      <c r="R2098" s="124"/>
      <c r="S2098" s="124"/>
      <c r="T2098" s="315"/>
      <c r="U2098" s="124"/>
      <c r="V2098" s="124"/>
      <c r="W2098" s="124"/>
      <c r="X2098" s="315"/>
      <c r="Y2098" s="124"/>
      <c r="Z2098" s="124"/>
      <c r="AA2098" s="317"/>
      <c r="AB2098" s="315"/>
      <c r="AC2098" s="124"/>
      <c r="AD2098" s="124"/>
      <c r="AE2098" s="124"/>
      <c r="AF2098" s="38"/>
      <c r="AG2098" s="19"/>
      <c r="AH2098" s="19"/>
      <c r="AI2098" s="19"/>
      <c r="AJ2098" s="53"/>
      <c r="AK2098" s="53"/>
    </row>
    <row r="2099" spans="1:37" ht="12.75" customHeight="1">
      <c r="A2099" s="19"/>
      <c r="B2099" s="375"/>
      <c r="C2099" s="312"/>
      <c r="D2099" s="315"/>
      <c r="E2099" s="124"/>
      <c r="F2099" s="124"/>
      <c r="G2099" s="124"/>
      <c r="H2099" s="315"/>
      <c r="I2099" s="303"/>
      <c r="J2099" s="38"/>
      <c r="K2099" s="38"/>
      <c r="L2099" s="315"/>
      <c r="M2099" s="124"/>
      <c r="N2099" s="124"/>
      <c r="O2099" s="124"/>
      <c r="P2099" s="315"/>
      <c r="Q2099" s="124"/>
      <c r="R2099" s="124"/>
      <c r="S2099" s="124"/>
      <c r="T2099" s="315"/>
      <c r="U2099" s="124"/>
      <c r="V2099" s="124"/>
      <c r="W2099" s="124"/>
      <c r="X2099" s="110"/>
      <c r="Y2099" s="38"/>
      <c r="Z2099" s="38"/>
      <c r="AA2099" s="317"/>
      <c r="AB2099" s="110"/>
      <c r="AC2099" s="38"/>
      <c r="AD2099" s="38"/>
      <c r="AE2099" s="38"/>
      <c r="AF2099" s="38"/>
      <c r="AG2099" s="19"/>
      <c r="AH2099" s="19"/>
      <c r="AI2099" s="19"/>
      <c r="AJ2099" s="53"/>
      <c r="AK2099" s="53"/>
    </row>
    <row r="2100" spans="1:37" ht="12.75" customHeight="1">
      <c r="A2100" s="19"/>
      <c r="B2100" s="376"/>
      <c r="C2100" s="380"/>
      <c r="D2100" s="377"/>
      <c r="E2100" s="378"/>
      <c r="F2100" s="378"/>
      <c r="G2100" s="378"/>
      <c r="H2100" s="377"/>
      <c r="I2100" s="379"/>
      <c r="J2100" s="35"/>
      <c r="K2100" s="35"/>
      <c r="L2100" s="377"/>
      <c r="M2100" s="378"/>
      <c r="N2100" s="378"/>
      <c r="O2100" s="378"/>
      <c r="P2100" s="377"/>
      <c r="Q2100" s="378"/>
      <c r="R2100" s="385"/>
      <c r="S2100" s="385"/>
      <c r="T2100" s="386"/>
      <c r="U2100" s="385"/>
      <c r="V2100" s="385"/>
      <c r="W2100" s="385"/>
      <c r="X2100" s="372"/>
      <c r="Y2100" s="35"/>
      <c r="Z2100" s="378"/>
      <c r="AA2100" s="384"/>
      <c r="AB2100" s="377"/>
      <c r="AC2100" s="378"/>
      <c r="AD2100" s="378"/>
      <c r="AE2100" s="378"/>
      <c r="AF2100" s="35"/>
      <c r="AG2100" s="19"/>
      <c r="AH2100" s="19"/>
      <c r="AI2100" s="19"/>
      <c r="AJ2100" s="53"/>
      <c r="AK2100" s="53"/>
    </row>
    <row r="2101" spans="1:37" ht="12.75" customHeight="1">
      <c r="A2101" s="19"/>
      <c r="B2101" s="48">
        <v>22</v>
      </c>
      <c r="C2101" s="308" t="s">
        <v>1022</v>
      </c>
      <c r="D2101" s="110"/>
      <c r="E2101" s="38"/>
      <c r="F2101" s="38"/>
      <c r="G2101" s="38"/>
      <c r="H2101" s="110"/>
      <c r="I2101" s="38"/>
      <c r="J2101" s="38"/>
      <c r="K2101" s="38"/>
      <c r="L2101" s="110"/>
      <c r="M2101" s="38"/>
      <c r="N2101" s="38"/>
      <c r="O2101" s="38"/>
      <c r="P2101" s="110"/>
      <c r="Q2101" s="38"/>
      <c r="R2101" s="38"/>
      <c r="S2101" s="309"/>
      <c r="T2101" s="310"/>
      <c r="U2101" s="309"/>
      <c r="V2101" s="309"/>
      <c r="W2101" s="309"/>
      <c r="X2101" s="110"/>
      <c r="Y2101" s="38"/>
      <c r="Z2101" s="38"/>
      <c r="AA2101" s="38"/>
      <c r="AB2101" s="110"/>
      <c r="AC2101" s="38"/>
      <c r="AD2101" s="38"/>
      <c r="AE2101" s="38"/>
      <c r="AF2101" s="38"/>
      <c r="AG2101" s="19"/>
      <c r="AH2101" s="19"/>
      <c r="AI2101" s="19"/>
      <c r="AJ2101" s="53"/>
      <c r="AK2101" s="53"/>
    </row>
    <row r="2102" spans="1:37" ht="12.75" customHeight="1">
      <c r="A2102" s="19"/>
      <c r="B2102" s="48"/>
      <c r="C2102" s="312"/>
      <c r="D2102" s="110"/>
      <c r="E2102" s="38"/>
      <c r="F2102" s="38"/>
      <c r="G2102" s="38"/>
      <c r="H2102" s="110"/>
      <c r="I2102" s="38"/>
      <c r="J2102" s="38"/>
      <c r="K2102" s="38"/>
      <c r="L2102" s="110"/>
      <c r="M2102" s="38"/>
      <c r="N2102" s="38"/>
      <c r="O2102" s="38"/>
      <c r="P2102" s="110"/>
      <c r="Q2102" s="38"/>
      <c r="R2102" s="309"/>
      <c r="S2102" s="309"/>
      <c r="T2102" s="310"/>
      <c r="U2102" s="309"/>
      <c r="V2102" s="309"/>
      <c r="W2102" s="309"/>
      <c r="X2102" s="110"/>
      <c r="Y2102" s="38"/>
      <c r="Z2102" s="38"/>
      <c r="AA2102" s="38"/>
      <c r="AB2102" s="110"/>
      <c r="AC2102" s="38"/>
      <c r="AD2102" s="38"/>
      <c r="AE2102" s="38"/>
      <c r="AF2102" s="38"/>
      <c r="AG2102" s="19"/>
      <c r="AH2102" s="19"/>
      <c r="AI2102" s="19"/>
      <c r="AJ2102" s="53"/>
      <c r="AK2102" s="53"/>
    </row>
    <row r="2103" spans="1:37" ht="12.75" customHeight="1">
      <c r="A2103" s="19"/>
      <c r="B2103" s="375"/>
      <c r="C2103" s="308"/>
      <c r="D2103" s="315"/>
      <c r="E2103" s="124"/>
      <c r="F2103" s="124"/>
      <c r="G2103" s="124"/>
      <c r="H2103" s="315"/>
      <c r="I2103" s="303"/>
      <c r="J2103" s="38"/>
      <c r="K2103" s="38"/>
      <c r="L2103" s="315"/>
      <c r="M2103" s="124"/>
      <c r="N2103" s="124"/>
      <c r="O2103" s="124"/>
      <c r="P2103" s="315"/>
      <c r="Q2103" s="124"/>
      <c r="R2103" s="38"/>
      <c r="S2103" s="38"/>
      <c r="T2103" s="110"/>
      <c r="U2103" s="38"/>
      <c r="V2103" s="38"/>
      <c r="W2103" s="38"/>
      <c r="X2103" s="110"/>
      <c r="Y2103" s="38"/>
      <c r="Z2103" s="38"/>
      <c r="AA2103" s="317"/>
      <c r="AB2103" s="110"/>
      <c r="AC2103" s="38"/>
      <c r="AD2103" s="38"/>
      <c r="AE2103" s="38"/>
      <c r="AF2103" s="38"/>
      <c r="AG2103" s="19"/>
      <c r="AH2103" s="19"/>
      <c r="AI2103" s="19"/>
      <c r="AJ2103" s="53"/>
      <c r="AK2103" s="53"/>
    </row>
    <row r="2104" spans="1:37" ht="12.75" customHeight="1">
      <c r="A2104" s="19"/>
      <c r="B2104" s="376"/>
      <c r="C2104" s="369"/>
      <c r="D2104" s="377"/>
      <c r="E2104" s="378"/>
      <c r="F2104" s="378"/>
      <c r="G2104" s="378"/>
      <c r="H2104" s="377"/>
      <c r="I2104" s="379"/>
      <c r="J2104" s="35"/>
      <c r="K2104" s="35"/>
      <c r="L2104" s="377"/>
      <c r="M2104" s="378"/>
      <c r="N2104" s="378"/>
      <c r="O2104" s="378"/>
      <c r="P2104" s="377"/>
      <c r="Q2104" s="378"/>
      <c r="R2104" s="378"/>
      <c r="S2104" s="378"/>
      <c r="T2104" s="377"/>
      <c r="U2104" s="378"/>
      <c r="V2104" s="378"/>
      <c r="W2104" s="378"/>
      <c r="X2104" s="372"/>
      <c r="Y2104" s="35"/>
      <c r="Z2104" s="378"/>
      <c r="AA2104" s="384"/>
      <c r="AB2104" s="377"/>
      <c r="AC2104" s="378"/>
      <c r="AD2104" s="378"/>
      <c r="AE2104" s="378"/>
      <c r="AF2104" s="379"/>
      <c r="AG2104" s="19"/>
      <c r="AH2104" s="19"/>
      <c r="AI2104" s="19"/>
      <c r="AJ2104" s="53"/>
      <c r="AK2104" s="53"/>
    </row>
    <row r="2105" spans="1:37" ht="12.75" customHeight="1">
      <c r="A2105" s="19"/>
      <c r="B2105" s="375">
        <v>23</v>
      </c>
      <c r="C2105" s="314" t="s">
        <v>1023</v>
      </c>
      <c r="D2105" s="315"/>
      <c r="E2105" s="124"/>
      <c r="F2105" s="124"/>
      <c r="G2105" s="124"/>
      <c r="H2105" s="315"/>
      <c r="I2105" s="303"/>
      <c r="J2105" s="38"/>
      <c r="K2105" s="38"/>
      <c r="L2105" s="315"/>
      <c r="M2105" s="124"/>
      <c r="N2105" s="124"/>
      <c r="O2105" s="124"/>
      <c r="P2105" s="315"/>
      <c r="Q2105" s="124"/>
      <c r="R2105" s="124"/>
      <c r="S2105" s="124"/>
      <c r="T2105" s="315"/>
      <c r="U2105" s="124"/>
      <c r="V2105" s="124"/>
      <c r="W2105" s="124"/>
      <c r="X2105" s="315"/>
      <c r="Y2105" s="124"/>
      <c r="Z2105" s="124"/>
      <c r="AA2105" s="317"/>
      <c r="AB2105" s="315"/>
      <c r="AC2105" s="124"/>
      <c r="AD2105" s="124"/>
      <c r="AE2105" s="124"/>
      <c r="AF2105" s="38"/>
      <c r="AG2105" s="19"/>
      <c r="AH2105" s="19"/>
      <c r="AI2105" s="19"/>
      <c r="AJ2105" s="53"/>
      <c r="AK2105" s="53"/>
    </row>
    <row r="2106" spans="1:37" ht="12.75" customHeight="1">
      <c r="A2106" s="19"/>
      <c r="B2106" s="48"/>
      <c r="C2106" s="308"/>
      <c r="D2106" s="110"/>
      <c r="E2106" s="38"/>
      <c r="F2106" s="38"/>
      <c r="G2106" s="38"/>
      <c r="H2106" s="110"/>
      <c r="I2106" s="38"/>
      <c r="J2106" s="38"/>
      <c r="K2106" s="38"/>
      <c r="L2106" s="110"/>
      <c r="M2106" s="38"/>
      <c r="N2106" s="38"/>
      <c r="O2106" s="38"/>
      <c r="P2106" s="110"/>
      <c r="Q2106" s="38"/>
      <c r="R2106" s="124"/>
      <c r="S2106" s="124"/>
      <c r="T2106" s="315"/>
      <c r="U2106" s="124"/>
      <c r="V2106" s="124"/>
      <c r="W2106" s="124"/>
      <c r="X2106" s="110"/>
      <c r="Y2106" s="38"/>
      <c r="Z2106" s="38"/>
      <c r="AA2106" s="317"/>
      <c r="AB2106" s="110"/>
      <c r="AC2106" s="38"/>
      <c r="AD2106" s="38"/>
      <c r="AE2106" s="38"/>
      <c r="AF2106" s="38"/>
      <c r="AG2106" s="19"/>
      <c r="AH2106" s="19"/>
      <c r="AI2106" s="19"/>
      <c r="AJ2106" s="53"/>
      <c r="AK2106" s="53"/>
    </row>
    <row r="2107" spans="1:37" ht="12.75" customHeight="1">
      <c r="A2107" s="19"/>
      <c r="B2107" s="48"/>
      <c r="C2107" s="312"/>
      <c r="D2107" s="110"/>
      <c r="E2107" s="38"/>
      <c r="F2107" s="38"/>
      <c r="G2107" s="38"/>
      <c r="H2107" s="110"/>
      <c r="I2107" s="38"/>
      <c r="J2107" s="38"/>
      <c r="K2107" s="38"/>
      <c r="L2107" s="110"/>
      <c r="M2107" s="38"/>
      <c r="N2107" s="38"/>
      <c r="O2107" s="38"/>
      <c r="P2107" s="110"/>
      <c r="Q2107" s="38"/>
      <c r="R2107" s="23"/>
      <c r="S2107" s="23"/>
      <c r="T2107" s="321"/>
      <c r="U2107" s="23"/>
      <c r="V2107" s="23"/>
      <c r="W2107" s="23"/>
      <c r="X2107" s="110"/>
      <c r="Y2107" s="38"/>
      <c r="Z2107" s="124"/>
      <c r="AA2107" s="317"/>
      <c r="AB2107" s="315"/>
      <c r="AC2107" s="124"/>
      <c r="AD2107" s="124"/>
      <c r="AE2107" s="124"/>
      <c r="AF2107" s="38"/>
      <c r="AG2107" s="19"/>
      <c r="AH2107" s="19"/>
      <c r="AI2107" s="19"/>
      <c r="AJ2107" s="53"/>
      <c r="AK2107" s="53"/>
    </row>
    <row r="2108" spans="1:37" ht="12.75" customHeight="1">
      <c r="A2108" s="19"/>
      <c r="B2108" s="376"/>
      <c r="C2108" s="380"/>
      <c r="D2108" s="377"/>
      <c r="E2108" s="378"/>
      <c r="F2108" s="378"/>
      <c r="G2108" s="378"/>
      <c r="H2108" s="377"/>
      <c r="I2108" s="379"/>
      <c r="J2108" s="35"/>
      <c r="K2108" s="35"/>
      <c r="L2108" s="377"/>
      <c r="M2108" s="378"/>
      <c r="N2108" s="378"/>
      <c r="O2108" s="378"/>
      <c r="P2108" s="377"/>
      <c r="Q2108" s="378"/>
      <c r="R2108" s="35"/>
      <c r="S2108" s="381"/>
      <c r="T2108" s="382"/>
      <c r="U2108" s="381"/>
      <c r="V2108" s="381"/>
      <c r="W2108" s="381"/>
      <c r="X2108" s="372"/>
      <c r="Y2108" s="35"/>
      <c r="Z2108" s="35"/>
      <c r="AA2108" s="35"/>
      <c r="AB2108" s="372"/>
      <c r="AC2108" s="35"/>
      <c r="AD2108" s="35"/>
      <c r="AE2108" s="35"/>
      <c r="AF2108" s="35"/>
      <c r="AG2108" s="19"/>
      <c r="AH2108" s="19"/>
      <c r="AI2108" s="19"/>
      <c r="AJ2108" s="53"/>
      <c r="AK2108" s="53"/>
    </row>
    <row r="2109" spans="1:37" ht="12.75" customHeight="1">
      <c r="A2109" s="19"/>
      <c r="B2109" s="375">
        <v>24</v>
      </c>
      <c r="C2109" s="318" t="s">
        <v>1024</v>
      </c>
      <c r="D2109" s="315"/>
      <c r="E2109" s="124"/>
      <c r="F2109" s="124"/>
      <c r="G2109" s="124"/>
      <c r="H2109" s="315"/>
      <c r="I2109" s="303"/>
      <c r="J2109" s="38"/>
      <c r="K2109" s="38"/>
      <c r="L2109" s="315"/>
      <c r="M2109" s="124"/>
      <c r="N2109" s="124"/>
      <c r="O2109" s="124"/>
      <c r="P2109" s="315"/>
      <c r="Q2109" s="124"/>
      <c r="R2109" s="309"/>
      <c r="S2109" s="309"/>
      <c r="T2109" s="310"/>
      <c r="U2109" s="309"/>
      <c r="V2109" s="309"/>
      <c r="W2109" s="309"/>
      <c r="X2109" s="110"/>
      <c r="Y2109" s="38"/>
      <c r="Z2109" s="38"/>
      <c r="AA2109" s="38"/>
      <c r="AB2109" s="110"/>
      <c r="AC2109" s="38"/>
      <c r="AD2109" s="38"/>
      <c r="AE2109" s="38"/>
      <c r="AF2109" s="38"/>
      <c r="AG2109" s="19"/>
      <c r="AH2109" s="19"/>
      <c r="AI2109" s="19"/>
      <c r="AJ2109" s="53"/>
      <c r="AK2109" s="53"/>
    </row>
    <row r="2110" spans="1:37" ht="12.75" customHeight="1">
      <c r="A2110" s="19"/>
      <c r="B2110" s="375"/>
      <c r="C2110" s="308"/>
      <c r="D2110" s="315"/>
      <c r="E2110" s="124"/>
      <c r="F2110" s="124"/>
      <c r="G2110" s="124"/>
      <c r="H2110" s="315"/>
      <c r="I2110" s="303"/>
      <c r="J2110" s="38"/>
      <c r="K2110" s="38"/>
      <c r="L2110" s="315"/>
      <c r="M2110" s="124"/>
      <c r="N2110" s="124"/>
      <c r="O2110" s="124"/>
      <c r="P2110" s="315"/>
      <c r="Q2110" s="124"/>
      <c r="R2110" s="38"/>
      <c r="S2110" s="38"/>
      <c r="T2110" s="110"/>
      <c r="U2110" s="38"/>
      <c r="V2110" s="38"/>
      <c r="W2110" s="38"/>
      <c r="X2110" s="110"/>
      <c r="Y2110" s="38"/>
      <c r="Z2110" s="38"/>
      <c r="AA2110" s="38"/>
      <c r="AB2110" s="110"/>
      <c r="AC2110" s="38"/>
      <c r="AD2110" s="38"/>
      <c r="AE2110" s="38"/>
      <c r="AF2110" s="38"/>
      <c r="AG2110" s="19"/>
      <c r="AH2110" s="19"/>
      <c r="AI2110" s="19"/>
      <c r="AJ2110" s="53"/>
      <c r="AK2110" s="53"/>
    </row>
    <row r="2111" spans="1:37" ht="12.75" customHeight="1">
      <c r="A2111" s="19"/>
      <c r="B2111" s="48"/>
      <c r="C2111" s="312"/>
      <c r="D2111" s="110"/>
      <c r="E2111" s="38"/>
      <c r="F2111" s="38"/>
      <c r="G2111" s="38"/>
      <c r="H2111" s="110"/>
      <c r="I2111" s="38"/>
      <c r="J2111" s="38"/>
      <c r="K2111" s="38"/>
      <c r="L2111" s="110"/>
      <c r="M2111" s="38"/>
      <c r="N2111" s="38"/>
      <c r="O2111" s="38"/>
      <c r="P2111" s="110"/>
      <c r="Q2111" s="38"/>
      <c r="R2111" s="124"/>
      <c r="S2111" s="124"/>
      <c r="T2111" s="315"/>
      <c r="U2111" s="124"/>
      <c r="V2111" s="124"/>
      <c r="W2111" s="124"/>
      <c r="X2111" s="110"/>
      <c r="Y2111" s="38"/>
      <c r="Z2111" s="124"/>
      <c r="AA2111" s="38"/>
      <c r="AB2111" s="315"/>
      <c r="AC2111" s="124"/>
      <c r="AD2111" s="124"/>
      <c r="AE2111" s="124"/>
      <c r="AF2111" s="38"/>
      <c r="AG2111" s="19"/>
      <c r="AH2111" s="19"/>
      <c r="AI2111" s="19"/>
      <c r="AJ2111" s="53"/>
      <c r="AK2111" s="53"/>
    </row>
    <row r="2112" spans="1:37" ht="12.75" customHeight="1">
      <c r="A2112" s="19"/>
      <c r="B2112" s="383"/>
      <c r="C2112" s="380"/>
      <c r="D2112" s="372"/>
      <c r="E2112" s="35"/>
      <c r="F2112" s="35"/>
      <c r="G2112" s="35"/>
      <c r="H2112" s="372"/>
      <c r="I2112" s="35"/>
      <c r="J2112" s="35"/>
      <c r="K2112" s="35"/>
      <c r="L2112" s="372"/>
      <c r="M2112" s="35"/>
      <c r="N2112" s="35"/>
      <c r="O2112" s="35"/>
      <c r="P2112" s="372"/>
      <c r="Q2112" s="35"/>
      <c r="R2112" s="378"/>
      <c r="S2112" s="378"/>
      <c r="T2112" s="377"/>
      <c r="U2112" s="378"/>
      <c r="V2112" s="378"/>
      <c r="W2112" s="378"/>
      <c r="X2112" s="377"/>
      <c r="Y2112" s="378"/>
      <c r="Z2112" s="378"/>
      <c r="AA2112" s="35"/>
      <c r="AB2112" s="377"/>
      <c r="AC2112" s="378"/>
      <c r="AD2112" s="378"/>
      <c r="AE2112" s="378"/>
      <c r="AF2112" s="35"/>
      <c r="AG2112" s="19"/>
      <c r="AH2112" s="19"/>
      <c r="AI2112" s="19"/>
      <c r="AJ2112" s="53"/>
      <c r="AK2112" s="53"/>
    </row>
    <row r="2113" spans="1:37" ht="12.75" customHeight="1">
      <c r="A2113" s="19"/>
      <c r="B2113" s="375">
        <v>25</v>
      </c>
      <c r="C2113" s="308" t="s">
        <v>483</v>
      </c>
      <c r="D2113" s="315"/>
      <c r="E2113" s="124"/>
      <c r="F2113" s="124"/>
      <c r="G2113" s="124"/>
      <c r="H2113" s="315"/>
      <c r="I2113" s="303"/>
      <c r="J2113" s="38"/>
      <c r="K2113" s="38"/>
      <c r="L2113" s="315"/>
      <c r="M2113" s="124"/>
      <c r="N2113" s="124"/>
      <c r="O2113" s="124"/>
      <c r="P2113" s="315"/>
      <c r="Q2113" s="124"/>
      <c r="R2113" s="124"/>
      <c r="S2113" s="124"/>
      <c r="T2113" s="315"/>
      <c r="U2113" s="124"/>
      <c r="V2113" s="124"/>
      <c r="W2113" s="124"/>
      <c r="X2113" s="110"/>
      <c r="Y2113" s="38"/>
      <c r="Z2113" s="38"/>
      <c r="AA2113" s="38"/>
      <c r="AB2113" s="110"/>
      <c r="AC2113" s="38"/>
      <c r="AD2113" s="38"/>
      <c r="AE2113" s="38"/>
      <c r="AF2113" s="38"/>
      <c r="AG2113" s="19"/>
      <c r="AH2113" s="19"/>
      <c r="AI2113" s="19"/>
      <c r="AJ2113" s="53"/>
      <c r="AK2113" s="53"/>
    </row>
    <row r="2114" spans="1:37" ht="12.75" customHeight="1">
      <c r="A2114" s="19"/>
      <c r="B2114" s="375"/>
      <c r="C2114" s="308"/>
      <c r="D2114" s="315"/>
      <c r="E2114" s="124"/>
      <c r="F2114" s="124"/>
      <c r="G2114" s="124"/>
      <c r="H2114" s="315"/>
      <c r="I2114" s="303"/>
      <c r="J2114" s="38"/>
      <c r="K2114" s="38"/>
      <c r="L2114" s="315"/>
      <c r="M2114" s="124"/>
      <c r="N2114" s="124"/>
      <c r="O2114" s="124"/>
      <c r="P2114" s="315"/>
      <c r="Q2114" s="124"/>
      <c r="R2114" s="23"/>
      <c r="S2114" s="23"/>
      <c r="T2114" s="321"/>
      <c r="U2114" s="23"/>
      <c r="V2114" s="23"/>
      <c r="W2114" s="23"/>
      <c r="X2114" s="110"/>
      <c r="Y2114" s="38"/>
      <c r="Z2114" s="124"/>
      <c r="AA2114" s="38"/>
      <c r="AB2114" s="315"/>
      <c r="AC2114" s="124"/>
      <c r="AD2114" s="124"/>
      <c r="AE2114" s="124"/>
      <c r="AF2114" s="38"/>
      <c r="AG2114" s="19"/>
      <c r="AH2114" s="19"/>
      <c r="AI2114" s="19"/>
      <c r="AJ2114" s="53"/>
      <c r="AK2114" s="53"/>
    </row>
    <row r="2115" spans="1:37" ht="12.75" customHeight="1">
      <c r="A2115" s="19"/>
      <c r="B2115" s="375"/>
      <c r="C2115" s="312"/>
      <c r="D2115" s="315"/>
      <c r="E2115" s="124"/>
      <c r="F2115" s="124"/>
      <c r="G2115" s="124"/>
      <c r="H2115" s="315"/>
      <c r="I2115" s="303"/>
      <c r="J2115" s="38"/>
      <c r="K2115" s="38"/>
      <c r="L2115" s="315"/>
      <c r="M2115" s="124"/>
      <c r="N2115" s="124"/>
      <c r="O2115" s="124"/>
      <c r="P2115" s="315"/>
      <c r="Q2115" s="124"/>
      <c r="R2115" s="38"/>
      <c r="S2115" s="309"/>
      <c r="T2115" s="310"/>
      <c r="U2115" s="309"/>
      <c r="V2115" s="309"/>
      <c r="W2115" s="309"/>
      <c r="X2115" s="110"/>
      <c r="Y2115" s="38"/>
      <c r="Z2115" s="38"/>
      <c r="AA2115" s="38"/>
      <c r="AB2115" s="110"/>
      <c r="AC2115" s="38"/>
      <c r="AD2115" s="38"/>
      <c r="AE2115" s="38"/>
      <c r="AF2115" s="38"/>
      <c r="AG2115" s="19"/>
      <c r="AH2115" s="19"/>
      <c r="AI2115" s="19"/>
      <c r="AJ2115" s="53"/>
      <c r="AK2115" s="53"/>
    </row>
    <row r="2116" spans="1:37" ht="12.75" customHeight="1">
      <c r="A2116" s="19"/>
      <c r="B2116" s="383"/>
      <c r="C2116" s="380"/>
      <c r="D2116" s="372"/>
      <c r="E2116" s="35"/>
      <c r="F2116" s="35"/>
      <c r="G2116" s="35"/>
      <c r="H2116" s="372"/>
      <c r="I2116" s="35"/>
      <c r="J2116" s="35"/>
      <c r="K2116" s="35"/>
      <c r="L2116" s="372"/>
      <c r="M2116" s="35"/>
      <c r="N2116" s="35"/>
      <c r="O2116" s="35"/>
      <c r="P2116" s="372"/>
      <c r="Q2116" s="35"/>
      <c r="R2116" s="381"/>
      <c r="S2116" s="381"/>
      <c r="T2116" s="382"/>
      <c r="U2116" s="381"/>
      <c r="V2116" s="381"/>
      <c r="W2116" s="381"/>
      <c r="X2116" s="372"/>
      <c r="Y2116" s="35"/>
      <c r="Z2116" s="35"/>
      <c r="AA2116" s="35"/>
      <c r="AB2116" s="372"/>
      <c r="AC2116" s="35"/>
      <c r="AD2116" s="35"/>
      <c r="AE2116" s="35"/>
      <c r="AF2116" s="35"/>
      <c r="AG2116" s="19"/>
      <c r="AH2116" s="19"/>
      <c r="AI2116" s="19"/>
      <c r="AJ2116" s="53"/>
      <c r="AK2116" s="53"/>
    </row>
    <row r="2117" spans="1:37" ht="12.75" customHeight="1">
      <c r="A2117" s="19"/>
      <c r="B2117" s="48">
        <v>26</v>
      </c>
      <c r="C2117" s="308" t="s">
        <v>1019</v>
      </c>
      <c r="D2117" s="110"/>
      <c r="E2117" s="38"/>
      <c r="F2117" s="38"/>
      <c r="G2117" s="38"/>
      <c r="H2117" s="110"/>
      <c r="I2117" s="38"/>
      <c r="J2117" s="38"/>
      <c r="K2117" s="38"/>
      <c r="L2117" s="110"/>
      <c r="M2117" s="38"/>
      <c r="N2117" s="38"/>
      <c r="O2117" s="38"/>
      <c r="P2117" s="110"/>
      <c r="Q2117" s="38"/>
      <c r="R2117" s="38"/>
      <c r="S2117" s="38"/>
      <c r="T2117" s="110"/>
      <c r="U2117" s="38"/>
      <c r="V2117" s="38"/>
      <c r="W2117" s="38"/>
      <c r="X2117" s="110"/>
      <c r="Y2117" s="38"/>
      <c r="Z2117" s="38"/>
      <c r="AA2117" s="317"/>
      <c r="AB2117" s="110"/>
      <c r="AC2117" s="38"/>
      <c r="AD2117" s="38"/>
      <c r="AE2117" s="38"/>
      <c r="AF2117" s="38"/>
      <c r="AG2117" s="19"/>
      <c r="AH2117" s="19"/>
      <c r="AI2117" s="19"/>
      <c r="AJ2117" s="53"/>
      <c r="AK2117" s="53"/>
    </row>
    <row r="2118" spans="1:37" ht="12.75" customHeight="1">
      <c r="A2118" s="19"/>
      <c r="B2118" s="375"/>
      <c r="C2118" s="312"/>
      <c r="D2118" s="315"/>
      <c r="E2118" s="124"/>
      <c r="F2118" s="124"/>
      <c r="G2118" s="124"/>
      <c r="H2118" s="315"/>
      <c r="I2118" s="303"/>
      <c r="J2118" s="38"/>
      <c r="K2118" s="38"/>
      <c r="L2118" s="315"/>
      <c r="M2118" s="124"/>
      <c r="N2118" s="124"/>
      <c r="O2118" s="124"/>
      <c r="P2118" s="315"/>
      <c r="Q2118" s="124"/>
      <c r="R2118" s="124"/>
      <c r="S2118" s="124"/>
      <c r="T2118" s="315"/>
      <c r="U2118" s="124"/>
      <c r="V2118" s="124"/>
      <c r="W2118" s="124"/>
      <c r="X2118" s="110"/>
      <c r="Y2118" s="38"/>
      <c r="Z2118" s="124"/>
      <c r="AA2118" s="317"/>
      <c r="AB2118" s="315"/>
      <c r="AC2118" s="124"/>
      <c r="AD2118" s="124"/>
      <c r="AE2118" s="124"/>
      <c r="AF2118" s="38"/>
      <c r="AG2118" s="19"/>
      <c r="AH2118" s="19"/>
      <c r="AI2118" s="19"/>
      <c r="AJ2118" s="53"/>
      <c r="AK2118" s="53"/>
    </row>
    <row r="2119" spans="1:37" ht="12.75" customHeight="1">
      <c r="A2119" s="19"/>
      <c r="B2119" s="375"/>
      <c r="C2119" s="308"/>
      <c r="D2119" s="315"/>
      <c r="E2119" s="124"/>
      <c r="F2119" s="124"/>
      <c r="G2119" s="124"/>
      <c r="H2119" s="315"/>
      <c r="I2119" s="303"/>
      <c r="J2119" s="38"/>
      <c r="K2119" s="38"/>
      <c r="L2119" s="315"/>
      <c r="M2119" s="124"/>
      <c r="N2119" s="124"/>
      <c r="O2119" s="124"/>
      <c r="P2119" s="315"/>
      <c r="Q2119" s="124"/>
      <c r="R2119" s="124"/>
      <c r="S2119" s="124"/>
      <c r="T2119" s="315"/>
      <c r="U2119" s="124"/>
      <c r="V2119" s="124"/>
      <c r="W2119" s="124"/>
      <c r="X2119" s="315"/>
      <c r="Y2119" s="124"/>
      <c r="Z2119" s="124"/>
      <c r="AA2119" s="317"/>
      <c r="AB2119" s="315"/>
      <c r="AC2119" s="124"/>
      <c r="AD2119" s="124"/>
      <c r="AE2119" s="124"/>
      <c r="AF2119" s="38"/>
      <c r="AG2119" s="19"/>
      <c r="AH2119" s="19"/>
      <c r="AI2119" s="19"/>
      <c r="AJ2119" s="53"/>
      <c r="AK2119" s="53"/>
    </row>
    <row r="2120" spans="1:37" ht="12.75" customHeight="1">
      <c r="A2120" s="19"/>
      <c r="B2120" s="376"/>
      <c r="C2120" s="369"/>
      <c r="D2120" s="377"/>
      <c r="E2120" s="378"/>
      <c r="F2120" s="378"/>
      <c r="G2120" s="378"/>
      <c r="H2120" s="377"/>
      <c r="I2120" s="379"/>
      <c r="J2120" s="35"/>
      <c r="K2120" s="35"/>
      <c r="L2120" s="377"/>
      <c r="M2120" s="378"/>
      <c r="N2120" s="378"/>
      <c r="O2120" s="378"/>
      <c r="P2120" s="377"/>
      <c r="Q2120" s="378"/>
      <c r="R2120" s="378"/>
      <c r="S2120" s="378"/>
      <c r="T2120" s="377"/>
      <c r="U2120" s="378"/>
      <c r="V2120" s="378"/>
      <c r="W2120" s="378"/>
      <c r="X2120" s="372"/>
      <c r="Y2120" s="35"/>
      <c r="Z2120" s="35"/>
      <c r="AA2120" s="384"/>
      <c r="AB2120" s="372"/>
      <c r="AC2120" s="35"/>
      <c r="AD2120" s="35"/>
      <c r="AE2120" s="35"/>
      <c r="AF2120" s="35"/>
      <c r="AG2120" s="19"/>
      <c r="AH2120" s="19"/>
      <c r="AI2120" s="19"/>
      <c r="AJ2120" s="53"/>
      <c r="AK2120" s="53"/>
    </row>
    <row r="2121" spans="1:37" ht="12.75" customHeight="1">
      <c r="A2121" s="19"/>
      <c r="B2121" s="48">
        <v>27</v>
      </c>
      <c r="C2121" s="308" t="s">
        <v>1020</v>
      </c>
      <c r="D2121" s="110"/>
      <c r="E2121" s="38"/>
      <c r="F2121" s="38"/>
      <c r="G2121" s="38"/>
      <c r="H2121" s="110"/>
      <c r="I2121" s="38"/>
      <c r="J2121" s="38"/>
      <c r="K2121" s="38"/>
      <c r="L2121" s="110"/>
      <c r="M2121" s="38"/>
      <c r="N2121" s="38"/>
      <c r="O2121" s="38"/>
      <c r="P2121" s="110"/>
      <c r="Q2121" s="38"/>
      <c r="R2121" s="23"/>
      <c r="S2121" s="23"/>
      <c r="T2121" s="321"/>
      <c r="U2121" s="23"/>
      <c r="V2121" s="23"/>
      <c r="W2121" s="23"/>
      <c r="X2121" s="110"/>
      <c r="Y2121" s="38"/>
      <c r="Z2121" s="124"/>
      <c r="AA2121" s="317"/>
      <c r="AB2121" s="315"/>
      <c r="AC2121" s="124"/>
      <c r="AD2121" s="124"/>
      <c r="AE2121" s="124"/>
      <c r="AF2121" s="38"/>
      <c r="AG2121" s="19"/>
      <c r="AH2121" s="19"/>
      <c r="AI2121" s="19"/>
      <c r="AJ2121" s="53"/>
      <c r="AK2121" s="53"/>
    </row>
    <row r="2122" spans="1:37" ht="12.75" customHeight="1">
      <c r="A2122" s="19"/>
      <c r="B2122" s="48"/>
      <c r="C2122" s="312"/>
      <c r="D2122" s="110"/>
      <c r="E2122" s="38"/>
      <c r="F2122" s="38"/>
      <c r="G2122" s="38"/>
      <c r="H2122" s="110"/>
      <c r="I2122" s="38"/>
      <c r="J2122" s="38"/>
      <c r="K2122" s="38"/>
      <c r="L2122" s="110"/>
      <c r="M2122" s="38"/>
      <c r="N2122" s="38"/>
      <c r="O2122" s="38"/>
      <c r="P2122" s="110"/>
      <c r="Q2122" s="38"/>
      <c r="R2122" s="38"/>
      <c r="S2122" s="309"/>
      <c r="T2122" s="310"/>
      <c r="U2122" s="309"/>
      <c r="V2122" s="309"/>
      <c r="W2122" s="309"/>
      <c r="X2122" s="110"/>
      <c r="Y2122" s="38"/>
      <c r="Z2122" s="38"/>
      <c r="AA2122" s="38"/>
      <c r="AB2122" s="110"/>
      <c r="AC2122" s="38"/>
      <c r="AD2122" s="38"/>
      <c r="AE2122" s="38"/>
      <c r="AF2122" s="38"/>
      <c r="AG2122" s="19"/>
      <c r="AH2122" s="19"/>
      <c r="AI2122" s="19"/>
      <c r="AJ2122" s="53"/>
      <c r="AK2122" s="53"/>
    </row>
    <row r="2123" spans="1:37" ht="12.75" customHeight="1">
      <c r="A2123" s="19"/>
      <c r="B2123" s="375"/>
      <c r="C2123" s="312"/>
      <c r="D2123" s="315"/>
      <c r="E2123" s="124"/>
      <c r="F2123" s="124"/>
      <c r="G2123" s="124"/>
      <c r="H2123" s="315"/>
      <c r="I2123" s="303"/>
      <c r="J2123" s="38"/>
      <c r="K2123" s="38"/>
      <c r="L2123" s="315"/>
      <c r="M2123" s="124"/>
      <c r="N2123" s="124"/>
      <c r="O2123" s="124"/>
      <c r="P2123" s="315"/>
      <c r="Q2123" s="124"/>
      <c r="R2123" s="309"/>
      <c r="S2123" s="309"/>
      <c r="T2123" s="310"/>
      <c r="U2123" s="309"/>
      <c r="V2123" s="309"/>
      <c r="W2123" s="309"/>
      <c r="X2123" s="110"/>
      <c r="Y2123" s="38"/>
      <c r="Z2123" s="38"/>
      <c r="AA2123" s="38"/>
      <c r="AB2123" s="110"/>
      <c r="AC2123" s="38"/>
      <c r="AD2123" s="38"/>
      <c r="AE2123" s="38"/>
      <c r="AF2123" s="38"/>
      <c r="AG2123" s="19"/>
      <c r="AH2123" s="19"/>
      <c r="AI2123" s="19"/>
      <c r="AJ2123" s="53"/>
      <c r="AK2123" s="53"/>
    </row>
    <row r="2124" spans="1:37" ht="12.75" customHeight="1">
      <c r="A2124" s="19"/>
      <c r="B2124" s="376"/>
      <c r="C2124" s="380"/>
      <c r="D2124" s="377"/>
      <c r="E2124" s="378"/>
      <c r="F2124" s="378"/>
      <c r="G2124" s="378"/>
      <c r="H2124" s="377"/>
      <c r="I2124" s="379"/>
      <c r="J2124" s="35"/>
      <c r="K2124" s="35"/>
      <c r="L2124" s="377"/>
      <c r="M2124" s="378"/>
      <c r="N2124" s="378"/>
      <c r="O2124" s="378"/>
      <c r="P2124" s="377"/>
      <c r="Q2124" s="378"/>
      <c r="R2124" s="35"/>
      <c r="S2124" s="35"/>
      <c r="T2124" s="372"/>
      <c r="U2124" s="35"/>
      <c r="V2124" s="35"/>
      <c r="W2124" s="35"/>
      <c r="X2124" s="372"/>
      <c r="Y2124" s="35"/>
      <c r="Z2124" s="35"/>
      <c r="AA2124" s="387"/>
      <c r="AB2124" s="372"/>
      <c r="AC2124" s="35"/>
      <c r="AD2124" s="35"/>
      <c r="AE2124" s="35"/>
      <c r="AF2124" s="35"/>
      <c r="AG2124" s="19"/>
      <c r="AH2124" s="19"/>
      <c r="AI2124" s="19"/>
      <c r="AJ2124" s="53"/>
      <c r="AK2124" s="53"/>
    </row>
    <row r="2125" spans="1:37" ht="12.75" customHeight="1">
      <c r="A2125" s="19"/>
      <c r="B2125" s="375">
        <v>28</v>
      </c>
      <c r="C2125" s="308" t="s">
        <v>1021</v>
      </c>
      <c r="D2125" s="315"/>
      <c r="E2125" s="124"/>
      <c r="F2125" s="124"/>
      <c r="G2125" s="124"/>
      <c r="H2125" s="315"/>
      <c r="I2125" s="303"/>
      <c r="J2125" s="38"/>
      <c r="K2125" s="38"/>
      <c r="L2125" s="315"/>
      <c r="M2125" s="124"/>
      <c r="N2125" s="124"/>
      <c r="O2125" s="124"/>
      <c r="P2125" s="315"/>
      <c r="Q2125" s="124"/>
      <c r="R2125" s="124"/>
      <c r="S2125" s="124"/>
      <c r="T2125" s="315"/>
      <c r="U2125" s="124"/>
      <c r="V2125" s="124"/>
      <c r="W2125" s="124"/>
      <c r="X2125" s="110"/>
      <c r="Y2125" s="38"/>
      <c r="Z2125" s="124"/>
      <c r="AA2125" s="313"/>
      <c r="AB2125" s="315"/>
      <c r="AC2125" s="124"/>
      <c r="AD2125" s="124"/>
      <c r="AE2125" s="124"/>
      <c r="AF2125" s="38"/>
      <c r="AG2125" s="19"/>
      <c r="AH2125" s="19"/>
      <c r="AI2125" s="19"/>
      <c r="AJ2125" s="53"/>
      <c r="AK2125" s="53"/>
    </row>
    <row r="2126" spans="1:37" ht="12.75" customHeight="1">
      <c r="A2126" s="19"/>
      <c r="B2126" s="48"/>
      <c r="C2126" s="312"/>
      <c r="D2126" s="110"/>
      <c r="E2126" s="38"/>
      <c r="F2126" s="38"/>
      <c r="G2126" s="38"/>
      <c r="H2126" s="110"/>
      <c r="I2126" s="38"/>
      <c r="J2126" s="38"/>
      <c r="K2126" s="38"/>
      <c r="L2126" s="110"/>
      <c r="M2126" s="38"/>
      <c r="N2126" s="38"/>
      <c r="O2126" s="38"/>
      <c r="P2126" s="110"/>
      <c r="Q2126" s="38"/>
      <c r="R2126" s="124"/>
      <c r="S2126" s="124"/>
      <c r="T2126" s="315"/>
      <c r="U2126" s="124"/>
      <c r="V2126" s="124"/>
      <c r="W2126" s="124"/>
      <c r="X2126" s="315"/>
      <c r="Y2126" s="124"/>
      <c r="Z2126" s="124"/>
      <c r="AA2126" s="317"/>
      <c r="AB2126" s="315"/>
      <c r="AC2126" s="124"/>
      <c r="AD2126" s="124"/>
      <c r="AE2126" s="124"/>
      <c r="AF2126" s="38"/>
      <c r="AG2126" s="19"/>
      <c r="AH2126" s="19"/>
      <c r="AI2126" s="19"/>
      <c r="AJ2126" s="53"/>
      <c r="AK2126" s="53"/>
    </row>
    <row r="2127" spans="1:37" ht="12.75" customHeight="1">
      <c r="A2127" s="19"/>
      <c r="B2127" s="48"/>
      <c r="C2127" s="312"/>
      <c r="D2127" s="110"/>
      <c r="E2127" s="38"/>
      <c r="F2127" s="38"/>
      <c r="G2127" s="38"/>
      <c r="H2127" s="110"/>
      <c r="I2127" s="38"/>
      <c r="J2127" s="38"/>
      <c r="K2127" s="38"/>
      <c r="L2127" s="110"/>
      <c r="M2127" s="38"/>
      <c r="N2127" s="38"/>
      <c r="O2127" s="38"/>
      <c r="P2127" s="110"/>
      <c r="Q2127" s="38"/>
      <c r="R2127" s="124"/>
      <c r="S2127" s="124"/>
      <c r="T2127" s="315"/>
      <c r="U2127" s="124"/>
      <c r="V2127" s="124"/>
      <c r="W2127" s="124"/>
      <c r="X2127" s="110"/>
      <c r="Y2127" s="38"/>
      <c r="Z2127" s="38"/>
      <c r="AA2127" s="317"/>
      <c r="AB2127" s="110"/>
      <c r="AC2127" s="38"/>
      <c r="AD2127" s="38"/>
      <c r="AE2127" s="38"/>
      <c r="AF2127" s="38"/>
      <c r="AG2127" s="19"/>
      <c r="AH2127" s="19"/>
      <c r="AI2127" s="19"/>
      <c r="AJ2127" s="53"/>
      <c r="AK2127" s="53"/>
    </row>
    <row r="2128" spans="1:37" ht="12.75" customHeight="1">
      <c r="A2128" s="19"/>
      <c r="B2128" s="376"/>
      <c r="C2128" s="380"/>
      <c r="D2128" s="377"/>
      <c r="E2128" s="378"/>
      <c r="F2128" s="378"/>
      <c r="G2128" s="378"/>
      <c r="H2128" s="377"/>
      <c r="I2128" s="379"/>
      <c r="J2128" s="35"/>
      <c r="K2128" s="35"/>
      <c r="L2128" s="377"/>
      <c r="M2128" s="378"/>
      <c r="N2128" s="378"/>
      <c r="O2128" s="378"/>
      <c r="P2128" s="377"/>
      <c r="Q2128" s="378"/>
      <c r="R2128" s="378"/>
      <c r="S2128" s="378"/>
      <c r="T2128" s="377"/>
      <c r="U2128" s="378"/>
      <c r="V2128" s="378"/>
      <c r="W2128" s="378"/>
      <c r="X2128" s="372"/>
      <c r="Y2128" s="35"/>
      <c r="Z2128" s="378"/>
      <c r="AA2128" s="384"/>
      <c r="AB2128" s="377"/>
      <c r="AC2128" s="378"/>
      <c r="AD2128" s="378"/>
      <c r="AE2128" s="378"/>
      <c r="AF2128" s="35"/>
      <c r="AG2128" s="19"/>
      <c r="AH2128" s="19"/>
      <c r="AI2128" s="19"/>
      <c r="AJ2128" s="53"/>
      <c r="AK2128" s="53"/>
    </row>
    <row r="2129" spans="1:37" ht="12.75" customHeight="1">
      <c r="A2129" s="19"/>
      <c r="B2129" s="48">
        <v>29</v>
      </c>
      <c r="C2129" s="308" t="s">
        <v>1022</v>
      </c>
      <c r="D2129" s="110"/>
      <c r="E2129" s="124"/>
      <c r="F2129" s="124"/>
      <c r="G2129" s="124"/>
      <c r="H2129" s="315"/>
      <c r="I2129" s="303"/>
      <c r="J2129" s="38"/>
      <c r="K2129" s="38"/>
      <c r="L2129" s="315"/>
      <c r="M2129" s="124"/>
      <c r="N2129" s="124"/>
      <c r="O2129" s="124"/>
      <c r="P2129" s="315"/>
      <c r="Q2129" s="124"/>
      <c r="R2129" s="38"/>
      <c r="S2129" s="309"/>
      <c r="T2129" s="310"/>
      <c r="U2129" s="309"/>
      <c r="V2129" s="309"/>
      <c r="W2129" s="309"/>
      <c r="X2129" s="110"/>
      <c r="Y2129" s="38"/>
      <c r="Z2129" s="38"/>
      <c r="AA2129" s="38"/>
      <c r="AB2129" s="110"/>
      <c r="AC2129" s="38"/>
      <c r="AD2129" s="38"/>
      <c r="AE2129" s="38"/>
      <c r="AF2129" s="38"/>
      <c r="AG2129" s="19"/>
      <c r="AH2129" s="19"/>
      <c r="AI2129" s="19"/>
      <c r="AJ2129" s="53"/>
      <c r="AK2129" s="53"/>
    </row>
    <row r="2130" spans="1:37" ht="12.75" customHeight="1">
      <c r="A2130" s="19"/>
      <c r="B2130" s="48"/>
      <c r="C2130" s="312"/>
      <c r="D2130" s="110"/>
      <c r="E2130" s="124"/>
      <c r="F2130" s="124"/>
      <c r="G2130" s="124"/>
      <c r="H2130" s="315"/>
      <c r="I2130" s="303"/>
      <c r="J2130" s="38"/>
      <c r="K2130" s="38"/>
      <c r="L2130" s="315"/>
      <c r="M2130" s="124"/>
      <c r="N2130" s="124"/>
      <c r="O2130" s="124"/>
      <c r="P2130" s="315"/>
      <c r="Q2130" s="124"/>
      <c r="R2130" s="38"/>
      <c r="S2130" s="38"/>
      <c r="T2130" s="110"/>
      <c r="U2130" s="38"/>
      <c r="V2130" s="38"/>
      <c r="W2130" s="38"/>
      <c r="X2130" s="110"/>
      <c r="Y2130" s="38"/>
      <c r="Z2130" s="38"/>
      <c r="AA2130" s="38"/>
      <c r="AB2130" s="110"/>
      <c r="AC2130" s="38"/>
      <c r="AD2130" s="38"/>
      <c r="AE2130" s="38"/>
      <c r="AF2130" s="38"/>
      <c r="AG2130" s="19"/>
      <c r="AH2130" s="19"/>
      <c r="AI2130" s="19"/>
      <c r="AJ2130" s="53"/>
      <c r="AK2130" s="53"/>
    </row>
    <row r="2131" spans="1:37" ht="12.75" customHeight="1">
      <c r="A2131" s="19"/>
      <c r="B2131" s="375"/>
      <c r="C2131" s="308"/>
      <c r="D2131" s="315"/>
      <c r="E2131" s="38"/>
      <c r="F2131" s="38"/>
      <c r="G2131" s="38"/>
      <c r="H2131" s="110"/>
      <c r="I2131" s="38"/>
      <c r="J2131" s="38"/>
      <c r="K2131" s="38"/>
      <c r="L2131" s="110"/>
      <c r="M2131" s="38"/>
      <c r="N2131" s="38"/>
      <c r="O2131" s="38"/>
      <c r="P2131" s="110"/>
      <c r="Q2131" s="38"/>
      <c r="R2131" s="38"/>
      <c r="S2131" s="38"/>
      <c r="T2131" s="110"/>
      <c r="U2131" s="38"/>
      <c r="V2131" s="38"/>
      <c r="W2131" s="38"/>
      <c r="X2131" s="110"/>
      <c r="Y2131" s="38"/>
      <c r="Z2131" s="38"/>
      <c r="AA2131" s="38"/>
      <c r="AB2131" s="110"/>
      <c r="AC2131" s="38"/>
      <c r="AD2131" s="38"/>
      <c r="AE2131" s="38"/>
      <c r="AF2131" s="38"/>
      <c r="AG2131" s="19"/>
      <c r="AH2131" s="19"/>
      <c r="AI2131" s="19"/>
      <c r="AJ2131" s="53"/>
      <c r="AK2131" s="53"/>
    </row>
    <row r="2132" spans="1:37" ht="12.75" customHeight="1">
      <c r="A2132" s="19"/>
      <c r="B2132" s="376"/>
      <c r="C2132" s="369"/>
      <c r="D2132" s="377"/>
      <c r="E2132" s="35"/>
      <c r="F2132" s="35"/>
      <c r="G2132" s="35"/>
      <c r="H2132" s="372"/>
      <c r="I2132" s="35"/>
      <c r="J2132" s="35"/>
      <c r="K2132" s="35"/>
      <c r="L2132" s="372"/>
      <c r="M2132" s="35"/>
      <c r="N2132" s="35"/>
      <c r="O2132" s="35"/>
      <c r="P2132" s="372"/>
      <c r="Q2132" s="35"/>
      <c r="R2132" s="35"/>
      <c r="S2132" s="35"/>
      <c r="T2132" s="372"/>
      <c r="U2132" s="35"/>
      <c r="V2132" s="35"/>
      <c r="W2132" s="35"/>
      <c r="X2132" s="372"/>
      <c r="Y2132" s="35"/>
      <c r="Z2132" s="35"/>
      <c r="AA2132" s="35"/>
      <c r="AB2132" s="372"/>
      <c r="AC2132" s="35"/>
      <c r="AD2132" s="35"/>
      <c r="AE2132" s="35"/>
      <c r="AF2132" s="35"/>
      <c r="AG2132" s="19"/>
      <c r="AH2132" s="19"/>
      <c r="AI2132" s="19"/>
      <c r="AJ2132" s="53"/>
      <c r="AK2132" s="53"/>
    </row>
    <row r="2133" spans="1:37" ht="12.75" customHeight="1">
      <c r="A2133" s="19"/>
      <c r="B2133" s="375">
        <v>30</v>
      </c>
      <c r="C2133" s="314" t="s">
        <v>1023</v>
      </c>
      <c r="D2133" s="315"/>
      <c r="E2133" s="38"/>
      <c r="F2133" s="38"/>
      <c r="G2133" s="38"/>
      <c r="H2133" s="110"/>
      <c r="I2133" s="38"/>
      <c r="J2133" s="38"/>
      <c r="K2133" s="38"/>
      <c r="L2133" s="110"/>
      <c r="M2133" s="38"/>
      <c r="N2133" s="38"/>
      <c r="O2133" s="38"/>
      <c r="P2133" s="110"/>
      <c r="Q2133" s="38"/>
      <c r="R2133" s="38"/>
      <c r="S2133" s="38"/>
      <c r="T2133" s="110"/>
      <c r="U2133" s="38"/>
      <c r="V2133" s="38"/>
      <c r="W2133" s="38"/>
      <c r="X2133" s="110"/>
      <c r="Y2133" s="38"/>
      <c r="Z2133" s="38"/>
      <c r="AA2133" s="38"/>
      <c r="AB2133" s="110"/>
      <c r="AC2133" s="38"/>
      <c r="AD2133" s="38"/>
      <c r="AE2133" s="38"/>
      <c r="AF2133" s="38"/>
      <c r="AG2133" s="19"/>
      <c r="AH2133" s="19"/>
      <c r="AI2133" s="19"/>
      <c r="AJ2133" s="53"/>
      <c r="AK2133" s="53"/>
    </row>
    <row r="2134" spans="1:37" ht="12.75" customHeight="1">
      <c r="A2134" s="19"/>
      <c r="B2134" s="48"/>
      <c r="C2134" s="308"/>
      <c r="D2134" s="110"/>
      <c r="E2134" s="38"/>
      <c r="F2134" s="38"/>
      <c r="G2134" s="38"/>
      <c r="H2134" s="110"/>
      <c r="I2134" s="38"/>
      <c r="J2134" s="38"/>
      <c r="K2134" s="38"/>
      <c r="L2134" s="110"/>
      <c r="M2134" s="38"/>
      <c r="N2134" s="38"/>
      <c r="O2134" s="38"/>
      <c r="P2134" s="110"/>
      <c r="Q2134" s="38"/>
      <c r="R2134" s="38"/>
      <c r="S2134" s="38"/>
      <c r="T2134" s="110"/>
      <c r="U2134" s="38"/>
      <c r="V2134" s="38"/>
      <c r="W2134" s="38"/>
      <c r="X2134" s="110"/>
      <c r="Y2134" s="38"/>
      <c r="Z2134" s="38"/>
      <c r="AA2134" s="38"/>
      <c r="AB2134" s="110"/>
      <c r="AC2134" s="38"/>
      <c r="AD2134" s="38"/>
      <c r="AE2134" s="38"/>
      <c r="AF2134" s="38"/>
      <c r="AG2134" s="19"/>
      <c r="AH2134" s="19"/>
      <c r="AI2134" s="19"/>
      <c r="AJ2134" s="53"/>
      <c r="AK2134" s="53"/>
    </row>
    <row r="2135" spans="1:37" ht="12.75" customHeight="1">
      <c r="A2135" s="19"/>
      <c r="B2135" s="48"/>
      <c r="C2135" s="312"/>
      <c r="D2135" s="110"/>
      <c r="E2135" s="38"/>
      <c r="F2135" s="38"/>
      <c r="G2135" s="38"/>
      <c r="H2135" s="110"/>
      <c r="I2135" s="38"/>
      <c r="J2135" s="38"/>
      <c r="K2135" s="38"/>
      <c r="L2135" s="110"/>
      <c r="M2135" s="38"/>
      <c r="N2135" s="38"/>
      <c r="O2135" s="38"/>
      <c r="P2135" s="110"/>
      <c r="Q2135" s="38"/>
      <c r="R2135" s="38"/>
      <c r="S2135" s="38"/>
      <c r="T2135" s="110"/>
      <c r="U2135" s="38"/>
      <c r="V2135" s="38"/>
      <c r="W2135" s="38"/>
      <c r="X2135" s="110"/>
      <c r="Y2135" s="38"/>
      <c r="Z2135" s="38"/>
      <c r="AA2135" s="38"/>
      <c r="AB2135" s="110"/>
      <c r="AC2135" s="38"/>
      <c r="AD2135" s="38"/>
      <c r="AE2135" s="38"/>
      <c r="AF2135" s="38"/>
      <c r="AG2135" s="19"/>
      <c r="AH2135" s="19"/>
      <c r="AI2135" s="19"/>
      <c r="AJ2135" s="53"/>
      <c r="AK2135" s="53"/>
    </row>
    <row r="2136" spans="1:37" ht="12.75" customHeight="1">
      <c r="A2136" s="19"/>
      <c r="B2136" s="376"/>
      <c r="C2136" s="380"/>
      <c r="D2136" s="377"/>
      <c r="E2136" s="35"/>
      <c r="F2136" s="35"/>
      <c r="G2136" s="35"/>
      <c r="H2136" s="372"/>
      <c r="I2136" s="35"/>
      <c r="J2136" s="35"/>
      <c r="K2136" s="35"/>
      <c r="L2136" s="372"/>
      <c r="M2136" s="35"/>
      <c r="N2136" s="35"/>
      <c r="O2136" s="35"/>
      <c r="P2136" s="372"/>
      <c r="Q2136" s="35"/>
      <c r="R2136" s="35"/>
      <c r="S2136" s="35"/>
      <c r="T2136" s="372"/>
      <c r="U2136" s="35"/>
      <c r="V2136" s="35"/>
      <c r="W2136" s="35"/>
      <c r="X2136" s="372"/>
      <c r="Y2136" s="35"/>
      <c r="Z2136" s="35"/>
      <c r="AA2136" s="35"/>
      <c r="AB2136" s="372"/>
      <c r="AC2136" s="35"/>
      <c r="AD2136" s="35"/>
      <c r="AE2136" s="35"/>
      <c r="AF2136" s="35"/>
      <c r="AG2136" s="19"/>
      <c r="AH2136" s="19"/>
      <c r="AI2136" s="19"/>
      <c r="AJ2136" s="53"/>
      <c r="AK2136" s="53"/>
    </row>
    <row r="2137" spans="1:37" ht="12.75" customHeight="1">
      <c r="A2137" s="19"/>
      <c r="B2137" s="375">
        <v>31</v>
      </c>
      <c r="C2137" s="318" t="s">
        <v>1024</v>
      </c>
      <c r="D2137" s="315"/>
      <c r="E2137" s="38"/>
      <c r="F2137" s="38"/>
      <c r="G2137" s="38"/>
      <c r="H2137" s="110"/>
      <c r="I2137" s="38"/>
      <c r="J2137" s="38"/>
      <c r="K2137" s="38"/>
      <c r="L2137" s="110"/>
      <c r="M2137" s="38"/>
      <c r="N2137" s="38"/>
      <c r="O2137" s="38"/>
      <c r="P2137" s="110"/>
      <c r="Q2137" s="38"/>
      <c r="R2137" s="38"/>
      <c r="S2137" s="38"/>
      <c r="T2137" s="110"/>
      <c r="U2137" s="38"/>
      <c r="V2137" s="38"/>
      <c r="W2137" s="38"/>
      <c r="X2137" s="110"/>
      <c r="Y2137" s="38"/>
      <c r="Z2137" s="38"/>
      <c r="AA2137" s="38"/>
      <c r="AB2137" s="110"/>
      <c r="AC2137" s="38"/>
      <c r="AD2137" s="38"/>
      <c r="AE2137" s="38"/>
      <c r="AF2137" s="38"/>
      <c r="AG2137" s="19"/>
      <c r="AH2137" s="19"/>
      <c r="AI2137" s="19"/>
      <c r="AJ2137" s="53"/>
      <c r="AK2137" s="53"/>
    </row>
    <row r="2138" spans="1:37" ht="12.75" customHeight="1">
      <c r="A2138" s="19"/>
      <c r="B2138" s="375"/>
      <c r="C2138" s="308"/>
      <c r="D2138" s="315"/>
      <c r="E2138" s="38"/>
      <c r="F2138" s="38"/>
      <c r="G2138" s="38"/>
      <c r="H2138" s="110"/>
      <c r="I2138" s="38"/>
      <c r="J2138" s="38"/>
      <c r="K2138" s="38"/>
      <c r="L2138" s="110"/>
      <c r="M2138" s="38"/>
      <c r="N2138" s="38"/>
      <c r="O2138" s="38"/>
      <c r="P2138" s="110"/>
      <c r="Q2138" s="38"/>
      <c r="R2138" s="38"/>
      <c r="S2138" s="38"/>
      <c r="T2138" s="110"/>
      <c r="U2138" s="38"/>
      <c r="V2138" s="38"/>
      <c r="W2138" s="38"/>
      <c r="X2138" s="110"/>
      <c r="Y2138" s="38"/>
      <c r="Z2138" s="38"/>
      <c r="AA2138" s="38"/>
      <c r="AB2138" s="110"/>
      <c r="AC2138" s="38"/>
      <c r="AD2138" s="38"/>
      <c r="AE2138" s="38"/>
      <c r="AF2138" s="38"/>
      <c r="AG2138" s="19"/>
      <c r="AH2138" s="19"/>
      <c r="AI2138" s="19"/>
      <c r="AJ2138" s="53"/>
      <c r="AK2138" s="53"/>
    </row>
    <row r="2139" spans="1:37" ht="12.75" customHeight="1">
      <c r="A2139" s="19"/>
      <c r="B2139" s="48"/>
      <c r="C2139" s="312"/>
      <c r="D2139" s="110"/>
      <c r="E2139" s="38"/>
      <c r="F2139" s="38"/>
      <c r="G2139" s="38"/>
      <c r="H2139" s="110"/>
      <c r="I2139" s="38"/>
      <c r="J2139" s="38"/>
      <c r="K2139" s="38"/>
      <c r="L2139" s="110"/>
      <c r="M2139" s="38"/>
      <c r="N2139" s="38"/>
      <c r="O2139" s="38"/>
      <c r="P2139" s="110"/>
      <c r="Q2139" s="38"/>
      <c r="R2139" s="38"/>
      <c r="S2139" s="38"/>
      <c r="T2139" s="110"/>
      <c r="U2139" s="38"/>
      <c r="V2139" s="38"/>
      <c r="W2139" s="38"/>
      <c r="X2139" s="110"/>
      <c r="Y2139" s="38"/>
      <c r="Z2139" s="38"/>
      <c r="AA2139" s="38"/>
      <c r="AB2139" s="110"/>
      <c r="AC2139" s="38"/>
      <c r="AD2139" s="38"/>
      <c r="AE2139" s="38"/>
      <c r="AF2139" s="38"/>
      <c r="AG2139" s="19"/>
      <c r="AH2139" s="19"/>
      <c r="AI2139" s="19"/>
      <c r="AJ2139" s="53"/>
      <c r="AK2139" s="53"/>
    </row>
    <row r="2140" spans="1:37" ht="12.75" customHeight="1">
      <c r="A2140" s="19"/>
      <c r="B2140" s="307"/>
      <c r="C2140" s="320"/>
      <c r="D2140" s="319"/>
      <c r="E2140" s="307"/>
      <c r="F2140" s="307"/>
      <c r="G2140" s="307"/>
      <c r="H2140" s="319"/>
      <c r="I2140" s="307"/>
      <c r="J2140" s="307"/>
      <c r="K2140" s="307"/>
      <c r="L2140" s="319"/>
      <c r="M2140" s="307"/>
      <c r="N2140" s="307"/>
      <c r="O2140" s="307"/>
      <c r="P2140" s="319"/>
      <c r="Q2140" s="307"/>
      <c r="R2140" s="307"/>
      <c r="S2140" s="307"/>
      <c r="T2140" s="319"/>
      <c r="U2140" s="307"/>
      <c r="V2140" s="307"/>
      <c r="W2140" s="307"/>
      <c r="X2140" s="319"/>
      <c r="Y2140" s="307"/>
      <c r="Z2140" s="307"/>
      <c r="AA2140" s="307"/>
      <c r="AB2140" s="319"/>
      <c r="AC2140" s="307"/>
      <c r="AD2140" s="307"/>
      <c r="AE2140" s="307"/>
      <c r="AF2140" s="307"/>
      <c r="AG2140" s="19"/>
      <c r="AH2140" s="19"/>
      <c r="AI2140" s="19"/>
      <c r="AJ2140" s="53"/>
      <c r="AK2140" s="53"/>
    </row>
    <row r="2141" spans="1:37" ht="12.75" customHeight="1">
      <c r="C2141" s="18"/>
      <c r="J2141" s="2"/>
      <c r="K2141" s="52"/>
      <c r="AA2141" s="19"/>
      <c r="AG2141" s="19"/>
      <c r="AH2141" s="19"/>
      <c r="AI2141" s="19"/>
      <c r="AJ2141" s="53"/>
      <c r="AK2141" s="53"/>
    </row>
  </sheetData>
  <autoFilter ref="AI42:AL205" xr:uid="{00000000-0009-0000-0000-00000C000000}"/>
  <mergeCells count="749">
    <mergeCell ref="V479:Z479"/>
    <mergeCell ref="AA479:AC479"/>
    <mergeCell ref="C477:U477"/>
    <mergeCell ref="V477:Z477"/>
    <mergeCell ref="AA477:AC477"/>
    <mergeCell ref="C478:U478"/>
    <mergeCell ref="V478:Z478"/>
    <mergeCell ref="AA478:AC478"/>
    <mergeCell ref="C479:U479"/>
    <mergeCell ref="V476:Z476"/>
    <mergeCell ref="AA476:AC476"/>
    <mergeCell ref="C474:U474"/>
    <mergeCell ref="V474:Z474"/>
    <mergeCell ref="AA474:AC474"/>
    <mergeCell ref="C475:U475"/>
    <mergeCell ref="V475:Z475"/>
    <mergeCell ref="AA475:AC475"/>
    <mergeCell ref="C476:U476"/>
    <mergeCell ref="V473:Z473"/>
    <mergeCell ref="AA473:AC473"/>
    <mergeCell ref="C471:U471"/>
    <mergeCell ref="V471:Z471"/>
    <mergeCell ref="AA471:AC471"/>
    <mergeCell ref="C472:U472"/>
    <mergeCell ref="V472:Z472"/>
    <mergeCell ref="AA472:AC472"/>
    <mergeCell ref="C473:U473"/>
    <mergeCell ref="V470:Z470"/>
    <mergeCell ref="AA470:AC470"/>
    <mergeCell ref="C468:U468"/>
    <mergeCell ref="V468:Z468"/>
    <mergeCell ref="AA468:AC468"/>
    <mergeCell ref="C469:U469"/>
    <mergeCell ref="V469:Z469"/>
    <mergeCell ref="AA469:AC469"/>
    <mergeCell ref="C470:U470"/>
    <mergeCell ref="V467:Z467"/>
    <mergeCell ref="AA467:AC467"/>
    <mergeCell ref="C465:U465"/>
    <mergeCell ref="V465:Z465"/>
    <mergeCell ref="AA465:AC465"/>
    <mergeCell ref="C466:U466"/>
    <mergeCell ref="V466:Z466"/>
    <mergeCell ref="AA466:AC466"/>
    <mergeCell ref="C467:U467"/>
    <mergeCell ref="V464:Z464"/>
    <mergeCell ref="AA464:AC464"/>
    <mergeCell ref="C462:U462"/>
    <mergeCell ref="V462:Z462"/>
    <mergeCell ref="AA462:AC462"/>
    <mergeCell ref="C463:U463"/>
    <mergeCell ref="V463:Z463"/>
    <mergeCell ref="AA463:AC463"/>
    <mergeCell ref="C464:U464"/>
    <mergeCell ref="V461:Z461"/>
    <mergeCell ref="AA461:AC461"/>
    <mergeCell ref="C459:U459"/>
    <mergeCell ref="V459:Z459"/>
    <mergeCell ref="AA459:AC459"/>
    <mergeCell ref="C460:U460"/>
    <mergeCell ref="V460:Z460"/>
    <mergeCell ref="AA460:AC460"/>
    <mergeCell ref="C461:U461"/>
    <mergeCell ref="V458:Z458"/>
    <mergeCell ref="AA458:AC458"/>
    <mergeCell ref="C456:U456"/>
    <mergeCell ref="V456:Z456"/>
    <mergeCell ref="AA456:AC456"/>
    <mergeCell ref="C457:U457"/>
    <mergeCell ref="V457:Z457"/>
    <mergeCell ref="AA457:AC457"/>
    <mergeCell ref="C458:U458"/>
    <mergeCell ref="AA329:AC329"/>
    <mergeCell ref="AD329:AF329"/>
    <mergeCell ref="V327:Z327"/>
    <mergeCell ref="AA327:AC327"/>
    <mergeCell ref="AD327:AF327"/>
    <mergeCell ref="V328:Z328"/>
    <mergeCell ref="AA328:AC328"/>
    <mergeCell ref="AD328:AF328"/>
    <mergeCell ref="V329:Z329"/>
    <mergeCell ref="AA326:AC326"/>
    <mergeCell ref="AD326:AF326"/>
    <mergeCell ref="V324:Z324"/>
    <mergeCell ref="AA324:AC324"/>
    <mergeCell ref="AD324:AF324"/>
    <mergeCell ref="V325:Z325"/>
    <mergeCell ref="AA325:AC325"/>
    <mergeCell ref="AD325:AF325"/>
    <mergeCell ref="V326:Z326"/>
    <mergeCell ref="AA318:AC318"/>
    <mergeCell ref="AD318:AF318"/>
    <mergeCell ref="V319:Z319"/>
    <mergeCell ref="AA319:AC319"/>
    <mergeCell ref="AD319:AF319"/>
    <mergeCell ref="V320:Z320"/>
    <mergeCell ref="AA323:AC323"/>
    <mergeCell ref="AD323:AF323"/>
    <mergeCell ref="V321:Z321"/>
    <mergeCell ref="AA321:AC321"/>
    <mergeCell ref="AD321:AF321"/>
    <mergeCell ref="V322:Z322"/>
    <mergeCell ref="AA322:AC322"/>
    <mergeCell ref="AD322:AF322"/>
    <mergeCell ref="V323:Z323"/>
    <mergeCell ref="V442:Z442"/>
    <mergeCell ref="AA442:AC442"/>
    <mergeCell ref="AD442:AF442"/>
    <mergeCell ref="AA314:AC314"/>
    <mergeCell ref="AD314:AF314"/>
    <mergeCell ref="V312:Z312"/>
    <mergeCell ref="AA312:AC312"/>
    <mergeCell ref="AD312:AF312"/>
    <mergeCell ref="V313:Z313"/>
    <mergeCell ref="AA313:AC313"/>
    <mergeCell ref="AD313:AF313"/>
    <mergeCell ref="V314:Z314"/>
    <mergeCell ref="AA317:AC317"/>
    <mergeCell ref="AD317:AF317"/>
    <mergeCell ref="V315:Z315"/>
    <mergeCell ref="AA315:AC315"/>
    <mergeCell ref="AD315:AF315"/>
    <mergeCell ref="V316:Z316"/>
    <mergeCell ref="AA316:AC316"/>
    <mergeCell ref="AD316:AF316"/>
    <mergeCell ref="V317:Z317"/>
    <mergeCell ref="AA320:AC320"/>
    <mergeCell ref="AD320:AF320"/>
    <mergeCell ref="V318:Z318"/>
    <mergeCell ref="V439:Z439"/>
    <mergeCell ref="AA439:AC439"/>
    <mergeCell ref="AD439:AF439"/>
    <mergeCell ref="AA440:AC440"/>
    <mergeCell ref="AD440:AF440"/>
    <mergeCell ref="V440:Z440"/>
    <mergeCell ref="V441:Z441"/>
    <mergeCell ref="AA441:AC441"/>
    <mergeCell ref="AD441:AF441"/>
    <mergeCell ref="V382:Z382"/>
    <mergeCell ref="AA382:AC382"/>
    <mergeCell ref="AD382:AF382"/>
    <mergeCell ref="B434:I436"/>
    <mergeCell ref="K434:X436"/>
    <mergeCell ref="C438:U438"/>
    <mergeCell ref="V438:Z438"/>
    <mergeCell ref="AA438:AC438"/>
    <mergeCell ref="AD438:AF438"/>
    <mergeCell ref="AA381:AC381"/>
    <mergeCell ref="AD381:AF381"/>
    <mergeCell ref="V379:Z379"/>
    <mergeCell ref="AA379:AC379"/>
    <mergeCell ref="AD379:AF379"/>
    <mergeCell ref="V380:Z380"/>
    <mergeCell ref="AA380:AC380"/>
    <mergeCell ref="AD380:AF380"/>
    <mergeCell ref="V381:Z381"/>
    <mergeCell ref="AA378:AC378"/>
    <mergeCell ref="AD378:AF378"/>
    <mergeCell ref="V376:Z376"/>
    <mergeCell ref="AA376:AC376"/>
    <mergeCell ref="AD376:AF376"/>
    <mergeCell ref="V377:Z377"/>
    <mergeCell ref="AA377:AC377"/>
    <mergeCell ref="AD377:AF377"/>
    <mergeCell ref="V378:Z378"/>
    <mergeCell ref="V371:Z371"/>
    <mergeCell ref="AA371:AC371"/>
    <mergeCell ref="AD371:AF371"/>
    <mergeCell ref="V372:Z372"/>
    <mergeCell ref="AA372:AC372"/>
    <mergeCell ref="AD372:AF372"/>
    <mergeCell ref="AA375:AC375"/>
    <mergeCell ref="AD375:AF375"/>
    <mergeCell ref="V373:Z373"/>
    <mergeCell ref="AA373:AC373"/>
    <mergeCell ref="AD373:AF373"/>
    <mergeCell ref="V374:Z374"/>
    <mergeCell ref="AA374:AC374"/>
    <mergeCell ref="AD374:AF374"/>
    <mergeCell ref="V375:Z375"/>
    <mergeCell ref="C368:U368"/>
    <mergeCell ref="V368:Z368"/>
    <mergeCell ref="AA368:AC368"/>
    <mergeCell ref="AD368:AF368"/>
    <mergeCell ref="V369:Z369"/>
    <mergeCell ref="AA369:AC369"/>
    <mergeCell ref="AD369:AF369"/>
    <mergeCell ref="AA370:AC370"/>
    <mergeCell ref="AD370:AF370"/>
    <mergeCell ref="V370:Z370"/>
    <mergeCell ref="B362:I364"/>
    <mergeCell ref="K362:X364"/>
    <mergeCell ref="V366:Z366"/>
    <mergeCell ref="AA366:AC366"/>
    <mergeCell ref="AD366:AF366"/>
    <mergeCell ref="C366:U366"/>
    <mergeCell ref="C367:U367"/>
    <mergeCell ref="V367:Z367"/>
    <mergeCell ref="AA367:AC367"/>
    <mergeCell ref="AD367:AF367"/>
    <mergeCell ref="V339:Z339"/>
    <mergeCell ref="AA339:AC339"/>
    <mergeCell ref="AD339:AF339"/>
    <mergeCell ref="V340:Z340"/>
    <mergeCell ref="AA340:AC340"/>
    <mergeCell ref="AD340:AF340"/>
    <mergeCell ref="V330:Z330"/>
    <mergeCell ref="AA330:AC330"/>
    <mergeCell ref="AD330:AF330"/>
    <mergeCell ref="V331:Z331"/>
    <mergeCell ref="AA331:AC331"/>
    <mergeCell ref="AD331:AF331"/>
    <mergeCell ref="V332:Z332"/>
    <mergeCell ref="AA332:AC332"/>
    <mergeCell ref="AD332:AF332"/>
    <mergeCell ref="AA338:AC338"/>
    <mergeCell ref="AD338:AF338"/>
    <mergeCell ref="V336:Z336"/>
    <mergeCell ref="AA336:AC336"/>
    <mergeCell ref="AD336:AF336"/>
    <mergeCell ref="V337:Z337"/>
    <mergeCell ref="AA337:AC337"/>
    <mergeCell ref="AD337:AF337"/>
    <mergeCell ref="V338:Z338"/>
    <mergeCell ref="AA305:AC305"/>
    <mergeCell ref="AD305:AF305"/>
    <mergeCell ref="V303:Z303"/>
    <mergeCell ref="AA303:AC303"/>
    <mergeCell ref="AD303:AF303"/>
    <mergeCell ref="V304:Z304"/>
    <mergeCell ref="AA304:AC304"/>
    <mergeCell ref="AD304:AF304"/>
    <mergeCell ref="V305:Z305"/>
    <mergeCell ref="V298:Z298"/>
    <mergeCell ref="AA298:AC298"/>
    <mergeCell ref="AD298:AF298"/>
    <mergeCell ref="V299:Z299"/>
    <mergeCell ref="AA299:AC299"/>
    <mergeCell ref="AD299:AF299"/>
    <mergeCell ref="AA302:AC302"/>
    <mergeCell ref="AD302:AF302"/>
    <mergeCell ref="V300:Z300"/>
    <mergeCell ref="AA300:AC300"/>
    <mergeCell ref="AD300:AF300"/>
    <mergeCell ref="V301:Z301"/>
    <mergeCell ref="AA301:AC301"/>
    <mergeCell ref="AD301:AF301"/>
    <mergeCell ref="V302:Z302"/>
    <mergeCell ref="AA335:AC335"/>
    <mergeCell ref="AD335:AF335"/>
    <mergeCell ref="V333:Z333"/>
    <mergeCell ref="AA333:AC333"/>
    <mergeCell ref="AD333:AF333"/>
    <mergeCell ref="V334:Z334"/>
    <mergeCell ref="AA334:AC334"/>
    <mergeCell ref="AD334:AF334"/>
    <mergeCell ref="V335:Z335"/>
    <mergeCell ref="AA311:AC311"/>
    <mergeCell ref="AD311:AF311"/>
    <mergeCell ref="V309:Z309"/>
    <mergeCell ref="AA309:AC309"/>
    <mergeCell ref="AD309:AF309"/>
    <mergeCell ref="V310:Z310"/>
    <mergeCell ref="AA310:AC310"/>
    <mergeCell ref="AD310:AF310"/>
    <mergeCell ref="V311:Z311"/>
    <mergeCell ref="B290:I292"/>
    <mergeCell ref="K290:X292"/>
    <mergeCell ref="C294:U294"/>
    <mergeCell ref="V294:Z294"/>
    <mergeCell ref="AA294:AC294"/>
    <mergeCell ref="AD294:AF294"/>
    <mergeCell ref="V295:Z295"/>
    <mergeCell ref="AA308:AC308"/>
    <mergeCell ref="AD308:AF308"/>
    <mergeCell ref="V306:Z306"/>
    <mergeCell ref="AA306:AC306"/>
    <mergeCell ref="AD306:AF306"/>
    <mergeCell ref="V307:Z307"/>
    <mergeCell ref="AA307:AC307"/>
    <mergeCell ref="AD307:AF307"/>
    <mergeCell ref="V308:Z308"/>
    <mergeCell ref="AA295:AC295"/>
    <mergeCell ref="AD295:AF295"/>
    <mergeCell ref="V296:Z296"/>
    <mergeCell ref="AA296:AC296"/>
    <mergeCell ref="AD296:AF296"/>
    <mergeCell ref="AA297:AC297"/>
    <mergeCell ref="AD297:AF297"/>
    <mergeCell ref="V297:Z297"/>
    <mergeCell ref="C239:U239"/>
    <mergeCell ref="V242:Z242"/>
    <mergeCell ref="AA242:AC242"/>
    <mergeCell ref="C240:U240"/>
    <mergeCell ref="V240:Z240"/>
    <mergeCell ref="AA240:AC240"/>
    <mergeCell ref="C241:U241"/>
    <mergeCell ref="V241:Z241"/>
    <mergeCell ref="AA241:AC241"/>
    <mergeCell ref="C242:U242"/>
    <mergeCell ref="V236:Z236"/>
    <mergeCell ref="V239:Z239"/>
    <mergeCell ref="AA239:AC239"/>
    <mergeCell ref="V237:Z237"/>
    <mergeCell ref="AA237:AC237"/>
    <mergeCell ref="AD237:AF237"/>
    <mergeCell ref="V238:Z238"/>
    <mergeCell ref="AA238:AC238"/>
    <mergeCell ref="AD238:AF238"/>
    <mergeCell ref="V288:Z288"/>
    <mergeCell ref="AA288:AC288"/>
    <mergeCell ref="C285:U285"/>
    <mergeCell ref="V285:Z285"/>
    <mergeCell ref="AA285:AC285"/>
    <mergeCell ref="C286:U286"/>
    <mergeCell ref="V286:Z286"/>
    <mergeCell ref="AA286:AC286"/>
    <mergeCell ref="C288:U288"/>
    <mergeCell ref="V284:Z284"/>
    <mergeCell ref="AA284:AC284"/>
    <mergeCell ref="C282:U282"/>
    <mergeCell ref="V282:Z282"/>
    <mergeCell ref="AA282:AC282"/>
    <mergeCell ref="C283:U283"/>
    <mergeCell ref="V283:Z283"/>
    <mergeCell ref="AA283:AC283"/>
    <mergeCell ref="C284:U284"/>
    <mergeCell ref="V281:Z281"/>
    <mergeCell ref="AA281:AC281"/>
    <mergeCell ref="C279:U279"/>
    <mergeCell ref="V279:Z279"/>
    <mergeCell ref="AA279:AC279"/>
    <mergeCell ref="C280:U280"/>
    <mergeCell ref="V280:Z280"/>
    <mergeCell ref="AA280:AC280"/>
    <mergeCell ref="C281:U281"/>
    <mergeCell ref="V278:Z278"/>
    <mergeCell ref="AA278:AC278"/>
    <mergeCell ref="C276:U276"/>
    <mergeCell ref="V276:Z276"/>
    <mergeCell ref="AA276:AC276"/>
    <mergeCell ref="C277:U277"/>
    <mergeCell ref="V277:Z277"/>
    <mergeCell ref="AA277:AC277"/>
    <mergeCell ref="C278:U278"/>
    <mergeCell ref="V275:Z275"/>
    <mergeCell ref="AA275:AC275"/>
    <mergeCell ref="C273:U273"/>
    <mergeCell ref="V273:Z273"/>
    <mergeCell ref="AA273:AC273"/>
    <mergeCell ref="C274:U274"/>
    <mergeCell ref="V274:Z274"/>
    <mergeCell ref="AA274:AC274"/>
    <mergeCell ref="C275:U275"/>
    <mergeCell ref="V272:Z272"/>
    <mergeCell ref="AA272:AC272"/>
    <mergeCell ref="C270:U270"/>
    <mergeCell ref="V270:Z270"/>
    <mergeCell ref="AA270:AC270"/>
    <mergeCell ref="C271:U271"/>
    <mergeCell ref="V271:Z271"/>
    <mergeCell ref="AA271:AC271"/>
    <mergeCell ref="C272:U272"/>
    <mergeCell ref="V269:Z269"/>
    <mergeCell ref="AA269:AC269"/>
    <mergeCell ref="C267:U267"/>
    <mergeCell ref="V267:Z267"/>
    <mergeCell ref="AA267:AC267"/>
    <mergeCell ref="C268:U268"/>
    <mergeCell ref="V268:Z268"/>
    <mergeCell ref="AA268:AC268"/>
    <mergeCell ref="C269:U269"/>
    <mergeCell ref="V266:Z266"/>
    <mergeCell ref="AA266:AC266"/>
    <mergeCell ref="C264:U264"/>
    <mergeCell ref="V264:Z264"/>
    <mergeCell ref="AA264:AC264"/>
    <mergeCell ref="C265:U265"/>
    <mergeCell ref="V265:Z265"/>
    <mergeCell ref="AA265:AC265"/>
    <mergeCell ref="C266:U266"/>
    <mergeCell ref="V263:Z263"/>
    <mergeCell ref="AA263:AC263"/>
    <mergeCell ref="C261:U261"/>
    <mergeCell ref="V261:Z261"/>
    <mergeCell ref="AA261:AC261"/>
    <mergeCell ref="C262:U262"/>
    <mergeCell ref="V262:Z262"/>
    <mergeCell ref="AA262:AC262"/>
    <mergeCell ref="C263:U263"/>
    <mergeCell ref="V260:Z260"/>
    <mergeCell ref="AA260:AC260"/>
    <mergeCell ref="C258:U258"/>
    <mergeCell ref="V258:Z258"/>
    <mergeCell ref="AA258:AC258"/>
    <mergeCell ref="C259:U259"/>
    <mergeCell ref="V259:Z259"/>
    <mergeCell ref="AA259:AC259"/>
    <mergeCell ref="C260:U260"/>
    <mergeCell ref="V257:Z257"/>
    <mergeCell ref="AA257:AC257"/>
    <mergeCell ref="C255:U255"/>
    <mergeCell ref="V255:Z255"/>
    <mergeCell ref="AA255:AC255"/>
    <mergeCell ref="C256:U256"/>
    <mergeCell ref="V256:Z256"/>
    <mergeCell ref="AA256:AC256"/>
    <mergeCell ref="C257:U257"/>
    <mergeCell ref="V254:Z254"/>
    <mergeCell ref="AA254:AC254"/>
    <mergeCell ref="C252:U252"/>
    <mergeCell ref="V252:Z252"/>
    <mergeCell ref="AA252:AC252"/>
    <mergeCell ref="C253:U253"/>
    <mergeCell ref="V253:Z253"/>
    <mergeCell ref="AA253:AC253"/>
    <mergeCell ref="C254:U254"/>
    <mergeCell ref="V251:Z251"/>
    <mergeCell ref="AA251:AC251"/>
    <mergeCell ref="C249:U249"/>
    <mergeCell ref="V249:Z249"/>
    <mergeCell ref="AA249:AC249"/>
    <mergeCell ref="C250:U250"/>
    <mergeCell ref="V250:Z250"/>
    <mergeCell ref="AA250:AC250"/>
    <mergeCell ref="C251:U251"/>
    <mergeCell ref="V248:Z248"/>
    <mergeCell ref="AA248:AC248"/>
    <mergeCell ref="C246:U246"/>
    <mergeCell ref="V246:Z246"/>
    <mergeCell ref="AA246:AC246"/>
    <mergeCell ref="C247:U247"/>
    <mergeCell ref="V247:Z247"/>
    <mergeCell ref="AA247:AC247"/>
    <mergeCell ref="C248:U248"/>
    <mergeCell ref="V232:Z232"/>
    <mergeCell ref="AA232:AC232"/>
    <mergeCell ref="AD232:AF232"/>
    <mergeCell ref="C233:U233"/>
    <mergeCell ref="V233:Z233"/>
    <mergeCell ref="AA233:AC233"/>
    <mergeCell ref="AD233:AF233"/>
    <mergeCell ref="V245:Z245"/>
    <mergeCell ref="AA245:AC245"/>
    <mergeCell ref="C243:U243"/>
    <mergeCell ref="V243:Z243"/>
    <mergeCell ref="AA243:AC243"/>
    <mergeCell ref="C244:U244"/>
    <mergeCell ref="V244:Z244"/>
    <mergeCell ref="AA244:AC244"/>
    <mergeCell ref="C245:U245"/>
    <mergeCell ref="AA236:AC236"/>
    <mergeCell ref="AD236:AF236"/>
    <mergeCell ref="V234:Z234"/>
    <mergeCell ref="AA234:AC234"/>
    <mergeCell ref="AD234:AF234"/>
    <mergeCell ref="V235:Z235"/>
    <mergeCell ref="AA235:AC235"/>
    <mergeCell ref="AD235:AF235"/>
    <mergeCell ref="C222:U222"/>
    <mergeCell ref="AA222:AC222"/>
    <mergeCell ref="AD222:AF222"/>
    <mergeCell ref="AA227:AC227"/>
    <mergeCell ref="AD227:AF227"/>
    <mergeCell ref="C228:U228"/>
    <mergeCell ref="V228:Z228"/>
    <mergeCell ref="AA228:AC228"/>
    <mergeCell ref="AD228:AF228"/>
    <mergeCell ref="V226:Z226"/>
    <mergeCell ref="AA226:AC226"/>
    <mergeCell ref="AD226:AF226"/>
    <mergeCell ref="V227:Z227"/>
    <mergeCell ref="V222:Z222"/>
    <mergeCell ref="V223:Z223"/>
    <mergeCell ref="AA223:AC223"/>
    <mergeCell ref="AD223:AF223"/>
    <mergeCell ref="V224:Z224"/>
    <mergeCell ref="AA224:AC224"/>
    <mergeCell ref="AD224:AF224"/>
    <mergeCell ref="V225:Z225"/>
    <mergeCell ref="AA225:AC225"/>
    <mergeCell ref="AD225:AF225"/>
    <mergeCell ref="C184:AF184"/>
    <mergeCell ref="C185:G185"/>
    <mergeCell ref="I185:L185"/>
    <mergeCell ref="M185:Q185"/>
    <mergeCell ref="S185:V185"/>
    <mergeCell ref="W185:AA185"/>
    <mergeCell ref="AC185:AF185"/>
    <mergeCell ref="B218:I220"/>
    <mergeCell ref="K218:X220"/>
    <mergeCell ref="B74:I76"/>
    <mergeCell ref="K74:X76"/>
    <mergeCell ref="Z74:AG76"/>
    <mergeCell ref="C78:Q78"/>
    <mergeCell ref="S78:AG78"/>
    <mergeCell ref="C104:Q104"/>
    <mergeCell ref="S104:AG104"/>
    <mergeCell ref="M151:Q151"/>
    <mergeCell ref="S151:V151"/>
    <mergeCell ref="C128:Q128"/>
    <mergeCell ref="S128:AG128"/>
    <mergeCell ref="B146:I148"/>
    <mergeCell ref="K146:X148"/>
    <mergeCell ref="C150:AF150"/>
    <mergeCell ref="C151:G151"/>
    <mergeCell ref="I151:L151"/>
    <mergeCell ref="W151:AA151"/>
    <mergeCell ref="AC151:AF151"/>
    <mergeCell ref="AA231:AC231"/>
    <mergeCell ref="AD231:AF231"/>
    <mergeCell ref="V229:Z229"/>
    <mergeCell ref="AA229:AC229"/>
    <mergeCell ref="AD229:AF229"/>
    <mergeCell ref="V230:Z230"/>
    <mergeCell ref="AA230:AC230"/>
    <mergeCell ref="AD230:AF230"/>
    <mergeCell ref="V231:Z231"/>
    <mergeCell ref="K1361:X1363"/>
    <mergeCell ref="I1365:AF1365"/>
    <mergeCell ref="B1361:I1363"/>
    <mergeCell ref="B1365:D1365"/>
    <mergeCell ref="E1365:H1365"/>
    <mergeCell ref="B1432:I1434"/>
    <mergeCell ref="K1432:X1434"/>
    <mergeCell ref="B1436:D1436"/>
    <mergeCell ref="I1436:AF1436"/>
    <mergeCell ref="E1436:H1436"/>
    <mergeCell ref="B1219:I1221"/>
    <mergeCell ref="K1219:X1221"/>
    <mergeCell ref="B1223:D1223"/>
    <mergeCell ref="I1223:AF1223"/>
    <mergeCell ref="E1223:H1223"/>
    <mergeCell ref="B1290:I1292"/>
    <mergeCell ref="K1290:X1292"/>
    <mergeCell ref="B1294:D1294"/>
    <mergeCell ref="E1294:H1294"/>
    <mergeCell ref="I1294:AF1294"/>
    <mergeCell ref="B1077:I1079"/>
    <mergeCell ref="K1077:X1079"/>
    <mergeCell ref="B1081:D1081"/>
    <mergeCell ref="E1081:H1081"/>
    <mergeCell ref="I1081:AF1081"/>
    <mergeCell ref="K1148:X1150"/>
    <mergeCell ref="I1152:AF1152"/>
    <mergeCell ref="B1148:I1150"/>
    <mergeCell ref="B1152:D1152"/>
    <mergeCell ref="E1152:H1152"/>
    <mergeCell ref="K935:X937"/>
    <mergeCell ref="I939:AF939"/>
    <mergeCell ref="B935:I937"/>
    <mergeCell ref="B939:D939"/>
    <mergeCell ref="E939:H939"/>
    <mergeCell ref="B1006:I1008"/>
    <mergeCell ref="K1006:X1008"/>
    <mergeCell ref="B1010:D1010"/>
    <mergeCell ref="I1010:AF1010"/>
    <mergeCell ref="E1010:H1010"/>
    <mergeCell ref="B793:I795"/>
    <mergeCell ref="K793:X795"/>
    <mergeCell ref="B797:D797"/>
    <mergeCell ref="I797:AF797"/>
    <mergeCell ref="E797:H797"/>
    <mergeCell ref="B864:I866"/>
    <mergeCell ref="K864:X866"/>
    <mergeCell ref="B868:D868"/>
    <mergeCell ref="E868:H868"/>
    <mergeCell ref="I868:AF868"/>
    <mergeCell ref="B650:I652"/>
    <mergeCell ref="K650:X652"/>
    <mergeCell ref="B654:D654"/>
    <mergeCell ref="E654:H654"/>
    <mergeCell ref="I654:AF654"/>
    <mergeCell ref="B722:I724"/>
    <mergeCell ref="K722:X724"/>
    <mergeCell ref="B726:D726"/>
    <mergeCell ref="E726:H726"/>
    <mergeCell ref="I726:AF726"/>
    <mergeCell ref="C573:H575"/>
    <mergeCell ref="B578:I580"/>
    <mergeCell ref="K578:X580"/>
    <mergeCell ref="B582:D582"/>
    <mergeCell ref="E582:H582"/>
    <mergeCell ref="I582:AF582"/>
    <mergeCell ref="B506:I508"/>
    <mergeCell ref="K506:X508"/>
    <mergeCell ref="C533:H535"/>
    <mergeCell ref="C541:H543"/>
    <mergeCell ref="C549:H551"/>
    <mergeCell ref="C557:H559"/>
    <mergeCell ref="C565:H567"/>
    <mergeCell ref="V504:Z504"/>
    <mergeCell ref="AA504:AC504"/>
    <mergeCell ref="C501:U501"/>
    <mergeCell ref="V501:Z501"/>
    <mergeCell ref="AA501:AC501"/>
    <mergeCell ref="C502:U502"/>
    <mergeCell ref="V502:Z502"/>
    <mergeCell ref="AA502:AC502"/>
    <mergeCell ref="C504:U504"/>
    <mergeCell ref="V455:Z455"/>
    <mergeCell ref="AA455:AC455"/>
    <mergeCell ref="V453:Z453"/>
    <mergeCell ref="AA453:AC453"/>
    <mergeCell ref="AD453:AF453"/>
    <mergeCell ref="V454:Z454"/>
    <mergeCell ref="AA454:AC454"/>
    <mergeCell ref="AD454:AF454"/>
    <mergeCell ref="C455:U455"/>
    <mergeCell ref="B2000:I2002"/>
    <mergeCell ref="B2004:D2004"/>
    <mergeCell ref="E2004:H2004"/>
    <mergeCell ref="B2071:I2073"/>
    <mergeCell ref="K2071:X2073"/>
    <mergeCell ref="B2075:D2075"/>
    <mergeCell ref="E2075:H2075"/>
    <mergeCell ref="I2075:AF2075"/>
    <mergeCell ref="E1862:H1862"/>
    <mergeCell ref="B1929:I1931"/>
    <mergeCell ref="K1929:X1931"/>
    <mergeCell ref="B1933:D1933"/>
    <mergeCell ref="E1933:H1933"/>
    <mergeCell ref="I1933:AF1933"/>
    <mergeCell ref="K2000:X2002"/>
    <mergeCell ref="I2004:AF2004"/>
    <mergeCell ref="V448:Z448"/>
    <mergeCell ref="AA448:AC448"/>
    <mergeCell ref="AD448:AF448"/>
    <mergeCell ref="C449:U449"/>
    <mergeCell ref="V449:Z449"/>
    <mergeCell ref="AA449:AC449"/>
    <mergeCell ref="AD449:AF449"/>
    <mergeCell ref="AA452:AC452"/>
    <mergeCell ref="AD452:AF452"/>
    <mergeCell ref="V450:Z450"/>
    <mergeCell ref="AA450:AC450"/>
    <mergeCell ref="AD450:AF450"/>
    <mergeCell ref="V451:Z451"/>
    <mergeCell ref="AA451:AC451"/>
    <mergeCell ref="AD451:AF451"/>
    <mergeCell ref="V452:Z452"/>
    <mergeCell ref="V443:Z443"/>
    <mergeCell ref="AA443:AC443"/>
    <mergeCell ref="AD443:AF443"/>
    <mergeCell ref="C444:U444"/>
    <mergeCell ref="V444:Z444"/>
    <mergeCell ref="AA444:AC444"/>
    <mergeCell ref="AD444:AF444"/>
    <mergeCell ref="AA447:AC447"/>
    <mergeCell ref="AD447:AF447"/>
    <mergeCell ref="V445:Z445"/>
    <mergeCell ref="AA445:AC445"/>
    <mergeCell ref="AD445:AF445"/>
    <mergeCell ref="V446:Z446"/>
    <mergeCell ref="AA446:AC446"/>
    <mergeCell ref="AD446:AF446"/>
    <mergeCell ref="V447:Z447"/>
    <mergeCell ref="K1787:X1789"/>
    <mergeCell ref="I1791:AF1791"/>
    <mergeCell ref="B1787:I1789"/>
    <mergeCell ref="B1791:D1791"/>
    <mergeCell ref="E1791:H1791"/>
    <mergeCell ref="B1858:I1860"/>
    <mergeCell ref="K1858:X1860"/>
    <mergeCell ref="B1862:D1862"/>
    <mergeCell ref="I1862:AF1862"/>
    <mergeCell ref="B1645:I1647"/>
    <mergeCell ref="K1645:X1647"/>
    <mergeCell ref="B1649:D1649"/>
    <mergeCell ref="I1649:AF1649"/>
    <mergeCell ref="E1649:H1649"/>
    <mergeCell ref="B1716:I1718"/>
    <mergeCell ref="K1716:X1718"/>
    <mergeCell ref="B1720:D1720"/>
    <mergeCell ref="E1720:H1720"/>
    <mergeCell ref="I1720:AF1720"/>
    <mergeCell ref="B1503:I1505"/>
    <mergeCell ref="K1503:X1505"/>
    <mergeCell ref="B1507:D1507"/>
    <mergeCell ref="E1507:H1507"/>
    <mergeCell ref="I1507:AF1507"/>
    <mergeCell ref="K1574:X1576"/>
    <mergeCell ref="I1578:AF1578"/>
    <mergeCell ref="B1574:I1576"/>
    <mergeCell ref="B1578:D1578"/>
    <mergeCell ref="E1578:H1578"/>
    <mergeCell ref="V500:Z500"/>
    <mergeCell ref="AA500:AC500"/>
    <mergeCell ref="C498:U498"/>
    <mergeCell ref="V498:Z498"/>
    <mergeCell ref="AA498:AC498"/>
    <mergeCell ref="C499:U499"/>
    <mergeCell ref="V499:Z499"/>
    <mergeCell ref="AA499:AC499"/>
    <mergeCell ref="C500:U500"/>
    <mergeCell ref="V497:Z497"/>
    <mergeCell ref="AA497:AC497"/>
    <mergeCell ref="C495:U495"/>
    <mergeCell ref="V495:Z495"/>
    <mergeCell ref="AA495:AC495"/>
    <mergeCell ref="C496:U496"/>
    <mergeCell ref="V496:Z496"/>
    <mergeCell ref="AA496:AC496"/>
    <mergeCell ref="C497:U497"/>
    <mergeCell ref="V494:Z494"/>
    <mergeCell ref="AA494:AC494"/>
    <mergeCell ref="C492:U492"/>
    <mergeCell ref="V492:Z492"/>
    <mergeCell ref="AA492:AC492"/>
    <mergeCell ref="C493:U493"/>
    <mergeCell ref="V493:Z493"/>
    <mergeCell ref="AA493:AC493"/>
    <mergeCell ref="C494:U494"/>
    <mergeCell ref="V491:Z491"/>
    <mergeCell ref="AA491:AC491"/>
    <mergeCell ref="C489:U489"/>
    <mergeCell ref="V489:Z489"/>
    <mergeCell ref="AA489:AC489"/>
    <mergeCell ref="C490:U490"/>
    <mergeCell ref="V490:Z490"/>
    <mergeCell ref="AA490:AC490"/>
    <mergeCell ref="C491:U491"/>
    <mergeCell ref="V488:Z488"/>
    <mergeCell ref="AA488:AC488"/>
    <mergeCell ref="C486:U486"/>
    <mergeCell ref="V486:Z486"/>
    <mergeCell ref="AA486:AC486"/>
    <mergeCell ref="C487:U487"/>
    <mergeCell ref="V487:Z487"/>
    <mergeCell ref="AA487:AC487"/>
    <mergeCell ref="C488:U488"/>
    <mergeCell ref="V485:Z485"/>
    <mergeCell ref="AA485:AC485"/>
    <mergeCell ref="C483:U483"/>
    <mergeCell ref="V483:Z483"/>
    <mergeCell ref="AA483:AC483"/>
    <mergeCell ref="C484:U484"/>
    <mergeCell ref="V484:Z484"/>
    <mergeCell ref="AA484:AC484"/>
    <mergeCell ref="C485:U485"/>
    <mergeCell ref="V482:Z482"/>
    <mergeCell ref="AA482:AC482"/>
    <mergeCell ref="C480:U480"/>
    <mergeCell ref="V480:Z480"/>
    <mergeCell ref="AA480:AC480"/>
    <mergeCell ref="C481:U481"/>
    <mergeCell ref="V481:Z481"/>
    <mergeCell ref="AA481:AC481"/>
    <mergeCell ref="C482:U482"/>
  </mergeCells>
  <phoneticPr fontId="108"/>
  <printOptions horizontalCentered="1" verticalCentered="1"/>
  <pageMargins left="0.11811023622047245" right="0.11811023622047245" top="0" bottom="0" header="0" footer="0"/>
  <pageSetup paperSize="11"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13</vt:i4>
      </vt:variant>
      <vt:variant>
        <vt:lpstr>名前付き一覧</vt:lpstr>
      </vt:variant>
      <vt:variant>
        <vt:i4>2</vt:i4>
      </vt:variant>
    </vt:vector>
  </HeadingPairs>
  <TitlesOfParts>
    <vt:vector size="15" baseType="lpstr">
      <vt:lpstr>1. Future Plan</vt:lpstr>
      <vt:lpstr>9. Goal Plan</vt:lpstr>
      <vt:lpstr>4. MS Check1</vt:lpstr>
      <vt:lpstr>5. MS Check2</vt:lpstr>
      <vt:lpstr>Monthly</vt:lpstr>
      <vt:lpstr>6. DailyPlan</vt:lpstr>
      <vt:lpstr>7. Cost Check (S)</vt:lpstr>
      <vt:lpstr>8. Cost Check (F) </vt:lpstr>
      <vt:lpstr>9. Control List</vt:lpstr>
      <vt:lpstr>8. KPICheck (作成中)</vt:lpstr>
      <vt:lpstr>8. MS Check</vt:lpstr>
      <vt:lpstr>Cost Check  (2)</vt:lpstr>
      <vt:lpstr>Monthly List</vt:lpstr>
      <vt:lpstr>'Cost Check  (2)'!Print_Area</vt:lpstr>
      <vt:lpstr>Monthly!Print_Area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おじさん</dc:creator>
  <cp:lastModifiedBy>Microsoft Office User</cp:lastModifiedBy>
  <cp:lastPrinted>2022-01-04T16:44:34Z</cp:lastPrinted>
  <dcterms:created xsi:type="dcterms:W3CDTF">2020-08-11T02:14:48Z</dcterms:created>
  <dcterms:modified xsi:type="dcterms:W3CDTF">2022-01-04T16:46:47Z</dcterms:modified>
</cp:coreProperties>
</file>